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xr:revisionPtr revIDLastSave="0" documentId="13_ncr:1_{8CACF00D-0D25-4B04-889B-16C2A57D2CD0}" xr6:coauthVersionLast="47" xr6:coauthVersionMax="47" xr10:uidLastSave="{00000000-0000-0000-0000-000000000000}"/>
  <bookViews>
    <workbookView xWindow="30612" yWindow="-84" windowWidth="30936" windowHeight="16776" tabRatio="610" activeTab="3" xr2:uid="{00000000-000D-0000-FFFF-FFFF00000000}"/>
  </bookViews>
  <sheets>
    <sheet name="Day 5 SOX Review" sheetId="44" r:id="rId1"/>
    <sheet name="Error Checks" sheetId="47" r:id="rId2"/>
    <sheet name="Notes" sheetId="42" r:id="rId3"/>
    <sheet name="YTD PROGRAM SUMMARY" sheetId="28" r:id="rId4"/>
    <sheet name="RES kWh ENTRY" sheetId="39" r:id="rId5"/>
    <sheet name="BIZ kWh ENTRY" sheetId="40" r:id="rId6"/>
    <sheet name="BIZ SUM" sheetId="41" r:id="rId7"/>
    <sheet name=" 1M - RES" sheetId="2" r:id="rId8"/>
    <sheet name="2M - SGS" sheetId="10" r:id="rId9"/>
    <sheet name="3M - LGS" sheetId="29" r:id="rId10"/>
    <sheet name="4M - SPS" sheetId="30" r:id="rId11"/>
    <sheet name="11M - LPS" sheetId="31" r:id="rId12"/>
    <sheet name=" LI 1M - RES" sheetId="32" r:id="rId13"/>
    <sheet name="LI 2M - SGS" sheetId="33" r:id="rId14"/>
    <sheet name="LI 3M - LGS" sheetId="34" r:id="rId15"/>
    <sheet name="LI 4M - SPS" sheetId="35" r:id="rId16"/>
    <sheet name="LI 11M - LPS" sheetId="36" r:id="rId17"/>
    <sheet name="Biz DRENE" sheetId="43" r:id="rId1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 i="2" l="1"/>
  <c r="Q158" i="39"/>
  <c r="N39" i="2" l="1"/>
  <c r="U4" i="47" l="1"/>
  <c r="Y4" i="47"/>
  <c r="Z4" i="47"/>
  <c r="AA4" i="47"/>
  <c r="E4" i="47"/>
  <c r="T4" i="47" s="1"/>
  <c r="F4" i="47"/>
  <c r="G4" i="47"/>
  <c r="V4" i="47" s="1"/>
  <c r="H4" i="47"/>
  <c r="W4" i="47" s="1"/>
  <c r="I4" i="47"/>
  <c r="X4" i="47" s="1"/>
  <c r="J4" i="47"/>
  <c r="K4" i="47"/>
  <c r="L4" i="47"/>
  <c r="M4" i="47"/>
  <c r="AB4" i="47" s="1"/>
  <c r="N4" i="47"/>
  <c r="AC4" i="47" s="1"/>
  <c r="O4" i="47"/>
  <c r="AD4" i="47" s="1"/>
  <c r="D4" i="47"/>
  <c r="S4" i="47" s="1"/>
  <c r="D4" i="2"/>
  <c r="E4" i="2"/>
  <c r="F4" i="2"/>
  <c r="G4" i="2"/>
  <c r="H4" i="2"/>
  <c r="I4" i="2"/>
  <c r="J4" i="2"/>
  <c r="K4" i="2"/>
  <c r="L4" i="2"/>
  <c r="M4" i="2"/>
  <c r="N4" i="2"/>
  <c r="O4" i="2"/>
  <c r="P4" i="2"/>
  <c r="Q4" i="2"/>
  <c r="R4" i="2"/>
  <c r="S4" i="2"/>
  <c r="T4" i="2"/>
  <c r="U4" i="2"/>
  <c r="V4" i="2"/>
  <c r="W4" i="2"/>
  <c r="X4" i="2"/>
  <c r="Y4" i="2"/>
  <c r="Z4" i="2"/>
  <c r="AA4" i="2"/>
  <c r="AB4" i="2"/>
  <c r="AC4" i="2"/>
  <c r="AD4" i="2"/>
  <c r="AE4" i="2"/>
  <c r="AF4" i="2"/>
  <c r="AG4" i="2"/>
  <c r="AH4" i="2"/>
  <c r="AI4" i="2"/>
  <c r="AJ4" i="2"/>
  <c r="AK4" i="2"/>
  <c r="AL4" i="2"/>
  <c r="AM4" i="2"/>
  <c r="AN4" i="2"/>
  <c r="AO4" i="2"/>
  <c r="AP4" i="2"/>
  <c r="AQ4" i="2"/>
  <c r="AR4" i="2"/>
  <c r="AS4" i="2"/>
  <c r="AT4" i="2"/>
  <c r="AU4" i="2"/>
  <c r="AV4" i="2"/>
  <c r="AW4" i="2"/>
  <c r="AX4" i="2"/>
  <c r="AY4" i="2"/>
  <c r="AZ4" i="2"/>
  <c r="BA4" i="2"/>
  <c r="BB4" i="2"/>
  <c r="BC4" i="2"/>
  <c r="BD4" i="2"/>
  <c r="BE4" i="2"/>
  <c r="BF4" i="2"/>
  <c r="BG4" i="2"/>
  <c r="BH4" i="2"/>
  <c r="BI4" i="2"/>
  <c r="BJ4" i="2"/>
  <c r="BK4" i="2"/>
  <c r="BL4" i="2"/>
  <c r="BM4" i="2"/>
  <c r="BN4" i="2"/>
  <c r="BO4" i="2"/>
  <c r="BP4" i="2"/>
  <c r="BQ4" i="2"/>
  <c r="BR4" i="2"/>
  <c r="BS4" i="2"/>
  <c r="BT4" i="2"/>
  <c r="BU4" i="2"/>
  <c r="BV4" i="2"/>
  <c r="BW4" i="2"/>
  <c r="BX4" i="2"/>
  <c r="BY4" i="2"/>
  <c r="BZ4" i="2"/>
  <c r="CA4" i="2"/>
  <c r="CB4" i="2"/>
  <c r="CC4" i="2"/>
  <c r="CD4" i="2"/>
  <c r="CE4" i="2"/>
  <c r="CF4" i="2"/>
  <c r="CG4" i="2"/>
  <c r="CH4" i="2"/>
  <c r="C4" i="2"/>
  <c r="V3" i="41"/>
  <c r="U3" i="41"/>
  <c r="T3" i="41"/>
  <c r="R3" i="41"/>
  <c r="L3" i="41"/>
  <c r="K3" i="41"/>
  <c r="J3" i="41"/>
  <c r="H3" i="41"/>
  <c r="D3" i="41"/>
  <c r="C3" i="41"/>
  <c r="BS3" i="40"/>
  <c r="W3" i="41" s="1"/>
  <c r="BR3" i="40"/>
  <c r="BQ3" i="40"/>
  <c r="BP3" i="40"/>
  <c r="BO3" i="40"/>
  <c r="S3" i="41" s="1"/>
  <c r="BN3" i="40"/>
  <c r="BM3" i="40"/>
  <c r="Q3" i="41" s="1"/>
  <c r="N3" i="40"/>
  <c r="N3" i="41" s="1"/>
  <c r="M3" i="40"/>
  <c r="M3" i="41" s="1"/>
  <c r="L3" i="40"/>
  <c r="K3" i="40"/>
  <c r="J3" i="40"/>
  <c r="I3" i="40"/>
  <c r="I3" i="41" s="1"/>
  <c r="H3" i="40"/>
  <c r="G3" i="40"/>
  <c r="G3" i="41" s="1"/>
  <c r="F3" i="40"/>
  <c r="F3" i="41" s="1"/>
  <c r="E3" i="40"/>
  <c r="E3" i="41" s="1"/>
  <c r="D3" i="40"/>
  <c r="C3" i="40"/>
  <c r="CH13" i="28"/>
  <c r="E5" i="28"/>
  <c r="F5" i="28" s="1"/>
  <c r="G5" i="28" s="1"/>
  <c r="H5" i="28" s="1"/>
  <c r="I5" i="28" s="1"/>
  <c r="J5" i="28" s="1"/>
  <c r="K5" i="28" s="1"/>
  <c r="L5" i="28" s="1"/>
  <c r="M5" i="28" s="1"/>
  <c r="N5" i="28" s="1"/>
  <c r="O5" i="28" s="1"/>
  <c r="P5" i="28" s="1"/>
  <c r="Q5" i="28" s="1"/>
  <c r="R5" i="28" s="1"/>
  <c r="S5" i="28" s="1"/>
  <c r="T5" i="28" s="1"/>
  <c r="U5" i="28" s="1"/>
  <c r="V5" i="28" s="1"/>
  <c r="W5" i="28" s="1"/>
  <c r="X5" i="28" s="1"/>
  <c r="Y5" i="28" s="1"/>
  <c r="Z5" i="28" s="1"/>
  <c r="AA5" i="28" s="1"/>
  <c r="AB5" i="28" s="1"/>
  <c r="AC5" i="28" s="1"/>
  <c r="AD5" i="28" s="1"/>
  <c r="AE5" i="28" s="1"/>
  <c r="AF5" i="28" s="1"/>
  <c r="AG5" i="28" s="1"/>
  <c r="AH5" i="28" s="1"/>
  <c r="AI5" i="28" s="1"/>
  <c r="AJ5" i="28" s="1"/>
  <c r="AK5" i="28" s="1"/>
  <c r="AL5" i="28" s="1"/>
  <c r="AM5" i="28" s="1"/>
  <c r="AN5" i="28" s="1"/>
  <c r="AO5" i="28" s="1"/>
  <c r="AP5" i="28" s="1"/>
  <c r="AQ5" i="28" s="1"/>
  <c r="AR5" i="28" s="1"/>
  <c r="AS5" i="28" s="1"/>
  <c r="AT5" i="28" s="1"/>
  <c r="AU5" i="28" s="1"/>
  <c r="AV5" i="28" s="1"/>
  <c r="AW5" i="28" s="1"/>
  <c r="AX5" i="28" s="1"/>
  <c r="AY5" i="28" s="1"/>
  <c r="AZ5" i="28" s="1"/>
  <c r="BA5" i="28" s="1"/>
  <c r="BB5" i="28" s="1"/>
  <c r="BC5" i="28" s="1"/>
  <c r="BD5" i="28" s="1"/>
  <c r="BE5" i="28" s="1"/>
  <c r="BF5" i="28" s="1"/>
  <c r="BG5" i="28" s="1"/>
  <c r="BH5" i="28" s="1"/>
  <c r="BI5" i="28" s="1"/>
  <c r="BJ5" i="28" s="1"/>
  <c r="BK5" i="28" s="1"/>
  <c r="BL5" i="28" s="1"/>
  <c r="BM5" i="28" s="1"/>
  <c r="BN5" i="28" s="1"/>
  <c r="BO5" i="28" s="1"/>
  <c r="BP5" i="28" s="1"/>
  <c r="BQ5" i="28" s="1"/>
  <c r="BR5" i="28" s="1"/>
  <c r="BS5" i="28" s="1"/>
  <c r="BT5" i="28" s="1"/>
  <c r="BU5" i="28" s="1"/>
  <c r="BV5" i="28" s="1"/>
  <c r="BW5" i="28" s="1"/>
  <c r="BX5" i="28" s="1"/>
  <c r="BY5" i="28" s="1"/>
  <c r="BZ5" i="28" s="1"/>
  <c r="CA5" i="28" s="1"/>
  <c r="CB5" i="28" s="1"/>
  <c r="CC5" i="28" s="1"/>
  <c r="CD5" i="28" s="1"/>
  <c r="CE5" i="28" s="1"/>
  <c r="CF5" i="28" s="1"/>
  <c r="CG5" i="28" s="1"/>
  <c r="CH5" i="28" s="1"/>
  <c r="D5" i="28"/>
  <c r="CH139" i="36" l="1"/>
  <c r="CG139" i="36"/>
  <c r="CF139" i="36"/>
  <c r="CE139" i="36"/>
  <c r="CD139" i="36"/>
  <c r="CC139" i="36"/>
  <c r="CB139" i="36"/>
  <c r="CA139" i="36"/>
  <c r="BZ139" i="36"/>
  <c r="BY139" i="36"/>
  <c r="BX139" i="36"/>
  <c r="BW139" i="36"/>
  <c r="BV139" i="36"/>
  <c r="BU139" i="36"/>
  <c r="BT139" i="36"/>
  <c r="BS139" i="36"/>
  <c r="BR139" i="36"/>
  <c r="BQ139" i="36"/>
  <c r="BP139" i="36"/>
  <c r="BO139" i="36"/>
  <c r="BN139" i="36"/>
  <c r="BM139" i="36"/>
  <c r="BL139" i="36"/>
  <c r="BK139" i="36"/>
  <c r="BJ139" i="36"/>
  <c r="BI139" i="36"/>
  <c r="BH139" i="36"/>
  <c r="BG139" i="36"/>
  <c r="BF139" i="36"/>
  <c r="BE139" i="36"/>
  <c r="BD139" i="36"/>
  <c r="BC139" i="36"/>
  <c r="BB139" i="36"/>
  <c r="BA139" i="36"/>
  <c r="AZ139" i="36"/>
  <c r="AY139" i="36"/>
  <c r="AX139" i="36"/>
  <c r="AW139" i="36"/>
  <c r="AV139" i="36"/>
  <c r="AU139" i="36"/>
  <c r="AT139" i="36"/>
  <c r="AS139" i="36"/>
  <c r="AR139" i="36"/>
  <c r="AQ139" i="36"/>
  <c r="AP139" i="36"/>
  <c r="AO139" i="36"/>
  <c r="AN139" i="36"/>
  <c r="AM139" i="36"/>
  <c r="AL139" i="36"/>
  <c r="AK139" i="36"/>
  <c r="AJ139" i="36"/>
  <c r="AI139" i="36"/>
  <c r="AH139" i="36"/>
  <c r="AG139" i="36"/>
  <c r="AF139" i="36"/>
  <c r="AE139" i="36"/>
  <c r="AD139" i="36"/>
  <c r="AC139" i="36"/>
  <c r="AB139" i="36"/>
  <c r="AA139" i="36"/>
  <c r="Z139" i="36"/>
  <c r="Y139" i="36"/>
  <c r="X139" i="36"/>
  <c r="W139" i="36"/>
  <c r="V139" i="36"/>
  <c r="U139" i="36"/>
  <c r="T139" i="36"/>
  <c r="S139" i="36"/>
  <c r="R139" i="36"/>
  <c r="Q139" i="36"/>
  <c r="P139" i="36"/>
  <c r="O139" i="36"/>
  <c r="N139" i="36"/>
  <c r="M139" i="36"/>
  <c r="L139" i="36"/>
  <c r="K139" i="36"/>
  <c r="J139" i="36"/>
  <c r="I139" i="36"/>
  <c r="H139" i="36"/>
  <c r="G139" i="36"/>
  <c r="F139" i="36"/>
  <c r="E139" i="36"/>
  <c r="CH138" i="36"/>
  <c r="CG138" i="36"/>
  <c r="CF138" i="36"/>
  <c r="CE138" i="36"/>
  <c r="CD138" i="36"/>
  <c r="CC138" i="36"/>
  <c r="CB138" i="36"/>
  <c r="CA138" i="36"/>
  <c r="BZ138" i="36"/>
  <c r="BY138" i="36"/>
  <c r="BX138" i="36"/>
  <c r="BW138" i="36"/>
  <c r="BV138" i="36"/>
  <c r="BU138" i="36"/>
  <c r="BT138" i="36"/>
  <c r="BS138" i="36"/>
  <c r="BR138" i="36"/>
  <c r="BQ138" i="36"/>
  <c r="BP138" i="36"/>
  <c r="BO138" i="36"/>
  <c r="BN138" i="36"/>
  <c r="BM138" i="36"/>
  <c r="BL138" i="36"/>
  <c r="BK138" i="36"/>
  <c r="BJ138" i="36"/>
  <c r="BI138" i="36"/>
  <c r="BH138" i="36"/>
  <c r="BG138" i="36"/>
  <c r="BF138" i="36"/>
  <c r="BE138" i="36"/>
  <c r="BD138" i="36"/>
  <c r="BC138" i="36"/>
  <c r="BB138" i="36"/>
  <c r="BA138" i="36"/>
  <c r="AZ138" i="36"/>
  <c r="AY138" i="36"/>
  <c r="AX138" i="36"/>
  <c r="AW138" i="36"/>
  <c r="AV138" i="36"/>
  <c r="AU138" i="36"/>
  <c r="AT138" i="36"/>
  <c r="AS138" i="36"/>
  <c r="AR138" i="36"/>
  <c r="AQ138" i="36"/>
  <c r="AP138" i="36"/>
  <c r="AO138" i="36"/>
  <c r="AN138" i="36"/>
  <c r="AM138" i="36"/>
  <c r="AL138" i="36"/>
  <c r="AK138" i="36"/>
  <c r="AJ138" i="36"/>
  <c r="AI138" i="36"/>
  <c r="AH138" i="36"/>
  <c r="AG138" i="36"/>
  <c r="AF138" i="36"/>
  <c r="AE138" i="36"/>
  <c r="AD138" i="36"/>
  <c r="AC138" i="36"/>
  <c r="AB138" i="36"/>
  <c r="AA138" i="36"/>
  <c r="Z138" i="36"/>
  <c r="Y138" i="36"/>
  <c r="X138" i="36"/>
  <c r="W138" i="36"/>
  <c r="V138" i="36"/>
  <c r="U138" i="36"/>
  <c r="T138" i="36"/>
  <c r="S138" i="36"/>
  <c r="R138" i="36"/>
  <c r="Q138" i="36"/>
  <c r="P138" i="36"/>
  <c r="O138" i="36"/>
  <c r="N138" i="36"/>
  <c r="M138" i="36"/>
  <c r="L138" i="36"/>
  <c r="K138" i="36"/>
  <c r="J138" i="36"/>
  <c r="I138" i="36"/>
  <c r="H138" i="36"/>
  <c r="G138" i="36"/>
  <c r="F138" i="36"/>
  <c r="E138" i="36"/>
  <c r="CH137" i="36"/>
  <c r="CG137" i="36"/>
  <c r="CF137" i="36"/>
  <c r="CE137" i="36"/>
  <c r="CD137" i="36"/>
  <c r="CC137" i="36"/>
  <c r="CB137" i="36"/>
  <c r="CA137" i="36"/>
  <c r="BZ137" i="36"/>
  <c r="BY137" i="36"/>
  <c r="BX137" i="36"/>
  <c r="BW137" i="36"/>
  <c r="BV137" i="36"/>
  <c r="BU137" i="36"/>
  <c r="BT137" i="36"/>
  <c r="BS137" i="36"/>
  <c r="BR137" i="36"/>
  <c r="BQ137" i="36"/>
  <c r="BP137" i="36"/>
  <c r="BO137" i="36"/>
  <c r="BN137" i="36"/>
  <c r="BM137" i="36"/>
  <c r="BL137" i="36"/>
  <c r="BK137" i="36"/>
  <c r="BJ137" i="36"/>
  <c r="BI137" i="36"/>
  <c r="BH137" i="36"/>
  <c r="BG137" i="36"/>
  <c r="BF137" i="36"/>
  <c r="BE137" i="36"/>
  <c r="BD137" i="36"/>
  <c r="BC137" i="36"/>
  <c r="BB137" i="36"/>
  <c r="BA137" i="36"/>
  <c r="AZ137" i="36"/>
  <c r="AY137" i="36"/>
  <c r="AX137" i="36"/>
  <c r="AW137" i="36"/>
  <c r="AV137" i="36"/>
  <c r="AU137" i="36"/>
  <c r="AT137" i="36"/>
  <c r="AS137" i="36"/>
  <c r="AR137" i="36"/>
  <c r="AQ137" i="36"/>
  <c r="AP137" i="36"/>
  <c r="AO137" i="36"/>
  <c r="AN137" i="36"/>
  <c r="AM137" i="36"/>
  <c r="AL137" i="36"/>
  <c r="AK137" i="36"/>
  <c r="AJ137" i="36"/>
  <c r="AI137" i="36"/>
  <c r="AH137" i="36"/>
  <c r="AG137" i="36"/>
  <c r="AF137" i="36"/>
  <c r="AE137" i="36"/>
  <c r="AD137" i="36"/>
  <c r="AC137" i="36"/>
  <c r="AB137" i="36"/>
  <c r="AA137" i="36"/>
  <c r="Z137" i="36"/>
  <c r="Y137" i="36"/>
  <c r="X137" i="36"/>
  <c r="W137" i="36"/>
  <c r="V137" i="36"/>
  <c r="U137" i="36"/>
  <c r="T137" i="36"/>
  <c r="S137" i="36"/>
  <c r="R137" i="36"/>
  <c r="Q137" i="36"/>
  <c r="P137" i="36"/>
  <c r="O137" i="36"/>
  <c r="N137" i="36"/>
  <c r="M137" i="36"/>
  <c r="L137" i="36"/>
  <c r="K137" i="36"/>
  <c r="J137" i="36"/>
  <c r="I137" i="36"/>
  <c r="H137" i="36"/>
  <c r="G137" i="36"/>
  <c r="F137" i="36"/>
  <c r="E137" i="36"/>
  <c r="CH136" i="36"/>
  <c r="CG136" i="36"/>
  <c r="CF136" i="36"/>
  <c r="CE136" i="36"/>
  <c r="CD136" i="36"/>
  <c r="CC136" i="36"/>
  <c r="CB136" i="36"/>
  <c r="CA136" i="36"/>
  <c r="BZ136" i="36"/>
  <c r="BY136" i="36"/>
  <c r="BX136" i="36"/>
  <c r="BW136" i="36"/>
  <c r="BV136" i="36"/>
  <c r="BU136" i="36"/>
  <c r="BT136" i="36"/>
  <c r="BS136" i="36"/>
  <c r="BR136" i="36"/>
  <c r="BQ136" i="36"/>
  <c r="BP136" i="36"/>
  <c r="BO136" i="36"/>
  <c r="BN136" i="36"/>
  <c r="BM136" i="36"/>
  <c r="BL136" i="36"/>
  <c r="BK136" i="36"/>
  <c r="BJ136" i="36"/>
  <c r="BI136" i="36"/>
  <c r="BH136" i="36"/>
  <c r="BG136" i="36"/>
  <c r="BF136" i="36"/>
  <c r="BE136" i="36"/>
  <c r="BD136" i="36"/>
  <c r="BC136" i="36"/>
  <c r="BB136" i="36"/>
  <c r="BA136" i="36"/>
  <c r="AZ136" i="36"/>
  <c r="AY136" i="36"/>
  <c r="AX136" i="36"/>
  <c r="AW136" i="36"/>
  <c r="AV136" i="36"/>
  <c r="AU136" i="36"/>
  <c r="AT136" i="36"/>
  <c r="AS136" i="36"/>
  <c r="AR136" i="36"/>
  <c r="AQ136" i="36"/>
  <c r="AP136" i="36"/>
  <c r="AO136" i="36"/>
  <c r="AN136" i="36"/>
  <c r="AM136" i="36"/>
  <c r="AL136" i="36"/>
  <c r="AK136" i="36"/>
  <c r="AJ136" i="36"/>
  <c r="AI136" i="36"/>
  <c r="AH136" i="36"/>
  <c r="AG136" i="36"/>
  <c r="AF136" i="36"/>
  <c r="AE136" i="36"/>
  <c r="AD136" i="36"/>
  <c r="AC136" i="36"/>
  <c r="AB136" i="36"/>
  <c r="AA136" i="36"/>
  <c r="Z136" i="36"/>
  <c r="Y136" i="36"/>
  <c r="X136" i="36"/>
  <c r="W136" i="36"/>
  <c r="V136" i="36"/>
  <c r="U136" i="36"/>
  <c r="T136" i="36"/>
  <c r="S136" i="36"/>
  <c r="R136" i="36"/>
  <c r="Q136" i="36"/>
  <c r="P136" i="36"/>
  <c r="O136" i="36"/>
  <c r="N136" i="36"/>
  <c r="M136" i="36"/>
  <c r="L136" i="36"/>
  <c r="K136" i="36"/>
  <c r="J136" i="36"/>
  <c r="I136" i="36"/>
  <c r="H136" i="36"/>
  <c r="G136" i="36"/>
  <c r="F136" i="36"/>
  <c r="E136" i="36"/>
  <c r="CH135" i="36"/>
  <c r="CG135" i="36"/>
  <c r="CF135" i="36"/>
  <c r="CE135" i="36"/>
  <c r="CD135" i="36"/>
  <c r="CC135" i="36"/>
  <c r="CB135" i="36"/>
  <c r="CA135" i="36"/>
  <c r="BZ135" i="36"/>
  <c r="BY135" i="36"/>
  <c r="BX135" i="36"/>
  <c r="BW135" i="36"/>
  <c r="BV135" i="36"/>
  <c r="BU135" i="36"/>
  <c r="BT135" i="36"/>
  <c r="BS135" i="36"/>
  <c r="BR135" i="36"/>
  <c r="BQ135" i="36"/>
  <c r="BP135" i="36"/>
  <c r="BO135" i="36"/>
  <c r="BN135" i="36"/>
  <c r="BM135" i="36"/>
  <c r="BL135" i="36"/>
  <c r="BK135" i="36"/>
  <c r="BJ135" i="36"/>
  <c r="BI135" i="36"/>
  <c r="BH135" i="36"/>
  <c r="BG135" i="36"/>
  <c r="BF135" i="36"/>
  <c r="BE135" i="36"/>
  <c r="BD135" i="36"/>
  <c r="BC135" i="36"/>
  <c r="BB135" i="36"/>
  <c r="BA135" i="36"/>
  <c r="AZ135" i="36"/>
  <c r="AY135" i="36"/>
  <c r="AX135" i="36"/>
  <c r="AW135" i="36"/>
  <c r="AV135" i="36"/>
  <c r="AU135" i="36"/>
  <c r="AT135" i="36"/>
  <c r="AS135" i="36"/>
  <c r="AR135" i="36"/>
  <c r="AQ135" i="36"/>
  <c r="AP135" i="36"/>
  <c r="AO135" i="36"/>
  <c r="AN135" i="36"/>
  <c r="AM135" i="36"/>
  <c r="AL135" i="36"/>
  <c r="AK135" i="36"/>
  <c r="AJ135" i="36"/>
  <c r="AI135" i="36"/>
  <c r="AH135" i="36"/>
  <c r="AG135" i="36"/>
  <c r="AF135" i="36"/>
  <c r="AE135" i="36"/>
  <c r="AD135" i="36"/>
  <c r="AC135" i="36"/>
  <c r="AB135" i="36"/>
  <c r="AA135" i="36"/>
  <c r="Z135" i="36"/>
  <c r="Y135" i="36"/>
  <c r="X135" i="36"/>
  <c r="W135" i="36"/>
  <c r="V135" i="36"/>
  <c r="U135" i="36"/>
  <c r="T135" i="36"/>
  <c r="S135" i="36"/>
  <c r="R135" i="36"/>
  <c r="Q135" i="36"/>
  <c r="P135" i="36"/>
  <c r="O135" i="36"/>
  <c r="N135" i="36"/>
  <c r="M135" i="36"/>
  <c r="L135" i="36"/>
  <c r="K135" i="36"/>
  <c r="J135" i="36"/>
  <c r="I135" i="36"/>
  <c r="H135" i="36"/>
  <c r="G135" i="36"/>
  <c r="F135" i="36"/>
  <c r="E135" i="36"/>
  <c r="CH134" i="36"/>
  <c r="CG134" i="36"/>
  <c r="CF134" i="36"/>
  <c r="CE134" i="36"/>
  <c r="CD134" i="36"/>
  <c r="CC134" i="36"/>
  <c r="CB134" i="36"/>
  <c r="CA134" i="36"/>
  <c r="BZ134" i="36"/>
  <c r="BY134" i="36"/>
  <c r="BX134" i="36"/>
  <c r="BW134" i="36"/>
  <c r="BV134" i="36"/>
  <c r="BU134" i="36"/>
  <c r="BT134" i="36"/>
  <c r="BS134" i="36"/>
  <c r="BR134" i="36"/>
  <c r="BQ134" i="36"/>
  <c r="BP134" i="36"/>
  <c r="BO134" i="36"/>
  <c r="BN134" i="36"/>
  <c r="BM134" i="36"/>
  <c r="BL134" i="36"/>
  <c r="BK134" i="36"/>
  <c r="BJ134" i="36"/>
  <c r="BI134" i="36"/>
  <c r="BH134" i="36"/>
  <c r="BG134" i="36"/>
  <c r="BF134" i="36"/>
  <c r="BE134" i="36"/>
  <c r="BD134" i="36"/>
  <c r="BC134" i="36"/>
  <c r="BB134" i="36"/>
  <c r="BA134" i="36"/>
  <c r="AZ134" i="36"/>
  <c r="AY134" i="36"/>
  <c r="AX134" i="36"/>
  <c r="AW134" i="36"/>
  <c r="AV134" i="36"/>
  <c r="AU134" i="36"/>
  <c r="AT134" i="36"/>
  <c r="AS134" i="36"/>
  <c r="AR134" i="36"/>
  <c r="AQ134" i="36"/>
  <c r="AP134" i="36"/>
  <c r="AO134" i="36"/>
  <c r="AN134" i="36"/>
  <c r="AM134" i="36"/>
  <c r="AL134" i="36"/>
  <c r="AK134" i="36"/>
  <c r="AJ134" i="36"/>
  <c r="AI134" i="36"/>
  <c r="AH134" i="36"/>
  <c r="AG134" i="36"/>
  <c r="AF134" i="36"/>
  <c r="AE134" i="36"/>
  <c r="AD134" i="36"/>
  <c r="AC134" i="36"/>
  <c r="AB134" i="36"/>
  <c r="AA134" i="36"/>
  <c r="Z134" i="36"/>
  <c r="Y134" i="36"/>
  <c r="X134" i="36"/>
  <c r="W134" i="36"/>
  <c r="V134" i="36"/>
  <c r="U134" i="36"/>
  <c r="T134" i="36"/>
  <c r="S134" i="36"/>
  <c r="R134" i="36"/>
  <c r="Q134" i="36"/>
  <c r="P134" i="36"/>
  <c r="O134" i="36"/>
  <c r="N134" i="36"/>
  <c r="M134" i="36"/>
  <c r="L134" i="36"/>
  <c r="K134" i="36"/>
  <c r="J134" i="36"/>
  <c r="I134" i="36"/>
  <c r="H134" i="36"/>
  <c r="G134" i="36"/>
  <c r="F134" i="36"/>
  <c r="E134" i="36"/>
  <c r="CH133" i="36"/>
  <c r="CG133" i="36"/>
  <c r="CF133" i="36"/>
  <c r="CE133" i="36"/>
  <c r="CD133" i="36"/>
  <c r="CC133" i="36"/>
  <c r="CB133" i="36"/>
  <c r="CA133" i="36"/>
  <c r="BZ133" i="36"/>
  <c r="BY133" i="36"/>
  <c r="BX133" i="36"/>
  <c r="BW133" i="36"/>
  <c r="BV133" i="36"/>
  <c r="BU133" i="36"/>
  <c r="BT133" i="36"/>
  <c r="BS133" i="36"/>
  <c r="BR133" i="36"/>
  <c r="BQ133" i="36"/>
  <c r="BP133" i="36"/>
  <c r="BO133" i="36"/>
  <c r="BN133" i="36"/>
  <c r="BM133" i="36"/>
  <c r="BL133" i="36"/>
  <c r="BK133" i="36"/>
  <c r="BJ133" i="36"/>
  <c r="BI133" i="36"/>
  <c r="BH133" i="36"/>
  <c r="BG133" i="36"/>
  <c r="BF133" i="36"/>
  <c r="BE133" i="36"/>
  <c r="BD133" i="36"/>
  <c r="BC133" i="36"/>
  <c r="BB133" i="36"/>
  <c r="BA133" i="36"/>
  <c r="AZ133" i="36"/>
  <c r="AY133" i="36"/>
  <c r="AX133" i="36"/>
  <c r="AW133" i="36"/>
  <c r="AV133" i="36"/>
  <c r="AU133" i="36"/>
  <c r="AT133" i="36"/>
  <c r="AS133" i="36"/>
  <c r="AR133" i="36"/>
  <c r="AQ133" i="36"/>
  <c r="AP133" i="36"/>
  <c r="AO133" i="36"/>
  <c r="AN133" i="36"/>
  <c r="AM133" i="36"/>
  <c r="AL133" i="36"/>
  <c r="AK133" i="36"/>
  <c r="AJ133" i="36"/>
  <c r="AI133" i="36"/>
  <c r="AH133" i="36"/>
  <c r="AG133" i="36"/>
  <c r="AF133" i="36"/>
  <c r="AE133" i="36"/>
  <c r="AD133" i="36"/>
  <c r="AC133" i="36"/>
  <c r="AB133" i="36"/>
  <c r="AA133" i="36"/>
  <c r="Z133" i="36"/>
  <c r="Y133" i="36"/>
  <c r="X133" i="36"/>
  <c r="W133" i="36"/>
  <c r="V133" i="36"/>
  <c r="U133" i="36"/>
  <c r="T133" i="36"/>
  <c r="S133" i="36"/>
  <c r="R133" i="36"/>
  <c r="Q133" i="36"/>
  <c r="P133" i="36"/>
  <c r="O133" i="36"/>
  <c r="N133" i="36"/>
  <c r="M133" i="36"/>
  <c r="L133" i="36"/>
  <c r="K133" i="36"/>
  <c r="J133" i="36"/>
  <c r="I133" i="36"/>
  <c r="H133" i="36"/>
  <c r="G133" i="36"/>
  <c r="F133" i="36"/>
  <c r="E133" i="36"/>
  <c r="CH132" i="36"/>
  <c r="CG132" i="36"/>
  <c r="CF132" i="36"/>
  <c r="CE132" i="36"/>
  <c r="CD132" i="36"/>
  <c r="CC132" i="36"/>
  <c r="CB132" i="36"/>
  <c r="CA132" i="36"/>
  <c r="BZ132" i="36"/>
  <c r="BY132" i="36"/>
  <c r="BX132" i="36"/>
  <c r="BW132" i="36"/>
  <c r="BV132" i="36"/>
  <c r="BU132" i="36"/>
  <c r="BT132" i="36"/>
  <c r="BS132" i="36"/>
  <c r="BR132" i="36"/>
  <c r="BQ132" i="36"/>
  <c r="BP132" i="36"/>
  <c r="BO132" i="36"/>
  <c r="BN132" i="36"/>
  <c r="BM132" i="36"/>
  <c r="BL132" i="36"/>
  <c r="BK132" i="36"/>
  <c r="BJ132" i="36"/>
  <c r="BI132" i="36"/>
  <c r="BH132" i="36"/>
  <c r="BG132" i="36"/>
  <c r="BF132" i="36"/>
  <c r="BE132" i="36"/>
  <c r="BD132" i="36"/>
  <c r="BC132" i="36"/>
  <c r="BB132" i="36"/>
  <c r="BA132" i="36"/>
  <c r="AZ132" i="36"/>
  <c r="AY132" i="36"/>
  <c r="AX132" i="36"/>
  <c r="AW132" i="36"/>
  <c r="AV132" i="36"/>
  <c r="AU132" i="36"/>
  <c r="AT132" i="36"/>
  <c r="AS132" i="36"/>
  <c r="AR132" i="36"/>
  <c r="AQ132" i="36"/>
  <c r="AP132" i="36"/>
  <c r="AO132" i="36"/>
  <c r="AN132" i="36"/>
  <c r="AM132" i="36"/>
  <c r="AL132" i="36"/>
  <c r="AK132" i="36"/>
  <c r="AJ132" i="36"/>
  <c r="AI132" i="36"/>
  <c r="AH132" i="36"/>
  <c r="AG132" i="36"/>
  <c r="AF132" i="36"/>
  <c r="AE132" i="36"/>
  <c r="AD132" i="36"/>
  <c r="AC132" i="36"/>
  <c r="AB132" i="36"/>
  <c r="AA132" i="36"/>
  <c r="Z132" i="36"/>
  <c r="Y132" i="36"/>
  <c r="X132" i="36"/>
  <c r="W132" i="36"/>
  <c r="V132" i="36"/>
  <c r="U132" i="36"/>
  <c r="T132" i="36"/>
  <c r="S132" i="36"/>
  <c r="R132" i="36"/>
  <c r="Q132" i="36"/>
  <c r="P132" i="36"/>
  <c r="O132" i="36"/>
  <c r="N132" i="36"/>
  <c r="M132" i="36"/>
  <c r="L132" i="36"/>
  <c r="K132" i="36"/>
  <c r="J132" i="36"/>
  <c r="I132" i="36"/>
  <c r="H132" i="36"/>
  <c r="G132" i="36"/>
  <c r="F132" i="36"/>
  <c r="E132" i="36"/>
  <c r="CH131" i="36"/>
  <c r="CG131" i="36"/>
  <c r="CF131" i="36"/>
  <c r="CE131" i="36"/>
  <c r="CD131" i="36"/>
  <c r="CC131" i="36"/>
  <c r="CB131" i="36"/>
  <c r="CA131" i="36"/>
  <c r="BZ131" i="36"/>
  <c r="BY131" i="36"/>
  <c r="BX131" i="36"/>
  <c r="BW131" i="36"/>
  <c r="BV131" i="36"/>
  <c r="BU131" i="36"/>
  <c r="BT131" i="36"/>
  <c r="BS131" i="36"/>
  <c r="BR131" i="36"/>
  <c r="BQ131" i="36"/>
  <c r="BP131" i="36"/>
  <c r="BO131" i="36"/>
  <c r="BN131" i="36"/>
  <c r="BM131" i="36"/>
  <c r="BL131" i="36"/>
  <c r="BK131" i="36"/>
  <c r="BJ131" i="36"/>
  <c r="BI131" i="36"/>
  <c r="BH131" i="36"/>
  <c r="BG131" i="36"/>
  <c r="BF131" i="36"/>
  <c r="BE131" i="36"/>
  <c r="BD131" i="36"/>
  <c r="BC131" i="36"/>
  <c r="BB131" i="36"/>
  <c r="BA131" i="36"/>
  <c r="AZ131" i="36"/>
  <c r="AY131" i="36"/>
  <c r="AX131" i="36"/>
  <c r="AW131" i="36"/>
  <c r="AV131" i="36"/>
  <c r="AU131" i="36"/>
  <c r="AT131" i="36"/>
  <c r="AS131" i="36"/>
  <c r="AR131" i="36"/>
  <c r="AQ131" i="36"/>
  <c r="AP131" i="36"/>
  <c r="AO131" i="36"/>
  <c r="AN131" i="36"/>
  <c r="AM131" i="36"/>
  <c r="AL131" i="36"/>
  <c r="AK131" i="36"/>
  <c r="AJ131" i="36"/>
  <c r="AI131" i="36"/>
  <c r="AH131" i="36"/>
  <c r="AG131" i="36"/>
  <c r="AF131" i="36"/>
  <c r="AE131" i="36"/>
  <c r="AD131" i="36"/>
  <c r="AC131" i="36"/>
  <c r="AB131" i="36"/>
  <c r="AA131" i="36"/>
  <c r="Z131" i="36"/>
  <c r="Y131" i="36"/>
  <c r="X131" i="36"/>
  <c r="W131" i="36"/>
  <c r="V131" i="36"/>
  <c r="U131" i="36"/>
  <c r="T131" i="36"/>
  <c r="S131" i="36"/>
  <c r="R131" i="36"/>
  <c r="Q131" i="36"/>
  <c r="P131" i="36"/>
  <c r="O131" i="36"/>
  <c r="N131" i="36"/>
  <c r="M131" i="36"/>
  <c r="L131" i="36"/>
  <c r="K131" i="36"/>
  <c r="J131" i="36"/>
  <c r="I131" i="36"/>
  <c r="H131" i="36"/>
  <c r="G131" i="36"/>
  <c r="F131" i="36"/>
  <c r="E131" i="36"/>
  <c r="CH130" i="36"/>
  <c r="CG130" i="36"/>
  <c r="CF130" i="36"/>
  <c r="CE130" i="36"/>
  <c r="CD130" i="36"/>
  <c r="CC130" i="36"/>
  <c r="CB130" i="36"/>
  <c r="CA130" i="36"/>
  <c r="BZ130" i="36"/>
  <c r="BY130" i="36"/>
  <c r="BX130" i="36"/>
  <c r="BW130" i="36"/>
  <c r="BV130" i="36"/>
  <c r="BU130" i="36"/>
  <c r="BT130" i="36"/>
  <c r="BS130" i="36"/>
  <c r="BR130" i="36"/>
  <c r="BQ130" i="36"/>
  <c r="BP130" i="36"/>
  <c r="BO130" i="36"/>
  <c r="BN130" i="36"/>
  <c r="BM130" i="36"/>
  <c r="BL130" i="36"/>
  <c r="BK130" i="36"/>
  <c r="BJ130" i="36"/>
  <c r="BI130" i="36"/>
  <c r="BH130" i="36"/>
  <c r="BG130" i="36"/>
  <c r="BF130" i="36"/>
  <c r="BE130" i="36"/>
  <c r="BD130" i="36"/>
  <c r="BC130" i="36"/>
  <c r="BB130" i="36"/>
  <c r="BA130" i="36"/>
  <c r="AZ130" i="36"/>
  <c r="AY130" i="36"/>
  <c r="AX130" i="36"/>
  <c r="AW130" i="36"/>
  <c r="AV130" i="36"/>
  <c r="AU130" i="36"/>
  <c r="AT130" i="36"/>
  <c r="AS130" i="36"/>
  <c r="AR130" i="36"/>
  <c r="AQ130" i="36"/>
  <c r="AP130" i="36"/>
  <c r="AO130" i="36"/>
  <c r="AN130" i="36"/>
  <c r="AM130" i="36"/>
  <c r="AL130" i="36"/>
  <c r="AK130" i="36"/>
  <c r="AJ130" i="36"/>
  <c r="AI130" i="36"/>
  <c r="AH130" i="36"/>
  <c r="AG130" i="36"/>
  <c r="AF130" i="36"/>
  <c r="AE130" i="36"/>
  <c r="AD130" i="36"/>
  <c r="AC130" i="36"/>
  <c r="AB130" i="36"/>
  <c r="AA130" i="36"/>
  <c r="Z130" i="36"/>
  <c r="Y130" i="36"/>
  <c r="X130" i="36"/>
  <c r="W130" i="36"/>
  <c r="V130" i="36"/>
  <c r="U130" i="36"/>
  <c r="T130" i="36"/>
  <c r="S130" i="36"/>
  <c r="R130" i="36"/>
  <c r="Q130" i="36"/>
  <c r="P130" i="36"/>
  <c r="O130" i="36"/>
  <c r="N130" i="36"/>
  <c r="M130" i="36"/>
  <c r="L130" i="36"/>
  <c r="K130" i="36"/>
  <c r="J130" i="36"/>
  <c r="I130" i="36"/>
  <c r="H130" i="36"/>
  <c r="G130" i="36"/>
  <c r="F130" i="36"/>
  <c r="E130" i="36"/>
  <c r="CH129" i="36"/>
  <c r="CG129" i="36"/>
  <c r="CF129" i="36"/>
  <c r="CE129" i="36"/>
  <c r="CD129" i="36"/>
  <c r="CC129" i="36"/>
  <c r="CB129" i="36"/>
  <c r="CA129" i="36"/>
  <c r="BZ129" i="36"/>
  <c r="BY129" i="36"/>
  <c r="BX129" i="36"/>
  <c r="BW129" i="36"/>
  <c r="BV129" i="36"/>
  <c r="BU129" i="36"/>
  <c r="BT129" i="36"/>
  <c r="BS129" i="36"/>
  <c r="BR129" i="36"/>
  <c r="BQ129" i="36"/>
  <c r="BP129" i="36"/>
  <c r="BO129" i="36"/>
  <c r="BN129" i="36"/>
  <c r="BM129" i="36"/>
  <c r="BL129" i="36"/>
  <c r="BK129" i="36"/>
  <c r="BJ129" i="36"/>
  <c r="BI129" i="36"/>
  <c r="BH129" i="36"/>
  <c r="BG129" i="36"/>
  <c r="BF129" i="36"/>
  <c r="BE129" i="36"/>
  <c r="BD129" i="36"/>
  <c r="BC129" i="36"/>
  <c r="BB129" i="36"/>
  <c r="BA129" i="36"/>
  <c r="AZ129" i="36"/>
  <c r="AY129" i="36"/>
  <c r="AX129" i="36"/>
  <c r="AW129" i="36"/>
  <c r="AV129" i="36"/>
  <c r="AU129" i="36"/>
  <c r="AT129" i="36"/>
  <c r="AS129" i="36"/>
  <c r="AR129" i="36"/>
  <c r="AQ129" i="36"/>
  <c r="AP129" i="36"/>
  <c r="AO129" i="36"/>
  <c r="AN129" i="36"/>
  <c r="AM129" i="36"/>
  <c r="AL129" i="36"/>
  <c r="AK129" i="36"/>
  <c r="AJ129" i="36"/>
  <c r="AI129" i="36"/>
  <c r="AH129" i="36"/>
  <c r="AG129" i="36"/>
  <c r="AF129" i="36"/>
  <c r="AE129" i="36"/>
  <c r="AD129" i="36"/>
  <c r="AC129" i="36"/>
  <c r="AB129" i="36"/>
  <c r="AA129" i="36"/>
  <c r="Z129" i="36"/>
  <c r="Y129" i="36"/>
  <c r="X129" i="36"/>
  <c r="W129" i="36"/>
  <c r="V129" i="36"/>
  <c r="U129" i="36"/>
  <c r="T129" i="36"/>
  <c r="S129" i="36"/>
  <c r="R129" i="36"/>
  <c r="Q129" i="36"/>
  <c r="P129" i="36"/>
  <c r="O129" i="36"/>
  <c r="N129" i="36"/>
  <c r="M129" i="36"/>
  <c r="L129" i="36"/>
  <c r="K129" i="36"/>
  <c r="J129" i="36"/>
  <c r="I129" i="36"/>
  <c r="H129" i="36"/>
  <c r="G129" i="36"/>
  <c r="F129" i="36"/>
  <c r="E129" i="36"/>
  <c r="CH128" i="36"/>
  <c r="CG128" i="36"/>
  <c r="CF128" i="36"/>
  <c r="CE128" i="36"/>
  <c r="CD128" i="36"/>
  <c r="CC128" i="36"/>
  <c r="CB128" i="36"/>
  <c r="CA128" i="36"/>
  <c r="BZ128" i="36"/>
  <c r="BY128" i="36"/>
  <c r="BX128" i="36"/>
  <c r="BW128" i="36"/>
  <c r="BV128" i="36"/>
  <c r="BU128" i="36"/>
  <c r="BT128" i="36"/>
  <c r="BS128" i="36"/>
  <c r="BR128" i="36"/>
  <c r="BQ128" i="36"/>
  <c r="BP128" i="36"/>
  <c r="BO128" i="36"/>
  <c r="BN128" i="36"/>
  <c r="BM128" i="36"/>
  <c r="BL128" i="36"/>
  <c r="BK128" i="36"/>
  <c r="BJ128" i="36"/>
  <c r="BI128" i="36"/>
  <c r="BH128" i="36"/>
  <c r="BG128" i="36"/>
  <c r="BF128" i="36"/>
  <c r="BE128" i="36"/>
  <c r="BD128" i="36"/>
  <c r="BC128" i="36"/>
  <c r="BB128" i="36"/>
  <c r="BA128" i="36"/>
  <c r="AZ128" i="36"/>
  <c r="AY128" i="36"/>
  <c r="AX128" i="36"/>
  <c r="AW128" i="36"/>
  <c r="AV128" i="36"/>
  <c r="AU128" i="36"/>
  <c r="AT128" i="36"/>
  <c r="AS128" i="36"/>
  <c r="AR128" i="36"/>
  <c r="AQ128" i="36"/>
  <c r="AP128" i="36"/>
  <c r="AO128" i="36"/>
  <c r="AN128" i="36"/>
  <c r="AM128" i="36"/>
  <c r="AL128" i="36"/>
  <c r="AK128" i="36"/>
  <c r="AJ128" i="36"/>
  <c r="AI128" i="36"/>
  <c r="AH128" i="36"/>
  <c r="AG128" i="36"/>
  <c r="AF128" i="36"/>
  <c r="AE128" i="36"/>
  <c r="AD128" i="36"/>
  <c r="AC128" i="36"/>
  <c r="AB128" i="36"/>
  <c r="AA128" i="36"/>
  <c r="Z128" i="36"/>
  <c r="Y128" i="36"/>
  <c r="X128" i="36"/>
  <c r="W128" i="36"/>
  <c r="V128" i="36"/>
  <c r="U128" i="36"/>
  <c r="T128" i="36"/>
  <c r="S128" i="36"/>
  <c r="R128" i="36"/>
  <c r="Q128" i="36"/>
  <c r="P128" i="36"/>
  <c r="O128" i="36"/>
  <c r="N128" i="36"/>
  <c r="M128" i="36"/>
  <c r="L128" i="36"/>
  <c r="K128" i="36"/>
  <c r="J128" i="36"/>
  <c r="I128" i="36"/>
  <c r="H128" i="36"/>
  <c r="G128" i="36"/>
  <c r="F128" i="36"/>
  <c r="E128" i="36"/>
  <c r="CH127" i="36"/>
  <c r="CG127" i="36"/>
  <c r="CF127" i="36"/>
  <c r="CE127" i="36"/>
  <c r="CD127" i="36"/>
  <c r="CC127" i="36"/>
  <c r="CB127" i="36"/>
  <c r="CA127" i="36"/>
  <c r="BZ127" i="36"/>
  <c r="BY127" i="36"/>
  <c r="BX127" i="36"/>
  <c r="BW127" i="36"/>
  <c r="BV127" i="36"/>
  <c r="BU127" i="36"/>
  <c r="BT127" i="36"/>
  <c r="BS127" i="36"/>
  <c r="BR127" i="36"/>
  <c r="BQ127" i="36"/>
  <c r="BP127" i="36"/>
  <c r="BO127" i="36"/>
  <c r="BN127" i="36"/>
  <c r="BM127" i="36"/>
  <c r="BL127" i="36"/>
  <c r="BK127" i="36"/>
  <c r="BJ127" i="36"/>
  <c r="BI127" i="36"/>
  <c r="BH127" i="36"/>
  <c r="BG127" i="36"/>
  <c r="BF127" i="36"/>
  <c r="BE127" i="36"/>
  <c r="BD127" i="36"/>
  <c r="BC127" i="36"/>
  <c r="BB127" i="36"/>
  <c r="BA127" i="36"/>
  <c r="AZ127" i="36"/>
  <c r="AY127" i="36"/>
  <c r="AX127" i="36"/>
  <c r="AW127" i="36"/>
  <c r="AV127" i="36"/>
  <c r="AU127" i="36"/>
  <c r="AT127" i="36"/>
  <c r="AS127" i="36"/>
  <c r="AR127" i="36"/>
  <c r="AQ127" i="36"/>
  <c r="AP127" i="36"/>
  <c r="AO127" i="36"/>
  <c r="AN127" i="36"/>
  <c r="AM127" i="36"/>
  <c r="AL127" i="36"/>
  <c r="AK127" i="36"/>
  <c r="AJ127" i="36"/>
  <c r="AI127" i="36"/>
  <c r="AH127" i="36"/>
  <c r="AG127" i="36"/>
  <c r="AF127" i="36"/>
  <c r="AE127" i="36"/>
  <c r="AD127" i="36"/>
  <c r="AC127" i="36"/>
  <c r="AB127" i="36"/>
  <c r="AA127" i="36"/>
  <c r="Z127" i="36"/>
  <c r="Y127" i="36"/>
  <c r="X127" i="36"/>
  <c r="W127" i="36"/>
  <c r="V127" i="36"/>
  <c r="U127" i="36"/>
  <c r="T127" i="36"/>
  <c r="S127" i="36"/>
  <c r="R127" i="36"/>
  <c r="Q127" i="36"/>
  <c r="P127" i="36"/>
  <c r="O127" i="36"/>
  <c r="N127" i="36"/>
  <c r="M127" i="36"/>
  <c r="L127" i="36"/>
  <c r="K127" i="36"/>
  <c r="J127" i="36"/>
  <c r="I127" i="36"/>
  <c r="H127" i="36"/>
  <c r="G127" i="36"/>
  <c r="F127" i="36"/>
  <c r="E127" i="36"/>
  <c r="CH122" i="36"/>
  <c r="CG122" i="36"/>
  <c r="CF122" i="36"/>
  <c r="CE122" i="36"/>
  <c r="CD122" i="36"/>
  <c r="CC122" i="36"/>
  <c r="CB122" i="36"/>
  <c r="CA122" i="36"/>
  <c r="BZ122" i="36"/>
  <c r="BY122" i="36"/>
  <c r="BX122" i="36"/>
  <c r="BW122" i="36"/>
  <c r="BV122" i="36"/>
  <c r="BU122" i="36"/>
  <c r="BT122" i="36"/>
  <c r="BS122" i="36"/>
  <c r="BR122" i="36"/>
  <c r="BQ122" i="36"/>
  <c r="BP122" i="36"/>
  <c r="BO122" i="36"/>
  <c r="BN122" i="36"/>
  <c r="BM122" i="36"/>
  <c r="BL122" i="36"/>
  <c r="BK122" i="36"/>
  <c r="BJ122" i="36"/>
  <c r="BI122" i="36"/>
  <c r="BH122" i="36"/>
  <c r="BG122" i="36"/>
  <c r="BF122" i="36"/>
  <c r="BE122" i="36"/>
  <c r="BD122" i="36"/>
  <c r="BC122" i="36"/>
  <c r="BB122" i="36"/>
  <c r="BA122" i="36"/>
  <c r="AZ122" i="36"/>
  <c r="AY122" i="36"/>
  <c r="AX122" i="36"/>
  <c r="AW122" i="36"/>
  <c r="AV122" i="36"/>
  <c r="AU122" i="36"/>
  <c r="AT122" i="36"/>
  <c r="AS122" i="36"/>
  <c r="AR122" i="36"/>
  <c r="AQ122" i="36"/>
  <c r="AP122" i="36"/>
  <c r="AO122" i="36"/>
  <c r="AN122" i="36"/>
  <c r="AM122" i="36"/>
  <c r="AL122" i="36"/>
  <c r="AK122" i="36"/>
  <c r="AJ122" i="36"/>
  <c r="AI122" i="36"/>
  <c r="AH122" i="36"/>
  <c r="AG122" i="36"/>
  <c r="AF122" i="36"/>
  <c r="AE122" i="36"/>
  <c r="AD122" i="36"/>
  <c r="AC122" i="36"/>
  <c r="AB122" i="36"/>
  <c r="AA122" i="36"/>
  <c r="Z122" i="36"/>
  <c r="Y122" i="36"/>
  <c r="X122" i="36"/>
  <c r="W122" i="36"/>
  <c r="V122" i="36"/>
  <c r="U122" i="36"/>
  <c r="T122" i="36"/>
  <c r="S122" i="36"/>
  <c r="R122" i="36"/>
  <c r="Q122" i="36"/>
  <c r="P122" i="36"/>
  <c r="O122" i="36"/>
  <c r="N122" i="36"/>
  <c r="M122" i="36"/>
  <c r="L122" i="36"/>
  <c r="K122" i="36"/>
  <c r="J122" i="36"/>
  <c r="I122" i="36"/>
  <c r="H122" i="36"/>
  <c r="G122" i="36"/>
  <c r="F122" i="36"/>
  <c r="E122" i="36"/>
  <c r="CH121" i="36"/>
  <c r="CG121" i="36"/>
  <c r="CF121" i="36"/>
  <c r="CE121" i="36"/>
  <c r="CD121" i="36"/>
  <c r="CC121" i="36"/>
  <c r="CB121" i="36"/>
  <c r="CA121" i="36"/>
  <c r="BZ121" i="36"/>
  <c r="BY121" i="36"/>
  <c r="BX121" i="36"/>
  <c r="BW121" i="36"/>
  <c r="BV121" i="36"/>
  <c r="BU121" i="36"/>
  <c r="BT121" i="36"/>
  <c r="BS121" i="36"/>
  <c r="BR121" i="36"/>
  <c r="BQ121" i="36"/>
  <c r="BP121" i="36"/>
  <c r="BO121" i="36"/>
  <c r="BN121" i="36"/>
  <c r="BM121" i="36"/>
  <c r="BL121" i="36"/>
  <c r="BK121" i="36"/>
  <c r="BJ121" i="36"/>
  <c r="BI121" i="36"/>
  <c r="BH121" i="36"/>
  <c r="BG121" i="36"/>
  <c r="BF121" i="36"/>
  <c r="BE121" i="36"/>
  <c r="BD121" i="36"/>
  <c r="BC121" i="36"/>
  <c r="BB121" i="36"/>
  <c r="BA121" i="36"/>
  <c r="AZ121" i="36"/>
  <c r="AY121" i="36"/>
  <c r="AX121" i="36"/>
  <c r="AW121" i="36"/>
  <c r="AV121" i="36"/>
  <c r="AU121" i="36"/>
  <c r="AT121" i="36"/>
  <c r="AS121" i="36"/>
  <c r="AR121" i="36"/>
  <c r="AQ121" i="36"/>
  <c r="AP121" i="36"/>
  <c r="AO121" i="36"/>
  <c r="AN121" i="36"/>
  <c r="AM121" i="36"/>
  <c r="AL121" i="36"/>
  <c r="AK121" i="36"/>
  <c r="AJ121" i="36"/>
  <c r="AI121" i="36"/>
  <c r="AH121" i="36"/>
  <c r="AG121" i="36"/>
  <c r="AF121" i="36"/>
  <c r="AE121" i="36"/>
  <c r="AD121" i="36"/>
  <c r="AC121" i="36"/>
  <c r="AB121" i="36"/>
  <c r="AA121" i="36"/>
  <c r="Z121" i="36"/>
  <c r="Y121" i="36"/>
  <c r="X121" i="36"/>
  <c r="W121" i="36"/>
  <c r="V121" i="36"/>
  <c r="U121" i="36"/>
  <c r="T121" i="36"/>
  <c r="S121" i="36"/>
  <c r="R121" i="36"/>
  <c r="Q121" i="36"/>
  <c r="P121" i="36"/>
  <c r="O121" i="36"/>
  <c r="N121" i="36"/>
  <c r="M121" i="36"/>
  <c r="L121" i="36"/>
  <c r="K121" i="36"/>
  <c r="J121" i="36"/>
  <c r="I121" i="36"/>
  <c r="H121" i="36"/>
  <c r="G121" i="36"/>
  <c r="F121" i="36"/>
  <c r="E121" i="36"/>
  <c r="CH120" i="36"/>
  <c r="CG120" i="36"/>
  <c r="CF120" i="36"/>
  <c r="CE120" i="36"/>
  <c r="CD120" i="36"/>
  <c r="CC120" i="36"/>
  <c r="CB120" i="36"/>
  <c r="CA120" i="36"/>
  <c r="BZ120" i="36"/>
  <c r="BY120" i="36"/>
  <c r="BX120" i="36"/>
  <c r="BW120" i="36"/>
  <c r="BV120" i="36"/>
  <c r="BU120" i="36"/>
  <c r="BT120" i="36"/>
  <c r="BS120" i="36"/>
  <c r="BR120" i="36"/>
  <c r="BQ120" i="36"/>
  <c r="BP120" i="36"/>
  <c r="BO120" i="36"/>
  <c r="BN120" i="36"/>
  <c r="BM120" i="36"/>
  <c r="BL120" i="36"/>
  <c r="BK120" i="36"/>
  <c r="BJ120" i="36"/>
  <c r="BI120" i="36"/>
  <c r="BH120" i="36"/>
  <c r="BG120" i="36"/>
  <c r="BF120" i="36"/>
  <c r="BE120" i="36"/>
  <c r="BD120" i="36"/>
  <c r="BC120" i="36"/>
  <c r="BB120" i="36"/>
  <c r="BA120" i="36"/>
  <c r="AZ120" i="36"/>
  <c r="AY120" i="36"/>
  <c r="AX120" i="36"/>
  <c r="AW120" i="36"/>
  <c r="AV120" i="36"/>
  <c r="AU120" i="36"/>
  <c r="AT120" i="36"/>
  <c r="AS120" i="36"/>
  <c r="AR120" i="36"/>
  <c r="AQ120" i="36"/>
  <c r="AP120" i="36"/>
  <c r="AO120" i="36"/>
  <c r="AN120" i="36"/>
  <c r="AM120" i="36"/>
  <c r="AL120" i="36"/>
  <c r="AK120" i="36"/>
  <c r="AJ120" i="36"/>
  <c r="AI120" i="36"/>
  <c r="AH120" i="36"/>
  <c r="AG120" i="36"/>
  <c r="AF120" i="36"/>
  <c r="AE120" i="36"/>
  <c r="AD120" i="36"/>
  <c r="AC120" i="36"/>
  <c r="AB120" i="36"/>
  <c r="AA120" i="36"/>
  <c r="Z120" i="36"/>
  <c r="Y120" i="36"/>
  <c r="X120" i="36"/>
  <c r="W120" i="36"/>
  <c r="V120" i="36"/>
  <c r="U120" i="36"/>
  <c r="T120" i="36"/>
  <c r="S120" i="36"/>
  <c r="R120" i="36"/>
  <c r="Q120" i="36"/>
  <c r="P120" i="36"/>
  <c r="O120" i="36"/>
  <c r="N120" i="36"/>
  <c r="M120" i="36"/>
  <c r="L120" i="36"/>
  <c r="K120" i="36"/>
  <c r="J120" i="36"/>
  <c r="I120" i="36"/>
  <c r="H120" i="36"/>
  <c r="G120" i="36"/>
  <c r="F120" i="36"/>
  <c r="E120" i="36"/>
  <c r="CH119" i="36"/>
  <c r="CG119" i="36"/>
  <c r="CF119" i="36"/>
  <c r="CE119" i="36"/>
  <c r="CD119" i="36"/>
  <c r="CC119" i="36"/>
  <c r="CB119" i="36"/>
  <c r="CA119" i="36"/>
  <c r="BZ119" i="36"/>
  <c r="BY119" i="36"/>
  <c r="BX119" i="36"/>
  <c r="BW119" i="36"/>
  <c r="BV119" i="36"/>
  <c r="BU119" i="36"/>
  <c r="BT119" i="36"/>
  <c r="BS119" i="36"/>
  <c r="BR119" i="36"/>
  <c r="BQ119" i="36"/>
  <c r="BP119" i="36"/>
  <c r="BO119" i="36"/>
  <c r="BN119" i="36"/>
  <c r="BM119" i="36"/>
  <c r="BL119" i="36"/>
  <c r="BK119" i="36"/>
  <c r="BJ119" i="36"/>
  <c r="BI119" i="36"/>
  <c r="BH119" i="36"/>
  <c r="BG119" i="36"/>
  <c r="BF119" i="36"/>
  <c r="BE119" i="36"/>
  <c r="BD119" i="36"/>
  <c r="BC119" i="36"/>
  <c r="BB119" i="36"/>
  <c r="BA119" i="36"/>
  <c r="AZ119" i="36"/>
  <c r="AY119" i="36"/>
  <c r="AX119" i="36"/>
  <c r="AW119" i="36"/>
  <c r="AV119" i="36"/>
  <c r="AU119" i="36"/>
  <c r="AT119" i="36"/>
  <c r="AS119" i="36"/>
  <c r="AR119" i="36"/>
  <c r="AQ119" i="36"/>
  <c r="AP119" i="36"/>
  <c r="AO119" i="36"/>
  <c r="AN119" i="36"/>
  <c r="AM119" i="36"/>
  <c r="AL119" i="36"/>
  <c r="AK119" i="36"/>
  <c r="AJ119" i="36"/>
  <c r="AI119" i="36"/>
  <c r="AH119" i="36"/>
  <c r="AG119" i="36"/>
  <c r="AF119" i="36"/>
  <c r="AE119" i="36"/>
  <c r="AD119" i="36"/>
  <c r="AC119" i="36"/>
  <c r="AB119" i="36"/>
  <c r="AA119" i="36"/>
  <c r="Z119" i="36"/>
  <c r="Y119" i="36"/>
  <c r="X119" i="36"/>
  <c r="W119" i="36"/>
  <c r="V119" i="36"/>
  <c r="U119" i="36"/>
  <c r="T119" i="36"/>
  <c r="S119" i="36"/>
  <c r="R119" i="36"/>
  <c r="Q119" i="36"/>
  <c r="P119" i="36"/>
  <c r="O119" i="36"/>
  <c r="N119" i="36"/>
  <c r="M119" i="36"/>
  <c r="L119" i="36"/>
  <c r="K119" i="36"/>
  <c r="J119" i="36"/>
  <c r="I119" i="36"/>
  <c r="H119" i="36"/>
  <c r="G119" i="36"/>
  <c r="F119" i="36"/>
  <c r="E119" i="36"/>
  <c r="CH118" i="36"/>
  <c r="CG118" i="36"/>
  <c r="CF118" i="36"/>
  <c r="CE118" i="36"/>
  <c r="CD118" i="36"/>
  <c r="CC118" i="36"/>
  <c r="CB118" i="36"/>
  <c r="CA118" i="36"/>
  <c r="BZ118" i="36"/>
  <c r="BY118" i="36"/>
  <c r="BX118" i="36"/>
  <c r="BW118" i="36"/>
  <c r="BV118" i="36"/>
  <c r="BU118" i="36"/>
  <c r="BT118" i="36"/>
  <c r="BS118" i="36"/>
  <c r="BR118" i="36"/>
  <c r="BQ118" i="36"/>
  <c r="BP118" i="36"/>
  <c r="BO118" i="36"/>
  <c r="BN118" i="36"/>
  <c r="BM118" i="36"/>
  <c r="BL118" i="36"/>
  <c r="BK118" i="36"/>
  <c r="BJ118" i="36"/>
  <c r="BI118" i="36"/>
  <c r="BH118" i="36"/>
  <c r="BG118" i="36"/>
  <c r="BF118" i="36"/>
  <c r="BE118" i="36"/>
  <c r="BD118" i="36"/>
  <c r="BC118" i="36"/>
  <c r="BB118" i="36"/>
  <c r="BA118" i="36"/>
  <c r="AZ118" i="36"/>
  <c r="AY118" i="36"/>
  <c r="AX118" i="36"/>
  <c r="AW118" i="36"/>
  <c r="AV118" i="36"/>
  <c r="AU118" i="36"/>
  <c r="AT118" i="36"/>
  <c r="AS118" i="36"/>
  <c r="AR118" i="36"/>
  <c r="AQ118" i="36"/>
  <c r="AP118" i="36"/>
  <c r="AO118" i="36"/>
  <c r="AN118" i="36"/>
  <c r="AM118" i="36"/>
  <c r="AL118" i="36"/>
  <c r="AK118" i="36"/>
  <c r="AJ118" i="36"/>
  <c r="AI118" i="36"/>
  <c r="AH118" i="36"/>
  <c r="AG118" i="36"/>
  <c r="AF118" i="36"/>
  <c r="AE118" i="36"/>
  <c r="AD118" i="36"/>
  <c r="AC118" i="36"/>
  <c r="AB118" i="36"/>
  <c r="AA118" i="36"/>
  <c r="Z118" i="36"/>
  <c r="Y118" i="36"/>
  <c r="X118" i="36"/>
  <c r="W118" i="36"/>
  <c r="V118" i="36"/>
  <c r="U118" i="36"/>
  <c r="T118" i="36"/>
  <c r="S118" i="36"/>
  <c r="R118" i="36"/>
  <c r="Q118" i="36"/>
  <c r="P118" i="36"/>
  <c r="O118" i="36"/>
  <c r="N118" i="36"/>
  <c r="M118" i="36"/>
  <c r="L118" i="36"/>
  <c r="K118" i="36"/>
  <c r="J118" i="36"/>
  <c r="I118" i="36"/>
  <c r="H118" i="36"/>
  <c r="G118" i="36"/>
  <c r="F118" i="36"/>
  <c r="E118" i="36"/>
  <c r="CH117" i="36"/>
  <c r="CG117" i="36"/>
  <c r="CF117" i="36"/>
  <c r="CE117" i="36"/>
  <c r="CD117" i="36"/>
  <c r="CC117" i="36"/>
  <c r="CB117" i="36"/>
  <c r="CA117" i="36"/>
  <c r="BZ117" i="36"/>
  <c r="BY117" i="36"/>
  <c r="BX117" i="36"/>
  <c r="BW117" i="36"/>
  <c r="BV117" i="36"/>
  <c r="BU117" i="36"/>
  <c r="BT117" i="36"/>
  <c r="BS117" i="36"/>
  <c r="BR117" i="36"/>
  <c r="BQ117" i="36"/>
  <c r="BP117" i="36"/>
  <c r="BO117" i="36"/>
  <c r="BN117" i="36"/>
  <c r="BM117" i="36"/>
  <c r="BL117" i="36"/>
  <c r="BK117" i="36"/>
  <c r="BJ117" i="36"/>
  <c r="BI117" i="36"/>
  <c r="BH117" i="36"/>
  <c r="BG117" i="36"/>
  <c r="BF117" i="36"/>
  <c r="BE117" i="36"/>
  <c r="BD117" i="36"/>
  <c r="BC117" i="36"/>
  <c r="BB117" i="36"/>
  <c r="BA117" i="36"/>
  <c r="AZ117" i="36"/>
  <c r="AY117" i="36"/>
  <c r="AX117" i="36"/>
  <c r="AW117" i="36"/>
  <c r="AV117" i="36"/>
  <c r="AU117" i="36"/>
  <c r="AT117" i="36"/>
  <c r="AS117" i="36"/>
  <c r="AR117" i="36"/>
  <c r="AQ117" i="36"/>
  <c r="AP117" i="36"/>
  <c r="AO117" i="36"/>
  <c r="AN117" i="36"/>
  <c r="AM117" i="36"/>
  <c r="AL117" i="36"/>
  <c r="AK117" i="36"/>
  <c r="AJ117" i="36"/>
  <c r="AI117" i="36"/>
  <c r="AH117" i="36"/>
  <c r="AG117" i="36"/>
  <c r="AF117" i="36"/>
  <c r="AE117" i="36"/>
  <c r="AD117" i="36"/>
  <c r="AC117" i="36"/>
  <c r="AB117" i="36"/>
  <c r="AA117" i="36"/>
  <c r="Z117" i="36"/>
  <c r="Y117" i="36"/>
  <c r="X117" i="36"/>
  <c r="W117" i="36"/>
  <c r="V117" i="36"/>
  <c r="U117" i="36"/>
  <c r="T117" i="36"/>
  <c r="S117" i="36"/>
  <c r="R117" i="36"/>
  <c r="Q117" i="36"/>
  <c r="P117" i="36"/>
  <c r="O117" i="36"/>
  <c r="N117" i="36"/>
  <c r="M117" i="36"/>
  <c r="L117" i="36"/>
  <c r="K117" i="36"/>
  <c r="J117" i="36"/>
  <c r="I117" i="36"/>
  <c r="H117" i="36"/>
  <c r="G117" i="36"/>
  <c r="F117" i="36"/>
  <c r="E117" i="36"/>
  <c r="CH116" i="36"/>
  <c r="CG116" i="36"/>
  <c r="CF116" i="36"/>
  <c r="CE116" i="36"/>
  <c r="CD116" i="36"/>
  <c r="CC116" i="36"/>
  <c r="CB116" i="36"/>
  <c r="CA116" i="36"/>
  <c r="BZ116" i="36"/>
  <c r="BY116" i="36"/>
  <c r="BX116" i="36"/>
  <c r="BW116" i="36"/>
  <c r="BV116" i="36"/>
  <c r="BU116" i="36"/>
  <c r="BT116" i="36"/>
  <c r="BS116" i="36"/>
  <c r="BR116" i="36"/>
  <c r="BQ116" i="36"/>
  <c r="BP116" i="36"/>
  <c r="BO116" i="36"/>
  <c r="BN116" i="36"/>
  <c r="BM116" i="36"/>
  <c r="BL116" i="36"/>
  <c r="BK116" i="36"/>
  <c r="BJ116" i="36"/>
  <c r="BI116" i="36"/>
  <c r="BH116" i="36"/>
  <c r="BG116" i="36"/>
  <c r="BF116" i="36"/>
  <c r="BE116" i="36"/>
  <c r="BD116" i="36"/>
  <c r="BC116" i="36"/>
  <c r="BB116" i="36"/>
  <c r="BA116" i="36"/>
  <c r="AZ116" i="36"/>
  <c r="AY116" i="36"/>
  <c r="AX116" i="36"/>
  <c r="AW116" i="36"/>
  <c r="AV116" i="36"/>
  <c r="AU116" i="36"/>
  <c r="AT116" i="36"/>
  <c r="AS116" i="36"/>
  <c r="AR116" i="36"/>
  <c r="AQ116" i="36"/>
  <c r="AP116" i="36"/>
  <c r="AO116" i="36"/>
  <c r="AN116" i="36"/>
  <c r="AM116" i="36"/>
  <c r="AL116" i="36"/>
  <c r="AK116" i="36"/>
  <c r="AJ116" i="36"/>
  <c r="AI116" i="36"/>
  <c r="AH116" i="36"/>
  <c r="AG116" i="36"/>
  <c r="AF116" i="36"/>
  <c r="AE116" i="36"/>
  <c r="AD116" i="36"/>
  <c r="AC116" i="36"/>
  <c r="AB116" i="36"/>
  <c r="AA116" i="36"/>
  <c r="Z116" i="36"/>
  <c r="Y116" i="36"/>
  <c r="X116" i="36"/>
  <c r="W116" i="36"/>
  <c r="V116" i="36"/>
  <c r="U116" i="36"/>
  <c r="T116" i="36"/>
  <c r="S116" i="36"/>
  <c r="R116" i="36"/>
  <c r="Q116" i="36"/>
  <c r="P116" i="36"/>
  <c r="O116" i="36"/>
  <c r="N116" i="36"/>
  <c r="M116" i="36"/>
  <c r="L116" i="36"/>
  <c r="K116" i="36"/>
  <c r="J116" i="36"/>
  <c r="I116" i="36"/>
  <c r="H116" i="36"/>
  <c r="G116" i="36"/>
  <c r="F116" i="36"/>
  <c r="E116" i="36"/>
  <c r="CH115" i="36"/>
  <c r="CG115" i="36"/>
  <c r="CF115" i="36"/>
  <c r="CE115" i="36"/>
  <c r="CD115" i="36"/>
  <c r="CC115" i="36"/>
  <c r="CB115" i="36"/>
  <c r="CA115" i="36"/>
  <c r="BZ115" i="36"/>
  <c r="BY115" i="36"/>
  <c r="BX115" i="36"/>
  <c r="BW115" i="36"/>
  <c r="BV115" i="36"/>
  <c r="BU115" i="36"/>
  <c r="BT115" i="36"/>
  <c r="BS115" i="36"/>
  <c r="BR115" i="36"/>
  <c r="BQ115" i="36"/>
  <c r="BP115" i="36"/>
  <c r="BO115" i="36"/>
  <c r="BN115" i="36"/>
  <c r="BM115" i="36"/>
  <c r="BL115" i="36"/>
  <c r="BK115" i="36"/>
  <c r="BJ115" i="36"/>
  <c r="BI115" i="36"/>
  <c r="BH115" i="36"/>
  <c r="BG115" i="36"/>
  <c r="BF115" i="36"/>
  <c r="BE115" i="36"/>
  <c r="BD115" i="36"/>
  <c r="BC115" i="36"/>
  <c r="BB115" i="36"/>
  <c r="BA115" i="36"/>
  <c r="AZ115" i="36"/>
  <c r="AY115" i="36"/>
  <c r="AX115" i="36"/>
  <c r="AW115" i="36"/>
  <c r="AV115" i="36"/>
  <c r="AU115" i="36"/>
  <c r="AT115" i="36"/>
  <c r="AS115" i="36"/>
  <c r="AR115" i="36"/>
  <c r="AQ115" i="36"/>
  <c r="AP115" i="36"/>
  <c r="AO115" i="36"/>
  <c r="AN115" i="36"/>
  <c r="AM115" i="36"/>
  <c r="AL115" i="36"/>
  <c r="AK115" i="36"/>
  <c r="AJ115" i="36"/>
  <c r="AI115" i="36"/>
  <c r="AH115" i="36"/>
  <c r="AG115" i="36"/>
  <c r="AF115" i="36"/>
  <c r="AE115" i="36"/>
  <c r="AD115" i="36"/>
  <c r="AC115" i="36"/>
  <c r="AB115" i="36"/>
  <c r="AA115" i="36"/>
  <c r="Z115" i="36"/>
  <c r="Y115" i="36"/>
  <c r="X115" i="36"/>
  <c r="W115" i="36"/>
  <c r="V115" i="36"/>
  <c r="U115" i="36"/>
  <c r="T115" i="36"/>
  <c r="S115" i="36"/>
  <c r="R115" i="36"/>
  <c r="Q115" i="36"/>
  <c r="P115" i="36"/>
  <c r="O115" i="36"/>
  <c r="N115" i="36"/>
  <c r="M115" i="36"/>
  <c r="L115" i="36"/>
  <c r="K115" i="36"/>
  <c r="J115" i="36"/>
  <c r="I115" i="36"/>
  <c r="H115" i="36"/>
  <c r="G115" i="36"/>
  <c r="F115" i="36"/>
  <c r="E115" i="36"/>
  <c r="CH114" i="36"/>
  <c r="CG114" i="36"/>
  <c r="CF114" i="36"/>
  <c r="CE114" i="36"/>
  <c r="CD114" i="36"/>
  <c r="CC114" i="36"/>
  <c r="CB114" i="36"/>
  <c r="CA114" i="36"/>
  <c r="BZ114" i="36"/>
  <c r="BY114" i="36"/>
  <c r="BX114" i="36"/>
  <c r="BW114" i="36"/>
  <c r="BV114" i="36"/>
  <c r="BU114" i="36"/>
  <c r="BT114" i="36"/>
  <c r="BS114" i="36"/>
  <c r="BR114" i="36"/>
  <c r="BQ114" i="36"/>
  <c r="BP114" i="36"/>
  <c r="BO114" i="36"/>
  <c r="BN114" i="36"/>
  <c r="BM114" i="36"/>
  <c r="BL114" i="36"/>
  <c r="BK114" i="36"/>
  <c r="BJ114" i="36"/>
  <c r="BI114" i="36"/>
  <c r="BH114" i="36"/>
  <c r="BG114" i="36"/>
  <c r="BF114" i="36"/>
  <c r="BE114" i="36"/>
  <c r="BD114" i="36"/>
  <c r="BC114" i="36"/>
  <c r="BB114" i="36"/>
  <c r="BA114" i="36"/>
  <c r="AZ114" i="36"/>
  <c r="AY114" i="36"/>
  <c r="AX114" i="36"/>
  <c r="AW114" i="36"/>
  <c r="AV114" i="36"/>
  <c r="AU114" i="36"/>
  <c r="AT114" i="36"/>
  <c r="AS114" i="36"/>
  <c r="AR114" i="36"/>
  <c r="AQ114" i="36"/>
  <c r="AP114" i="36"/>
  <c r="AO114" i="36"/>
  <c r="AN114" i="36"/>
  <c r="AM114" i="36"/>
  <c r="AL114" i="36"/>
  <c r="AK114" i="36"/>
  <c r="AJ114" i="36"/>
  <c r="AI114" i="36"/>
  <c r="AH114" i="36"/>
  <c r="AG114" i="36"/>
  <c r="AF114" i="36"/>
  <c r="AE114" i="36"/>
  <c r="AD114" i="36"/>
  <c r="AC114" i="36"/>
  <c r="AB114" i="36"/>
  <c r="AA114" i="36"/>
  <c r="Z114" i="36"/>
  <c r="Y114" i="36"/>
  <c r="X114" i="36"/>
  <c r="W114" i="36"/>
  <c r="V114" i="36"/>
  <c r="U114" i="36"/>
  <c r="T114" i="36"/>
  <c r="S114" i="36"/>
  <c r="R114" i="36"/>
  <c r="Q114" i="36"/>
  <c r="P114" i="36"/>
  <c r="O114" i="36"/>
  <c r="N114" i="36"/>
  <c r="M114" i="36"/>
  <c r="L114" i="36"/>
  <c r="K114" i="36"/>
  <c r="J114" i="36"/>
  <c r="I114" i="36"/>
  <c r="H114" i="36"/>
  <c r="G114" i="36"/>
  <c r="F114" i="36"/>
  <c r="E114" i="36"/>
  <c r="CH113" i="36"/>
  <c r="CG113" i="36"/>
  <c r="CF113" i="36"/>
  <c r="CE113" i="36"/>
  <c r="CD113" i="36"/>
  <c r="CC113" i="36"/>
  <c r="CB113" i="36"/>
  <c r="CA113" i="36"/>
  <c r="BZ113" i="36"/>
  <c r="BY113" i="36"/>
  <c r="BX113" i="36"/>
  <c r="BW113" i="36"/>
  <c r="BV113" i="36"/>
  <c r="BU113" i="36"/>
  <c r="BT113" i="36"/>
  <c r="BS113" i="36"/>
  <c r="BR113" i="36"/>
  <c r="BQ113" i="36"/>
  <c r="BP113" i="36"/>
  <c r="BO113" i="36"/>
  <c r="BN113" i="36"/>
  <c r="BM113" i="36"/>
  <c r="BL113" i="36"/>
  <c r="BK113" i="36"/>
  <c r="BJ113" i="36"/>
  <c r="BI113" i="36"/>
  <c r="BH113" i="36"/>
  <c r="BG113" i="36"/>
  <c r="BF113" i="36"/>
  <c r="BE113" i="36"/>
  <c r="BD113" i="36"/>
  <c r="BC113" i="36"/>
  <c r="BB113" i="36"/>
  <c r="BA113" i="36"/>
  <c r="AZ113" i="36"/>
  <c r="AY113" i="36"/>
  <c r="AX113" i="36"/>
  <c r="AW113" i="36"/>
  <c r="AV113" i="36"/>
  <c r="AU113" i="36"/>
  <c r="AT113" i="36"/>
  <c r="AS113" i="36"/>
  <c r="AR113" i="36"/>
  <c r="AQ113" i="36"/>
  <c r="AP113" i="36"/>
  <c r="AO113" i="36"/>
  <c r="AN113" i="36"/>
  <c r="AM113" i="36"/>
  <c r="AL113" i="36"/>
  <c r="AK113" i="36"/>
  <c r="AJ113" i="36"/>
  <c r="AI113" i="36"/>
  <c r="AH113" i="36"/>
  <c r="AG113" i="36"/>
  <c r="AF113" i="36"/>
  <c r="AE113" i="36"/>
  <c r="AD113" i="36"/>
  <c r="AC113" i="36"/>
  <c r="AB113" i="36"/>
  <c r="AA113" i="36"/>
  <c r="Z113" i="36"/>
  <c r="Y113" i="36"/>
  <c r="X113" i="36"/>
  <c r="W113" i="36"/>
  <c r="V113" i="36"/>
  <c r="U113" i="36"/>
  <c r="T113" i="36"/>
  <c r="S113" i="36"/>
  <c r="R113" i="36"/>
  <c r="Q113" i="36"/>
  <c r="P113" i="36"/>
  <c r="O113" i="36"/>
  <c r="N113" i="36"/>
  <c r="M113" i="36"/>
  <c r="L113" i="36"/>
  <c r="K113" i="36"/>
  <c r="J113" i="36"/>
  <c r="I113" i="36"/>
  <c r="H113" i="36"/>
  <c r="G113" i="36"/>
  <c r="F113" i="36"/>
  <c r="E113" i="36"/>
  <c r="CH112" i="36"/>
  <c r="CG112" i="36"/>
  <c r="CF112" i="36"/>
  <c r="CE112" i="36"/>
  <c r="CD112" i="36"/>
  <c r="CC112" i="36"/>
  <c r="CB112" i="36"/>
  <c r="CA112" i="36"/>
  <c r="BZ112" i="36"/>
  <c r="BY112" i="36"/>
  <c r="BX112" i="36"/>
  <c r="BW112" i="36"/>
  <c r="BV112" i="36"/>
  <c r="BU112" i="36"/>
  <c r="BT112" i="36"/>
  <c r="BS112" i="36"/>
  <c r="BR112" i="36"/>
  <c r="BQ112" i="36"/>
  <c r="BP112" i="36"/>
  <c r="BO112" i="36"/>
  <c r="BN112" i="36"/>
  <c r="BM112" i="36"/>
  <c r="BL112" i="36"/>
  <c r="BK112" i="36"/>
  <c r="BJ112" i="36"/>
  <c r="BI112" i="36"/>
  <c r="BH112" i="36"/>
  <c r="BG112" i="36"/>
  <c r="BF112" i="36"/>
  <c r="BE112" i="36"/>
  <c r="BD112" i="36"/>
  <c r="BC112" i="36"/>
  <c r="BB112" i="36"/>
  <c r="BA112" i="36"/>
  <c r="AZ112" i="36"/>
  <c r="AY112" i="36"/>
  <c r="AX112" i="36"/>
  <c r="AW112" i="36"/>
  <c r="AV112" i="36"/>
  <c r="AU112" i="36"/>
  <c r="AT112" i="36"/>
  <c r="AS112" i="36"/>
  <c r="AR112" i="36"/>
  <c r="AQ112" i="36"/>
  <c r="AP112" i="36"/>
  <c r="AO112" i="36"/>
  <c r="AN112" i="36"/>
  <c r="AM112" i="36"/>
  <c r="AL112" i="36"/>
  <c r="AK112" i="36"/>
  <c r="AJ112" i="36"/>
  <c r="AI112" i="36"/>
  <c r="AH112" i="36"/>
  <c r="AG112" i="36"/>
  <c r="AF112" i="36"/>
  <c r="AE112" i="36"/>
  <c r="AD112" i="36"/>
  <c r="AC112" i="36"/>
  <c r="AB112" i="36"/>
  <c r="AA112" i="36"/>
  <c r="Z112" i="36"/>
  <c r="Y112" i="36"/>
  <c r="X112" i="36"/>
  <c r="W112" i="36"/>
  <c r="V112" i="36"/>
  <c r="U112" i="36"/>
  <c r="T112" i="36"/>
  <c r="S112" i="36"/>
  <c r="R112" i="36"/>
  <c r="Q112" i="36"/>
  <c r="P112" i="36"/>
  <c r="O112" i="36"/>
  <c r="N112" i="36"/>
  <c r="M112" i="36"/>
  <c r="L112" i="36"/>
  <c r="K112" i="36"/>
  <c r="J112" i="36"/>
  <c r="I112" i="36"/>
  <c r="H112" i="36"/>
  <c r="G112" i="36"/>
  <c r="F112" i="36"/>
  <c r="E112" i="36"/>
  <c r="CH111" i="36"/>
  <c r="CG111" i="36"/>
  <c r="CF111" i="36"/>
  <c r="CE111" i="36"/>
  <c r="CD111" i="36"/>
  <c r="CC111" i="36"/>
  <c r="CB111" i="36"/>
  <c r="CA111" i="36"/>
  <c r="BZ111" i="36"/>
  <c r="BY111" i="36"/>
  <c r="BX111" i="36"/>
  <c r="BW111" i="36"/>
  <c r="BV111" i="36"/>
  <c r="BU111" i="36"/>
  <c r="BT111" i="36"/>
  <c r="BS111" i="36"/>
  <c r="BR111" i="36"/>
  <c r="BQ111" i="36"/>
  <c r="BP111" i="36"/>
  <c r="BO111" i="36"/>
  <c r="BN111" i="36"/>
  <c r="BM111" i="36"/>
  <c r="BL111" i="36"/>
  <c r="BK111" i="36"/>
  <c r="BJ111" i="36"/>
  <c r="BI111" i="36"/>
  <c r="BH111" i="36"/>
  <c r="BG111" i="36"/>
  <c r="BF111" i="36"/>
  <c r="BE111" i="36"/>
  <c r="BD111" i="36"/>
  <c r="BC111" i="36"/>
  <c r="BB111" i="36"/>
  <c r="BA111" i="36"/>
  <c r="AZ111" i="36"/>
  <c r="AY111" i="36"/>
  <c r="AX111" i="36"/>
  <c r="AW111" i="36"/>
  <c r="AV111" i="36"/>
  <c r="AU111" i="36"/>
  <c r="AT111" i="36"/>
  <c r="AS111" i="36"/>
  <c r="AR111" i="36"/>
  <c r="AQ111" i="36"/>
  <c r="AP111" i="36"/>
  <c r="AO111" i="36"/>
  <c r="AN111" i="36"/>
  <c r="AM111" i="36"/>
  <c r="AL111" i="36"/>
  <c r="AK111" i="36"/>
  <c r="AJ111" i="36"/>
  <c r="AI111" i="36"/>
  <c r="AH111" i="36"/>
  <c r="AG111" i="36"/>
  <c r="AF111" i="36"/>
  <c r="AE111" i="36"/>
  <c r="AD111" i="36"/>
  <c r="AC111" i="36"/>
  <c r="AB111" i="36"/>
  <c r="AA111" i="36"/>
  <c r="Z111" i="36"/>
  <c r="Y111" i="36"/>
  <c r="X111" i="36"/>
  <c r="W111" i="36"/>
  <c r="V111" i="36"/>
  <c r="U111" i="36"/>
  <c r="T111" i="36"/>
  <c r="S111" i="36"/>
  <c r="R111" i="36"/>
  <c r="Q111" i="36"/>
  <c r="P111" i="36"/>
  <c r="O111" i="36"/>
  <c r="N111" i="36"/>
  <c r="M111" i="36"/>
  <c r="L111" i="36"/>
  <c r="K111" i="36"/>
  <c r="J111" i="36"/>
  <c r="I111" i="36"/>
  <c r="H111" i="36"/>
  <c r="G111" i="36"/>
  <c r="F111" i="36"/>
  <c r="E111" i="36"/>
  <c r="CH110" i="36"/>
  <c r="CG110" i="36"/>
  <c r="CF110" i="36"/>
  <c r="CE110" i="36"/>
  <c r="CD110" i="36"/>
  <c r="CC110" i="36"/>
  <c r="CB110" i="36"/>
  <c r="CA110" i="36"/>
  <c r="BZ110" i="36"/>
  <c r="BY110" i="36"/>
  <c r="BX110" i="36"/>
  <c r="BW110" i="36"/>
  <c r="BV110" i="36"/>
  <c r="BU110" i="36"/>
  <c r="BT110" i="36"/>
  <c r="BS110" i="36"/>
  <c r="BR110" i="36"/>
  <c r="BQ110" i="36"/>
  <c r="BP110" i="36"/>
  <c r="BO110" i="36"/>
  <c r="BN110" i="36"/>
  <c r="BM110" i="36"/>
  <c r="BL110" i="36"/>
  <c r="BK110" i="36"/>
  <c r="BJ110" i="36"/>
  <c r="BI110" i="36"/>
  <c r="BH110" i="36"/>
  <c r="BG110" i="36"/>
  <c r="BF110" i="36"/>
  <c r="BE110" i="36"/>
  <c r="BD110" i="36"/>
  <c r="BC110" i="36"/>
  <c r="BB110" i="36"/>
  <c r="BA110" i="36"/>
  <c r="AZ110" i="36"/>
  <c r="AY110" i="36"/>
  <c r="AX110" i="36"/>
  <c r="AW110" i="36"/>
  <c r="AV110" i="36"/>
  <c r="AU110" i="36"/>
  <c r="AT110" i="36"/>
  <c r="AS110" i="36"/>
  <c r="AR110" i="36"/>
  <c r="AQ110" i="36"/>
  <c r="AP110" i="36"/>
  <c r="AO110" i="36"/>
  <c r="AN110" i="36"/>
  <c r="AM110" i="36"/>
  <c r="AL110" i="36"/>
  <c r="AK110" i="36"/>
  <c r="AJ110" i="36"/>
  <c r="AI110" i="36"/>
  <c r="AH110" i="36"/>
  <c r="AG110" i="36"/>
  <c r="AF110" i="36"/>
  <c r="AE110" i="36"/>
  <c r="AD110" i="36"/>
  <c r="AC110" i="36"/>
  <c r="AB110" i="36"/>
  <c r="AA110" i="36"/>
  <c r="Z110" i="36"/>
  <c r="Y110" i="36"/>
  <c r="X110" i="36"/>
  <c r="W110" i="36"/>
  <c r="V110" i="36"/>
  <c r="U110" i="36"/>
  <c r="T110" i="36"/>
  <c r="S110" i="36"/>
  <c r="R110" i="36"/>
  <c r="Q110" i="36"/>
  <c r="P110" i="36"/>
  <c r="O110" i="36"/>
  <c r="N110" i="36"/>
  <c r="M110" i="36"/>
  <c r="L110" i="36"/>
  <c r="K110" i="36"/>
  <c r="J110" i="36"/>
  <c r="I110" i="36"/>
  <c r="H110" i="36"/>
  <c r="G110" i="36"/>
  <c r="F110" i="36"/>
  <c r="E110" i="36"/>
  <c r="D139" i="36"/>
  <c r="C139" i="36"/>
  <c r="D138" i="36"/>
  <c r="C138" i="36"/>
  <c r="D137" i="36"/>
  <c r="C137" i="36"/>
  <c r="D136" i="36"/>
  <c r="C136" i="36"/>
  <c r="D135" i="36"/>
  <c r="C135" i="36"/>
  <c r="D134" i="36"/>
  <c r="C134" i="36"/>
  <c r="D133" i="36"/>
  <c r="C133" i="36"/>
  <c r="D132" i="36"/>
  <c r="C132" i="36"/>
  <c r="D131" i="36"/>
  <c r="C131" i="36"/>
  <c r="D130" i="36"/>
  <c r="C130" i="36"/>
  <c r="D129" i="36"/>
  <c r="C129" i="36"/>
  <c r="D128" i="36"/>
  <c r="C128" i="36"/>
  <c r="D127" i="36"/>
  <c r="C127" i="36"/>
  <c r="D122" i="36"/>
  <c r="C122" i="36"/>
  <c r="D121" i="36"/>
  <c r="C121" i="36"/>
  <c r="D120" i="36"/>
  <c r="C120" i="36"/>
  <c r="D119" i="36"/>
  <c r="C119" i="36"/>
  <c r="D118" i="36"/>
  <c r="C118" i="36"/>
  <c r="D117" i="36"/>
  <c r="C117" i="36"/>
  <c r="D116" i="36"/>
  <c r="C116" i="36"/>
  <c r="D115" i="36"/>
  <c r="C115" i="36"/>
  <c r="D114" i="36"/>
  <c r="C114" i="36"/>
  <c r="D113" i="36"/>
  <c r="C113" i="36"/>
  <c r="D112" i="36"/>
  <c r="C112" i="36"/>
  <c r="D111" i="36"/>
  <c r="C111" i="36"/>
  <c r="D110" i="36"/>
  <c r="C110" i="36"/>
  <c r="CH139" i="35"/>
  <c r="CG139" i="35"/>
  <c r="CF139" i="35"/>
  <c r="CE139" i="35"/>
  <c r="CD139" i="35"/>
  <c r="CC139" i="35"/>
  <c r="CB139" i="35"/>
  <c r="CA139" i="35"/>
  <c r="BZ139" i="35"/>
  <c r="BY139" i="35"/>
  <c r="BX139" i="35"/>
  <c r="BW139" i="35"/>
  <c r="BV139" i="35"/>
  <c r="BU139" i="35"/>
  <c r="BT139" i="35"/>
  <c r="BS139" i="35"/>
  <c r="BR139" i="35"/>
  <c r="BQ139" i="35"/>
  <c r="BP139" i="35"/>
  <c r="BO139" i="35"/>
  <c r="BN139" i="35"/>
  <c r="BM139" i="35"/>
  <c r="BL139" i="35"/>
  <c r="BK139" i="35"/>
  <c r="BJ139" i="35"/>
  <c r="BI139" i="35"/>
  <c r="BH139" i="35"/>
  <c r="BG139" i="35"/>
  <c r="BF139" i="35"/>
  <c r="BE139" i="35"/>
  <c r="BD139" i="35"/>
  <c r="BC139" i="35"/>
  <c r="BB139" i="35"/>
  <c r="BA139" i="35"/>
  <c r="AZ139" i="35"/>
  <c r="AY139" i="35"/>
  <c r="AX139" i="35"/>
  <c r="AW139" i="35"/>
  <c r="AV139" i="35"/>
  <c r="AU139" i="35"/>
  <c r="AT139" i="35"/>
  <c r="AS139" i="35"/>
  <c r="AR139" i="35"/>
  <c r="AQ139" i="35"/>
  <c r="AP139" i="35"/>
  <c r="AO139" i="35"/>
  <c r="AN139" i="35"/>
  <c r="AM139" i="35"/>
  <c r="AL139" i="35"/>
  <c r="AK139" i="35"/>
  <c r="AJ139" i="35"/>
  <c r="AI139" i="35"/>
  <c r="AH139" i="35"/>
  <c r="AG139" i="35"/>
  <c r="AF139" i="35"/>
  <c r="AE139" i="35"/>
  <c r="AD139" i="35"/>
  <c r="AC139" i="35"/>
  <c r="AB139" i="35"/>
  <c r="AA139" i="35"/>
  <c r="Z139" i="35"/>
  <c r="Y139" i="35"/>
  <c r="X139" i="35"/>
  <c r="W139" i="35"/>
  <c r="V139" i="35"/>
  <c r="U139" i="35"/>
  <c r="T139" i="35"/>
  <c r="S139" i="35"/>
  <c r="R139" i="35"/>
  <c r="Q139" i="35"/>
  <c r="P139" i="35"/>
  <c r="O139" i="35"/>
  <c r="N139" i="35"/>
  <c r="M139" i="35"/>
  <c r="L139" i="35"/>
  <c r="K139" i="35"/>
  <c r="J139" i="35"/>
  <c r="I139" i="35"/>
  <c r="H139" i="35"/>
  <c r="G139" i="35"/>
  <c r="F139" i="35"/>
  <c r="E139" i="35"/>
  <c r="CH138" i="35"/>
  <c r="CG138" i="35"/>
  <c r="CF138" i="35"/>
  <c r="CE138" i="35"/>
  <c r="CD138" i="35"/>
  <c r="CC138" i="35"/>
  <c r="CB138" i="35"/>
  <c r="CA138" i="35"/>
  <c r="BZ138" i="35"/>
  <c r="BY138" i="35"/>
  <c r="BX138" i="35"/>
  <c r="BW138" i="35"/>
  <c r="BV138" i="35"/>
  <c r="BU138" i="35"/>
  <c r="BT138" i="35"/>
  <c r="BS138" i="35"/>
  <c r="BR138" i="35"/>
  <c r="BQ138" i="35"/>
  <c r="BP138" i="35"/>
  <c r="BO138" i="35"/>
  <c r="BN138" i="35"/>
  <c r="BM138" i="35"/>
  <c r="BL138" i="35"/>
  <c r="BK138" i="35"/>
  <c r="BJ138" i="35"/>
  <c r="BI138" i="35"/>
  <c r="BH138" i="35"/>
  <c r="BG138" i="35"/>
  <c r="BF138" i="35"/>
  <c r="BE138" i="35"/>
  <c r="BD138" i="35"/>
  <c r="BC138" i="35"/>
  <c r="BB138" i="35"/>
  <c r="BA138" i="35"/>
  <c r="AZ138" i="35"/>
  <c r="AY138" i="35"/>
  <c r="AX138" i="35"/>
  <c r="AW138" i="35"/>
  <c r="AV138" i="35"/>
  <c r="AU138" i="35"/>
  <c r="AT138" i="35"/>
  <c r="AS138" i="35"/>
  <c r="AR138" i="35"/>
  <c r="AQ138" i="35"/>
  <c r="AP138" i="35"/>
  <c r="AO138" i="35"/>
  <c r="AN138" i="35"/>
  <c r="AM138" i="35"/>
  <c r="AL138" i="35"/>
  <c r="AK138" i="35"/>
  <c r="AJ138" i="35"/>
  <c r="AI138" i="35"/>
  <c r="AH138" i="35"/>
  <c r="AG138" i="35"/>
  <c r="AF138" i="35"/>
  <c r="AE138" i="35"/>
  <c r="AD138" i="35"/>
  <c r="AC138" i="35"/>
  <c r="AB138" i="35"/>
  <c r="AA138" i="35"/>
  <c r="Z138" i="35"/>
  <c r="Y138" i="35"/>
  <c r="X138" i="35"/>
  <c r="W138" i="35"/>
  <c r="V138" i="35"/>
  <c r="U138" i="35"/>
  <c r="T138" i="35"/>
  <c r="S138" i="35"/>
  <c r="R138" i="35"/>
  <c r="Q138" i="35"/>
  <c r="P138" i="35"/>
  <c r="O138" i="35"/>
  <c r="N138" i="35"/>
  <c r="M138" i="35"/>
  <c r="L138" i="35"/>
  <c r="K138" i="35"/>
  <c r="J138" i="35"/>
  <c r="I138" i="35"/>
  <c r="H138" i="35"/>
  <c r="G138" i="35"/>
  <c r="F138" i="35"/>
  <c r="E138" i="35"/>
  <c r="CH137" i="35"/>
  <c r="CG137" i="35"/>
  <c r="CF137" i="35"/>
  <c r="CE137" i="35"/>
  <c r="CD137" i="35"/>
  <c r="CC137" i="35"/>
  <c r="CB137" i="35"/>
  <c r="CA137" i="35"/>
  <c r="BZ137" i="35"/>
  <c r="BY137" i="35"/>
  <c r="BX137" i="35"/>
  <c r="BW137" i="35"/>
  <c r="BV137" i="35"/>
  <c r="BU137" i="35"/>
  <c r="BT137" i="35"/>
  <c r="BS137" i="35"/>
  <c r="BR137" i="35"/>
  <c r="BQ137" i="35"/>
  <c r="BP137" i="35"/>
  <c r="BO137" i="35"/>
  <c r="BN137" i="35"/>
  <c r="BM137" i="35"/>
  <c r="BL137" i="35"/>
  <c r="BK137" i="35"/>
  <c r="BJ137" i="35"/>
  <c r="BI137" i="35"/>
  <c r="BH137" i="35"/>
  <c r="BG137" i="35"/>
  <c r="BF137" i="35"/>
  <c r="BE137" i="35"/>
  <c r="BD137" i="35"/>
  <c r="BC137" i="35"/>
  <c r="BB137" i="35"/>
  <c r="BA137" i="35"/>
  <c r="AZ137" i="35"/>
  <c r="AY137" i="35"/>
  <c r="AX137" i="35"/>
  <c r="AW137" i="35"/>
  <c r="AV137" i="35"/>
  <c r="AU137" i="35"/>
  <c r="AT137" i="35"/>
  <c r="AS137" i="35"/>
  <c r="AR137" i="35"/>
  <c r="AQ137" i="35"/>
  <c r="AP137" i="35"/>
  <c r="AO137" i="35"/>
  <c r="AN137" i="35"/>
  <c r="AM137" i="35"/>
  <c r="AL137" i="35"/>
  <c r="AK137" i="35"/>
  <c r="AJ137" i="35"/>
  <c r="AI137" i="35"/>
  <c r="AH137" i="35"/>
  <c r="AG137" i="35"/>
  <c r="AF137" i="35"/>
  <c r="AE137" i="35"/>
  <c r="AD137" i="35"/>
  <c r="AC137" i="35"/>
  <c r="AB137" i="35"/>
  <c r="AA137" i="35"/>
  <c r="Z137" i="35"/>
  <c r="Y137" i="35"/>
  <c r="X137" i="35"/>
  <c r="W137" i="35"/>
  <c r="V137" i="35"/>
  <c r="U137" i="35"/>
  <c r="T137" i="35"/>
  <c r="S137" i="35"/>
  <c r="R137" i="35"/>
  <c r="Q137" i="35"/>
  <c r="P137" i="35"/>
  <c r="O137" i="35"/>
  <c r="N137" i="35"/>
  <c r="M137" i="35"/>
  <c r="L137" i="35"/>
  <c r="K137" i="35"/>
  <c r="J137" i="35"/>
  <c r="I137" i="35"/>
  <c r="H137" i="35"/>
  <c r="G137" i="35"/>
  <c r="F137" i="35"/>
  <c r="E137" i="35"/>
  <c r="CH136" i="35"/>
  <c r="CG136" i="35"/>
  <c r="CF136" i="35"/>
  <c r="CE136" i="35"/>
  <c r="CD136" i="35"/>
  <c r="CC136" i="35"/>
  <c r="CB136" i="35"/>
  <c r="CA136" i="35"/>
  <c r="BZ136" i="35"/>
  <c r="BY136" i="35"/>
  <c r="BX136" i="35"/>
  <c r="BW136" i="35"/>
  <c r="BV136" i="35"/>
  <c r="BU136" i="35"/>
  <c r="BT136" i="35"/>
  <c r="BS136" i="35"/>
  <c r="BR136" i="35"/>
  <c r="BQ136" i="35"/>
  <c r="BP136" i="35"/>
  <c r="BO136" i="35"/>
  <c r="BN136" i="35"/>
  <c r="BM136" i="35"/>
  <c r="BL136" i="35"/>
  <c r="BK136" i="35"/>
  <c r="BJ136" i="35"/>
  <c r="BI136" i="35"/>
  <c r="BH136" i="35"/>
  <c r="BG136" i="35"/>
  <c r="BF136" i="35"/>
  <c r="BE136" i="35"/>
  <c r="BD136" i="35"/>
  <c r="BC136" i="35"/>
  <c r="BB136" i="35"/>
  <c r="BA136" i="35"/>
  <c r="AZ136" i="35"/>
  <c r="AY136" i="35"/>
  <c r="AX136" i="35"/>
  <c r="AW136" i="35"/>
  <c r="AV136" i="35"/>
  <c r="AU136" i="35"/>
  <c r="AT136" i="35"/>
  <c r="AS136" i="35"/>
  <c r="AR136" i="35"/>
  <c r="AQ136" i="35"/>
  <c r="AP136" i="35"/>
  <c r="AO136" i="35"/>
  <c r="AN136" i="35"/>
  <c r="AM136" i="35"/>
  <c r="AL136" i="35"/>
  <c r="AK136" i="35"/>
  <c r="AJ136" i="35"/>
  <c r="AI136" i="35"/>
  <c r="AH136" i="35"/>
  <c r="AG136" i="35"/>
  <c r="AF136" i="35"/>
  <c r="AE136" i="35"/>
  <c r="AD136" i="35"/>
  <c r="AC136" i="35"/>
  <c r="AB136" i="35"/>
  <c r="AA136" i="35"/>
  <c r="Z136" i="35"/>
  <c r="Y136" i="35"/>
  <c r="X136" i="35"/>
  <c r="W136" i="35"/>
  <c r="V136" i="35"/>
  <c r="U136" i="35"/>
  <c r="T136" i="35"/>
  <c r="S136" i="35"/>
  <c r="R136" i="35"/>
  <c r="Q136" i="35"/>
  <c r="P136" i="35"/>
  <c r="O136" i="35"/>
  <c r="N136" i="35"/>
  <c r="M136" i="35"/>
  <c r="L136" i="35"/>
  <c r="K136" i="35"/>
  <c r="J136" i="35"/>
  <c r="I136" i="35"/>
  <c r="H136" i="35"/>
  <c r="G136" i="35"/>
  <c r="F136" i="35"/>
  <c r="E136" i="35"/>
  <c r="CH135" i="35"/>
  <c r="CG135" i="35"/>
  <c r="CF135" i="35"/>
  <c r="CE135" i="35"/>
  <c r="CD135" i="35"/>
  <c r="CC135" i="35"/>
  <c r="CB135" i="35"/>
  <c r="CA135" i="35"/>
  <c r="BZ135" i="35"/>
  <c r="BY135" i="35"/>
  <c r="BX135" i="35"/>
  <c r="BW135" i="35"/>
  <c r="BV135" i="35"/>
  <c r="BU135" i="35"/>
  <c r="BT135" i="35"/>
  <c r="BS135" i="35"/>
  <c r="BR135" i="35"/>
  <c r="BQ135" i="35"/>
  <c r="BP135" i="35"/>
  <c r="BO135" i="35"/>
  <c r="BN135" i="35"/>
  <c r="BM135" i="35"/>
  <c r="BL135" i="35"/>
  <c r="BK135" i="35"/>
  <c r="BJ135" i="35"/>
  <c r="BI135" i="35"/>
  <c r="BH135" i="35"/>
  <c r="BG135" i="35"/>
  <c r="BF135" i="35"/>
  <c r="BE135" i="35"/>
  <c r="BD135" i="35"/>
  <c r="BC135" i="35"/>
  <c r="BB135" i="35"/>
  <c r="BA135" i="35"/>
  <c r="AZ135" i="35"/>
  <c r="AY135" i="35"/>
  <c r="AX135" i="35"/>
  <c r="AW135" i="35"/>
  <c r="AV135" i="35"/>
  <c r="AU135" i="35"/>
  <c r="AT135" i="35"/>
  <c r="AS135" i="35"/>
  <c r="AR135" i="35"/>
  <c r="AQ135" i="35"/>
  <c r="AP135" i="35"/>
  <c r="AO135" i="35"/>
  <c r="AN135" i="35"/>
  <c r="AM135" i="35"/>
  <c r="AL135" i="35"/>
  <c r="AK135" i="35"/>
  <c r="AJ135" i="35"/>
  <c r="AI135" i="35"/>
  <c r="AH135" i="35"/>
  <c r="AG135" i="35"/>
  <c r="AF135" i="35"/>
  <c r="AE135" i="35"/>
  <c r="AD135" i="35"/>
  <c r="AC135" i="35"/>
  <c r="AB135" i="35"/>
  <c r="AA135" i="35"/>
  <c r="Z135" i="35"/>
  <c r="Y135" i="35"/>
  <c r="X135" i="35"/>
  <c r="W135" i="35"/>
  <c r="V135" i="35"/>
  <c r="U135" i="35"/>
  <c r="T135" i="35"/>
  <c r="S135" i="35"/>
  <c r="R135" i="35"/>
  <c r="Q135" i="35"/>
  <c r="P135" i="35"/>
  <c r="O135" i="35"/>
  <c r="N135" i="35"/>
  <c r="M135" i="35"/>
  <c r="L135" i="35"/>
  <c r="K135" i="35"/>
  <c r="J135" i="35"/>
  <c r="I135" i="35"/>
  <c r="H135" i="35"/>
  <c r="G135" i="35"/>
  <c r="F135" i="35"/>
  <c r="E135" i="35"/>
  <c r="CH134" i="35"/>
  <c r="CG134" i="35"/>
  <c r="CF134" i="35"/>
  <c r="CE134" i="35"/>
  <c r="CD134" i="35"/>
  <c r="CC134" i="35"/>
  <c r="CB134" i="35"/>
  <c r="CA134" i="35"/>
  <c r="BZ134" i="35"/>
  <c r="BY134" i="35"/>
  <c r="BX134" i="35"/>
  <c r="BW134" i="35"/>
  <c r="BV134" i="35"/>
  <c r="BU134" i="35"/>
  <c r="BT134" i="35"/>
  <c r="BS134" i="35"/>
  <c r="BR134" i="35"/>
  <c r="BQ134" i="35"/>
  <c r="BP134" i="35"/>
  <c r="BO134" i="35"/>
  <c r="BN134" i="35"/>
  <c r="BM134" i="35"/>
  <c r="BL134" i="35"/>
  <c r="BK134" i="35"/>
  <c r="BJ134" i="35"/>
  <c r="BI134" i="35"/>
  <c r="BH134" i="35"/>
  <c r="BG134" i="35"/>
  <c r="BF134" i="35"/>
  <c r="BE134" i="35"/>
  <c r="BD134" i="35"/>
  <c r="BC134" i="35"/>
  <c r="BB134" i="35"/>
  <c r="BA134" i="35"/>
  <c r="AZ134" i="35"/>
  <c r="AY134" i="35"/>
  <c r="AX134" i="35"/>
  <c r="AW134" i="35"/>
  <c r="AV134" i="35"/>
  <c r="AU134" i="35"/>
  <c r="AT134" i="35"/>
  <c r="AS134" i="35"/>
  <c r="AR134" i="35"/>
  <c r="AQ134" i="35"/>
  <c r="AP134" i="35"/>
  <c r="AO134" i="35"/>
  <c r="AN134" i="35"/>
  <c r="AM134" i="35"/>
  <c r="AL134" i="35"/>
  <c r="AK134" i="35"/>
  <c r="AJ134" i="35"/>
  <c r="AI134" i="35"/>
  <c r="AH134" i="35"/>
  <c r="AG134" i="35"/>
  <c r="AF134" i="35"/>
  <c r="AE134" i="35"/>
  <c r="AD134" i="35"/>
  <c r="AC134" i="35"/>
  <c r="AB134" i="35"/>
  <c r="AA134" i="35"/>
  <c r="Z134" i="35"/>
  <c r="Y134" i="35"/>
  <c r="X134" i="35"/>
  <c r="W134" i="35"/>
  <c r="V134" i="35"/>
  <c r="U134" i="35"/>
  <c r="T134" i="35"/>
  <c r="S134" i="35"/>
  <c r="R134" i="35"/>
  <c r="Q134" i="35"/>
  <c r="P134" i="35"/>
  <c r="O134" i="35"/>
  <c r="N134" i="35"/>
  <c r="M134" i="35"/>
  <c r="L134" i="35"/>
  <c r="K134" i="35"/>
  <c r="J134" i="35"/>
  <c r="I134" i="35"/>
  <c r="H134" i="35"/>
  <c r="G134" i="35"/>
  <c r="F134" i="35"/>
  <c r="E134" i="35"/>
  <c r="CH133" i="35"/>
  <c r="CG133" i="35"/>
  <c r="CF133" i="35"/>
  <c r="CE133" i="35"/>
  <c r="CD133" i="35"/>
  <c r="CC133" i="35"/>
  <c r="CB133" i="35"/>
  <c r="CA133" i="35"/>
  <c r="BZ133" i="35"/>
  <c r="BY133" i="35"/>
  <c r="BX133" i="35"/>
  <c r="BW133" i="35"/>
  <c r="BV133" i="35"/>
  <c r="BU133" i="35"/>
  <c r="BT133" i="35"/>
  <c r="BS133" i="35"/>
  <c r="BR133" i="35"/>
  <c r="BQ133" i="35"/>
  <c r="BP133" i="35"/>
  <c r="BO133" i="35"/>
  <c r="BN133" i="35"/>
  <c r="BM133" i="35"/>
  <c r="BL133" i="35"/>
  <c r="BK133" i="35"/>
  <c r="BJ133" i="35"/>
  <c r="BI133" i="35"/>
  <c r="BH133" i="35"/>
  <c r="BG133" i="35"/>
  <c r="BF133" i="35"/>
  <c r="BE133" i="35"/>
  <c r="BD133" i="35"/>
  <c r="BC133" i="35"/>
  <c r="BB133" i="35"/>
  <c r="BA133" i="35"/>
  <c r="AZ133" i="35"/>
  <c r="AY133" i="35"/>
  <c r="AX133" i="35"/>
  <c r="AW133" i="35"/>
  <c r="AV133" i="35"/>
  <c r="AU133" i="35"/>
  <c r="AT133" i="35"/>
  <c r="AS133" i="35"/>
  <c r="AR133" i="35"/>
  <c r="AQ133" i="35"/>
  <c r="AP133" i="35"/>
  <c r="AO133" i="35"/>
  <c r="AN133" i="35"/>
  <c r="AM133" i="35"/>
  <c r="AL133" i="35"/>
  <c r="AK133" i="35"/>
  <c r="AJ133" i="35"/>
  <c r="AI133" i="35"/>
  <c r="AH133" i="35"/>
  <c r="AG133" i="35"/>
  <c r="AF133" i="35"/>
  <c r="AE133" i="35"/>
  <c r="AD133" i="35"/>
  <c r="AC133" i="35"/>
  <c r="AB133" i="35"/>
  <c r="AA133" i="35"/>
  <c r="Z133" i="35"/>
  <c r="Y133" i="35"/>
  <c r="X133" i="35"/>
  <c r="W133" i="35"/>
  <c r="V133" i="35"/>
  <c r="U133" i="35"/>
  <c r="T133" i="35"/>
  <c r="S133" i="35"/>
  <c r="R133" i="35"/>
  <c r="Q133" i="35"/>
  <c r="P133" i="35"/>
  <c r="O133" i="35"/>
  <c r="N133" i="35"/>
  <c r="M133" i="35"/>
  <c r="L133" i="35"/>
  <c r="K133" i="35"/>
  <c r="J133" i="35"/>
  <c r="I133" i="35"/>
  <c r="H133" i="35"/>
  <c r="G133" i="35"/>
  <c r="F133" i="35"/>
  <c r="E133" i="35"/>
  <c r="CH132" i="35"/>
  <c r="CG132" i="35"/>
  <c r="CF132" i="35"/>
  <c r="CE132" i="35"/>
  <c r="CD132" i="35"/>
  <c r="CC132" i="35"/>
  <c r="CB132" i="35"/>
  <c r="CA132" i="35"/>
  <c r="BZ132" i="35"/>
  <c r="BY132" i="35"/>
  <c r="BX132" i="35"/>
  <c r="BW132" i="35"/>
  <c r="BV132" i="35"/>
  <c r="BU132" i="35"/>
  <c r="BT132" i="35"/>
  <c r="BS132" i="35"/>
  <c r="BR132" i="35"/>
  <c r="BQ132" i="35"/>
  <c r="BP132" i="35"/>
  <c r="BO132" i="35"/>
  <c r="BN132" i="35"/>
  <c r="BM132" i="35"/>
  <c r="BL132" i="35"/>
  <c r="BK132" i="35"/>
  <c r="BJ132" i="35"/>
  <c r="BI132" i="35"/>
  <c r="BH132" i="35"/>
  <c r="BG132" i="35"/>
  <c r="BF132" i="35"/>
  <c r="BE132" i="35"/>
  <c r="BD132" i="35"/>
  <c r="BC132" i="35"/>
  <c r="BB132" i="35"/>
  <c r="BA132" i="35"/>
  <c r="AZ132" i="35"/>
  <c r="AY132" i="35"/>
  <c r="AX132" i="35"/>
  <c r="AW132" i="35"/>
  <c r="AV132" i="35"/>
  <c r="AU132" i="35"/>
  <c r="AT132" i="35"/>
  <c r="AS132" i="35"/>
  <c r="AR132" i="35"/>
  <c r="AQ132" i="35"/>
  <c r="AP132" i="35"/>
  <c r="AO132" i="35"/>
  <c r="AN132" i="35"/>
  <c r="AM132" i="35"/>
  <c r="AL132" i="35"/>
  <c r="AK132" i="35"/>
  <c r="AJ132" i="35"/>
  <c r="AI132" i="35"/>
  <c r="AH132" i="35"/>
  <c r="AG132" i="35"/>
  <c r="AF132" i="35"/>
  <c r="AE132" i="35"/>
  <c r="AD132" i="35"/>
  <c r="AC132" i="35"/>
  <c r="AB132" i="35"/>
  <c r="AA132" i="35"/>
  <c r="Z132" i="35"/>
  <c r="Y132" i="35"/>
  <c r="X132" i="35"/>
  <c r="W132" i="35"/>
  <c r="V132" i="35"/>
  <c r="U132" i="35"/>
  <c r="T132" i="35"/>
  <c r="S132" i="35"/>
  <c r="R132" i="35"/>
  <c r="Q132" i="35"/>
  <c r="P132" i="35"/>
  <c r="O132" i="35"/>
  <c r="N132" i="35"/>
  <c r="M132" i="35"/>
  <c r="L132" i="35"/>
  <c r="K132" i="35"/>
  <c r="J132" i="35"/>
  <c r="I132" i="35"/>
  <c r="H132" i="35"/>
  <c r="G132" i="35"/>
  <c r="F132" i="35"/>
  <c r="E132" i="35"/>
  <c r="CH131" i="35"/>
  <c r="CG131" i="35"/>
  <c r="CF131" i="35"/>
  <c r="CE131" i="35"/>
  <c r="CD131" i="35"/>
  <c r="CC131" i="35"/>
  <c r="CB131" i="35"/>
  <c r="CA131" i="35"/>
  <c r="BZ131" i="35"/>
  <c r="BY131" i="35"/>
  <c r="BX131" i="35"/>
  <c r="BW131" i="35"/>
  <c r="BV131" i="35"/>
  <c r="BU131" i="35"/>
  <c r="BT131" i="35"/>
  <c r="BS131" i="35"/>
  <c r="BR131" i="35"/>
  <c r="BQ131" i="35"/>
  <c r="BP131" i="35"/>
  <c r="BO131" i="35"/>
  <c r="BN131" i="35"/>
  <c r="BM131" i="35"/>
  <c r="BL131" i="35"/>
  <c r="BK131" i="35"/>
  <c r="BJ131" i="35"/>
  <c r="BI131" i="35"/>
  <c r="BH131" i="35"/>
  <c r="BG131" i="35"/>
  <c r="BF131" i="35"/>
  <c r="BE131" i="35"/>
  <c r="BD131" i="35"/>
  <c r="BC131" i="35"/>
  <c r="BB131" i="35"/>
  <c r="BA131" i="35"/>
  <c r="AZ131" i="35"/>
  <c r="AY131" i="35"/>
  <c r="AX131" i="35"/>
  <c r="AW131" i="35"/>
  <c r="AV131" i="35"/>
  <c r="AU131" i="35"/>
  <c r="AT131" i="35"/>
  <c r="AS131" i="35"/>
  <c r="AR131" i="35"/>
  <c r="AQ131" i="35"/>
  <c r="AP131" i="35"/>
  <c r="AO131" i="35"/>
  <c r="AN131" i="35"/>
  <c r="AM131" i="35"/>
  <c r="AL131" i="35"/>
  <c r="AK131" i="35"/>
  <c r="AJ131" i="35"/>
  <c r="AI131" i="35"/>
  <c r="AH131" i="35"/>
  <c r="AG131" i="35"/>
  <c r="AF131" i="35"/>
  <c r="AE131" i="35"/>
  <c r="AD131" i="35"/>
  <c r="AC131" i="35"/>
  <c r="AB131" i="35"/>
  <c r="AA131" i="35"/>
  <c r="Z131" i="35"/>
  <c r="Y131" i="35"/>
  <c r="X131" i="35"/>
  <c r="W131" i="35"/>
  <c r="V131" i="35"/>
  <c r="U131" i="35"/>
  <c r="T131" i="35"/>
  <c r="S131" i="35"/>
  <c r="R131" i="35"/>
  <c r="Q131" i="35"/>
  <c r="P131" i="35"/>
  <c r="O131" i="35"/>
  <c r="N131" i="35"/>
  <c r="M131" i="35"/>
  <c r="L131" i="35"/>
  <c r="K131" i="35"/>
  <c r="J131" i="35"/>
  <c r="I131" i="35"/>
  <c r="H131" i="35"/>
  <c r="G131" i="35"/>
  <c r="F131" i="35"/>
  <c r="E131" i="35"/>
  <c r="CH130" i="35"/>
  <c r="CG130" i="35"/>
  <c r="CF130" i="35"/>
  <c r="CE130" i="35"/>
  <c r="CD130" i="35"/>
  <c r="CC130" i="35"/>
  <c r="CB130" i="35"/>
  <c r="CA130" i="35"/>
  <c r="BZ130" i="35"/>
  <c r="BY130" i="35"/>
  <c r="BX130" i="35"/>
  <c r="BW130" i="35"/>
  <c r="BV130" i="35"/>
  <c r="BU130" i="35"/>
  <c r="BT130" i="35"/>
  <c r="BS130" i="35"/>
  <c r="BR130" i="35"/>
  <c r="BQ130" i="35"/>
  <c r="BP130" i="35"/>
  <c r="BO130" i="35"/>
  <c r="BN130" i="35"/>
  <c r="BM130" i="35"/>
  <c r="BL130" i="35"/>
  <c r="BK130" i="35"/>
  <c r="BJ130" i="35"/>
  <c r="BI130" i="35"/>
  <c r="BH130" i="35"/>
  <c r="BG130" i="35"/>
  <c r="BF130" i="35"/>
  <c r="BE130" i="35"/>
  <c r="BD130" i="35"/>
  <c r="BC130" i="35"/>
  <c r="BB130" i="35"/>
  <c r="BA130" i="35"/>
  <c r="AZ130" i="35"/>
  <c r="AY130" i="35"/>
  <c r="AX130" i="35"/>
  <c r="AW130" i="35"/>
  <c r="AV130" i="35"/>
  <c r="AU130" i="35"/>
  <c r="AT130" i="35"/>
  <c r="AS130" i="35"/>
  <c r="AR130" i="35"/>
  <c r="AQ130" i="35"/>
  <c r="AP130" i="35"/>
  <c r="AO130" i="35"/>
  <c r="AN130" i="35"/>
  <c r="AM130" i="35"/>
  <c r="AL130" i="35"/>
  <c r="AK130" i="35"/>
  <c r="AJ130" i="35"/>
  <c r="AI130" i="35"/>
  <c r="AH130" i="35"/>
  <c r="AG130" i="35"/>
  <c r="AF130" i="35"/>
  <c r="AE130" i="35"/>
  <c r="AD130" i="35"/>
  <c r="AC130" i="35"/>
  <c r="AB130" i="35"/>
  <c r="AA130" i="35"/>
  <c r="Z130" i="35"/>
  <c r="Y130" i="35"/>
  <c r="X130" i="35"/>
  <c r="W130" i="35"/>
  <c r="V130" i="35"/>
  <c r="U130" i="35"/>
  <c r="T130" i="35"/>
  <c r="S130" i="35"/>
  <c r="R130" i="35"/>
  <c r="Q130" i="35"/>
  <c r="P130" i="35"/>
  <c r="O130" i="35"/>
  <c r="N130" i="35"/>
  <c r="M130" i="35"/>
  <c r="L130" i="35"/>
  <c r="K130" i="35"/>
  <c r="J130" i="35"/>
  <c r="I130" i="35"/>
  <c r="H130" i="35"/>
  <c r="G130" i="35"/>
  <c r="F130" i="35"/>
  <c r="E130" i="35"/>
  <c r="CH129" i="35"/>
  <c r="CG129" i="35"/>
  <c r="CF129" i="35"/>
  <c r="CE129" i="35"/>
  <c r="CD129" i="35"/>
  <c r="CC129" i="35"/>
  <c r="CB129" i="35"/>
  <c r="CA129" i="35"/>
  <c r="BZ129" i="35"/>
  <c r="BY129" i="35"/>
  <c r="BX129" i="35"/>
  <c r="BW129" i="35"/>
  <c r="BV129" i="35"/>
  <c r="BU129" i="35"/>
  <c r="BT129" i="35"/>
  <c r="BS129" i="35"/>
  <c r="BR129" i="35"/>
  <c r="BQ129" i="35"/>
  <c r="BP129" i="35"/>
  <c r="BO129" i="35"/>
  <c r="BN129" i="35"/>
  <c r="BM129" i="35"/>
  <c r="BL129" i="35"/>
  <c r="BK129" i="35"/>
  <c r="BJ129" i="35"/>
  <c r="BI129" i="35"/>
  <c r="BH129" i="35"/>
  <c r="BG129" i="35"/>
  <c r="BF129" i="35"/>
  <c r="BE129" i="35"/>
  <c r="BD129" i="35"/>
  <c r="BC129" i="35"/>
  <c r="BB129" i="35"/>
  <c r="BA129" i="35"/>
  <c r="AZ129" i="35"/>
  <c r="AY129" i="35"/>
  <c r="AX129" i="35"/>
  <c r="AW129" i="35"/>
  <c r="AV129" i="35"/>
  <c r="AU129" i="35"/>
  <c r="AT129" i="35"/>
  <c r="AS129" i="35"/>
  <c r="AR129" i="35"/>
  <c r="AQ129" i="35"/>
  <c r="AP129" i="35"/>
  <c r="AO129" i="35"/>
  <c r="AN129" i="35"/>
  <c r="AM129" i="35"/>
  <c r="AL129" i="35"/>
  <c r="AK129" i="35"/>
  <c r="AJ129" i="35"/>
  <c r="AI129" i="35"/>
  <c r="AH129" i="35"/>
  <c r="AG129" i="35"/>
  <c r="AF129" i="35"/>
  <c r="AE129" i="35"/>
  <c r="AD129" i="35"/>
  <c r="AC129" i="35"/>
  <c r="AB129" i="35"/>
  <c r="AA129" i="35"/>
  <c r="Z129" i="35"/>
  <c r="Y129" i="35"/>
  <c r="X129" i="35"/>
  <c r="W129" i="35"/>
  <c r="V129" i="35"/>
  <c r="U129" i="35"/>
  <c r="T129" i="35"/>
  <c r="S129" i="35"/>
  <c r="R129" i="35"/>
  <c r="Q129" i="35"/>
  <c r="P129" i="35"/>
  <c r="O129" i="35"/>
  <c r="N129" i="35"/>
  <c r="M129" i="35"/>
  <c r="L129" i="35"/>
  <c r="K129" i="35"/>
  <c r="J129" i="35"/>
  <c r="I129" i="35"/>
  <c r="H129" i="35"/>
  <c r="G129" i="35"/>
  <c r="F129" i="35"/>
  <c r="E129" i="35"/>
  <c r="CH128" i="35"/>
  <c r="CG128" i="35"/>
  <c r="CF128" i="35"/>
  <c r="CE128" i="35"/>
  <c r="CD128" i="35"/>
  <c r="CC128" i="35"/>
  <c r="CB128" i="35"/>
  <c r="CA128" i="35"/>
  <c r="BZ128" i="35"/>
  <c r="BY128" i="35"/>
  <c r="BX128" i="35"/>
  <c r="BW128" i="35"/>
  <c r="BV128" i="35"/>
  <c r="BU128" i="35"/>
  <c r="BT128" i="35"/>
  <c r="BS128" i="35"/>
  <c r="BR128" i="35"/>
  <c r="BQ128" i="35"/>
  <c r="BP128" i="35"/>
  <c r="BO128" i="35"/>
  <c r="BN128" i="35"/>
  <c r="BM128" i="35"/>
  <c r="BL128" i="35"/>
  <c r="BK128" i="35"/>
  <c r="BJ128" i="35"/>
  <c r="BI128" i="35"/>
  <c r="BH128" i="35"/>
  <c r="BG128" i="35"/>
  <c r="BF128" i="35"/>
  <c r="BE128" i="35"/>
  <c r="BD128" i="35"/>
  <c r="BC128" i="35"/>
  <c r="BB128" i="35"/>
  <c r="BA128" i="35"/>
  <c r="AZ128" i="35"/>
  <c r="AY128" i="35"/>
  <c r="AX128" i="35"/>
  <c r="AW128" i="35"/>
  <c r="AV128" i="35"/>
  <c r="AU128" i="35"/>
  <c r="AT128" i="35"/>
  <c r="AS128" i="35"/>
  <c r="AR128" i="35"/>
  <c r="AQ128" i="35"/>
  <c r="AP128" i="35"/>
  <c r="AO128" i="35"/>
  <c r="AN128" i="35"/>
  <c r="AM128" i="35"/>
  <c r="AL128" i="35"/>
  <c r="AK128" i="35"/>
  <c r="AJ128" i="35"/>
  <c r="AI128" i="35"/>
  <c r="AH128" i="35"/>
  <c r="AG128" i="35"/>
  <c r="AF128" i="35"/>
  <c r="AE128" i="35"/>
  <c r="AD128" i="35"/>
  <c r="AC128" i="35"/>
  <c r="AB128" i="35"/>
  <c r="AA128" i="35"/>
  <c r="Z128" i="35"/>
  <c r="Y128" i="35"/>
  <c r="X128" i="35"/>
  <c r="W128" i="35"/>
  <c r="V128" i="35"/>
  <c r="U128" i="35"/>
  <c r="T128" i="35"/>
  <c r="S128" i="35"/>
  <c r="R128" i="35"/>
  <c r="Q128" i="35"/>
  <c r="P128" i="35"/>
  <c r="O128" i="35"/>
  <c r="N128" i="35"/>
  <c r="M128" i="35"/>
  <c r="L128" i="35"/>
  <c r="K128" i="35"/>
  <c r="J128" i="35"/>
  <c r="I128" i="35"/>
  <c r="H128" i="35"/>
  <c r="G128" i="35"/>
  <c r="F128" i="35"/>
  <c r="E128" i="35"/>
  <c r="CH127" i="35"/>
  <c r="CG127" i="35"/>
  <c r="CF127" i="35"/>
  <c r="CE127" i="35"/>
  <c r="CD127" i="35"/>
  <c r="CC127" i="35"/>
  <c r="CB127" i="35"/>
  <c r="CA127" i="35"/>
  <c r="BZ127" i="35"/>
  <c r="BY127" i="35"/>
  <c r="BX127" i="35"/>
  <c r="BW127" i="35"/>
  <c r="BV127" i="35"/>
  <c r="BU127" i="35"/>
  <c r="BT127" i="35"/>
  <c r="BS127" i="35"/>
  <c r="BR127" i="35"/>
  <c r="BQ127" i="35"/>
  <c r="BP127" i="35"/>
  <c r="BO127" i="35"/>
  <c r="BN127" i="35"/>
  <c r="BM127" i="35"/>
  <c r="BL127" i="35"/>
  <c r="BK127" i="35"/>
  <c r="BJ127" i="35"/>
  <c r="BI127" i="35"/>
  <c r="BH127" i="35"/>
  <c r="BG127" i="35"/>
  <c r="BF127" i="35"/>
  <c r="BE127" i="35"/>
  <c r="BD127" i="35"/>
  <c r="BC127" i="35"/>
  <c r="BB127" i="35"/>
  <c r="BA127" i="35"/>
  <c r="AZ127" i="35"/>
  <c r="AY127" i="35"/>
  <c r="AX127" i="35"/>
  <c r="AW127" i="35"/>
  <c r="AV127" i="35"/>
  <c r="AU127" i="35"/>
  <c r="AT127" i="35"/>
  <c r="AS127" i="35"/>
  <c r="AR127" i="35"/>
  <c r="AQ127" i="35"/>
  <c r="AP127" i="35"/>
  <c r="AO127" i="35"/>
  <c r="AN127" i="35"/>
  <c r="AM127" i="35"/>
  <c r="AL127" i="35"/>
  <c r="AK127" i="35"/>
  <c r="AJ127" i="35"/>
  <c r="AI127" i="35"/>
  <c r="AH127" i="35"/>
  <c r="AG127" i="35"/>
  <c r="AF127" i="35"/>
  <c r="AE127" i="35"/>
  <c r="AD127" i="35"/>
  <c r="AC127" i="35"/>
  <c r="AB127" i="35"/>
  <c r="AA127" i="35"/>
  <c r="Z127" i="35"/>
  <c r="Y127" i="35"/>
  <c r="X127" i="35"/>
  <c r="W127" i="35"/>
  <c r="V127" i="35"/>
  <c r="U127" i="35"/>
  <c r="T127" i="35"/>
  <c r="S127" i="35"/>
  <c r="R127" i="35"/>
  <c r="Q127" i="35"/>
  <c r="P127" i="35"/>
  <c r="O127" i="35"/>
  <c r="N127" i="35"/>
  <c r="M127" i="35"/>
  <c r="L127" i="35"/>
  <c r="K127" i="35"/>
  <c r="J127" i="35"/>
  <c r="I127" i="35"/>
  <c r="H127" i="35"/>
  <c r="G127" i="35"/>
  <c r="F127" i="35"/>
  <c r="E127" i="35"/>
  <c r="CH122" i="35"/>
  <c r="CG122" i="35"/>
  <c r="CF122" i="35"/>
  <c r="CE122" i="35"/>
  <c r="CD122" i="35"/>
  <c r="CC122" i="35"/>
  <c r="CB122" i="35"/>
  <c r="CA122" i="35"/>
  <c r="BZ122" i="35"/>
  <c r="BY122" i="35"/>
  <c r="BX122" i="35"/>
  <c r="BW122" i="35"/>
  <c r="BV122" i="35"/>
  <c r="BU122" i="35"/>
  <c r="BT122" i="35"/>
  <c r="BS122" i="35"/>
  <c r="BR122" i="35"/>
  <c r="BQ122" i="35"/>
  <c r="BP122" i="35"/>
  <c r="BO122" i="35"/>
  <c r="BN122" i="35"/>
  <c r="BM122" i="35"/>
  <c r="BL122" i="35"/>
  <c r="BK122" i="35"/>
  <c r="BJ122" i="35"/>
  <c r="BI122" i="35"/>
  <c r="BH122" i="35"/>
  <c r="BG122" i="35"/>
  <c r="BF122" i="35"/>
  <c r="BE122" i="35"/>
  <c r="BD122" i="35"/>
  <c r="BC122" i="35"/>
  <c r="BB122" i="35"/>
  <c r="BA122" i="35"/>
  <c r="AZ122" i="35"/>
  <c r="AY122" i="35"/>
  <c r="AX122" i="35"/>
  <c r="AW122" i="35"/>
  <c r="AV122" i="35"/>
  <c r="AU122" i="35"/>
  <c r="AT122" i="35"/>
  <c r="AS122" i="35"/>
  <c r="AR122" i="35"/>
  <c r="AQ122" i="35"/>
  <c r="AP122" i="35"/>
  <c r="AO122" i="35"/>
  <c r="AN122" i="35"/>
  <c r="AM122" i="35"/>
  <c r="AL122" i="35"/>
  <c r="AK122" i="35"/>
  <c r="AJ122" i="35"/>
  <c r="AI122" i="35"/>
  <c r="AH122" i="35"/>
  <c r="AG122" i="35"/>
  <c r="AF122" i="35"/>
  <c r="AE122" i="35"/>
  <c r="AD122" i="35"/>
  <c r="AC122" i="35"/>
  <c r="AB122" i="35"/>
  <c r="AA122" i="35"/>
  <c r="Z122" i="35"/>
  <c r="Y122" i="35"/>
  <c r="X122" i="35"/>
  <c r="W122" i="35"/>
  <c r="V122" i="35"/>
  <c r="U122" i="35"/>
  <c r="T122" i="35"/>
  <c r="S122" i="35"/>
  <c r="R122" i="35"/>
  <c r="Q122" i="35"/>
  <c r="P122" i="35"/>
  <c r="O122" i="35"/>
  <c r="N122" i="35"/>
  <c r="M122" i="35"/>
  <c r="L122" i="35"/>
  <c r="K122" i="35"/>
  <c r="J122" i="35"/>
  <c r="I122" i="35"/>
  <c r="H122" i="35"/>
  <c r="G122" i="35"/>
  <c r="F122" i="35"/>
  <c r="E122" i="35"/>
  <c r="CH121" i="35"/>
  <c r="CG121" i="35"/>
  <c r="CF121" i="35"/>
  <c r="CE121" i="35"/>
  <c r="CD121" i="35"/>
  <c r="CC121" i="35"/>
  <c r="CB121" i="35"/>
  <c r="CA121" i="35"/>
  <c r="BZ121" i="35"/>
  <c r="BY121" i="35"/>
  <c r="BX121" i="35"/>
  <c r="BW121" i="35"/>
  <c r="BV121" i="35"/>
  <c r="BU121" i="35"/>
  <c r="BT121" i="35"/>
  <c r="BS121" i="35"/>
  <c r="BR121" i="35"/>
  <c r="BQ121" i="35"/>
  <c r="BP121" i="35"/>
  <c r="BO121" i="35"/>
  <c r="BN121" i="35"/>
  <c r="BM121" i="35"/>
  <c r="BL121" i="35"/>
  <c r="BK121" i="35"/>
  <c r="BJ121" i="35"/>
  <c r="BI121" i="35"/>
  <c r="BH121" i="35"/>
  <c r="BG121" i="35"/>
  <c r="BF121" i="35"/>
  <c r="BE121" i="35"/>
  <c r="BD121" i="35"/>
  <c r="BC121" i="35"/>
  <c r="BB121" i="35"/>
  <c r="BA121" i="35"/>
  <c r="AZ121" i="35"/>
  <c r="AY121" i="35"/>
  <c r="AX121" i="35"/>
  <c r="AW121" i="35"/>
  <c r="AV121" i="35"/>
  <c r="AU121" i="35"/>
  <c r="AT121" i="35"/>
  <c r="AS121" i="35"/>
  <c r="AR121" i="35"/>
  <c r="AQ121" i="35"/>
  <c r="AP121" i="35"/>
  <c r="AO121" i="35"/>
  <c r="AN121" i="35"/>
  <c r="AM121" i="35"/>
  <c r="AL121" i="35"/>
  <c r="AK121" i="35"/>
  <c r="AJ121" i="35"/>
  <c r="AI121" i="35"/>
  <c r="AH121" i="35"/>
  <c r="AG121" i="35"/>
  <c r="AF121" i="35"/>
  <c r="AE121" i="35"/>
  <c r="AD121" i="35"/>
  <c r="AC121" i="35"/>
  <c r="AB121" i="35"/>
  <c r="AA121" i="35"/>
  <c r="Z121" i="35"/>
  <c r="Y121" i="35"/>
  <c r="X121" i="35"/>
  <c r="W121" i="35"/>
  <c r="V121" i="35"/>
  <c r="U121" i="35"/>
  <c r="T121" i="35"/>
  <c r="S121" i="35"/>
  <c r="R121" i="35"/>
  <c r="Q121" i="35"/>
  <c r="P121" i="35"/>
  <c r="O121" i="35"/>
  <c r="N121" i="35"/>
  <c r="M121" i="35"/>
  <c r="L121" i="35"/>
  <c r="K121" i="35"/>
  <c r="J121" i="35"/>
  <c r="I121" i="35"/>
  <c r="H121" i="35"/>
  <c r="G121" i="35"/>
  <c r="F121" i="35"/>
  <c r="E121" i="35"/>
  <c r="CH120" i="35"/>
  <c r="CG120" i="35"/>
  <c r="CF120" i="35"/>
  <c r="CE120" i="35"/>
  <c r="CD120" i="35"/>
  <c r="CC120" i="35"/>
  <c r="CB120" i="35"/>
  <c r="CA120" i="35"/>
  <c r="BZ120" i="35"/>
  <c r="BY120" i="35"/>
  <c r="BX120" i="35"/>
  <c r="BW120" i="35"/>
  <c r="BV120" i="35"/>
  <c r="BU120" i="35"/>
  <c r="BT120" i="35"/>
  <c r="BS120" i="35"/>
  <c r="BR120" i="35"/>
  <c r="BQ120" i="35"/>
  <c r="BP120" i="35"/>
  <c r="BO120" i="35"/>
  <c r="BN120" i="35"/>
  <c r="BM120" i="35"/>
  <c r="BL120" i="35"/>
  <c r="BK120" i="35"/>
  <c r="BJ120" i="35"/>
  <c r="BI120" i="35"/>
  <c r="BH120" i="35"/>
  <c r="BG120" i="35"/>
  <c r="BF120" i="35"/>
  <c r="BE120" i="35"/>
  <c r="BD120" i="35"/>
  <c r="BC120" i="35"/>
  <c r="BB120" i="35"/>
  <c r="BA120" i="35"/>
  <c r="AZ120" i="35"/>
  <c r="AY120" i="35"/>
  <c r="AX120" i="35"/>
  <c r="AW120" i="35"/>
  <c r="AV120" i="35"/>
  <c r="AU120" i="35"/>
  <c r="AT120" i="35"/>
  <c r="AS120" i="35"/>
  <c r="AR120" i="35"/>
  <c r="AQ120" i="35"/>
  <c r="AP120" i="35"/>
  <c r="AO120" i="35"/>
  <c r="AN120" i="35"/>
  <c r="AM120" i="35"/>
  <c r="AL120" i="35"/>
  <c r="AK120" i="35"/>
  <c r="AJ120" i="35"/>
  <c r="AI120" i="35"/>
  <c r="AH120" i="35"/>
  <c r="AG120" i="35"/>
  <c r="AF120" i="35"/>
  <c r="AE120" i="35"/>
  <c r="AD120" i="35"/>
  <c r="AC120" i="35"/>
  <c r="AB120" i="35"/>
  <c r="AA120" i="35"/>
  <c r="Z120" i="35"/>
  <c r="Y120" i="35"/>
  <c r="X120" i="35"/>
  <c r="W120" i="35"/>
  <c r="V120" i="35"/>
  <c r="U120" i="35"/>
  <c r="T120" i="35"/>
  <c r="S120" i="35"/>
  <c r="R120" i="35"/>
  <c r="Q120" i="35"/>
  <c r="P120" i="35"/>
  <c r="O120" i="35"/>
  <c r="N120" i="35"/>
  <c r="M120" i="35"/>
  <c r="L120" i="35"/>
  <c r="K120" i="35"/>
  <c r="J120" i="35"/>
  <c r="I120" i="35"/>
  <c r="H120" i="35"/>
  <c r="G120" i="35"/>
  <c r="F120" i="35"/>
  <c r="E120" i="35"/>
  <c r="CH119" i="35"/>
  <c r="CG119" i="35"/>
  <c r="CF119" i="35"/>
  <c r="CE119" i="35"/>
  <c r="CD119" i="35"/>
  <c r="CC119" i="35"/>
  <c r="CB119" i="35"/>
  <c r="CA119" i="35"/>
  <c r="BZ119" i="35"/>
  <c r="BY119" i="35"/>
  <c r="BX119" i="35"/>
  <c r="BW119" i="35"/>
  <c r="BV119" i="35"/>
  <c r="BU119" i="35"/>
  <c r="BT119" i="35"/>
  <c r="BS119" i="35"/>
  <c r="BR119" i="35"/>
  <c r="BQ119" i="35"/>
  <c r="BP119" i="35"/>
  <c r="BO119" i="35"/>
  <c r="BN119" i="35"/>
  <c r="BM119" i="35"/>
  <c r="BL119" i="35"/>
  <c r="BK119" i="35"/>
  <c r="BJ119" i="35"/>
  <c r="BI119" i="35"/>
  <c r="BH119" i="35"/>
  <c r="BG119" i="35"/>
  <c r="BF119" i="35"/>
  <c r="BE119" i="35"/>
  <c r="BD119" i="35"/>
  <c r="BC119" i="35"/>
  <c r="BB119" i="35"/>
  <c r="BA119" i="35"/>
  <c r="AZ119" i="35"/>
  <c r="AY119" i="35"/>
  <c r="AX119" i="35"/>
  <c r="AW119" i="35"/>
  <c r="AV119" i="35"/>
  <c r="AU119" i="35"/>
  <c r="AT119" i="35"/>
  <c r="AS119" i="35"/>
  <c r="AR119" i="35"/>
  <c r="AQ119" i="35"/>
  <c r="AP119" i="35"/>
  <c r="AO119" i="35"/>
  <c r="AN119" i="35"/>
  <c r="AM119" i="35"/>
  <c r="AL119" i="35"/>
  <c r="AK119" i="35"/>
  <c r="AJ119" i="35"/>
  <c r="AI119" i="35"/>
  <c r="AH119" i="35"/>
  <c r="AG119" i="35"/>
  <c r="AF119" i="35"/>
  <c r="AE119" i="35"/>
  <c r="AD119" i="35"/>
  <c r="AC119" i="35"/>
  <c r="AB119" i="35"/>
  <c r="AA119" i="35"/>
  <c r="Z119" i="35"/>
  <c r="Y119" i="35"/>
  <c r="X119" i="35"/>
  <c r="W119" i="35"/>
  <c r="V119" i="35"/>
  <c r="U119" i="35"/>
  <c r="T119" i="35"/>
  <c r="S119" i="35"/>
  <c r="R119" i="35"/>
  <c r="Q119" i="35"/>
  <c r="P119" i="35"/>
  <c r="O119" i="35"/>
  <c r="N119" i="35"/>
  <c r="M119" i="35"/>
  <c r="L119" i="35"/>
  <c r="K119" i="35"/>
  <c r="J119" i="35"/>
  <c r="I119" i="35"/>
  <c r="H119" i="35"/>
  <c r="G119" i="35"/>
  <c r="F119" i="35"/>
  <c r="E119" i="35"/>
  <c r="CH118" i="35"/>
  <c r="CG118" i="35"/>
  <c r="CF118" i="35"/>
  <c r="CE118" i="35"/>
  <c r="CD118" i="35"/>
  <c r="CC118" i="35"/>
  <c r="CB118" i="35"/>
  <c r="CA118" i="35"/>
  <c r="BZ118" i="35"/>
  <c r="BY118" i="35"/>
  <c r="BX118" i="35"/>
  <c r="BW118" i="35"/>
  <c r="BV118" i="35"/>
  <c r="BU118" i="35"/>
  <c r="BT118" i="35"/>
  <c r="BS118" i="35"/>
  <c r="BR118" i="35"/>
  <c r="BQ118" i="35"/>
  <c r="BP118" i="35"/>
  <c r="BO118" i="35"/>
  <c r="BN118" i="35"/>
  <c r="BM118" i="35"/>
  <c r="BL118" i="35"/>
  <c r="BK118" i="35"/>
  <c r="BJ118" i="35"/>
  <c r="BI118" i="35"/>
  <c r="BH118" i="35"/>
  <c r="BG118" i="35"/>
  <c r="BF118" i="35"/>
  <c r="BE118" i="35"/>
  <c r="BD118" i="35"/>
  <c r="BC118" i="35"/>
  <c r="BB118" i="35"/>
  <c r="BA118" i="35"/>
  <c r="AZ118" i="35"/>
  <c r="AY118" i="35"/>
  <c r="AX118" i="35"/>
  <c r="AW118" i="35"/>
  <c r="AV118" i="35"/>
  <c r="AU118" i="35"/>
  <c r="AT118" i="35"/>
  <c r="AS118" i="35"/>
  <c r="AR118" i="35"/>
  <c r="AQ118" i="35"/>
  <c r="AP118" i="35"/>
  <c r="AO118" i="35"/>
  <c r="AN118" i="35"/>
  <c r="AM118" i="35"/>
  <c r="AL118" i="35"/>
  <c r="AK118" i="35"/>
  <c r="AJ118" i="35"/>
  <c r="AI118" i="35"/>
  <c r="AH118" i="35"/>
  <c r="AG118" i="35"/>
  <c r="AF118" i="35"/>
  <c r="AE118" i="35"/>
  <c r="AD118" i="35"/>
  <c r="AC118" i="35"/>
  <c r="AB118" i="35"/>
  <c r="AA118" i="35"/>
  <c r="Z118" i="35"/>
  <c r="Y118" i="35"/>
  <c r="X118" i="35"/>
  <c r="W118" i="35"/>
  <c r="V118" i="35"/>
  <c r="U118" i="35"/>
  <c r="T118" i="35"/>
  <c r="S118" i="35"/>
  <c r="R118" i="35"/>
  <c r="Q118" i="35"/>
  <c r="P118" i="35"/>
  <c r="O118" i="35"/>
  <c r="N118" i="35"/>
  <c r="M118" i="35"/>
  <c r="L118" i="35"/>
  <c r="K118" i="35"/>
  <c r="J118" i="35"/>
  <c r="I118" i="35"/>
  <c r="H118" i="35"/>
  <c r="G118" i="35"/>
  <c r="F118" i="35"/>
  <c r="E118" i="35"/>
  <c r="CH117" i="35"/>
  <c r="CG117" i="35"/>
  <c r="CF117" i="35"/>
  <c r="CE117" i="35"/>
  <c r="CD117" i="35"/>
  <c r="CC117" i="35"/>
  <c r="CB117" i="35"/>
  <c r="CA117" i="35"/>
  <c r="BZ117" i="35"/>
  <c r="BY117" i="35"/>
  <c r="BX117" i="35"/>
  <c r="BW117" i="35"/>
  <c r="BV117" i="35"/>
  <c r="BU117" i="35"/>
  <c r="BT117" i="35"/>
  <c r="BS117" i="35"/>
  <c r="BR117" i="35"/>
  <c r="BQ117" i="35"/>
  <c r="BP117" i="35"/>
  <c r="BO117" i="35"/>
  <c r="BN117" i="35"/>
  <c r="BM117" i="35"/>
  <c r="BL117" i="35"/>
  <c r="BK117" i="35"/>
  <c r="BJ117" i="35"/>
  <c r="BI117" i="35"/>
  <c r="BH117" i="35"/>
  <c r="BG117" i="35"/>
  <c r="BF117" i="35"/>
  <c r="BE117" i="35"/>
  <c r="BD117" i="35"/>
  <c r="BC117" i="35"/>
  <c r="BB117" i="35"/>
  <c r="BA117" i="35"/>
  <c r="AZ117" i="35"/>
  <c r="AY117" i="35"/>
  <c r="AX117" i="35"/>
  <c r="AW117" i="35"/>
  <c r="AV117" i="35"/>
  <c r="AU117" i="35"/>
  <c r="AT117" i="35"/>
  <c r="AS117" i="35"/>
  <c r="AR117" i="35"/>
  <c r="AQ117" i="35"/>
  <c r="AP117" i="35"/>
  <c r="AO117" i="35"/>
  <c r="AN117" i="35"/>
  <c r="AM117" i="35"/>
  <c r="AL117" i="35"/>
  <c r="AK117" i="35"/>
  <c r="AJ117" i="35"/>
  <c r="AI117" i="35"/>
  <c r="AH117" i="35"/>
  <c r="AG117" i="35"/>
  <c r="AF117" i="35"/>
  <c r="AE117" i="35"/>
  <c r="AD117" i="35"/>
  <c r="AC117" i="35"/>
  <c r="AB117" i="35"/>
  <c r="AA117" i="35"/>
  <c r="Z117" i="35"/>
  <c r="Y117" i="35"/>
  <c r="X117" i="35"/>
  <c r="W117" i="35"/>
  <c r="V117" i="35"/>
  <c r="U117" i="35"/>
  <c r="T117" i="35"/>
  <c r="S117" i="35"/>
  <c r="R117" i="35"/>
  <c r="Q117" i="35"/>
  <c r="P117" i="35"/>
  <c r="O117" i="35"/>
  <c r="N117" i="35"/>
  <c r="M117" i="35"/>
  <c r="L117" i="35"/>
  <c r="K117" i="35"/>
  <c r="J117" i="35"/>
  <c r="I117" i="35"/>
  <c r="H117" i="35"/>
  <c r="G117" i="35"/>
  <c r="F117" i="35"/>
  <c r="E117" i="35"/>
  <c r="CH116" i="35"/>
  <c r="CG116" i="35"/>
  <c r="CF116" i="35"/>
  <c r="CE116" i="35"/>
  <c r="CD116" i="35"/>
  <c r="CC116" i="35"/>
  <c r="CB116" i="35"/>
  <c r="CA116" i="35"/>
  <c r="BZ116" i="35"/>
  <c r="BY116" i="35"/>
  <c r="BX116" i="35"/>
  <c r="BW116" i="35"/>
  <c r="BV116" i="35"/>
  <c r="BU116" i="35"/>
  <c r="BT116" i="35"/>
  <c r="BS116" i="35"/>
  <c r="BR116" i="35"/>
  <c r="BQ116" i="35"/>
  <c r="BP116" i="35"/>
  <c r="BO116" i="35"/>
  <c r="BN116" i="35"/>
  <c r="BM116" i="35"/>
  <c r="BL116" i="35"/>
  <c r="BK116" i="35"/>
  <c r="BJ116" i="35"/>
  <c r="BI116" i="35"/>
  <c r="BH116" i="35"/>
  <c r="BG116" i="35"/>
  <c r="BF116" i="35"/>
  <c r="BE116" i="35"/>
  <c r="BD116" i="35"/>
  <c r="BC116" i="35"/>
  <c r="BB116" i="35"/>
  <c r="BA116" i="35"/>
  <c r="AZ116" i="35"/>
  <c r="AY116" i="35"/>
  <c r="AX116" i="35"/>
  <c r="AW116" i="35"/>
  <c r="AV116" i="35"/>
  <c r="AU116" i="35"/>
  <c r="AT116" i="35"/>
  <c r="AS116" i="35"/>
  <c r="AR116" i="35"/>
  <c r="AQ116" i="35"/>
  <c r="AP116" i="35"/>
  <c r="AO116" i="35"/>
  <c r="AN116" i="35"/>
  <c r="AM116" i="35"/>
  <c r="AL116" i="35"/>
  <c r="AK116" i="35"/>
  <c r="AJ116" i="35"/>
  <c r="AI116" i="35"/>
  <c r="AH116" i="35"/>
  <c r="AG116" i="35"/>
  <c r="AF116" i="35"/>
  <c r="AE116" i="35"/>
  <c r="AD116" i="35"/>
  <c r="AC116" i="35"/>
  <c r="AB116" i="35"/>
  <c r="AA116" i="35"/>
  <c r="Z116" i="35"/>
  <c r="Y116" i="35"/>
  <c r="X116" i="35"/>
  <c r="W116" i="35"/>
  <c r="V116" i="35"/>
  <c r="U116" i="35"/>
  <c r="T116" i="35"/>
  <c r="S116" i="35"/>
  <c r="R116" i="35"/>
  <c r="Q116" i="35"/>
  <c r="P116" i="35"/>
  <c r="O116" i="35"/>
  <c r="N116" i="35"/>
  <c r="M116" i="35"/>
  <c r="L116" i="35"/>
  <c r="K116" i="35"/>
  <c r="J116" i="35"/>
  <c r="I116" i="35"/>
  <c r="H116" i="35"/>
  <c r="G116" i="35"/>
  <c r="F116" i="35"/>
  <c r="E116" i="35"/>
  <c r="CH115" i="35"/>
  <c r="CG115" i="35"/>
  <c r="CF115" i="35"/>
  <c r="CE115" i="35"/>
  <c r="CD115" i="35"/>
  <c r="CC115" i="35"/>
  <c r="CB115" i="35"/>
  <c r="CA115" i="35"/>
  <c r="BZ115" i="35"/>
  <c r="BY115" i="35"/>
  <c r="BX115" i="35"/>
  <c r="BW115" i="35"/>
  <c r="BV115" i="35"/>
  <c r="BU115" i="35"/>
  <c r="BT115" i="35"/>
  <c r="BS115" i="35"/>
  <c r="BR115" i="35"/>
  <c r="BQ115" i="35"/>
  <c r="BP115" i="35"/>
  <c r="BO115" i="35"/>
  <c r="BN115" i="35"/>
  <c r="BM115" i="35"/>
  <c r="BL115" i="35"/>
  <c r="BK115" i="35"/>
  <c r="BJ115" i="35"/>
  <c r="BI115" i="35"/>
  <c r="BH115" i="35"/>
  <c r="BG115" i="35"/>
  <c r="BF115" i="35"/>
  <c r="BE115" i="35"/>
  <c r="BD115" i="35"/>
  <c r="BC115" i="35"/>
  <c r="BB115" i="35"/>
  <c r="BA115" i="35"/>
  <c r="AZ115" i="35"/>
  <c r="AY115" i="35"/>
  <c r="AX115" i="35"/>
  <c r="AW115" i="35"/>
  <c r="AV115" i="35"/>
  <c r="AU115" i="35"/>
  <c r="AT115" i="35"/>
  <c r="AS115" i="35"/>
  <c r="AR115" i="35"/>
  <c r="AQ115" i="35"/>
  <c r="AP115" i="35"/>
  <c r="AO115" i="35"/>
  <c r="AN115" i="35"/>
  <c r="AM115" i="35"/>
  <c r="AL115" i="35"/>
  <c r="AK115" i="35"/>
  <c r="AJ115" i="35"/>
  <c r="AI115" i="35"/>
  <c r="AH115" i="35"/>
  <c r="AG115" i="35"/>
  <c r="AF115" i="35"/>
  <c r="AE115" i="35"/>
  <c r="AD115" i="35"/>
  <c r="AC115" i="35"/>
  <c r="AB115" i="35"/>
  <c r="AA115" i="35"/>
  <c r="Z115" i="35"/>
  <c r="Y115" i="35"/>
  <c r="X115" i="35"/>
  <c r="W115" i="35"/>
  <c r="V115" i="35"/>
  <c r="U115" i="35"/>
  <c r="T115" i="35"/>
  <c r="S115" i="35"/>
  <c r="R115" i="35"/>
  <c r="Q115" i="35"/>
  <c r="P115" i="35"/>
  <c r="O115" i="35"/>
  <c r="N115" i="35"/>
  <c r="M115" i="35"/>
  <c r="L115" i="35"/>
  <c r="K115" i="35"/>
  <c r="J115" i="35"/>
  <c r="I115" i="35"/>
  <c r="H115" i="35"/>
  <c r="G115" i="35"/>
  <c r="F115" i="35"/>
  <c r="E115" i="35"/>
  <c r="CH114" i="35"/>
  <c r="CG114" i="35"/>
  <c r="CF114" i="35"/>
  <c r="CE114" i="35"/>
  <c r="CD114" i="35"/>
  <c r="CC114" i="35"/>
  <c r="CB114" i="35"/>
  <c r="CA114" i="35"/>
  <c r="BZ114" i="35"/>
  <c r="BY114" i="35"/>
  <c r="BX114" i="35"/>
  <c r="BW114" i="35"/>
  <c r="BV114" i="35"/>
  <c r="BU114" i="35"/>
  <c r="BT114" i="35"/>
  <c r="BS114" i="35"/>
  <c r="BR114" i="35"/>
  <c r="BQ114" i="35"/>
  <c r="BP114" i="35"/>
  <c r="BO114" i="35"/>
  <c r="BN114" i="35"/>
  <c r="BM114" i="35"/>
  <c r="BL114" i="35"/>
  <c r="BK114" i="35"/>
  <c r="BJ114" i="35"/>
  <c r="BI114" i="35"/>
  <c r="BH114" i="35"/>
  <c r="BG114" i="35"/>
  <c r="BF114" i="35"/>
  <c r="BE114" i="35"/>
  <c r="BD114" i="35"/>
  <c r="BC114" i="35"/>
  <c r="BB114" i="35"/>
  <c r="BA114" i="35"/>
  <c r="AZ114" i="35"/>
  <c r="AY114" i="35"/>
  <c r="AX114" i="35"/>
  <c r="AW114" i="35"/>
  <c r="AV114" i="35"/>
  <c r="AU114" i="35"/>
  <c r="AT114" i="35"/>
  <c r="AS114" i="35"/>
  <c r="AR114" i="35"/>
  <c r="AQ114" i="35"/>
  <c r="AP114" i="35"/>
  <c r="AO114" i="35"/>
  <c r="AN114" i="35"/>
  <c r="AM114" i="35"/>
  <c r="AL114" i="35"/>
  <c r="AK114" i="35"/>
  <c r="AJ114" i="35"/>
  <c r="AI114" i="35"/>
  <c r="AH114" i="35"/>
  <c r="AG114" i="35"/>
  <c r="AF114" i="35"/>
  <c r="AE114" i="35"/>
  <c r="AD114" i="35"/>
  <c r="AC114" i="35"/>
  <c r="AB114" i="35"/>
  <c r="AA114" i="35"/>
  <c r="Z114" i="35"/>
  <c r="Y114" i="35"/>
  <c r="X114" i="35"/>
  <c r="W114" i="35"/>
  <c r="V114" i="35"/>
  <c r="U114" i="35"/>
  <c r="T114" i="35"/>
  <c r="S114" i="35"/>
  <c r="R114" i="35"/>
  <c r="Q114" i="35"/>
  <c r="P114" i="35"/>
  <c r="O114" i="35"/>
  <c r="N114" i="35"/>
  <c r="M114" i="35"/>
  <c r="L114" i="35"/>
  <c r="K114" i="35"/>
  <c r="J114" i="35"/>
  <c r="I114" i="35"/>
  <c r="H114" i="35"/>
  <c r="G114" i="35"/>
  <c r="F114" i="35"/>
  <c r="E114" i="35"/>
  <c r="CH113" i="35"/>
  <c r="CG113" i="35"/>
  <c r="CF113" i="35"/>
  <c r="CE113" i="35"/>
  <c r="CD113" i="35"/>
  <c r="CC113" i="35"/>
  <c r="CB113" i="35"/>
  <c r="CA113" i="35"/>
  <c r="BZ113" i="35"/>
  <c r="BY113" i="35"/>
  <c r="BX113" i="35"/>
  <c r="BW113" i="35"/>
  <c r="BV113" i="35"/>
  <c r="BU113" i="35"/>
  <c r="BT113" i="35"/>
  <c r="BS113" i="35"/>
  <c r="BR113" i="35"/>
  <c r="BQ113" i="35"/>
  <c r="BP113" i="35"/>
  <c r="BO113" i="35"/>
  <c r="BN113" i="35"/>
  <c r="BM113" i="35"/>
  <c r="BL113" i="35"/>
  <c r="BK113" i="35"/>
  <c r="BJ113" i="35"/>
  <c r="BI113" i="35"/>
  <c r="BH113" i="35"/>
  <c r="BG113" i="35"/>
  <c r="BF113" i="35"/>
  <c r="BE113" i="35"/>
  <c r="BD113" i="35"/>
  <c r="BC113" i="35"/>
  <c r="BB113" i="35"/>
  <c r="BA113" i="35"/>
  <c r="AZ113" i="35"/>
  <c r="AY113" i="35"/>
  <c r="AX113" i="35"/>
  <c r="AW113" i="35"/>
  <c r="AV113" i="35"/>
  <c r="AU113" i="35"/>
  <c r="AT113" i="35"/>
  <c r="AS113" i="35"/>
  <c r="AR113" i="35"/>
  <c r="AQ113" i="35"/>
  <c r="AP113" i="35"/>
  <c r="AO113" i="35"/>
  <c r="AN113" i="35"/>
  <c r="AM113" i="35"/>
  <c r="AL113" i="35"/>
  <c r="AK113" i="35"/>
  <c r="AJ113" i="35"/>
  <c r="AI113" i="35"/>
  <c r="AH113" i="35"/>
  <c r="AG113" i="35"/>
  <c r="AF113" i="35"/>
  <c r="AE113" i="35"/>
  <c r="AD113" i="35"/>
  <c r="AC113" i="35"/>
  <c r="AB113" i="35"/>
  <c r="AA113" i="35"/>
  <c r="Z113" i="35"/>
  <c r="Y113" i="35"/>
  <c r="X113" i="35"/>
  <c r="W113" i="35"/>
  <c r="V113" i="35"/>
  <c r="U113" i="35"/>
  <c r="T113" i="35"/>
  <c r="S113" i="35"/>
  <c r="R113" i="35"/>
  <c r="Q113" i="35"/>
  <c r="P113" i="35"/>
  <c r="O113" i="35"/>
  <c r="N113" i="35"/>
  <c r="M113" i="35"/>
  <c r="L113" i="35"/>
  <c r="K113" i="35"/>
  <c r="J113" i="35"/>
  <c r="I113" i="35"/>
  <c r="H113" i="35"/>
  <c r="G113" i="35"/>
  <c r="F113" i="35"/>
  <c r="E113" i="35"/>
  <c r="CH112" i="35"/>
  <c r="CG112" i="35"/>
  <c r="CF112" i="35"/>
  <c r="CE112" i="35"/>
  <c r="CD112" i="35"/>
  <c r="CC112" i="35"/>
  <c r="CB112" i="35"/>
  <c r="CA112" i="35"/>
  <c r="BZ112" i="35"/>
  <c r="BY112" i="35"/>
  <c r="BX112" i="35"/>
  <c r="BW112" i="35"/>
  <c r="BV112" i="35"/>
  <c r="BU112" i="35"/>
  <c r="BT112" i="35"/>
  <c r="BS112" i="35"/>
  <c r="BR112" i="35"/>
  <c r="BQ112" i="35"/>
  <c r="BP112" i="35"/>
  <c r="BO112" i="35"/>
  <c r="BN112" i="35"/>
  <c r="BM112" i="35"/>
  <c r="BL112" i="35"/>
  <c r="BK112" i="35"/>
  <c r="BJ112" i="35"/>
  <c r="BI112" i="35"/>
  <c r="BH112" i="35"/>
  <c r="BG112" i="35"/>
  <c r="BF112" i="35"/>
  <c r="BE112" i="35"/>
  <c r="BD112" i="35"/>
  <c r="BC112" i="35"/>
  <c r="BB112" i="35"/>
  <c r="BA112" i="35"/>
  <c r="AZ112" i="35"/>
  <c r="AY112" i="35"/>
  <c r="AX112" i="35"/>
  <c r="AW112" i="35"/>
  <c r="AV112" i="35"/>
  <c r="AU112" i="35"/>
  <c r="AT112" i="35"/>
  <c r="AS112" i="35"/>
  <c r="AR112" i="35"/>
  <c r="AQ112" i="35"/>
  <c r="AP112" i="35"/>
  <c r="AO112" i="35"/>
  <c r="AN112" i="35"/>
  <c r="AM112" i="35"/>
  <c r="AL112" i="35"/>
  <c r="AK112" i="35"/>
  <c r="AJ112" i="35"/>
  <c r="AI112" i="35"/>
  <c r="AH112" i="35"/>
  <c r="AG112" i="35"/>
  <c r="AF112" i="35"/>
  <c r="AE112" i="35"/>
  <c r="AD112" i="35"/>
  <c r="AC112" i="35"/>
  <c r="AB112" i="35"/>
  <c r="AA112" i="35"/>
  <c r="Z112" i="35"/>
  <c r="Y112" i="35"/>
  <c r="X112" i="35"/>
  <c r="W112" i="35"/>
  <c r="V112" i="35"/>
  <c r="U112" i="35"/>
  <c r="T112" i="35"/>
  <c r="S112" i="35"/>
  <c r="R112" i="35"/>
  <c r="Q112" i="35"/>
  <c r="P112" i="35"/>
  <c r="O112" i="35"/>
  <c r="N112" i="35"/>
  <c r="M112" i="35"/>
  <c r="L112" i="35"/>
  <c r="K112" i="35"/>
  <c r="J112" i="35"/>
  <c r="I112" i="35"/>
  <c r="H112" i="35"/>
  <c r="G112" i="35"/>
  <c r="F112" i="35"/>
  <c r="E112" i="35"/>
  <c r="CH111" i="35"/>
  <c r="CG111" i="35"/>
  <c r="CF111" i="35"/>
  <c r="CE111" i="35"/>
  <c r="CD111" i="35"/>
  <c r="CC111" i="35"/>
  <c r="CB111" i="35"/>
  <c r="CA111" i="35"/>
  <c r="BZ111" i="35"/>
  <c r="BY111" i="35"/>
  <c r="BX111" i="35"/>
  <c r="BW111" i="35"/>
  <c r="BV111" i="35"/>
  <c r="BU111" i="35"/>
  <c r="BT111" i="35"/>
  <c r="BS111" i="35"/>
  <c r="BR111" i="35"/>
  <c r="BQ111" i="35"/>
  <c r="BP111" i="35"/>
  <c r="BO111" i="35"/>
  <c r="BN111" i="35"/>
  <c r="BM111" i="35"/>
  <c r="BL111" i="35"/>
  <c r="BK111" i="35"/>
  <c r="BJ111" i="35"/>
  <c r="BI111" i="35"/>
  <c r="BH111" i="35"/>
  <c r="BG111" i="35"/>
  <c r="BF111" i="35"/>
  <c r="BE111" i="35"/>
  <c r="BD111" i="35"/>
  <c r="BC111" i="35"/>
  <c r="BB111" i="35"/>
  <c r="BA111" i="35"/>
  <c r="AZ111" i="35"/>
  <c r="AY111" i="35"/>
  <c r="AX111" i="35"/>
  <c r="AW111" i="35"/>
  <c r="AV111" i="35"/>
  <c r="AU111" i="35"/>
  <c r="AT111" i="35"/>
  <c r="AS111" i="35"/>
  <c r="AR111" i="35"/>
  <c r="AQ111" i="35"/>
  <c r="AP111" i="35"/>
  <c r="AO111" i="35"/>
  <c r="AN111" i="35"/>
  <c r="AM111" i="35"/>
  <c r="AL111" i="35"/>
  <c r="AK111" i="35"/>
  <c r="AJ111" i="35"/>
  <c r="AI111" i="35"/>
  <c r="AH111" i="35"/>
  <c r="AG111" i="35"/>
  <c r="AF111" i="35"/>
  <c r="AE111" i="35"/>
  <c r="AD111" i="35"/>
  <c r="AC111" i="35"/>
  <c r="AB111" i="35"/>
  <c r="AA111" i="35"/>
  <c r="Z111" i="35"/>
  <c r="Y111" i="35"/>
  <c r="X111" i="35"/>
  <c r="W111" i="35"/>
  <c r="V111" i="35"/>
  <c r="U111" i="35"/>
  <c r="T111" i="35"/>
  <c r="S111" i="35"/>
  <c r="R111" i="35"/>
  <c r="Q111" i="35"/>
  <c r="P111" i="35"/>
  <c r="O111" i="35"/>
  <c r="N111" i="35"/>
  <c r="M111" i="35"/>
  <c r="L111" i="35"/>
  <c r="K111" i="35"/>
  <c r="J111" i="35"/>
  <c r="I111" i="35"/>
  <c r="H111" i="35"/>
  <c r="G111" i="35"/>
  <c r="F111" i="35"/>
  <c r="E111" i="35"/>
  <c r="CH110" i="35"/>
  <c r="CG110" i="35"/>
  <c r="CF110" i="35"/>
  <c r="CE110" i="35"/>
  <c r="CD110" i="35"/>
  <c r="CC110" i="35"/>
  <c r="CB110" i="35"/>
  <c r="CA110" i="35"/>
  <c r="BZ110" i="35"/>
  <c r="BY110" i="35"/>
  <c r="BX110" i="35"/>
  <c r="BW110" i="35"/>
  <c r="BV110" i="35"/>
  <c r="BU110" i="35"/>
  <c r="BT110" i="35"/>
  <c r="BS110" i="35"/>
  <c r="BR110" i="35"/>
  <c r="BQ110" i="35"/>
  <c r="BP110" i="35"/>
  <c r="BO110" i="35"/>
  <c r="BN110" i="35"/>
  <c r="BM110" i="35"/>
  <c r="BL110" i="35"/>
  <c r="BK110" i="35"/>
  <c r="BJ110" i="35"/>
  <c r="BI110" i="35"/>
  <c r="BH110" i="35"/>
  <c r="BG110" i="35"/>
  <c r="BF110" i="35"/>
  <c r="BE110" i="35"/>
  <c r="BD110" i="35"/>
  <c r="BC110" i="35"/>
  <c r="BB110" i="35"/>
  <c r="BA110" i="35"/>
  <c r="AZ110" i="35"/>
  <c r="AY110" i="35"/>
  <c r="AX110" i="35"/>
  <c r="AW110" i="35"/>
  <c r="AV110" i="35"/>
  <c r="AU110" i="35"/>
  <c r="AT110" i="35"/>
  <c r="AS110" i="35"/>
  <c r="AR110" i="35"/>
  <c r="AQ110" i="35"/>
  <c r="AP110" i="35"/>
  <c r="AO110" i="35"/>
  <c r="AN110" i="35"/>
  <c r="AM110" i="35"/>
  <c r="AL110" i="35"/>
  <c r="AK110" i="35"/>
  <c r="AJ110" i="35"/>
  <c r="AI110" i="35"/>
  <c r="AH110" i="35"/>
  <c r="AG110" i="35"/>
  <c r="AF110" i="35"/>
  <c r="AE110" i="35"/>
  <c r="AD110" i="35"/>
  <c r="AC110" i="35"/>
  <c r="AB110" i="35"/>
  <c r="AA110" i="35"/>
  <c r="Z110" i="35"/>
  <c r="Y110" i="35"/>
  <c r="X110" i="35"/>
  <c r="W110" i="35"/>
  <c r="V110" i="35"/>
  <c r="U110" i="35"/>
  <c r="T110" i="35"/>
  <c r="S110" i="35"/>
  <c r="R110" i="35"/>
  <c r="Q110" i="35"/>
  <c r="P110" i="35"/>
  <c r="O110" i="35"/>
  <c r="N110" i="35"/>
  <c r="M110" i="35"/>
  <c r="L110" i="35"/>
  <c r="K110" i="35"/>
  <c r="J110" i="35"/>
  <c r="I110" i="35"/>
  <c r="H110" i="35"/>
  <c r="G110" i="35"/>
  <c r="F110" i="35"/>
  <c r="E110" i="35"/>
  <c r="D139" i="35"/>
  <c r="C139" i="35"/>
  <c r="D138" i="35"/>
  <c r="C138" i="35"/>
  <c r="D137" i="35"/>
  <c r="C137" i="35"/>
  <c r="D136" i="35"/>
  <c r="C136" i="35"/>
  <c r="D135" i="35"/>
  <c r="C135" i="35"/>
  <c r="D134" i="35"/>
  <c r="C134" i="35"/>
  <c r="D133" i="35"/>
  <c r="C133" i="35"/>
  <c r="D132" i="35"/>
  <c r="C132" i="35"/>
  <c r="D131" i="35"/>
  <c r="C131" i="35"/>
  <c r="D130" i="35"/>
  <c r="C130" i="35"/>
  <c r="D129" i="35"/>
  <c r="C129" i="35"/>
  <c r="D128" i="35"/>
  <c r="C128" i="35"/>
  <c r="D127" i="35"/>
  <c r="C127" i="35"/>
  <c r="D122" i="35"/>
  <c r="C122" i="35"/>
  <c r="D121" i="35"/>
  <c r="C121" i="35"/>
  <c r="D120" i="35"/>
  <c r="C120" i="35"/>
  <c r="D119" i="35"/>
  <c r="C119" i="35"/>
  <c r="D118" i="35"/>
  <c r="C118" i="35"/>
  <c r="D117" i="35"/>
  <c r="C117" i="35"/>
  <c r="D116" i="35"/>
  <c r="C116" i="35"/>
  <c r="D115" i="35"/>
  <c r="C115" i="35"/>
  <c r="D114" i="35"/>
  <c r="C114" i="35"/>
  <c r="D113" i="35"/>
  <c r="C113" i="35"/>
  <c r="D112" i="35"/>
  <c r="C112" i="35"/>
  <c r="D111" i="35"/>
  <c r="C111" i="35"/>
  <c r="D110" i="35"/>
  <c r="C110" i="35"/>
  <c r="CH139" i="34"/>
  <c r="CG139" i="34"/>
  <c r="CF139" i="34"/>
  <c r="CE139" i="34"/>
  <c r="CD139" i="34"/>
  <c r="CC139" i="34"/>
  <c r="CB139" i="34"/>
  <c r="CA139" i="34"/>
  <c r="BZ139" i="34"/>
  <c r="BY139" i="34"/>
  <c r="BX139" i="34"/>
  <c r="BW139" i="34"/>
  <c r="BV139" i="34"/>
  <c r="BU139" i="34"/>
  <c r="BT139" i="34"/>
  <c r="BS139" i="34"/>
  <c r="BR139" i="34"/>
  <c r="BQ139" i="34"/>
  <c r="BP139" i="34"/>
  <c r="BO139" i="34"/>
  <c r="BN139" i="34"/>
  <c r="BM139" i="34"/>
  <c r="BL139" i="34"/>
  <c r="BK139" i="34"/>
  <c r="BJ139" i="34"/>
  <c r="BI139" i="34"/>
  <c r="BH139" i="34"/>
  <c r="BG139" i="34"/>
  <c r="BF139" i="34"/>
  <c r="BE139" i="34"/>
  <c r="BD139" i="34"/>
  <c r="BC139" i="34"/>
  <c r="BB139" i="34"/>
  <c r="BA139" i="34"/>
  <c r="AZ139" i="34"/>
  <c r="AY139" i="34"/>
  <c r="AX139" i="34"/>
  <c r="AW139" i="34"/>
  <c r="AV139" i="34"/>
  <c r="AU139" i="34"/>
  <c r="AT139" i="34"/>
  <c r="AS139" i="34"/>
  <c r="AR139" i="34"/>
  <c r="AQ139" i="34"/>
  <c r="AP139" i="34"/>
  <c r="AO139" i="34"/>
  <c r="AN139" i="34"/>
  <c r="AM139" i="34"/>
  <c r="AL139" i="34"/>
  <c r="AK139" i="34"/>
  <c r="AJ139" i="34"/>
  <c r="AI139" i="34"/>
  <c r="AH139" i="34"/>
  <c r="AG139" i="34"/>
  <c r="AF139" i="34"/>
  <c r="AE139" i="34"/>
  <c r="AD139" i="34"/>
  <c r="AC139" i="34"/>
  <c r="AB139" i="34"/>
  <c r="AA139" i="34"/>
  <c r="Z139" i="34"/>
  <c r="Y139" i="34"/>
  <c r="X139" i="34"/>
  <c r="W139" i="34"/>
  <c r="V139" i="34"/>
  <c r="U139" i="34"/>
  <c r="T139" i="34"/>
  <c r="S139" i="34"/>
  <c r="R139" i="34"/>
  <c r="Q139" i="34"/>
  <c r="P139" i="34"/>
  <c r="O139" i="34"/>
  <c r="N139" i="34"/>
  <c r="M139" i="34"/>
  <c r="L139" i="34"/>
  <c r="K139" i="34"/>
  <c r="J139" i="34"/>
  <c r="I139" i="34"/>
  <c r="H139" i="34"/>
  <c r="G139" i="34"/>
  <c r="F139" i="34"/>
  <c r="E139" i="34"/>
  <c r="D139" i="34"/>
  <c r="C139" i="34"/>
  <c r="CH138" i="34"/>
  <c r="CG138" i="34"/>
  <c r="CF138" i="34"/>
  <c r="CE138" i="34"/>
  <c r="CD138" i="34"/>
  <c r="CC138" i="34"/>
  <c r="CB138" i="34"/>
  <c r="CA138" i="34"/>
  <c r="BZ138" i="34"/>
  <c r="BY138" i="34"/>
  <c r="BX138" i="34"/>
  <c r="BW138" i="34"/>
  <c r="BV138" i="34"/>
  <c r="BU138" i="34"/>
  <c r="BT138" i="34"/>
  <c r="BS138" i="34"/>
  <c r="BR138" i="34"/>
  <c r="BQ138" i="34"/>
  <c r="BP138" i="34"/>
  <c r="BO138" i="34"/>
  <c r="BN138" i="34"/>
  <c r="BM138" i="34"/>
  <c r="BL138" i="34"/>
  <c r="BK138" i="34"/>
  <c r="BJ138" i="34"/>
  <c r="BI138" i="34"/>
  <c r="BH138" i="34"/>
  <c r="BG138" i="34"/>
  <c r="BF138" i="34"/>
  <c r="BE138" i="34"/>
  <c r="BD138" i="34"/>
  <c r="BC138" i="34"/>
  <c r="BB138" i="34"/>
  <c r="BA138" i="34"/>
  <c r="AZ138" i="34"/>
  <c r="AY138" i="34"/>
  <c r="AX138" i="34"/>
  <c r="AW138" i="34"/>
  <c r="AV138" i="34"/>
  <c r="AU138" i="34"/>
  <c r="AT138" i="34"/>
  <c r="AS138" i="34"/>
  <c r="AR138" i="34"/>
  <c r="AQ138" i="34"/>
  <c r="AP138" i="34"/>
  <c r="AO138" i="34"/>
  <c r="AN138" i="34"/>
  <c r="AM138" i="34"/>
  <c r="AL138" i="34"/>
  <c r="AK138" i="34"/>
  <c r="AJ138" i="34"/>
  <c r="AI138" i="34"/>
  <c r="AH138" i="34"/>
  <c r="AG138" i="34"/>
  <c r="AF138" i="34"/>
  <c r="AE138" i="34"/>
  <c r="AD138" i="34"/>
  <c r="AC138" i="34"/>
  <c r="AB138" i="34"/>
  <c r="AA138" i="34"/>
  <c r="Z138" i="34"/>
  <c r="Y138" i="34"/>
  <c r="X138" i="34"/>
  <c r="W138" i="34"/>
  <c r="V138" i="34"/>
  <c r="U138" i="34"/>
  <c r="T138" i="34"/>
  <c r="S138" i="34"/>
  <c r="R138" i="34"/>
  <c r="Q138" i="34"/>
  <c r="P138" i="34"/>
  <c r="O138" i="34"/>
  <c r="N138" i="34"/>
  <c r="M138" i="34"/>
  <c r="L138" i="34"/>
  <c r="K138" i="34"/>
  <c r="J138" i="34"/>
  <c r="I138" i="34"/>
  <c r="H138" i="34"/>
  <c r="G138" i="34"/>
  <c r="F138" i="34"/>
  <c r="E138" i="34"/>
  <c r="D138" i="34"/>
  <c r="C138" i="34"/>
  <c r="CH137" i="34"/>
  <c r="CG137" i="34"/>
  <c r="CF137" i="34"/>
  <c r="CE137" i="34"/>
  <c r="CD137" i="34"/>
  <c r="CC137" i="34"/>
  <c r="CB137" i="34"/>
  <c r="CA137" i="34"/>
  <c r="BZ137" i="34"/>
  <c r="BY137" i="34"/>
  <c r="BX137" i="34"/>
  <c r="BW137" i="34"/>
  <c r="BV137" i="34"/>
  <c r="BU137" i="34"/>
  <c r="BT137" i="34"/>
  <c r="BS137" i="34"/>
  <c r="BR137" i="34"/>
  <c r="BQ137" i="34"/>
  <c r="BP137" i="34"/>
  <c r="BO137" i="34"/>
  <c r="BN137" i="34"/>
  <c r="BM137" i="34"/>
  <c r="BL137" i="34"/>
  <c r="BK137" i="34"/>
  <c r="BJ137" i="34"/>
  <c r="BI137" i="34"/>
  <c r="BH137" i="34"/>
  <c r="BG137" i="34"/>
  <c r="BF137" i="34"/>
  <c r="BE137" i="34"/>
  <c r="BD137" i="34"/>
  <c r="BC137" i="34"/>
  <c r="BB137" i="34"/>
  <c r="BA137" i="34"/>
  <c r="AZ137" i="34"/>
  <c r="AY137" i="34"/>
  <c r="AX137" i="34"/>
  <c r="AW137" i="34"/>
  <c r="AV137" i="34"/>
  <c r="AU137" i="34"/>
  <c r="AT137" i="34"/>
  <c r="AS137" i="34"/>
  <c r="AR137" i="34"/>
  <c r="AQ137" i="34"/>
  <c r="AP137" i="34"/>
  <c r="AO137" i="34"/>
  <c r="AN137" i="34"/>
  <c r="AM137" i="34"/>
  <c r="AL137" i="34"/>
  <c r="AK137" i="34"/>
  <c r="AJ137" i="34"/>
  <c r="AI137" i="34"/>
  <c r="AH137" i="34"/>
  <c r="AG137" i="34"/>
  <c r="AF137" i="34"/>
  <c r="AE137" i="34"/>
  <c r="AD137" i="34"/>
  <c r="AC137" i="34"/>
  <c r="AB137" i="34"/>
  <c r="AA137" i="34"/>
  <c r="Z137" i="34"/>
  <c r="Y137" i="34"/>
  <c r="X137" i="34"/>
  <c r="W137" i="34"/>
  <c r="V137" i="34"/>
  <c r="U137" i="34"/>
  <c r="T137" i="34"/>
  <c r="S137" i="34"/>
  <c r="R137" i="34"/>
  <c r="Q137" i="34"/>
  <c r="P137" i="34"/>
  <c r="O137" i="34"/>
  <c r="N137" i="34"/>
  <c r="M137" i="34"/>
  <c r="L137" i="34"/>
  <c r="K137" i="34"/>
  <c r="J137" i="34"/>
  <c r="I137" i="34"/>
  <c r="H137" i="34"/>
  <c r="G137" i="34"/>
  <c r="F137" i="34"/>
  <c r="E137" i="34"/>
  <c r="D137" i="34"/>
  <c r="C137" i="34"/>
  <c r="CH136" i="34"/>
  <c r="CG136" i="34"/>
  <c r="CF136" i="34"/>
  <c r="CE136" i="34"/>
  <c r="CD136" i="34"/>
  <c r="CC136" i="34"/>
  <c r="CB136" i="34"/>
  <c r="CA136" i="34"/>
  <c r="BZ136" i="34"/>
  <c r="BY136" i="34"/>
  <c r="BX136" i="34"/>
  <c r="BW136" i="34"/>
  <c r="BV136" i="34"/>
  <c r="BU136" i="34"/>
  <c r="BT136" i="34"/>
  <c r="BS136" i="34"/>
  <c r="BR136" i="34"/>
  <c r="BQ136" i="34"/>
  <c r="BP136" i="34"/>
  <c r="BO136" i="34"/>
  <c r="BN136" i="34"/>
  <c r="BM136" i="34"/>
  <c r="BL136" i="34"/>
  <c r="BK136" i="34"/>
  <c r="BJ136" i="34"/>
  <c r="BI136" i="34"/>
  <c r="BH136" i="34"/>
  <c r="BG136" i="34"/>
  <c r="BF136" i="34"/>
  <c r="BE136" i="34"/>
  <c r="BD136" i="34"/>
  <c r="BC136" i="34"/>
  <c r="BB136" i="34"/>
  <c r="BA136" i="34"/>
  <c r="AZ136" i="34"/>
  <c r="AY136" i="34"/>
  <c r="AX136" i="34"/>
  <c r="AW136" i="34"/>
  <c r="AV136" i="34"/>
  <c r="AU136" i="34"/>
  <c r="AT136" i="34"/>
  <c r="AS136" i="34"/>
  <c r="AR136" i="34"/>
  <c r="AQ136" i="34"/>
  <c r="AP136" i="34"/>
  <c r="AO136" i="34"/>
  <c r="AN136" i="34"/>
  <c r="AM136" i="34"/>
  <c r="AL136" i="34"/>
  <c r="AK136" i="34"/>
  <c r="AJ136" i="34"/>
  <c r="AI136" i="34"/>
  <c r="AH136" i="34"/>
  <c r="AG136" i="34"/>
  <c r="AF136" i="34"/>
  <c r="AE136" i="34"/>
  <c r="AD136" i="34"/>
  <c r="AC136" i="34"/>
  <c r="AB136" i="34"/>
  <c r="AA136" i="34"/>
  <c r="Z136" i="34"/>
  <c r="Y136" i="34"/>
  <c r="X136" i="34"/>
  <c r="W136" i="34"/>
  <c r="V136" i="34"/>
  <c r="U136" i="34"/>
  <c r="T136" i="34"/>
  <c r="S136" i="34"/>
  <c r="R136" i="34"/>
  <c r="Q136" i="34"/>
  <c r="P136" i="34"/>
  <c r="O136" i="34"/>
  <c r="N136" i="34"/>
  <c r="M136" i="34"/>
  <c r="L136" i="34"/>
  <c r="K136" i="34"/>
  <c r="J136" i="34"/>
  <c r="I136" i="34"/>
  <c r="H136" i="34"/>
  <c r="G136" i="34"/>
  <c r="F136" i="34"/>
  <c r="E136" i="34"/>
  <c r="D136" i="34"/>
  <c r="C136" i="34"/>
  <c r="CH135" i="34"/>
  <c r="CG135" i="34"/>
  <c r="CF135" i="34"/>
  <c r="CE135" i="34"/>
  <c r="CD135" i="34"/>
  <c r="CC135" i="34"/>
  <c r="CB135" i="34"/>
  <c r="CA135" i="34"/>
  <c r="BZ135" i="34"/>
  <c r="BY135" i="34"/>
  <c r="BX135" i="34"/>
  <c r="BW135" i="34"/>
  <c r="BV135" i="34"/>
  <c r="BU135" i="34"/>
  <c r="BT135" i="34"/>
  <c r="BS135" i="34"/>
  <c r="BR135" i="34"/>
  <c r="BQ135" i="34"/>
  <c r="BP135" i="34"/>
  <c r="BO135" i="34"/>
  <c r="BN135" i="34"/>
  <c r="BM135" i="34"/>
  <c r="BL135" i="34"/>
  <c r="BK135" i="34"/>
  <c r="BJ135" i="34"/>
  <c r="BI135" i="34"/>
  <c r="BH135" i="34"/>
  <c r="BG135" i="34"/>
  <c r="BF135" i="34"/>
  <c r="BE135" i="34"/>
  <c r="BD135" i="34"/>
  <c r="BC135" i="34"/>
  <c r="BB135" i="34"/>
  <c r="BA135" i="34"/>
  <c r="AZ135" i="34"/>
  <c r="AY135" i="34"/>
  <c r="AX135" i="34"/>
  <c r="AW135" i="34"/>
  <c r="AV135" i="34"/>
  <c r="AU135" i="34"/>
  <c r="AT135" i="34"/>
  <c r="AS135" i="34"/>
  <c r="AR135" i="34"/>
  <c r="AQ135" i="34"/>
  <c r="AP135" i="34"/>
  <c r="AO135" i="34"/>
  <c r="AN135" i="34"/>
  <c r="AM135" i="34"/>
  <c r="AL135" i="34"/>
  <c r="AK135" i="34"/>
  <c r="AJ135" i="34"/>
  <c r="AI135" i="34"/>
  <c r="AH135" i="34"/>
  <c r="AG135" i="34"/>
  <c r="AF135" i="34"/>
  <c r="AE135" i="34"/>
  <c r="AD135" i="34"/>
  <c r="AC135" i="34"/>
  <c r="AB135" i="34"/>
  <c r="AA135" i="34"/>
  <c r="Z135" i="34"/>
  <c r="Y135" i="34"/>
  <c r="X135" i="34"/>
  <c r="W135" i="34"/>
  <c r="V135" i="34"/>
  <c r="U135" i="34"/>
  <c r="T135" i="34"/>
  <c r="S135" i="34"/>
  <c r="R135" i="34"/>
  <c r="Q135" i="34"/>
  <c r="P135" i="34"/>
  <c r="O135" i="34"/>
  <c r="N135" i="34"/>
  <c r="M135" i="34"/>
  <c r="L135" i="34"/>
  <c r="K135" i="34"/>
  <c r="J135" i="34"/>
  <c r="I135" i="34"/>
  <c r="H135" i="34"/>
  <c r="G135" i="34"/>
  <c r="F135" i="34"/>
  <c r="E135" i="34"/>
  <c r="D135" i="34"/>
  <c r="C135" i="34"/>
  <c r="CH134" i="34"/>
  <c r="CG134" i="34"/>
  <c r="CF134" i="34"/>
  <c r="CE134" i="34"/>
  <c r="CD134" i="34"/>
  <c r="CC134" i="34"/>
  <c r="CB134" i="34"/>
  <c r="CA134" i="34"/>
  <c r="BZ134" i="34"/>
  <c r="BY134" i="34"/>
  <c r="BX134" i="34"/>
  <c r="BW134" i="34"/>
  <c r="BV134" i="34"/>
  <c r="BU134" i="34"/>
  <c r="BT134" i="34"/>
  <c r="BS134" i="34"/>
  <c r="BR134" i="34"/>
  <c r="BQ134" i="34"/>
  <c r="BP134" i="34"/>
  <c r="BO134" i="34"/>
  <c r="BN134" i="34"/>
  <c r="BM134" i="34"/>
  <c r="BL134" i="34"/>
  <c r="BK134" i="34"/>
  <c r="BJ134" i="34"/>
  <c r="BI134" i="34"/>
  <c r="BH134" i="34"/>
  <c r="BG134" i="34"/>
  <c r="BF134" i="34"/>
  <c r="BE134" i="34"/>
  <c r="BD134" i="34"/>
  <c r="BC134" i="34"/>
  <c r="BB134" i="34"/>
  <c r="BA134" i="34"/>
  <c r="AZ134" i="34"/>
  <c r="AY134" i="34"/>
  <c r="AX134" i="34"/>
  <c r="AW134" i="34"/>
  <c r="AV134" i="34"/>
  <c r="AU134" i="34"/>
  <c r="AT134" i="34"/>
  <c r="AS134" i="34"/>
  <c r="AR134" i="34"/>
  <c r="AQ134" i="34"/>
  <c r="AP134" i="34"/>
  <c r="AO134" i="34"/>
  <c r="AN134" i="34"/>
  <c r="AM134" i="34"/>
  <c r="AL134" i="34"/>
  <c r="AK134" i="34"/>
  <c r="AJ134" i="34"/>
  <c r="AI134" i="34"/>
  <c r="AH134" i="34"/>
  <c r="AG134" i="34"/>
  <c r="AF134" i="34"/>
  <c r="AE134" i="34"/>
  <c r="AD134" i="34"/>
  <c r="AC134" i="34"/>
  <c r="AB134" i="34"/>
  <c r="AA134" i="34"/>
  <c r="Z134" i="34"/>
  <c r="Y134" i="34"/>
  <c r="X134" i="34"/>
  <c r="W134" i="34"/>
  <c r="V134" i="34"/>
  <c r="U134" i="34"/>
  <c r="T134" i="34"/>
  <c r="S134" i="34"/>
  <c r="R134" i="34"/>
  <c r="Q134" i="34"/>
  <c r="P134" i="34"/>
  <c r="O134" i="34"/>
  <c r="N134" i="34"/>
  <c r="M134" i="34"/>
  <c r="L134" i="34"/>
  <c r="K134" i="34"/>
  <c r="J134" i="34"/>
  <c r="I134" i="34"/>
  <c r="H134" i="34"/>
  <c r="G134" i="34"/>
  <c r="F134" i="34"/>
  <c r="E134" i="34"/>
  <c r="D134" i="34"/>
  <c r="C134" i="34"/>
  <c r="CH133" i="34"/>
  <c r="CG133" i="34"/>
  <c r="CF133" i="34"/>
  <c r="CE133" i="34"/>
  <c r="CD133" i="34"/>
  <c r="CC133" i="34"/>
  <c r="CB133" i="34"/>
  <c r="CA133" i="34"/>
  <c r="BZ133" i="34"/>
  <c r="BY133" i="34"/>
  <c r="BX133" i="34"/>
  <c r="BW133" i="34"/>
  <c r="BV133" i="34"/>
  <c r="BU133" i="34"/>
  <c r="BT133" i="34"/>
  <c r="BS133" i="34"/>
  <c r="BR133" i="34"/>
  <c r="BQ133" i="34"/>
  <c r="BP133" i="34"/>
  <c r="BO133" i="34"/>
  <c r="BN133" i="34"/>
  <c r="BM133" i="34"/>
  <c r="BL133" i="34"/>
  <c r="BK133" i="34"/>
  <c r="BJ133" i="34"/>
  <c r="BI133" i="34"/>
  <c r="BH133" i="34"/>
  <c r="BG133" i="34"/>
  <c r="BF133" i="34"/>
  <c r="BE133" i="34"/>
  <c r="BD133" i="34"/>
  <c r="BC133" i="34"/>
  <c r="BB133" i="34"/>
  <c r="BA133" i="34"/>
  <c r="AZ133" i="34"/>
  <c r="AY133" i="34"/>
  <c r="AX133" i="34"/>
  <c r="AW133" i="34"/>
  <c r="AV133" i="34"/>
  <c r="AU133" i="34"/>
  <c r="AT133" i="34"/>
  <c r="AS133" i="34"/>
  <c r="AR133" i="34"/>
  <c r="AQ133" i="34"/>
  <c r="AP133" i="34"/>
  <c r="AO133" i="34"/>
  <c r="AN133" i="34"/>
  <c r="AM133" i="34"/>
  <c r="AL133" i="34"/>
  <c r="AK133" i="34"/>
  <c r="AJ133" i="34"/>
  <c r="AI133" i="34"/>
  <c r="AH133" i="34"/>
  <c r="AG133" i="34"/>
  <c r="AF133" i="34"/>
  <c r="AE133" i="34"/>
  <c r="AD133" i="34"/>
  <c r="AC133" i="34"/>
  <c r="AB133" i="34"/>
  <c r="AA133" i="34"/>
  <c r="Z133" i="34"/>
  <c r="Y133" i="34"/>
  <c r="X133" i="34"/>
  <c r="W133" i="34"/>
  <c r="V133" i="34"/>
  <c r="U133" i="34"/>
  <c r="T133" i="34"/>
  <c r="S133" i="34"/>
  <c r="R133" i="34"/>
  <c r="Q133" i="34"/>
  <c r="P133" i="34"/>
  <c r="O133" i="34"/>
  <c r="N133" i="34"/>
  <c r="M133" i="34"/>
  <c r="L133" i="34"/>
  <c r="K133" i="34"/>
  <c r="J133" i="34"/>
  <c r="I133" i="34"/>
  <c r="H133" i="34"/>
  <c r="G133" i="34"/>
  <c r="F133" i="34"/>
  <c r="E133" i="34"/>
  <c r="D133" i="34"/>
  <c r="C133" i="34"/>
  <c r="CH132" i="34"/>
  <c r="CG132" i="34"/>
  <c r="CF132" i="34"/>
  <c r="CE132" i="34"/>
  <c r="CD132" i="34"/>
  <c r="CC132" i="34"/>
  <c r="CB132" i="34"/>
  <c r="CA132" i="34"/>
  <c r="BZ132" i="34"/>
  <c r="BY132" i="34"/>
  <c r="BX132" i="34"/>
  <c r="BW132" i="34"/>
  <c r="BV132" i="34"/>
  <c r="BU132" i="34"/>
  <c r="BT132" i="34"/>
  <c r="BS132" i="34"/>
  <c r="BR132" i="34"/>
  <c r="BQ132" i="34"/>
  <c r="BP132" i="34"/>
  <c r="BO132" i="34"/>
  <c r="BN132" i="34"/>
  <c r="BM132" i="34"/>
  <c r="BL132" i="34"/>
  <c r="BK132" i="34"/>
  <c r="BJ132" i="34"/>
  <c r="BI132" i="34"/>
  <c r="BH132" i="34"/>
  <c r="BG132" i="34"/>
  <c r="BF132" i="34"/>
  <c r="BE132" i="34"/>
  <c r="BD132" i="34"/>
  <c r="BC132" i="34"/>
  <c r="BB132" i="34"/>
  <c r="BA132" i="34"/>
  <c r="AZ132" i="34"/>
  <c r="AY132" i="34"/>
  <c r="AX132" i="34"/>
  <c r="AW132" i="34"/>
  <c r="AV132" i="34"/>
  <c r="AU132" i="34"/>
  <c r="AT132" i="34"/>
  <c r="AS132" i="34"/>
  <c r="AR132" i="34"/>
  <c r="AQ132" i="34"/>
  <c r="AP132" i="34"/>
  <c r="AO132" i="34"/>
  <c r="AN132" i="34"/>
  <c r="AM132" i="34"/>
  <c r="AL132" i="34"/>
  <c r="AK132" i="34"/>
  <c r="AJ132" i="34"/>
  <c r="AI132" i="34"/>
  <c r="AH132" i="34"/>
  <c r="AG132" i="34"/>
  <c r="AF132" i="34"/>
  <c r="AE132" i="34"/>
  <c r="AD132" i="34"/>
  <c r="AC132" i="34"/>
  <c r="AB132" i="34"/>
  <c r="AA132" i="34"/>
  <c r="Z132" i="34"/>
  <c r="Y132" i="34"/>
  <c r="X132" i="34"/>
  <c r="W132" i="34"/>
  <c r="V132" i="34"/>
  <c r="U132" i="34"/>
  <c r="T132" i="34"/>
  <c r="S132" i="34"/>
  <c r="R132" i="34"/>
  <c r="Q132" i="34"/>
  <c r="P132" i="34"/>
  <c r="O132" i="34"/>
  <c r="N132" i="34"/>
  <c r="M132" i="34"/>
  <c r="L132" i="34"/>
  <c r="K132" i="34"/>
  <c r="J132" i="34"/>
  <c r="I132" i="34"/>
  <c r="H132" i="34"/>
  <c r="G132" i="34"/>
  <c r="F132" i="34"/>
  <c r="E132" i="34"/>
  <c r="D132" i="34"/>
  <c r="C132" i="34"/>
  <c r="CH131" i="34"/>
  <c r="CG131" i="34"/>
  <c r="CF131" i="34"/>
  <c r="CE131" i="34"/>
  <c r="CD131" i="34"/>
  <c r="CC131" i="34"/>
  <c r="CB131" i="34"/>
  <c r="CA131" i="34"/>
  <c r="BZ131" i="34"/>
  <c r="BY131" i="34"/>
  <c r="BX131" i="34"/>
  <c r="BW131" i="34"/>
  <c r="BV131" i="34"/>
  <c r="BU131" i="34"/>
  <c r="BT131" i="34"/>
  <c r="BS131" i="34"/>
  <c r="BR131" i="34"/>
  <c r="BQ131" i="34"/>
  <c r="BP131" i="34"/>
  <c r="BO131" i="34"/>
  <c r="BN131" i="34"/>
  <c r="BM131" i="34"/>
  <c r="BL131" i="34"/>
  <c r="BK131" i="34"/>
  <c r="BJ131" i="34"/>
  <c r="BI131" i="34"/>
  <c r="BH131" i="34"/>
  <c r="BG131" i="34"/>
  <c r="BF131" i="34"/>
  <c r="BE131" i="34"/>
  <c r="BD131" i="34"/>
  <c r="BC131" i="34"/>
  <c r="BB131" i="34"/>
  <c r="BA131" i="34"/>
  <c r="AZ131" i="34"/>
  <c r="AY131" i="34"/>
  <c r="AX131" i="34"/>
  <c r="AW131" i="34"/>
  <c r="AV131" i="34"/>
  <c r="AU131" i="34"/>
  <c r="AT131" i="34"/>
  <c r="AS131" i="34"/>
  <c r="AR131" i="34"/>
  <c r="AQ131" i="34"/>
  <c r="AP131" i="34"/>
  <c r="AO131" i="34"/>
  <c r="AN131" i="34"/>
  <c r="AM131" i="34"/>
  <c r="AL131" i="34"/>
  <c r="AK131" i="34"/>
  <c r="AJ131" i="34"/>
  <c r="AI131" i="34"/>
  <c r="AH131" i="34"/>
  <c r="AG131" i="34"/>
  <c r="AF131" i="34"/>
  <c r="AE131" i="34"/>
  <c r="AD131" i="34"/>
  <c r="AC131" i="34"/>
  <c r="AB131" i="34"/>
  <c r="AA131" i="34"/>
  <c r="Z131" i="34"/>
  <c r="Y131" i="34"/>
  <c r="X131" i="34"/>
  <c r="W131" i="34"/>
  <c r="V131" i="34"/>
  <c r="U131" i="34"/>
  <c r="T131" i="34"/>
  <c r="S131" i="34"/>
  <c r="R131" i="34"/>
  <c r="Q131" i="34"/>
  <c r="P131" i="34"/>
  <c r="O131" i="34"/>
  <c r="N131" i="34"/>
  <c r="M131" i="34"/>
  <c r="L131" i="34"/>
  <c r="K131" i="34"/>
  <c r="J131" i="34"/>
  <c r="I131" i="34"/>
  <c r="H131" i="34"/>
  <c r="G131" i="34"/>
  <c r="F131" i="34"/>
  <c r="E131" i="34"/>
  <c r="D131" i="34"/>
  <c r="C131" i="34"/>
  <c r="CH130" i="34"/>
  <c r="CG130" i="34"/>
  <c r="CF130" i="34"/>
  <c r="CE130" i="34"/>
  <c r="CD130" i="34"/>
  <c r="CC130" i="34"/>
  <c r="CB130" i="34"/>
  <c r="CA130" i="34"/>
  <c r="BZ130" i="34"/>
  <c r="BY130" i="34"/>
  <c r="BX130" i="34"/>
  <c r="BW130" i="34"/>
  <c r="BV130" i="34"/>
  <c r="BU130" i="34"/>
  <c r="BT130" i="34"/>
  <c r="BS130" i="34"/>
  <c r="BR130" i="34"/>
  <c r="BQ130" i="34"/>
  <c r="BP130" i="34"/>
  <c r="BO130" i="34"/>
  <c r="BN130" i="34"/>
  <c r="BM130" i="34"/>
  <c r="BL130" i="34"/>
  <c r="BK130" i="34"/>
  <c r="BJ130" i="34"/>
  <c r="BI130" i="34"/>
  <c r="BH130" i="34"/>
  <c r="BG130" i="34"/>
  <c r="BF130" i="34"/>
  <c r="BE130" i="34"/>
  <c r="BD130" i="34"/>
  <c r="BC130" i="34"/>
  <c r="BB130" i="34"/>
  <c r="BA130" i="34"/>
  <c r="AZ130" i="34"/>
  <c r="AY130" i="34"/>
  <c r="AX130" i="34"/>
  <c r="AW130" i="34"/>
  <c r="AV130" i="34"/>
  <c r="AU130" i="34"/>
  <c r="AT130" i="34"/>
  <c r="AS130" i="34"/>
  <c r="AR130" i="34"/>
  <c r="AQ130" i="34"/>
  <c r="AP130" i="34"/>
  <c r="AO130" i="34"/>
  <c r="AN130" i="34"/>
  <c r="AM130" i="34"/>
  <c r="AL130" i="34"/>
  <c r="AK130" i="34"/>
  <c r="AJ130" i="34"/>
  <c r="AI130" i="34"/>
  <c r="AH130" i="34"/>
  <c r="AG130" i="34"/>
  <c r="AF130" i="34"/>
  <c r="AE130" i="34"/>
  <c r="AD130" i="34"/>
  <c r="AC130" i="34"/>
  <c r="AB130" i="34"/>
  <c r="AA130" i="34"/>
  <c r="Z130" i="34"/>
  <c r="Y130" i="34"/>
  <c r="X130" i="34"/>
  <c r="W130" i="34"/>
  <c r="V130" i="34"/>
  <c r="U130" i="34"/>
  <c r="T130" i="34"/>
  <c r="S130" i="34"/>
  <c r="R130" i="34"/>
  <c r="Q130" i="34"/>
  <c r="P130" i="34"/>
  <c r="O130" i="34"/>
  <c r="N130" i="34"/>
  <c r="M130" i="34"/>
  <c r="L130" i="34"/>
  <c r="K130" i="34"/>
  <c r="J130" i="34"/>
  <c r="I130" i="34"/>
  <c r="H130" i="34"/>
  <c r="G130" i="34"/>
  <c r="F130" i="34"/>
  <c r="E130" i="34"/>
  <c r="D130" i="34"/>
  <c r="C130" i="34"/>
  <c r="CH129" i="34"/>
  <c r="CG129" i="34"/>
  <c r="CF129" i="34"/>
  <c r="CE129" i="34"/>
  <c r="CD129" i="34"/>
  <c r="CC129" i="34"/>
  <c r="CB129" i="34"/>
  <c r="CA129" i="34"/>
  <c r="BZ129" i="34"/>
  <c r="BY129" i="34"/>
  <c r="BX129" i="34"/>
  <c r="BW129" i="34"/>
  <c r="BV129" i="34"/>
  <c r="BU129" i="34"/>
  <c r="BT129" i="34"/>
  <c r="BS129" i="34"/>
  <c r="BR129" i="34"/>
  <c r="BQ129" i="34"/>
  <c r="BP129" i="34"/>
  <c r="BO129" i="34"/>
  <c r="BN129" i="34"/>
  <c r="BM129" i="34"/>
  <c r="BL129" i="34"/>
  <c r="BK129" i="34"/>
  <c r="BJ129" i="34"/>
  <c r="BI129" i="34"/>
  <c r="BH129" i="34"/>
  <c r="BG129" i="34"/>
  <c r="BF129" i="34"/>
  <c r="BE129" i="34"/>
  <c r="BD129" i="34"/>
  <c r="BC129" i="34"/>
  <c r="BB129" i="34"/>
  <c r="BA129" i="34"/>
  <c r="AZ129" i="34"/>
  <c r="AY129" i="34"/>
  <c r="AX129" i="34"/>
  <c r="AW129" i="34"/>
  <c r="AV129" i="34"/>
  <c r="AU129" i="34"/>
  <c r="AT129" i="34"/>
  <c r="AS129" i="34"/>
  <c r="AR129" i="34"/>
  <c r="AQ129" i="34"/>
  <c r="AP129" i="34"/>
  <c r="AO129" i="34"/>
  <c r="AN129" i="34"/>
  <c r="AM129" i="34"/>
  <c r="AL129" i="34"/>
  <c r="AK129" i="34"/>
  <c r="AJ129" i="34"/>
  <c r="AI129" i="34"/>
  <c r="AH129" i="34"/>
  <c r="AG129" i="34"/>
  <c r="AF129" i="34"/>
  <c r="AE129" i="34"/>
  <c r="AD129" i="34"/>
  <c r="AC129" i="34"/>
  <c r="AB129" i="34"/>
  <c r="AA129" i="34"/>
  <c r="Z129" i="34"/>
  <c r="Y129" i="34"/>
  <c r="X129" i="34"/>
  <c r="W129" i="34"/>
  <c r="V129" i="34"/>
  <c r="U129" i="34"/>
  <c r="T129" i="34"/>
  <c r="S129" i="34"/>
  <c r="R129" i="34"/>
  <c r="Q129" i="34"/>
  <c r="P129" i="34"/>
  <c r="O129" i="34"/>
  <c r="N129" i="34"/>
  <c r="M129" i="34"/>
  <c r="L129" i="34"/>
  <c r="K129" i="34"/>
  <c r="J129" i="34"/>
  <c r="I129" i="34"/>
  <c r="H129" i="34"/>
  <c r="G129" i="34"/>
  <c r="F129" i="34"/>
  <c r="E129" i="34"/>
  <c r="D129" i="34"/>
  <c r="C129" i="34"/>
  <c r="CH128" i="34"/>
  <c r="CG128" i="34"/>
  <c r="CF128" i="34"/>
  <c r="CE128" i="34"/>
  <c r="CD128" i="34"/>
  <c r="CC128" i="34"/>
  <c r="CB128" i="34"/>
  <c r="CA128" i="34"/>
  <c r="BZ128" i="34"/>
  <c r="BY128" i="34"/>
  <c r="BX128" i="34"/>
  <c r="BW128" i="34"/>
  <c r="BV128" i="34"/>
  <c r="BU128" i="34"/>
  <c r="BT128" i="34"/>
  <c r="BS128" i="34"/>
  <c r="BR128" i="34"/>
  <c r="BQ128" i="34"/>
  <c r="BP128" i="34"/>
  <c r="BO128" i="34"/>
  <c r="BN128" i="34"/>
  <c r="BM128" i="34"/>
  <c r="BL128" i="34"/>
  <c r="BK128" i="34"/>
  <c r="BJ128" i="34"/>
  <c r="BI128" i="34"/>
  <c r="BH128" i="34"/>
  <c r="BG128" i="34"/>
  <c r="BF128" i="34"/>
  <c r="BE128" i="34"/>
  <c r="BD128" i="34"/>
  <c r="BC128" i="34"/>
  <c r="BB128" i="34"/>
  <c r="BA128" i="34"/>
  <c r="AZ128" i="34"/>
  <c r="AY128" i="34"/>
  <c r="AX128" i="34"/>
  <c r="AW128" i="34"/>
  <c r="AV128" i="34"/>
  <c r="AU128" i="34"/>
  <c r="AT128" i="34"/>
  <c r="AS128" i="34"/>
  <c r="AR128" i="34"/>
  <c r="AQ128" i="34"/>
  <c r="AP128" i="34"/>
  <c r="AO128" i="34"/>
  <c r="AN128" i="34"/>
  <c r="AM128" i="34"/>
  <c r="AL128" i="34"/>
  <c r="AK128" i="34"/>
  <c r="AJ128" i="34"/>
  <c r="AI128" i="34"/>
  <c r="AH128" i="34"/>
  <c r="AG128" i="34"/>
  <c r="AF128" i="34"/>
  <c r="AE128" i="34"/>
  <c r="AD128" i="34"/>
  <c r="AC128" i="34"/>
  <c r="AB128" i="34"/>
  <c r="AA128" i="34"/>
  <c r="Z128" i="34"/>
  <c r="Y128" i="34"/>
  <c r="X128" i="34"/>
  <c r="W128" i="34"/>
  <c r="V128" i="34"/>
  <c r="U128" i="34"/>
  <c r="T128" i="34"/>
  <c r="S128" i="34"/>
  <c r="R128" i="34"/>
  <c r="Q128" i="34"/>
  <c r="P128" i="34"/>
  <c r="O128" i="34"/>
  <c r="N128" i="34"/>
  <c r="M128" i="34"/>
  <c r="L128" i="34"/>
  <c r="K128" i="34"/>
  <c r="J128" i="34"/>
  <c r="I128" i="34"/>
  <c r="H128" i="34"/>
  <c r="G128" i="34"/>
  <c r="F128" i="34"/>
  <c r="E128" i="34"/>
  <c r="D128" i="34"/>
  <c r="C128" i="34"/>
  <c r="CH127" i="34"/>
  <c r="CG127" i="34"/>
  <c r="CF127" i="34"/>
  <c r="CE127" i="34"/>
  <c r="CD127" i="34"/>
  <c r="CC127" i="34"/>
  <c r="CB127" i="34"/>
  <c r="CA127" i="34"/>
  <c r="BZ127" i="34"/>
  <c r="BY127" i="34"/>
  <c r="BX127" i="34"/>
  <c r="BW127" i="34"/>
  <c r="BV127" i="34"/>
  <c r="BU127" i="34"/>
  <c r="BT127" i="34"/>
  <c r="BS127" i="34"/>
  <c r="BR127" i="34"/>
  <c r="BQ127" i="34"/>
  <c r="BP127" i="34"/>
  <c r="BO127" i="34"/>
  <c r="BN127" i="34"/>
  <c r="BM127" i="34"/>
  <c r="BL127" i="34"/>
  <c r="BK127" i="34"/>
  <c r="BJ127" i="34"/>
  <c r="BI127" i="34"/>
  <c r="BH127" i="34"/>
  <c r="BG127" i="34"/>
  <c r="BF127" i="34"/>
  <c r="BE127" i="34"/>
  <c r="BD127" i="34"/>
  <c r="BC127" i="34"/>
  <c r="BB127" i="34"/>
  <c r="BA127" i="34"/>
  <c r="AZ127" i="34"/>
  <c r="AY127" i="34"/>
  <c r="AX127" i="34"/>
  <c r="AW127" i="34"/>
  <c r="AV127" i="34"/>
  <c r="AU127" i="34"/>
  <c r="AT127" i="34"/>
  <c r="AS127" i="34"/>
  <c r="AR127" i="34"/>
  <c r="AQ127" i="34"/>
  <c r="AP127" i="34"/>
  <c r="AO127" i="34"/>
  <c r="AN127" i="34"/>
  <c r="AM127" i="34"/>
  <c r="AL127" i="34"/>
  <c r="AK127" i="34"/>
  <c r="AJ127" i="34"/>
  <c r="AI127" i="34"/>
  <c r="AH127" i="34"/>
  <c r="AG127" i="34"/>
  <c r="AF127" i="34"/>
  <c r="AE127" i="34"/>
  <c r="AD127" i="34"/>
  <c r="AC127" i="34"/>
  <c r="AB127" i="34"/>
  <c r="AA127" i="34"/>
  <c r="Z127" i="34"/>
  <c r="Y127" i="34"/>
  <c r="X127" i="34"/>
  <c r="W127" i="34"/>
  <c r="V127" i="34"/>
  <c r="U127" i="34"/>
  <c r="T127" i="34"/>
  <c r="S127" i="34"/>
  <c r="R127" i="34"/>
  <c r="Q127" i="34"/>
  <c r="P127" i="34"/>
  <c r="O127" i="34"/>
  <c r="N127" i="34"/>
  <c r="M127" i="34"/>
  <c r="L127" i="34"/>
  <c r="K127" i="34"/>
  <c r="J127" i="34"/>
  <c r="I127" i="34"/>
  <c r="H127" i="34"/>
  <c r="G127" i="34"/>
  <c r="F127" i="34"/>
  <c r="E127" i="34"/>
  <c r="D127" i="34"/>
  <c r="C127" i="34"/>
  <c r="CH122" i="34"/>
  <c r="CG122" i="34"/>
  <c r="CF122" i="34"/>
  <c r="CE122" i="34"/>
  <c r="CD122" i="34"/>
  <c r="CC122" i="34"/>
  <c r="CB122" i="34"/>
  <c r="CA122" i="34"/>
  <c r="BZ122" i="34"/>
  <c r="BY122" i="34"/>
  <c r="BX122" i="34"/>
  <c r="BW122" i="34"/>
  <c r="BV122" i="34"/>
  <c r="BU122" i="34"/>
  <c r="BT122" i="34"/>
  <c r="BS122" i="34"/>
  <c r="BR122" i="34"/>
  <c r="BQ122" i="34"/>
  <c r="BP122" i="34"/>
  <c r="BO122" i="34"/>
  <c r="BN122" i="34"/>
  <c r="BM122" i="34"/>
  <c r="BL122" i="34"/>
  <c r="BK122" i="34"/>
  <c r="BJ122" i="34"/>
  <c r="BI122" i="34"/>
  <c r="BH122" i="34"/>
  <c r="BG122" i="34"/>
  <c r="BF122" i="34"/>
  <c r="BE122" i="34"/>
  <c r="BD122" i="34"/>
  <c r="BC122" i="34"/>
  <c r="BB122" i="34"/>
  <c r="BA122" i="34"/>
  <c r="AZ122" i="34"/>
  <c r="AY122" i="34"/>
  <c r="AX122" i="34"/>
  <c r="AW122" i="34"/>
  <c r="AV122" i="34"/>
  <c r="AU122" i="34"/>
  <c r="AT122" i="34"/>
  <c r="AS122" i="34"/>
  <c r="AR122" i="34"/>
  <c r="AQ122" i="34"/>
  <c r="AP122" i="34"/>
  <c r="AO122" i="34"/>
  <c r="AN122" i="34"/>
  <c r="AM122" i="34"/>
  <c r="AL122" i="34"/>
  <c r="AK122" i="34"/>
  <c r="AJ122" i="34"/>
  <c r="AI122" i="34"/>
  <c r="AH122" i="34"/>
  <c r="AG122" i="34"/>
  <c r="AF122" i="34"/>
  <c r="AE122" i="34"/>
  <c r="AD122" i="34"/>
  <c r="AC122" i="34"/>
  <c r="AB122" i="34"/>
  <c r="AA122" i="34"/>
  <c r="Z122" i="34"/>
  <c r="Y122" i="34"/>
  <c r="X122" i="34"/>
  <c r="W122" i="34"/>
  <c r="V122" i="34"/>
  <c r="U122" i="34"/>
  <c r="T122" i="34"/>
  <c r="S122" i="34"/>
  <c r="R122" i="34"/>
  <c r="Q122" i="34"/>
  <c r="P122" i="34"/>
  <c r="O122" i="34"/>
  <c r="N122" i="34"/>
  <c r="M122" i="34"/>
  <c r="L122" i="34"/>
  <c r="K122" i="34"/>
  <c r="J122" i="34"/>
  <c r="I122" i="34"/>
  <c r="H122" i="34"/>
  <c r="G122" i="34"/>
  <c r="F122" i="34"/>
  <c r="E122" i="34"/>
  <c r="D122" i="34"/>
  <c r="C122" i="34"/>
  <c r="CH121" i="34"/>
  <c r="CG121" i="34"/>
  <c r="CF121" i="34"/>
  <c r="CE121" i="34"/>
  <c r="CD121" i="34"/>
  <c r="CC121" i="34"/>
  <c r="CB121" i="34"/>
  <c r="CA121" i="34"/>
  <c r="BZ121" i="34"/>
  <c r="BY121" i="34"/>
  <c r="BX121" i="34"/>
  <c r="BW121" i="34"/>
  <c r="BV121" i="34"/>
  <c r="BU121" i="34"/>
  <c r="BT121" i="34"/>
  <c r="BS121" i="34"/>
  <c r="BR121" i="34"/>
  <c r="BQ121" i="34"/>
  <c r="BP121" i="34"/>
  <c r="BO121" i="34"/>
  <c r="BN121" i="34"/>
  <c r="BM121" i="34"/>
  <c r="BL121" i="34"/>
  <c r="BK121" i="34"/>
  <c r="BJ121" i="34"/>
  <c r="BI121" i="34"/>
  <c r="BH121" i="34"/>
  <c r="BG121" i="34"/>
  <c r="BF121" i="34"/>
  <c r="BE121" i="34"/>
  <c r="BD121" i="34"/>
  <c r="BC121" i="34"/>
  <c r="BB121" i="34"/>
  <c r="BA121" i="34"/>
  <c r="AZ121" i="34"/>
  <c r="AY121" i="34"/>
  <c r="AX121" i="34"/>
  <c r="AW121" i="34"/>
  <c r="AV121" i="34"/>
  <c r="AU121" i="34"/>
  <c r="AT121" i="34"/>
  <c r="AS121" i="34"/>
  <c r="AR121" i="34"/>
  <c r="AQ121" i="34"/>
  <c r="AP121" i="34"/>
  <c r="AO121" i="34"/>
  <c r="AN121" i="34"/>
  <c r="AM121" i="34"/>
  <c r="AL121" i="34"/>
  <c r="AK121" i="34"/>
  <c r="AJ121" i="34"/>
  <c r="AI121" i="34"/>
  <c r="AH121" i="34"/>
  <c r="AG121" i="34"/>
  <c r="AF121" i="34"/>
  <c r="AE121" i="34"/>
  <c r="AD121" i="34"/>
  <c r="AC121" i="34"/>
  <c r="AB121" i="34"/>
  <c r="AA121" i="34"/>
  <c r="Z121" i="34"/>
  <c r="Y121" i="34"/>
  <c r="X121" i="34"/>
  <c r="W121" i="34"/>
  <c r="V121" i="34"/>
  <c r="U121" i="34"/>
  <c r="T121" i="34"/>
  <c r="S121" i="34"/>
  <c r="R121" i="34"/>
  <c r="Q121" i="34"/>
  <c r="P121" i="34"/>
  <c r="O121" i="34"/>
  <c r="N121" i="34"/>
  <c r="M121" i="34"/>
  <c r="L121" i="34"/>
  <c r="K121" i="34"/>
  <c r="J121" i="34"/>
  <c r="I121" i="34"/>
  <c r="H121" i="34"/>
  <c r="G121" i="34"/>
  <c r="F121" i="34"/>
  <c r="E121" i="34"/>
  <c r="D121" i="34"/>
  <c r="C121" i="34"/>
  <c r="CH120" i="34"/>
  <c r="CG120" i="34"/>
  <c r="CF120" i="34"/>
  <c r="CE120" i="34"/>
  <c r="CD120" i="34"/>
  <c r="CC120" i="34"/>
  <c r="CB120" i="34"/>
  <c r="CA120" i="34"/>
  <c r="BZ120" i="34"/>
  <c r="BY120" i="34"/>
  <c r="BX120" i="34"/>
  <c r="BW120" i="34"/>
  <c r="BV120" i="34"/>
  <c r="BU120" i="34"/>
  <c r="BT120" i="34"/>
  <c r="BS120" i="34"/>
  <c r="BR120" i="34"/>
  <c r="BQ120" i="34"/>
  <c r="BP120" i="34"/>
  <c r="BO120" i="34"/>
  <c r="BN120" i="34"/>
  <c r="BM120" i="34"/>
  <c r="BL120" i="34"/>
  <c r="BK120" i="34"/>
  <c r="BJ120" i="34"/>
  <c r="BI120" i="34"/>
  <c r="BH120" i="34"/>
  <c r="BG120" i="34"/>
  <c r="BF120" i="34"/>
  <c r="BE120" i="34"/>
  <c r="BD120" i="34"/>
  <c r="BC120" i="34"/>
  <c r="BB120" i="34"/>
  <c r="BA120" i="34"/>
  <c r="AZ120" i="34"/>
  <c r="AY120" i="34"/>
  <c r="AX120" i="34"/>
  <c r="AW120" i="34"/>
  <c r="AV120" i="34"/>
  <c r="AU120" i="34"/>
  <c r="AT120" i="34"/>
  <c r="AS120" i="34"/>
  <c r="AR120" i="34"/>
  <c r="AQ120" i="34"/>
  <c r="AP120" i="34"/>
  <c r="AO120" i="34"/>
  <c r="AN120" i="34"/>
  <c r="AM120" i="34"/>
  <c r="AL120" i="34"/>
  <c r="AK120" i="34"/>
  <c r="AJ120" i="34"/>
  <c r="AI120" i="34"/>
  <c r="AH120" i="34"/>
  <c r="AG120" i="34"/>
  <c r="AF120" i="34"/>
  <c r="AE120" i="34"/>
  <c r="AD120" i="34"/>
  <c r="AC120" i="34"/>
  <c r="AB120" i="34"/>
  <c r="AA120" i="34"/>
  <c r="Z120" i="34"/>
  <c r="Y120" i="34"/>
  <c r="X120" i="34"/>
  <c r="W120" i="34"/>
  <c r="V120" i="34"/>
  <c r="U120" i="34"/>
  <c r="T120" i="34"/>
  <c r="S120" i="34"/>
  <c r="R120" i="34"/>
  <c r="Q120" i="34"/>
  <c r="P120" i="34"/>
  <c r="O120" i="34"/>
  <c r="N120" i="34"/>
  <c r="M120" i="34"/>
  <c r="L120" i="34"/>
  <c r="K120" i="34"/>
  <c r="J120" i="34"/>
  <c r="I120" i="34"/>
  <c r="H120" i="34"/>
  <c r="G120" i="34"/>
  <c r="F120" i="34"/>
  <c r="E120" i="34"/>
  <c r="D120" i="34"/>
  <c r="C120" i="34"/>
  <c r="CH119" i="34"/>
  <c r="CG119" i="34"/>
  <c r="CF119" i="34"/>
  <c r="CE119" i="34"/>
  <c r="CD119" i="34"/>
  <c r="CC119" i="34"/>
  <c r="CB119" i="34"/>
  <c r="CA119" i="34"/>
  <c r="BZ119" i="34"/>
  <c r="BY119" i="34"/>
  <c r="BX119" i="34"/>
  <c r="BW119" i="34"/>
  <c r="BV119" i="34"/>
  <c r="BU119" i="34"/>
  <c r="BT119" i="34"/>
  <c r="BS119" i="34"/>
  <c r="BR119" i="34"/>
  <c r="BQ119" i="34"/>
  <c r="BP119" i="34"/>
  <c r="BO119" i="34"/>
  <c r="BN119" i="34"/>
  <c r="BM119" i="34"/>
  <c r="BL119" i="34"/>
  <c r="BK119" i="34"/>
  <c r="BJ119" i="34"/>
  <c r="BI119" i="34"/>
  <c r="BH119" i="34"/>
  <c r="BG119" i="34"/>
  <c r="BF119" i="34"/>
  <c r="BE119" i="34"/>
  <c r="BD119" i="34"/>
  <c r="BC119" i="34"/>
  <c r="BB119" i="34"/>
  <c r="BA119" i="34"/>
  <c r="AZ119" i="34"/>
  <c r="AY119" i="34"/>
  <c r="AX119" i="34"/>
  <c r="AW119" i="34"/>
  <c r="AV119" i="34"/>
  <c r="AU119" i="34"/>
  <c r="AT119" i="34"/>
  <c r="AS119" i="34"/>
  <c r="AR119" i="34"/>
  <c r="AQ119" i="34"/>
  <c r="AP119" i="34"/>
  <c r="AO119" i="34"/>
  <c r="AN119" i="34"/>
  <c r="AM119" i="34"/>
  <c r="AL119" i="34"/>
  <c r="AK119" i="34"/>
  <c r="AJ119" i="34"/>
  <c r="AI119" i="34"/>
  <c r="AH119" i="34"/>
  <c r="AG119" i="34"/>
  <c r="AF119" i="34"/>
  <c r="AE119" i="34"/>
  <c r="AD119" i="34"/>
  <c r="AC119" i="34"/>
  <c r="AB119" i="34"/>
  <c r="AA119" i="34"/>
  <c r="Z119" i="34"/>
  <c r="Y119" i="34"/>
  <c r="X119" i="34"/>
  <c r="W119" i="34"/>
  <c r="V119" i="34"/>
  <c r="U119" i="34"/>
  <c r="T119" i="34"/>
  <c r="S119" i="34"/>
  <c r="R119" i="34"/>
  <c r="Q119" i="34"/>
  <c r="P119" i="34"/>
  <c r="O119" i="34"/>
  <c r="N119" i="34"/>
  <c r="M119" i="34"/>
  <c r="L119" i="34"/>
  <c r="K119" i="34"/>
  <c r="J119" i="34"/>
  <c r="I119" i="34"/>
  <c r="H119" i="34"/>
  <c r="G119" i="34"/>
  <c r="F119" i="34"/>
  <c r="E119" i="34"/>
  <c r="D119" i="34"/>
  <c r="C119" i="34"/>
  <c r="CH118" i="34"/>
  <c r="CG118" i="34"/>
  <c r="CF118" i="34"/>
  <c r="CE118" i="34"/>
  <c r="CD118" i="34"/>
  <c r="CC118" i="34"/>
  <c r="CB118" i="34"/>
  <c r="CA118" i="34"/>
  <c r="BZ118" i="34"/>
  <c r="BY118" i="34"/>
  <c r="BX118" i="34"/>
  <c r="BW118" i="34"/>
  <c r="BV118" i="34"/>
  <c r="BU118" i="34"/>
  <c r="BT118" i="34"/>
  <c r="BS118" i="34"/>
  <c r="BR118" i="34"/>
  <c r="BQ118" i="34"/>
  <c r="BP118" i="34"/>
  <c r="BO118" i="34"/>
  <c r="BN118" i="34"/>
  <c r="BM118" i="34"/>
  <c r="BL118" i="34"/>
  <c r="BK118" i="34"/>
  <c r="BJ118" i="34"/>
  <c r="BI118" i="34"/>
  <c r="BH118" i="34"/>
  <c r="BG118" i="34"/>
  <c r="BF118" i="34"/>
  <c r="BE118" i="34"/>
  <c r="BD118" i="34"/>
  <c r="BC118" i="34"/>
  <c r="BB118" i="34"/>
  <c r="BA118" i="34"/>
  <c r="AZ118" i="34"/>
  <c r="AY118" i="34"/>
  <c r="AX118" i="34"/>
  <c r="AW118" i="34"/>
  <c r="AV118" i="34"/>
  <c r="AU118" i="34"/>
  <c r="AT118" i="34"/>
  <c r="AS118" i="34"/>
  <c r="AR118" i="34"/>
  <c r="AQ118" i="34"/>
  <c r="AP118" i="34"/>
  <c r="AO118" i="34"/>
  <c r="AN118" i="34"/>
  <c r="AM118" i="34"/>
  <c r="AL118" i="34"/>
  <c r="AK118" i="34"/>
  <c r="AJ118" i="34"/>
  <c r="AI118" i="34"/>
  <c r="AH118" i="34"/>
  <c r="AG118" i="34"/>
  <c r="AF118" i="34"/>
  <c r="AE118" i="34"/>
  <c r="AD118" i="34"/>
  <c r="AC118" i="34"/>
  <c r="AB118" i="34"/>
  <c r="AA118" i="34"/>
  <c r="Z118" i="34"/>
  <c r="Y118" i="34"/>
  <c r="X118" i="34"/>
  <c r="W118" i="34"/>
  <c r="V118" i="34"/>
  <c r="U118" i="34"/>
  <c r="T118" i="34"/>
  <c r="S118" i="34"/>
  <c r="R118" i="34"/>
  <c r="Q118" i="34"/>
  <c r="P118" i="34"/>
  <c r="O118" i="34"/>
  <c r="N118" i="34"/>
  <c r="M118" i="34"/>
  <c r="L118" i="34"/>
  <c r="K118" i="34"/>
  <c r="J118" i="34"/>
  <c r="I118" i="34"/>
  <c r="H118" i="34"/>
  <c r="G118" i="34"/>
  <c r="F118" i="34"/>
  <c r="E118" i="34"/>
  <c r="D118" i="34"/>
  <c r="C118" i="34"/>
  <c r="CH117" i="34"/>
  <c r="CG117" i="34"/>
  <c r="CF117" i="34"/>
  <c r="CE117" i="34"/>
  <c r="CD117" i="34"/>
  <c r="CC117" i="34"/>
  <c r="CB117" i="34"/>
  <c r="CA117" i="34"/>
  <c r="BZ117" i="34"/>
  <c r="BY117" i="34"/>
  <c r="BX117" i="34"/>
  <c r="BW117" i="34"/>
  <c r="BV117" i="34"/>
  <c r="BU117" i="34"/>
  <c r="BT117" i="34"/>
  <c r="BS117" i="34"/>
  <c r="BR117" i="34"/>
  <c r="BQ117" i="34"/>
  <c r="BP117" i="34"/>
  <c r="BO117" i="34"/>
  <c r="BN117" i="34"/>
  <c r="BM117" i="34"/>
  <c r="BL117" i="34"/>
  <c r="BK117" i="34"/>
  <c r="BJ117" i="34"/>
  <c r="BI117" i="34"/>
  <c r="BH117" i="34"/>
  <c r="BG117" i="34"/>
  <c r="BF117" i="34"/>
  <c r="BE117" i="34"/>
  <c r="BD117" i="34"/>
  <c r="BC117" i="34"/>
  <c r="BB117" i="34"/>
  <c r="BA117" i="34"/>
  <c r="AZ117" i="34"/>
  <c r="AY117" i="34"/>
  <c r="AX117" i="34"/>
  <c r="AW117" i="34"/>
  <c r="AV117" i="34"/>
  <c r="AU117" i="34"/>
  <c r="AT117" i="34"/>
  <c r="AS117" i="34"/>
  <c r="AR117" i="34"/>
  <c r="AQ117" i="34"/>
  <c r="AP117" i="34"/>
  <c r="AO117" i="34"/>
  <c r="AN117" i="34"/>
  <c r="AM117" i="34"/>
  <c r="AL117" i="34"/>
  <c r="AK117" i="34"/>
  <c r="AJ117" i="34"/>
  <c r="AI117" i="34"/>
  <c r="AH117" i="34"/>
  <c r="AG117" i="34"/>
  <c r="AF117" i="34"/>
  <c r="AE117" i="34"/>
  <c r="AD117" i="34"/>
  <c r="AC117" i="34"/>
  <c r="AB117" i="34"/>
  <c r="AA117" i="34"/>
  <c r="Z117" i="34"/>
  <c r="Y117" i="34"/>
  <c r="X117" i="34"/>
  <c r="W117" i="34"/>
  <c r="V117" i="34"/>
  <c r="U117" i="34"/>
  <c r="T117" i="34"/>
  <c r="S117" i="34"/>
  <c r="R117" i="34"/>
  <c r="Q117" i="34"/>
  <c r="P117" i="34"/>
  <c r="O117" i="34"/>
  <c r="N117" i="34"/>
  <c r="M117" i="34"/>
  <c r="L117" i="34"/>
  <c r="K117" i="34"/>
  <c r="J117" i="34"/>
  <c r="I117" i="34"/>
  <c r="H117" i="34"/>
  <c r="G117" i="34"/>
  <c r="F117" i="34"/>
  <c r="E117" i="34"/>
  <c r="D117" i="34"/>
  <c r="C117" i="34"/>
  <c r="CH116" i="34"/>
  <c r="CG116" i="34"/>
  <c r="CF116" i="34"/>
  <c r="CE116" i="34"/>
  <c r="CD116" i="34"/>
  <c r="CC116" i="34"/>
  <c r="CB116" i="34"/>
  <c r="CA116" i="34"/>
  <c r="BZ116" i="34"/>
  <c r="BY116" i="34"/>
  <c r="BX116" i="34"/>
  <c r="BW116" i="34"/>
  <c r="BV116" i="34"/>
  <c r="BU116" i="34"/>
  <c r="BT116" i="34"/>
  <c r="BS116" i="34"/>
  <c r="BR116" i="34"/>
  <c r="BQ116" i="34"/>
  <c r="BP116" i="34"/>
  <c r="BO116" i="34"/>
  <c r="BN116" i="34"/>
  <c r="BM116" i="34"/>
  <c r="BL116" i="34"/>
  <c r="BK116" i="34"/>
  <c r="BJ116" i="34"/>
  <c r="BI116" i="34"/>
  <c r="BH116" i="34"/>
  <c r="BG116" i="34"/>
  <c r="BF116" i="34"/>
  <c r="BE116" i="34"/>
  <c r="BD116" i="34"/>
  <c r="BC116" i="34"/>
  <c r="BB116" i="34"/>
  <c r="BA116" i="34"/>
  <c r="AZ116" i="34"/>
  <c r="AY116" i="34"/>
  <c r="AX116" i="34"/>
  <c r="AW116" i="34"/>
  <c r="AV116" i="34"/>
  <c r="AU116" i="34"/>
  <c r="AT116" i="34"/>
  <c r="AS116" i="34"/>
  <c r="AR116" i="34"/>
  <c r="AQ116" i="34"/>
  <c r="AP116" i="34"/>
  <c r="AO116" i="34"/>
  <c r="AN116" i="34"/>
  <c r="AM116" i="34"/>
  <c r="AL116" i="34"/>
  <c r="AK116" i="34"/>
  <c r="AJ116" i="34"/>
  <c r="AI116" i="34"/>
  <c r="AH116" i="34"/>
  <c r="AG116" i="34"/>
  <c r="AF116" i="34"/>
  <c r="AE116" i="34"/>
  <c r="AD116" i="34"/>
  <c r="AC116" i="34"/>
  <c r="AB116" i="34"/>
  <c r="AA116" i="34"/>
  <c r="Z116" i="34"/>
  <c r="Y116" i="34"/>
  <c r="X116" i="34"/>
  <c r="W116" i="34"/>
  <c r="V116" i="34"/>
  <c r="U116" i="34"/>
  <c r="T116" i="34"/>
  <c r="S116" i="34"/>
  <c r="R116" i="34"/>
  <c r="Q116" i="34"/>
  <c r="P116" i="34"/>
  <c r="O116" i="34"/>
  <c r="N116" i="34"/>
  <c r="M116" i="34"/>
  <c r="L116" i="34"/>
  <c r="K116" i="34"/>
  <c r="J116" i="34"/>
  <c r="I116" i="34"/>
  <c r="H116" i="34"/>
  <c r="G116" i="34"/>
  <c r="F116" i="34"/>
  <c r="E116" i="34"/>
  <c r="D116" i="34"/>
  <c r="C116" i="34"/>
  <c r="CH115" i="34"/>
  <c r="CG115" i="34"/>
  <c r="CF115" i="34"/>
  <c r="CE115" i="34"/>
  <c r="CD115" i="34"/>
  <c r="CC115" i="34"/>
  <c r="CB115" i="34"/>
  <c r="CA115" i="34"/>
  <c r="BZ115" i="34"/>
  <c r="BY115" i="34"/>
  <c r="BX115" i="34"/>
  <c r="BW115" i="34"/>
  <c r="BV115" i="34"/>
  <c r="BU115" i="34"/>
  <c r="BT115" i="34"/>
  <c r="BS115" i="34"/>
  <c r="BR115" i="34"/>
  <c r="BQ115" i="34"/>
  <c r="BP115" i="34"/>
  <c r="BO115" i="34"/>
  <c r="BN115" i="34"/>
  <c r="BM115" i="34"/>
  <c r="BL115" i="34"/>
  <c r="BK115" i="34"/>
  <c r="BJ115" i="34"/>
  <c r="BI115" i="34"/>
  <c r="BH115" i="34"/>
  <c r="BG115" i="34"/>
  <c r="BF115" i="34"/>
  <c r="BE115" i="34"/>
  <c r="BD115" i="34"/>
  <c r="BC115" i="34"/>
  <c r="BB115" i="34"/>
  <c r="BA115" i="34"/>
  <c r="AZ115" i="34"/>
  <c r="AY115" i="34"/>
  <c r="AX115" i="34"/>
  <c r="AW115" i="34"/>
  <c r="AV115" i="34"/>
  <c r="AU115" i="34"/>
  <c r="AT115" i="34"/>
  <c r="AS115" i="34"/>
  <c r="AR115" i="34"/>
  <c r="AQ115" i="34"/>
  <c r="AP115" i="34"/>
  <c r="AO115" i="34"/>
  <c r="AN115" i="34"/>
  <c r="AM115" i="34"/>
  <c r="AL115" i="34"/>
  <c r="AK115" i="34"/>
  <c r="AJ115" i="34"/>
  <c r="AI115" i="34"/>
  <c r="AH115" i="34"/>
  <c r="AG115" i="34"/>
  <c r="AF115" i="34"/>
  <c r="AE115" i="34"/>
  <c r="AD115" i="34"/>
  <c r="AC115" i="34"/>
  <c r="AB115" i="34"/>
  <c r="AA115" i="34"/>
  <c r="Z115" i="34"/>
  <c r="Y115" i="34"/>
  <c r="X115" i="34"/>
  <c r="W115" i="34"/>
  <c r="V115" i="34"/>
  <c r="U115" i="34"/>
  <c r="T115" i="34"/>
  <c r="S115" i="34"/>
  <c r="R115" i="34"/>
  <c r="Q115" i="34"/>
  <c r="P115" i="34"/>
  <c r="O115" i="34"/>
  <c r="N115" i="34"/>
  <c r="M115" i="34"/>
  <c r="L115" i="34"/>
  <c r="K115" i="34"/>
  <c r="J115" i="34"/>
  <c r="I115" i="34"/>
  <c r="H115" i="34"/>
  <c r="G115" i="34"/>
  <c r="F115" i="34"/>
  <c r="E115" i="34"/>
  <c r="D115" i="34"/>
  <c r="C115" i="34"/>
  <c r="CH114" i="34"/>
  <c r="CG114" i="34"/>
  <c r="CF114" i="34"/>
  <c r="CE114" i="34"/>
  <c r="CD114" i="34"/>
  <c r="CC114" i="34"/>
  <c r="CB114" i="34"/>
  <c r="CA114" i="34"/>
  <c r="BZ114" i="34"/>
  <c r="BY114" i="34"/>
  <c r="BX114" i="34"/>
  <c r="BW114" i="34"/>
  <c r="BV114" i="34"/>
  <c r="BU114" i="34"/>
  <c r="BT114" i="34"/>
  <c r="BS114" i="34"/>
  <c r="BR114" i="34"/>
  <c r="BQ114" i="34"/>
  <c r="BP114" i="34"/>
  <c r="BO114" i="34"/>
  <c r="BN114" i="34"/>
  <c r="BM114" i="34"/>
  <c r="BL114" i="34"/>
  <c r="BK114" i="34"/>
  <c r="BJ114" i="34"/>
  <c r="BI114" i="34"/>
  <c r="BH114" i="34"/>
  <c r="BG114" i="34"/>
  <c r="BF114" i="34"/>
  <c r="BE114" i="34"/>
  <c r="BD114" i="34"/>
  <c r="BC114" i="34"/>
  <c r="BB114" i="34"/>
  <c r="BA114" i="34"/>
  <c r="AZ114" i="34"/>
  <c r="AY114" i="34"/>
  <c r="AX114" i="34"/>
  <c r="AW114" i="34"/>
  <c r="AV114" i="34"/>
  <c r="AU114" i="34"/>
  <c r="AT114" i="34"/>
  <c r="AS114" i="34"/>
  <c r="AR114" i="34"/>
  <c r="AQ114" i="34"/>
  <c r="AP114" i="34"/>
  <c r="AO114" i="34"/>
  <c r="AN114" i="34"/>
  <c r="AM114" i="34"/>
  <c r="AL114" i="34"/>
  <c r="AK114" i="34"/>
  <c r="AJ114" i="34"/>
  <c r="AI114" i="34"/>
  <c r="AH114" i="34"/>
  <c r="AG114" i="34"/>
  <c r="AF114" i="34"/>
  <c r="AE114" i="34"/>
  <c r="AD114" i="34"/>
  <c r="AC114" i="34"/>
  <c r="AB114" i="34"/>
  <c r="AA114" i="34"/>
  <c r="Z114" i="34"/>
  <c r="Y114" i="34"/>
  <c r="X114" i="34"/>
  <c r="W114" i="34"/>
  <c r="V114" i="34"/>
  <c r="U114" i="34"/>
  <c r="T114" i="34"/>
  <c r="S114" i="34"/>
  <c r="R114" i="34"/>
  <c r="Q114" i="34"/>
  <c r="P114" i="34"/>
  <c r="O114" i="34"/>
  <c r="N114" i="34"/>
  <c r="M114" i="34"/>
  <c r="L114" i="34"/>
  <c r="K114" i="34"/>
  <c r="J114" i="34"/>
  <c r="I114" i="34"/>
  <c r="H114" i="34"/>
  <c r="G114" i="34"/>
  <c r="F114" i="34"/>
  <c r="E114" i="34"/>
  <c r="D114" i="34"/>
  <c r="C114" i="34"/>
  <c r="CH113" i="34"/>
  <c r="CG113" i="34"/>
  <c r="CF113" i="34"/>
  <c r="CE113" i="34"/>
  <c r="CD113" i="34"/>
  <c r="CC113" i="34"/>
  <c r="CB113" i="34"/>
  <c r="CA113" i="34"/>
  <c r="BZ113" i="34"/>
  <c r="BY113" i="34"/>
  <c r="BX113" i="34"/>
  <c r="BW113" i="34"/>
  <c r="BV113" i="34"/>
  <c r="BU113" i="34"/>
  <c r="BT113" i="34"/>
  <c r="BS113" i="34"/>
  <c r="BR113" i="34"/>
  <c r="BQ113" i="34"/>
  <c r="BP113" i="34"/>
  <c r="BO113" i="34"/>
  <c r="BN113" i="34"/>
  <c r="BM113" i="34"/>
  <c r="BL113" i="34"/>
  <c r="BK113" i="34"/>
  <c r="BJ113" i="34"/>
  <c r="BI113" i="34"/>
  <c r="BH113" i="34"/>
  <c r="BG113" i="34"/>
  <c r="BF113" i="34"/>
  <c r="BE113" i="34"/>
  <c r="BD113" i="34"/>
  <c r="BC113" i="34"/>
  <c r="BB113" i="34"/>
  <c r="BA113" i="34"/>
  <c r="AZ113" i="34"/>
  <c r="AY113" i="34"/>
  <c r="AX113" i="34"/>
  <c r="AW113" i="34"/>
  <c r="AV113" i="34"/>
  <c r="AU113" i="34"/>
  <c r="AT113" i="34"/>
  <c r="AS113" i="34"/>
  <c r="AR113" i="34"/>
  <c r="AQ113" i="34"/>
  <c r="AP113" i="34"/>
  <c r="AO113" i="34"/>
  <c r="AN113" i="34"/>
  <c r="AM113" i="34"/>
  <c r="AL113" i="34"/>
  <c r="AK113" i="34"/>
  <c r="AJ113" i="34"/>
  <c r="AI113" i="34"/>
  <c r="AH113" i="34"/>
  <c r="AG113" i="34"/>
  <c r="AF113" i="34"/>
  <c r="AE113" i="34"/>
  <c r="AD113" i="34"/>
  <c r="AC113" i="34"/>
  <c r="AB113" i="34"/>
  <c r="AA113" i="34"/>
  <c r="Z113" i="34"/>
  <c r="Y113" i="34"/>
  <c r="X113" i="34"/>
  <c r="W113" i="34"/>
  <c r="V113" i="34"/>
  <c r="U113" i="34"/>
  <c r="T113" i="34"/>
  <c r="S113" i="34"/>
  <c r="R113" i="34"/>
  <c r="Q113" i="34"/>
  <c r="P113" i="34"/>
  <c r="O113" i="34"/>
  <c r="N113" i="34"/>
  <c r="M113" i="34"/>
  <c r="L113" i="34"/>
  <c r="K113" i="34"/>
  <c r="J113" i="34"/>
  <c r="I113" i="34"/>
  <c r="H113" i="34"/>
  <c r="G113" i="34"/>
  <c r="F113" i="34"/>
  <c r="E113" i="34"/>
  <c r="D113" i="34"/>
  <c r="C113" i="34"/>
  <c r="CH112" i="34"/>
  <c r="CG112" i="34"/>
  <c r="CF112" i="34"/>
  <c r="CE112" i="34"/>
  <c r="CD112" i="34"/>
  <c r="CC112" i="34"/>
  <c r="CB112" i="34"/>
  <c r="CA112" i="34"/>
  <c r="BZ112" i="34"/>
  <c r="BY112" i="34"/>
  <c r="BX112" i="34"/>
  <c r="BW112" i="34"/>
  <c r="BV112" i="34"/>
  <c r="BU112" i="34"/>
  <c r="BT112" i="34"/>
  <c r="BS112" i="34"/>
  <c r="BR112" i="34"/>
  <c r="BQ112" i="34"/>
  <c r="BP112" i="34"/>
  <c r="BO112" i="34"/>
  <c r="BN112" i="34"/>
  <c r="BM112" i="34"/>
  <c r="BL112" i="34"/>
  <c r="BK112" i="34"/>
  <c r="BJ112" i="34"/>
  <c r="BI112" i="34"/>
  <c r="BH112" i="34"/>
  <c r="BG112" i="34"/>
  <c r="BF112" i="34"/>
  <c r="BE112" i="34"/>
  <c r="BD112" i="34"/>
  <c r="BC112" i="34"/>
  <c r="BB112" i="34"/>
  <c r="BA112" i="34"/>
  <c r="AZ112" i="34"/>
  <c r="AY112" i="34"/>
  <c r="AX112" i="34"/>
  <c r="AW112" i="34"/>
  <c r="AV112" i="34"/>
  <c r="AU112" i="34"/>
  <c r="AT112" i="34"/>
  <c r="AS112" i="34"/>
  <c r="AR112" i="34"/>
  <c r="AQ112" i="34"/>
  <c r="AP112" i="34"/>
  <c r="AO112" i="34"/>
  <c r="AN112" i="34"/>
  <c r="AM112" i="34"/>
  <c r="AL112" i="34"/>
  <c r="AK112" i="34"/>
  <c r="AJ112" i="34"/>
  <c r="AI112" i="34"/>
  <c r="AH112" i="34"/>
  <c r="AG112" i="34"/>
  <c r="AF112" i="34"/>
  <c r="AE112" i="34"/>
  <c r="AD112" i="34"/>
  <c r="AC112" i="34"/>
  <c r="AB112" i="34"/>
  <c r="AA112" i="34"/>
  <c r="Z112" i="34"/>
  <c r="Y112" i="34"/>
  <c r="X112" i="34"/>
  <c r="W112" i="34"/>
  <c r="V112" i="34"/>
  <c r="U112" i="34"/>
  <c r="T112" i="34"/>
  <c r="S112" i="34"/>
  <c r="R112" i="34"/>
  <c r="Q112" i="34"/>
  <c r="P112" i="34"/>
  <c r="O112" i="34"/>
  <c r="N112" i="34"/>
  <c r="M112" i="34"/>
  <c r="L112" i="34"/>
  <c r="K112" i="34"/>
  <c r="J112" i="34"/>
  <c r="I112" i="34"/>
  <c r="H112" i="34"/>
  <c r="G112" i="34"/>
  <c r="F112" i="34"/>
  <c r="E112" i="34"/>
  <c r="D112" i="34"/>
  <c r="C112" i="34"/>
  <c r="CH111" i="34"/>
  <c r="CG111" i="34"/>
  <c r="CF111" i="34"/>
  <c r="CE111" i="34"/>
  <c r="CD111" i="34"/>
  <c r="CC111" i="34"/>
  <c r="CB111" i="34"/>
  <c r="CA111" i="34"/>
  <c r="BZ111" i="34"/>
  <c r="BY111" i="34"/>
  <c r="BX111" i="34"/>
  <c r="BW111" i="34"/>
  <c r="BV111" i="34"/>
  <c r="BU111" i="34"/>
  <c r="BT111" i="34"/>
  <c r="BS111" i="34"/>
  <c r="BR111" i="34"/>
  <c r="BQ111" i="34"/>
  <c r="BP111" i="34"/>
  <c r="BO111" i="34"/>
  <c r="BN111" i="34"/>
  <c r="BM111" i="34"/>
  <c r="BL111" i="34"/>
  <c r="BK111" i="34"/>
  <c r="BJ111" i="34"/>
  <c r="BI111" i="34"/>
  <c r="BH111" i="34"/>
  <c r="BG111" i="34"/>
  <c r="BF111" i="34"/>
  <c r="BE111" i="34"/>
  <c r="BD111" i="34"/>
  <c r="BC111" i="34"/>
  <c r="BB111" i="34"/>
  <c r="BA111" i="34"/>
  <c r="AZ111" i="34"/>
  <c r="AY111" i="34"/>
  <c r="AX111" i="34"/>
  <c r="AW111" i="34"/>
  <c r="AV111" i="34"/>
  <c r="AU111" i="34"/>
  <c r="AT111" i="34"/>
  <c r="AS111" i="34"/>
  <c r="AR111" i="34"/>
  <c r="AQ111" i="34"/>
  <c r="AP111" i="34"/>
  <c r="AO111" i="34"/>
  <c r="AN111" i="34"/>
  <c r="AM111" i="34"/>
  <c r="AL111" i="34"/>
  <c r="AK111" i="34"/>
  <c r="AJ111" i="34"/>
  <c r="AI111" i="34"/>
  <c r="AH111" i="34"/>
  <c r="AG111" i="34"/>
  <c r="AF111" i="34"/>
  <c r="AE111" i="34"/>
  <c r="AD111" i="34"/>
  <c r="AC111" i="34"/>
  <c r="AB111" i="34"/>
  <c r="AA111" i="34"/>
  <c r="Z111" i="34"/>
  <c r="Y111" i="34"/>
  <c r="X111" i="34"/>
  <c r="W111" i="34"/>
  <c r="V111" i="34"/>
  <c r="U111" i="34"/>
  <c r="T111" i="34"/>
  <c r="S111" i="34"/>
  <c r="R111" i="34"/>
  <c r="Q111" i="34"/>
  <c r="P111" i="34"/>
  <c r="O111" i="34"/>
  <c r="N111" i="34"/>
  <c r="M111" i="34"/>
  <c r="L111" i="34"/>
  <c r="K111" i="34"/>
  <c r="J111" i="34"/>
  <c r="I111" i="34"/>
  <c r="H111" i="34"/>
  <c r="G111" i="34"/>
  <c r="F111" i="34"/>
  <c r="E111" i="34"/>
  <c r="D111" i="34"/>
  <c r="C111" i="34"/>
  <c r="CH110" i="34"/>
  <c r="CG110" i="34"/>
  <c r="CF110" i="34"/>
  <c r="CE110" i="34"/>
  <c r="CD110" i="34"/>
  <c r="CC110" i="34"/>
  <c r="CB110" i="34"/>
  <c r="CA110" i="34"/>
  <c r="BZ110" i="34"/>
  <c r="BY110" i="34"/>
  <c r="BX110" i="34"/>
  <c r="BW110" i="34"/>
  <c r="BV110" i="34"/>
  <c r="BU110" i="34"/>
  <c r="BT110" i="34"/>
  <c r="BS110" i="34"/>
  <c r="BR110" i="34"/>
  <c r="BQ110" i="34"/>
  <c r="BP110" i="34"/>
  <c r="BO110" i="34"/>
  <c r="BN110" i="34"/>
  <c r="BM110" i="34"/>
  <c r="BL110" i="34"/>
  <c r="BK110" i="34"/>
  <c r="BJ110" i="34"/>
  <c r="BI110" i="34"/>
  <c r="BH110" i="34"/>
  <c r="BG110" i="34"/>
  <c r="BF110" i="34"/>
  <c r="BE110" i="34"/>
  <c r="BD110" i="34"/>
  <c r="BC110" i="34"/>
  <c r="BB110" i="34"/>
  <c r="BA110" i="34"/>
  <c r="AZ110" i="34"/>
  <c r="AY110" i="34"/>
  <c r="AX110" i="34"/>
  <c r="AW110" i="34"/>
  <c r="AV110" i="34"/>
  <c r="AU110" i="34"/>
  <c r="AT110" i="34"/>
  <c r="AS110" i="34"/>
  <c r="AR110" i="34"/>
  <c r="AQ110" i="34"/>
  <c r="AP110" i="34"/>
  <c r="AO110" i="34"/>
  <c r="AN110" i="34"/>
  <c r="AM110" i="34"/>
  <c r="AL110" i="34"/>
  <c r="AK110" i="34"/>
  <c r="AJ110" i="34"/>
  <c r="AI110" i="34"/>
  <c r="AH110" i="34"/>
  <c r="AG110" i="34"/>
  <c r="AF110" i="34"/>
  <c r="AE110" i="34"/>
  <c r="AD110" i="34"/>
  <c r="AC110" i="34"/>
  <c r="AB110" i="34"/>
  <c r="AA110" i="34"/>
  <c r="Z110" i="34"/>
  <c r="Y110" i="34"/>
  <c r="X110" i="34"/>
  <c r="W110" i="34"/>
  <c r="V110" i="34"/>
  <c r="U110" i="34"/>
  <c r="T110" i="34"/>
  <c r="S110" i="34"/>
  <c r="R110" i="34"/>
  <c r="Q110" i="34"/>
  <c r="P110" i="34"/>
  <c r="O110" i="34"/>
  <c r="N110" i="34"/>
  <c r="M110" i="34"/>
  <c r="L110" i="34"/>
  <c r="K110" i="34"/>
  <c r="J110" i="34"/>
  <c r="I110" i="34"/>
  <c r="H110" i="34"/>
  <c r="G110" i="34"/>
  <c r="F110" i="34"/>
  <c r="E110" i="34"/>
  <c r="D110" i="34"/>
  <c r="C110" i="34"/>
  <c r="N80" i="39"/>
  <c r="N84" i="39"/>
  <c r="N105" i="39"/>
  <c r="N134" i="39"/>
  <c r="N138" i="39"/>
  <c r="CH4" i="43"/>
  <c r="CG4" i="43"/>
  <c r="CF4" i="43"/>
  <c r="CE4" i="43"/>
  <c r="CD4" i="43"/>
  <c r="CC4" i="43"/>
  <c r="CB4" i="43"/>
  <c r="CA4" i="43"/>
  <c r="BZ4" i="43"/>
  <c r="BY4" i="43"/>
  <c r="BX4" i="43"/>
  <c r="BW4" i="43"/>
  <c r="BV4" i="43"/>
  <c r="BU4" i="43"/>
  <c r="BT4" i="43"/>
  <c r="BS4" i="43"/>
  <c r="BR4" i="43"/>
  <c r="BQ4" i="43"/>
  <c r="BP4" i="43"/>
  <c r="BO4" i="43"/>
  <c r="BN4" i="43"/>
  <c r="BM4" i="43"/>
  <c r="BL4" i="43"/>
  <c r="BK4" i="43"/>
  <c r="BJ4" i="43"/>
  <c r="BI4" i="43"/>
  <c r="BH4" i="43"/>
  <c r="BG4" i="43"/>
  <c r="BF4" i="43"/>
  <c r="BE4" i="43"/>
  <c r="BD4" i="43"/>
  <c r="BC4" i="43"/>
  <c r="BB4" i="43"/>
  <c r="BA4" i="43"/>
  <c r="AZ4" i="43"/>
  <c r="AY4" i="43"/>
  <c r="AX4" i="43"/>
  <c r="AW4" i="43"/>
  <c r="AV4" i="43"/>
  <c r="AU4" i="43"/>
  <c r="AT4" i="43"/>
  <c r="AS4" i="43"/>
  <c r="AR4" i="43"/>
  <c r="AQ4" i="43"/>
  <c r="AP4" i="43"/>
  <c r="AO4" i="43"/>
  <c r="AN4" i="43"/>
  <c r="AM4" i="43"/>
  <c r="AL4" i="43"/>
  <c r="AK4" i="43"/>
  <c r="AJ4" i="43"/>
  <c r="AI4" i="43"/>
  <c r="AH4" i="43"/>
  <c r="AG4" i="43"/>
  <c r="AF4" i="43"/>
  <c r="AE4" i="43"/>
  <c r="AD4" i="43"/>
  <c r="AC4" i="43"/>
  <c r="AB4" i="43"/>
  <c r="AA4" i="43"/>
  <c r="Z4" i="43"/>
  <c r="Y4" i="43"/>
  <c r="X4" i="43"/>
  <c r="W4" i="43"/>
  <c r="V4" i="43"/>
  <c r="U4" i="43"/>
  <c r="T4" i="43"/>
  <c r="S4" i="43"/>
  <c r="R4" i="43"/>
  <c r="Q4" i="43"/>
  <c r="P4" i="43"/>
  <c r="O4" i="43"/>
  <c r="N4" i="43"/>
  <c r="M4" i="43"/>
  <c r="L4" i="43"/>
  <c r="K4" i="43"/>
  <c r="J4" i="43"/>
  <c r="I4" i="43"/>
  <c r="H4" i="43"/>
  <c r="G4" i="43"/>
  <c r="F4" i="43"/>
  <c r="E4" i="43"/>
  <c r="D4" i="43"/>
  <c r="C4" i="43"/>
  <c r="CH4" i="36"/>
  <c r="CG4" i="36"/>
  <c r="CF4" i="36"/>
  <c r="CE4" i="36"/>
  <c r="CD4" i="36"/>
  <c r="CC4" i="36"/>
  <c r="CB4" i="36"/>
  <c r="CA4" i="36"/>
  <c r="BZ4" i="36"/>
  <c r="BY4" i="36"/>
  <c r="BX4" i="36"/>
  <c r="BW4" i="36"/>
  <c r="BV4" i="36"/>
  <c r="BU4" i="36"/>
  <c r="BT4" i="36"/>
  <c r="BS4" i="36"/>
  <c r="BR4" i="36"/>
  <c r="BQ4" i="36"/>
  <c r="BP4" i="36"/>
  <c r="BO4" i="36"/>
  <c r="BN4" i="36"/>
  <c r="BM4" i="36"/>
  <c r="BL4" i="36"/>
  <c r="BK4" i="36"/>
  <c r="BJ4" i="36"/>
  <c r="BI4" i="36"/>
  <c r="BH4" i="36"/>
  <c r="BG4" i="36"/>
  <c r="BF4" i="36"/>
  <c r="BE4" i="36"/>
  <c r="BD4" i="36"/>
  <c r="BC4" i="36"/>
  <c r="BB4" i="36"/>
  <c r="BA4" i="36"/>
  <c r="AZ4" i="36"/>
  <c r="AY4" i="36"/>
  <c r="AX4" i="36"/>
  <c r="AW4" i="36"/>
  <c r="AV4" i="36"/>
  <c r="AU4" i="36"/>
  <c r="AT4" i="36"/>
  <c r="AS4" i="36"/>
  <c r="AR4" i="36"/>
  <c r="AQ4" i="36"/>
  <c r="AP4" i="36"/>
  <c r="AO4" i="36"/>
  <c r="AN4" i="36"/>
  <c r="AM4" i="36"/>
  <c r="AL4" i="36"/>
  <c r="AK4" i="36"/>
  <c r="AJ4" i="36"/>
  <c r="AI4" i="36"/>
  <c r="AH4" i="36"/>
  <c r="AG4" i="36"/>
  <c r="AF4" i="36"/>
  <c r="AE4" i="36"/>
  <c r="AD4" i="36"/>
  <c r="AC4" i="36"/>
  <c r="AB4" i="36"/>
  <c r="AA4" i="36"/>
  <c r="Z4" i="36"/>
  <c r="Y4" i="36"/>
  <c r="X4" i="36"/>
  <c r="W4" i="36"/>
  <c r="V4" i="36"/>
  <c r="U4" i="36"/>
  <c r="T4" i="36"/>
  <c r="S4" i="36"/>
  <c r="R4" i="36"/>
  <c r="Q4" i="36"/>
  <c r="P4" i="36"/>
  <c r="O4" i="36"/>
  <c r="N4" i="36"/>
  <c r="M4" i="36"/>
  <c r="L4" i="36"/>
  <c r="K4" i="36"/>
  <c r="J4" i="36"/>
  <c r="I4" i="36"/>
  <c r="H4" i="36"/>
  <c r="G4" i="36"/>
  <c r="F4" i="36"/>
  <c r="E4" i="36"/>
  <c r="D4" i="36"/>
  <c r="C4" i="36"/>
  <c r="CH4" i="35"/>
  <c r="CG4" i="35"/>
  <c r="CF4" i="35"/>
  <c r="CE4" i="35"/>
  <c r="CD4" i="35"/>
  <c r="CC4" i="35"/>
  <c r="CB4" i="35"/>
  <c r="CA4" i="35"/>
  <c r="BZ4" i="35"/>
  <c r="BY4" i="35"/>
  <c r="BX4" i="35"/>
  <c r="BW4" i="35"/>
  <c r="BV4" i="35"/>
  <c r="BU4" i="35"/>
  <c r="BT4" i="35"/>
  <c r="BS4" i="35"/>
  <c r="BR4" i="35"/>
  <c r="BQ4" i="35"/>
  <c r="BP4" i="35"/>
  <c r="BO4" i="35"/>
  <c r="BN4" i="35"/>
  <c r="BM4" i="35"/>
  <c r="BL4" i="35"/>
  <c r="BK4" i="35"/>
  <c r="BJ4" i="35"/>
  <c r="BI4" i="35"/>
  <c r="BH4" i="35"/>
  <c r="BG4" i="35"/>
  <c r="BF4" i="35"/>
  <c r="BE4" i="35"/>
  <c r="BD4" i="35"/>
  <c r="BC4" i="35"/>
  <c r="BB4" i="35"/>
  <c r="BA4" i="35"/>
  <c r="AZ4" i="35"/>
  <c r="AY4" i="35"/>
  <c r="AX4" i="35"/>
  <c r="AW4" i="35"/>
  <c r="AV4" i="35"/>
  <c r="AU4" i="35"/>
  <c r="AT4" i="35"/>
  <c r="AS4" i="35"/>
  <c r="AR4" i="35"/>
  <c r="AQ4" i="35"/>
  <c r="AP4" i="35"/>
  <c r="AO4" i="35"/>
  <c r="AN4" i="35"/>
  <c r="AM4" i="35"/>
  <c r="AL4" i="35"/>
  <c r="AK4" i="35"/>
  <c r="AJ4" i="35"/>
  <c r="AI4" i="35"/>
  <c r="AH4" i="35"/>
  <c r="AG4" i="35"/>
  <c r="AF4" i="35"/>
  <c r="AE4" i="35"/>
  <c r="AD4" i="35"/>
  <c r="AC4" i="35"/>
  <c r="AB4" i="35"/>
  <c r="AA4" i="35"/>
  <c r="Z4" i="35"/>
  <c r="Y4" i="35"/>
  <c r="X4" i="35"/>
  <c r="W4" i="35"/>
  <c r="V4" i="35"/>
  <c r="U4" i="35"/>
  <c r="T4" i="35"/>
  <c r="S4" i="35"/>
  <c r="R4" i="35"/>
  <c r="Q4" i="35"/>
  <c r="P4" i="35"/>
  <c r="O4" i="35"/>
  <c r="N4" i="35"/>
  <c r="M4" i="35"/>
  <c r="L4" i="35"/>
  <c r="K4" i="35"/>
  <c r="J4" i="35"/>
  <c r="I4" i="35"/>
  <c r="H4" i="35"/>
  <c r="G4" i="35"/>
  <c r="F4" i="35"/>
  <c r="E4" i="35"/>
  <c r="D4" i="35"/>
  <c r="C4" i="35"/>
  <c r="CH4" i="34"/>
  <c r="CG4" i="34"/>
  <c r="CF4" i="34"/>
  <c r="CE4" i="34"/>
  <c r="CD4" i="34"/>
  <c r="CC4" i="34"/>
  <c r="CB4" i="34"/>
  <c r="CA4" i="34"/>
  <c r="BZ4" i="34"/>
  <c r="BY4" i="34"/>
  <c r="BX4" i="34"/>
  <c r="BW4" i="34"/>
  <c r="BV4" i="34"/>
  <c r="BU4" i="34"/>
  <c r="BT4" i="34"/>
  <c r="BS4" i="34"/>
  <c r="BR4" i="34"/>
  <c r="BQ4" i="34"/>
  <c r="BP4" i="34"/>
  <c r="BO4" i="34"/>
  <c r="BN4" i="34"/>
  <c r="BM4" i="34"/>
  <c r="BL4" i="34"/>
  <c r="BK4" i="34"/>
  <c r="BJ4" i="34"/>
  <c r="BI4" i="34"/>
  <c r="BH4" i="34"/>
  <c r="BG4" i="34"/>
  <c r="BF4" i="34"/>
  <c r="BE4" i="34"/>
  <c r="BD4" i="34"/>
  <c r="BC4" i="34"/>
  <c r="BB4" i="34"/>
  <c r="BA4" i="34"/>
  <c r="AZ4" i="34"/>
  <c r="AY4" i="34"/>
  <c r="AX4" i="34"/>
  <c r="AW4" i="34"/>
  <c r="AV4" i="34"/>
  <c r="AU4" i="34"/>
  <c r="AT4" i="34"/>
  <c r="AS4" i="34"/>
  <c r="AR4" i="34"/>
  <c r="AQ4" i="34"/>
  <c r="AP4" i="34"/>
  <c r="AO4" i="34"/>
  <c r="AN4" i="34"/>
  <c r="AM4" i="34"/>
  <c r="AL4" i="34"/>
  <c r="AK4" i="34"/>
  <c r="AJ4" i="34"/>
  <c r="AI4" i="34"/>
  <c r="AH4" i="34"/>
  <c r="AG4" i="34"/>
  <c r="AF4" i="34"/>
  <c r="AE4" i="34"/>
  <c r="AD4" i="34"/>
  <c r="AC4" i="34"/>
  <c r="AB4" i="34"/>
  <c r="AA4" i="34"/>
  <c r="Z4" i="34"/>
  <c r="Y4" i="34"/>
  <c r="X4" i="34"/>
  <c r="W4" i="34"/>
  <c r="V4" i="34"/>
  <c r="U4" i="34"/>
  <c r="T4" i="34"/>
  <c r="S4" i="34"/>
  <c r="R4" i="34"/>
  <c r="Q4" i="34"/>
  <c r="P4" i="34"/>
  <c r="O4" i="34"/>
  <c r="N4" i="34"/>
  <c r="M4" i="34"/>
  <c r="L4" i="34"/>
  <c r="K4" i="34"/>
  <c r="J4" i="34"/>
  <c r="I4" i="34"/>
  <c r="H4" i="34"/>
  <c r="G4" i="34"/>
  <c r="F4" i="34"/>
  <c r="E4" i="34"/>
  <c r="D4" i="34"/>
  <c r="C4" i="34"/>
  <c r="CH4" i="33"/>
  <c r="CG4" i="33"/>
  <c r="CF4" i="33"/>
  <c r="CE4" i="33"/>
  <c r="CD4" i="33"/>
  <c r="CC4" i="33"/>
  <c r="CB4" i="33"/>
  <c r="CA4" i="33"/>
  <c r="BZ4" i="33"/>
  <c r="BY4" i="33"/>
  <c r="BX4" i="33"/>
  <c r="BW4" i="33"/>
  <c r="BV4" i="33"/>
  <c r="BU4" i="33"/>
  <c r="BT4" i="33"/>
  <c r="BS4" i="33"/>
  <c r="BR4" i="33"/>
  <c r="BQ4" i="33"/>
  <c r="BP4" i="33"/>
  <c r="BO4" i="33"/>
  <c r="BN4" i="33"/>
  <c r="BM4" i="33"/>
  <c r="BL4" i="33"/>
  <c r="BK4" i="33"/>
  <c r="BJ4" i="33"/>
  <c r="BI4" i="33"/>
  <c r="BH4" i="33"/>
  <c r="BG4" i="33"/>
  <c r="BF4" i="33"/>
  <c r="BE4" i="33"/>
  <c r="BD4" i="33"/>
  <c r="BC4" i="33"/>
  <c r="BB4" i="33"/>
  <c r="BA4" i="33"/>
  <c r="AZ4" i="33"/>
  <c r="AY4" i="33"/>
  <c r="AX4" i="33"/>
  <c r="AW4" i="33"/>
  <c r="AV4" i="33"/>
  <c r="AU4" i="33"/>
  <c r="AT4" i="33"/>
  <c r="AS4" i="33"/>
  <c r="AR4" i="33"/>
  <c r="AQ4" i="33"/>
  <c r="AP4" i="33"/>
  <c r="AO4" i="33"/>
  <c r="AN4" i="33"/>
  <c r="AM4" i="33"/>
  <c r="AL4" i="33"/>
  <c r="AK4" i="33"/>
  <c r="AJ4" i="33"/>
  <c r="AI4" i="33"/>
  <c r="AH4" i="33"/>
  <c r="AG4" i="33"/>
  <c r="AF4" i="33"/>
  <c r="AE4" i="33"/>
  <c r="AD4" i="33"/>
  <c r="AC4" i="33"/>
  <c r="AB4" i="33"/>
  <c r="AA4" i="33"/>
  <c r="Z4" i="33"/>
  <c r="Y4" i="33"/>
  <c r="X4" i="33"/>
  <c r="W4" i="33"/>
  <c r="V4" i="33"/>
  <c r="U4" i="33"/>
  <c r="T4" i="33"/>
  <c r="S4" i="33"/>
  <c r="R4" i="33"/>
  <c r="Q4" i="33"/>
  <c r="P4" i="33"/>
  <c r="O4" i="33"/>
  <c r="N4" i="33"/>
  <c r="M4" i="33"/>
  <c r="L4" i="33"/>
  <c r="K4" i="33"/>
  <c r="J4" i="33"/>
  <c r="I4" i="33"/>
  <c r="H4" i="33"/>
  <c r="G4" i="33"/>
  <c r="F4" i="33"/>
  <c r="E4" i="33"/>
  <c r="D4" i="33"/>
  <c r="C4" i="33"/>
  <c r="CH4" i="32"/>
  <c r="CG4" i="32"/>
  <c r="CF4" i="32"/>
  <c r="CE4" i="32"/>
  <c r="CD4" i="32"/>
  <c r="CC4" i="32"/>
  <c r="CB4" i="32"/>
  <c r="CA4" i="32"/>
  <c r="BZ4" i="32"/>
  <c r="BY4" i="32"/>
  <c r="BX4" i="32"/>
  <c r="BW4" i="32"/>
  <c r="BV4" i="32"/>
  <c r="BU4" i="32"/>
  <c r="BT4" i="32"/>
  <c r="BS4" i="32"/>
  <c r="BR4" i="32"/>
  <c r="BQ4" i="32"/>
  <c r="BP4" i="32"/>
  <c r="BO4" i="32"/>
  <c r="BN4" i="32"/>
  <c r="BM4" i="32"/>
  <c r="BL4" i="32"/>
  <c r="BK4" i="32"/>
  <c r="BJ4" i="32"/>
  <c r="BI4" i="32"/>
  <c r="BH4" i="32"/>
  <c r="BG4" i="32"/>
  <c r="BF4" i="32"/>
  <c r="BE4" i="32"/>
  <c r="BD4" i="32"/>
  <c r="BC4" i="32"/>
  <c r="BB4" i="32"/>
  <c r="BA4" i="32"/>
  <c r="AZ4" i="32"/>
  <c r="AY4" i="32"/>
  <c r="AX4" i="32"/>
  <c r="AW4" i="32"/>
  <c r="AV4" i="32"/>
  <c r="AU4" i="32"/>
  <c r="AT4" i="32"/>
  <c r="AS4" i="32"/>
  <c r="AR4" i="32"/>
  <c r="AQ4" i="32"/>
  <c r="AP4" i="32"/>
  <c r="AO4" i="32"/>
  <c r="AN4" i="32"/>
  <c r="AM4" i="32"/>
  <c r="AL4" i="32"/>
  <c r="AK4" i="32"/>
  <c r="AJ4" i="32"/>
  <c r="AI4" i="32"/>
  <c r="AH4" i="32"/>
  <c r="AG4" i="32"/>
  <c r="AF4" i="32"/>
  <c r="AE4" i="32"/>
  <c r="AD4" i="32"/>
  <c r="AC4" i="32"/>
  <c r="AB4" i="32"/>
  <c r="AA4" i="32"/>
  <c r="Z4" i="32"/>
  <c r="Y4" i="32"/>
  <c r="X4" i="32"/>
  <c r="W4" i="32"/>
  <c r="V4" i="32"/>
  <c r="U4" i="32"/>
  <c r="T4" i="32"/>
  <c r="S4" i="32"/>
  <c r="R4" i="32"/>
  <c r="Q4" i="32"/>
  <c r="P4" i="32"/>
  <c r="O4" i="32"/>
  <c r="N4" i="32"/>
  <c r="M4" i="32"/>
  <c r="L4" i="32"/>
  <c r="K4" i="32"/>
  <c r="J4" i="32"/>
  <c r="I4" i="32"/>
  <c r="H4" i="32"/>
  <c r="G4" i="32"/>
  <c r="F4" i="32"/>
  <c r="E4" i="32"/>
  <c r="D4" i="32"/>
  <c r="C4" i="32"/>
  <c r="CH4" i="31"/>
  <c r="CG4" i="31"/>
  <c r="CF4" i="31"/>
  <c r="CE4" i="31"/>
  <c r="CD4" i="31"/>
  <c r="CC4" i="31"/>
  <c r="CB4" i="31"/>
  <c r="CA4" i="31"/>
  <c r="BZ4" i="31"/>
  <c r="BY4" i="31"/>
  <c r="BX4" i="31"/>
  <c r="BW4" i="31"/>
  <c r="BV4" i="31"/>
  <c r="BU4" i="31"/>
  <c r="BT4" i="31"/>
  <c r="BS4" i="31"/>
  <c r="BR4" i="31"/>
  <c r="BQ4" i="31"/>
  <c r="BP4" i="31"/>
  <c r="BO4" i="31"/>
  <c r="BN4" i="31"/>
  <c r="BM4" i="31"/>
  <c r="BL4" i="31"/>
  <c r="BK4" i="31"/>
  <c r="BJ4" i="31"/>
  <c r="BI4" i="31"/>
  <c r="BH4" i="31"/>
  <c r="BG4" i="31"/>
  <c r="BF4" i="31"/>
  <c r="BE4" i="31"/>
  <c r="BD4" i="31"/>
  <c r="BC4" i="31"/>
  <c r="BB4" i="31"/>
  <c r="BA4" i="31"/>
  <c r="AZ4" i="31"/>
  <c r="AY4" i="31"/>
  <c r="AX4" i="31"/>
  <c r="AW4" i="31"/>
  <c r="AV4" i="31"/>
  <c r="AU4" i="31"/>
  <c r="AT4" i="31"/>
  <c r="AS4" i="31"/>
  <c r="AR4" i="31"/>
  <c r="AQ4" i="31"/>
  <c r="AP4" i="31"/>
  <c r="AO4" i="31"/>
  <c r="AN4" i="31"/>
  <c r="AM4" i="31"/>
  <c r="AL4" i="31"/>
  <c r="AK4" i="31"/>
  <c r="AJ4" i="31"/>
  <c r="AI4" i="31"/>
  <c r="AH4" i="31"/>
  <c r="AG4" i="31"/>
  <c r="AF4" i="31"/>
  <c r="AE4" i="31"/>
  <c r="AD4" i="31"/>
  <c r="AC4" i="31"/>
  <c r="AB4" i="31"/>
  <c r="AA4" i="31"/>
  <c r="Z4" i="31"/>
  <c r="Y4" i="31"/>
  <c r="X4" i="31"/>
  <c r="W4" i="31"/>
  <c r="V4" i="31"/>
  <c r="U4" i="31"/>
  <c r="T4" i="31"/>
  <c r="S4" i="31"/>
  <c r="R4" i="31"/>
  <c r="Q4" i="31"/>
  <c r="P4" i="31"/>
  <c r="O4" i="31"/>
  <c r="O161" i="31" s="1"/>
  <c r="N4" i="31"/>
  <c r="M4" i="31"/>
  <c r="L4" i="31"/>
  <c r="K4" i="31"/>
  <c r="J4" i="31"/>
  <c r="I4" i="31"/>
  <c r="H4" i="31"/>
  <c r="G4" i="31"/>
  <c r="F4" i="31"/>
  <c r="E4" i="31"/>
  <c r="D4" i="31"/>
  <c r="C4" i="31"/>
  <c r="CH4" i="30"/>
  <c r="CG4" i="30"/>
  <c r="CF4" i="30"/>
  <c r="CE4" i="30"/>
  <c r="CD4" i="30"/>
  <c r="CC4" i="30"/>
  <c r="CB4" i="30"/>
  <c r="CA4" i="30"/>
  <c r="BZ4" i="30"/>
  <c r="BY4" i="30"/>
  <c r="BX4" i="30"/>
  <c r="BW4" i="30"/>
  <c r="BV4" i="30"/>
  <c r="BU4" i="30"/>
  <c r="BT4" i="30"/>
  <c r="BS4" i="30"/>
  <c r="BR4" i="30"/>
  <c r="BQ4" i="30"/>
  <c r="BP4" i="30"/>
  <c r="BO4" i="30"/>
  <c r="BN4" i="30"/>
  <c r="BM4" i="30"/>
  <c r="BL4" i="30"/>
  <c r="BK4" i="30"/>
  <c r="BJ4" i="30"/>
  <c r="BI4" i="30"/>
  <c r="BH4" i="30"/>
  <c r="BG4" i="30"/>
  <c r="BF4" i="30"/>
  <c r="BE4" i="30"/>
  <c r="BD4" i="30"/>
  <c r="BC4" i="30"/>
  <c r="BB4" i="30"/>
  <c r="BA4" i="30"/>
  <c r="AZ4" i="30"/>
  <c r="AY4" i="30"/>
  <c r="AX4" i="30"/>
  <c r="AW4" i="30"/>
  <c r="AV4" i="30"/>
  <c r="AU4" i="30"/>
  <c r="AT4" i="30"/>
  <c r="AS4" i="30"/>
  <c r="AR4" i="30"/>
  <c r="AQ4" i="30"/>
  <c r="AP4" i="30"/>
  <c r="AO4" i="30"/>
  <c r="AN4" i="30"/>
  <c r="AM4" i="30"/>
  <c r="AL4" i="30"/>
  <c r="AK4" i="30"/>
  <c r="AJ4" i="30"/>
  <c r="AI4" i="30"/>
  <c r="AH4" i="30"/>
  <c r="AG4" i="30"/>
  <c r="AF4" i="30"/>
  <c r="AE4" i="30"/>
  <c r="AD4" i="30"/>
  <c r="AC4" i="30"/>
  <c r="AB4" i="30"/>
  <c r="AA4" i="30"/>
  <c r="Z4" i="30"/>
  <c r="Y4" i="30"/>
  <c r="X4" i="30"/>
  <c r="W4" i="30"/>
  <c r="V4" i="30"/>
  <c r="U4" i="30"/>
  <c r="T4" i="30"/>
  <c r="S4" i="30"/>
  <c r="R4" i="30"/>
  <c r="Q4" i="30"/>
  <c r="P4" i="30"/>
  <c r="O4" i="30"/>
  <c r="N4" i="30"/>
  <c r="M4" i="30"/>
  <c r="L4" i="30"/>
  <c r="K4" i="30"/>
  <c r="J4" i="30"/>
  <c r="I4" i="30"/>
  <c r="H4" i="30"/>
  <c r="G4" i="30"/>
  <c r="F4" i="30"/>
  <c r="E4" i="30"/>
  <c r="D4" i="30"/>
  <c r="C4" i="30"/>
  <c r="CH4" i="29"/>
  <c r="CH126" i="29" s="1"/>
  <c r="CG4" i="29"/>
  <c r="CG126" i="29" s="1"/>
  <c r="CF4" i="29"/>
  <c r="CF126" i="29" s="1"/>
  <c r="CE4" i="29"/>
  <c r="CE126" i="29" s="1"/>
  <c r="CD4" i="29"/>
  <c r="CC4" i="29"/>
  <c r="CB4" i="29"/>
  <c r="CA4" i="29"/>
  <c r="BZ4" i="29"/>
  <c r="BZ126" i="29" s="1"/>
  <c r="BY4" i="29"/>
  <c r="BY126" i="29" s="1"/>
  <c r="BX4" i="29"/>
  <c r="BX126" i="29" s="1"/>
  <c r="BW4" i="29"/>
  <c r="BW126" i="29" s="1"/>
  <c r="BV4" i="29"/>
  <c r="BU4" i="29"/>
  <c r="BT4" i="29"/>
  <c r="BS4" i="29"/>
  <c r="BR4" i="29"/>
  <c r="BR126" i="29" s="1"/>
  <c r="BQ4" i="29"/>
  <c r="BQ126" i="29" s="1"/>
  <c r="BP4" i="29"/>
  <c r="BP126" i="29" s="1"/>
  <c r="BO4" i="29"/>
  <c r="BO126" i="29" s="1"/>
  <c r="BN4" i="29"/>
  <c r="BM4" i="29"/>
  <c r="BL4" i="29"/>
  <c r="BK4" i="29"/>
  <c r="BJ4" i="29"/>
  <c r="BJ126" i="29" s="1"/>
  <c r="BI4" i="29"/>
  <c r="BI126" i="29" s="1"/>
  <c r="BH4" i="29"/>
  <c r="BH126" i="29" s="1"/>
  <c r="BG4" i="29"/>
  <c r="BG126" i="29" s="1"/>
  <c r="BF4" i="29"/>
  <c r="BE4" i="29"/>
  <c r="BD4" i="29"/>
  <c r="BC4" i="29"/>
  <c r="BB4" i="29"/>
  <c r="BB126" i="29" s="1"/>
  <c r="BA4" i="29"/>
  <c r="BA126" i="29" s="1"/>
  <c r="AZ4" i="29"/>
  <c r="AZ126" i="29" s="1"/>
  <c r="AY4" i="29"/>
  <c r="AY126" i="29" s="1"/>
  <c r="AX4" i="29"/>
  <c r="AW4" i="29"/>
  <c r="AV4" i="29"/>
  <c r="AU4" i="29"/>
  <c r="AT4" i="29"/>
  <c r="AT126" i="29" s="1"/>
  <c r="AS4" i="29"/>
  <c r="AS126" i="29" s="1"/>
  <c r="AR4" i="29"/>
  <c r="AR126" i="29" s="1"/>
  <c r="AQ4" i="29"/>
  <c r="AQ126" i="29" s="1"/>
  <c r="AP4" i="29"/>
  <c r="AO4" i="29"/>
  <c r="AN4" i="29"/>
  <c r="AM4" i="29"/>
  <c r="AL4" i="29"/>
  <c r="AL126" i="29" s="1"/>
  <c r="AK4" i="29"/>
  <c r="AK126" i="29" s="1"/>
  <c r="AJ4" i="29"/>
  <c r="AJ126" i="29" s="1"/>
  <c r="AI4" i="29"/>
  <c r="AI126" i="29" s="1"/>
  <c r="AH4" i="29"/>
  <c r="AG4" i="29"/>
  <c r="AF4" i="29"/>
  <c r="AE4" i="29"/>
  <c r="AD4" i="29"/>
  <c r="AD126" i="29" s="1"/>
  <c r="AC4" i="29"/>
  <c r="AC126" i="29" s="1"/>
  <c r="AB4" i="29"/>
  <c r="AB126" i="29" s="1"/>
  <c r="AA4" i="29"/>
  <c r="AA126" i="29" s="1"/>
  <c r="Z4" i="29"/>
  <c r="Y4" i="29"/>
  <c r="X4" i="29"/>
  <c r="W4" i="29"/>
  <c r="V4" i="29"/>
  <c r="V126" i="29" s="1"/>
  <c r="U4" i="29"/>
  <c r="U126" i="29" s="1"/>
  <c r="T4" i="29"/>
  <c r="T126" i="29" s="1"/>
  <c r="S4" i="29"/>
  <c r="S126" i="29" s="1"/>
  <c r="R4" i="29"/>
  <c r="Q4" i="29"/>
  <c r="P4" i="29"/>
  <c r="O4" i="29"/>
  <c r="N4" i="29"/>
  <c r="M4" i="29"/>
  <c r="L4" i="29"/>
  <c r="K4" i="29"/>
  <c r="J4" i="29"/>
  <c r="I4" i="29"/>
  <c r="H4" i="29"/>
  <c r="G4" i="29"/>
  <c r="F4" i="29"/>
  <c r="E4" i="29"/>
  <c r="D4" i="29"/>
  <c r="C4" i="29"/>
  <c r="C2" i="43"/>
  <c r="D2" i="43"/>
  <c r="E2" i="43"/>
  <c r="F2" i="43" s="1"/>
  <c r="G2" i="43" s="1"/>
  <c r="H2" i="43" s="1"/>
  <c r="I2" i="43" s="1"/>
  <c r="J2" i="43" s="1"/>
  <c r="K2" i="43" s="1"/>
  <c r="L2" i="43" s="1"/>
  <c r="M2" i="43" s="1"/>
  <c r="N2" i="43" s="1"/>
  <c r="O2" i="43" s="1"/>
  <c r="C2" i="36"/>
  <c r="D2" i="36" s="1"/>
  <c r="E2" i="36" s="1"/>
  <c r="F2" i="36" s="1"/>
  <c r="G2" i="36" s="1"/>
  <c r="H2" i="36" s="1"/>
  <c r="I2" i="36" s="1"/>
  <c r="J2" i="36" s="1"/>
  <c r="K2" i="36" s="1"/>
  <c r="L2" i="36" s="1"/>
  <c r="M2" i="36" s="1"/>
  <c r="N2" i="36" s="1"/>
  <c r="O2" i="36" s="1"/>
  <c r="P2" i="36" s="1"/>
  <c r="Q2" i="36" s="1"/>
  <c r="R2" i="36" s="1"/>
  <c r="S2" i="36" s="1"/>
  <c r="T2" i="36" s="1"/>
  <c r="U2" i="36" s="1"/>
  <c r="V2" i="36" s="1"/>
  <c r="W2" i="36" s="1"/>
  <c r="X2" i="36" s="1"/>
  <c r="Y2" i="36" s="1"/>
  <c r="Z2" i="36" s="1"/>
  <c r="AA2" i="36" s="1"/>
  <c r="AB2" i="36" s="1"/>
  <c r="AC2" i="36" s="1"/>
  <c r="AD2" i="36" s="1"/>
  <c r="AE2" i="36" s="1"/>
  <c r="AF2" i="36" s="1"/>
  <c r="AG2" i="36" s="1"/>
  <c r="AH2" i="36" s="1"/>
  <c r="AI2" i="36" s="1"/>
  <c r="AJ2" i="36" s="1"/>
  <c r="AK2" i="36" s="1"/>
  <c r="AL2" i="36" s="1"/>
  <c r="AM2" i="36" s="1"/>
  <c r="AN2" i="36" s="1"/>
  <c r="AO2" i="36" s="1"/>
  <c r="AP2" i="36" s="1"/>
  <c r="AQ2" i="36" s="1"/>
  <c r="AR2" i="36" s="1"/>
  <c r="AS2" i="36" s="1"/>
  <c r="AT2" i="36" s="1"/>
  <c r="AU2" i="36" s="1"/>
  <c r="AV2" i="36" s="1"/>
  <c r="AW2" i="36" s="1"/>
  <c r="AX2" i="36" s="1"/>
  <c r="AY2" i="36" s="1"/>
  <c r="AZ2" i="36" s="1"/>
  <c r="BA2" i="36" s="1"/>
  <c r="BB2" i="36" s="1"/>
  <c r="BC2" i="36" s="1"/>
  <c r="BD2" i="36" s="1"/>
  <c r="BE2" i="36" s="1"/>
  <c r="BF2" i="36" s="1"/>
  <c r="BG2" i="36" s="1"/>
  <c r="BH2" i="36" s="1"/>
  <c r="BI2" i="36" s="1"/>
  <c r="BJ2" i="36" s="1"/>
  <c r="BK2" i="36" s="1"/>
  <c r="BL2" i="36" s="1"/>
  <c r="BM2" i="36" s="1"/>
  <c r="BN2" i="36" s="1"/>
  <c r="BO2" i="36" s="1"/>
  <c r="BP2" i="36" s="1"/>
  <c r="BQ2" i="36" s="1"/>
  <c r="BR2" i="36" s="1"/>
  <c r="BS2" i="36" s="1"/>
  <c r="BT2" i="36" s="1"/>
  <c r="BU2" i="36" s="1"/>
  <c r="BV2" i="36" s="1"/>
  <c r="BW2" i="36" s="1"/>
  <c r="BX2" i="36" s="1"/>
  <c r="BY2" i="36" s="1"/>
  <c r="BZ2" i="36" s="1"/>
  <c r="CA2" i="36" s="1"/>
  <c r="CB2" i="36" s="1"/>
  <c r="CC2" i="36" s="1"/>
  <c r="CD2" i="36" s="1"/>
  <c r="CE2" i="36" s="1"/>
  <c r="CF2" i="36" s="1"/>
  <c r="CG2" i="36" s="1"/>
  <c r="CH2" i="36" s="1"/>
  <c r="C2" i="35"/>
  <c r="D2" i="35" s="1"/>
  <c r="E2" i="35" s="1"/>
  <c r="F2" i="35" s="1"/>
  <c r="G2" i="35" s="1"/>
  <c r="H2" i="35" s="1"/>
  <c r="I2" i="35"/>
  <c r="J2" i="35" s="1"/>
  <c r="K2" i="35" s="1"/>
  <c r="L2" i="35" s="1"/>
  <c r="M2" i="35" s="1"/>
  <c r="N2" i="35" s="1"/>
  <c r="O2" i="35" s="1"/>
  <c r="P2" i="35" s="1"/>
  <c r="Q2" i="35"/>
  <c r="R2" i="35" s="1"/>
  <c r="S2" i="35" s="1"/>
  <c r="T2" i="35" s="1"/>
  <c r="U2" i="35" s="1"/>
  <c r="V2" i="35" s="1"/>
  <c r="W2" i="35" s="1"/>
  <c r="X2" i="35" s="1"/>
  <c r="Y2" i="35" s="1"/>
  <c r="Z2" i="35" s="1"/>
  <c r="AA2" i="35" s="1"/>
  <c r="AB2" i="35" s="1"/>
  <c r="AC2" i="35" s="1"/>
  <c r="AD2" i="35" s="1"/>
  <c r="AE2" i="35" s="1"/>
  <c r="AF2" i="35" s="1"/>
  <c r="AG2" i="35" s="1"/>
  <c r="AH2" i="35" s="1"/>
  <c r="AI2" i="35" s="1"/>
  <c r="AJ2" i="35" s="1"/>
  <c r="AK2" i="35" s="1"/>
  <c r="AL2" i="35" s="1"/>
  <c r="AM2" i="35" s="1"/>
  <c r="AN2" i="35" s="1"/>
  <c r="AO2" i="35" s="1"/>
  <c r="AP2" i="35" s="1"/>
  <c r="AQ2" i="35" s="1"/>
  <c r="AR2" i="35" s="1"/>
  <c r="AS2" i="35" s="1"/>
  <c r="AT2" i="35" s="1"/>
  <c r="AU2" i="35" s="1"/>
  <c r="AV2" i="35" s="1"/>
  <c r="AW2" i="35" s="1"/>
  <c r="AX2" i="35" s="1"/>
  <c r="AY2" i="35" s="1"/>
  <c r="AZ2" i="35" s="1"/>
  <c r="BA2" i="35" s="1"/>
  <c r="BB2" i="35" s="1"/>
  <c r="BC2" i="35" s="1"/>
  <c r="BD2" i="35" s="1"/>
  <c r="BE2" i="35" s="1"/>
  <c r="BF2" i="35" s="1"/>
  <c r="BG2" i="35" s="1"/>
  <c r="BH2" i="35" s="1"/>
  <c r="BI2" i="35" s="1"/>
  <c r="BJ2" i="35" s="1"/>
  <c r="BK2" i="35" s="1"/>
  <c r="BL2" i="35" s="1"/>
  <c r="BM2" i="35" s="1"/>
  <c r="BN2" i="35" s="1"/>
  <c r="BO2" i="35" s="1"/>
  <c r="BP2" i="35" s="1"/>
  <c r="BQ2" i="35" s="1"/>
  <c r="BR2" i="35" s="1"/>
  <c r="BS2" i="35" s="1"/>
  <c r="BT2" i="35" s="1"/>
  <c r="BU2" i="35" s="1"/>
  <c r="BV2" i="35" s="1"/>
  <c r="BW2" i="35" s="1"/>
  <c r="BX2" i="35" s="1"/>
  <c r="BY2" i="35" s="1"/>
  <c r="BZ2" i="35" s="1"/>
  <c r="CA2" i="35" s="1"/>
  <c r="CB2" i="35" s="1"/>
  <c r="CC2" i="35" s="1"/>
  <c r="CD2" i="35" s="1"/>
  <c r="CE2" i="35" s="1"/>
  <c r="CF2" i="35" s="1"/>
  <c r="CG2" i="35" s="1"/>
  <c r="CH2" i="35" s="1"/>
  <c r="C2" i="34"/>
  <c r="D2" i="34" s="1"/>
  <c r="E2" i="34"/>
  <c r="F2" i="34" s="1"/>
  <c r="G2" i="34" s="1"/>
  <c r="H2" i="34" s="1"/>
  <c r="I2" i="34" s="1"/>
  <c r="J2" i="34" s="1"/>
  <c r="K2" i="34" s="1"/>
  <c r="L2" i="34" s="1"/>
  <c r="M2" i="34" s="1"/>
  <c r="N2" i="34" s="1"/>
  <c r="O2" i="34" s="1"/>
  <c r="P2" i="34" s="1"/>
  <c r="Q2" i="34" s="1"/>
  <c r="R2" i="34" s="1"/>
  <c r="S2" i="34" s="1"/>
  <c r="T2" i="34" s="1"/>
  <c r="U2" i="34" s="1"/>
  <c r="V2" i="34" s="1"/>
  <c r="W2" i="34" s="1"/>
  <c r="X2" i="34" s="1"/>
  <c r="Y2" i="34" s="1"/>
  <c r="Z2" i="34" s="1"/>
  <c r="AA2" i="34" s="1"/>
  <c r="AB2" i="34" s="1"/>
  <c r="AC2" i="34" s="1"/>
  <c r="AD2" i="34" s="1"/>
  <c r="AE2" i="34" s="1"/>
  <c r="AF2" i="34" s="1"/>
  <c r="AG2" i="34" s="1"/>
  <c r="AH2" i="34" s="1"/>
  <c r="AI2" i="34" s="1"/>
  <c r="AJ2" i="34" s="1"/>
  <c r="AK2" i="34" s="1"/>
  <c r="AL2" i="34" s="1"/>
  <c r="AM2" i="34" s="1"/>
  <c r="AN2" i="34" s="1"/>
  <c r="AO2" i="34" s="1"/>
  <c r="AP2" i="34" s="1"/>
  <c r="AQ2" i="34" s="1"/>
  <c r="AR2" i="34" s="1"/>
  <c r="AS2" i="34" s="1"/>
  <c r="AT2" i="34" s="1"/>
  <c r="AU2" i="34" s="1"/>
  <c r="AV2" i="34" s="1"/>
  <c r="AW2" i="34" s="1"/>
  <c r="AX2" i="34" s="1"/>
  <c r="AY2" i="34" s="1"/>
  <c r="AZ2" i="34" s="1"/>
  <c r="BA2" i="34" s="1"/>
  <c r="BB2" i="34" s="1"/>
  <c r="BC2" i="34" s="1"/>
  <c r="BD2" i="34" s="1"/>
  <c r="BE2" i="34" s="1"/>
  <c r="BF2" i="34" s="1"/>
  <c r="BG2" i="34" s="1"/>
  <c r="BH2" i="34" s="1"/>
  <c r="BI2" i="34" s="1"/>
  <c r="BJ2" i="34" s="1"/>
  <c r="BK2" i="34" s="1"/>
  <c r="BL2" i="34" s="1"/>
  <c r="BM2" i="34" s="1"/>
  <c r="BN2" i="34" s="1"/>
  <c r="BO2" i="34" s="1"/>
  <c r="BP2" i="34" s="1"/>
  <c r="BQ2" i="34" s="1"/>
  <c r="BR2" i="34" s="1"/>
  <c r="BS2" i="34" s="1"/>
  <c r="BT2" i="34" s="1"/>
  <c r="BU2" i="34" s="1"/>
  <c r="BV2" i="34" s="1"/>
  <c r="BW2" i="34" s="1"/>
  <c r="BX2" i="34" s="1"/>
  <c r="BY2" i="34" s="1"/>
  <c r="BZ2" i="34" s="1"/>
  <c r="CA2" i="34" s="1"/>
  <c r="CB2" i="34" s="1"/>
  <c r="CC2" i="34" s="1"/>
  <c r="CD2" i="34" s="1"/>
  <c r="CE2" i="34" s="1"/>
  <c r="CF2" i="34" s="1"/>
  <c r="CG2" i="34" s="1"/>
  <c r="CH2" i="34" s="1"/>
  <c r="C2" i="33"/>
  <c r="D2" i="33" s="1"/>
  <c r="E2" i="33" s="1"/>
  <c r="F2" i="33" s="1"/>
  <c r="G2" i="33" s="1"/>
  <c r="H2" i="33" s="1"/>
  <c r="I2" i="33" s="1"/>
  <c r="J2" i="33" s="1"/>
  <c r="K2" i="33" s="1"/>
  <c r="L2" i="33" s="1"/>
  <c r="M2" i="33" s="1"/>
  <c r="N2" i="33" s="1"/>
  <c r="O2" i="33" s="1"/>
  <c r="P2" i="33" s="1"/>
  <c r="Q2" i="33" s="1"/>
  <c r="R2" i="33" s="1"/>
  <c r="S2" i="33" s="1"/>
  <c r="T2" i="33" s="1"/>
  <c r="U2" i="33" s="1"/>
  <c r="V2" i="33" s="1"/>
  <c r="W2" i="33" s="1"/>
  <c r="X2" i="33" s="1"/>
  <c r="Y2" i="33" s="1"/>
  <c r="Z2" i="33" s="1"/>
  <c r="AA2" i="33" s="1"/>
  <c r="AB2" i="33" s="1"/>
  <c r="AC2" i="33" s="1"/>
  <c r="AD2" i="33" s="1"/>
  <c r="AE2" i="33" s="1"/>
  <c r="AF2" i="33" s="1"/>
  <c r="AG2" i="33" s="1"/>
  <c r="AH2" i="33" s="1"/>
  <c r="AI2" i="33" s="1"/>
  <c r="AJ2" i="33" s="1"/>
  <c r="AK2" i="33" s="1"/>
  <c r="AL2" i="33" s="1"/>
  <c r="AM2" i="33" s="1"/>
  <c r="AN2" i="33" s="1"/>
  <c r="AO2" i="33" s="1"/>
  <c r="AP2" i="33" s="1"/>
  <c r="AQ2" i="33" s="1"/>
  <c r="AR2" i="33" s="1"/>
  <c r="AS2" i="33" s="1"/>
  <c r="AT2" i="33" s="1"/>
  <c r="AU2" i="33" s="1"/>
  <c r="AV2" i="33" s="1"/>
  <c r="AW2" i="33" s="1"/>
  <c r="AX2" i="33" s="1"/>
  <c r="AY2" i="33" s="1"/>
  <c r="AZ2" i="33" s="1"/>
  <c r="BA2" i="33" s="1"/>
  <c r="BB2" i="33" s="1"/>
  <c r="BC2" i="33" s="1"/>
  <c r="BD2" i="33" s="1"/>
  <c r="BE2" i="33" s="1"/>
  <c r="BF2" i="33" s="1"/>
  <c r="BG2" i="33" s="1"/>
  <c r="BH2" i="33" s="1"/>
  <c r="BI2" i="33" s="1"/>
  <c r="BJ2" i="33" s="1"/>
  <c r="BK2" i="33" s="1"/>
  <c r="BL2" i="33" s="1"/>
  <c r="BM2" i="33" s="1"/>
  <c r="BN2" i="33" s="1"/>
  <c r="BO2" i="33" s="1"/>
  <c r="BP2" i="33" s="1"/>
  <c r="BQ2" i="33" s="1"/>
  <c r="BR2" i="33" s="1"/>
  <c r="BS2" i="33" s="1"/>
  <c r="BT2" i="33" s="1"/>
  <c r="BU2" i="33" s="1"/>
  <c r="BV2" i="33" s="1"/>
  <c r="BW2" i="33" s="1"/>
  <c r="BX2" i="33" s="1"/>
  <c r="BY2" i="33" s="1"/>
  <c r="BZ2" i="33" s="1"/>
  <c r="CA2" i="33" s="1"/>
  <c r="CB2" i="33" s="1"/>
  <c r="CC2" i="33" s="1"/>
  <c r="CD2" i="33" s="1"/>
  <c r="CE2" i="33" s="1"/>
  <c r="CF2" i="33" s="1"/>
  <c r="CG2" i="33" s="1"/>
  <c r="CH2" i="33" s="1"/>
  <c r="C2" i="32"/>
  <c r="D2" i="32" s="1"/>
  <c r="E2" i="32" s="1"/>
  <c r="F2" i="32" s="1"/>
  <c r="G2" i="32" s="1"/>
  <c r="H2" i="32" s="1"/>
  <c r="I2" i="32" s="1"/>
  <c r="J2" i="32" s="1"/>
  <c r="K2" i="32" s="1"/>
  <c r="L2" i="32" s="1"/>
  <c r="M2" i="32" s="1"/>
  <c r="N2" i="32" s="1"/>
  <c r="O2" i="32" s="1"/>
  <c r="P2" i="32" s="1"/>
  <c r="Q2" i="32" s="1"/>
  <c r="R2" i="32" s="1"/>
  <c r="S2" i="32" s="1"/>
  <c r="T2" i="32" s="1"/>
  <c r="U2" i="32" s="1"/>
  <c r="V2" i="32" s="1"/>
  <c r="W2" i="32" s="1"/>
  <c r="X2" i="32" s="1"/>
  <c r="Y2" i="32" s="1"/>
  <c r="Z2" i="32" s="1"/>
  <c r="AA2" i="32" s="1"/>
  <c r="AB2" i="32" s="1"/>
  <c r="AC2" i="32" s="1"/>
  <c r="AD2" i="32" s="1"/>
  <c r="AE2" i="32" s="1"/>
  <c r="AF2" i="32" s="1"/>
  <c r="AG2" i="32" s="1"/>
  <c r="AH2" i="32" s="1"/>
  <c r="AI2" i="32" s="1"/>
  <c r="AJ2" i="32" s="1"/>
  <c r="AK2" i="32" s="1"/>
  <c r="AL2" i="32" s="1"/>
  <c r="AM2" i="32" s="1"/>
  <c r="AN2" i="32" s="1"/>
  <c r="AO2" i="32" s="1"/>
  <c r="AP2" i="32" s="1"/>
  <c r="AQ2" i="32" s="1"/>
  <c r="AR2" i="32" s="1"/>
  <c r="AS2" i="32" s="1"/>
  <c r="AT2" i="32" s="1"/>
  <c r="AU2" i="32" s="1"/>
  <c r="AV2" i="32" s="1"/>
  <c r="AW2" i="32" s="1"/>
  <c r="AX2" i="32" s="1"/>
  <c r="AY2" i="32" s="1"/>
  <c r="AZ2" i="32" s="1"/>
  <c r="BA2" i="32" s="1"/>
  <c r="BB2" i="32" s="1"/>
  <c r="BC2" i="32" s="1"/>
  <c r="BD2" i="32" s="1"/>
  <c r="BE2" i="32" s="1"/>
  <c r="BF2" i="32" s="1"/>
  <c r="BG2" i="32" s="1"/>
  <c r="BH2" i="32" s="1"/>
  <c r="BI2" i="32" s="1"/>
  <c r="BJ2" i="32" s="1"/>
  <c r="BK2" i="32" s="1"/>
  <c r="BL2" i="32" s="1"/>
  <c r="BM2" i="32" s="1"/>
  <c r="BN2" i="32" s="1"/>
  <c r="BO2" i="32" s="1"/>
  <c r="BP2" i="32" s="1"/>
  <c r="BQ2" i="32" s="1"/>
  <c r="BR2" i="32" s="1"/>
  <c r="BS2" i="32" s="1"/>
  <c r="BT2" i="32" s="1"/>
  <c r="BU2" i="32" s="1"/>
  <c r="BV2" i="32" s="1"/>
  <c r="BW2" i="32" s="1"/>
  <c r="BX2" i="32" s="1"/>
  <c r="BY2" i="32" s="1"/>
  <c r="BZ2" i="32" s="1"/>
  <c r="CA2" i="32" s="1"/>
  <c r="CB2" i="32" s="1"/>
  <c r="CC2" i="32" s="1"/>
  <c r="CD2" i="32" s="1"/>
  <c r="CE2" i="32" s="1"/>
  <c r="CF2" i="32" s="1"/>
  <c r="CG2" i="32" s="1"/>
  <c r="CH2" i="32" s="1"/>
  <c r="C2" i="31"/>
  <c r="D2" i="31" s="1"/>
  <c r="E2" i="31" s="1"/>
  <c r="F2" i="31" s="1"/>
  <c r="G2" i="31" s="1"/>
  <c r="H2" i="31" s="1"/>
  <c r="I2" i="31" s="1"/>
  <c r="J2" i="31" s="1"/>
  <c r="K2" i="31" s="1"/>
  <c r="L2" i="31" s="1"/>
  <c r="M2" i="31" s="1"/>
  <c r="N2" i="31" s="1"/>
  <c r="O2" i="31" s="1"/>
  <c r="P2" i="31" s="1"/>
  <c r="Q2" i="31" s="1"/>
  <c r="R2" i="31" s="1"/>
  <c r="S2" i="31" s="1"/>
  <c r="T2" i="31" s="1"/>
  <c r="U2" i="31" s="1"/>
  <c r="V2" i="31" s="1"/>
  <c r="W2" i="31" s="1"/>
  <c r="X2" i="31" s="1"/>
  <c r="Y2" i="31" s="1"/>
  <c r="Z2" i="31" s="1"/>
  <c r="AA2" i="31" s="1"/>
  <c r="AB2" i="31" s="1"/>
  <c r="AC2" i="31" s="1"/>
  <c r="AD2" i="31" s="1"/>
  <c r="AE2" i="31" s="1"/>
  <c r="AF2" i="31" s="1"/>
  <c r="AG2" i="31" s="1"/>
  <c r="AH2" i="31" s="1"/>
  <c r="AI2" i="31" s="1"/>
  <c r="AJ2" i="31" s="1"/>
  <c r="AK2" i="31" s="1"/>
  <c r="AL2" i="31" s="1"/>
  <c r="AM2" i="31" s="1"/>
  <c r="AN2" i="31" s="1"/>
  <c r="AO2" i="31" s="1"/>
  <c r="AP2" i="31" s="1"/>
  <c r="AQ2" i="31" s="1"/>
  <c r="AR2" i="31" s="1"/>
  <c r="AS2" i="31" s="1"/>
  <c r="AT2" i="31" s="1"/>
  <c r="AU2" i="31" s="1"/>
  <c r="AV2" i="31" s="1"/>
  <c r="AW2" i="31" s="1"/>
  <c r="AX2" i="31" s="1"/>
  <c r="AY2" i="31" s="1"/>
  <c r="AZ2" i="31" s="1"/>
  <c r="BA2" i="31" s="1"/>
  <c r="BB2" i="31" s="1"/>
  <c r="BC2" i="31" s="1"/>
  <c r="BD2" i="31" s="1"/>
  <c r="BE2" i="31" s="1"/>
  <c r="BF2" i="31" s="1"/>
  <c r="BG2" i="31" s="1"/>
  <c r="BH2" i="31" s="1"/>
  <c r="BI2" i="31" s="1"/>
  <c r="BJ2" i="31" s="1"/>
  <c r="BK2" i="31" s="1"/>
  <c r="BL2" i="31" s="1"/>
  <c r="BM2" i="31" s="1"/>
  <c r="BN2" i="31" s="1"/>
  <c r="BO2" i="31" s="1"/>
  <c r="BP2" i="31" s="1"/>
  <c r="BQ2" i="31" s="1"/>
  <c r="BR2" i="31" s="1"/>
  <c r="BS2" i="31" s="1"/>
  <c r="BT2" i="31" s="1"/>
  <c r="BU2" i="31" s="1"/>
  <c r="BV2" i="31" s="1"/>
  <c r="BW2" i="31" s="1"/>
  <c r="BX2" i="31" s="1"/>
  <c r="BY2" i="31" s="1"/>
  <c r="BZ2" i="31" s="1"/>
  <c r="CA2" i="31" s="1"/>
  <c r="CB2" i="31" s="1"/>
  <c r="CC2" i="31" s="1"/>
  <c r="CD2" i="31" s="1"/>
  <c r="CE2" i="31" s="1"/>
  <c r="CF2" i="31" s="1"/>
  <c r="CG2" i="31" s="1"/>
  <c r="CH2" i="31" s="1"/>
  <c r="C2" i="30"/>
  <c r="D2" i="30" s="1"/>
  <c r="E2" i="30" s="1"/>
  <c r="F2" i="30" s="1"/>
  <c r="G2" i="30" s="1"/>
  <c r="H2" i="30" s="1"/>
  <c r="I2" i="30" s="1"/>
  <c r="J2" i="30" s="1"/>
  <c r="K2" i="30" s="1"/>
  <c r="L2" i="30" s="1"/>
  <c r="M2" i="30" s="1"/>
  <c r="N2" i="30" s="1"/>
  <c r="O2" i="30" s="1"/>
  <c r="P2" i="30" s="1"/>
  <c r="Q2" i="30" s="1"/>
  <c r="R2" i="30" s="1"/>
  <c r="S2" i="30" s="1"/>
  <c r="T2" i="30" s="1"/>
  <c r="U2" i="30" s="1"/>
  <c r="V2" i="30" s="1"/>
  <c r="W2" i="30" s="1"/>
  <c r="X2" i="30" s="1"/>
  <c r="Y2" i="30" s="1"/>
  <c r="Z2" i="30" s="1"/>
  <c r="AA2" i="30" s="1"/>
  <c r="AB2" i="30" s="1"/>
  <c r="AC2" i="30" s="1"/>
  <c r="AD2" i="30" s="1"/>
  <c r="AE2" i="30" s="1"/>
  <c r="AF2" i="30" s="1"/>
  <c r="AG2" i="30" s="1"/>
  <c r="AH2" i="30" s="1"/>
  <c r="AI2" i="30" s="1"/>
  <c r="AJ2" i="30" s="1"/>
  <c r="AK2" i="30" s="1"/>
  <c r="AL2" i="30" s="1"/>
  <c r="AM2" i="30" s="1"/>
  <c r="AN2" i="30" s="1"/>
  <c r="AO2" i="30" s="1"/>
  <c r="AP2" i="30" s="1"/>
  <c r="AQ2" i="30" s="1"/>
  <c r="AR2" i="30" s="1"/>
  <c r="AS2" i="30" s="1"/>
  <c r="AT2" i="30" s="1"/>
  <c r="AU2" i="30" s="1"/>
  <c r="AV2" i="30" s="1"/>
  <c r="AW2" i="30" s="1"/>
  <c r="AX2" i="30" s="1"/>
  <c r="AY2" i="30" s="1"/>
  <c r="AZ2" i="30" s="1"/>
  <c r="BA2" i="30" s="1"/>
  <c r="BB2" i="30" s="1"/>
  <c r="BC2" i="30" s="1"/>
  <c r="BD2" i="30" s="1"/>
  <c r="BE2" i="30" s="1"/>
  <c r="BF2" i="30" s="1"/>
  <c r="BG2" i="30" s="1"/>
  <c r="BH2" i="30" s="1"/>
  <c r="BI2" i="30" s="1"/>
  <c r="BJ2" i="30" s="1"/>
  <c r="BK2" i="30" s="1"/>
  <c r="BL2" i="30" s="1"/>
  <c r="BM2" i="30" s="1"/>
  <c r="BN2" i="30" s="1"/>
  <c r="BO2" i="30" s="1"/>
  <c r="BP2" i="30" s="1"/>
  <c r="BQ2" i="30" s="1"/>
  <c r="BR2" i="30" s="1"/>
  <c r="BS2" i="30" s="1"/>
  <c r="BT2" i="30" s="1"/>
  <c r="BU2" i="30" s="1"/>
  <c r="BV2" i="30" s="1"/>
  <c r="BW2" i="30" s="1"/>
  <c r="BX2" i="30" s="1"/>
  <c r="BY2" i="30" s="1"/>
  <c r="BZ2" i="30" s="1"/>
  <c r="CA2" i="30" s="1"/>
  <c r="CB2" i="30" s="1"/>
  <c r="CC2" i="30" s="1"/>
  <c r="CD2" i="30" s="1"/>
  <c r="CE2" i="30" s="1"/>
  <c r="CF2" i="30" s="1"/>
  <c r="CG2" i="30" s="1"/>
  <c r="CH2" i="30" s="1"/>
  <c r="D4" i="10"/>
  <c r="E4" i="10"/>
  <c r="F4" i="10"/>
  <c r="G4" i="10"/>
  <c r="H4" i="10"/>
  <c r="I4" i="10"/>
  <c r="J4" i="10"/>
  <c r="K4" i="10"/>
  <c r="L4" i="10"/>
  <c r="M4" i="10"/>
  <c r="N4" i="10"/>
  <c r="O4" i="10"/>
  <c r="P4" i="10"/>
  <c r="Q4" i="10"/>
  <c r="R4" i="10"/>
  <c r="S4" i="10"/>
  <c r="T4" i="10"/>
  <c r="U4" i="10"/>
  <c r="V4" i="10"/>
  <c r="W4" i="10"/>
  <c r="X4" i="10"/>
  <c r="Y4" i="10"/>
  <c r="Z4" i="10"/>
  <c r="AA4" i="10"/>
  <c r="AB4" i="10"/>
  <c r="AC4" i="10"/>
  <c r="AD4" i="10"/>
  <c r="AE4" i="10"/>
  <c r="AF4" i="10"/>
  <c r="AG4" i="10"/>
  <c r="AH4" i="10"/>
  <c r="AI4" i="10"/>
  <c r="AJ4" i="10"/>
  <c r="AK4" i="10"/>
  <c r="AL4" i="10"/>
  <c r="AM4" i="10"/>
  <c r="AN4" i="10"/>
  <c r="AO4" i="10"/>
  <c r="AP4" i="10"/>
  <c r="AQ4" i="10"/>
  <c r="AR4" i="10"/>
  <c r="AS4" i="10"/>
  <c r="AT4" i="10"/>
  <c r="AU4" i="10"/>
  <c r="AV4" i="10"/>
  <c r="AW4" i="10"/>
  <c r="AX4" i="10"/>
  <c r="AY4" i="10"/>
  <c r="AZ4" i="10"/>
  <c r="BA4" i="10"/>
  <c r="BB4" i="10"/>
  <c r="BC4" i="10"/>
  <c r="BD4" i="10"/>
  <c r="BE4" i="10"/>
  <c r="BF4" i="10"/>
  <c r="BG4" i="10"/>
  <c r="BH4" i="10"/>
  <c r="BI4" i="10"/>
  <c r="BJ4" i="10"/>
  <c r="BK4" i="10"/>
  <c r="BL4" i="10"/>
  <c r="BM4" i="10"/>
  <c r="BN4" i="10"/>
  <c r="BO4" i="10"/>
  <c r="BP4" i="10"/>
  <c r="BQ4" i="10"/>
  <c r="BR4" i="10"/>
  <c r="BS4" i="10"/>
  <c r="BT4" i="10"/>
  <c r="BU4" i="10"/>
  <c r="BV4" i="10"/>
  <c r="BW4" i="10"/>
  <c r="BX4" i="10"/>
  <c r="BY4" i="10"/>
  <c r="BZ4" i="10"/>
  <c r="CA4" i="10"/>
  <c r="CB4" i="10"/>
  <c r="CC4" i="10"/>
  <c r="CD4" i="10"/>
  <c r="CE4" i="10"/>
  <c r="CF4" i="10"/>
  <c r="CG4" i="10"/>
  <c r="CH4" i="10"/>
  <c r="C4" i="10"/>
  <c r="D35" i="2"/>
  <c r="E35" i="2"/>
  <c r="F35" i="2"/>
  <c r="G35" i="2"/>
  <c r="H35" i="2"/>
  <c r="I35" i="2"/>
  <c r="J35" i="2"/>
  <c r="K35" i="2"/>
  <c r="L35" i="2"/>
  <c r="M35" i="2"/>
  <c r="N35" i="2"/>
  <c r="O35" i="2"/>
  <c r="P35" i="2"/>
  <c r="Q35" i="2"/>
  <c r="CK161" i="40"/>
  <c r="CA161" i="40"/>
  <c r="BR161" i="40"/>
  <c r="CO161" i="40"/>
  <c r="CF161" i="40"/>
  <c r="BW161" i="40"/>
  <c r="BN161" i="40"/>
  <c r="E155" i="41"/>
  <c r="CK145" i="40"/>
  <c r="CA145" i="40"/>
  <c r="BR145" i="40"/>
  <c r="CO145" i="40"/>
  <c r="BW145" i="40"/>
  <c r="BN145" i="40"/>
  <c r="L132" i="41"/>
  <c r="CK129" i="40"/>
  <c r="CA129" i="40"/>
  <c r="BR129" i="40"/>
  <c r="CQ129" i="40"/>
  <c r="CH129" i="40"/>
  <c r="CF129" i="40"/>
  <c r="BW129" i="40"/>
  <c r="BN129" i="40"/>
  <c r="CK113" i="40"/>
  <c r="CA113" i="40"/>
  <c r="BR113" i="40"/>
  <c r="CO113" i="40"/>
  <c r="CF113" i="40"/>
  <c r="BW113" i="40"/>
  <c r="BN113" i="40"/>
  <c r="M71" i="43"/>
  <c r="H70" i="43"/>
  <c r="K69" i="43"/>
  <c r="H68" i="43"/>
  <c r="F68" i="43"/>
  <c r="I67" i="43"/>
  <c r="L66" i="43"/>
  <c r="D66" i="43"/>
  <c r="J64" i="43"/>
  <c r="M63" i="43"/>
  <c r="H62" i="43"/>
  <c r="M61" i="43"/>
  <c r="K61" i="43"/>
  <c r="F60" i="43"/>
  <c r="L53" i="43"/>
  <c r="D53" i="43"/>
  <c r="G52" i="43"/>
  <c r="J51" i="43"/>
  <c r="M50" i="43"/>
  <c r="E50" i="43"/>
  <c r="H49" i="43"/>
  <c r="K48" i="43"/>
  <c r="G48" i="43"/>
  <c r="F47" i="43"/>
  <c r="I46" i="43"/>
  <c r="L45" i="43"/>
  <c r="D45" i="43"/>
  <c r="G44" i="43"/>
  <c r="J43" i="43"/>
  <c r="M42" i="43"/>
  <c r="E42" i="43"/>
  <c r="M33" i="43"/>
  <c r="CK97" i="40"/>
  <c r="CG97" i="40"/>
  <c r="CA97" i="40"/>
  <c r="BX97" i="40"/>
  <c r="BR97" i="40"/>
  <c r="BO97" i="40"/>
  <c r="CO97" i="40"/>
  <c r="CL97" i="40"/>
  <c r="CH97" i="40"/>
  <c r="CC97" i="40"/>
  <c r="BY97" i="40"/>
  <c r="BW97" i="40"/>
  <c r="BS97" i="40"/>
  <c r="BN97" i="40"/>
  <c r="CP81" i="40"/>
  <c r="CK81" i="40"/>
  <c r="CG81" i="40"/>
  <c r="CA81" i="40"/>
  <c r="BX81" i="40"/>
  <c r="BR81" i="40"/>
  <c r="BO81" i="40"/>
  <c r="CO81" i="40"/>
  <c r="CL81" i="40"/>
  <c r="CF81" i="40"/>
  <c r="CC81" i="40"/>
  <c r="BW81" i="40"/>
  <c r="BS81" i="40"/>
  <c r="BN81" i="40"/>
  <c r="CP65" i="40"/>
  <c r="CG65" i="40"/>
  <c r="BX65" i="40"/>
  <c r="BO65" i="40"/>
  <c r="CC65" i="40"/>
  <c r="BS65" i="40"/>
  <c r="CP49" i="40"/>
  <c r="CG49" i="40"/>
  <c r="BX49" i="40"/>
  <c r="CL49" i="40"/>
  <c r="CC49" i="40"/>
  <c r="BS49" i="40"/>
  <c r="C46" i="41"/>
  <c r="CQ176" i="40"/>
  <c r="CO176" i="40"/>
  <c r="CK176" i="40"/>
  <c r="CF176" i="40"/>
  <c r="CA176" i="40"/>
  <c r="BY176" i="40"/>
  <c r="BW176" i="40"/>
  <c r="BR176" i="40"/>
  <c r="BN176" i="40"/>
  <c r="CO175" i="40"/>
  <c r="CM175" i="40"/>
  <c r="CK175" i="40"/>
  <c r="CG175" i="40"/>
  <c r="CF175" i="40"/>
  <c r="CA175" i="40"/>
  <c r="BW175" i="40"/>
  <c r="BU175" i="40"/>
  <c r="BR175" i="40"/>
  <c r="BO175" i="40"/>
  <c r="BN175" i="40"/>
  <c r="CO174" i="40"/>
  <c r="CK174" i="40"/>
  <c r="CH174" i="40"/>
  <c r="CF174" i="40"/>
  <c r="CA174" i="40"/>
  <c r="BW174" i="40"/>
  <c r="BN174" i="40"/>
  <c r="CO173" i="40"/>
  <c r="CM173" i="40"/>
  <c r="CK173" i="40"/>
  <c r="CF173" i="40"/>
  <c r="CA173" i="40"/>
  <c r="BW173" i="40"/>
  <c r="BR173" i="40"/>
  <c r="BN173" i="40"/>
  <c r="CO172" i="40"/>
  <c r="CK172" i="40"/>
  <c r="CH172" i="40"/>
  <c r="CF172" i="40"/>
  <c r="CA172" i="40"/>
  <c r="BW172" i="40"/>
  <c r="BR172" i="40"/>
  <c r="BP172" i="40"/>
  <c r="BN172" i="40"/>
  <c r="CP171" i="40"/>
  <c r="CO171" i="40"/>
  <c r="CK171" i="40"/>
  <c r="CF171" i="40"/>
  <c r="CD171" i="40"/>
  <c r="CA171" i="40"/>
  <c r="BX171" i="40"/>
  <c r="BW171" i="40"/>
  <c r="BU171" i="40"/>
  <c r="BR171" i="40"/>
  <c r="BN171" i="40"/>
  <c r="CQ170" i="40"/>
  <c r="CO170" i="40"/>
  <c r="CK170" i="40"/>
  <c r="CF170" i="40"/>
  <c r="CA170" i="40"/>
  <c r="BW170" i="40"/>
  <c r="BN170" i="40"/>
  <c r="CO169" i="40"/>
  <c r="CF169" i="40"/>
  <c r="CA169" i="40"/>
  <c r="BW169" i="40"/>
  <c r="BR169" i="40"/>
  <c r="BN169" i="40"/>
  <c r="CQ168" i="40"/>
  <c r="CO168" i="40"/>
  <c r="CM168" i="40"/>
  <c r="CK168" i="40"/>
  <c r="CF168" i="40"/>
  <c r="CA168" i="40"/>
  <c r="BW168" i="40"/>
  <c r="BR168" i="40"/>
  <c r="BP168" i="40"/>
  <c r="BN168" i="40"/>
  <c r="CO167" i="40"/>
  <c r="CM167" i="40"/>
  <c r="CK167" i="40"/>
  <c r="CG167" i="40"/>
  <c r="CF167" i="40"/>
  <c r="CA167" i="40"/>
  <c r="BW167" i="40"/>
  <c r="BR167" i="40"/>
  <c r="BO167" i="40"/>
  <c r="BN167" i="40"/>
  <c r="CO166" i="40"/>
  <c r="CK166" i="40"/>
  <c r="CH166" i="40"/>
  <c r="CF166" i="40"/>
  <c r="CA166" i="40"/>
  <c r="BY166" i="40"/>
  <c r="BW166" i="40"/>
  <c r="BN166" i="40"/>
  <c r="CP33" i="40"/>
  <c r="CO165" i="40"/>
  <c r="CK165" i="40"/>
  <c r="CG33" i="40"/>
  <c r="CD165" i="40"/>
  <c r="CA165" i="40"/>
  <c r="BX33" i="40"/>
  <c r="BW165" i="40"/>
  <c r="BU165" i="40"/>
  <c r="BR165" i="40"/>
  <c r="BO33" i="40"/>
  <c r="CO164" i="40"/>
  <c r="CL33" i="40"/>
  <c r="CF164" i="40"/>
  <c r="CC33" i="40"/>
  <c r="CA164" i="40"/>
  <c r="BW164" i="40"/>
  <c r="BS33" i="40"/>
  <c r="BR164" i="40"/>
  <c r="BN164" i="40"/>
  <c r="BI176" i="40"/>
  <c r="M17" i="31" s="1"/>
  <c r="AZ175" i="40"/>
  <c r="D16" i="31" s="1"/>
  <c r="BG174" i="40"/>
  <c r="K15" i="31" s="1"/>
  <c r="BB173" i="40"/>
  <c r="F14" i="31" s="1"/>
  <c r="BH171" i="40"/>
  <c r="L12" i="31" s="1"/>
  <c r="BD171" i="40"/>
  <c r="H12" i="31" s="1"/>
  <c r="AZ171" i="40"/>
  <c r="D12" i="31" s="1"/>
  <c r="BC170" i="40"/>
  <c r="BF169" i="40"/>
  <c r="J10" i="31" s="1"/>
  <c r="BB169" i="40"/>
  <c r="F10" i="31" s="1"/>
  <c r="AZ169" i="40"/>
  <c r="D10" i="31" s="1"/>
  <c r="BA168" i="40"/>
  <c r="BH167" i="40"/>
  <c r="L8" i="31" s="1"/>
  <c r="AZ167" i="40"/>
  <c r="D8" i="31" s="1"/>
  <c r="BB165" i="40"/>
  <c r="F6" i="31" s="1"/>
  <c r="AS174" i="40"/>
  <c r="AR172" i="40"/>
  <c r="L13" i="30" s="1"/>
  <c r="AN172" i="40"/>
  <c r="H13" i="30" s="1"/>
  <c r="AM171" i="40"/>
  <c r="G12" i="30" s="1"/>
  <c r="AP170" i="40"/>
  <c r="J11" i="30" s="1"/>
  <c r="AN164" i="40"/>
  <c r="H5" i="30" s="1"/>
  <c r="X173" i="40"/>
  <c r="H14" i="29" s="1"/>
  <c r="AB169" i="40"/>
  <c r="L10" i="29" s="1"/>
  <c r="W168" i="40"/>
  <c r="G9" i="29" s="1"/>
  <c r="S166" i="40"/>
  <c r="X165" i="40"/>
  <c r="X164" i="40"/>
  <c r="H174" i="40"/>
  <c r="CQ192" i="40"/>
  <c r="CO192" i="40"/>
  <c r="CL192" i="40"/>
  <c r="CH192" i="40"/>
  <c r="CF192" i="40"/>
  <c r="CC192" i="40"/>
  <c r="CA192" i="40"/>
  <c r="BY192" i="40"/>
  <c r="BW192" i="40"/>
  <c r="BS192" i="40"/>
  <c r="BR192" i="40"/>
  <c r="BN192" i="40"/>
  <c r="CP191" i="40"/>
  <c r="CO191" i="40"/>
  <c r="CM191" i="40"/>
  <c r="CK191" i="40"/>
  <c r="CG191" i="40"/>
  <c r="CF191" i="40"/>
  <c r="CD191" i="40"/>
  <c r="CA191" i="40"/>
  <c r="BX191" i="40"/>
  <c r="BU191" i="40"/>
  <c r="BR191" i="40"/>
  <c r="BO191" i="40"/>
  <c r="BN191" i="40"/>
  <c r="CQ190" i="40"/>
  <c r="CO190" i="40"/>
  <c r="CL190" i="40"/>
  <c r="CK190" i="40"/>
  <c r="CH190" i="40"/>
  <c r="CF190" i="40"/>
  <c r="CC190" i="40"/>
  <c r="CA190" i="40"/>
  <c r="BY190" i="40"/>
  <c r="BW190" i="40"/>
  <c r="BS190" i="40"/>
  <c r="BR190" i="40"/>
  <c r="BP190" i="40"/>
  <c r="BN190" i="40"/>
  <c r="CP189" i="40"/>
  <c r="CO189" i="40"/>
  <c r="CM189" i="40"/>
  <c r="CK189" i="40"/>
  <c r="CG189" i="40"/>
  <c r="CF189" i="40"/>
  <c r="CD189" i="40"/>
  <c r="CA189" i="40"/>
  <c r="BX189" i="40"/>
  <c r="BW189" i="40"/>
  <c r="BU189" i="40"/>
  <c r="BR189" i="40"/>
  <c r="BO189" i="40"/>
  <c r="BN189" i="40"/>
  <c r="CQ188" i="40"/>
  <c r="CO188" i="40"/>
  <c r="CL188" i="40"/>
  <c r="CK188" i="40"/>
  <c r="CH188" i="40"/>
  <c r="CF188" i="40"/>
  <c r="CC188" i="40"/>
  <c r="CA188" i="40"/>
  <c r="BW188" i="40"/>
  <c r="BS188" i="40"/>
  <c r="BR188" i="40"/>
  <c r="BP188" i="40"/>
  <c r="BN188" i="40"/>
  <c r="CP187" i="40"/>
  <c r="CO187" i="40"/>
  <c r="CM187" i="40"/>
  <c r="CK187" i="40"/>
  <c r="CG187" i="40"/>
  <c r="CF187" i="40"/>
  <c r="CD187" i="40"/>
  <c r="CA187" i="40"/>
  <c r="BX187" i="40"/>
  <c r="BW187" i="40"/>
  <c r="BU187" i="40"/>
  <c r="BR187" i="40"/>
  <c r="BO187" i="40"/>
  <c r="BN187" i="40"/>
  <c r="CQ186" i="40"/>
  <c r="CO186" i="40"/>
  <c r="CL186" i="40"/>
  <c r="CK186" i="40"/>
  <c r="CH186" i="40"/>
  <c r="CF186" i="40"/>
  <c r="CC186" i="40"/>
  <c r="CA186" i="40"/>
  <c r="BY186" i="40"/>
  <c r="BW186" i="40"/>
  <c r="BS186" i="40"/>
  <c r="BR186" i="40"/>
  <c r="BP186" i="40"/>
  <c r="BN186" i="40"/>
  <c r="CP185" i="40"/>
  <c r="CO185" i="40"/>
  <c r="CM185" i="40"/>
  <c r="CK185" i="40"/>
  <c r="CG185" i="40"/>
  <c r="CF185" i="40"/>
  <c r="CD185" i="40"/>
  <c r="CA185" i="40"/>
  <c r="BX185" i="40"/>
  <c r="BW185" i="40"/>
  <c r="BU185" i="40"/>
  <c r="BR185" i="40"/>
  <c r="BO185" i="40"/>
  <c r="CQ184" i="40"/>
  <c r="CO184" i="40"/>
  <c r="CL184" i="40"/>
  <c r="CK184" i="40"/>
  <c r="CH184" i="40"/>
  <c r="CF184" i="40"/>
  <c r="CC184" i="40"/>
  <c r="CA184" i="40"/>
  <c r="BY184" i="40"/>
  <c r="BW184" i="40"/>
  <c r="BS184" i="40"/>
  <c r="BR184" i="40"/>
  <c r="BP184" i="40"/>
  <c r="BN184" i="40"/>
  <c r="CP183" i="40"/>
  <c r="CO183" i="40"/>
  <c r="CM183" i="40"/>
  <c r="CK183" i="40"/>
  <c r="CG183" i="40"/>
  <c r="CF183" i="40"/>
  <c r="CD183" i="40"/>
  <c r="CA183" i="40"/>
  <c r="BX183" i="40"/>
  <c r="BW183" i="40"/>
  <c r="BU183" i="40"/>
  <c r="BR183" i="40"/>
  <c r="BO183" i="40"/>
  <c r="CQ182" i="40"/>
  <c r="CO182" i="40"/>
  <c r="CL182" i="40"/>
  <c r="CK182" i="40"/>
  <c r="CH182" i="40"/>
  <c r="CF182" i="40"/>
  <c r="CC182" i="40"/>
  <c r="CA182" i="40"/>
  <c r="BY182" i="40"/>
  <c r="BW182" i="40"/>
  <c r="BS182" i="40"/>
  <c r="BR182" i="40"/>
  <c r="BP182" i="40"/>
  <c r="BN182" i="40"/>
  <c r="CO181" i="40"/>
  <c r="CM181" i="40"/>
  <c r="CK181" i="40"/>
  <c r="CD181" i="40"/>
  <c r="CA181" i="40"/>
  <c r="BW181" i="40"/>
  <c r="BU181" i="40"/>
  <c r="BR181" i="40"/>
  <c r="BN181" i="40"/>
  <c r="CQ180" i="40"/>
  <c r="CO180" i="40"/>
  <c r="CH180" i="40"/>
  <c r="CF180" i="40"/>
  <c r="CC180" i="40"/>
  <c r="CA180" i="40"/>
  <c r="BY180" i="40"/>
  <c r="BW180" i="40"/>
  <c r="BP180" i="40"/>
  <c r="BN180" i="40"/>
  <c r="AZ191" i="40"/>
  <c r="D16" i="36" s="1"/>
  <c r="BC190" i="40"/>
  <c r="BD187" i="40"/>
  <c r="BC184" i="40"/>
  <c r="BC182" i="40"/>
  <c r="AZ182" i="40"/>
  <c r="AS192" i="40"/>
  <c r="AO191" i="40"/>
  <c r="I16" i="35" s="1"/>
  <c r="AR188" i="40"/>
  <c r="AS187" i="40"/>
  <c r="AM187" i="40"/>
  <c r="G12" i="35" s="1"/>
  <c r="AP186" i="40"/>
  <c r="AS185" i="40"/>
  <c r="AK185" i="40"/>
  <c r="AN184" i="40"/>
  <c r="AL182" i="40"/>
  <c r="F7" i="35" s="1"/>
  <c r="AO181" i="40"/>
  <c r="Z191" i="40"/>
  <c r="AA190" i="40"/>
  <c r="X188" i="40"/>
  <c r="H13" i="34" s="1"/>
  <c r="AA187" i="40"/>
  <c r="K12" i="34" s="1"/>
  <c r="Y185" i="40"/>
  <c r="X185" i="40"/>
  <c r="H10" i="34" s="1"/>
  <c r="AA182" i="40"/>
  <c r="C6" i="41"/>
  <c r="X181" i="40"/>
  <c r="H6" i="34" s="1"/>
  <c r="X180" i="40"/>
  <c r="C192" i="40"/>
  <c r="C17" i="33" s="1"/>
  <c r="F191" i="40"/>
  <c r="F16" i="33" s="1"/>
  <c r="M189" i="40"/>
  <c r="M14" i="33" s="1"/>
  <c r="E189" i="40"/>
  <c r="E14" i="33" s="1"/>
  <c r="H182" i="40"/>
  <c r="M181" i="40"/>
  <c r="E181" i="40"/>
  <c r="E6" i="33" s="1"/>
  <c r="T104" i="28"/>
  <c r="U104" i="28"/>
  <c r="V104" i="28"/>
  <c r="W104" i="28"/>
  <c r="X104" i="28"/>
  <c r="Y104" i="28"/>
  <c r="Z104" i="28"/>
  <c r="AA104" i="28"/>
  <c r="AB104" i="28"/>
  <c r="AC104" i="28"/>
  <c r="AD104" i="28"/>
  <c r="AE104" i="28"/>
  <c r="AF104" i="28"/>
  <c r="AG104" i="28"/>
  <c r="AH104" i="28"/>
  <c r="AI104" i="28"/>
  <c r="AJ104" i="28"/>
  <c r="AK104" i="28"/>
  <c r="AL104" i="28"/>
  <c r="AM104" i="28"/>
  <c r="AN104" i="28"/>
  <c r="AO104" i="28"/>
  <c r="AP104" i="28"/>
  <c r="AQ104" i="28"/>
  <c r="AR104" i="28"/>
  <c r="AS104" i="28"/>
  <c r="AT104" i="28"/>
  <c r="AU104" i="28"/>
  <c r="AV104" i="28"/>
  <c r="AW104" i="28"/>
  <c r="AX104" i="28"/>
  <c r="AY104" i="28"/>
  <c r="AZ104" i="28"/>
  <c r="BA104" i="28"/>
  <c r="BB104" i="28"/>
  <c r="BC104" i="28"/>
  <c r="BD104" i="28"/>
  <c r="BE104" i="28"/>
  <c r="BF104" i="28"/>
  <c r="BG104" i="28"/>
  <c r="BH104" i="28"/>
  <c r="BI104" i="28"/>
  <c r="BJ104" i="28"/>
  <c r="BK104" i="28"/>
  <c r="BL104" i="28"/>
  <c r="BM104" i="28"/>
  <c r="BN104" i="28"/>
  <c r="BO104" i="28"/>
  <c r="BP104" i="28"/>
  <c r="BQ104" i="28"/>
  <c r="BR104" i="28"/>
  <c r="BS104" i="28"/>
  <c r="BT104" i="28"/>
  <c r="BU104" i="28"/>
  <c r="BV104" i="28"/>
  <c r="BW104" i="28"/>
  <c r="BX104" i="28"/>
  <c r="BY104" i="28"/>
  <c r="BZ104" i="28"/>
  <c r="CA104" i="28"/>
  <c r="CB104" i="28"/>
  <c r="CC104" i="28"/>
  <c r="CD104" i="28"/>
  <c r="CE104" i="28"/>
  <c r="CF104" i="28"/>
  <c r="CG104" i="28"/>
  <c r="CH104" i="28"/>
  <c r="T105" i="28"/>
  <c r="U105" i="28"/>
  <c r="V105" i="28"/>
  <c r="W105" i="28"/>
  <c r="X105" i="28"/>
  <c r="Y105" i="28"/>
  <c r="Z105" i="28"/>
  <c r="AA105" i="28"/>
  <c r="AB105" i="28"/>
  <c r="AC105" i="28"/>
  <c r="AD105" i="28"/>
  <c r="AE105" i="28"/>
  <c r="AF105" i="28"/>
  <c r="AG105" i="28"/>
  <c r="AH105" i="28"/>
  <c r="AI105" i="28"/>
  <c r="AJ105" i="28"/>
  <c r="AK105" i="28"/>
  <c r="AL105" i="28"/>
  <c r="AM105" i="28"/>
  <c r="AN105" i="28"/>
  <c r="AO105" i="28"/>
  <c r="AP105" i="28"/>
  <c r="AQ105" i="28"/>
  <c r="AR105" i="28"/>
  <c r="AS105" i="28"/>
  <c r="AT105" i="28"/>
  <c r="AU105" i="28"/>
  <c r="AV105" i="28"/>
  <c r="AW105" i="28"/>
  <c r="AX105" i="28"/>
  <c r="AY105" i="28"/>
  <c r="AZ105" i="28"/>
  <c r="BA105" i="28"/>
  <c r="BB105" i="28"/>
  <c r="BC105" i="28"/>
  <c r="BD105" i="28"/>
  <c r="BE105" i="28"/>
  <c r="BF105" i="28"/>
  <c r="BG105" i="28"/>
  <c r="BH105" i="28"/>
  <c r="BI105" i="28"/>
  <c r="BJ105" i="28"/>
  <c r="BK105" i="28"/>
  <c r="BL105" i="28"/>
  <c r="BM105" i="28"/>
  <c r="BN105" i="28"/>
  <c r="BO105" i="28"/>
  <c r="BP105" i="28"/>
  <c r="BQ105" i="28"/>
  <c r="BR105" i="28"/>
  <c r="BS105" i="28"/>
  <c r="BT105" i="28"/>
  <c r="BU105" i="28"/>
  <c r="BV105" i="28"/>
  <c r="BW105" i="28"/>
  <c r="BX105" i="28"/>
  <c r="BY105" i="28"/>
  <c r="BZ105" i="28"/>
  <c r="CA105" i="28"/>
  <c r="CB105" i="28"/>
  <c r="CC105" i="28"/>
  <c r="CD105" i="28"/>
  <c r="CE105" i="28"/>
  <c r="CF105" i="28"/>
  <c r="CG105" i="28"/>
  <c r="CH105" i="28"/>
  <c r="T106" i="28"/>
  <c r="U106" i="28"/>
  <c r="V106" i="28"/>
  <c r="W106" i="28"/>
  <c r="X106" i="28"/>
  <c r="Y106" i="28"/>
  <c r="Z106" i="28"/>
  <c r="AA106" i="28"/>
  <c r="AB106" i="28"/>
  <c r="AC106" i="28"/>
  <c r="AD106" i="28"/>
  <c r="AE106" i="28"/>
  <c r="AF106" i="28"/>
  <c r="AG106" i="28"/>
  <c r="AH106" i="28"/>
  <c r="AI106" i="28"/>
  <c r="AJ106" i="28"/>
  <c r="AK106" i="28"/>
  <c r="AL106" i="28"/>
  <c r="AM106" i="28"/>
  <c r="AN106" i="28"/>
  <c r="AN107" i="28"/>
  <c r="AN108" i="28"/>
  <c r="AO106" i="28"/>
  <c r="AP106" i="28"/>
  <c r="AQ106" i="28"/>
  <c r="AR106" i="28"/>
  <c r="AS106" i="28"/>
  <c r="AT106" i="28"/>
  <c r="AU106" i="28"/>
  <c r="AV106" i="28"/>
  <c r="AW106" i="28"/>
  <c r="AX106" i="28"/>
  <c r="AY106" i="28"/>
  <c r="AZ106" i="28"/>
  <c r="BA106" i="28"/>
  <c r="BB106" i="28"/>
  <c r="BC106" i="28"/>
  <c r="BD106" i="28"/>
  <c r="BE106" i="28"/>
  <c r="BF106" i="28"/>
  <c r="BG106" i="28"/>
  <c r="BH106" i="28"/>
  <c r="BI106" i="28"/>
  <c r="BJ106" i="28"/>
  <c r="BK106" i="28"/>
  <c r="BL106" i="28"/>
  <c r="BM106" i="28"/>
  <c r="BN106" i="28"/>
  <c r="BO106" i="28"/>
  <c r="BP106" i="28"/>
  <c r="BQ106" i="28"/>
  <c r="BR106" i="28"/>
  <c r="BS106" i="28"/>
  <c r="BT106" i="28"/>
  <c r="BU106" i="28"/>
  <c r="BV106" i="28"/>
  <c r="BW106" i="28"/>
  <c r="BX106" i="28"/>
  <c r="BY106" i="28"/>
  <c r="BZ106" i="28"/>
  <c r="CA106" i="28"/>
  <c r="CB106" i="28"/>
  <c r="CC106" i="28"/>
  <c r="CD106" i="28"/>
  <c r="CE106" i="28"/>
  <c r="CF106" i="28"/>
  <c r="CG106" i="28"/>
  <c r="CH106" i="28"/>
  <c r="T107" i="28"/>
  <c r="U107" i="28"/>
  <c r="V107" i="28"/>
  <c r="W107" i="28"/>
  <c r="X107" i="28"/>
  <c r="Y107" i="28"/>
  <c r="Z107" i="28"/>
  <c r="AA107" i="28"/>
  <c r="AB107" i="28"/>
  <c r="AC107" i="28"/>
  <c r="AD107" i="28"/>
  <c r="AE107" i="28"/>
  <c r="AF107" i="28"/>
  <c r="AG107" i="28"/>
  <c r="AH107" i="28"/>
  <c r="AI107" i="28"/>
  <c r="AJ107" i="28"/>
  <c r="AK107" i="28"/>
  <c r="AL107" i="28"/>
  <c r="AM107" i="28"/>
  <c r="AO107" i="28"/>
  <c r="AP107" i="28"/>
  <c r="AQ107" i="28"/>
  <c r="AR107" i="28"/>
  <c r="AS107" i="28"/>
  <c r="AT107" i="28"/>
  <c r="AU107" i="28"/>
  <c r="AV107" i="28"/>
  <c r="AW107" i="28"/>
  <c r="AX107" i="28"/>
  <c r="AY107" i="28"/>
  <c r="AZ107" i="28"/>
  <c r="BA107" i="28"/>
  <c r="BB107" i="28"/>
  <c r="BC107" i="28"/>
  <c r="BD107" i="28"/>
  <c r="BE107" i="28"/>
  <c r="BF107" i="28"/>
  <c r="BG107" i="28"/>
  <c r="BH107" i="28"/>
  <c r="BI107" i="28"/>
  <c r="BJ107" i="28"/>
  <c r="BK107" i="28"/>
  <c r="BL107" i="28"/>
  <c r="BM107" i="28"/>
  <c r="BN107" i="28"/>
  <c r="BO107" i="28"/>
  <c r="BP107" i="28"/>
  <c r="BQ107" i="28"/>
  <c r="BR107" i="28"/>
  <c r="BS107" i="28"/>
  <c r="BT107" i="28"/>
  <c r="BU107" i="28"/>
  <c r="BV107" i="28"/>
  <c r="BW107" i="28"/>
  <c r="BX107" i="28"/>
  <c r="BY107" i="28"/>
  <c r="BZ107" i="28"/>
  <c r="CA107" i="28"/>
  <c r="CB107" i="28"/>
  <c r="CC107" i="28"/>
  <c r="CD107" i="28"/>
  <c r="CE107" i="28"/>
  <c r="CF107" i="28"/>
  <c r="CG107" i="28"/>
  <c r="CH107" i="28"/>
  <c r="T108" i="28"/>
  <c r="U108" i="28"/>
  <c r="V108" i="28"/>
  <c r="W108" i="28"/>
  <c r="X108" i="28"/>
  <c r="Y108" i="28"/>
  <c r="Z108" i="28"/>
  <c r="AA108" i="28"/>
  <c r="AB108" i="28"/>
  <c r="AC108" i="28"/>
  <c r="AD108" i="28"/>
  <c r="AE108" i="28"/>
  <c r="AF108" i="28"/>
  <c r="AG108" i="28"/>
  <c r="AH108" i="28"/>
  <c r="AI108" i="28"/>
  <c r="AJ108" i="28"/>
  <c r="AK108" i="28"/>
  <c r="AL108" i="28"/>
  <c r="AM108" i="28"/>
  <c r="AO108" i="28"/>
  <c r="AP108" i="28"/>
  <c r="AQ108" i="28"/>
  <c r="AR108" i="28"/>
  <c r="AS108" i="28"/>
  <c r="AT108" i="28"/>
  <c r="AU108" i="28"/>
  <c r="AV108" i="28"/>
  <c r="AW108" i="28"/>
  <c r="AX108" i="28"/>
  <c r="AY108" i="28"/>
  <c r="AZ108" i="28"/>
  <c r="BA108" i="28"/>
  <c r="BB108" i="28"/>
  <c r="BC108" i="28"/>
  <c r="BD108" i="28"/>
  <c r="BE108" i="28"/>
  <c r="BF108" i="28"/>
  <c r="BG108" i="28"/>
  <c r="BH108" i="28"/>
  <c r="BI108" i="28"/>
  <c r="BJ108" i="28"/>
  <c r="BK108" i="28"/>
  <c r="BL108" i="28"/>
  <c r="BM108" i="28"/>
  <c r="BN108" i="28"/>
  <c r="BO108" i="28"/>
  <c r="BP108" i="28"/>
  <c r="BQ108" i="28"/>
  <c r="BR108" i="28"/>
  <c r="BS108" i="28"/>
  <c r="BT108" i="28"/>
  <c r="BU108" i="28"/>
  <c r="BV108" i="28"/>
  <c r="BW108" i="28"/>
  <c r="BX108" i="28"/>
  <c r="BY108" i="28"/>
  <c r="BZ108" i="28"/>
  <c r="CA108" i="28"/>
  <c r="CB108" i="28"/>
  <c r="CC108" i="28"/>
  <c r="CD108" i="28"/>
  <c r="CE108" i="28"/>
  <c r="CF108" i="28"/>
  <c r="CG108" i="28"/>
  <c r="CH108" i="28"/>
  <c r="T96" i="28"/>
  <c r="U96" i="28"/>
  <c r="V96" i="28"/>
  <c r="W96" i="28"/>
  <c r="X96" i="28"/>
  <c r="Y96" i="28"/>
  <c r="Z96" i="28"/>
  <c r="AA96" i="28"/>
  <c r="AB96" i="28"/>
  <c r="AC96" i="28"/>
  <c r="AD96" i="28"/>
  <c r="AE96" i="28"/>
  <c r="AF96" i="28"/>
  <c r="AG96" i="28"/>
  <c r="AH96" i="28"/>
  <c r="AI96" i="28"/>
  <c r="AJ96" i="28"/>
  <c r="AK96" i="28"/>
  <c r="AL96" i="28"/>
  <c r="AM96" i="28"/>
  <c r="AN96" i="28"/>
  <c r="AO96" i="28"/>
  <c r="AP96" i="28"/>
  <c r="AQ96" i="28"/>
  <c r="AR96" i="28"/>
  <c r="AS96" i="28"/>
  <c r="AT96" i="28"/>
  <c r="AU96" i="28"/>
  <c r="AV96" i="28"/>
  <c r="AW96" i="28"/>
  <c r="AX96" i="28"/>
  <c r="AY96" i="28"/>
  <c r="AZ96" i="28"/>
  <c r="BA96" i="28"/>
  <c r="BB96" i="28"/>
  <c r="BC96" i="28"/>
  <c r="BD96" i="28"/>
  <c r="BE96" i="28"/>
  <c r="BF96" i="28"/>
  <c r="BG96" i="28"/>
  <c r="BH96" i="28"/>
  <c r="BI96" i="28"/>
  <c r="BJ96" i="28"/>
  <c r="BK96" i="28"/>
  <c r="BL96" i="28"/>
  <c r="BM96" i="28"/>
  <c r="BN96" i="28"/>
  <c r="BO96" i="28"/>
  <c r="BP96" i="28"/>
  <c r="BQ96" i="28"/>
  <c r="BR96" i="28"/>
  <c r="BS96" i="28"/>
  <c r="BT96" i="28"/>
  <c r="BU96" i="28"/>
  <c r="BV96" i="28"/>
  <c r="BW96" i="28"/>
  <c r="BX96" i="28"/>
  <c r="BY96" i="28"/>
  <c r="BZ96" i="28"/>
  <c r="CA96" i="28"/>
  <c r="CB96" i="28"/>
  <c r="CC96" i="28"/>
  <c r="CD96" i="28"/>
  <c r="CE96" i="28"/>
  <c r="CF96" i="28"/>
  <c r="CG96" i="28"/>
  <c r="CH96" i="28"/>
  <c r="T97" i="28"/>
  <c r="U97" i="28"/>
  <c r="V97" i="28"/>
  <c r="W97" i="28"/>
  <c r="X97" i="28"/>
  <c r="Y97" i="28"/>
  <c r="Z97" i="28"/>
  <c r="AA97" i="28"/>
  <c r="AB97" i="28"/>
  <c r="AC97" i="28"/>
  <c r="AD97" i="28"/>
  <c r="AE97" i="28"/>
  <c r="AF97" i="28"/>
  <c r="AG97" i="28"/>
  <c r="AH97" i="28"/>
  <c r="AI97" i="28"/>
  <c r="AJ97" i="28"/>
  <c r="AK97" i="28"/>
  <c r="AL97" i="28"/>
  <c r="AM97" i="28"/>
  <c r="AN97" i="28"/>
  <c r="AO97" i="28"/>
  <c r="AP97" i="28"/>
  <c r="AQ97" i="28"/>
  <c r="AR97" i="28"/>
  <c r="AS97" i="28"/>
  <c r="AT97" i="28"/>
  <c r="AU97" i="28"/>
  <c r="AV97" i="28"/>
  <c r="AW97" i="28"/>
  <c r="AX97" i="28"/>
  <c r="AY97" i="28"/>
  <c r="AZ97" i="28"/>
  <c r="BA97" i="28"/>
  <c r="BB97" i="28"/>
  <c r="BC97" i="28"/>
  <c r="BD97" i="28"/>
  <c r="BE97" i="28"/>
  <c r="BF97" i="28"/>
  <c r="BG97" i="28"/>
  <c r="BH97" i="28"/>
  <c r="BI97" i="28"/>
  <c r="BJ97" i="28"/>
  <c r="BK97" i="28"/>
  <c r="BL97" i="28"/>
  <c r="BM97" i="28"/>
  <c r="BN97" i="28"/>
  <c r="BO97" i="28"/>
  <c r="BP97" i="28"/>
  <c r="BQ97" i="28"/>
  <c r="BR97" i="28"/>
  <c r="BS97" i="28"/>
  <c r="BT97" i="28"/>
  <c r="BU97" i="28"/>
  <c r="BV97" i="28"/>
  <c r="BW97" i="28"/>
  <c r="BX97" i="28"/>
  <c r="BY97" i="28"/>
  <c r="BZ97" i="28"/>
  <c r="CA97" i="28"/>
  <c r="CB97" i="28"/>
  <c r="CC97" i="28"/>
  <c r="CD97" i="28"/>
  <c r="CE97" i="28"/>
  <c r="CF97" i="28"/>
  <c r="CG97" i="28"/>
  <c r="CH97" i="28"/>
  <c r="T98" i="28"/>
  <c r="U98" i="28"/>
  <c r="V98" i="28"/>
  <c r="W98" i="28"/>
  <c r="X98" i="28"/>
  <c r="Y98" i="28"/>
  <c r="Z98" i="28"/>
  <c r="AA98" i="28"/>
  <c r="AB98" i="28"/>
  <c r="AC98" i="28"/>
  <c r="AD98" i="28"/>
  <c r="AE98" i="28"/>
  <c r="AF98" i="28"/>
  <c r="AG98" i="28"/>
  <c r="AH98" i="28"/>
  <c r="AI98" i="28"/>
  <c r="AJ98" i="28"/>
  <c r="AK98" i="28"/>
  <c r="AL98" i="28"/>
  <c r="AM98" i="28"/>
  <c r="AN98" i="28"/>
  <c r="AO98" i="28"/>
  <c r="AP98" i="28"/>
  <c r="AQ98" i="28"/>
  <c r="AR98" i="28"/>
  <c r="AS98" i="28"/>
  <c r="AT98" i="28"/>
  <c r="AU98" i="28"/>
  <c r="AV98" i="28"/>
  <c r="AW98" i="28"/>
  <c r="AX98" i="28"/>
  <c r="AY98" i="28"/>
  <c r="AZ98" i="28"/>
  <c r="BA98" i="28"/>
  <c r="BB98" i="28"/>
  <c r="BC98" i="28"/>
  <c r="BD98" i="28"/>
  <c r="BE98" i="28"/>
  <c r="BF98" i="28"/>
  <c r="BG98" i="28"/>
  <c r="BH98" i="28"/>
  <c r="BI98" i="28"/>
  <c r="BJ98" i="28"/>
  <c r="BK98" i="28"/>
  <c r="BL98" i="28"/>
  <c r="BM98" i="28"/>
  <c r="BN98" i="28"/>
  <c r="BO98" i="28"/>
  <c r="BP98" i="28"/>
  <c r="BQ98" i="28"/>
  <c r="BR98" i="28"/>
  <c r="BS98" i="28"/>
  <c r="BT98" i="28"/>
  <c r="BU98" i="28"/>
  <c r="BV98" i="28"/>
  <c r="BW98" i="28"/>
  <c r="BX98" i="28"/>
  <c r="BY98" i="28"/>
  <c r="BZ98" i="28"/>
  <c r="CA98" i="28"/>
  <c r="CB98" i="28"/>
  <c r="CC98" i="28"/>
  <c r="CD98" i="28"/>
  <c r="CE98" i="28"/>
  <c r="CF98" i="28"/>
  <c r="CG98" i="28"/>
  <c r="CH98" i="28"/>
  <c r="T99" i="28"/>
  <c r="U99" i="28"/>
  <c r="V99" i="28"/>
  <c r="W99" i="28"/>
  <c r="X99" i="28"/>
  <c r="Y99" i="28"/>
  <c r="Z99" i="28"/>
  <c r="AA99" i="28"/>
  <c r="AB99" i="28"/>
  <c r="AC99" i="28"/>
  <c r="AD99" i="28"/>
  <c r="AE99" i="28"/>
  <c r="AF99" i="28"/>
  <c r="AG99" i="28"/>
  <c r="AH99" i="28"/>
  <c r="AI99" i="28"/>
  <c r="AJ99" i="28"/>
  <c r="AK99" i="28"/>
  <c r="AL99" i="28"/>
  <c r="AM99" i="28"/>
  <c r="AN99" i="28"/>
  <c r="AO99" i="28"/>
  <c r="AP99" i="28"/>
  <c r="AQ99" i="28"/>
  <c r="AR99" i="28"/>
  <c r="AS99" i="28"/>
  <c r="AT99" i="28"/>
  <c r="AU99" i="28"/>
  <c r="AV99" i="28"/>
  <c r="AW99" i="28"/>
  <c r="AX99" i="28"/>
  <c r="AY99" i="28"/>
  <c r="AZ99" i="28"/>
  <c r="BA99" i="28"/>
  <c r="BB99" i="28"/>
  <c r="BC99" i="28"/>
  <c r="BD99" i="28"/>
  <c r="BE99" i="28"/>
  <c r="BF99" i="28"/>
  <c r="BG99" i="28"/>
  <c r="BH99" i="28"/>
  <c r="BI99" i="28"/>
  <c r="BJ99" i="28"/>
  <c r="BK99" i="28"/>
  <c r="BL99" i="28"/>
  <c r="BM99" i="28"/>
  <c r="BN99" i="28"/>
  <c r="BO99" i="28"/>
  <c r="BP99" i="28"/>
  <c r="BQ99" i="28"/>
  <c r="BR99" i="28"/>
  <c r="BS99" i="28"/>
  <c r="BT99" i="28"/>
  <c r="BU99" i="28"/>
  <c r="BV99" i="28"/>
  <c r="BW99" i="28"/>
  <c r="BX99" i="28"/>
  <c r="BY99" i="28"/>
  <c r="BZ99" i="28"/>
  <c r="CA99" i="28"/>
  <c r="CB99" i="28"/>
  <c r="CC99" i="28"/>
  <c r="CD99" i="28"/>
  <c r="CE99" i="28"/>
  <c r="CF99" i="28"/>
  <c r="CG99" i="28"/>
  <c r="CH99" i="28"/>
  <c r="T100" i="28"/>
  <c r="U100" i="28"/>
  <c r="V100" i="28"/>
  <c r="W100" i="28"/>
  <c r="X100" i="28"/>
  <c r="Y100" i="28"/>
  <c r="Z100" i="28"/>
  <c r="AA100" i="28"/>
  <c r="AB100" i="28"/>
  <c r="AC100" i="28"/>
  <c r="AD100" i="28"/>
  <c r="AE100" i="28"/>
  <c r="AF100" i="28"/>
  <c r="AG100" i="28"/>
  <c r="AH100" i="28"/>
  <c r="AI100" i="28"/>
  <c r="AJ100" i="28"/>
  <c r="AK100" i="28"/>
  <c r="AL100" i="28"/>
  <c r="AM100" i="28"/>
  <c r="AN100" i="28"/>
  <c r="AO100" i="28"/>
  <c r="AP100" i="28"/>
  <c r="AQ100" i="28"/>
  <c r="AR100" i="28"/>
  <c r="AS100" i="28"/>
  <c r="AT100" i="28"/>
  <c r="AU100" i="28"/>
  <c r="AV100" i="28"/>
  <c r="AW100" i="28"/>
  <c r="AX100" i="28"/>
  <c r="AY100" i="28"/>
  <c r="AZ100" i="28"/>
  <c r="BA100" i="28"/>
  <c r="BB100" i="28"/>
  <c r="BC100" i="28"/>
  <c r="BD100" i="28"/>
  <c r="BE100" i="28"/>
  <c r="BF100" i="28"/>
  <c r="BG100" i="28"/>
  <c r="BH100" i="28"/>
  <c r="BI100" i="28"/>
  <c r="BJ100" i="28"/>
  <c r="BK100" i="28"/>
  <c r="BL100" i="28"/>
  <c r="BM100" i="28"/>
  <c r="BN100" i="28"/>
  <c r="BO100" i="28"/>
  <c r="BP100" i="28"/>
  <c r="BQ100" i="28"/>
  <c r="BR100" i="28"/>
  <c r="BS100" i="28"/>
  <c r="BT100" i="28"/>
  <c r="BU100" i="28"/>
  <c r="BV100" i="28"/>
  <c r="BW100" i="28"/>
  <c r="BX100" i="28"/>
  <c r="BY100" i="28"/>
  <c r="BZ100" i="28"/>
  <c r="CA100" i="28"/>
  <c r="CB100" i="28"/>
  <c r="CC100" i="28"/>
  <c r="CD100" i="28"/>
  <c r="CE100" i="28"/>
  <c r="CF100" i="28"/>
  <c r="CG100" i="28"/>
  <c r="CH100" i="28"/>
  <c r="T88" i="28"/>
  <c r="U88" i="28"/>
  <c r="V88" i="28"/>
  <c r="W88" i="28"/>
  <c r="X88" i="28"/>
  <c r="Y88" i="28"/>
  <c r="Z88" i="28"/>
  <c r="AA88" i="28"/>
  <c r="AB88" i="28"/>
  <c r="AC88" i="28"/>
  <c r="AD88" i="28"/>
  <c r="AE88" i="28"/>
  <c r="AF88" i="28"/>
  <c r="AG88" i="28"/>
  <c r="AH88" i="28"/>
  <c r="AI88" i="28"/>
  <c r="AJ88" i="28"/>
  <c r="AK88" i="28"/>
  <c r="AL88" i="28"/>
  <c r="AM88" i="28"/>
  <c r="AN88" i="28"/>
  <c r="AO88" i="28"/>
  <c r="AP88" i="28"/>
  <c r="AQ88" i="28"/>
  <c r="AR88" i="28"/>
  <c r="AS88" i="28"/>
  <c r="AT88" i="28"/>
  <c r="AU88" i="28"/>
  <c r="AV88" i="28"/>
  <c r="AW88" i="28"/>
  <c r="AX88" i="28"/>
  <c r="AY88" i="28"/>
  <c r="AZ88" i="28"/>
  <c r="BA88" i="28"/>
  <c r="BB88" i="28"/>
  <c r="BC88" i="28"/>
  <c r="BD88" i="28"/>
  <c r="BE88" i="28"/>
  <c r="BF88" i="28"/>
  <c r="BG88" i="28"/>
  <c r="BH88" i="28"/>
  <c r="BI88" i="28"/>
  <c r="BJ88" i="28"/>
  <c r="BK88" i="28"/>
  <c r="BL88" i="28"/>
  <c r="BM88" i="28"/>
  <c r="BN88" i="28"/>
  <c r="BO88" i="28"/>
  <c r="BP88" i="28"/>
  <c r="BQ88" i="28"/>
  <c r="BR88" i="28"/>
  <c r="BS88" i="28"/>
  <c r="BT88" i="28"/>
  <c r="BU88" i="28"/>
  <c r="BV88" i="28"/>
  <c r="BW88" i="28"/>
  <c r="BX88" i="28"/>
  <c r="BY88" i="28"/>
  <c r="BZ88" i="28"/>
  <c r="CA88" i="28"/>
  <c r="CB88" i="28"/>
  <c r="CC88" i="28"/>
  <c r="CD88" i="28"/>
  <c r="CE88" i="28"/>
  <c r="CF88" i="28"/>
  <c r="CG88" i="28"/>
  <c r="CH88" i="28"/>
  <c r="T89" i="28"/>
  <c r="U89" i="28"/>
  <c r="V89" i="28"/>
  <c r="W89" i="28"/>
  <c r="X89" i="28"/>
  <c r="Y89" i="28"/>
  <c r="Z89" i="28"/>
  <c r="AA89" i="28"/>
  <c r="AB89" i="28"/>
  <c r="AC89" i="28"/>
  <c r="AD89" i="28"/>
  <c r="AE89" i="28"/>
  <c r="AF89" i="28"/>
  <c r="AG89" i="28"/>
  <c r="AH89" i="28"/>
  <c r="AI89" i="28"/>
  <c r="AJ89" i="28"/>
  <c r="AK89" i="28"/>
  <c r="AL89" i="28"/>
  <c r="AM89" i="28"/>
  <c r="AN89" i="28"/>
  <c r="AO89" i="28"/>
  <c r="AP89" i="28"/>
  <c r="AQ89" i="28"/>
  <c r="AR89" i="28"/>
  <c r="AS89" i="28"/>
  <c r="AT89" i="28"/>
  <c r="AU89" i="28"/>
  <c r="AV89" i="28"/>
  <c r="AW89" i="28"/>
  <c r="AX89" i="28"/>
  <c r="AY89" i="28"/>
  <c r="AZ89" i="28"/>
  <c r="BA89" i="28"/>
  <c r="BB89" i="28"/>
  <c r="BC89" i="28"/>
  <c r="BD89" i="28"/>
  <c r="BE89" i="28"/>
  <c r="BF89" i="28"/>
  <c r="BG89" i="28"/>
  <c r="BH89" i="28"/>
  <c r="BI89" i="28"/>
  <c r="BJ89" i="28"/>
  <c r="BK89" i="28"/>
  <c r="BL89" i="28"/>
  <c r="BM89" i="28"/>
  <c r="BN89" i="28"/>
  <c r="BO89" i="28"/>
  <c r="BP89" i="28"/>
  <c r="BQ89" i="28"/>
  <c r="BR89" i="28"/>
  <c r="BS89" i="28"/>
  <c r="BT89" i="28"/>
  <c r="BU89" i="28"/>
  <c r="BV89" i="28"/>
  <c r="BW89" i="28"/>
  <c r="BX89" i="28"/>
  <c r="BY89" i="28"/>
  <c r="BZ89" i="28"/>
  <c r="CA89" i="28"/>
  <c r="CB89" i="28"/>
  <c r="CC89" i="28"/>
  <c r="CD89" i="28"/>
  <c r="CE89" i="28"/>
  <c r="CF89" i="28"/>
  <c r="CG89" i="28"/>
  <c r="CH89" i="28"/>
  <c r="T90" i="28"/>
  <c r="U90" i="28"/>
  <c r="V90" i="28"/>
  <c r="W90" i="28"/>
  <c r="X90" i="28"/>
  <c r="Y90" i="28"/>
  <c r="Z90" i="28"/>
  <c r="AA90" i="28"/>
  <c r="AB90" i="28"/>
  <c r="AC90" i="28"/>
  <c r="AD90" i="28"/>
  <c r="AE90" i="28"/>
  <c r="AF90" i="28"/>
  <c r="AG90" i="28"/>
  <c r="AH90" i="28"/>
  <c r="AI90" i="28"/>
  <c r="AJ90" i="28"/>
  <c r="AK90" i="28"/>
  <c r="AL90" i="28"/>
  <c r="AM90" i="28"/>
  <c r="AN90" i="28"/>
  <c r="AO90" i="28"/>
  <c r="AP90" i="28"/>
  <c r="AQ90" i="28"/>
  <c r="AR90" i="28"/>
  <c r="AS90" i="28"/>
  <c r="AT90" i="28"/>
  <c r="AU90" i="28"/>
  <c r="AV90" i="28"/>
  <c r="AW90" i="28"/>
  <c r="AX90" i="28"/>
  <c r="AY90" i="28"/>
  <c r="AZ90" i="28"/>
  <c r="BA90" i="28"/>
  <c r="BB90" i="28"/>
  <c r="BC90" i="28"/>
  <c r="BD90" i="28"/>
  <c r="BE90" i="28"/>
  <c r="BF90" i="28"/>
  <c r="BG90" i="28"/>
  <c r="BH90" i="28"/>
  <c r="BI90" i="28"/>
  <c r="BJ90" i="28"/>
  <c r="BK90" i="28"/>
  <c r="BL90" i="28"/>
  <c r="BM90" i="28"/>
  <c r="BN90" i="28"/>
  <c r="BO90" i="28"/>
  <c r="BP90" i="28"/>
  <c r="BQ90" i="28"/>
  <c r="BR90" i="28"/>
  <c r="BS90" i="28"/>
  <c r="BT90" i="28"/>
  <c r="BU90" i="28"/>
  <c r="BV90" i="28"/>
  <c r="BW90" i="28"/>
  <c r="BX90" i="28"/>
  <c r="BY90" i="28"/>
  <c r="BZ90" i="28"/>
  <c r="CA90" i="28"/>
  <c r="CB90" i="28"/>
  <c r="CC90" i="28"/>
  <c r="CD90" i="28"/>
  <c r="CE90" i="28"/>
  <c r="CF90" i="28"/>
  <c r="CG90" i="28"/>
  <c r="CH90" i="28"/>
  <c r="T91" i="28"/>
  <c r="U91" i="28"/>
  <c r="V91" i="28"/>
  <c r="W91" i="28"/>
  <c r="X91" i="28"/>
  <c r="Y91" i="28"/>
  <c r="Z91" i="28"/>
  <c r="AA91" i="28"/>
  <c r="AB91" i="28"/>
  <c r="AC91" i="28"/>
  <c r="AD91" i="28"/>
  <c r="AE91" i="28"/>
  <c r="AF91" i="28"/>
  <c r="AG91" i="28"/>
  <c r="AH91" i="28"/>
  <c r="AI91" i="28"/>
  <c r="AJ91" i="28"/>
  <c r="AK91" i="28"/>
  <c r="AL91" i="28"/>
  <c r="AM91" i="28"/>
  <c r="AN91" i="28"/>
  <c r="AO91" i="28"/>
  <c r="AP91" i="28"/>
  <c r="AQ91" i="28"/>
  <c r="AR91" i="28"/>
  <c r="AS91" i="28"/>
  <c r="AT91" i="28"/>
  <c r="AU91" i="28"/>
  <c r="AV91" i="28"/>
  <c r="AW91" i="28"/>
  <c r="AX91" i="28"/>
  <c r="AY91" i="28"/>
  <c r="AZ91" i="28"/>
  <c r="BA91" i="28"/>
  <c r="BB91" i="28"/>
  <c r="BC91" i="28"/>
  <c r="BD91" i="28"/>
  <c r="BE91" i="28"/>
  <c r="BF91" i="28"/>
  <c r="BG91" i="28"/>
  <c r="BH91" i="28"/>
  <c r="BI91" i="28"/>
  <c r="BJ91" i="28"/>
  <c r="BK91" i="28"/>
  <c r="BL91" i="28"/>
  <c r="BM91" i="28"/>
  <c r="BN91" i="28"/>
  <c r="BO91" i="28"/>
  <c r="BP91" i="28"/>
  <c r="BQ91" i="28"/>
  <c r="BR91" i="28"/>
  <c r="BS91" i="28"/>
  <c r="BT91" i="28"/>
  <c r="BU91" i="28"/>
  <c r="BV91" i="28"/>
  <c r="BW91" i="28"/>
  <c r="BX91" i="28"/>
  <c r="BY91" i="28"/>
  <c r="BZ91" i="28"/>
  <c r="CA91" i="28"/>
  <c r="CB91" i="28"/>
  <c r="CC91" i="28"/>
  <c r="CD91" i="28"/>
  <c r="CE91" i="28"/>
  <c r="CF91" i="28"/>
  <c r="CG91" i="28"/>
  <c r="CH91" i="28"/>
  <c r="T92" i="28"/>
  <c r="U92" i="28"/>
  <c r="V92" i="28"/>
  <c r="W92" i="28"/>
  <c r="X92" i="28"/>
  <c r="Y92" i="28"/>
  <c r="Z92" i="28"/>
  <c r="AA92" i="28"/>
  <c r="AB92" i="28"/>
  <c r="AC92" i="28"/>
  <c r="AD92" i="28"/>
  <c r="AE92" i="28"/>
  <c r="AF92" i="28"/>
  <c r="AG92" i="28"/>
  <c r="AH92" i="28"/>
  <c r="AI92" i="28"/>
  <c r="AJ92" i="28"/>
  <c r="AK92" i="28"/>
  <c r="AL92" i="28"/>
  <c r="AM92" i="28"/>
  <c r="AN92" i="28"/>
  <c r="AO92" i="28"/>
  <c r="AP92" i="28"/>
  <c r="AQ92" i="28"/>
  <c r="AR92" i="28"/>
  <c r="AS92" i="28"/>
  <c r="AT92" i="28"/>
  <c r="AU92" i="28"/>
  <c r="AV92" i="28"/>
  <c r="AW92" i="28"/>
  <c r="AX92" i="28"/>
  <c r="AY92" i="28"/>
  <c r="AZ92" i="28"/>
  <c r="BA92" i="28"/>
  <c r="BB92" i="28"/>
  <c r="BC92" i="28"/>
  <c r="BD92" i="28"/>
  <c r="BE92" i="28"/>
  <c r="BF92" i="28"/>
  <c r="BG92" i="28"/>
  <c r="BH92" i="28"/>
  <c r="BI92" i="28"/>
  <c r="BJ92" i="28"/>
  <c r="BK92" i="28"/>
  <c r="BL92" i="28"/>
  <c r="BM92" i="28"/>
  <c r="BN92" i="28"/>
  <c r="BO92" i="28"/>
  <c r="BP92" i="28"/>
  <c r="BQ92" i="28"/>
  <c r="BR92" i="28"/>
  <c r="BS92" i="28"/>
  <c r="BT92" i="28"/>
  <c r="BU92" i="28"/>
  <c r="BV92" i="28"/>
  <c r="BW92" i="28"/>
  <c r="BX92" i="28"/>
  <c r="BY92" i="28"/>
  <c r="BZ92" i="28"/>
  <c r="CA92" i="28"/>
  <c r="CB92" i="28"/>
  <c r="CC92" i="28"/>
  <c r="CD92" i="28"/>
  <c r="CE92" i="28"/>
  <c r="CF92" i="28"/>
  <c r="CG92" i="28"/>
  <c r="CH92" i="28"/>
  <c r="W129" i="39"/>
  <c r="V129" i="39"/>
  <c r="U129" i="39"/>
  <c r="T129" i="39"/>
  <c r="S129" i="39"/>
  <c r="R129" i="39"/>
  <c r="Q129" i="39"/>
  <c r="N129" i="39"/>
  <c r="M129" i="39"/>
  <c r="L129" i="39"/>
  <c r="K129" i="39"/>
  <c r="J129" i="39"/>
  <c r="I129" i="39"/>
  <c r="H129" i="39"/>
  <c r="G129" i="39"/>
  <c r="F129" i="39"/>
  <c r="E129" i="39"/>
  <c r="D129" i="39"/>
  <c r="C129" i="39"/>
  <c r="CU53" i="28"/>
  <c r="CU52" i="28"/>
  <c r="CU51" i="28"/>
  <c r="W115" i="39"/>
  <c r="V115" i="39"/>
  <c r="U115" i="39"/>
  <c r="T115" i="39"/>
  <c r="S115" i="39"/>
  <c r="R115" i="39"/>
  <c r="Q115" i="39"/>
  <c r="N115" i="39"/>
  <c r="M115" i="39"/>
  <c r="L115" i="39"/>
  <c r="K115" i="39"/>
  <c r="J115" i="39"/>
  <c r="I115" i="39"/>
  <c r="H115" i="39"/>
  <c r="G115" i="39"/>
  <c r="F115" i="39"/>
  <c r="E115" i="39"/>
  <c r="D115" i="39"/>
  <c r="C115" i="39"/>
  <c r="CT53" i="28"/>
  <c r="CS53" i="28"/>
  <c r="CR53" i="28"/>
  <c r="CR54" i="28" s="1"/>
  <c r="K52" i="28" s="1"/>
  <c r="CQ53" i="28"/>
  <c r="CP53" i="28"/>
  <c r="CO53" i="28"/>
  <c r="CN53" i="28"/>
  <c r="CM53" i="28"/>
  <c r="CL53" i="28"/>
  <c r="CK53" i="28"/>
  <c r="CJ53" i="28"/>
  <c r="CT52" i="28"/>
  <c r="CS52" i="28"/>
  <c r="CR52" i="28"/>
  <c r="CQ52" i="28"/>
  <c r="CP52" i="28"/>
  <c r="CO52" i="28"/>
  <c r="CN52" i="28"/>
  <c r="CM52" i="28"/>
  <c r="CL52" i="28"/>
  <c r="CK52" i="28"/>
  <c r="CJ52" i="28"/>
  <c r="CT51" i="28"/>
  <c r="CS51" i="28"/>
  <c r="CR51" i="28"/>
  <c r="CQ51" i="28"/>
  <c r="CP51" i="28"/>
  <c r="CO51" i="28"/>
  <c r="CN51" i="28"/>
  <c r="CM51" i="28"/>
  <c r="CL51" i="28"/>
  <c r="CK51" i="28"/>
  <c r="CJ51" i="28"/>
  <c r="CH89" i="43"/>
  <c r="CG89" i="43"/>
  <c r="CF89" i="43"/>
  <c r="CE89" i="43"/>
  <c r="BZ89" i="43"/>
  <c r="BY89" i="43"/>
  <c r="BX89" i="43"/>
  <c r="BW89" i="43"/>
  <c r="BR89" i="43"/>
  <c r="BQ89" i="43"/>
  <c r="BP89" i="43"/>
  <c r="BO89" i="43"/>
  <c r="BJ89" i="43"/>
  <c r="BI89" i="43"/>
  <c r="BH89" i="43"/>
  <c r="BG89" i="43"/>
  <c r="BB89" i="43"/>
  <c r="BA89" i="43"/>
  <c r="AZ89" i="43"/>
  <c r="AY89" i="43"/>
  <c r="AT89" i="43"/>
  <c r="AS89" i="43"/>
  <c r="AR89" i="43"/>
  <c r="AQ89" i="43"/>
  <c r="AL89" i="43"/>
  <c r="AK89" i="43"/>
  <c r="AJ89" i="43"/>
  <c r="AI89" i="43"/>
  <c r="AD89" i="43"/>
  <c r="AC89" i="43"/>
  <c r="AB89" i="43"/>
  <c r="AA89" i="43"/>
  <c r="V89" i="43"/>
  <c r="U89" i="43"/>
  <c r="T89" i="43"/>
  <c r="S89" i="43"/>
  <c r="N89" i="43"/>
  <c r="M89" i="43"/>
  <c r="L89" i="43"/>
  <c r="K89" i="43"/>
  <c r="F89" i="43"/>
  <c r="E89" i="43"/>
  <c r="D89" i="43"/>
  <c r="C89" i="43"/>
  <c r="CH76" i="43"/>
  <c r="CG76" i="43"/>
  <c r="CF76" i="43"/>
  <c r="CE76" i="43"/>
  <c r="BZ76" i="43"/>
  <c r="BY76" i="43"/>
  <c r="BX76" i="43"/>
  <c r="BW76" i="43"/>
  <c r="BR76" i="43"/>
  <c r="BQ76" i="43"/>
  <c r="BP76" i="43"/>
  <c r="BO76" i="43"/>
  <c r="BJ76" i="43"/>
  <c r="BI76" i="43"/>
  <c r="BH76" i="43"/>
  <c r="BG76" i="43"/>
  <c r="BB76" i="43"/>
  <c r="BA76" i="43"/>
  <c r="AZ76" i="43"/>
  <c r="AY76" i="43"/>
  <c r="AT76" i="43"/>
  <c r="AS76" i="43"/>
  <c r="AR76" i="43"/>
  <c r="AQ76" i="43"/>
  <c r="AL76" i="43"/>
  <c r="AK76" i="43"/>
  <c r="AJ76" i="43"/>
  <c r="AI76" i="43"/>
  <c r="AD76" i="43"/>
  <c r="AC76" i="43"/>
  <c r="AB76" i="43"/>
  <c r="AA76" i="43"/>
  <c r="V76" i="43"/>
  <c r="U76" i="43"/>
  <c r="T76" i="43"/>
  <c r="S76" i="43"/>
  <c r="N76" i="43"/>
  <c r="M76" i="43"/>
  <c r="L76" i="43"/>
  <c r="K76" i="43"/>
  <c r="F76" i="43"/>
  <c r="E76" i="43"/>
  <c r="D76" i="43"/>
  <c r="C76" i="43"/>
  <c r="CH58" i="43"/>
  <c r="CG58" i="43"/>
  <c r="CF58" i="43"/>
  <c r="CE58" i="43"/>
  <c r="BZ58" i="43"/>
  <c r="BY58" i="43"/>
  <c r="BX58" i="43"/>
  <c r="BW58" i="43"/>
  <c r="BR58" i="43"/>
  <c r="BQ58" i="43"/>
  <c r="BP58" i="43"/>
  <c r="BO58" i="43"/>
  <c r="BJ58" i="43"/>
  <c r="BI58" i="43"/>
  <c r="BH58" i="43"/>
  <c r="BG58" i="43"/>
  <c r="BB58" i="43"/>
  <c r="BA58" i="43"/>
  <c r="AZ58" i="43"/>
  <c r="AY58" i="43"/>
  <c r="AT58" i="43"/>
  <c r="AS58" i="43"/>
  <c r="AR58" i="43"/>
  <c r="AQ58" i="43"/>
  <c r="AL58" i="43"/>
  <c r="AK58" i="43"/>
  <c r="AJ58" i="43"/>
  <c r="AI58" i="43"/>
  <c r="AD58" i="43"/>
  <c r="AC58" i="43"/>
  <c r="AB58" i="43"/>
  <c r="AA58" i="43"/>
  <c r="V58" i="43"/>
  <c r="U58" i="43"/>
  <c r="T58" i="43"/>
  <c r="S58" i="43"/>
  <c r="N58" i="43"/>
  <c r="M58" i="43"/>
  <c r="L58" i="43"/>
  <c r="K58" i="43"/>
  <c r="F58" i="43"/>
  <c r="E58" i="43"/>
  <c r="D58" i="43"/>
  <c r="C58" i="43"/>
  <c r="CH40" i="43"/>
  <c r="CG40" i="43"/>
  <c r="CF40" i="43"/>
  <c r="CE40" i="43"/>
  <c r="BZ40" i="43"/>
  <c r="BY40" i="43"/>
  <c r="BX40" i="43"/>
  <c r="BW40" i="43"/>
  <c r="BR40" i="43"/>
  <c r="BQ40" i="43"/>
  <c r="BP40" i="43"/>
  <c r="BO40" i="43"/>
  <c r="BJ40" i="43"/>
  <c r="BI40" i="43"/>
  <c r="BH40" i="43"/>
  <c r="BG40" i="43"/>
  <c r="BB40" i="43"/>
  <c r="BA40" i="43"/>
  <c r="AZ40" i="43"/>
  <c r="AY40" i="43"/>
  <c r="AT40" i="43"/>
  <c r="AS40" i="43"/>
  <c r="AR40" i="43"/>
  <c r="AQ40" i="43"/>
  <c r="AL40" i="43"/>
  <c r="AK40" i="43"/>
  <c r="AJ40" i="43"/>
  <c r="AI40" i="43"/>
  <c r="AD40" i="43"/>
  <c r="AC40" i="43"/>
  <c r="AB40" i="43"/>
  <c r="AA40" i="43"/>
  <c r="V40" i="43"/>
  <c r="U40" i="43"/>
  <c r="T40" i="43"/>
  <c r="S40" i="43"/>
  <c r="R40" i="43"/>
  <c r="N40" i="43"/>
  <c r="M40" i="43"/>
  <c r="L40" i="43"/>
  <c r="K40" i="43"/>
  <c r="F40" i="43"/>
  <c r="E40" i="43"/>
  <c r="D40" i="43"/>
  <c r="C40" i="43"/>
  <c r="CH22" i="43"/>
  <c r="CG22" i="43"/>
  <c r="CF22" i="43"/>
  <c r="CE22" i="43"/>
  <c r="CD22" i="43"/>
  <c r="BZ22" i="43"/>
  <c r="BY22" i="43"/>
  <c r="BX22" i="43"/>
  <c r="BW22" i="43"/>
  <c r="BR22" i="43"/>
  <c r="BQ22" i="43"/>
  <c r="BP22" i="43"/>
  <c r="BO22" i="43"/>
  <c r="BJ22" i="43"/>
  <c r="BI22" i="43"/>
  <c r="BH22" i="43"/>
  <c r="BG22" i="43"/>
  <c r="BB22" i="43"/>
  <c r="BA22" i="43"/>
  <c r="AZ22" i="43"/>
  <c r="AY22" i="43"/>
  <c r="AT22" i="43"/>
  <c r="AS22" i="43"/>
  <c r="AR22" i="43"/>
  <c r="AQ22" i="43"/>
  <c r="AL22" i="43"/>
  <c r="AK22" i="43"/>
  <c r="AJ22" i="43"/>
  <c r="AI22" i="43"/>
  <c r="AD22" i="43"/>
  <c r="AC22" i="43"/>
  <c r="AB22" i="43"/>
  <c r="AA22" i="43"/>
  <c r="V22" i="43"/>
  <c r="U22" i="43"/>
  <c r="T22" i="43"/>
  <c r="S22" i="43"/>
  <c r="N22" i="43"/>
  <c r="M22" i="43"/>
  <c r="L22" i="43"/>
  <c r="K22" i="43"/>
  <c r="F22" i="43"/>
  <c r="E22" i="43"/>
  <c r="D22" i="43"/>
  <c r="C22" i="43"/>
  <c r="CD188" i="36"/>
  <c r="CC188" i="36"/>
  <c r="CB188" i="36"/>
  <c r="CA188" i="36"/>
  <c r="BV188" i="36"/>
  <c r="BU188" i="36"/>
  <c r="BT188" i="36"/>
  <c r="BS188" i="36"/>
  <c r="BN188" i="36"/>
  <c r="BM188" i="36"/>
  <c r="BL188" i="36"/>
  <c r="BK188" i="36"/>
  <c r="BF188" i="36"/>
  <c r="BE188" i="36"/>
  <c r="BD188" i="36"/>
  <c r="BC188" i="36"/>
  <c r="AX188" i="36"/>
  <c r="AW188" i="36"/>
  <c r="AV188" i="36"/>
  <c r="AU188" i="36"/>
  <c r="AP188" i="36"/>
  <c r="AO188" i="36"/>
  <c r="AN188" i="36"/>
  <c r="AM188" i="36"/>
  <c r="AH188" i="36"/>
  <c r="AG188" i="36"/>
  <c r="AF188" i="36"/>
  <c r="AE188" i="36"/>
  <c r="Z188" i="36"/>
  <c r="Y188" i="36"/>
  <c r="X188" i="36"/>
  <c r="W188" i="36"/>
  <c r="R188" i="36"/>
  <c r="Q188" i="36"/>
  <c r="P188" i="36"/>
  <c r="O188" i="36"/>
  <c r="J188" i="36"/>
  <c r="I188" i="36"/>
  <c r="H188" i="36"/>
  <c r="G188" i="36"/>
  <c r="CH181" i="36"/>
  <c r="CD181" i="36"/>
  <c r="CC181" i="36"/>
  <c r="CB181" i="36"/>
  <c r="CA181" i="36"/>
  <c r="BZ181" i="36"/>
  <c r="BV181" i="36"/>
  <c r="BU181" i="36"/>
  <c r="BT181" i="36"/>
  <c r="BS181" i="36"/>
  <c r="BN181" i="36"/>
  <c r="BM181" i="36"/>
  <c r="BL181" i="36"/>
  <c r="BK181" i="36"/>
  <c r="BF181" i="36"/>
  <c r="BE181" i="36"/>
  <c r="BD181" i="36"/>
  <c r="BC181" i="36"/>
  <c r="AX181" i="36"/>
  <c r="AW181" i="36"/>
  <c r="AV181" i="36"/>
  <c r="AU181" i="36"/>
  <c r="AP181" i="36"/>
  <c r="AO181" i="36"/>
  <c r="AN181" i="36"/>
  <c r="AM181" i="36"/>
  <c r="AH181" i="36"/>
  <c r="AG181" i="36"/>
  <c r="AF181" i="36"/>
  <c r="AE181" i="36"/>
  <c r="Z181" i="36"/>
  <c r="Y181" i="36"/>
  <c r="X181" i="36"/>
  <c r="W181" i="36"/>
  <c r="R181" i="36"/>
  <c r="Q181" i="36"/>
  <c r="P181" i="36"/>
  <c r="O181" i="36"/>
  <c r="J181" i="36"/>
  <c r="I181" i="36"/>
  <c r="H181" i="36"/>
  <c r="G181" i="36"/>
  <c r="F181" i="36"/>
  <c r="CD161" i="36"/>
  <c r="CC161" i="36"/>
  <c r="CB161" i="36"/>
  <c r="CA161" i="36"/>
  <c r="BV161" i="36"/>
  <c r="BU161" i="36"/>
  <c r="BT161" i="36"/>
  <c r="BS161" i="36"/>
  <c r="BN161" i="36"/>
  <c r="BM161" i="36"/>
  <c r="BL161" i="36"/>
  <c r="BK161" i="36"/>
  <c r="BF161" i="36"/>
  <c r="BE161" i="36"/>
  <c r="BD161" i="36"/>
  <c r="BC161" i="36"/>
  <c r="AX161" i="36"/>
  <c r="AW161" i="36"/>
  <c r="AV161" i="36"/>
  <c r="AU161" i="36"/>
  <c r="AP161" i="36"/>
  <c r="AO161" i="36"/>
  <c r="AN161" i="36"/>
  <c r="AM161" i="36"/>
  <c r="AH161" i="36"/>
  <c r="AG161" i="36"/>
  <c r="AF161" i="36"/>
  <c r="AE161" i="36"/>
  <c r="AD161" i="36"/>
  <c r="Z161" i="36"/>
  <c r="Y161" i="36"/>
  <c r="X161" i="36"/>
  <c r="W161" i="36"/>
  <c r="R161" i="36"/>
  <c r="Q161" i="36"/>
  <c r="P161" i="36"/>
  <c r="O161" i="36"/>
  <c r="J161" i="36"/>
  <c r="I161" i="36"/>
  <c r="H161" i="36"/>
  <c r="G161" i="36"/>
  <c r="CD142" i="36"/>
  <c r="CC142" i="36"/>
  <c r="CB142" i="36"/>
  <c r="CA142" i="36"/>
  <c r="BV142" i="36"/>
  <c r="BU142" i="36"/>
  <c r="BT142" i="36"/>
  <c r="BS142" i="36"/>
  <c r="BN142" i="36"/>
  <c r="BM142" i="36"/>
  <c r="BL142" i="36"/>
  <c r="BK142" i="36"/>
  <c r="BF142" i="36"/>
  <c r="BE142" i="36"/>
  <c r="BD142" i="36"/>
  <c r="BC142" i="36"/>
  <c r="AX142" i="36"/>
  <c r="AW142" i="36"/>
  <c r="AV142" i="36"/>
  <c r="AU142" i="36"/>
  <c r="AP142" i="36"/>
  <c r="AO142" i="36"/>
  <c r="AN142" i="36"/>
  <c r="AM142" i="36"/>
  <c r="AH142" i="36"/>
  <c r="AG142" i="36"/>
  <c r="AF142" i="36"/>
  <c r="AE142" i="36"/>
  <c r="Z142" i="36"/>
  <c r="Y142" i="36"/>
  <c r="X142" i="36"/>
  <c r="W142" i="36"/>
  <c r="V142" i="36"/>
  <c r="R142" i="36"/>
  <c r="Q142" i="36"/>
  <c r="P142" i="36"/>
  <c r="O142" i="36"/>
  <c r="J142" i="36"/>
  <c r="I142" i="36"/>
  <c r="H142" i="36"/>
  <c r="G142" i="36"/>
  <c r="CD126" i="36"/>
  <c r="CC126" i="36"/>
  <c r="CB126" i="36"/>
  <c r="CA126" i="36"/>
  <c r="BV126" i="36"/>
  <c r="BU126" i="36"/>
  <c r="BT126" i="36"/>
  <c r="BS126" i="36"/>
  <c r="BN126" i="36"/>
  <c r="BM126" i="36"/>
  <c r="BL126" i="36"/>
  <c r="BK126" i="36"/>
  <c r="BF126" i="36"/>
  <c r="BE126" i="36"/>
  <c r="BD126" i="36"/>
  <c r="BC126" i="36"/>
  <c r="AX126" i="36"/>
  <c r="AW126" i="36"/>
  <c r="AV126" i="36"/>
  <c r="AU126" i="36"/>
  <c r="AP126" i="36"/>
  <c r="AO126" i="36"/>
  <c r="AN126" i="36"/>
  <c r="AM126" i="36"/>
  <c r="AH126" i="36"/>
  <c r="AG126" i="36"/>
  <c r="AF126" i="36"/>
  <c r="AE126" i="36"/>
  <c r="Z126" i="36"/>
  <c r="Y126" i="36"/>
  <c r="X126" i="36"/>
  <c r="W126" i="36"/>
  <c r="R126" i="36"/>
  <c r="Q126" i="36"/>
  <c r="P126" i="36"/>
  <c r="O126" i="36"/>
  <c r="J126" i="36"/>
  <c r="I126" i="36"/>
  <c r="H126" i="36"/>
  <c r="G126" i="36"/>
  <c r="CD109" i="36"/>
  <c r="CC109" i="36"/>
  <c r="CB109" i="36"/>
  <c r="CA109" i="36"/>
  <c r="BV109" i="36"/>
  <c r="BU109" i="36"/>
  <c r="BT109" i="36"/>
  <c r="BS109" i="36"/>
  <c r="BN109" i="36"/>
  <c r="BM109" i="36"/>
  <c r="BL109" i="36"/>
  <c r="BK109" i="36"/>
  <c r="BF109" i="36"/>
  <c r="BE109" i="36"/>
  <c r="BD109" i="36"/>
  <c r="BC109" i="36"/>
  <c r="AX109" i="36"/>
  <c r="AW109" i="36"/>
  <c r="AV109" i="36"/>
  <c r="AU109" i="36"/>
  <c r="AP109" i="36"/>
  <c r="AO109" i="36"/>
  <c r="AN109" i="36"/>
  <c r="AM109" i="36"/>
  <c r="AH109" i="36"/>
  <c r="AG109" i="36"/>
  <c r="AF109" i="36"/>
  <c r="AE109" i="36"/>
  <c r="Z109" i="36"/>
  <c r="Y109" i="36"/>
  <c r="X109" i="36"/>
  <c r="W109" i="36"/>
  <c r="R109" i="36"/>
  <c r="Q109" i="36"/>
  <c r="P109" i="36"/>
  <c r="O109" i="36"/>
  <c r="J109" i="36"/>
  <c r="I109" i="36"/>
  <c r="H109" i="36"/>
  <c r="G109" i="36"/>
  <c r="CD92" i="36"/>
  <c r="CC92" i="36"/>
  <c r="CB92" i="36"/>
  <c r="CA92" i="36"/>
  <c r="BV92" i="36"/>
  <c r="BU92" i="36"/>
  <c r="BT92" i="36"/>
  <c r="BS92" i="36"/>
  <c r="BN92" i="36"/>
  <c r="BM92" i="36"/>
  <c r="BL92" i="36"/>
  <c r="BK92" i="36"/>
  <c r="BF92" i="36"/>
  <c r="BE92" i="36"/>
  <c r="BD92" i="36"/>
  <c r="BC92" i="36"/>
  <c r="AX92" i="36"/>
  <c r="AW92" i="36"/>
  <c r="AV92" i="36"/>
  <c r="AU92" i="36"/>
  <c r="AP92" i="36"/>
  <c r="AO92" i="36"/>
  <c r="AN92" i="36"/>
  <c r="AM92" i="36"/>
  <c r="AH92" i="36"/>
  <c r="AG92" i="36"/>
  <c r="AF92" i="36"/>
  <c r="AE92" i="36"/>
  <c r="Z92" i="36"/>
  <c r="Y92" i="36"/>
  <c r="X92" i="36"/>
  <c r="W92" i="36"/>
  <c r="R92" i="36"/>
  <c r="Q92" i="36"/>
  <c r="P92" i="36"/>
  <c r="O92" i="36"/>
  <c r="J92" i="36"/>
  <c r="I92" i="36"/>
  <c r="H92" i="36"/>
  <c r="G92" i="36"/>
  <c r="CH77" i="36"/>
  <c r="CD77" i="36"/>
  <c r="CC77" i="36"/>
  <c r="CB77" i="36"/>
  <c r="CA77" i="36"/>
  <c r="BV77" i="36"/>
  <c r="BU77" i="36"/>
  <c r="BT77" i="36"/>
  <c r="BS77" i="36"/>
  <c r="BN77" i="36"/>
  <c r="BM77" i="36"/>
  <c r="BL77" i="36"/>
  <c r="BK77" i="36"/>
  <c r="BF77" i="36"/>
  <c r="BE77" i="36"/>
  <c r="BD77" i="36"/>
  <c r="BC77" i="36"/>
  <c r="AX77" i="36"/>
  <c r="AW77" i="36"/>
  <c r="AV77" i="36"/>
  <c r="AU77" i="36"/>
  <c r="AP77" i="36"/>
  <c r="AO77" i="36"/>
  <c r="AN77" i="36"/>
  <c r="AM77" i="36"/>
  <c r="AH77" i="36"/>
  <c r="AG77" i="36"/>
  <c r="AF77" i="36"/>
  <c r="AE77" i="36"/>
  <c r="Z77" i="36"/>
  <c r="Y77" i="36"/>
  <c r="X77" i="36"/>
  <c r="W77" i="36"/>
  <c r="R77" i="36"/>
  <c r="Q77" i="36"/>
  <c r="P77" i="36"/>
  <c r="O77" i="36"/>
  <c r="N77" i="36"/>
  <c r="J77" i="36"/>
  <c r="I77" i="36"/>
  <c r="H77" i="36"/>
  <c r="G77" i="36"/>
  <c r="CD58" i="36"/>
  <c r="CC58" i="36"/>
  <c r="CB58" i="36"/>
  <c r="CA58" i="36"/>
  <c r="BV58" i="36"/>
  <c r="BU58" i="36"/>
  <c r="BT58" i="36"/>
  <c r="BS58" i="36"/>
  <c r="BN58" i="36"/>
  <c r="BM58" i="36"/>
  <c r="BL58" i="36"/>
  <c r="BK58" i="36"/>
  <c r="BF58" i="36"/>
  <c r="BE58" i="36"/>
  <c r="BD58" i="36"/>
  <c r="BC58" i="36"/>
  <c r="AX58" i="36"/>
  <c r="AW58" i="36"/>
  <c r="AV58" i="36"/>
  <c r="AU58" i="36"/>
  <c r="AP58" i="36"/>
  <c r="AO58" i="36"/>
  <c r="AN58" i="36"/>
  <c r="AM58" i="36"/>
  <c r="AH58" i="36"/>
  <c r="AG58" i="36"/>
  <c r="AF58" i="36"/>
  <c r="AE58" i="36"/>
  <c r="Z58" i="36"/>
  <c r="Y58" i="36"/>
  <c r="X58" i="36"/>
  <c r="W58" i="36"/>
  <c r="R58" i="36"/>
  <c r="Q58" i="36"/>
  <c r="P58" i="36"/>
  <c r="O58" i="36"/>
  <c r="J58" i="36"/>
  <c r="I58" i="36"/>
  <c r="H58" i="36"/>
  <c r="G58" i="36"/>
  <c r="CD40" i="36"/>
  <c r="CC40" i="36"/>
  <c r="CB40" i="36"/>
  <c r="CA40" i="36"/>
  <c r="BV40" i="36"/>
  <c r="BU40" i="36"/>
  <c r="BT40" i="36"/>
  <c r="BS40" i="36"/>
  <c r="BN40" i="36"/>
  <c r="BM40" i="36"/>
  <c r="BL40" i="36"/>
  <c r="BK40" i="36"/>
  <c r="BJ40" i="36"/>
  <c r="BF40" i="36"/>
  <c r="BE40" i="36"/>
  <c r="BD40" i="36"/>
  <c r="BC40" i="36"/>
  <c r="AX40" i="36"/>
  <c r="AW40" i="36"/>
  <c r="AV40" i="36"/>
  <c r="AU40" i="36"/>
  <c r="AP40" i="36"/>
  <c r="AO40" i="36"/>
  <c r="AN40" i="36"/>
  <c r="AM40" i="36"/>
  <c r="AH40" i="36"/>
  <c r="AG40" i="36"/>
  <c r="AF40" i="36"/>
  <c r="AE40" i="36"/>
  <c r="Z40" i="36"/>
  <c r="Y40" i="36"/>
  <c r="X40" i="36"/>
  <c r="W40" i="36"/>
  <c r="R40" i="36"/>
  <c r="Q40" i="36"/>
  <c r="P40" i="36"/>
  <c r="O40" i="36"/>
  <c r="J40" i="36"/>
  <c r="I40" i="36"/>
  <c r="H40" i="36"/>
  <c r="G40" i="36"/>
  <c r="CD22" i="36"/>
  <c r="CC22" i="36"/>
  <c r="CB22" i="36"/>
  <c r="CA22" i="36"/>
  <c r="BV22" i="36"/>
  <c r="BU22" i="36"/>
  <c r="BT22" i="36"/>
  <c r="BS22" i="36"/>
  <c r="BN22" i="36"/>
  <c r="BM22" i="36"/>
  <c r="BL22" i="36"/>
  <c r="BK22" i="36"/>
  <c r="BF22" i="36"/>
  <c r="BE22" i="36"/>
  <c r="BD22" i="36"/>
  <c r="BC22" i="36"/>
  <c r="AX22" i="36"/>
  <c r="AW22" i="36"/>
  <c r="AV22" i="36"/>
  <c r="AU22" i="36"/>
  <c r="AP22" i="36"/>
  <c r="AO22" i="36"/>
  <c r="AN22" i="36"/>
  <c r="AM22" i="36"/>
  <c r="AH22" i="36"/>
  <c r="AG22" i="36"/>
  <c r="AF22" i="36"/>
  <c r="AE22" i="36"/>
  <c r="Z22" i="36"/>
  <c r="Y22" i="36"/>
  <c r="X22" i="36"/>
  <c r="W22" i="36"/>
  <c r="R22" i="36"/>
  <c r="Q22" i="36"/>
  <c r="P22" i="36"/>
  <c r="O22" i="36"/>
  <c r="J22" i="36"/>
  <c r="I22" i="36"/>
  <c r="H22" i="36"/>
  <c r="G22" i="36"/>
  <c r="CH188" i="35"/>
  <c r="CG188" i="35"/>
  <c r="CF188" i="35"/>
  <c r="CE188" i="35"/>
  <c r="BZ188" i="35"/>
  <c r="BY188" i="35"/>
  <c r="BX188" i="35"/>
  <c r="BW188" i="35"/>
  <c r="BR188" i="35"/>
  <c r="BQ188" i="35"/>
  <c r="BP188" i="35"/>
  <c r="BO188" i="35"/>
  <c r="BJ188" i="35"/>
  <c r="BI188" i="35"/>
  <c r="BH188" i="35"/>
  <c r="BG188" i="35"/>
  <c r="BB188" i="35"/>
  <c r="BA188" i="35"/>
  <c r="AZ188" i="35"/>
  <c r="AY188" i="35"/>
  <c r="AT188" i="35"/>
  <c r="AS188" i="35"/>
  <c r="AR188" i="35"/>
  <c r="AQ188" i="35"/>
  <c r="AL188" i="35"/>
  <c r="AK188" i="35"/>
  <c r="AJ188" i="35"/>
  <c r="AI188" i="35"/>
  <c r="AD188" i="35"/>
  <c r="AC188" i="35"/>
  <c r="AB188" i="35"/>
  <c r="AA188" i="35"/>
  <c r="V188" i="35"/>
  <c r="U188" i="35"/>
  <c r="T188" i="35"/>
  <c r="S188" i="35"/>
  <c r="N188" i="35"/>
  <c r="M188" i="35"/>
  <c r="L188" i="35"/>
  <c r="K188" i="35"/>
  <c r="F188" i="35"/>
  <c r="E188" i="35"/>
  <c r="D188" i="35"/>
  <c r="C188" i="35"/>
  <c r="CH181" i="35"/>
  <c r="CG181" i="35"/>
  <c r="CF181" i="35"/>
  <c r="CE181" i="35"/>
  <c r="BZ181" i="35"/>
  <c r="BY181" i="35"/>
  <c r="BX181" i="35"/>
  <c r="BW181" i="35"/>
  <c r="BR181" i="35"/>
  <c r="BQ181" i="35"/>
  <c r="BP181" i="35"/>
  <c r="BO181" i="35"/>
  <c r="BJ181" i="35"/>
  <c r="BI181" i="35"/>
  <c r="BH181" i="35"/>
  <c r="BG181" i="35"/>
  <c r="BB181" i="35"/>
  <c r="BA181" i="35"/>
  <c r="AZ181" i="35"/>
  <c r="AY181" i="35"/>
  <c r="AT181" i="35"/>
  <c r="AS181" i="35"/>
  <c r="AR181" i="35"/>
  <c r="AQ181" i="35"/>
  <c r="AL181" i="35"/>
  <c r="AK181" i="35"/>
  <c r="AJ181" i="35"/>
  <c r="AI181" i="35"/>
  <c r="AD181" i="35"/>
  <c r="AC181" i="35"/>
  <c r="AB181" i="35"/>
  <c r="AA181" i="35"/>
  <c r="V181" i="35"/>
  <c r="U181" i="35"/>
  <c r="T181" i="35"/>
  <c r="S181" i="35"/>
  <c r="N181" i="35"/>
  <c r="M181" i="35"/>
  <c r="L181" i="35"/>
  <c r="K181" i="35"/>
  <c r="F181" i="35"/>
  <c r="E181" i="35"/>
  <c r="D181" i="35"/>
  <c r="C181" i="35"/>
  <c r="CH161" i="35"/>
  <c r="CG161" i="35"/>
  <c r="CF161" i="35"/>
  <c r="CE161" i="35"/>
  <c r="BZ161" i="35"/>
  <c r="BY161" i="35"/>
  <c r="BX161" i="35"/>
  <c r="BW161" i="35"/>
  <c r="BR161" i="35"/>
  <c r="BQ161" i="35"/>
  <c r="BP161" i="35"/>
  <c r="BO161" i="35"/>
  <c r="BJ161" i="35"/>
  <c r="BI161" i="35"/>
  <c r="BH161" i="35"/>
  <c r="BG161" i="35"/>
  <c r="BB161" i="35"/>
  <c r="BA161" i="35"/>
  <c r="AZ161" i="35"/>
  <c r="AY161" i="35"/>
  <c r="AT161" i="35"/>
  <c r="AS161" i="35"/>
  <c r="AR161" i="35"/>
  <c r="AQ161" i="35"/>
  <c r="AL161" i="35"/>
  <c r="AK161" i="35"/>
  <c r="AJ161" i="35"/>
  <c r="AI161" i="35"/>
  <c r="AD161" i="35"/>
  <c r="AC161" i="35"/>
  <c r="AB161" i="35"/>
  <c r="AA161" i="35"/>
  <c r="V161" i="35"/>
  <c r="U161" i="35"/>
  <c r="T161" i="35"/>
  <c r="S161" i="35"/>
  <c r="N161" i="35"/>
  <c r="M161" i="35"/>
  <c r="L161" i="35"/>
  <c r="K161" i="35"/>
  <c r="F161" i="35"/>
  <c r="E161" i="35"/>
  <c r="D161" i="35"/>
  <c r="C161" i="35"/>
  <c r="CH142" i="35"/>
  <c r="CG142" i="35"/>
  <c r="CF142" i="35"/>
  <c r="CE142" i="35"/>
  <c r="BZ142" i="35"/>
  <c r="BY142" i="35"/>
  <c r="BX142" i="35"/>
  <c r="BW142" i="35"/>
  <c r="BR142" i="35"/>
  <c r="BQ142" i="35"/>
  <c r="BP142" i="35"/>
  <c r="BO142" i="35"/>
  <c r="BJ142" i="35"/>
  <c r="BI142" i="35"/>
  <c r="BH142" i="35"/>
  <c r="BG142" i="35"/>
  <c r="BB142" i="35"/>
  <c r="BA142" i="35"/>
  <c r="AZ142" i="35"/>
  <c r="AY142" i="35"/>
  <c r="AT142" i="35"/>
  <c r="AS142" i="35"/>
  <c r="AR142" i="35"/>
  <c r="AQ142" i="35"/>
  <c r="AL142" i="35"/>
  <c r="AK142" i="35"/>
  <c r="AJ142" i="35"/>
  <c r="AI142" i="35"/>
  <c r="AD142" i="35"/>
  <c r="AC142" i="35"/>
  <c r="AB142" i="35"/>
  <c r="AA142" i="35"/>
  <c r="V142" i="35"/>
  <c r="U142" i="35"/>
  <c r="T142" i="35"/>
  <c r="S142" i="35"/>
  <c r="N142" i="35"/>
  <c r="M142" i="35"/>
  <c r="L142" i="35"/>
  <c r="K142" i="35"/>
  <c r="F142" i="35"/>
  <c r="E142" i="35"/>
  <c r="D142" i="35"/>
  <c r="C142" i="35"/>
  <c r="CH126" i="35"/>
  <c r="CG126" i="35"/>
  <c r="CF126" i="35"/>
  <c r="CE126" i="35"/>
  <c r="BZ126" i="35"/>
  <c r="BY126" i="35"/>
  <c r="BX126" i="35"/>
  <c r="BW126" i="35"/>
  <c r="BR126" i="35"/>
  <c r="BQ126" i="35"/>
  <c r="BP126" i="35"/>
  <c r="BO126" i="35"/>
  <c r="BJ126" i="35"/>
  <c r="BI126" i="35"/>
  <c r="BH126" i="35"/>
  <c r="BG126" i="35"/>
  <c r="BB126" i="35"/>
  <c r="BA126" i="35"/>
  <c r="AZ126" i="35"/>
  <c r="AY126" i="35"/>
  <c r="AT126" i="35"/>
  <c r="AS126" i="35"/>
  <c r="AR126" i="35"/>
  <c r="AQ126" i="35"/>
  <c r="AL126" i="35"/>
  <c r="AK126" i="35"/>
  <c r="AJ126" i="35"/>
  <c r="AI126" i="35"/>
  <c r="AD126" i="35"/>
  <c r="AC126" i="35"/>
  <c r="AB126" i="35"/>
  <c r="AA126" i="35"/>
  <c r="V126" i="35"/>
  <c r="U126" i="35"/>
  <c r="T126" i="35"/>
  <c r="S126" i="35"/>
  <c r="N126" i="35"/>
  <c r="M126" i="35"/>
  <c r="L126" i="35"/>
  <c r="K126" i="35"/>
  <c r="F126" i="35"/>
  <c r="E126" i="35"/>
  <c r="D126" i="35"/>
  <c r="C126" i="35"/>
  <c r="CH109" i="35"/>
  <c r="CG109" i="35"/>
  <c r="CF109" i="35"/>
  <c r="CE109" i="35"/>
  <c r="BZ109" i="35"/>
  <c r="BY109" i="35"/>
  <c r="BX109" i="35"/>
  <c r="BW109" i="35"/>
  <c r="BR109" i="35"/>
  <c r="BQ109" i="35"/>
  <c r="BP109" i="35"/>
  <c r="BO109" i="35"/>
  <c r="BJ109" i="35"/>
  <c r="BI109" i="35"/>
  <c r="BH109" i="35"/>
  <c r="BG109" i="35"/>
  <c r="BB109" i="35"/>
  <c r="BA109" i="35"/>
  <c r="AZ109" i="35"/>
  <c r="AY109" i="35"/>
  <c r="AT109" i="35"/>
  <c r="AS109" i="35"/>
  <c r="AR109" i="35"/>
  <c r="AQ109" i="35"/>
  <c r="AL109" i="35"/>
  <c r="AK109" i="35"/>
  <c r="AJ109" i="35"/>
  <c r="AI109" i="35"/>
  <c r="AD109" i="35"/>
  <c r="AC109" i="35"/>
  <c r="AB109" i="35"/>
  <c r="AA109" i="35"/>
  <c r="V109" i="35"/>
  <c r="U109" i="35"/>
  <c r="T109" i="35"/>
  <c r="S109" i="35"/>
  <c r="N109" i="35"/>
  <c r="M109" i="35"/>
  <c r="L109" i="35"/>
  <c r="K109" i="35"/>
  <c r="F109" i="35"/>
  <c r="E109" i="35"/>
  <c r="D109" i="35"/>
  <c r="C109" i="35"/>
  <c r="CH92" i="35"/>
  <c r="CG92" i="35"/>
  <c r="CF92" i="35"/>
  <c r="CE92" i="35"/>
  <c r="BZ92" i="35"/>
  <c r="BY92" i="35"/>
  <c r="BX92" i="35"/>
  <c r="BW92" i="35"/>
  <c r="BR92" i="35"/>
  <c r="BQ92" i="35"/>
  <c r="BP92" i="35"/>
  <c r="BO92" i="35"/>
  <c r="BJ92" i="35"/>
  <c r="BI92" i="35"/>
  <c r="BH92" i="35"/>
  <c r="BG92" i="35"/>
  <c r="BB92" i="35"/>
  <c r="BA92" i="35"/>
  <c r="AZ92" i="35"/>
  <c r="AY92" i="35"/>
  <c r="AT92" i="35"/>
  <c r="AS92" i="35"/>
  <c r="AR92" i="35"/>
  <c r="AQ92" i="35"/>
  <c r="AL92" i="35"/>
  <c r="AK92" i="35"/>
  <c r="AJ92" i="35"/>
  <c r="AI92" i="35"/>
  <c r="AD92" i="35"/>
  <c r="AC92" i="35"/>
  <c r="AB92" i="35"/>
  <c r="AA92" i="35"/>
  <c r="Y92" i="35"/>
  <c r="V92" i="35"/>
  <c r="U92" i="35"/>
  <c r="T92" i="35"/>
  <c r="S92" i="35"/>
  <c r="N92" i="35"/>
  <c r="M92" i="35"/>
  <c r="L92" i="35"/>
  <c r="K92" i="35"/>
  <c r="F92" i="35"/>
  <c r="E92" i="35"/>
  <c r="D92" i="35"/>
  <c r="C92" i="35"/>
  <c r="CH77" i="35"/>
  <c r="CG77" i="35"/>
  <c r="CF77" i="35"/>
  <c r="CE77" i="35"/>
  <c r="BZ77" i="35"/>
  <c r="BY77" i="35"/>
  <c r="BX77" i="35"/>
  <c r="BW77" i="35"/>
  <c r="BR77" i="35"/>
  <c r="BQ77" i="35"/>
  <c r="BP77" i="35"/>
  <c r="BO77" i="35"/>
  <c r="BJ77" i="35"/>
  <c r="BI77" i="35"/>
  <c r="BH77" i="35"/>
  <c r="BG77" i="35"/>
  <c r="BB77" i="35"/>
  <c r="BA77" i="35"/>
  <c r="AZ77" i="35"/>
  <c r="AY77" i="35"/>
  <c r="AT77" i="35"/>
  <c r="AS77" i="35"/>
  <c r="AR77" i="35"/>
  <c r="AQ77" i="35"/>
  <c r="AL77" i="35"/>
  <c r="AK77" i="35"/>
  <c r="AJ77" i="35"/>
  <c r="AI77" i="35"/>
  <c r="AD77" i="35"/>
  <c r="AC77" i="35"/>
  <c r="AB77" i="35"/>
  <c r="AA77" i="35"/>
  <c r="V77" i="35"/>
  <c r="U77" i="35"/>
  <c r="T77" i="35"/>
  <c r="S77" i="35"/>
  <c r="N77" i="35"/>
  <c r="M77" i="35"/>
  <c r="L77" i="35"/>
  <c r="K77" i="35"/>
  <c r="F77" i="35"/>
  <c r="E77" i="35"/>
  <c r="D77" i="35"/>
  <c r="C77" i="35"/>
  <c r="CH58" i="35"/>
  <c r="CG58" i="35"/>
  <c r="CF58" i="35"/>
  <c r="CE58" i="35"/>
  <c r="CD58" i="35"/>
  <c r="BZ58" i="35"/>
  <c r="BY58" i="35"/>
  <c r="BX58" i="35"/>
  <c r="BW58" i="35"/>
  <c r="BV58" i="35"/>
  <c r="BR58" i="35"/>
  <c r="BQ58" i="35"/>
  <c r="BP58" i="35"/>
  <c r="BO58" i="35"/>
  <c r="BJ58" i="35"/>
  <c r="BI58" i="35"/>
  <c r="BH58" i="35"/>
  <c r="BG58" i="35"/>
  <c r="BB58" i="35"/>
  <c r="BA58" i="35"/>
  <c r="AZ58" i="35"/>
  <c r="AY58" i="35"/>
  <c r="AT58" i="35"/>
  <c r="AS58" i="35"/>
  <c r="AR58" i="35"/>
  <c r="AQ58" i="35"/>
  <c r="AL58" i="35"/>
  <c r="AK58" i="35"/>
  <c r="AJ58" i="35"/>
  <c r="AI58" i="35"/>
  <c r="AD58" i="35"/>
  <c r="AC58" i="35"/>
  <c r="AB58" i="35"/>
  <c r="AA58" i="35"/>
  <c r="V58" i="35"/>
  <c r="U58" i="35"/>
  <c r="T58" i="35"/>
  <c r="S58" i="35"/>
  <c r="N58" i="35"/>
  <c r="M58" i="35"/>
  <c r="L58" i="35"/>
  <c r="K58" i="35"/>
  <c r="F58" i="35"/>
  <c r="E58" i="35"/>
  <c r="D58" i="35"/>
  <c r="C58" i="35"/>
  <c r="CH40" i="35"/>
  <c r="CG40" i="35"/>
  <c r="CF40" i="35"/>
  <c r="CE40" i="35"/>
  <c r="BZ40" i="35"/>
  <c r="BY40" i="35"/>
  <c r="BX40" i="35"/>
  <c r="BW40" i="35"/>
  <c r="BV40" i="35"/>
  <c r="BR40" i="35"/>
  <c r="BQ40" i="35"/>
  <c r="BP40" i="35"/>
  <c r="BO40" i="35"/>
  <c r="BJ40" i="35"/>
  <c r="BI40" i="35"/>
  <c r="BH40" i="35"/>
  <c r="BG40" i="35"/>
  <c r="BB40" i="35"/>
  <c r="BA40" i="35"/>
  <c r="AZ40" i="35"/>
  <c r="AY40" i="35"/>
  <c r="AT40" i="35"/>
  <c r="AS40" i="35"/>
  <c r="AR40" i="35"/>
  <c r="AQ40" i="35"/>
  <c r="AL40" i="35"/>
  <c r="AK40" i="35"/>
  <c r="AJ40" i="35"/>
  <c r="AI40" i="35"/>
  <c r="AD40" i="35"/>
  <c r="AC40" i="35"/>
  <c r="AB40" i="35"/>
  <c r="AA40" i="35"/>
  <c r="V40" i="35"/>
  <c r="U40" i="35"/>
  <c r="T40" i="35"/>
  <c r="S40" i="35"/>
  <c r="N40" i="35"/>
  <c r="M40" i="35"/>
  <c r="L40" i="35"/>
  <c r="K40" i="35"/>
  <c r="F40" i="35"/>
  <c r="E40" i="35"/>
  <c r="D40" i="35"/>
  <c r="C40" i="35"/>
  <c r="CH22" i="35"/>
  <c r="CG22" i="35"/>
  <c r="CF22" i="35"/>
  <c r="CE22" i="35"/>
  <c r="BZ22" i="35"/>
  <c r="BY22" i="35"/>
  <c r="BX22" i="35"/>
  <c r="BW22" i="35"/>
  <c r="BR22" i="35"/>
  <c r="BQ22" i="35"/>
  <c r="BP22" i="35"/>
  <c r="BO22" i="35"/>
  <c r="BJ22" i="35"/>
  <c r="BI22" i="35"/>
  <c r="BH22" i="35"/>
  <c r="BG22" i="35"/>
  <c r="BB22" i="35"/>
  <c r="BA22" i="35"/>
  <c r="AZ22" i="35"/>
  <c r="AY22" i="35"/>
  <c r="AT22" i="35"/>
  <c r="AS22" i="35"/>
  <c r="AR22" i="35"/>
  <c r="AQ22" i="35"/>
  <c r="AL22" i="35"/>
  <c r="AK22" i="35"/>
  <c r="AJ22" i="35"/>
  <c r="AI22" i="35"/>
  <c r="AD22" i="35"/>
  <c r="AC22" i="35"/>
  <c r="AB22" i="35"/>
  <c r="AA22" i="35"/>
  <c r="Z22" i="35"/>
  <c r="V22" i="35"/>
  <c r="U22" i="35"/>
  <c r="T22" i="35"/>
  <c r="S22" i="35"/>
  <c r="N22" i="35"/>
  <c r="M22" i="35"/>
  <c r="L22" i="35"/>
  <c r="K22" i="35"/>
  <c r="F22" i="35"/>
  <c r="E22" i="35"/>
  <c r="D22" i="35"/>
  <c r="C22" i="35"/>
  <c r="CD188" i="34"/>
  <c r="CC188" i="34"/>
  <c r="CB188" i="34"/>
  <c r="CA188" i="34"/>
  <c r="BV188" i="34"/>
  <c r="BU188" i="34"/>
  <c r="BT188" i="34"/>
  <c r="BS188" i="34"/>
  <c r="BN188" i="34"/>
  <c r="BM188" i="34"/>
  <c r="BL188" i="34"/>
  <c r="BK188" i="34"/>
  <c r="BF188" i="34"/>
  <c r="BE188" i="34"/>
  <c r="BD188" i="34"/>
  <c r="BC188" i="34"/>
  <c r="AX188" i="34"/>
  <c r="AW188" i="34"/>
  <c r="AV188" i="34"/>
  <c r="AU188" i="34"/>
  <c r="AP188" i="34"/>
  <c r="AO188" i="34"/>
  <c r="AN188" i="34"/>
  <c r="AM188" i="34"/>
  <c r="AL188" i="34"/>
  <c r="AH188" i="34"/>
  <c r="AG188" i="34"/>
  <c r="AF188" i="34"/>
  <c r="AE188" i="34"/>
  <c r="Z188" i="34"/>
  <c r="Y188" i="34"/>
  <c r="X188" i="34"/>
  <c r="W188" i="34"/>
  <c r="R188" i="34"/>
  <c r="Q188" i="34"/>
  <c r="P188" i="34"/>
  <c r="O188" i="34"/>
  <c r="N188" i="34"/>
  <c r="J188" i="34"/>
  <c r="I188" i="34"/>
  <c r="H188" i="34"/>
  <c r="G188" i="34"/>
  <c r="CD181" i="34"/>
  <c r="CC181" i="34"/>
  <c r="CB181" i="34"/>
  <c r="CA181" i="34"/>
  <c r="BV181" i="34"/>
  <c r="BU181" i="34"/>
  <c r="BT181" i="34"/>
  <c r="BS181" i="34"/>
  <c r="BN181" i="34"/>
  <c r="BM181" i="34"/>
  <c r="BL181" i="34"/>
  <c r="BK181" i="34"/>
  <c r="BF181" i="34"/>
  <c r="BE181" i="34"/>
  <c r="BD181" i="34"/>
  <c r="BC181" i="34"/>
  <c r="AX181" i="34"/>
  <c r="AW181" i="34"/>
  <c r="AV181" i="34"/>
  <c r="AU181" i="34"/>
  <c r="AP181" i="34"/>
  <c r="AO181" i="34"/>
  <c r="AN181" i="34"/>
  <c r="AM181" i="34"/>
  <c r="AH181" i="34"/>
  <c r="AG181" i="34"/>
  <c r="AF181" i="34"/>
  <c r="AE181" i="34"/>
  <c r="Z181" i="34"/>
  <c r="Y181" i="34"/>
  <c r="X181" i="34"/>
  <c r="W181" i="34"/>
  <c r="V181" i="34"/>
  <c r="R181" i="34"/>
  <c r="Q181" i="34"/>
  <c r="P181" i="34"/>
  <c r="O181" i="34"/>
  <c r="J181" i="34"/>
  <c r="I181" i="34"/>
  <c r="H181" i="34"/>
  <c r="G181" i="34"/>
  <c r="CD161" i="34"/>
  <c r="CC161" i="34"/>
  <c r="CB161" i="34"/>
  <c r="CA161" i="34"/>
  <c r="BV161" i="34"/>
  <c r="BU161" i="34"/>
  <c r="BT161" i="34"/>
  <c r="BS161" i="34"/>
  <c r="BN161" i="34"/>
  <c r="BM161" i="34"/>
  <c r="BL161" i="34"/>
  <c r="BK161" i="34"/>
  <c r="BF161" i="34"/>
  <c r="BE161" i="34"/>
  <c r="BD161" i="34"/>
  <c r="BC161" i="34"/>
  <c r="AX161" i="34"/>
  <c r="AW161" i="34"/>
  <c r="AV161" i="34"/>
  <c r="AU161" i="34"/>
  <c r="AP161" i="34"/>
  <c r="AO161" i="34"/>
  <c r="AN161" i="34"/>
  <c r="AM161" i="34"/>
  <c r="AH161" i="34"/>
  <c r="AG161" i="34"/>
  <c r="AF161" i="34"/>
  <c r="AE161" i="34"/>
  <c r="Z161" i="34"/>
  <c r="Y161" i="34"/>
  <c r="X161" i="34"/>
  <c r="W161" i="34"/>
  <c r="V161" i="34"/>
  <c r="R161" i="34"/>
  <c r="Q161" i="34"/>
  <c r="P161" i="34"/>
  <c r="O161" i="34"/>
  <c r="J161" i="34"/>
  <c r="I161" i="34"/>
  <c r="H161" i="34"/>
  <c r="G161" i="34"/>
  <c r="CD142" i="34"/>
  <c r="CC142" i="34"/>
  <c r="CB142" i="34"/>
  <c r="CA142" i="34"/>
  <c r="BY142" i="34"/>
  <c r="BV142" i="34"/>
  <c r="BU142" i="34"/>
  <c r="BT142" i="34"/>
  <c r="BS142" i="34"/>
  <c r="BN142" i="34"/>
  <c r="BM142" i="34"/>
  <c r="BL142" i="34"/>
  <c r="BK142" i="34"/>
  <c r="BF142" i="34"/>
  <c r="BE142" i="34"/>
  <c r="BD142" i="34"/>
  <c r="BC142" i="34"/>
  <c r="AX142" i="34"/>
  <c r="AW142" i="34"/>
  <c r="AV142" i="34"/>
  <c r="AU142" i="34"/>
  <c r="AP142" i="34"/>
  <c r="AO142" i="34"/>
  <c r="AN142" i="34"/>
  <c r="AM142" i="34"/>
  <c r="AH142" i="34"/>
  <c r="AG142" i="34"/>
  <c r="AF142" i="34"/>
  <c r="AE142" i="34"/>
  <c r="Z142" i="34"/>
  <c r="Y142" i="34"/>
  <c r="X142" i="34"/>
  <c r="W142" i="34"/>
  <c r="R142" i="34"/>
  <c r="Q142" i="34"/>
  <c r="P142" i="34"/>
  <c r="O142" i="34"/>
  <c r="J142" i="34"/>
  <c r="I142" i="34"/>
  <c r="H142" i="34"/>
  <c r="G142" i="34"/>
  <c r="CG126" i="34"/>
  <c r="CD126" i="34"/>
  <c r="CC126" i="34"/>
  <c r="CB126" i="34"/>
  <c r="CA126" i="34"/>
  <c r="BV126" i="34"/>
  <c r="BU126" i="34"/>
  <c r="BT126" i="34"/>
  <c r="BS126" i="34"/>
  <c r="BN126" i="34"/>
  <c r="BM126" i="34"/>
  <c r="BL126" i="34"/>
  <c r="BK126" i="34"/>
  <c r="BF126" i="34"/>
  <c r="BE126" i="34"/>
  <c r="BD126" i="34"/>
  <c r="BC126" i="34"/>
  <c r="AX126" i="34"/>
  <c r="AW126" i="34"/>
  <c r="AV126" i="34"/>
  <c r="AU126" i="34"/>
  <c r="AP126" i="34"/>
  <c r="AO126" i="34"/>
  <c r="AN126" i="34"/>
  <c r="AM126" i="34"/>
  <c r="AH126" i="34"/>
  <c r="AG126" i="34"/>
  <c r="AF126" i="34"/>
  <c r="AE126" i="34"/>
  <c r="Z126" i="34"/>
  <c r="Y126" i="34"/>
  <c r="X126" i="34"/>
  <c r="W126" i="34"/>
  <c r="R126" i="34"/>
  <c r="Q126" i="34"/>
  <c r="P126" i="34"/>
  <c r="O126" i="34"/>
  <c r="M126" i="34"/>
  <c r="J126" i="34"/>
  <c r="I126" i="34"/>
  <c r="H126" i="34"/>
  <c r="G126" i="34"/>
  <c r="CD109" i="34"/>
  <c r="CC109" i="34"/>
  <c r="CB109" i="34"/>
  <c r="CA109" i="34"/>
  <c r="BV109" i="34"/>
  <c r="BU109" i="34"/>
  <c r="BT109" i="34"/>
  <c r="BS109" i="34"/>
  <c r="BN109" i="34"/>
  <c r="BM109" i="34"/>
  <c r="BL109" i="34"/>
  <c r="BK109" i="34"/>
  <c r="BF109" i="34"/>
  <c r="BE109" i="34"/>
  <c r="BD109" i="34"/>
  <c r="BC109" i="34"/>
  <c r="AX109" i="34"/>
  <c r="AW109" i="34"/>
  <c r="AV109" i="34"/>
  <c r="AU109" i="34"/>
  <c r="AP109" i="34"/>
  <c r="AO109" i="34"/>
  <c r="AN109" i="34"/>
  <c r="AM109" i="34"/>
  <c r="AH109" i="34"/>
  <c r="AG109" i="34"/>
  <c r="AF109" i="34"/>
  <c r="AE109" i="34"/>
  <c r="Z109" i="34"/>
  <c r="Y109" i="34"/>
  <c r="X109" i="34"/>
  <c r="W109" i="34"/>
  <c r="R109" i="34"/>
  <c r="Q109" i="34"/>
  <c r="P109" i="34"/>
  <c r="O109" i="34"/>
  <c r="J109" i="34"/>
  <c r="I109" i="34"/>
  <c r="H109" i="34"/>
  <c r="G109" i="34"/>
  <c r="CD92" i="34"/>
  <c r="CC92" i="34"/>
  <c r="CB92" i="34"/>
  <c r="CA92" i="34"/>
  <c r="BV92" i="34"/>
  <c r="BU92" i="34"/>
  <c r="BT92" i="34"/>
  <c r="BS92" i="34"/>
  <c r="BN92" i="34"/>
  <c r="BM92" i="34"/>
  <c r="BL92" i="34"/>
  <c r="BK92" i="34"/>
  <c r="BI92" i="34"/>
  <c r="BF92" i="34"/>
  <c r="BE92" i="34"/>
  <c r="BD92" i="34"/>
  <c r="BC92" i="34"/>
  <c r="AX92" i="34"/>
  <c r="AW92" i="34"/>
  <c r="AV92" i="34"/>
  <c r="AU92" i="34"/>
  <c r="AP92" i="34"/>
  <c r="AO92" i="34"/>
  <c r="AN92" i="34"/>
  <c r="AM92" i="34"/>
  <c r="AH92" i="34"/>
  <c r="AG92" i="34"/>
  <c r="AF92" i="34"/>
  <c r="AE92" i="34"/>
  <c r="Z92" i="34"/>
  <c r="Y92" i="34"/>
  <c r="X92" i="34"/>
  <c r="W92" i="34"/>
  <c r="R92" i="34"/>
  <c r="Q92" i="34"/>
  <c r="P92" i="34"/>
  <c r="O92" i="34"/>
  <c r="J92" i="34"/>
  <c r="I92" i="34"/>
  <c r="H92" i="34"/>
  <c r="G92" i="34"/>
  <c r="CD77" i="34"/>
  <c r="CC77" i="34"/>
  <c r="CB77" i="34"/>
  <c r="CA77" i="34"/>
  <c r="BV77" i="34"/>
  <c r="BU77" i="34"/>
  <c r="BT77" i="34"/>
  <c r="BS77" i="34"/>
  <c r="BN77" i="34"/>
  <c r="BM77" i="34"/>
  <c r="BL77" i="34"/>
  <c r="BK77" i="34"/>
  <c r="BJ77" i="34"/>
  <c r="BF77" i="34"/>
  <c r="BE77" i="34"/>
  <c r="BD77" i="34"/>
  <c r="BC77" i="34"/>
  <c r="AX77" i="34"/>
  <c r="AW77" i="34"/>
  <c r="AV77" i="34"/>
  <c r="AU77" i="34"/>
  <c r="AP77" i="34"/>
  <c r="AO77" i="34"/>
  <c r="AN77" i="34"/>
  <c r="AM77" i="34"/>
  <c r="AL77" i="34"/>
  <c r="AH77" i="34"/>
  <c r="AG77" i="34"/>
  <c r="AF77" i="34"/>
  <c r="AE77" i="34"/>
  <c r="Z77" i="34"/>
  <c r="Y77" i="34"/>
  <c r="X77" i="34"/>
  <c r="W77" i="34"/>
  <c r="R77" i="34"/>
  <c r="Q77" i="34"/>
  <c r="P77" i="34"/>
  <c r="O77" i="34"/>
  <c r="J77" i="34"/>
  <c r="I77" i="34"/>
  <c r="H77" i="34"/>
  <c r="G77" i="34"/>
  <c r="CD58" i="34"/>
  <c r="CC58" i="34"/>
  <c r="CB58" i="34"/>
  <c r="CA58" i="34"/>
  <c r="BZ58" i="34"/>
  <c r="BV58" i="34"/>
  <c r="BU58" i="34"/>
  <c r="BT58" i="34"/>
  <c r="BS58" i="34"/>
  <c r="BN58" i="34"/>
  <c r="BM58" i="34"/>
  <c r="BL58" i="34"/>
  <c r="BK58" i="34"/>
  <c r="BF58" i="34"/>
  <c r="BE58" i="34"/>
  <c r="BD58" i="34"/>
  <c r="BC58" i="34"/>
  <c r="BB58" i="34"/>
  <c r="AX58" i="34"/>
  <c r="AW58" i="34"/>
  <c r="AV58" i="34"/>
  <c r="AU58" i="34"/>
  <c r="AP58" i="34"/>
  <c r="AO58" i="34"/>
  <c r="AN58" i="34"/>
  <c r="AM58" i="34"/>
  <c r="AH58" i="34"/>
  <c r="AG58" i="34"/>
  <c r="AF58" i="34"/>
  <c r="AE58" i="34"/>
  <c r="Z58" i="34"/>
  <c r="Y58" i="34"/>
  <c r="X58" i="34"/>
  <c r="W58" i="34"/>
  <c r="R58" i="34"/>
  <c r="Q58" i="34"/>
  <c r="P58" i="34"/>
  <c r="O58" i="34"/>
  <c r="J58" i="34"/>
  <c r="I58" i="34"/>
  <c r="H58" i="34"/>
  <c r="G58" i="34"/>
  <c r="CD40" i="34"/>
  <c r="CC40" i="34"/>
  <c r="CB40" i="34"/>
  <c r="CA40" i="34"/>
  <c r="BZ40" i="34"/>
  <c r="BV40" i="34"/>
  <c r="BU40" i="34"/>
  <c r="BT40" i="34"/>
  <c r="BS40" i="34"/>
  <c r="BN40" i="34"/>
  <c r="BM40" i="34"/>
  <c r="BL40" i="34"/>
  <c r="BK40" i="34"/>
  <c r="BF40" i="34"/>
  <c r="BE40" i="34"/>
  <c r="BD40" i="34"/>
  <c r="BC40" i="34"/>
  <c r="AX40" i="34"/>
  <c r="AW40" i="34"/>
  <c r="AV40" i="34"/>
  <c r="AU40" i="34"/>
  <c r="AP40" i="34"/>
  <c r="AO40" i="34"/>
  <c r="AN40" i="34"/>
  <c r="AM40" i="34"/>
  <c r="AH40" i="34"/>
  <c r="AG40" i="34"/>
  <c r="AF40" i="34"/>
  <c r="AE40" i="34"/>
  <c r="Z40" i="34"/>
  <c r="Y40" i="34"/>
  <c r="X40" i="34"/>
  <c r="W40" i="34"/>
  <c r="V40" i="34"/>
  <c r="R40" i="34"/>
  <c r="Q40" i="34"/>
  <c r="P40" i="34"/>
  <c r="O40" i="34"/>
  <c r="J40" i="34"/>
  <c r="I40" i="34"/>
  <c r="H40" i="34"/>
  <c r="G40" i="34"/>
  <c r="CD22" i="34"/>
  <c r="CC22" i="34"/>
  <c r="CB22" i="34"/>
  <c r="CA22" i="34"/>
  <c r="BV22" i="34"/>
  <c r="BU22" i="34"/>
  <c r="BT22" i="34"/>
  <c r="BS22" i="34"/>
  <c r="BN22" i="34"/>
  <c r="BM22" i="34"/>
  <c r="BL22" i="34"/>
  <c r="BK22" i="34"/>
  <c r="BF22" i="34"/>
  <c r="BE22" i="34"/>
  <c r="BD22" i="34"/>
  <c r="BC22" i="34"/>
  <c r="AX22" i="34"/>
  <c r="AW22" i="34"/>
  <c r="AV22" i="34"/>
  <c r="AU22" i="34"/>
  <c r="AP22" i="34"/>
  <c r="AO22" i="34"/>
  <c r="AN22" i="34"/>
  <c r="AM22" i="34"/>
  <c r="AH22" i="34"/>
  <c r="AG22" i="34"/>
  <c r="AF22" i="34"/>
  <c r="AE22" i="34"/>
  <c r="Z22" i="34"/>
  <c r="Y22" i="34"/>
  <c r="X22" i="34"/>
  <c r="W22" i="34"/>
  <c r="R22" i="34"/>
  <c r="Q22" i="34"/>
  <c r="P22" i="34"/>
  <c r="O22" i="34"/>
  <c r="J22" i="34"/>
  <c r="I22" i="34"/>
  <c r="H22" i="34"/>
  <c r="G22" i="34"/>
  <c r="CH92" i="33"/>
  <c r="CG92" i="33"/>
  <c r="CF92" i="33"/>
  <c r="CE92" i="33"/>
  <c r="BZ92" i="33"/>
  <c r="BY92" i="33"/>
  <c r="BX92" i="33"/>
  <c r="BW92" i="33"/>
  <c r="BR92" i="33"/>
  <c r="BQ92" i="33"/>
  <c r="BP92" i="33"/>
  <c r="BO92" i="33"/>
  <c r="BJ92" i="33"/>
  <c r="BI92" i="33"/>
  <c r="BH92" i="33"/>
  <c r="BG92" i="33"/>
  <c r="BB92" i="33"/>
  <c r="BA92" i="33"/>
  <c r="AZ92" i="33"/>
  <c r="AY92" i="33"/>
  <c r="AW92" i="33"/>
  <c r="AT92" i="33"/>
  <c r="AS92" i="33"/>
  <c r="AR92" i="33"/>
  <c r="AQ92" i="33"/>
  <c r="AO92" i="33"/>
  <c r="AN92" i="33"/>
  <c r="AL92" i="33"/>
  <c r="AK92" i="33"/>
  <c r="AJ92" i="33"/>
  <c r="AI92" i="33"/>
  <c r="AD92" i="33"/>
  <c r="AC92" i="33"/>
  <c r="AB92" i="33"/>
  <c r="AA92" i="33"/>
  <c r="V92" i="33"/>
  <c r="U92" i="33"/>
  <c r="T92" i="33"/>
  <c r="S92" i="33"/>
  <c r="N92" i="33"/>
  <c r="M92" i="33"/>
  <c r="L92" i="33"/>
  <c r="K92" i="33"/>
  <c r="F92" i="33"/>
  <c r="E92" i="33"/>
  <c r="D92" i="33"/>
  <c r="C92" i="33"/>
  <c r="CH77" i="33"/>
  <c r="CG77" i="33"/>
  <c r="CF77" i="33"/>
  <c r="CE77" i="33"/>
  <c r="BZ77" i="33"/>
  <c r="BY77" i="33"/>
  <c r="BX77" i="33"/>
  <c r="BW77" i="33"/>
  <c r="BR77" i="33"/>
  <c r="BQ77" i="33"/>
  <c r="BP77" i="33"/>
  <c r="BO77" i="33"/>
  <c r="BJ77" i="33"/>
  <c r="BI77" i="33"/>
  <c r="BH77" i="33"/>
  <c r="BG77" i="33"/>
  <c r="BB77" i="33"/>
  <c r="BA77" i="33"/>
  <c r="AZ77" i="33"/>
  <c r="AY77" i="33"/>
  <c r="AT77" i="33"/>
  <c r="AS77" i="33"/>
  <c r="AR77" i="33"/>
  <c r="AQ77" i="33"/>
  <c r="AL77" i="33"/>
  <c r="AK77" i="33"/>
  <c r="AJ77" i="33"/>
  <c r="AI77" i="33"/>
  <c r="AD77" i="33"/>
  <c r="AC77" i="33"/>
  <c r="AB77" i="33"/>
  <c r="AA77" i="33"/>
  <c r="V77" i="33"/>
  <c r="U77" i="33"/>
  <c r="T77" i="33"/>
  <c r="S77" i="33"/>
  <c r="N77" i="33"/>
  <c r="M77" i="33"/>
  <c r="L77" i="33"/>
  <c r="K77" i="33"/>
  <c r="I77" i="33"/>
  <c r="F77" i="33"/>
  <c r="E77" i="33"/>
  <c r="D77" i="33"/>
  <c r="C77" i="33"/>
  <c r="CH58" i="33"/>
  <c r="CG58" i="33"/>
  <c r="CF58" i="33"/>
  <c r="CE58" i="33"/>
  <c r="CC58" i="33"/>
  <c r="BZ58" i="33"/>
  <c r="BY58" i="33"/>
  <c r="BX58" i="33"/>
  <c r="BW58" i="33"/>
  <c r="BR58" i="33"/>
  <c r="BQ58" i="33"/>
  <c r="BP58" i="33"/>
  <c r="BO58" i="33"/>
  <c r="BJ58" i="33"/>
  <c r="BI58" i="33"/>
  <c r="BH58" i="33"/>
  <c r="BG58" i="33"/>
  <c r="BB58" i="33"/>
  <c r="BA58" i="33"/>
  <c r="AZ58" i="33"/>
  <c r="AY58" i="33"/>
  <c r="AT58" i="33"/>
  <c r="AS58" i="33"/>
  <c r="AR58" i="33"/>
  <c r="AQ58" i="33"/>
  <c r="AL58" i="33"/>
  <c r="AK58" i="33"/>
  <c r="AJ58" i="33"/>
  <c r="AI58" i="33"/>
  <c r="AD58" i="33"/>
  <c r="AC58" i="33"/>
  <c r="AB58" i="33"/>
  <c r="AA58" i="33"/>
  <c r="V58" i="33"/>
  <c r="U58" i="33"/>
  <c r="T58" i="33"/>
  <c r="S58" i="33"/>
  <c r="N58" i="33"/>
  <c r="M58" i="33"/>
  <c r="L58" i="33"/>
  <c r="K58" i="33"/>
  <c r="F58" i="33"/>
  <c r="E58" i="33"/>
  <c r="D58" i="33"/>
  <c r="C58" i="33"/>
  <c r="CH40" i="33"/>
  <c r="CG40" i="33"/>
  <c r="CF40" i="33"/>
  <c r="CE40" i="33"/>
  <c r="BZ40" i="33"/>
  <c r="BY40" i="33"/>
  <c r="BX40" i="33"/>
  <c r="BW40" i="33"/>
  <c r="BR40" i="33"/>
  <c r="BQ40" i="33"/>
  <c r="BP40" i="33"/>
  <c r="BO40" i="33"/>
  <c r="BJ40" i="33"/>
  <c r="BI40" i="33"/>
  <c r="BH40" i="33"/>
  <c r="BG40" i="33"/>
  <c r="BB40" i="33"/>
  <c r="BA40" i="33"/>
  <c r="AZ40" i="33"/>
  <c r="AY40" i="33"/>
  <c r="AX40" i="33"/>
  <c r="AT40" i="33"/>
  <c r="AS40" i="33"/>
  <c r="AR40" i="33"/>
  <c r="AQ40" i="33"/>
  <c r="AL40" i="33"/>
  <c r="AK40" i="33"/>
  <c r="AJ40" i="33"/>
  <c r="AI40" i="33"/>
  <c r="AH40" i="33"/>
  <c r="AD40" i="33"/>
  <c r="AC40" i="33"/>
  <c r="AB40" i="33"/>
  <c r="AA40" i="33"/>
  <c r="V40" i="33"/>
  <c r="U40" i="33"/>
  <c r="T40" i="33"/>
  <c r="S40" i="33"/>
  <c r="N40" i="33"/>
  <c r="M40" i="33"/>
  <c r="L40" i="33"/>
  <c r="K40" i="33"/>
  <c r="F40" i="33"/>
  <c r="E40" i="33"/>
  <c r="D40" i="33"/>
  <c r="C40" i="33"/>
  <c r="CH22" i="33"/>
  <c r="CG22" i="33"/>
  <c r="CF22" i="33"/>
  <c r="CE22" i="33"/>
  <c r="CC22" i="33"/>
  <c r="BZ22" i="33"/>
  <c r="BY22" i="33"/>
  <c r="BX22" i="33"/>
  <c r="BW22" i="33"/>
  <c r="BR22" i="33"/>
  <c r="BQ22" i="33"/>
  <c r="BP22" i="33"/>
  <c r="BO22" i="33"/>
  <c r="BJ22" i="33"/>
  <c r="BI22" i="33"/>
  <c r="BH22" i="33"/>
  <c r="BG22" i="33"/>
  <c r="BB22" i="33"/>
  <c r="BA22" i="33"/>
  <c r="AZ22" i="33"/>
  <c r="AY22" i="33"/>
  <c r="AT22" i="33"/>
  <c r="AS22" i="33"/>
  <c r="AR22" i="33"/>
  <c r="AQ22" i="33"/>
  <c r="AL22" i="33"/>
  <c r="AK22" i="33"/>
  <c r="AJ22" i="33"/>
  <c r="AI22" i="33"/>
  <c r="AD22" i="33"/>
  <c r="AC22" i="33"/>
  <c r="AB22" i="33"/>
  <c r="AA22" i="33"/>
  <c r="V22" i="33"/>
  <c r="U22" i="33"/>
  <c r="T22" i="33"/>
  <c r="S22" i="33"/>
  <c r="N22" i="33"/>
  <c r="M22" i="33"/>
  <c r="L22" i="33"/>
  <c r="K22" i="33"/>
  <c r="F22" i="33"/>
  <c r="E22" i="33"/>
  <c r="D22" i="33"/>
  <c r="C22" i="33"/>
  <c r="CD77" i="32"/>
  <c r="CC77" i="32"/>
  <c r="CB77" i="32"/>
  <c r="CA77" i="32"/>
  <c r="BV77" i="32"/>
  <c r="BU77" i="32"/>
  <c r="BT77" i="32"/>
  <c r="BS77" i="32"/>
  <c r="BN77" i="32"/>
  <c r="BM77" i="32"/>
  <c r="BL77" i="32"/>
  <c r="BK77" i="32"/>
  <c r="BF77" i="32"/>
  <c r="BE77" i="32"/>
  <c r="BD77" i="32"/>
  <c r="BC77" i="32"/>
  <c r="AX77" i="32"/>
  <c r="AW77" i="32"/>
  <c r="AV77" i="32"/>
  <c r="AU77" i="32"/>
  <c r="AP77" i="32"/>
  <c r="AO77" i="32"/>
  <c r="AN77" i="32"/>
  <c r="AM77" i="32"/>
  <c r="AH77" i="32"/>
  <c r="AG77" i="32"/>
  <c r="AF77" i="32"/>
  <c r="AE77" i="32"/>
  <c r="AB77" i="32"/>
  <c r="Z77" i="32"/>
  <c r="Y77" i="32"/>
  <c r="X77" i="32"/>
  <c r="W77" i="32"/>
  <c r="R77" i="32"/>
  <c r="Q77" i="32"/>
  <c r="P77" i="32"/>
  <c r="O77" i="32"/>
  <c r="J77" i="32"/>
  <c r="I77" i="32"/>
  <c r="H77" i="32"/>
  <c r="G77" i="32"/>
  <c r="CD65" i="32"/>
  <c r="CC65" i="32"/>
  <c r="CB65" i="32"/>
  <c r="CA65" i="32"/>
  <c r="BZ65" i="32"/>
  <c r="BV65" i="32"/>
  <c r="BU65" i="32"/>
  <c r="BT65" i="32"/>
  <c r="BS65" i="32"/>
  <c r="BN65" i="32"/>
  <c r="BM65" i="32"/>
  <c r="BL65" i="32"/>
  <c r="BK65" i="32"/>
  <c r="BF65" i="32"/>
  <c r="BE65" i="32"/>
  <c r="BD65" i="32"/>
  <c r="BC65" i="32"/>
  <c r="BB65" i="32"/>
  <c r="AX65" i="32"/>
  <c r="AW65" i="32"/>
  <c r="AV65" i="32"/>
  <c r="AU65" i="32"/>
  <c r="AP65" i="32"/>
  <c r="AO65" i="32"/>
  <c r="AN65" i="32"/>
  <c r="AM65" i="32"/>
  <c r="AL65" i="32"/>
  <c r="AH65" i="32"/>
  <c r="AG65" i="32"/>
  <c r="AF65" i="32"/>
  <c r="AE65" i="32"/>
  <c r="Z65" i="32"/>
  <c r="Y65" i="32"/>
  <c r="X65" i="32"/>
  <c r="W65" i="32"/>
  <c r="R65" i="32"/>
  <c r="Q65" i="32"/>
  <c r="P65" i="32"/>
  <c r="O65" i="32"/>
  <c r="N65" i="32"/>
  <c r="J65" i="32"/>
  <c r="I65" i="32"/>
  <c r="H65" i="32"/>
  <c r="G65" i="32"/>
  <c r="CD49" i="32"/>
  <c r="CC49" i="32"/>
  <c r="CB49" i="32"/>
  <c r="CA49" i="32"/>
  <c r="BV49" i="32"/>
  <c r="BU49" i="32"/>
  <c r="BT49" i="32"/>
  <c r="BS49" i="32"/>
  <c r="BN49" i="32"/>
  <c r="BM49" i="32"/>
  <c r="BL49" i="32"/>
  <c r="BK49" i="32"/>
  <c r="BF49" i="32"/>
  <c r="BE49" i="32"/>
  <c r="BD49" i="32"/>
  <c r="BC49" i="32"/>
  <c r="AX49" i="32"/>
  <c r="AW49" i="32"/>
  <c r="AV49" i="32"/>
  <c r="AU49" i="32"/>
  <c r="AP49" i="32"/>
  <c r="AO49" i="32"/>
  <c r="AN49" i="32"/>
  <c r="AM49" i="32"/>
  <c r="AH49" i="32"/>
  <c r="AG49" i="32"/>
  <c r="AF49" i="32"/>
  <c r="AE49" i="32"/>
  <c r="Z49" i="32"/>
  <c r="Y49" i="32"/>
  <c r="X49" i="32"/>
  <c r="W49" i="32"/>
  <c r="R49" i="32"/>
  <c r="Q49" i="32"/>
  <c r="P49" i="32"/>
  <c r="O49" i="32"/>
  <c r="J49" i="32"/>
  <c r="I49" i="32"/>
  <c r="H49" i="32"/>
  <c r="G49" i="32"/>
  <c r="CH34" i="32"/>
  <c r="CD34" i="32"/>
  <c r="CC34" i="32"/>
  <c r="CB34" i="32"/>
  <c r="CA34" i="32"/>
  <c r="BV34" i="32"/>
  <c r="BU34" i="32"/>
  <c r="BT34" i="32"/>
  <c r="BS34" i="32"/>
  <c r="BN34" i="32"/>
  <c r="BM34" i="32"/>
  <c r="BL34" i="32"/>
  <c r="BK34" i="32"/>
  <c r="BI34" i="32"/>
  <c r="BF34" i="32"/>
  <c r="BE34" i="32"/>
  <c r="BD34" i="32"/>
  <c r="BC34" i="32"/>
  <c r="AX34" i="32"/>
  <c r="AW34" i="32"/>
  <c r="AV34" i="32"/>
  <c r="AU34" i="32"/>
  <c r="AP34" i="32"/>
  <c r="AO34" i="32"/>
  <c r="AN34" i="32"/>
  <c r="AM34" i="32"/>
  <c r="AL34" i="32"/>
  <c r="AH34" i="32"/>
  <c r="AG34" i="32"/>
  <c r="AF34" i="32"/>
  <c r="AE34" i="32"/>
  <c r="Z34" i="32"/>
  <c r="Y34" i="32"/>
  <c r="X34" i="32"/>
  <c r="W34" i="32"/>
  <c r="R34" i="32"/>
  <c r="Q34" i="32"/>
  <c r="P34" i="32"/>
  <c r="O34" i="32"/>
  <c r="N34" i="32"/>
  <c r="J34" i="32"/>
  <c r="I34" i="32"/>
  <c r="H34" i="32"/>
  <c r="G34" i="32"/>
  <c r="CD19" i="32"/>
  <c r="CC19" i="32"/>
  <c r="CB19" i="32"/>
  <c r="CA19" i="32"/>
  <c r="BV19" i="32"/>
  <c r="BU19" i="32"/>
  <c r="BT19" i="32"/>
  <c r="BS19" i="32"/>
  <c r="BN19" i="32"/>
  <c r="BM19" i="32"/>
  <c r="BL19" i="32"/>
  <c r="BK19" i="32"/>
  <c r="BF19" i="32"/>
  <c r="BE19" i="32"/>
  <c r="BD19" i="32"/>
  <c r="BC19" i="32"/>
  <c r="AX19" i="32"/>
  <c r="AW19" i="32"/>
  <c r="AV19" i="32"/>
  <c r="AU19" i="32"/>
  <c r="AP19" i="32"/>
  <c r="AO19" i="32"/>
  <c r="AN19" i="32"/>
  <c r="AM19" i="32"/>
  <c r="AH19" i="32"/>
  <c r="AG19" i="32"/>
  <c r="AF19" i="32"/>
  <c r="AE19" i="32"/>
  <c r="Z19" i="32"/>
  <c r="Y19" i="32"/>
  <c r="X19" i="32"/>
  <c r="W19" i="32"/>
  <c r="R19" i="32"/>
  <c r="Q19" i="32"/>
  <c r="P19" i="32"/>
  <c r="O19" i="32"/>
  <c r="J19" i="32"/>
  <c r="I19" i="32"/>
  <c r="H19" i="32"/>
  <c r="G19" i="32"/>
  <c r="CH188" i="31"/>
  <c r="CG188" i="31"/>
  <c r="CF188" i="31"/>
  <c r="CE188" i="31"/>
  <c r="BZ188" i="31"/>
  <c r="BY188" i="31"/>
  <c r="BX188" i="31"/>
  <c r="BW188" i="31"/>
  <c r="BR188" i="31"/>
  <c r="BQ188" i="31"/>
  <c r="BP188" i="31"/>
  <c r="BO188" i="31"/>
  <c r="BJ188" i="31"/>
  <c r="BI188" i="31"/>
  <c r="BH188" i="31"/>
  <c r="BG188" i="31"/>
  <c r="BB188" i="31"/>
  <c r="BA188" i="31"/>
  <c r="AZ188" i="31"/>
  <c r="AY188" i="31"/>
  <c r="AT188" i="31"/>
  <c r="AS188" i="31"/>
  <c r="AR188" i="31"/>
  <c r="AQ188" i="31"/>
  <c r="AL188" i="31"/>
  <c r="AK188" i="31"/>
  <c r="AJ188" i="31"/>
  <c r="AI188" i="31"/>
  <c r="AD188" i="31"/>
  <c r="AC188" i="31"/>
  <c r="AB188" i="31"/>
  <c r="AA188" i="31"/>
  <c r="V188" i="31"/>
  <c r="U188" i="31"/>
  <c r="T188" i="31"/>
  <c r="S188" i="31"/>
  <c r="N188" i="31"/>
  <c r="M188" i="31"/>
  <c r="L188" i="31"/>
  <c r="K188" i="31"/>
  <c r="F188" i="31"/>
  <c r="E188" i="31"/>
  <c r="D188" i="31"/>
  <c r="C188" i="31"/>
  <c r="CH181" i="31"/>
  <c r="CG181" i="31"/>
  <c r="CF181" i="31"/>
  <c r="CE181" i="31"/>
  <c r="BZ181" i="31"/>
  <c r="BY181" i="31"/>
  <c r="BX181" i="31"/>
  <c r="BW181" i="31"/>
  <c r="BR181" i="31"/>
  <c r="BQ181" i="31"/>
  <c r="BP181" i="31"/>
  <c r="BO181" i="31"/>
  <c r="BJ181" i="31"/>
  <c r="BI181" i="31"/>
  <c r="BH181" i="31"/>
  <c r="BG181" i="31"/>
  <c r="BF181" i="31"/>
  <c r="BB181" i="31"/>
  <c r="BA181" i="31"/>
  <c r="AZ181" i="31"/>
  <c r="AY181" i="31"/>
  <c r="AT181" i="31"/>
  <c r="AS181" i="31"/>
  <c r="AR181" i="31"/>
  <c r="AQ181" i="31"/>
  <c r="AP181" i="31"/>
  <c r="AL181" i="31"/>
  <c r="AK181" i="31"/>
  <c r="AJ181" i="31"/>
  <c r="AI181" i="31"/>
  <c r="AH181" i="31"/>
  <c r="AG181" i="31"/>
  <c r="AD181" i="31"/>
  <c r="AC181" i="31"/>
  <c r="AB181" i="31"/>
  <c r="AA181" i="31"/>
  <c r="V181" i="31"/>
  <c r="U181" i="31"/>
  <c r="T181" i="31"/>
  <c r="S181" i="31"/>
  <c r="N181" i="31"/>
  <c r="M181" i="31"/>
  <c r="L181" i="31"/>
  <c r="K181" i="31"/>
  <c r="F181" i="31"/>
  <c r="E181" i="31"/>
  <c r="D181" i="31"/>
  <c r="C181" i="31"/>
  <c r="CH161" i="31"/>
  <c r="CG161" i="31"/>
  <c r="CF161" i="31"/>
  <c r="CE161" i="31"/>
  <c r="BZ161" i="31"/>
  <c r="BY161" i="31"/>
  <c r="BX161" i="31"/>
  <c r="BW161" i="31"/>
  <c r="BR161" i="31"/>
  <c r="BQ161" i="31"/>
  <c r="BP161" i="31"/>
  <c r="BO161" i="31"/>
  <c r="BJ161" i="31"/>
  <c r="BI161" i="31"/>
  <c r="BH161" i="31"/>
  <c r="BG161" i="31"/>
  <c r="BB161" i="31"/>
  <c r="BA161" i="31"/>
  <c r="AZ161" i="31"/>
  <c r="AY161" i="31"/>
  <c r="AT161" i="31"/>
  <c r="AS161" i="31"/>
  <c r="AR161" i="31"/>
  <c r="AQ161" i="31"/>
  <c r="AL161" i="31"/>
  <c r="AK161" i="31"/>
  <c r="AJ161" i="31"/>
  <c r="AI161" i="31"/>
  <c r="AD161" i="31"/>
  <c r="AC161" i="31"/>
  <c r="AB161" i="31"/>
  <c r="AA161" i="31"/>
  <c r="V161" i="31"/>
  <c r="U161" i="31"/>
  <c r="T161" i="31"/>
  <c r="S161" i="31"/>
  <c r="N161" i="31"/>
  <c r="M161" i="31"/>
  <c r="L161" i="31"/>
  <c r="K161" i="31"/>
  <c r="F161" i="31"/>
  <c r="E161" i="31"/>
  <c r="D161" i="31"/>
  <c r="C161" i="31"/>
  <c r="CH142" i="31"/>
  <c r="CG142" i="31"/>
  <c r="CF142" i="31"/>
  <c r="CE142" i="31"/>
  <c r="CD142" i="31"/>
  <c r="BZ142" i="31"/>
  <c r="BY142" i="31"/>
  <c r="BX142" i="31"/>
  <c r="BW142" i="31"/>
  <c r="BR142" i="31"/>
  <c r="BQ142" i="31"/>
  <c r="BP142" i="31"/>
  <c r="BO142" i="31"/>
  <c r="BJ142" i="31"/>
  <c r="BI142" i="31"/>
  <c r="BH142" i="31"/>
  <c r="BG142" i="31"/>
  <c r="BF142" i="31"/>
  <c r="BB142" i="31"/>
  <c r="BA142" i="31"/>
  <c r="AZ142" i="31"/>
  <c r="AY142" i="31"/>
  <c r="AT142" i="31"/>
  <c r="AS142" i="31"/>
  <c r="AR142" i="31"/>
  <c r="AQ142" i="31"/>
  <c r="AL142" i="31"/>
  <c r="AK142" i="31"/>
  <c r="AJ142" i="31"/>
  <c r="AI142" i="31"/>
  <c r="AH142" i="31"/>
  <c r="AG142" i="31"/>
  <c r="AD142" i="31"/>
  <c r="AC142" i="31"/>
  <c r="AB142" i="31"/>
  <c r="AA142" i="31"/>
  <c r="Z142" i="31"/>
  <c r="V142" i="31"/>
  <c r="U142" i="31"/>
  <c r="T142" i="31"/>
  <c r="S142" i="31"/>
  <c r="N142" i="31"/>
  <c r="M142" i="31"/>
  <c r="L142" i="31"/>
  <c r="K142" i="31"/>
  <c r="F142" i="31"/>
  <c r="E142" i="31"/>
  <c r="D142" i="31"/>
  <c r="C142" i="31"/>
  <c r="CH126" i="31"/>
  <c r="CG126" i="31"/>
  <c r="CF126" i="31"/>
  <c r="CE126" i="31"/>
  <c r="BZ126" i="31"/>
  <c r="BY126" i="31"/>
  <c r="BX126" i="31"/>
  <c r="BW126" i="31"/>
  <c r="BR126" i="31"/>
  <c r="BQ126" i="31"/>
  <c r="BP126" i="31"/>
  <c r="BO126" i="31"/>
  <c r="BJ126" i="31"/>
  <c r="BI126" i="31"/>
  <c r="BH126" i="31"/>
  <c r="BG126" i="31"/>
  <c r="BB126" i="31"/>
  <c r="BA126" i="31"/>
  <c r="AZ126" i="31"/>
  <c r="AY126" i="31"/>
  <c r="AT126" i="31"/>
  <c r="AS126" i="31"/>
  <c r="AR126" i="31"/>
  <c r="AQ126" i="31"/>
  <c r="AL126" i="31"/>
  <c r="AK126" i="31"/>
  <c r="AJ126" i="31"/>
  <c r="AI126" i="31"/>
  <c r="AD126" i="31"/>
  <c r="AC126" i="31"/>
  <c r="AB126" i="31"/>
  <c r="AA126" i="31"/>
  <c r="V126" i="31"/>
  <c r="U126" i="31"/>
  <c r="T126" i="31"/>
  <c r="S126" i="31"/>
  <c r="N126" i="31"/>
  <c r="M126" i="31"/>
  <c r="L126" i="31"/>
  <c r="K126" i="31"/>
  <c r="F126" i="31"/>
  <c r="E126" i="31"/>
  <c r="D126" i="31"/>
  <c r="C126" i="31"/>
  <c r="CH109" i="31"/>
  <c r="CG109" i="31"/>
  <c r="CF109" i="31"/>
  <c r="CE109" i="31"/>
  <c r="CD109" i="31"/>
  <c r="CC109" i="31"/>
  <c r="BZ109" i="31"/>
  <c r="BY109" i="31"/>
  <c r="BX109" i="31"/>
  <c r="BW109" i="31"/>
  <c r="BR109" i="31"/>
  <c r="BQ109" i="31"/>
  <c r="BP109" i="31"/>
  <c r="BO109" i="31"/>
  <c r="BJ109" i="31"/>
  <c r="BI109" i="31"/>
  <c r="BH109" i="31"/>
  <c r="BG109" i="31"/>
  <c r="BB109" i="31"/>
  <c r="BA109" i="31"/>
  <c r="AZ109" i="31"/>
  <c r="AY109" i="31"/>
  <c r="AT109" i="31"/>
  <c r="AS109" i="31"/>
  <c r="AR109" i="31"/>
  <c r="AQ109" i="31"/>
  <c r="AL109" i="31"/>
  <c r="AK109" i="31"/>
  <c r="AJ109" i="31"/>
  <c r="AI109" i="31"/>
  <c r="AD109" i="31"/>
  <c r="AC109" i="31"/>
  <c r="AB109" i="31"/>
  <c r="AA109" i="31"/>
  <c r="Z109" i="31"/>
  <c r="V109" i="31"/>
  <c r="U109" i="31"/>
  <c r="T109" i="31"/>
  <c r="S109" i="31"/>
  <c r="R109" i="31"/>
  <c r="N109" i="31"/>
  <c r="M109" i="31"/>
  <c r="L109" i="31"/>
  <c r="K109" i="31"/>
  <c r="F109" i="31"/>
  <c r="E109" i="31"/>
  <c r="D109" i="31"/>
  <c r="C109" i="31"/>
  <c r="CH92" i="31"/>
  <c r="CG92" i="31"/>
  <c r="CF92" i="31"/>
  <c r="CE92" i="31"/>
  <c r="CD92" i="31"/>
  <c r="BZ92" i="31"/>
  <c r="BY92" i="31"/>
  <c r="BX92" i="31"/>
  <c r="BW92" i="31"/>
  <c r="BV92" i="31"/>
  <c r="BR92" i="31"/>
  <c r="BQ92" i="31"/>
  <c r="BP92" i="31"/>
  <c r="BO92" i="31"/>
  <c r="BJ92" i="31"/>
  <c r="BI92" i="31"/>
  <c r="BH92" i="31"/>
  <c r="BG92" i="31"/>
  <c r="BB92" i="31"/>
  <c r="BA92" i="31"/>
  <c r="AZ92" i="31"/>
  <c r="AY92" i="31"/>
  <c r="AT92" i="31"/>
  <c r="AS92" i="31"/>
  <c r="AR92" i="31"/>
  <c r="AQ92" i="31"/>
  <c r="AP92" i="31"/>
  <c r="AL92" i="31"/>
  <c r="AK92" i="31"/>
  <c r="AJ92" i="31"/>
  <c r="AI92" i="31"/>
  <c r="AD92" i="31"/>
  <c r="AC92" i="31"/>
  <c r="AB92" i="31"/>
  <c r="AA92" i="31"/>
  <c r="Z92" i="31"/>
  <c r="V92" i="31"/>
  <c r="U92" i="31"/>
  <c r="T92" i="31"/>
  <c r="S92" i="31"/>
  <c r="R92" i="31"/>
  <c r="N92" i="31"/>
  <c r="M92" i="31"/>
  <c r="L92" i="31"/>
  <c r="K92" i="31"/>
  <c r="I92" i="31"/>
  <c r="F92" i="31"/>
  <c r="E92" i="31"/>
  <c r="D92" i="31"/>
  <c r="C92" i="31"/>
  <c r="CH77" i="31"/>
  <c r="CG77" i="31"/>
  <c r="CF77" i="31"/>
  <c r="CE77" i="31"/>
  <c r="BZ77" i="31"/>
  <c r="BY77" i="31"/>
  <c r="BX77" i="31"/>
  <c r="BW77" i="31"/>
  <c r="BR77" i="31"/>
  <c r="BQ77" i="31"/>
  <c r="BP77" i="31"/>
  <c r="BO77" i="31"/>
  <c r="BJ77" i="31"/>
  <c r="BI77" i="31"/>
  <c r="BH77" i="31"/>
  <c r="BG77" i="31"/>
  <c r="BB77" i="31"/>
  <c r="BA77" i="31"/>
  <c r="AZ77" i="31"/>
  <c r="AY77" i="31"/>
  <c r="AT77" i="31"/>
  <c r="AS77" i="31"/>
  <c r="AR77" i="31"/>
  <c r="AQ77" i="31"/>
  <c r="AO77" i="31"/>
  <c r="AL77" i="31"/>
  <c r="AK77" i="31"/>
  <c r="AJ77" i="31"/>
  <c r="AI77" i="31"/>
  <c r="AD77" i="31"/>
  <c r="AC77" i="31"/>
  <c r="AB77" i="31"/>
  <c r="AA77" i="31"/>
  <c r="V77" i="31"/>
  <c r="U77" i="31"/>
  <c r="T77" i="31"/>
  <c r="S77" i="31"/>
  <c r="N77" i="31"/>
  <c r="M77" i="31"/>
  <c r="L77" i="31"/>
  <c r="K77" i="31"/>
  <c r="F77" i="31"/>
  <c r="E77" i="31"/>
  <c r="D77" i="31"/>
  <c r="C77" i="31"/>
  <c r="CH58" i="31"/>
  <c r="CG58" i="31"/>
  <c r="CF58" i="31"/>
  <c r="CE58" i="31"/>
  <c r="CD58" i="31"/>
  <c r="BZ58" i="31"/>
  <c r="BY58" i="31"/>
  <c r="BX58" i="31"/>
  <c r="BW58" i="31"/>
  <c r="BV58" i="31"/>
  <c r="BU58" i="31"/>
  <c r="BR58" i="31"/>
  <c r="BQ58" i="31"/>
  <c r="BP58" i="31"/>
  <c r="BO58" i="31"/>
  <c r="BN58" i="31"/>
  <c r="BM58" i="31"/>
  <c r="BJ58" i="31"/>
  <c r="BI58" i="31"/>
  <c r="BH58" i="31"/>
  <c r="BG58" i="31"/>
  <c r="BF58" i="31"/>
  <c r="BE58" i="31"/>
  <c r="BB58" i="31"/>
  <c r="BA58" i="31"/>
  <c r="AZ58" i="31"/>
  <c r="AY58" i="31"/>
  <c r="AX58" i="31"/>
  <c r="AW58" i="31"/>
  <c r="AT58" i="31"/>
  <c r="AS58" i="31"/>
  <c r="AR58" i="31"/>
  <c r="AQ58" i="31"/>
  <c r="AP58" i="31"/>
  <c r="AL58" i="31"/>
  <c r="AK58" i="31"/>
  <c r="AJ58" i="31"/>
  <c r="AI58" i="31"/>
  <c r="AH58" i="31"/>
  <c r="AD58" i="31"/>
  <c r="AC58" i="31"/>
  <c r="AB58" i="31"/>
  <c r="AA58" i="31"/>
  <c r="Z58" i="31"/>
  <c r="V58" i="31"/>
  <c r="U58" i="31"/>
  <c r="T58" i="31"/>
  <c r="S58" i="31"/>
  <c r="R58" i="31"/>
  <c r="N58" i="31"/>
  <c r="M58" i="31"/>
  <c r="L58" i="31"/>
  <c r="K58" i="31"/>
  <c r="J58" i="31"/>
  <c r="I58" i="31"/>
  <c r="F58" i="31"/>
  <c r="E58" i="31"/>
  <c r="D58" i="31"/>
  <c r="C58" i="31"/>
  <c r="CH40" i="31"/>
  <c r="CG40" i="31"/>
  <c r="CF40" i="31"/>
  <c r="CE40" i="31"/>
  <c r="BZ40" i="31"/>
  <c r="BY40" i="31"/>
  <c r="BX40" i="31"/>
  <c r="BW40" i="31"/>
  <c r="BR40" i="31"/>
  <c r="BQ40" i="31"/>
  <c r="BP40" i="31"/>
  <c r="BO40" i="31"/>
  <c r="BJ40" i="31"/>
  <c r="BI40" i="31"/>
  <c r="BH40" i="31"/>
  <c r="BG40" i="31"/>
  <c r="BE40" i="31"/>
  <c r="BB40" i="31"/>
  <c r="BA40" i="31"/>
  <c r="AZ40" i="31"/>
  <c r="AY40" i="31"/>
  <c r="AT40" i="31"/>
  <c r="AS40" i="31"/>
  <c r="AR40" i="31"/>
  <c r="AQ40" i="31"/>
  <c r="AL40" i="31"/>
  <c r="AK40" i="31"/>
  <c r="AJ40" i="31"/>
  <c r="AI40" i="31"/>
  <c r="AD40" i="31"/>
  <c r="AC40" i="31"/>
  <c r="AB40" i="31"/>
  <c r="AA40" i="31"/>
  <c r="V40" i="31"/>
  <c r="U40" i="31"/>
  <c r="T40" i="31"/>
  <c r="S40" i="31"/>
  <c r="N40" i="31"/>
  <c r="M40" i="31"/>
  <c r="L40" i="31"/>
  <c r="K40" i="31"/>
  <c r="F40" i="31"/>
  <c r="E40" i="31"/>
  <c r="D40" i="31"/>
  <c r="C40" i="31"/>
  <c r="CH22" i="31"/>
  <c r="CG22" i="31"/>
  <c r="CF22" i="31"/>
  <c r="CE22" i="31"/>
  <c r="CD22" i="31"/>
  <c r="BZ22" i="31"/>
  <c r="BY22" i="31"/>
  <c r="BX22" i="31"/>
  <c r="BW22" i="31"/>
  <c r="BV22" i="31"/>
  <c r="BR22" i="31"/>
  <c r="BQ22" i="31"/>
  <c r="BP22" i="31"/>
  <c r="BO22" i="31"/>
  <c r="BN22" i="31"/>
  <c r="BM22" i="31"/>
  <c r="BJ22" i="31"/>
  <c r="BI22" i="31"/>
  <c r="BH22" i="31"/>
  <c r="BG22" i="31"/>
  <c r="BF22" i="31"/>
  <c r="BB22" i="31"/>
  <c r="BA22" i="31"/>
  <c r="AZ22" i="31"/>
  <c r="AY22" i="31"/>
  <c r="AX22" i="31"/>
  <c r="AW22" i="31"/>
  <c r="AT22" i="31"/>
  <c r="AS22" i="31"/>
  <c r="AR22" i="31"/>
  <c r="AQ22" i="31"/>
  <c r="AP22" i="31"/>
  <c r="AL22" i="31"/>
  <c r="AK22" i="31"/>
  <c r="AJ22" i="31"/>
  <c r="AI22" i="31"/>
  <c r="AH22" i="31"/>
  <c r="AD22" i="31"/>
  <c r="AC22" i="31"/>
  <c r="AB22" i="31"/>
  <c r="AA22" i="31"/>
  <c r="Z22" i="31"/>
  <c r="V22" i="31"/>
  <c r="U22" i="31"/>
  <c r="T22" i="31"/>
  <c r="S22" i="31"/>
  <c r="R22" i="31"/>
  <c r="Q22" i="31"/>
  <c r="N22" i="31"/>
  <c r="M22" i="31"/>
  <c r="L22" i="31"/>
  <c r="K22" i="31"/>
  <c r="J22" i="31"/>
  <c r="F22" i="31"/>
  <c r="E22" i="31"/>
  <c r="D22" i="31"/>
  <c r="C22" i="31"/>
  <c r="G22" i="30"/>
  <c r="H22" i="30"/>
  <c r="I22" i="30"/>
  <c r="J22" i="30"/>
  <c r="L22" i="30"/>
  <c r="N22" i="30"/>
  <c r="O22" i="30"/>
  <c r="P22" i="30"/>
  <c r="Q22" i="30"/>
  <c r="R22" i="30"/>
  <c r="U22" i="30"/>
  <c r="V22" i="30"/>
  <c r="W22" i="30"/>
  <c r="X22" i="30"/>
  <c r="Y22" i="30"/>
  <c r="Z22" i="30"/>
  <c r="AD22" i="30"/>
  <c r="AE22" i="30"/>
  <c r="AF22" i="30"/>
  <c r="AG22" i="30"/>
  <c r="AH22" i="30"/>
  <c r="AL22" i="30"/>
  <c r="AM22" i="30"/>
  <c r="AN22" i="30"/>
  <c r="AO22" i="30"/>
  <c r="AP22" i="30"/>
  <c r="AU22" i="30"/>
  <c r="AV22" i="30"/>
  <c r="AW22" i="30"/>
  <c r="AX22" i="30"/>
  <c r="BC22" i="30"/>
  <c r="BD22" i="30"/>
  <c r="BE22" i="30"/>
  <c r="BF22" i="30"/>
  <c r="BK22" i="30"/>
  <c r="BL22" i="30"/>
  <c r="BM22" i="30"/>
  <c r="BN22" i="30"/>
  <c r="BS22" i="30"/>
  <c r="BT22" i="30"/>
  <c r="BU22" i="30"/>
  <c r="BV22" i="30"/>
  <c r="BZ22" i="30"/>
  <c r="CA22" i="30"/>
  <c r="CB22" i="30"/>
  <c r="CC22" i="30"/>
  <c r="CD22" i="30"/>
  <c r="CH22" i="30"/>
  <c r="CH188" i="30"/>
  <c r="CD188" i="30"/>
  <c r="CC188" i="30"/>
  <c r="CB188" i="30"/>
  <c r="CA188" i="30"/>
  <c r="BZ188" i="30"/>
  <c r="BV188" i="30"/>
  <c r="BU188" i="30"/>
  <c r="BT188" i="30"/>
  <c r="BS188" i="30"/>
  <c r="BN188" i="30"/>
  <c r="BM188" i="30"/>
  <c r="BL188" i="30"/>
  <c r="BK188" i="30"/>
  <c r="BF188" i="30"/>
  <c r="BE188" i="30"/>
  <c r="BD188" i="30"/>
  <c r="BC188" i="30"/>
  <c r="BB188" i="30"/>
  <c r="AX188" i="30"/>
  <c r="AW188" i="30"/>
  <c r="AV188" i="30"/>
  <c r="AU188" i="30"/>
  <c r="AT188" i="30"/>
  <c r="AP188" i="30"/>
  <c r="AO188" i="30"/>
  <c r="AN188" i="30"/>
  <c r="AM188" i="30"/>
  <c r="AH188" i="30"/>
  <c r="AG188" i="30"/>
  <c r="AF188" i="30"/>
  <c r="AE188" i="30"/>
  <c r="Z188" i="30"/>
  <c r="Y188" i="30"/>
  <c r="X188" i="30"/>
  <c r="W188" i="30"/>
  <c r="V188" i="30"/>
  <c r="R188" i="30"/>
  <c r="Q188" i="30"/>
  <c r="P188" i="30"/>
  <c r="O188" i="30"/>
  <c r="N188" i="30"/>
  <c r="J188" i="30"/>
  <c r="I188" i="30"/>
  <c r="H188" i="30"/>
  <c r="G188" i="30"/>
  <c r="CD181" i="30"/>
  <c r="CC181" i="30"/>
  <c r="CB181" i="30"/>
  <c r="CA181" i="30"/>
  <c r="BV181" i="30"/>
  <c r="BU181" i="30"/>
  <c r="BT181" i="30"/>
  <c r="BS181" i="30"/>
  <c r="BN181" i="30"/>
  <c r="BM181" i="30"/>
  <c r="BL181" i="30"/>
  <c r="BK181" i="30"/>
  <c r="BF181" i="30"/>
  <c r="BE181" i="30"/>
  <c r="BD181" i="30"/>
  <c r="BC181" i="30"/>
  <c r="AX181" i="30"/>
  <c r="AW181" i="30"/>
  <c r="AV181" i="30"/>
  <c r="AU181" i="30"/>
  <c r="AP181" i="30"/>
  <c r="AO181" i="30"/>
  <c r="AN181" i="30"/>
  <c r="AM181" i="30"/>
  <c r="AH181" i="30"/>
  <c r="AG181" i="30"/>
  <c r="AF181" i="30"/>
  <c r="AE181" i="30"/>
  <c r="Z181" i="30"/>
  <c r="Y181" i="30"/>
  <c r="X181" i="30"/>
  <c r="W181" i="30"/>
  <c r="R181" i="30"/>
  <c r="Q181" i="30"/>
  <c r="P181" i="30"/>
  <c r="O181" i="30"/>
  <c r="J181" i="30"/>
  <c r="I181" i="30"/>
  <c r="H181" i="30"/>
  <c r="G181" i="30"/>
  <c r="CD161" i="30"/>
  <c r="CC161" i="30"/>
  <c r="CB161" i="30"/>
  <c r="CA161" i="30"/>
  <c r="BV161" i="30"/>
  <c r="BU161" i="30"/>
  <c r="BT161" i="30"/>
  <c r="BS161" i="30"/>
  <c r="BN161" i="30"/>
  <c r="BM161" i="30"/>
  <c r="BL161" i="30"/>
  <c r="BK161" i="30"/>
  <c r="BF161" i="30"/>
  <c r="BE161" i="30"/>
  <c r="BD161" i="30"/>
  <c r="BC161" i="30"/>
  <c r="BB161" i="30"/>
  <c r="AX161" i="30"/>
  <c r="AW161" i="30"/>
  <c r="AV161" i="30"/>
  <c r="AU161" i="30"/>
  <c r="AT161" i="30"/>
  <c r="AS161" i="30"/>
  <c r="AP161" i="30"/>
  <c r="AO161" i="30"/>
  <c r="AN161" i="30"/>
  <c r="AM161" i="30"/>
  <c r="AL161" i="30"/>
  <c r="AH161" i="30"/>
  <c r="AG161" i="30"/>
  <c r="AF161" i="30"/>
  <c r="AE161" i="30"/>
  <c r="AD161" i="30"/>
  <c r="Z161" i="30"/>
  <c r="Y161" i="30"/>
  <c r="X161" i="30"/>
  <c r="W161" i="30"/>
  <c r="R161" i="30"/>
  <c r="Q161" i="30"/>
  <c r="P161" i="30"/>
  <c r="O161" i="30"/>
  <c r="J161" i="30"/>
  <c r="I161" i="30"/>
  <c r="H161" i="30"/>
  <c r="G161" i="30"/>
  <c r="CD142" i="30"/>
  <c r="CC142" i="30"/>
  <c r="CB142" i="30"/>
  <c r="CA142" i="30"/>
  <c r="BV142" i="30"/>
  <c r="BU142" i="30"/>
  <c r="BT142" i="30"/>
  <c r="BS142" i="30"/>
  <c r="BR142" i="30"/>
  <c r="BN142" i="30"/>
  <c r="BM142" i="30"/>
  <c r="BL142" i="30"/>
  <c r="BK142" i="30"/>
  <c r="BJ142" i="30"/>
  <c r="BF142" i="30"/>
  <c r="BE142" i="30"/>
  <c r="BD142" i="30"/>
  <c r="BC142" i="30"/>
  <c r="AX142" i="30"/>
  <c r="AW142" i="30"/>
  <c r="AV142" i="30"/>
  <c r="AU142" i="30"/>
  <c r="AP142" i="30"/>
  <c r="AO142" i="30"/>
  <c r="AN142" i="30"/>
  <c r="AM142" i="30"/>
  <c r="AL142" i="30"/>
  <c r="AH142" i="30"/>
  <c r="AG142" i="30"/>
  <c r="AF142" i="30"/>
  <c r="AE142" i="30"/>
  <c r="AD142" i="30"/>
  <c r="Z142" i="30"/>
  <c r="Y142" i="30"/>
  <c r="X142" i="30"/>
  <c r="W142" i="30"/>
  <c r="R142" i="30"/>
  <c r="Q142" i="30"/>
  <c r="P142" i="30"/>
  <c r="O142" i="30"/>
  <c r="J142" i="30"/>
  <c r="I142" i="30"/>
  <c r="H142" i="30"/>
  <c r="G142" i="30"/>
  <c r="F142" i="30"/>
  <c r="CD126" i="30"/>
  <c r="CC126" i="30"/>
  <c r="CB126" i="30"/>
  <c r="CA126" i="30"/>
  <c r="BV126" i="30"/>
  <c r="BU126" i="30"/>
  <c r="BT126" i="30"/>
  <c r="BS126" i="30"/>
  <c r="BR126" i="30"/>
  <c r="BN126" i="30"/>
  <c r="BM126" i="30"/>
  <c r="BL126" i="30"/>
  <c r="BK126" i="30"/>
  <c r="BJ126" i="30"/>
  <c r="BF126" i="30"/>
  <c r="BE126" i="30"/>
  <c r="BD126" i="30"/>
  <c r="BC126" i="30"/>
  <c r="BB126" i="30"/>
  <c r="AX126" i="30"/>
  <c r="AW126" i="30"/>
  <c r="AV126" i="30"/>
  <c r="AU126" i="30"/>
  <c r="AT126" i="30"/>
  <c r="AP126" i="30"/>
  <c r="AO126" i="30"/>
  <c r="AN126" i="30"/>
  <c r="AM126" i="30"/>
  <c r="AK126" i="30"/>
  <c r="AH126" i="30"/>
  <c r="AG126" i="30"/>
  <c r="AF126" i="30"/>
  <c r="AE126" i="30"/>
  <c r="Z126" i="30"/>
  <c r="Y126" i="30"/>
  <c r="X126" i="30"/>
  <c r="W126" i="30"/>
  <c r="R126" i="30"/>
  <c r="Q126" i="30"/>
  <c r="P126" i="30"/>
  <c r="O126" i="30"/>
  <c r="J126" i="30"/>
  <c r="I126" i="30"/>
  <c r="H126" i="30"/>
  <c r="G126" i="30"/>
  <c r="F126" i="30"/>
  <c r="CD109" i="30"/>
  <c r="CC109" i="30"/>
  <c r="CB109" i="30"/>
  <c r="CA109" i="30"/>
  <c r="BV109" i="30"/>
  <c r="BU109" i="30"/>
  <c r="BT109" i="30"/>
  <c r="BS109" i="30"/>
  <c r="BR109" i="30"/>
  <c r="BN109" i="30"/>
  <c r="BM109" i="30"/>
  <c r="BL109" i="30"/>
  <c r="BK109" i="30"/>
  <c r="BJ109" i="30"/>
  <c r="BI109" i="30"/>
  <c r="BF109" i="30"/>
  <c r="BE109" i="30"/>
  <c r="BD109" i="30"/>
  <c r="BC109" i="30"/>
  <c r="AX109" i="30"/>
  <c r="AW109" i="30"/>
  <c r="AV109" i="30"/>
  <c r="AU109" i="30"/>
  <c r="AP109" i="30"/>
  <c r="AO109" i="30"/>
  <c r="AN109" i="30"/>
  <c r="AM109" i="30"/>
  <c r="AL109" i="30"/>
  <c r="AK109" i="30"/>
  <c r="AH109" i="30"/>
  <c r="AG109" i="30"/>
  <c r="AF109" i="30"/>
  <c r="AE109" i="30"/>
  <c r="AD109" i="30"/>
  <c r="Z109" i="30"/>
  <c r="Y109" i="30"/>
  <c r="X109" i="30"/>
  <c r="W109" i="30"/>
  <c r="R109" i="30"/>
  <c r="Q109" i="30"/>
  <c r="P109" i="30"/>
  <c r="O109" i="30"/>
  <c r="J109" i="30"/>
  <c r="I109" i="30"/>
  <c r="H109" i="30"/>
  <c r="G109" i="30"/>
  <c r="F109" i="30"/>
  <c r="CD92" i="30"/>
  <c r="CC92" i="30"/>
  <c r="CB92" i="30"/>
  <c r="CA92" i="30"/>
  <c r="BV92" i="30"/>
  <c r="BU92" i="30"/>
  <c r="BT92" i="30"/>
  <c r="BS92" i="30"/>
  <c r="BN92" i="30"/>
  <c r="BM92" i="30"/>
  <c r="BL92" i="30"/>
  <c r="BK92" i="30"/>
  <c r="BF92" i="30"/>
  <c r="BE92" i="30"/>
  <c r="BD92" i="30"/>
  <c r="BC92" i="30"/>
  <c r="AX92" i="30"/>
  <c r="AW92" i="30"/>
  <c r="AV92" i="30"/>
  <c r="AU92" i="30"/>
  <c r="AP92" i="30"/>
  <c r="AO92" i="30"/>
  <c r="AN92" i="30"/>
  <c r="AM92" i="30"/>
  <c r="AH92" i="30"/>
  <c r="AG92" i="30"/>
  <c r="AF92" i="30"/>
  <c r="AE92" i="30"/>
  <c r="Z92" i="30"/>
  <c r="Y92" i="30"/>
  <c r="X92" i="30"/>
  <c r="W92" i="30"/>
  <c r="R92" i="30"/>
  <c r="Q92" i="30"/>
  <c r="P92" i="30"/>
  <c r="O92" i="30"/>
  <c r="J92" i="30"/>
  <c r="I92" i="30"/>
  <c r="H92" i="30"/>
  <c r="G92" i="30"/>
  <c r="CD77" i="30"/>
  <c r="CC77" i="30"/>
  <c r="CB77" i="30"/>
  <c r="CA77" i="30"/>
  <c r="BV77" i="30"/>
  <c r="BU77" i="30"/>
  <c r="BT77" i="30"/>
  <c r="BS77" i="30"/>
  <c r="BN77" i="30"/>
  <c r="BM77" i="30"/>
  <c r="BL77" i="30"/>
  <c r="BK77" i="30"/>
  <c r="BF77" i="30"/>
  <c r="BE77" i="30"/>
  <c r="BD77" i="30"/>
  <c r="BC77" i="30"/>
  <c r="BB77" i="30"/>
  <c r="AX77" i="30"/>
  <c r="AW77" i="30"/>
  <c r="AV77" i="30"/>
  <c r="AU77" i="30"/>
  <c r="AT77" i="30"/>
  <c r="AP77" i="30"/>
  <c r="AO77" i="30"/>
  <c r="AN77" i="30"/>
  <c r="AM77" i="30"/>
  <c r="AL77" i="30"/>
  <c r="AH77" i="30"/>
  <c r="AG77" i="30"/>
  <c r="AF77" i="30"/>
  <c r="AE77" i="30"/>
  <c r="AD77" i="30"/>
  <c r="AC77" i="30"/>
  <c r="Z77" i="30"/>
  <c r="Y77" i="30"/>
  <c r="X77" i="30"/>
  <c r="W77" i="30"/>
  <c r="R77" i="30"/>
  <c r="Q77" i="30"/>
  <c r="P77" i="30"/>
  <c r="O77" i="30"/>
  <c r="J77" i="30"/>
  <c r="I77" i="30"/>
  <c r="H77" i="30"/>
  <c r="G77" i="30"/>
  <c r="CD58" i="30"/>
  <c r="CC58" i="30"/>
  <c r="CB58" i="30"/>
  <c r="CA58" i="30"/>
  <c r="BV58" i="30"/>
  <c r="BU58" i="30"/>
  <c r="BT58" i="30"/>
  <c r="BS58" i="30"/>
  <c r="BN58" i="30"/>
  <c r="BM58" i="30"/>
  <c r="BL58" i="30"/>
  <c r="BK58" i="30"/>
  <c r="BF58" i="30"/>
  <c r="BE58" i="30"/>
  <c r="BD58" i="30"/>
  <c r="BC58" i="30"/>
  <c r="AX58" i="30"/>
  <c r="AW58" i="30"/>
  <c r="AV58" i="30"/>
  <c r="AU58" i="30"/>
  <c r="AP58" i="30"/>
  <c r="AO58" i="30"/>
  <c r="AN58" i="30"/>
  <c r="AM58" i="30"/>
  <c r="AK58" i="30"/>
  <c r="AH58" i="30"/>
  <c r="AG58" i="30"/>
  <c r="AF58" i="30"/>
  <c r="AE58" i="30"/>
  <c r="Z58" i="30"/>
  <c r="Y58" i="30"/>
  <c r="X58" i="30"/>
  <c r="W58" i="30"/>
  <c r="R58" i="30"/>
  <c r="Q58" i="30"/>
  <c r="P58" i="30"/>
  <c r="O58" i="30"/>
  <c r="J58" i="30"/>
  <c r="I58" i="30"/>
  <c r="H58" i="30"/>
  <c r="G58" i="30"/>
  <c r="CH40" i="30"/>
  <c r="CG40" i="30"/>
  <c r="CD40" i="30"/>
  <c r="CC40" i="30"/>
  <c r="CB40" i="30"/>
  <c r="CA40" i="30"/>
  <c r="BZ40" i="30"/>
  <c r="BY40" i="30"/>
  <c r="BV40" i="30"/>
  <c r="BU40" i="30"/>
  <c r="BT40" i="30"/>
  <c r="BS40" i="30"/>
  <c r="BR40" i="30"/>
  <c r="BQ40" i="30"/>
  <c r="BN40" i="30"/>
  <c r="BM40" i="30"/>
  <c r="BL40" i="30"/>
  <c r="BK40" i="30"/>
  <c r="BJ40" i="30"/>
  <c r="BI40" i="30"/>
  <c r="BF40" i="30"/>
  <c r="BE40" i="30"/>
  <c r="BD40" i="30"/>
  <c r="BC40" i="30"/>
  <c r="BB40" i="30"/>
  <c r="BA40" i="30"/>
  <c r="AX40" i="30"/>
  <c r="AW40" i="30"/>
  <c r="AV40" i="30"/>
  <c r="AU40" i="30"/>
  <c r="AT40" i="30"/>
  <c r="AS40" i="30"/>
  <c r="AP40" i="30"/>
  <c r="AO40" i="30"/>
  <c r="AN40" i="30"/>
  <c r="AM40" i="30"/>
  <c r="AL40" i="30"/>
  <c r="AK40" i="30"/>
  <c r="AH40" i="30"/>
  <c r="AG40" i="30"/>
  <c r="AF40" i="30"/>
  <c r="AE40" i="30"/>
  <c r="AD40" i="30"/>
  <c r="AC40" i="30"/>
  <c r="Z40" i="30"/>
  <c r="Y40" i="30"/>
  <c r="X40" i="30"/>
  <c r="W40" i="30"/>
  <c r="V40" i="30"/>
  <c r="U40" i="30"/>
  <c r="R40" i="30"/>
  <c r="Q40" i="30"/>
  <c r="P40" i="30"/>
  <c r="O40" i="30"/>
  <c r="N40" i="30"/>
  <c r="M40" i="30"/>
  <c r="J40" i="30"/>
  <c r="I40" i="30"/>
  <c r="H40" i="30"/>
  <c r="G40" i="30"/>
  <c r="F40" i="30"/>
  <c r="E40" i="30"/>
  <c r="CH188" i="29"/>
  <c r="CG188" i="29"/>
  <c r="CF188" i="29"/>
  <c r="CE188" i="29"/>
  <c r="CD188" i="29"/>
  <c r="CC188" i="29"/>
  <c r="BZ188" i="29"/>
  <c r="BY188" i="29"/>
  <c r="BX188" i="29"/>
  <c r="BW188" i="29"/>
  <c r="BV188" i="29"/>
  <c r="BU188" i="29"/>
  <c r="BR188" i="29"/>
  <c r="BQ188" i="29"/>
  <c r="BP188" i="29"/>
  <c r="BO188" i="29"/>
  <c r="BN188" i="29"/>
  <c r="BM188" i="29"/>
  <c r="BJ188" i="29"/>
  <c r="BI188" i="29"/>
  <c r="BH188" i="29"/>
  <c r="BG188" i="29"/>
  <c r="BF188" i="29"/>
  <c r="BE188" i="29"/>
  <c r="BB188" i="29"/>
  <c r="BA188" i="29"/>
  <c r="AZ188" i="29"/>
  <c r="AY188" i="29"/>
  <c r="AX188" i="29"/>
  <c r="AW188" i="29"/>
  <c r="AT188" i="29"/>
  <c r="AS188" i="29"/>
  <c r="AR188" i="29"/>
  <c r="AQ188" i="29"/>
  <c r="AP188" i="29"/>
  <c r="AO188" i="29"/>
  <c r="AL188" i="29"/>
  <c r="AK188" i="29"/>
  <c r="AJ188" i="29"/>
  <c r="AI188" i="29"/>
  <c r="AH188" i="29"/>
  <c r="AG188" i="29"/>
  <c r="AD188" i="29"/>
  <c r="AC188" i="29"/>
  <c r="AB188" i="29"/>
  <c r="AA188" i="29"/>
  <c r="Z188" i="29"/>
  <c r="Y188" i="29"/>
  <c r="V188" i="29"/>
  <c r="U188" i="29"/>
  <c r="T188" i="29"/>
  <c r="S188" i="29"/>
  <c r="R188" i="29"/>
  <c r="Q188" i="29"/>
  <c r="P188" i="29"/>
  <c r="N188" i="29"/>
  <c r="M188" i="29"/>
  <c r="L188" i="29"/>
  <c r="K188" i="29"/>
  <c r="J188" i="29"/>
  <c r="I188" i="29"/>
  <c r="H188" i="29"/>
  <c r="F188" i="29"/>
  <c r="E188" i="29"/>
  <c r="D188" i="29"/>
  <c r="C188" i="29"/>
  <c r="CH181" i="29"/>
  <c r="CG181" i="29"/>
  <c r="CF181" i="29"/>
  <c r="CE181" i="29"/>
  <c r="BZ181" i="29"/>
  <c r="BY181" i="29"/>
  <c r="BX181" i="29"/>
  <c r="BW181" i="29"/>
  <c r="BR181" i="29"/>
  <c r="BQ181" i="29"/>
  <c r="BP181" i="29"/>
  <c r="BO181" i="29"/>
  <c r="BJ181" i="29"/>
  <c r="BI181" i="29"/>
  <c r="BH181" i="29"/>
  <c r="BG181" i="29"/>
  <c r="BB181" i="29"/>
  <c r="BA181" i="29"/>
  <c r="AZ181" i="29"/>
  <c r="AY181" i="29"/>
  <c r="AT181" i="29"/>
  <c r="AS181" i="29"/>
  <c r="AR181" i="29"/>
  <c r="AQ181" i="29"/>
  <c r="AL181" i="29"/>
  <c r="AK181" i="29"/>
  <c r="AJ181" i="29"/>
  <c r="AI181" i="29"/>
  <c r="AD181" i="29"/>
  <c r="AC181" i="29"/>
  <c r="AB181" i="29"/>
  <c r="AA181" i="29"/>
  <c r="V181" i="29"/>
  <c r="U181" i="29"/>
  <c r="T181" i="29"/>
  <c r="S181" i="29"/>
  <c r="N181" i="29"/>
  <c r="M181" i="29"/>
  <c r="L181" i="29"/>
  <c r="K181" i="29"/>
  <c r="F181" i="29"/>
  <c r="E181" i="29"/>
  <c r="D181" i="29"/>
  <c r="C181" i="29"/>
  <c r="CH161" i="29"/>
  <c r="CG161" i="29"/>
  <c r="CF161" i="29"/>
  <c r="CE161" i="29"/>
  <c r="BZ161" i="29"/>
  <c r="BY161" i="29"/>
  <c r="BX161" i="29"/>
  <c r="BW161" i="29"/>
  <c r="BR161" i="29"/>
  <c r="BQ161" i="29"/>
  <c r="BP161" i="29"/>
  <c r="BO161" i="29"/>
  <c r="BJ161" i="29"/>
  <c r="BI161" i="29"/>
  <c r="BH161" i="29"/>
  <c r="BG161" i="29"/>
  <c r="BB161" i="29"/>
  <c r="BA161" i="29"/>
  <c r="AZ161" i="29"/>
  <c r="AY161" i="29"/>
  <c r="AT161" i="29"/>
  <c r="AS161" i="29"/>
  <c r="AR161" i="29"/>
  <c r="AQ161" i="29"/>
  <c r="AL161" i="29"/>
  <c r="AK161" i="29"/>
  <c r="AJ161" i="29"/>
  <c r="AI161" i="29"/>
  <c r="AD161" i="29"/>
  <c r="AC161" i="29"/>
  <c r="AB161" i="29"/>
  <c r="AA161" i="29"/>
  <c r="V161" i="29"/>
  <c r="U161" i="29"/>
  <c r="T161" i="29"/>
  <c r="S161" i="29"/>
  <c r="N161" i="29"/>
  <c r="M161" i="29"/>
  <c r="L161" i="29"/>
  <c r="K161" i="29"/>
  <c r="F161" i="29"/>
  <c r="E161" i="29"/>
  <c r="D161" i="29"/>
  <c r="C161" i="29"/>
  <c r="CH142" i="29"/>
  <c r="CG142" i="29"/>
  <c r="CF142" i="29"/>
  <c r="CE142" i="29"/>
  <c r="BZ142" i="29"/>
  <c r="BY142" i="29"/>
  <c r="BX142" i="29"/>
  <c r="BW142" i="29"/>
  <c r="BR142" i="29"/>
  <c r="BQ142" i="29"/>
  <c r="BP142" i="29"/>
  <c r="BO142" i="29"/>
  <c r="BJ142" i="29"/>
  <c r="BI142" i="29"/>
  <c r="BH142" i="29"/>
  <c r="BG142" i="29"/>
  <c r="BB142" i="29"/>
  <c r="BA142" i="29"/>
  <c r="AZ142" i="29"/>
  <c r="AY142" i="29"/>
  <c r="AT142" i="29"/>
  <c r="AS142" i="29"/>
  <c r="AR142" i="29"/>
  <c r="AQ142" i="29"/>
  <c r="AL142" i="29"/>
  <c r="AK142" i="29"/>
  <c r="AJ142" i="29"/>
  <c r="AI142" i="29"/>
  <c r="AD142" i="29"/>
  <c r="AC142" i="29"/>
  <c r="AB142" i="29"/>
  <c r="AA142" i="29"/>
  <c r="V142" i="29"/>
  <c r="U142" i="29"/>
  <c r="T142" i="29"/>
  <c r="S142" i="29"/>
  <c r="N142" i="29"/>
  <c r="M142" i="29"/>
  <c r="L142" i="29"/>
  <c r="K142" i="29"/>
  <c r="F142" i="29"/>
  <c r="E142" i="29"/>
  <c r="D142" i="29"/>
  <c r="C142" i="29"/>
  <c r="N126" i="29"/>
  <c r="M126" i="29"/>
  <c r="L126" i="29"/>
  <c r="K126" i="29"/>
  <c r="J126" i="29"/>
  <c r="F126" i="29"/>
  <c r="E126" i="29"/>
  <c r="D126" i="29"/>
  <c r="C126" i="29"/>
  <c r="N109" i="29"/>
  <c r="M109" i="29"/>
  <c r="L109" i="29"/>
  <c r="K109" i="29"/>
  <c r="F109" i="29"/>
  <c r="E109" i="29"/>
  <c r="D109" i="29"/>
  <c r="C109" i="29"/>
  <c r="CH92" i="29"/>
  <c r="CG92" i="29"/>
  <c r="CF92" i="29"/>
  <c r="CE92" i="29"/>
  <c r="BZ92" i="29"/>
  <c r="BY92" i="29"/>
  <c r="BX92" i="29"/>
  <c r="BW92" i="29"/>
  <c r="BR92" i="29"/>
  <c r="BQ92" i="29"/>
  <c r="BP92" i="29"/>
  <c r="BO92" i="29"/>
  <c r="BJ92" i="29"/>
  <c r="BI92" i="29"/>
  <c r="BH92" i="29"/>
  <c r="BG92" i="29"/>
  <c r="BB92" i="29"/>
  <c r="BA92" i="29"/>
  <c r="AZ92" i="29"/>
  <c r="AY92" i="29"/>
  <c r="AT92" i="29"/>
  <c r="AS92" i="29"/>
  <c r="AR92" i="29"/>
  <c r="AQ92" i="29"/>
  <c r="AL92" i="29"/>
  <c r="AK92" i="29"/>
  <c r="AJ92" i="29"/>
  <c r="AI92" i="29"/>
  <c r="AD92" i="29"/>
  <c r="AC92" i="29"/>
  <c r="AB92" i="29"/>
  <c r="AA92" i="29"/>
  <c r="V92" i="29"/>
  <c r="U92" i="29"/>
  <c r="T92" i="29"/>
  <c r="S92" i="29"/>
  <c r="N92" i="29"/>
  <c r="M92" i="29"/>
  <c r="L92" i="29"/>
  <c r="K92" i="29"/>
  <c r="F92" i="29"/>
  <c r="E92" i="29"/>
  <c r="D92" i="29"/>
  <c r="C92" i="29"/>
  <c r="CH77" i="29"/>
  <c r="CG77" i="29"/>
  <c r="CF77" i="29"/>
  <c r="CE77" i="29"/>
  <c r="BZ77" i="29"/>
  <c r="BY77" i="29"/>
  <c r="BX77" i="29"/>
  <c r="BW77" i="29"/>
  <c r="BR77" i="29"/>
  <c r="BQ77" i="29"/>
  <c r="BP77" i="29"/>
  <c r="BO77" i="29"/>
  <c r="BJ77" i="29"/>
  <c r="BI77" i="29"/>
  <c r="BH77" i="29"/>
  <c r="BG77" i="29"/>
  <c r="BB77" i="29"/>
  <c r="BA77" i="29"/>
  <c r="AZ77" i="29"/>
  <c r="AY77" i="29"/>
  <c r="AX77" i="29"/>
  <c r="AT77" i="29"/>
  <c r="AS77" i="29"/>
  <c r="AR77" i="29"/>
  <c r="AQ77" i="29"/>
  <c r="AP77" i="29"/>
  <c r="AL77" i="29"/>
  <c r="AK77" i="29"/>
  <c r="AJ77" i="29"/>
  <c r="AI77" i="29"/>
  <c r="AH77" i="29"/>
  <c r="AD77" i="29"/>
  <c r="AC77" i="29"/>
  <c r="AB77" i="29"/>
  <c r="AA77" i="29"/>
  <c r="Z77" i="29"/>
  <c r="V77" i="29"/>
  <c r="U77" i="29"/>
  <c r="T77" i="29"/>
  <c r="S77" i="29"/>
  <c r="R77" i="29"/>
  <c r="N77" i="29"/>
  <c r="M77" i="29"/>
  <c r="L77" i="29"/>
  <c r="K77" i="29"/>
  <c r="J77" i="29"/>
  <c r="F77" i="29"/>
  <c r="E77" i="29"/>
  <c r="D77" i="29"/>
  <c r="C77" i="29"/>
  <c r="CH58" i="29"/>
  <c r="CG58" i="29"/>
  <c r="CF58" i="29"/>
  <c r="CE58" i="29"/>
  <c r="BZ58" i="29"/>
  <c r="BY58" i="29"/>
  <c r="BX58" i="29"/>
  <c r="BW58" i="29"/>
  <c r="BU58" i="29"/>
  <c r="BR58" i="29"/>
  <c r="BQ58" i="29"/>
  <c r="BP58" i="29"/>
  <c r="BO58" i="29"/>
  <c r="BJ58" i="29"/>
  <c r="BI58" i="29"/>
  <c r="BH58" i="29"/>
  <c r="BG58" i="29"/>
  <c r="BB58" i="29"/>
  <c r="BA58" i="29"/>
  <c r="AZ58" i="29"/>
  <c r="AY58" i="29"/>
  <c r="AW58" i="29"/>
  <c r="AT58" i="29"/>
  <c r="AS58" i="29"/>
  <c r="AR58" i="29"/>
  <c r="AQ58" i="29"/>
  <c r="AO58" i="29"/>
  <c r="AL58" i="29"/>
  <c r="AK58" i="29"/>
  <c r="AJ58" i="29"/>
  <c r="AI58" i="29"/>
  <c r="AD58" i="29"/>
  <c r="AC58" i="29"/>
  <c r="AB58" i="29"/>
  <c r="AA58" i="29"/>
  <c r="V58" i="29"/>
  <c r="U58" i="29"/>
  <c r="T58" i="29"/>
  <c r="S58" i="29"/>
  <c r="Q58" i="29"/>
  <c r="N58" i="29"/>
  <c r="M58" i="29"/>
  <c r="L58" i="29"/>
  <c r="K58" i="29"/>
  <c r="I58" i="29"/>
  <c r="H58" i="29"/>
  <c r="F58" i="29"/>
  <c r="E58" i="29"/>
  <c r="D58" i="29"/>
  <c r="C58" i="29"/>
  <c r="CH40" i="29"/>
  <c r="CG40" i="29"/>
  <c r="CF40" i="29"/>
  <c r="CE40" i="29"/>
  <c r="CD40" i="29"/>
  <c r="BZ40" i="29"/>
  <c r="BY40" i="29"/>
  <c r="BX40" i="29"/>
  <c r="BW40" i="29"/>
  <c r="BV40" i="29"/>
  <c r="BR40" i="29"/>
  <c r="BQ40" i="29"/>
  <c r="BP40" i="29"/>
  <c r="BO40" i="29"/>
  <c r="BN40" i="29"/>
  <c r="BJ40" i="29"/>
  <c r="BI40" i="29"/>
  <c r="BH40" i="29"/>
  <c r="BG40" i="29"/>
  <c r="BF40" i="29"/>
  <c r="BB40" i="29"/>
  <c r="BA40" i="29"/>
  <c r="AZ40" i="29"/>
  <c r="AY40" i="29"/>
  <c r="AX40" i="29"/>
  <c r="AT40" i="29"/>
  <c r="AS40" i="29"/>
  <c r="AR40" i="29"/>
  <c r="AQ40" i="29"/>
  <c r="AP40" i="29"/>
  <c r="AL40" i="29"/>
  <c r="AK40" i="29"/>
  <c r="AJ40" i="29"/>
  <c r="AI40" i="29"/>
  <c r="AH40" i="29"/>
  <c r="AD40" i="29"/>
  <c r="AC40" i="29"/>
  <c r="AB40" i="29"/>
  <c r="AA40" i="29"/>
  <c r="Z40" i="29"/>
  <c r="V40" i="29"/>
  <c r="U40" i="29"/>
  <c r="T40" i="29"/>
  <c r="S40" i="29"/>
  <c r="R40" i="29"/>
  <c r="N40" i="29"/>
  <c r="M40" i="29"/>
  <c r="L40" i="29"/>
  <c r="K40" i="29"/>
  <c r="J40" i="29"/>
  <c r="F40" i="29"/>
  <c r="E40" i="29"/>
  <c r="D40" i="29"/>
  <c r="C40" i="29"/>
  <c r="CH22" i="29"/>
  <c r="CG22" i="29"/>
  <c r="CF22" i="29"/>
  <c r="CE22" i="29"/>
  <c r="CC22" i="29"/>
  <c r="BZ22" i="29"/>
  <c r="BY22" i="29"/>
  <c r="BX22" i="29"/>
  <c r="BW22" i="29"/>
  <c r="BR22" i="29"/>
  <c r="BQ22" i="29"/>
  <c r="BP22" i="29"/>
  <c r="BO22" i="29"/>
  <c r="BL22" i="29"/>
  <c r="BJ22" i="29"/>
  <c r="BI22" i="29"/>
  <c r="BH22" i="29"/>
  <c r="BG22" i="29"/>
  <c r="BE22" i="29"/>
  <c r="BB22" i="29"/>
  <c r="BA22" i="29"/>
  <c r="AZ22" i="29"/>
  <c r="AY22" i="29"/>
  <c r="AT22" i="29"/>
  <c r="AS22" i="29"/>
  <c r="AR22" i="29"/>
  <c r="AQ22" i="29"/>
  <c r="AL22" i="29"/>
  <c r="AK22" i="29"/>
  <c r="AJ22" i="29"/>
  <c r="AI22" i="29"/>
  <c r="AD22" i="29"/>
  <c r="AC22" i="29"/>
  <c r="AB22" i="29"/>
  <c r="AA22" i="29"/>
  <c r="V22" i="29"/>
  <c r="U22" i="29"/>
  <c r="T22" i="29"/>
  <c r="S22" i="29"/>
  <c r="N22" i="29"/>
  <c r="M22" i="29"/>
  <c r="L22" i="29"/>
  <c r="K22" i="29"/>
  <c r="F22" i="29"/>
  <c r="E22" i="29"/>
  <c r="D22" i="29"/>
  <c r="C22" i="29"/>
  <c r="CH92" i="10"/>
  <c r="CG92" i="10"/>
  <c r="CF92" i="10"/>
  <c r="CE92" i="10"/>
  <c r="CD92" i="10"/>
  <c r="CC92" i="10"/>
  <c r="BZ92" i="10"/>
  <c r="BY92" i="10"/>
  <c r="BX92" i="10"/>
  <c r="BW92" i="10"/>
  <c r="BV92" i="10"/>
  <c r="BU92" i="10"/>
  <c r="BR92" i="10"/>
  <c r="BQ92" i="10"/>
  <c r="BP92" i="10"/>
  <c r="BO92" i="10"/>
  <c r="BN92" i="10"/>
  <c r="BM92" i="10"/>
  <c r="BK92" i="10"/>
  <c r="BJ92" i="10"/>
  <c r="BI92" i="10"/>
  <c r="BH92" i="10"/>
  <c r="BG92" i="10"/>
  <c r="BF92" i="10"/>
  <c r="BE92" i="10"/>
  <c r="BC92" i="10"/>
  <c r="BB92" i="10"/>
  <c r="BA92" i="10"/>
  <c r="AZ92" i="10"/>
  <c r="AY92" i="10"/>
  <c r="AX92" i="10"/>
  <c r="AW92" i="10"/>
  <c r="AU92" i="10"/>
  <c r="AT92" i="10"/>
  <c r="AS92" i="10"/>
  <c r="AR92" i="10"/>
  <c r="AQ92" i="10"/>
  <c r="AP92" i="10"/>
  <c r="AO92" i="10"/>
  <c r="AM92" i="10"/>
  <c r="AL92" i="10"/>
  <c r="AK92" i="10"/>
  <c r="AJ92" i="10"/>
  <c r="AI92" i="10"/>
  <c r="AH92" i="10"/>
  <c r="AG92" i="10"/>
  <c r="AD92" i="10"/>
  <c r="AC92" i="10"/>
  <c r="AB92" i="10"/>
  <c r="AA92" i="10"/>
  <c r="Z92" i="10"/>
  <c r="Y92" i="10"/>
  <c r="V92" i="10"/>
  <c r="U92" i="10"/>
  <c r="T92" i="10"/>
  <c r="S92" i="10"/>
  <c r="R92" i="10"/>
  <c r="Q92" i="10"/>
  <c r="N92" i="10"/>
  <c r="M92" i="10"/>
  <c r="L92" i="10"/>
  <c r="K92" i="10"/>
  <c r="J92" i="10"/>
  <c r="I92" i="10"/>
  <c r="F92" i="10"/>
  <c r="E92" i="10"/>
  <c r="D92" i="10"/>
  <c r="C92" i="10"/>
  <c r="CH77" i="10"/>
  <c r="CG77" i="10"/>
  <c r="CF77" i="10"/>
  <c r="CE77" i="10"/>
  <c r="CD77" i="10"/>
  <c r="CC77" i="10"/>
  <c r="BZ77" i="10"/>
  <c r="BY77" i="10"/>
  <c r="BX77" i="10"/>
  <c r="BW77" i="10"/>
  <c r="BV77" i="10"/>
  <c r="BU77" i="10"/>
  <c r="BR77" i="10"/>
  <c r="BQ77" i="10"/>
  <c r="BP77" i="10"/>
  <c r="BO77" i="10"/>
  <c r="BN77" i="10"/>
  <c r="BM77" i="10"/>
  <c r="BJ77" i="10"/>
  <c r="BI77" i="10"/>
  <c r="BH77" i="10"/>
  <c r="BG77" i="10"/>
  <c r="BF77" i="10"/>
  <c r="BE77" i="10"/>
  <c r="BB77" i="10"/>
  <c r="BA77" i="10"/>
  <c r="AZ77" i="10"/>
  <c r="AY77" i="10"/>
  <c r="AX77" i="10"/>
  <c r="AW77" i="10"/>
  <c r="AU77" i="10"/>
  <c r="AT77" i="10"/>
  <c r="AS77" i="10"/>
  <c r="AR77" i="10"/>
  <c r="AQ77" i="10"/>
  <c r="AP77" i="10"/>
  <c r="AO77" i="10"/>
  <c r="AM77" i="10"/>
  <c r="AL77" i="10"/>
  <c r="AK77" i="10"/>
  <c r="AJ77" i="10"/>
  <c r="AI77" i="10"/>
  <c r="AH77" i="10"/>
  <c r="AG77" i="10"/>
  <c r="AE77" i="10"/>
  <c r="AD77" i="10"/>
  <c r="AC77" i="10"/>
  <c r="AB77" i="10"/>
  <c r="AA77" i="10"/>
  <c r="Z77" i="10"/>
  <c r="Y77" i="10"/>
  <c r="W77" i="10"/>
  <c r="V77" i="10"/>
  <c r="U77" i="10"/>
  <c r="T77" i="10"/>
  <c r="S77" i="10"/>
  <c r="R77" i="10"/>
  <c r="Q77" i="10"/>
  <c r="N77" i="10"/>
  <c r="M77" i="10"/>
  <c r="L77" i="10"/>
  <c r="K77" i="10"/>
  <c r="J77" i="10"/>
  <c r="I77" i="10"/>
  <c r="F77" i="10"/>
  <c r="E77" i="10"/>
  <c r="D77" i="10"/>
  <c r="C77" i="10"/>
  <c r="CH58" i="10"/>
  <c r="CG58" i="10"/>
  <c r="CF58" i="10"/>
  <c r="CE58" i="10"/>
  <c r="CD58" i="10"/>
  <c r="CC58" i="10"/>
  <c r="CA58" i="10"/>
  <c r="BZ58" i="10"/>
  <c r="BY58" i="10"/>
  <c r="BX58" i="10"/>
  <c r="BW58" i="10"/>
  <c r="BV58" i="10"/>
  <c r="BU58" i="10"/>
  <c r="BS58" i="10"/>
  <c r="BR58" i="10"/>
  <c r="BQ58" i="10"/>
  <c r="BP58" i="10"/>
  <c r="BO58" i="10"/>
  <c r="BN58" i="10"/>
  <c r="BM58" i="10"/>
  <c r="BJ58" i="10"/>
  <c r="BI58" i="10"/>
  <c r="BH58" i="10"/>
  <c r="BG58" i="10"/>
  <c r="BF58" i="10"/>
  <c r="BE58" i="10"/>
  <c r="BB58" i="10"/>
  <c r="BA58" i="10"/>
  <c r="AZ58" i="10"/>
  <c r="AY58" i="10"/>
  <c r="AX58" i="10"/>
  <c r="AW58" i="10"/>
  <c r="AT58" i="10"/>
  <c r="AS58" i="10"/>
  <c r="AR58" i="10"/>
  <c r="AQ58" i="10"/>
  <c r="AP58" i="10"/>
  <c r="AO58" i="10"/>
  <c r="AL58" i="10"/>
  <c r="AK58" i="10"/>
  <c r="AJ58" i="10"/>
  <c r="AI58" i="10"/>
  <c r="AH58" i="10"/>
  <c r="AG58" i="10"/>
  <c r="AE58" i="10"/>
  <c r="AD58" i="10"/>
  <c r="AC58" i="10"/>
  <c r="AB58" i="10"/>
  <c r="AA58" i="10"/>
  <c r="Z58" i="10"/>
  <c r="Y58" i="10"/>
  <c r="W58" i="10"/>
  <c r="V58" i="10"/>
  <c r="U58" i="10"/>
  <c r="T58" i="10"/>
  <c r="S58" i="10"/>
  <c r="R58" i="10"/>
  <c r="Q58" i="10"/>
  <c r="O58" i="10"/>
  <c r="N58" i="10"/>
  <c r="M58" i="10"/>
  <c r="L58" i="10"/>
  <c r="K58" i="10"/>
  <c r="J58" i="10"/>
  <c r="I58" i="10"/>
  <c r="G58" i="10"/>
  <c r="F58" i="10"/>
  <c r="E58" i="10"/>
  <c r="D58" i="10"/>
  <c r="CH40" i="10"/>
  <c r="CG40" i="10"/>
  <c r="CF40" i="10"/>
  <c r="CE40" i="10"/>
  <c r="CD40" i="10"/>
  <c r="CC40" i="10"/>
  <c r="CA40" i="10"/>
  <c r="BZ40" i="10"/>
  <c r="BY40" i="10"/>
  <c r="BX40" i="10"/>
  <c r="BW40" i="10"/>
  <c r="BV40" i="10"/>
  <c r="BU40" i="10"/>
  <c r="BS40" i="10"/>
  <c r="BR40" i="10"/>
  <c r="BQ40" i="10"/>
  <c r="BP40" i="10"/>
  <c r="BO40" i="10"/>
  <c r="BN40" i="10"/>
  <c r="BM40" i="10"/>
  <c r="BK40" i="10"/>
  <c r="BJ40" i="10"/>
  <c r="BI40" i="10"/>
  <c r="BH40" i="10"/>
  <c r="BG40" i="10"/>
  <c r="BF40" i="10"/>
  <c r="BE40" i="10"/>
  <c r="BC40" i="10"/>
  <c r="BB40" i="10"/>
  <c r="BA40" i="10"/>
  <c r="AZ40" i="10"/>
  <c r="AY40" i="10"/>
  <c r="AX40" i="10"/>
  <c r="AW40" i="10"/>
  <c r="AT40" i="10"/>
  <c r="AS40" i="10"/>
  <c r="AR40" i="10"/>
  <c r="AQ40" i="10"/>
  <c r="AP40" i="10"/>
  <c r="AO40" i="10"/>
  <c r="AL40" i="10"/>
  <c r="AK40" i="10"/>
  <c r="AJ40" i="10"/>
  <c r="AI40" i="10"/>
  <c r="AH40" i="10"/>
  <c r="AG40" i="10"/>
  <c r="AD40" i="10"/>
  <c r="AC40" i="10"/>
  <c r="AB40" i="10"/>
  <c r="AA40" i="10"/>
  <c r="Z40" i="10"/>
  <c r="Y40" i="10"/>
  <c r="V40" i="10"/>
  <c r="U40" i="10"/>
  <c r="T40" i="10"/>
  <c r="S40" i="10"/>
  <c r="R40" i="10"/>
  <c r="Q40" i="10"/>
  <c r="O40" i="10"/>
  <c r="N40" i="10"/>
  <c r="M40" i="10"/>
  <c r="L40" i="10"/>
  <c r="K40" i="10"/>
  <c r="J40" i="10"/>
  <c r="I40" i="10"/>
  <c r="G40" i="10"/>
  <c r="F40" i="10"/>
  <c r="E40" i="10"/>
  <c r="D40" i="10"/>
  <c r="CH22" i="10"/>
  <c r="CG22" i="10"/>
  <c r="CF22" i="10"/>
  <c r="CE22" i="10"/>
  <c r="CD22" i="10"/>
  <c r="CC22" i="10"/>
  <c r="BZ22" i="10"/>
  <c r="BY22" i="10"/>
  <c r="BX22" i="10"/>
  <c r="BW22" i="10"/>
  <c r="BV22" i="10"/>
  <c r="BU22" i="10"/>
  <c r="BR22" i="10"/>
  <c r="BQ22" i="10"/>
  <c r="BP22" i="10"/>
  <c r="BO22" i="10"/>
  <c r="BN22" i="10"/>
  <c r="BM22" i="10"/>
  <c r="BK22" i="10"/>
  <c r="BJ22" i="10"/>
  <c r="BI22" i="10"/>
  <c r="BH22" i="10"/>
  <c r="BG22" i="10"/>
  <c r="BF22" i="10"/>
  <c r="BE22" i="10"/>
  <c r="BC22" i="10"/>
  <c r="BB22" i="10"/>
  <c r="BA22" i="10"/>
  <c r="AZ22" i="10"/>
  <c r="AY22" i="10"/>
  <c r="AX22" i="10"/>
  <c r="AW22" i="10"/>
  <c r="AU22" i="10"/>
  <c r="AT22" i="10"/>
  <c r="AS22" i="10"/>
  <c r="AR22" i="10"/>
  <c r="AQ22" i="10"/>
  <c r="AP22" i="10"/>
  <c r="AO22" i="10"/>
  <c r="AM22" i="10"/>
  <c r="AL22" i="10"/>
  <c r="AK22" i="10"/>
  <c r="AJ22" i="10"/>
  <c r="AI22" i="10"/>
  <c r="AH22" i="10"/>
  <c r="AG22" i="10"/>
  <c r="AD22" i="10"/>
  <c r="AC22" i="10"/>
  <c r="AB22" i="10"/>
  <c r="AA22" i="10"/>
  <c r="Z22" i="10"/>
  <c r="Y22" i="10"/>
  <c r="V22" i="10"/>
  <c r="U22" i="10"/>
  <c r="T22" i="10"/>
  <c r="S22" i="10"/>
  <c r="R22" i="10"/>
  <c r="Q22" i="10"/>
  <c r="N22" i="10"/>
  <c r="M22" i="10"/>
  <c r="L22" i="10"/>
  <c r="K22" i="10"/>
  <c r="J22" i="10"/>
  <c r="I22" i="10"/>
  <c r="F22" i="10"/>
  <c r="E22" i="10"/>
  <c r="D22" i="10"/>
  <c r="C22" i="10"/>
  <c r="CH77" i="2"/>
  <c r="CG77" i="2"/>
  <c r="CF77" i="2"/>
  <c r="CE77" i="2"/>
  <c r="CD77" i="2"/>
  <c r="CC77" i="2"/>
  <c r="CB77" i="2"/>
  <c r="CA77" i="2"/>
  <c r="BZ77" i="2"/>
  <c r="BY77" i="2"/>
  <c r="BX77" i="2"/>
  <c r="BW77" i="2"/>
  <c r="BV77" i="2"/>
  <c r="BU77" i="2"/>
  <c r="BT77" i="2"/>
  <c r="BS77" i="2"/>
  <c r="BR77" i="2"/>
  <c r="BQ77" i="2"/>
  <c r="BP77" i="2"/>
  <c r="BO77" i="2"/>
  <c r="BN77" i="2"/>
  <c r="BM77" i="2"/>
  <c r="BL77" i="2"/>
  <c r="BK77" i="2"/>
  <c r="BJ77" i="2"/>
  <c r="BI77" i="2"/>
  <c r="BH77" i="2"/>
  <c r="BG77" i="2"/>
  <c r="BF77" i="2"/>
  <c r="BE77" i="2"/>
  <c r="BD77" i="2"/>
  <c r="BC77" i="2"/>
  <c r="BB77" i="2"/>
  <c r="BA77" i="2"/>
  <c r="AZ77" i="2"/>
  <c r="AY77" i="2"/>
  <c r="AX77" i="2"/>
  <c r="AW77" i="2"/>
  <c r="AV77" i="2"/>
  <c r="AU77" i="2"/>
  <c r="AT77" i="2"/>
  <c r="AS77" i="2"/>
  <c r="AR77" i="2"/>
  <c r="AQ77" i="2"/>
  <c r="AP77" i="2"/>
  <c r="AO77" i="2"/>
  <c r="AN77" i="2"/>
  <c r="AM77" i="2"/>
  <c r="AL77" i="2"/>
  <c r="AK77" i="2"/>
  <c r="AJ77" i="2"/>
  <c r="AI77" i="2"/>
  <c r="AH77" i="2"/>
  <c r="AG77" i="2"/>
  <c r="AF77" i="2"/>
  <c r="AE77" i="2"/>
  <c r="AD77" i="2"/>
  <c r="AC77" i="2"/>
  <c r="AB77" i="2"/>
  <c r="AA77" i="2"/>
  <c r="Z77" i="2"/>
  <c r="Y77" i="2"/>
  <c r="X77" i="2"/>
  <c r="W77" i="2"/>
  <c r="V77" i="2"/>
  <c r="U77" i="2"/>
  <c r="T77" i="2"/>
  <c r="S77" i="2"/>
  <c r="R77" i="2"/>
  <c r="Q77" i="2"/>
  <c r="P77" i="2"/>
  <c r="O77" i="2"/>
  <c r="N77" i="2"/>
  <c r="M77" i="2"/>
  <c r="L77" i="2"/>
  <c r="K77" i="2"/>
  <c r="J77" i="2"/>
  <c r="I77" i="2"/>
  <c r="H77" i="2"/>
  <c r="G77" i="2"/>
  <c r="F77" i="2"/>
  <c r="E77" i="2"/>
  <c r="D77" i="2"/>
  <c r="C77" i="2"/>
  <c r="CH65" i="2"/>
  <c r="CG65" i="2"/>
  <c r="CF65" i="2"/>
  <c r="CE65" i="2"/>
  <c r="CD65" i="2"/>
  <c r="CC65" i="2"/>
  <c r="CB65" i="2"/>
  <c r="CA65" i="2"/>
  <c r="BZ65" i="2"/>
  <c r="BY65" i="2"/>
  <c r="BX65" i="2"/>
  <c r="BW65" i="2"/>
  <c r="BV65" i="2"/>
  <c r="BU65" i="2"/>
  <c r="BT65" i="2"/>
  <c r="BS65" i="2"/>
  <c r="BR65" i="2"/>
  <c r="BQ65" i="2"/>
  <c r="BP65" i="2"/>
  <c r="BO65" i="2"/>
  <c r="BN65" i="2"/>
  <c r="BM65" i="2"/>
  <c r="BL65" i="2"/>
  <c r="BK65" i="2"/>
  <c r="BJ65" i="2"/>
  <c r="BI65" i="2"/>
  <c r="BH65" i="2"/>
  <c r="BG65" i="2"/>
  <c r="BF65" i="2"/>
  <c r="BE65" i="2"/>
  <c r="BD65" i="2"/>
  <c r="BC65" i="2"/>
  <c r="BB65" i="2"/>
  <c r="BA65" i="2"/>
  <c r="AZ65" i="2"/>
  <c r="AY65" i="2"/>
  <c r="AX65" i="2"/>
  <c r="AW65" i="2"/>
  <c r="AV65" i="2"/>
  <c r="AU65" i="2"/>
  <c r="AT65" i="2"/>
  <c r="AS65" i="2"/>
  <c r="AR65" i="2"/>
  <c r="AQ65" i="2"/>
  <c r="AP65" i="2"/>
  <c r="AO65" i="2"/>
  <c r="AN65" i="2"/>
  <c r="AM65" i="2"/>
  <c r="AL65" i="2"/>
  <c r="AK65" i="2"/>
  <c r="AJ65" i="2"/>
  <c r="AI65" i="2"/>
  <c r="AH65" i="2"/>
  <c r="AG65" i="2"/>
  <c r="AF65" i="2"/>
  <c r="AE65" i="2"/>
  <c r="AD65" i="2"/>
  <c r="AC65" i="2"/>
  <c r="AB65" i="2"/>
  <c r="AA65" i="2"/>
  <c r="Z65" i="2"/>
  <c r="Y65" i="2"/>
  <c r="X65" i="2"/>
  <c r="W65" i="2"/>
  <c r="V65" i="2"/>
  <c r="U65" i="2"/>
  <c r="T65" i="2"/>
  <c r="S65" i="2"/>
  <c r="R65" i="2"/>
  <c r="Q65" i="2"/>
  <c r="P65" i="2"/>
  <c r="O65" i="2"/>
  <c r="N65" i="2"/>
  <c r="M65" i="2"/>
  <c r="L65" i="2"/>
  <c r="K65" i="2"/>
  <c r="J65" i="2"/>
  <c r="I65" i="2"/>
  <c r="H65" i="2"/>
  <c r="G65" i="2"/>
  <c r="F65" i="2"/>
  <c r="E65" i="2"/>
  <c r="D65" i="2"/>
  <c r="C65" i="2"/>
  <c r="CH49" i="2"/>
  <c r="CG49" i="2"/>
  <c r="CF49" i="2"/>
  <c r="CE49" i="2"/>
  <c r="CD49" i="2"/>
  <c r="CC49" i="2"/>
  <c r="CB49" i="2"/>
  <c r="CA49" i="2"/>
  <c r="BZ49" i="2"/>
  <c r="BY49" i="2"/>
  <c r="BX49" i="2"/>
  <c r="BW49" i="2"/>
  <c r="BV49" i="2"/>
  <c r="BU49" i="2"/>
  <c r="BT49" i="2"/>
  <c r="BS49" i="2"/>
  <c r="BR49" i="2"/>
  <c r="BQ49" i="2"/>
  <c r="BP49" i="2"/>
  <c r="BO49" i="2"/>
  <c r="BN49" i="2"/>
  <c r="BM49" i="2"/>
  <c r="BL49" i="2"/>
  <c r="BK49" i="2"/>
  <c r="BJ49" i="2"/>
  <c r="BI49" i="2"/>
  <c r="BH49" i="2"/>
  <c r="BG49" i="2"/>
  <c r="BF49" i="2"/>
  <c r="BE49" i="2"/>
  <c r="BD49" i="2"/>
  <c r="BC49" i="2"/>
  <c r="BB49" i="2"/>
  <c r="BA49" i="2"/>
  <c r="AZ49" i="2"/>
  <c r="AY49" i="2"/>
  <c r="AX49" i="2"/>
  <c r="AW49" i="2"/>
  <c r="AV49" i="2"/>
  <c r="AU49" i="2"/>
  <c r="AT49" i="2"/>
  <c r="AS49" i="2"/>
  <c r="AR49" i="2"/>
  <c r="AQ49" i="2"/>
  <c r="AP49" i="2"/>
  <c r="AO49" i="2"/>
  <c r="AN49" i="2"/>
  <c r="AM49" i="2"/>
  <c r="AL49" i="2"/>
  <c r="AK49" i="2"/>
  <c r="AJ49" i="2"/>
  <c r="AI49" i="2"/>
  <c r="AH49" i="2"/>
  <c r="AG49" i="2"/>
  <c r="AF49" i="2"/>
  <c r="AE49" i="2"/>
  <c r="AD49" i="2"/>
  <c r="AC49" i="2"/>
  <c r="AB49" i="2"/>
  <c r="AA49" i="2"/>
  <c r="Z49" i="2"/>
  <c r="Y49" i="2"/>
  <c r="X49" i="2"/>
  <c r="W49" i="2"/>
  <c r="V49" i="2"/>
  <c r="U49" i="2"/>
  <c r="T49" i="2"/>
  <c r="S49" i="2"/>
  <c r="R49" i="2"/>
  <c r="Q49" i="2"/>
  <c r="P49" i="2"/>
  <c r="O49" i="2"/>
  <c r="N49" i="2"/>
  <c r="M49" i="2"/>
  <c r="L49" i="2"/>
  <c r="K49" i="2"/>
  <c r="J49" i="2"/>
  <c r="I49" i="2"/>
  <c r="H49" i="2"/>
  <c r="G49" i="2"/>
  <c r="F49" i="2"/>
  <c r="E49" i="2"/>
  <c r="D49" i="2"/>
  <c r="C49" i="2"/>
  <c r="CH34" i="2"/>
  <c r="CG34" i="2"/>
  <c r="CF34" i="2"/>
  <c r="CE34" i="2"/>
  <c r="CD34" i="2"/>
  <c r="CC34" i="2"/>
  <c r="CB34" i="2"/>
  <c r="CA34" i="2"/>
  <c r="BZ34" i="2"/>
  <c r="BY34" i="2"/>
  <c r="BX34" i="2"/>
  <c r="BW34" i="2"/>
  <c r="BV34" i="2"/>
  <c r="BU34" i="2"/>
  <c r="BT34" i="2"/>
  <c r="BS34" i="2"/>
  <c r="BR34" i="2"/>
  <c r="BQ34" i="2"/>
  <c r="BP34" i="2"/>
  <c r="BO34" i="2"/>
  <c r="BN34" i="2"/>
  <c r="BM34" i="2"/>
  <c r="BL34" i="2"/>
  <c r="BK34" i="2"/>
  <c r="BJ34" i="2"/>
  <c r="BI34" i="2"/>
  <c r="BH34" i="2"/>
  <c r="BG34" i="2"/>
  <c r="BF34" i="2"/>
  <c r="BE34" i="2"/>
  <c r="BD34" i="2"/>
  <c r="BC34" i="2"/>
  <c r="BB34" i="2"/>
  <c r="BA34" i="2"/>
  <c r="AZ34" i="2"/>
  <c r="AY34" i="2"/>
  <c r="AX34" i="2"/>
  <c r="AW34" i="2"/>
  <c r="AV34" i="2"/>
  <c r="AU34" i="2"/>
  <c r="AT34" i="2"/>
  <c r="AS34" i="2"/>
  <c r="AR34" i="2"/>
  <c r="AQ34" i="2"/>
  <c r="AP34" i="2"/>
  <c r="AO34" i="2"/>
  <c r="AN34" i="2"/>
  <c r="AM34" i="2"/>
  <c r="AL34" i="2"/>
  <c r="AK34" i="2"/>
  <c r="AJ34" i="2"/>
  <c r="AI34" i="2"/>
  <c r="AH34" i="2"/>
  <c r="AG34" i="2"/>
  <c r="AF34" i="2"/>
  <c r="AE34" i="2"/>
  <c r="AD34" i="2"/>
  <c r="AC34" i="2"/>
  <c r="AB34" i="2"/>
  <c r="AA34" i="2"/>
  <c r="Z34" i="2"/>
  <c r="Y34" i="2"/>
  <c r="X34" i="2"/>
  <c r="W34" i="2"/>
  <c r="V34" i="2"/>
  <c r="U34" i="2"/>
  <c r="T34" i="2"/>
  <c r="S34" i="2"/>
  <c r="R34" i="2"/>
  <c r="Q34" i="2"/>
  <c r="P34" i="2"/>
  <c r="O34" i="2"/>
  <c r="N34" i="2"/>
  <c r="M34" i="2"/>
  <c r="L34" i="2"/>
  <c r="K34" i="2"/>
  <c r="J34" i="2"/>
  <c r="I34" i="2"/>
  <c r="H34" i="2"/>
  <c r="G34" i="2"/>
  <c r="F34" i="2"/>
  <c r="E34" i="2"/>
  <c r="D34" i="2"/>
  <c r="C34" i="2"/>
  <c r="CH19" i="2"/>
  <c r="CG19" i="2"/>
  <c r="CF19" i="2"/>
  <c r="CE19" i="2"/>
  <c r="CD19" i="2"/>
  <c r="CC19" i="2"/>
  <c r="CB19" i="2"/>
  <c r="CA19" i="2"/>
  <c r="BZ19" i="2"/>
  <c r="BY19" i="2"/>
  <c r="BX19" i="2"/>
  <c r="BW19" i="2"/>
  <c r="BV19" i="2"/>
  <c r="BU19" i="2"/>
  <c r="BT19" i="2"/>
  <c r="BS19" i="2"/>
  <c r="BR19" i="2"/>
  <c r="BQ19" i="2"/>
  <c r="BP19" i="2"/>
  <c r="BO19" i="2"/>
  <c r="BN19" i="2"/>
  <c r="BM19" i="2"/>
  <c r="BL19" i="2"/>
  <c r="BK19" i="2"/>
  <c r="BJ19" i="2"/>
  <c r="BI19" i="2"/>
  <c r="BH19" i="2"/>
  <c r="BG19" i="2"/>
  <c r="BF19" i="2"/>
  <c r="BE19" i="2"/>
  <c r="BD19" i="2"/>
  <c r="BC19" i="2"/>
  <c r="BB19" i="2"/>
  <c r="BA19" i="2"/>
  <c r="AZ19" i="2"/>
  <c r="AY19" i="2"/>
  <c r="AX19" i="2"/>
  <c r="AW19" i="2"/>
  <c r="AV19" i="2"/>
  <c r="AU19" i="2"/>
  <c r="AT19" i="2"/>
  <c r="AS19" i="2"/>
  <c r="AR19" i="2"/>
  <c r="AQ19" i="2"/>
  <c r="AP19" i="2"/>
  <c r="AO19" i="2"/>
  <c r="AN19" i="2"/>
  <c r="AM19" i="2"/>
  <c r="AL19" i="2"/>
  <c r="AK19" i="2"/>
  <c r="AJ19" i="2"/>
  <c r="AI19" i="2"/>
  <c r="AH19" i="2"/>
  <c r="AG19" i="2"/>
  <c r="AF19" i="2"/>
  <c r="AE19" i="2"/>
  <c r="AD19" i="2"/>
  <c r="AC19" i="2"/>
  <c r="AB19" i="2"/>
  <c r="AA19" i="2"/>
  <c r="Z19" i="2"/>
  <c r="Y19" i="2"/>
  <c r="X19" i="2"/>
  <c r="W19" i="2"/>
  <c r="V19" i="2"/>
  <c r="U19" i="2"/>
  <c r="T19" i="2"/>
  <c r="S19" i="2"/>
  <c r="R19" i="2"/>
  <c r="Q19" i="2"/>
  <c r="P19" i="2"/>
  <c r="O19" i="2"/>
  <c r="N19" i="2"/>
  <c r="M19" i="2"/>
  <c r="L19" i="2"/>
  <c r="K19" i="2"/>
  <c r="J19" i="2"/>
  <c r="I19" i="2"/>
  <c r="H19" i="2"/>
  <c r="G19" i="2"/>
  <c r="F19" i="2"/>
  <c r="E19" i="2"/>
  <c r="D19" i="2"/>
  <c r="C19" i="2"/>
  <c r="N179" i="41"/>
  <c r="M179" i="41"/>
  <c r="L179" i="41"/>
  <c r="K179" i="41"/>
  <c r="J179" i="41"/>
  <c r="I179" i="41"/>
  <c r="H179" i="41"/>
  <c r="G179" i="41"/>
  <c r="F179" i="41"/>
  <c r="E179" i="41"/>
  <c r="D179" i="41"/>
  <c r="C179" i="41"/>
  <c r="N163" i="41"/>
  <c r="M163" i="41"/>
  <c r="L163" i="41"/>
  <c r="K163" i="41"/>
  <c r="J163" i="41"/>
  <c r="I163" i="41"/>
  <c r="H163" i="41"/>
  <c r="G163" i="41"/>
  <c r="F163" i="41"/>
  <c r="E163" i="41"/>
  <c r="D163" i="41"/>
  <c r="C163" i="41"/>
  <c r="W147" i="41"/>
  <c r="V147" i="41"/>
  <c r="U147" i="41"/>
  <c r="T147" i="41"/>
  <c r="S147" i="41"/>
  <c r="R147" i="41"/>
  <c r="Q147" i="41"/>
  <c r="N147" i="41"/>
  <c r="M147" i="41"/>
  <c r="L147" i="41"/>
  <c r="K147" i="41"/>
  <c r="J147" i="41"/>
  <c r="I147" i="41"/>
  <c r="H147" i="41"/>
  <c r="G147" i="41"/>
  <c r="F147" i="41"/>
  <c r="E147" i="41"/>
  <c r="D147" i="41"/>
  <c r="C147" i="41"/>
  <c r="W131" i="41"/>
  <c r="V131" i="41"/>
  <c r="U131" i="41"/>
  <c r="T131" i="41"/>
  <c r="S131" i="41"/>
  <c r="R131" i="41"/>
  <c r="Q131" i="41"/>
  <c r="N131" i="41"/>
  <c r="M131" i="41"/>
  <c r="L131" i="41"/>
  <c r="K131" i="41"/>
  <c r="J131" i="41"/>
  <c r="I131" i="41"/>
  <c r="H131" i="41"/>
  <c r="G131" i="41"/>
  <c r="F131" i="41"/>
  <c r="E131" i="41"/>
  <c r="D131" i="41"/>
  <c r="C131" i="41"/>
  <c r="W115" i="41"/>
  <c r="V115" i="41"/>
  <c r="U115" i="41"/>
  <c r="T115" i="41"/>
  <c r="S115" i="41"/>
  <c r="R115" i="41"/>
  <c r="Q115" i="41"/>
  <c r="N115" i="41"/>
  <c r="M115" i="41"/>
  <c r="L115" i="41"/>
  <c r="K115" i="41"/>
  <c r="J115" i="41"/>
  <c r="I115" i="41"/>
  <c r="H115" i="41"/>
  <c r="G115" i="41"/>
  <c r="F115" i="41"/>
  <c r="E115" i="41"/>
  <c r="D115" i="41"/>
  <c r="C115" i="41"/>
  <c r="W99" i="41"/>
  <c r="V99" i="41"/>
  <c r="U99" i="41"/>
  <c r="T99" i="41"/>
  <c r="S99" i="41"/>
  <c r="R99" i="41"/>
  <c r="Q99" i="41"/>
  <c r="N99" i="41"/>
  <c r="M99" i="41"/>
  <c r="L99" i="41"/>
  <c r="K99" i="41"/>
  <c r="J99" i="41"/>
  <c r="I99" i="41"/>
  <c r="H99" i="41"/>
  <c r="G99" i="41"/>
  <c r="F99" i="41"/>
  <c r="E99" i="41"/>
  <c r="D99" i="41"/>
  <c r="C99" i="41"/>
  <c r="W83" i="41"/>
  <c r="V83" i="41"/>
  <c r="U83" i="41"/>
  <c r="T83" i="41"/>
  <c r="S83" i="41"/>
  <c r="R83" i="41"/>
  <c r="Q83" i="41"/>
  <c r="N83" i="41"/>
  <c r="M83" i="41"/>
  <c r="L83" i="41"/>
  <c r="K83" i="41"/>
  <c r="J83" i="41"/>
  <c r="I83" i="41"/>
  <c r="H83" i="41"/>
  <c r="G83" i="41"/>
  <c r="F83" i="41"/>
  <c r="E83" i="41"/>
  <c r="D83" i="41"/>
  <c r="C83" i="41"/>
  <c r="W67" i="41"/>
  <c r="V67" i="41"/>
  <c r="U67" i="41"/>
  <c r="T67" i="41"/>
  <c r="S67" i="41"/>
  <c r="R67" i="41"/>
  <c r="Q67" i="41"/>
  <c r="N67" i="41"/>
  <c r="M67" i="41"/>
  <c r="L67" i="41"/>
  <c r="K67" i="41"/>
  <c r="J67" i="41"/>
  <c r="I67" i="41"/>
  <c r="H67" i="41"/>
  <c r="G67" i="41"/>
  <c r="F67" i="41"/>
  <c r="E67" i="41"/>
  <c r="D67" i="41"/>
  <c r="C67" i="41"/>
  <c r="W51" i="41"/>
  <c r="V51" i="41"/>
  <c r="U51" i="41"/>
  <c r="T51" i="41"/>
  <c r="S51" i="41"/>
  <c r="R51" i="41"/>
  <c r="Q51" i="41"/>
  <c r="N51" i="41"/>
  <c r="M51" i="41"/>
  <c r="L51" i="41"/>
  <c r="K51" i="41"/>
  <c r="J51" i="41"/>
  <c r="I51" i="41"/>
  <c r="H51" i="41"/>
  <c r="G51" i="41"/>
  <c r="F51" i="41"/>
  <c r="E51" i="41"/>
  <c r="D51" i="41"/>
  <c r="C51" i="41"/>
  <c r="W35" i="41"/>
  <c r="V35" i="41"/>
  <c r="U35" i="41"/>
  <c r="T35" i="41"/>
  <c r="S35" i="41"/>
  <c r="R35" i="41"/>
  <c r="Q35" i="41"/>
  <c r="N35" i="41"/>
  <c r="M35" i="41"/>
  <c r="L35" i="41"/>
  <c r="K35" i="41"/>
  <c r="J35" i="41"/>
  <c r="I35" i="41"/>
  <c r="H35" i="41"/>
  <c r="G35" i="41"/>
  <c r="F35" i="41"/>
  <c r="E35" i="41"/>
  <c r="D35" i="41"/>
  <c r="C35" i="41"/>
  <c r="W19" i="41"/>
  <c r="V19" i="41"/>
  <c r="U19" i="41"/>
  <c r="T19" i="41"/>
  <c r="S19" i="41"/>
  <c r="R19" i="41"/>
  <c r="Q19" i="41"/>
  <c r="N19" i="41"/>
  <c r="M19" i="41"/>
  <c r="L19" i="41"/>
  <c r="K19" i="41"/>
  <c r="J19" i="41"/>
  <c r="I19" i="41"/>
  <c r="H19" i="41"/>
  <c r="G19" i="41"/>
  <c r="F19" i="41"/>
  <c r="E19" i="41"/>
  <c r="D19" i="41"/>
  <c r="C19" i="41"/>
  <c r="BS179" i="40"/>
  <c r="BR179" i="40"/>
  <c r="BQ179" i="40"/>
  <c r="BP179" i="40"/>
  <c r="BO179" i="40"/>
  <c r="BN179" i="40"/>
  <c r="BM179" i="40"/>
  <c r="BS163" i="40"/>
  <c r="BR163" i="40"/>
  <c r="BQ163" i="40"/>
  <c r="BP163" i="40"/>
  <c r="BO163" i="40"/>
  <c r="BN163" i="40"/>
  <c r="BM163" i="40"/>
  <c r="BS147" i="40"/>
  <c r="BR147" i="40"/>
  <c r="BQ147" i="40"/>
  <c r="BP147" i="40"/>
  <c r="BO147" i="40"/>
  <c r="BN147" i="40"/>
  <c r="BM147" i="40"/>
  <c r="BS131" i="40"/>
  <c r="BR131" i="40"/>
  <c r="BQ131" i="40"/>
  <c r="BP131" i="40"/>
  <c r="BO131" i="40"/>
  <c r="BN131" i="40"/>
  <c r="BM131" i="40"/>
  <c r="BS115" i="40"/>
  <c r="BR115" i="40"/>
  <c r="BQ115" i="40"/>
  <c r="BP115" i="40"/>
  <c r="BO115" i="40"/>
  <c r="BN115" i="40"/>
  <c r="BM115" i="40"/>
  <c r="BS99" i="40"/>
  <c r="BR99" i="40"/>
  <c r="BQ99" i="40"/>
  <c r="BP99" i="40"/>
  <c r="BO99" i="40"/>
  <c r="BN99" i="40"/>
  <c r="BM99" i="40"/>
  <c r="BS83" i="40"/>
  <c r="BR83" i="40"/>
  <c r="BQ83" i="40"/>
  <c r="BP83" i="40"/>
  <c r="BO83" i="40"/>
  <c r="BN83" i="40"/>
  <c r="BM83" i="40"/>
  <c r="BS67" i="40"/>
  <c r="BR67" i="40"/>
  <c r="BQ67" i="40"/>
  <c r="BP67" i="40"/>
  <c r="BO67" i="40"/>
  <c r="BN67" i="40"/>
  <c r="BM67" i="40"/>
  <c r="BS51" i="40"/>
  <c r="BR51" i="40"/>
  <c r="BQ51" i="40"/>
  <c r="BP51" i="40"/>
  <c r="BO51" i="40"/>
  <c r="BN51" i="40"/>
  <c r="BM51" i="40"/>
  <c r="BS35" i="40"/>
  <c r="BR35" i="40"/>
  <c r="BQ35" i="40"/>
  <c r="BP35" i="40"/>
  <c r="BO35" i="40"/>
  <c r="BN35" i="40"/>
  <c r="BM35" i="40"/>
  <c r="BS19" i="40"/>
  <c r="BR19" i="40"/>
  <c r="BQ19" i="40"/>
  <c r="BP19" i="40"/>
  <c r="BO19" i="40"/>
  <c r="BN19" i="40"/>
  <c r="BM19" i="40"/>
  <c r="CL3" i="40"/>
  <c r="CL163" i="40" s="1"/>
  <c r="CM3" i="40"/>
  <c r="CM131" i="40" s="1"/>
  <c r="CN3" i="40"/>
  <c r="CN131" i="40" s="1"/>
  <c r="CO3" i="40"/>
  <c r="CP3" i="40"/>
  <c r="CQ3" i="40"/>
  <c r="CQ83" i="40" s="1"/>
  <c r="CD3" i="40"/>
  <c r="CE3" i="40"/>
  <c r="CE99" i="40" s="1"/>
  <c r="CF3" i="40"/>
  <c r="CF179" i="40" s="1"/>
  <c r="CG3" i="40"/>
  <c r="CG179" i="40" s="1"/>
  <c r="CH3" i="40"/>
  <c r="CH179" i="40" s="1"/>
  <c r="CI3" i="40"/>
  <c r="BV3" i="40"/>
  <c r="BW3" i="40"/>
  <c r="BX3" i="40"/>
  <c r="BX163" i="40" s="1"/>
  <c r="BY3" i="40"/>
  <c r="BY147" i="40" s="1"/>
  <c r="BZ3" i="40"/>
  <c r="BZ179" i="40" s="1"/>
  <c r="CA3" i="40"/>
  <c r="CA163" i="40" s="1"/>
  <c r="CK3" i="40"/>
  <c r="CK67" i="40" s="1"/>
  <c r="CC3" i="40"/>
  <c r="CC163" i="40"/>
  <c r="BU3" i="40"/>
  <c r="BU179" i="40" s="1"/>
  <c r="BJ3" i="40"/>
  <c r="BJ179" i="40" s="1"/>
  <c r="BI3" i="40"/>
  <c r="BI163" i="40" s="1"/>
  <c r="BH3" i="40"/>
  <c r="BH147" i="40" s="1"/>
  <c r="BG3" i="40"/>
  <c r="BG147" i="40" s="1"/>
  <c r="BF3" i="40"/>
  <c r="BF83" i="40" s="1"/>
  <c r="BE3" i="40"/>
  <c r="BE131" i="40" s="1"/>
  <c r="BD3" i="40"/>
  <c r="BD179" i="40" s="1"/>
  <c r="BC3" i="40"/>
  <c r="BB3" i="40"/>
  <c r="BA3" i="40"/>
  <c r="BA131" i="40" s="1"/>
  <c r="AZ3" i="40"/>
  <c r="AY3" i="40"/>
  <c r="AY163" i="40" s="1"/>
  <c r="AT3" i="40"/>
  <c r="AT163" i="40" s="1"/>
  <c r="AS3" i="40"/>
  <c r="AS51" i="40" s="1"/>
  <c r="AR3" i="40"/>
  <c r="AR19" i="40" s="1"/>
  <c r="AQ3" i="40"/>
  <c r="AP3" i="40"/>
  <c r="AP51" i="40" s="1"/>
  <c r="AO3" i="40"/>
  <c r="AN3" i="40"/>
  <c r="AN99" i="40" s="1"/>
  <c r="AM3" i="40"/>
  <c r="AM83" i="40" s="1"/>
  <c r="AL3" i="40"/>
  <c r="AL51" i="40" s="1"/>
  <c r="AK3" i="40"/>
  <c r="AK35" i="40" s="1"/>
  <c r="AJ3" i="40"/>
  <c r="AI3" i="40"/>
  <c r="AI19" i="40" s="1"/>
  <c r="AD3" i="40"/>
  <c r="AC3" i="40"/>
  <c r="AC163" i="40" s="1"/>
  <c r="AB3" i="40"/>
  <c r="AA3" i="40"/>
  <c r="AA163" i="40" s="1"/>
  <c r="Z3" i="40"/>
  <c r="Z179" i="40" s="1"/>
  <c r="Y3" i="40"/>
  <c r="X3" i="40"/>
  <c r="W3" i="40"/>
  <c r="W179" i="40" s="1"/>
  <c r="V3" i="40"/>
  <c r="V99" i="40" s="1"/>
  <c r="U3" i="40"/>
  <c r="T3" i="40"/>
  <c r="T163" i="40" s="1"/>
  <c r="S3" i="40"/>
  <c r="BI179" i="40"/>
  <c r="BF179" i="40"/>
  <c r="BB179" i="40"/>
  <c r="AZ179" i="40"/>
  <c r="AZ163" i="40"/>
  <c r="BI147" i="40"/>
  <c r="BF147" i="40"/>
  <c r="AZ147" i="40"/>
  <c r="AY147" i="40"/>
  <c r="AZ131" i="40"/>
  <c r="AY131" i="40"/>
  <c r="BI115" i="40"/>
  <c r="BH115" i="40"/>
  <c r="BF115" i="40"/>
  <c r="AZ115" i="40"/>
  <c r="BF99" i="40"/>
  <c r="BA99" i="40"/>
  <c r="AZ99" i="40"/>
  <c r="AY99" i="40"/>
  <c r="BI83" i="40"/>
  <c r="AZ83" i="40"/>
  <c r="BI67" i="40"/>
  <c r="BH67" i="40"/>
  <c r="BF67" i="40"/>
  <c r="AZ67" i="40"/>
  <c r="AY67" i="40"/>
  <c r="BA51" i="40"/>
  <c r="AZ51" i="40"/>
  <c r="BI35" i="40"/>
  <c r="BF35" i="40"/>
  <c r="AZ35" i="40"/>
  <c r="AY35" i="40"/>
  <c r="BI19" i="40"/>
  <c r="BF19" i="40"/>
  <c r="AZ19" i="40"/>
  <c r="AY19" i="40"/>
  <c r="AT19" i="40"/>
  <c r="AP19" i="40"/>
  <c r="AO19" i="40"/>
  <c r="AT35" i="40"/>
  <c r="AP35" i="40"/>
  <c r="AO35" i="40"/>
  <c r="AM35" i="40"/>
  <c r="AI35" i="40"/>
  <c r="AT51" i="40"/>
  <c r="AO51" i="40"/>
  <c r="AM51" i="40"/>
  <c r="AT67" i="40"/>
  <c r="AQ67" i="40"/>
  <c r="AP67" i="40"/>
  <c r="AO67" i="40"/>
  <c r="AN67" i="40"/>
  <c r="AI67" i="40"/>
  <c r="AT83" i="40"/>
  <c r="AP83" i="40"/>
  <c r="AO83" i="40"/>
  <c r="AP99" i="40"/>
  <c r="AO99" i="40"/>
  <c r="AM99" i="40"/>
  <c r="AI99" i="40"/>
  <c r="AT115" i="40"/>
  <c r="AP115" i="40"/>
  <c r="AO115" i="40"/>
  <c r="AT131" i="40"/>
  <c r="AQ131" i="40"/>
  <c r="AP131" i="40"/>
  <c r="AO131" i="40"/>
  <c r="AM131" i="40"/>
  <c r="AT147" i="40"/>
  <c r="AP147" i="40"/>
  <c r="AO147" i="40"/>
  <c r="AN147" i="40"/>
  <c r="AM147" i="40"/>
  <c r="AO163" i="40"/>
  <c r="AM163" i="40"/>
  <c r="AI163" i="40"/>
  <c r="AT179" i="40"/>
  <c r="AP179" i="40"/>
  <c r="AO179" i="40"/>
  <c r="AD179" i="40"/>
  <c r="AB179" i="40"/>
  <c r="U179" i="40"/>
  <c r="AD163" i="40"/>
  <c r="AB163" i="40"/>
  <c r="X163" i="40"/>
  <c r="W163" i="40"/>
  <c r="U163" i="40"/>
  <c r="AD147" i="40"/>
  <c r="AB147" i="40"/>
  <c r="U147" i="40"/>
  <c r="AD131" i="40"/>
  <c r="AB131" i="40"/>
  <c r="W131" i="40"/>
  <c r="U131" i="40"/>
  <c r="AD115" i="40"/>
  <c r="AB115" i="40"/>
  <c r="U115" i="40"/>
  <c r="AD99" i="40"/>
  <c r="AB99" i="40"/>
  <c r="U99" i="40"/>
  <c r="AD83" i="40"/>
  <c r="AB83" i="40"/>
  <c r="U83" i="40"/>
  <c r="S83" i="40"/>
  <c r="AD67" i="40"/>
  <c r="AB67" i="40"/>
  <c r="U67" i="40"/>
  <c r="AD51" i="40"/>
  <c r="AB51" i="40"/>
  <c r="U51" i="40"/>
  <c r="AD35" i="40"/>
  <c r="AB35" i="40"/>
  <c r="W35" i="40"/>
  <c r="U35" i="40"/>
  <c r="AD19" i="40"/>
  <c r="AB19" i="40"/>
  <c r="Y19" i="40"/>
  <c r="U19" i="40"/>
  <c r="N179" i="40"/>
  <c r="M179" i="40"/>
  <c r="L179" i="40"/>
  <c r="K179" i="40"/>
  <c r="J179" i="40"/>
  <c r="I179" i="40"/>
  <c r="H179" i="40"/>
  <c r="G179" i="40"/>
  <c r="F179" i="40"/>
  <c r="E179" i="40"/>
  <c r="D179" i="40"/>
  <c r="C179" i="40"/>
  <c r="N163" i="40"/>
  <c r="M163" i="40"/>
  <c r="L163" i="40"/>
  <c r="K163" i="40"/>
  <c r="J163" i="40"/>
  <c r="I163" i="40"/>
  <c r="H163" i="40"/>
  <c r="G163" i="40"/>
  <c r="F163" i="40"/>
  <c r="E163" i="40"/>
  <c r="D163" i="40"/>
  <c r="C163" i="40"/>
  <c r="N131" i="40"/>
  <c r="M131" i="40"/>
  <c r="L131" i="40"/>
  <c r="K131" i="40"/>
  <c r="J131" i="40"/>
  <c r="I131" i="40"/>
  <c r="H131" i="40"/>
  <c r="G131" i="40"/>
  <c r="F131" i="40"/>
  <c r="E131" i="40"/>
  <c r="D131" i="40"/>
  <c r="C131" i="40"/>
  <c r="N115" i="40"/>
  <c r="M115" i="40"/>
  <c r="L115" i="40"/>
  <c r="K115" i="40"/>
  <c r="J115" i="40"/>
  <c r="I115" i="40"/>
  <c r="H115" i="40"/>
  <c r="G115" i="40"/>
  <c r="F115" i="40"/>
  <c r="E115" i="40"/>
  <c r="D115" i="40"/>
  <c r="C115" i="40"/>
  <c r="N99" i="40"/>
  <c r="M99" i="40"/>
  <c r="L99" i="40"/>
  <c r="K99" i="40"/>
  <c r="J99" i="40"/>
  <c r="I99" i="40"/>
  <c r="H99" i="40"/>
  <c r="G99" i="40"/>
  <c r="F99" i="40"/>
  <c r="E99" i="40"/>
  <c r="D99" i="40"/>
  <c r="C99" i="40"/>
  <c r="N83" i="40"/>
  <c r="M83" i="40"/>
  <c r="L83" i="40"/>
  <c r="K83" i="40"/>
  <c r="J83" i="40"/>
  <c r="I83" i="40"/>
  <c r="H83" i="40"/>
  <c r="G83" i="40"/>
  <c r="F83" i="40"/>
  <c r="E83" i="40"/>
  <c r="D83" i="40"/>
  <c r="C83" i="40"/>
  <c r="N67" i="40"/>
  <c r="M67" i="40"/>
  <c r="L67" i="40"/>
  <c r="K67" i="40"/>
  <c r="J67" i="40"/>
  <c r="I67" i="40"/>
  <c r="H67" i="40"/>
  <c r="G67" i="40"/>
  <c r="F67" i="40"/>
  <c r="E67" i="40"/>
  <c r="D67" i="40"/>
  <c r="C67" i="40"/>
  <c r="N51" i="40"/>
  <c r="M51" i="40"/>
  <c r="L51" i="40"/>
  <c r="K51" i="40"/>
  <c r="J51" i="40"/>
  <c r="I51" i="40"/>
  <c r="H51" i="40"/>
  <c r="G51" i="40"/>
  <c r="F51" i="40"/>
  <c r="E51" i="40"/>
  <c r="D51" i="40"/>
  <c r="C51" i="40"/>
  <c r="C35" i="40"/>
  <c r="D35" i="40"/>
  <c r="E35" i="40"/>
  <c r="F35" i="40"/>
  <c r="G35" i="40"/>
  <c r="H35" i="40"/>
  <c r="I35" i="40"/>
  <c r="J35" i="40"/>
  <c r="K35" i="40"/>
  <c r="L35" i="40"/>
  <c r="M35" i="40"/>
  <c r="N35" i="40"/>
  <c r="N19" i="40"/>
  <c r="M19" i="40"/>
  <c r="L19" i="40"/>
  <c r="K19" i="40"/>
  <c r="J19" i="40"/>
  <c r="I19" i="40"/>
  <c r="H19" i="40"/>
  <c r="G19" i="40"/>
  <c r="F19" i="40"/>
  <c r="E19" i="40"/>
  <c r="D19" i="40"/>
  <c r="C19" i="40"/>
  <c r="W157" i="39"/>
  <c r="V157" i="39"/>
  <c r="U157" i="39"/>
  <c r="T157" i="39"/>
  <c r="S157" i="39"/>
  <c r="R157" i="39"/>
  <c r="Q157" i="39"/>
  <c r="N157" i="39"/>
  <c r="M157" i="39"/>
  <c r="L157" i="39"/>
  <c r="K157" i="39"/>
  <c r="J157" i="39"/>
  <c r="I157" i="39"/>
  <c r="H157" i="39"/>
  <c r="G157" i="39"/>
  <c r="F157" i="39"/>
  <c r="E157" i="39"/>
  <c r="D157" i="39"/>
  <c r="C157" i="39"/>
  <c r="W143" i="39"/>
  <c r="V143" i="39"/>
  <c r="U143" i="39"/>
  <c r="T143" i="39"/>
  <c r="S143" i="39"/>
  <c r="R143" i="39"/>
  <c r="Q143" i="39"/>
  <c r="N143" i="39"/>
  <c r="M143" i="39"/>
  <c r="L143" i="39"/>
  <c r="K143" i="39"/>
  <c r="J143" i="39"/>
  <c r="I143" i="39"/>
  <c r="H143" i="39"/>
  <c r="G143" i="39"/>
  <c r="F143" i="39"/>
  <c r="E143" i="39"/>
  <c r="D143" i="39"/>
  <c r="C143" i="39"/>
  <c r="W101" i="39"/>
  <c r="V101" i="39"/>
  <c r="U101" i="39"/>
  <c r="T101" i="39"/>
  <c r="S101" i="39"/>
  <c r="R101" i="39"/>
  <c r="Q101" i="39"/>
  <c r="N101" i="39"/>
  <c r="M101" i="39"/>
  <c r="L101" i="39"/>
  <c r="K101" i="39"/>
  <c r="J101" i="39"/>
  <c r="I101" i="39"/>
  <c r="H101" i="39"/>
  <c r="G101" i="39"/>
  <c r="F101" i="39"/>
  <c r="E101" i="39"/>
  <c r="D101" i="39"/>
  <c r="C101" i="39"/>
  <c r="W87" i="39"/>
  <c r="V87" i="39"/>
  <c r="U87" i="39"/>
  <c r="T87" i="39"/>
  <c r="S87" i="39"/>
  <c r="R87" i="39"/>
  <c r="Q87" i="39"/>
  <c r="N87" i="39"/>
  <c r="M87" i="39"/>
  <c r="L87" i="39"/>
  <c r="K87" i="39"/>
  <c r="J87" i="39"/>
  <c r="I87" i="39"/>
  <c r="H87" i="39"/>
  <c r="G87" i="39"/>
  <c r="F87" i="39"/>
  <c r="E87" i="39"/>
  <c r="D87" i="39"/>
  <c r="C87" i="39"/>
  <c r="W73" i="39"/>
  <c r="V73" i="39"/>
  <c r="U73" i="39"/>
  <c r="T73" i="39"/>
  <c r="S73" i="39"/>
  <c r="R73" i="39"/>
  <c r="Q73" i="39"/>
  <c r="N73" i="39"/>
  <c r="M73" i="39"/>
  <c r="L73" i="39"/>
  <c r="K73" i="39"/>
  <c r="J73" i="39"/>
  <c r="I73" i="39"/>
  <c r="H73" i="39"/>
  <c r="G73" i="39"/>
  <c r="F73" i="39"/>
  <c r="E73" i="39"/>
  <c r="D73" i="39"/>
  <c r="C73" i="39"/>
  <c r="W59" i="39"/>
  <c r="V59" i="39"/>
  <c r="U59" i="39"/>
  <c r="T59" i="39"/>
  <c r="S59" i="39"/>
  <c r="R59" i="39"/>
  <c r="Q59" i="39"/>
  <c r="N59" i="39"/>
  <c r="M59" i="39"/>
  <c r="L59" i="39"/>
  <c r="K59" i="39"/>
  <c r="J59" i="39"/>
  <c r="I59" i="39"/>
  <c r="H59" i="39"/>
  <c r="G59" i="39"/>
  <c r="F59" i="39"/>
  <c r="E59" i="39"/>
  <c r="D59" i="39"/>
  <c r="C59" i="39"/>
  <c r="W45" i="39"/>
  <c r="V45" i="39"/>
  <c r="U45" i="39"/>
  <c r="T45" i="39"/>
  <c r="S45" i="39"/>
  <c r="R45" i="39"/>
  <c r="Q45" i="39"/>
  <c r="N45" i="39"/>
  <c r="M45" i="39"/>
  <c r="L45" i="39"/>
  <c r="K45" i="39"/>
  <c r="J45" i="39"/>
  <c r="I45" i="39"/>
  <c r="H45" i="39"/>
  <c r="G45" i="39"/>
  <c r="F45" i="39"/>
  <c r="E45" i="39"/>
  <c r="D45" i="39"/>
  <c r="C45" i="39"/>
  <c r="W31" i="39"/>
  <c r="V31" i="39"/>
  <c r="U31" i="39"/>
  <c r="T31" i="39"/>
  <c r="S31" i="39"/>
  <c r="R31" i="39"/>
  <c r="Q31" i="39"/>
  <c r="N31" i="39"/>
  <c r="M31" i="39"/>
  <c r="L31" i="39"/>
  <c r="K31" i="39"/>
  <c r="J31" i="39"/>
  <c r="I31" i="39"/>
  <c r="H31" i="39"/>
  <c r="G31" i="39"/>
  <c r="F31" i="39"/>
  <c r="E31" i="39"/>
  <c r="D31" i="39"/>
  <c r="C31" i="39"/>
  <c r="W17" i="39"/>
  <c r="V17" i="39"/>
  <c r="U17" i="39"/>
  <c r="T17" i="39"/>
  <c r="S17" i="39"/>
  <c r="R17" i="39"/>
  <c r="Q17" i="39"/>
  <c r="N17" i="39"/>
  <c r="M17" i="39"/>
  <c r="L17" i="39"/>
  <c r="K17" i="39"/>
  <c r="J17" i="39"/>
  <c r="I17" i="39"/>
  <c r="H17" i="39"/>
  <c r="G17" i="39"/>
  <c r="F17" i="39"/>
  <c r="E17" i="39"/>
  <c r="D17" i="39"/>
  <c r="C17" i="39"/>
  <c r="E21" i="28"/>
  <c r="F21" i="28"/>
  <c r="G21" i="28"/>
  <c r="H21" i="28"/>
  <c r="I21" i="28"/>
  <c r="J21" i="28"/>
  <c r="K21" i="28"/>
  <c r="L21" i="28"/>
  <c r="M21" i="28"/>
  <c r="N21" i="28"/>
  <c r="O21" i="28"/>
  <c r="P21" i="28"/>
  <c r="Q21" i="28"/>
  <c r="R21" i="28"/>
  <c r="S21" i="28"/>
  <c r="T21" i="28"/>
  <c r="U21" i="28"/>
  <c r="V21" i="28"/>
  <c r="W21" i="28"/>
  <c r="X21" i="28"/>
  <c r="Y21" i="28"/>
  <c r="Z21" i="28"/>
  <c r="AA21" i="28"/>
  <c r="AB21" i="28"/>
  <c r="AC21" i="28"/>
  <c r="AD21" i="28"/>
  <c r="AE21" i="28"/>
  <c r="AF21" i="28"/>
  <c r="AG21" i="28"/>
  <c r="AH21" i="28"/>
  <c r="AI21" i="28"/>
  <c r="AJ21" i="28"/>
  <c r="AK21" i="28"/>
  <c r="AL21" i="28"/>
  <c r="AM21" i="28"/>
  <c r="AN21" i="28"/>
  <c r="AO21" i="28"/>
  <c r="AP21" i="28"/>
  <c r="AQ21" i="28"/>
  <c r="AR21" i="28"/>
  <c r="AS21" i="28"/>
  <c r="AT21" i="28"/>
  <c r="AU21" i="28"/>
  <c r="AV21" i="28"/>
  <c r="AW21" i="28"/>
  <c r="AX21" i="28"/>
  <c r="AY21" i="28"/>
  <c r="AZ21" i="28"/>
  <c r="BA21" i="28"/>
  <c r="BB21" i="28"/>
  <c r="BC21" i="28"/>
  <c r="BD21" i="28"/>
  <c r="BE21" i="28"/>
  <c r="BF21" i="28"/>
  <c r="BG21" i="28"/>
  <c r="BH21" i="28"/>
  <c r="BI21" i="28"/>
  <c r="BJ21" i="28"/>
  <c r="BK21" i="28"/>
  <c r="BL21" i="28"/>
  <c r="BM21" i="28"/>
  <c r="BN21" i="28"/>
  <c r="BO21" i="28"/>
  <c r="BP21" i="28"/>
  <c r="BQ21" i="28"/>
  <c r="BR21" i="28"/>
  <c r="BS21" i="28"/>
  <c r="BT21" i="28"/>
  <c r="BU21" i="28"/>
  <c r="BV21" i="28"/>
  <c r="BW21" i="28"/>
  <c r="BX21" i="28"/>
  <c r="BY21" i="28"/>
  <c r="BZ21" i="28"/>
  <c r="CA21" i="28"/>
  <c r="CB21" i="28"/>
  <c r="CC21" i="28"/>
  <c r="CD21" i="28"/>
  <c r="CE21" i="28"/>
  <c r="CF21" i="28"/>
  <c r="CG21" i="28"/>
  <c r="CH21" i="28"/>
  <c r="D21" i="28"/>
  <c r="CA19" i="40"/>
  <c r="CF35" i="40"/>
  <c r="CA51" i="40"/>
  <c r="CF67" i="40"/>
  <c r="CA83" i="40"/>
  <c r="CK83" i="40"/>
  <c r="CF99" i="40"/>
  <c r="CA115" i="40"/>
  <c r="CF131" i="40"/>
  <c r="CA147" i="40"/>
  <c r="CF163" i="40"/>
  <c r="CO163" i="40"/>
  <c r="CA179" i="40"/>
  <c r="CK179" i="40"/>
  <c r="CL19" i="40"/>
  <c r="CG35" i="40"/>
  <c r="CL51" i="40"/>
  <c r="CG67" i="40"/>
  <c r="CL83" i="40"/>
  <c r="BX99" i="40"/>
  <c r="CG99" i="40"/>
  <c r="CL115" i="40"/>
  <c r="CG131" i="40"/>
  <c r="CL147" i="40"/>
  <c r="CG163" i="40"/>
  <c r="CP163" i="40"/>
  <c r="CL179" i="40"/>
  <c r="W19" i="40"/>
  <c r="W51" i="40"/>
  <c r="W83" i="40"/>
  <c r="W115" i="40"/>
  <c r="W147" i="40"/>
  <c r="AI179" i="40"/>
  <c r="AI147" i="40"/>
  <c r="AI115" i="40"/>
  <c r="AI83" i="40"/>
  <c r="AI51" i="40"/>
  <c r="BY67" i="40"/>
  <c r="CM83" i="40"/>
  <c r="CM147" i="40"/>
  <c r="BZ35" i="40"/>
  <c r="CE51" i="40"/>
  <c r="BZ67" i="40"/>
  <c r="BZ99" i="40"/>
  <c r="CI99" i="40"/>
  <c r="BV115" i="40"/>
  <c r="CE115" i="40"/>
  <c r="CN115" i="40"/>
  <c r="BZ131" i="40"/>
  <c r="CF19" i="40"/>
  <c r="CA35" i="40"/>
  <c r="CF51" i="40"/>
  <c r="CA67" i="40"/>
  <c r="CF83" i="40"/>
  <c r="CA99" i="40"/>
  <c r="CF115" i="40"/>
  <c r="CA131" i="40"/>
  <c r="CF147" i="40"/>
  <c r="CO147" i="40"/>
  <c r="CG19" i="40"/>
  <c r="CL35" i="40"/>
  <c r="CG51" i="40"/>
  <c r="CL67" i="40"/>
  <c r="CG83" i="40"/>
  <c r="CC99" i="40"/>
  <c r="CL99" i="40"/>
  <c r="BX115" i="40"/>
  <c r="CG115" i="40"/>
  <c r="CL131" i="40"/>
  <c r="CG147" i="40"/>
  <c r="CR50" i="28"/>
  <c r="K47" i="28" s="1"/>
  <c r="CR46" i="28"/>
  <c r="CR42" i="28"/>
  <c r="CR38" i="28"/>
  <c r="K36" i="28" s="1"/>
  <c r="DD49" i="28"/>
  <c r="DD48" i="28"/>
  <c r="DD47" i="28"/>
  <c r="DD45" i="28"/>
  <c r="DD44" i="28"/>
  <c r="DD43" i="28"/>
  <c r="DD41" i="28"/>
  <c r="DD40" i="28"/>
  <c r="DD39" i="28"/>
  <c r="DD37" i="28"/>
  <c r="DD36" i="28"/>
  <c r="DD35" i="28"/>
  <c r="T12" i="28"/>
  <c r="U12" i="28"/>
  <c r="V12" i="28"/>
  <c r="W12" i="28"/>
  <c r="X12" i="28"/>
  <c r="Y12" i="28"/>
  <c r="Z12" i="28"/>
  <c r="AA12" i="28"/>
  <c r="AB12" i="28"/>
  <c r="AC12" i="28"/>
  <c r="AD12" i="28"/>
  <c r="AE12" i="28"/>
  <c r="AF12" i="28"/>
  <c r="AG12" i="28"/>
  <c r="AH12" i="28"/>
  <c r="AI12" i="28"/>
  <c r="AJ12" i="28"/>
  <c r="AK12" i="28"/>
  <c r="AL12" i="28"/>
  <c r="AM12" i="28"/>
  <c r="AN12" i="28"/>
  <c r="AO12" i="28"/>
  <c r="AP12" i="28"/>
  <c r="AQ12" i="28"/>
  <c r="AR12" i="28"/>
  <c r="AS12" i="28"/>
  <c r="AT12" i="28"/>
  <c r="AU12" i="28"/>
  <c r="AV12" i="28"/>
  <c r="AW12" i="28"/>
  <c r="AX12" i="28"/>
  <c r="AY12" i="28"/>
  <c r="AZ12" i="28"/>
  <c r="BA12" i="28"/>
  <c r="BB12" i="28"/>
  <c r="BC12" i="28"/>
  <c r="BD12" i="28"/>
  <c r="BE12" i="28"/>
  <c r="BF12" i="28"/>
  <c r="BG12" i="28"/>
  <c r="BH12" i="28"/>
  <c r="BI12" i="28"/>
  <c r="BJ12" i="28"/>
  <c r="BK12" i="28"/>
  <c r="BL12" i="28"/>
  <c r="BM12" i="28"/>
  <c r="BN12" i="28"/>
  <c r="BO12" i="28"/>
  <c r="BP12" i="28"/>
  <c r="BQ12" i="28"/>
  <c r="BR12" i="28"/>
  <c r="BS12" i="28"/>
  <c r="BT12" i="28"/>
  <c r="BU12" i="28"/>
  <c r="BV12" i="28"/>
  <c r="BW12" i="28"/>
  <c r="BX12" i="28"/>
  <c r="BY12" i="28"/>
  <c r="BZ12" i="28"/>
  <c r="CA12" i="28"/>
  <c r="CB12" i="28"/>
  <c r="CC12" i="28"/>
  <c r="CD12" i="28"/>
  <c r="CE12" i="28"/>
  <c r="CF12" i="28"/>
  <c r="CG12" i="28"/>
  <c r="CH12" i="28"/>
  <c r="N90" i="36"/>
  <c r="M90" i="36"/>
  <c r="L90" i="36"/>
  <c r="K90" i="36"/>
  <c r="J90" i="36"/>
  <c r="I90" i="36"/>
  <c r="H90" i="36"/>
  <c r="G90" i="36"/>
  <c r="F90" i="36"/>
  <c r="E90" i="36"/>
  <c r="D90" i="36"/>
  <c r="C90" i="36"/>
  <c r="N89" i="36"/>
  <c r="M89" i="36"/>
  <c r="L89" i="36"/>
  <c r="K89" i="36"/>
  <c r="J89" i="36"/>
  <c r="I89" i="36"/>
  <c r="H89" i="36"/>
  <c r="G89" i="36"/>
  <c r="F89" i="36"/>
  <c r="CJ89" i="36" s="1"/>
  <c r="E89" i="36"/>
  <c r="D89" i="36"/>
  <c r="C89" i="36"/>
  <c r="N88" i="36"/>
  <c r="M88" i="36"/>
  <c r="L88" i="36"/>
  <c r="K88" i="36"/>
  <c r="J88" i="36"/>
  <c r="CJ88" i="36" s="1"/>
  <c r="I88" i="36"/>
  <c r="H88" i="36"/>
  <c r="G88" i="36"/>
  <c r="F88" i="36"/>
  <c r="E88" i="36"/>
  <c r="D88" i="36"/>
  <c r="C88" i="36"/>
  <c r="N87" i="36"/>
  <c r="M87" i="36"/>
  <c r="L87" i="36"/>
  <c r="K87" i="36"/>
  <c r="J87" i="36"/>
  <c r="I87" i="36"/>
  <c r="H87" i="36"/>
  <c r="G87" i="36"/>
  <c r="F87" i="36"/>
  <c r="CJ87" i="36" s="1"/>
  <c r="E87" i="36"/>
  <c r="D87" i="36"/>
  <c r="C87" i="36"/>
  <c r="N86" i="36"/>
  <c r="M86" i="36"/>
  <c r="L86" i="36"/>
  <c r="K86" i="36"/>
  <c r="J86" i="36"/>
  <c r="CJ86" i="36" s="1"/>
  <c r="I86" i="36"/>
  <c r="H86" i="36"/>
  <c r="G86" i="36"/>
  <c r="F86" i="36"/>
  <c r="E86" i="36"/>
  <c r="D86" i="36"/>
  <c r="C86" i="36"/>
  <c r="N85" i="36"/>
  <c r="M85" i="36"/>
  <c r="L85" i="36"/>
  <c r="K85" i="36"/>
  <c r="J85" i="36"/>
  <c r="I85" i="36"/>
  <c r="H85" i="36"/>
  <c r="G85" i="36"/>
  <c r="F85" i="36"/>
  <c r="CJ85" i="36" s="1"/>
  <c r="E85" i="36"/>
  <c r="D85" i="36"/>
  <c r="C85" i="36"/>
  <c r="N84" i="36"/>
  <c r="M84" i="36"/>
  <c r="L84" i="36"/>
  <c r="K84" i="36"/>
  <c r="J84" i="36"/>
  <c r="I84" i="36"/>
  <c r="H84" i="36"/>
  <c r="G84" i="36"/>
  <c r="F84" i="36"/>
  <c r="E84" i="36"/>
  <c r="D84" i="36"/>
  <c r="C84" i="36"/>
  <c r="N83" i="36"/>
  <c r="M83" i="36"/>
  <c r="L83" i="36"/>
  <c r="K83" i="36"/>
  <c r="J83" i="36"/>
  <c r="I83" i="36"/>
  <c r="H83" i="36"/>
  <c r="G83" i="36"/>
  <c r="F83" i="36"/>
  <c r="E83" i="36"/>
  <c r="D83" i="36"/>
  <c r="C83" i="36"/>
  <c r="N82" i="36"/>
  <c r="M82" i="36"/>
  <c r="L82" i="36"/>
  <c r="K82" i="36"/>
  <c r="J82" i="36"/>
  <c r="I82" i="36"/>
  <c r="H82" i="36"/>
  <c r="G82" i="36"/>
  <c r="F82" i="36"/>
  <c r="E82" i="36"/>
  <c r="D82" i="36"/>
  <c r="C82" i="36"/>
  <c r="N81" i="36"/>
  <c r="M81" i="36"/>
  <c r="L81" i="36"/>
  <c r="K81" i="36"/>
  <c r="J81" i="36"/>
  <c r="I81" i="36"/>
  <c r="H81" i="36"/>
  <c r="G81" i="36"/>
  <c r="F81" i="36"/>
  <c r="CJ81" i="36" s="1"/>
  <c r="E81" i="36"/>
  <c r="D81" i="36"/>
  <c r="C81" i="36"/>
  <c r="N80" i="36"/>
  <c r="M80" i="36"/>
  <c r="L80" i="36"/>
  <c r="K80" i="36"/>
  <c r="J80" i="36"/>
  <c r="I80" i="36"/>
  <c r="H80" i="36"/>
  <c r="G80" i="36"/>
  <c r="F80" i="36"/>
  <c r="E80" i="36"/>
  <c r="D80" i="36"/>
  <c r="C80" i="36"/>
  <c r="N79" i="36"/>
  <c r="M79" i="36"/>
  <c r="L79" i="36"/>
  <c r="K79" i="36"/>
  <c r="J79" i="36"/>
  <c r="I79" i="36"/>
  <c r="H79" i="36"/>
  <c r="G79" i="36"/>
  <c r="F79" i="36"/>
  <c r="E79" i="36"/>
  <c r="D79" i="36"/>
  <c r="C79" i="36"/>
  <c r="N78" i="36"/>
  <c r="M78" i="36"/>
  <c r="L78" i="36"/>
  <c r="K78" i="36"/>
  <c r="J78" i="36"/>
  <c r="I78" i="36"/>
  <c r="H78" i="36"/>
  <c r="G78" i="36"/>
  <c r="F78" i="36"/>
  <c r="E78" i="36"/>
  <c r="D78" i="36"/>
  <c r="C78" i="36"/>
  <c r="N90" i="35"/>
  <c r="M90" i="35"/>
  <c r="L90" i="35"/>
  <c r="K90" i="35"/>
  <c r="J90" i="35"/>
  <c r="I90" i="35"/>
  <c r="H90" i="35"/>
  <c r="G90" i="35"/>
  <c r="F90" i="35"/>
  <c r="CJ90" i="35" s="1"/>
  <c r="E90" i="35"/>
  <c r="D90" i="35"/>
  <c r="C90" i="35"/>
  <c r="N89" i="35"/>
  <c r="M89" i="35"/>
  <c r="L89" i="35"/>
  <c r="K89" i="35"/>
  <c r="J89" i="35"/>
  <c r="CJ89" i="35" s="1"/>
  <c r="I89" i="35"/>
  <c r="H89" i="35"/>
  <c r="G89" i="35"/>
  <c r="F89" i="35"/>
  <c r="E89" i="35"/>
  <c r="D89" i="35"/>
  <c r="C89" i="35"/>
  <c r="N88" i="35"/>
  <c r="M88" i="35"/>
  <c r="L88" i="35"/>
  <c r="K88" i="35"/>
  <c r="J88" i="35"/>
  <c r="I88" i="35"/>
  <c r="H88" i="35"/>
  <c r="G88" i="35"/>
  <c r="F88" i="35"/>
  <c r="CJ88" i="35" s="1"/>
  <c r="E88" i="35"/>
  <c r="D88" i="35"/>
  <c r="C88" i="35"/>
  <c r="N87" i="35"/>
  <c r="M87" i="35"/>
  <c r="L87" i="35"/>
  <c r="K87" i="35"/>
  <c r="J87" i="35"/>
  <c r="CJ87" i="35" s="1"/>
  <c r="I87" i="35"/>
  <c r="H87" i="35"/>
  <c r="G87" i="35"/>
  <c r="F87" i="35"/>
  <c r="E87" i="35"/>
  <c r="D87" i="35"/>
  <c r="C87" i="35"/>
  <c r="N86" i="35"/>
  <c r="M86" i="35"/>
  <c r="L86" i="35"/>
  <c r="K86" i="35"/>
  <c r="J86" i="35"/>
  <c r="I86" i="35"/>
  <c r="H86" i="35"/>
  <c r="G86" i="35"/>
  <c r="F86" i="35"/>
  <c r="E86" i="35"/>
  <c r="D86" i="35"/>
  <c r="C86" i="35"/>
  <c r="N85" i="35"/>
  <c r="M85" i="35"/>
  <c r="L85" i="35"/>
  <c r="K85" i="35"/>
  <c r="J85" i="35"/>
  <c r="I85" i="35"/>
  <c r="H85" i="35"/>
  <c r="G85" i="35"/>
  <c r="F85" i="35"/>
  <c r="E85" i="35"/>
  <c r="D85" i="35"/>
  <c r="C85" i="35"/>
  <c r="N84" i="35"/>
  <c r="M84" i="35"/>
  <c r="L84" i="35"/>
  <c r="K84" i="35"/>
  <c r="J84" i="35"/>
  <c r="I84" i="35"/>
  <c r="H84" i="35"/>
  <c r="G84" i="35"/>
  <c r="F84" i="35"/>
  <c r="E84" i="35"/>
  <c r="D84" i="35"/>
  <c r="C84" i="35"/>
  <c r="N83" i="35"/>
  <c r="M83" i="35"/>
  <c r="L83" i="35"/>
  <c r="K83" i="35"/>
  <c r="J83" i="35"/>
  <c r="CJ83" i="35" s="1"/>
  <c r="I83" i="35"/>
  <c r="H83" i="35"/>
  <c r="G83" i="35"/>
  <c r="F83" i="35"/>
  <c r="E83" i="35"/>
  <c r="D83" i="35"/>
  <c r="C83" i="35"/>
  <c r="N82" i="35"/>
  <c r="M82" i="35"/>
  <c r="L82" i="35"/>
  <c r="K82" i="35"/>
  <c r="J82" i="35"/>
  <c r="I82" i="35"/>
  <c r="H82" i="35"/>
  <c r="G82" i="35"/>
  <c r="F82" i="35"/>
  <c r="CJ82" i="35" s="1"/>
  <c r="E82" i="35"/>
  <c r="D82" i="35"/>
  <c r="C82" i="35"/>
  <c r="N81" i="35"/>
  <c r="M81" i="35"/>
  <c r="L81" i="35"/>
  <c r="K81" i="35"/>
  <c r="J81" i="35"/>
  <c r="CJ81" i="35" s="1"/>
  <c r="I81" i="35"/>
  <c r="H81" i="35"/>
  <c r="G81" i="35"/>
  <c r="F81" i="35"/>
  <c r="E81" i="35"/>
  <c r="D81" i="35"/>
  <c r="C81" i="35"/>
  <c r="N80" i="35"/>
  <c r="M80" i="35"/>
  <c r="L80" i="35"/>
  <c r="K80" i="35"/>
  <c r="J80" i="35"/>
  <c r="I80" i="35"/>
  <c r="H80" i="35"/>
  <c r="G80" i="35"/>
  <c r="F80" i="35"/>
  <c r="E80" i="35"/>
  <c r="D80" i="35"/>
  <c r="C80" i="35"/>
  <c r="N79" i="35"/>
  <c r="M79" i="35"/>
  <c r="L79" i="35"/>
  <c r="K79" i="35"/>
  <c r="J79" i="35"/>
  <c r="I79" i="35"/>
  <c r="H79" i="35"/>
  <c r="G79" i="35"/>
  <c r="F79" i="35"/>
  <c r="E79" i="35"/>
  <c r="D79" i="35"/>
  <c r="C79" i="35"/>
  <c r="N78" i="35"/>
  <c r="M78" i="35"/>
  <c r="L78" i="35"/>
  <c r="K78" i="35"/>
  <c r="J78" i="35"/>
  <c r="I78" i="35"/>
  <c r="H78" i="35"/>
  <c r="G78" i="35"/>
  <c r="F78" i="35"/>
  <c r="E78" i="35"/>
  <c r="D78" i="35"/>
  <c r="C78" i="35"/>
  <c r="N90" i="34"/>
  <c r="M90" i="34"/>
  <c r="L90" i="34"/>
  <c r="K90" i="34"/>
  <c r="J90" i="34"/>
  <c r="CJ90" i="34" s="1"/>
  <c r="I90" i="34"/>
  <c r="H90" i="34"/>
  <c r="G90" i="34"/>
  <c r="F90" i="34"/>
  <c r="E90" i="34"/>
  <c r="D90" i="34"/>
  <c r="C90" i="34"/>
  <c r="N89" i="34"/>
  <c r="M89" i="34"/>
  <c r="L89" i="34"/>
  <c r="K89" i="34"/>
  <c r="J89" i="34"/>
  <c r="I89" i="34"/>
  <c r="H89" i="34"/>
  <c r="G89" i="34"/>
  <c r="F89" i="34"/>
  <c r="CJ89" i="34" s="1"/>
  <c r="E89" i="34"/>
  <c r="D89" i="34"/>
  <c r="C89" i="34"/>
  <c r="N88" i="34"/>
  <c r="M88" i="34"/>
  <c r="L88" i="34"/>
  <c r="K88" i="34"/>
  <c r="J88" i="34"/>
  <c r="I88" i="34"/>
  <c r="H88" i="34"/>
  <c r="G88" i="34"/>
  <c r="F88" i="34"/>
  <c r="E88" i="34"/>
  <c r="D88" i="34"/>
  <c r="C88" i="34"/>
  <c r="N87" i="34"/>
  <c r="M87" i="34"/>
  <c r="L87" i="34"/>
  <c r="K87" i="34"/>
  <c r="J87" i="34"/>
  <c r="I87" i="34"/>
  <c r="H87" i="34"/>
  <c r="G87" i="34"/>
  <c r="F87" i="34"/>
  <c r="E87" i="34"/>
  <c r="D87" i="34"/>
  <c r="C87" i="34"/>
  <c r="N86" i="34"/>
  <c r="M86" i="34"/>
  <c r="L86" i="34"/>
  <c r="K86" i="34"/>
  <c r="J86" i="34"/>
  <c r="I86" i="34"/>
  <c r="H86" i="34"/>
  <c r="G86" i="34"/>
  <c r="F86" i="34"/>
  <c r="E86" i="34"/>
  <c r="D86" i="34"/>
  <c r="C86" i="34"/>
  <c r="N85" i="34"/>
  <c r="M85" i="34"/>
  <c r="L85" i="34"/>
  <c r="K85" i="34"/>
  <c r="J85" i="34"/>
  <c r="I85" i="34"/>
  <c r="H85" i="34"/>
  <c r="G85" i="34"/>
  <c r="F85" i="34"/>
  <c r="CJ85" i="34" s="1"/>
  <c r="E85" i="34"/>
  <c r="D85" i="34"/>
  <c r="C85" i="34"/>
  <c r="N84" i="34"/>
  <c r="M84" i="34"/>
  <c r="L84" i="34"/>
  <c r="K84" i="34"/>
  <c r="J84" i="34"/>
  <c r="CJ84" i="34" s="1"/>
  <c r="I84" i="34"/>
  <c r="H84" i="34"/>
  <c r="G84" i="34"/>
  <c r="F84" i="34"/>
  <c r="E84" i="34"/>
  <c r="D84" i="34"/>
  <c r="C84" i="34"/>
  <c r="N83" i="34"/>
  <c r="M83" i="34"/>
  <c r="L83" i="34"/>
  <c r="K83" i="34"/>
  <c r="J83" i="34"/>
  <c r="I83" i="34"/>
  <c r="H83" i="34"/>
  <c r="G83" i="34"/>
  <c r="F83" i="34"/>
  <c r="CJ83" i="34" s="1"/>
  <c r="E83" i="34"/>
  <c r="D83" i="34"/>
  <c r="C83" i="34"/>
  <c r="N82" i="34"/>
  <c r="M82" i="34"/>
  <c r="L82" i="34"/>
  <c r="K82" i="34"/>
  <c r="J82" i="34"/>
  <c r="CJ82" i="34" s="1"/>
  <c r="I82" i="34"/>
  <c r="H82" i="34"/>
  <c r="G82" i="34"/>
  <c r="F82" i="34"/>
  <c r="E82" i="34"/>
  <c r="D82" i="34"/>
  <c r="C82" i="34"/>
  <c r="N81" i="34"/>
  <c r="M81" i="34"/>
  <c r="L81" i="34"/>
  <c r="K81" i="34"/>
  <c r="J81" i="34"/>
  <c r="I81" i="34"/>
  <c r="H81" i="34"/>
  <c r="G81" i="34"/>
  <c r="F81" i="34"/>
  <c r="CJ81" i="34" s="1"/>
  <c r="E81" i="34"/>
  <c r="D81" i="34"/>
  <c r="C81" i="34"/>
  <c r="N80" i="34"/>
  <c r="M80" i="34"/>
  <c r="L80" i="34"/>
  <c r="K80" i="34"/>
  <c r="J80" i="34"/>
  <c r="I80" i="34"/>
  <c r="H80" i="34"/>
  <c r="G80" i="34"/>
  <c r="F80" i="34"/>
  <c r="E80" i="34"/>
  <c r="D80" i="34"/>
  <c r="C80" i="34"/>
  <c r="N79" i="34"/>
  <c r="M79" i="34"/>
  <c r="L79" i="34"/>
  <c r="K79" i="34"/>
  <c r="J79" i="34"/>
  <c r="I79" i="34"/>
  <c r="H79" i="34"/>
  <c r="G79" i="34"/>
  <c r="F79" i="34"/>
  <c r="E79" i="34"/>
  <c r="D79" i="34"/>
  <c r="C79" i="34"/>
  <c r="N78" i="34"/>
  <c r="M78" i="34"/>
  <c r="L78" i="34"/>
  <c r="K78" i="34"/>
  <c r="J78" i="34"/>
  <c r="I78" i="34"/>
  <c r="H78" i="34"/>
  <c r="G78" i="34"/>
  <c r="F78" i="34"/>
  <c r="E78" i="34"/>
  <c r="D78" i="34"/>
  <c r="C78" i="34"/>
  <c r="N90" i="33"/>
  <c r="M90" i="33"/>
  <c r="L90" i="33"/>
  <c r="K90" i="33"/>
  <c r="J90" i="33"/>
  <c r="I90" i="33"/>
  <c r="H90" i="33"/>
  <c r="G90" i="33"/>
  <c r="F90" i="33"/>
  <c r="E90" i="33"/>
  <c r="D90" i="33"/>
  <c r="C90" i="33"/>
  <c r="N89" i="33"/>
  <c r="M89" i="33"/>
  <c r="L89" i="33"/>
  <c r="K89" i="33"/>
  <c r="J89" i="33"/>
  <c r="I89" i="33"/>
  <c r="H89" i="33"/>
  <c r="G89" i="33"/>
  <c r="F89" i="33"/>
  <c r="E89" i="33"/>
  <c r="D89" i="33"/>
  <c r="C89" i="33"/>
  <c r="N88" i="33"/>
  <c r="M88" i="33"/>
  <c r="L88" i="33"/>
  <c r="K88" i="33"/>
  <c r="J88" i="33"/>
  <c r="I88" i="33"/>
  <c r="H88" i="33"/>
  <c r="G88" i="33"/>
  <c r="F88" i="33"/>
  <c r="E88" i="33"/>
  <c r="D88" i="33"/>
  <c r="C88" i="33"/>
  <c r="N87" i="33"/>
  <c r="M87" i="33"/>
  <c r="L87" i="33"/>
  <c r="K87" i="33"/>
  <c r="J87" i="33"/>
  <c r="CJ87" i="33" s="1"/>
  <c r="I87" i="33"/>
  <c r="H87" i="33"/>
  <c r="G87" i="33"/>
  <c r="F87" i="33"/>
  <c r="E87" i="33"/>
  <c r="D87" i="33"/>
  <c r="C87" i="33"/>
  <c r="N86" i="33"/>
  <c r="M86" i="33"/>
  <c r="L86" i="33"/>
  <c r="K86" i="33"/>
  <c r="J86" i="33"/>
  <c r="I86" i="33"/>
  <c r="H86" i="33"/>
  <c r="G86" i="33"/>
  <c r="F86" i="33"/>
  <c r="CJ86" i="33" s="1"/>
  <c r="E86" i="33"/>
  <c r="D86" i="33"/>
  <c r="C86" i="33"/>
  <c r="N85" i="33"/>
  <c r="M85" i="33"/>
  <c r="L85" i="33"/>
  <c r="K85" i="33"/>
  <c r="J85" i="33"/>
  <c r="CJ85" i="33" s="1"/>
  <c r="I85" i="33"/>
  <c r="H85" i="33"/>
  <c r="G85" i="33"/>
  <c r="F85" i="33"/>
  <c r="E85" i="33"/>
  <c r="D85" i="33"/>
  <c r="C85" i="33"/>
  <c r="N84" i="33"/>
  <c r="M84" i="33"/>
  <c r="L84" i="33"/>
  <c r="K84" i="33"/>
  <c r="J84" i="33"/>
  <c r="I84" i="33"/>
  <c r="H84" i="33"/>
  <c r="G84" i="33"/>
  <c r="F84" i="33"/>
  <c r="CJ84" i="33" s="1"/>
  <c r="E84" i="33"/>
  <c r="D84" i="33"/>
  <c r="C84" i="33"/>
  <c r="N83" i="33"/>
  <c r="M83" i="33"/>
  <c r="L83" i="33"/>
  <c r="K83" i="33"/>
  <c r="J83" i="33"/>
  <c r="CJ83" i="33" s="1"/>
  <c r="I83" i="33"/>
  <c r="H83" i="33"/>
  <c r="G83" i="33"/>
  <c r="F83" i="33"/>
  <c r="E83" i="33"/>
  <c r="D83" i="33"/>
  <c r="C83" i="33"/>
  <c r="N82" i="33"/>
  <c r="M82" i="33"/>
  <c r="L82" i="33"/>
  <c r="K82" i="33"/>
  <c r="J82" i="33"/>
  <c r="I82" i="33"/>
  <c r="H82" i="33"/>
  <c r="G82" i="33"/>
  <c r="F82" i="33"/>
  <c r="E82" i="33"/>
  <c r="D82" i="33"/>
  <c r="C82" i="33"/>
  <c r="N81" i="33"/>
  <c r="M81" i="33"/>
  <c r="L81" i="33"/>
  <c r="K81" i="33"/>
  <c r="J81" i="33"/>
  <c r="I81" i="33"/>
  <c r="H81" i="33"/>
  <c r="G81" i="33"/>
  <c r="F81" i="33"/>
  <c r="E81" i="33"/>
  <c r="D81" i="33"/>
  <c r="C81" i="33"/>
  <c r="N80" i="33"/>
  <c r="M80" i="33"/>
  <c r="L80" i="33"/>
  <c r="K80" i="33"/>
  <c r="J80" i="33"/>
  <c r="I80" i="33"/>
  <c r="H80" i="33"/>
  <c r="G80" i="33"/>
  <c r="F80" i="33"/>
  <c r="E80" i="33"/>
  <c r="D80" i="33"/>
  <c r="C80" i="33"/>
  <c r="N79" i="33"/>
  <c r="M79" i="33"/>
  <c r="L79" i="33"/>
  <c r="K79" i="33"/>
  <c r="J79" i="33"/>
  <c r="I79" i="33"/>
  <c r="H79" i="33"/>
  <c r="G79" i="33"/>
  <c r="F79" i="33"/>
  <c r="E79" i="33"/>
  <c r="D79" i="33"/>
  <c r="C79" i="33"/>
  <c r="N78" i="33"/>
  <c r="M78" i="33"/>
  <c r="L78" i="33"/>
  <c r="K78" i="33"/>
  <c r="J78" i="33"/>
  <c r="I78" i="33"/>
  <c r="H78" i="33"/>
  <c r="G78" i="33"/>
  <c r="F78" i="33"/>
  <c r="E78" i="33"/>
  <c r="D78" i="33"/>
  <c r="C78" i="33"/>
  <c r="N75" i="32"/>
  <c r="M75" i="32"/>
  <c r="L75" i="32"/>
  <c r="K75" i="32"/>
  <c r="J75" i="32"/>
  <c r="I75" i="32"/>
  <c r="H75" i="32"/>
  <c r="G75" i="32"/>
  <c r="F75" i="32"/>
  <c r="E75" i="32"/>
  <c r="D75" i="32"/>
  <c r="C75" i="32"/>
  <c r="N74" i="32"/>
  <c r="M74" i="32"/>
  <c r="L74" i="32"/>
  <c r="K74" i="32"/>
  <c r="J74" i="32"/>
  <c r="I74" i="32"/>
  <c r="H74" i="32"/>
  <c r="G74" i="32"/>
  <c r="F74" i="32"/>
  <c r="CJ74" i="32" s="1"/>
  <c r="E74" i="32"/>
  <c r="D74" i="32"/>
  <c r="C74" i="32"/>
  <c r="N73" i="32"/>
  <c r="M73" i="32"/>
  <c r="L73" i="32"/>
  <c r="K73" i="32"/>
  <c r="J73" i="32"/>
  <c r="CJ73" i="32" s="1"/>
  <c r="I73" i="32"/>
  <c r="H73" i="32"/>
  <c r="G73" i="32"/>
  <c r="F73" i="32"/>
  <c r="E73" i="32"/>
  <c r="D73" i="32"/>
  <c r="C73" i="32"/>
  <c r="N72" i="32"/>
  <c r="M72" i="32"/>
  <c r="L72" i="32"/>
  <c r="K72" i="32"/>
  <c r="J72" i="32"/>
  <c r="I72" i="32"/>
  <c r="H72" i="32"/>
  <c r="G72" i="32"/>
  <c r="F72" i="32"/>
  <c r="CJ72" i="32" s="1"/>
  <c r="E72" i="32"/>
  <c r="D72" i="32"/>
  <c r="C72" i="32"/>
  <c r="N71" i="32"/>
  <c r="M71" i="32"/>
  <c r="L71" i="32"/>
  <c r="K71" i="32"/>
  <c r="J71" i="32"/>
  <c r="CJ71" i="32" s="1"/>
  <c r="I71" i="32"/>
  <c r="H71" i="32"/>
  <c r="G71" i="32"/>
  <c r="F71" i="32"/>
  <c r="E71" i="32"/>
  <c r="D71" i="32"/>
  <c r="C71" i="32"/>
  <c r="N70" i="32"/>
  <c r="M70" i="32"/>
  <c r="L70" i="32"/>
  <c r="K70" i="32"/>
  <c r="J70" i="32"/>
  <c r="I70" i="32"/>
  <c r="H70" i="32"/>
  <c r="G70" i="32"/>
  <c r="F70" i="32"/>
  <c r="CJ70" i="32" s="1"/>
  <c r="E70" i="32"/>
  <c r="D70" i="32"/>
  <c r="C70" i="32"/>
  <c r="N69" i="32"/>
  <c r="M69" i="32"/>
  <c r="L69" i="32"/>
  <c r="K69" i="32"/>
  <c r="J69" i="32"/>
  <c r="I69" i="32"/>
  <c r="H69" i="32"/>
  <c r="G69" i="32"/>
  <c r="F69" i="32"/>
  <c r="E69" i="32"/>
  <c r="D69" i="32"/>
  <c r="C69" i="32"/>
  <c r="N68" i="32"/>
  <c r="M68" i="32"/>
  <c r="L68" i="32"/>
  <c r="K68" i="32"/>
  <c r="J68" i="32"/>
  <c r="I68" i="32"/>
  <c r="H68" i="32"/>
  <c r="G68" i="32"/>
  <c r="F68" i="32"/>
  <c r="E68" i="32"/>
  <c r="D68" i="32"/>
  <c r="C68" i="32"/>
  <c r="N67" i="32"/>
  <c r="M67" i="32"/>
  <c r="L67" i="32"/>
  <c r="K67" i="32"/>
  <c r="J67" i="32"/>
  <c r="I67" i="32"/>
  <c r="H67" i="32"/>
  <c r="G67" i="32"/>
  <c r="F67" i="32"/>
  <c r="E67" i="32"/>
  <c r="D67" i="32"/>
  <c r="C67" i="32"/>
  <c r="N66" i="32"/>
  <c r="M66" i="32"/>
  <c r="L66" i="32"/>
  <c r="K66" i="32"/>
  <c r="J66" i="32"/>
  <c r="I66" i="32"/>
  <c r="H66" i="32"/>
  <c r="G66" i="32"/>
  <c r="F66" i="32"/>
  <c r="E66" i="32"/>
  <c r="D66" i="32"/>
  <c r="N90" i="31"/>
  <c r="M90" i="31"/>
  <c r="L90" i="31"/>
  <c r="K90" i="31"/>
  <c r="J90" i="31"/>
  <c r="I90" i="31"/>
  <c r="CJ90" i="31" s="1"/>
  <c r="H90" i="31"/>
  <c r="G90" i="31"/>
  <c r="F90" i="31"/>
  <c r="E90" i="31"/>
  <c r="D90" i="31"/>
  <c r="C90" i="31"/>
  <c r="N89" i="31"/>
  <c r="M89" i="31"/>
  <c r="L89" i="31"/>
  <c r="K89" i="31"/>
  <c r="J89" i="31"/>
  <c r="I89" i="31"/>
  <c r="H89" i="31"/>
  <c r="G89" i="31"/>
  <c r="F89" i="31"/>
  <c r="E89" i="31"/>
  <c r="CJ89" i="31" s="1"/>
  <c r="D89" i="31"/>
  <c r="C89" i="31"/>
  <c r="N88" i="31"/>
  <c r="M88" i="31"/>
  <c r="L88" i="31"/>
  <c r="K88" i="31"/>
  <c r="J88" i="31"/>
  <c r="I88" i="31"/>
  <c r="H88" i="31"/>
  <c r="G88" i="31"/>
  <c r="F88" i="31"/>
  <c r="E88" i="31"/>
  <c r="D88" i="31"/>
  <c r="C88" i="31"/>
  <c r="N87" i="31"/>
  <c r="M87" i="31"/>
  <c r="L87" i="31"/>
  <c r="K87" i="31"/>
  <c r="J87" i="31"/>
  <c r="I87" i="31"/>
  <c r="H87" i="31"/>
  <c r="G87" i="31"/>
  <c r="F87" i="31"/>
  <c r="E87" i="31"/>
  <c r="CJ87" i="31" s="1"/>
  <c r="D87" i="31"/>
  <c r="C87" i="31"/>
  <c r="N86" i="31"/>
  <c r="M86" i="31"/>
  <c r="L86" i="31"/>
  <c r="K86" i="31"/>
  <c r="J86" i="31"/>
  <c r="I86" i="31"/>
  <c r="H86" i="31"/>
  <c r="G86" i="31"/>
  <c r="F86" i="31"/>
  <c r="E86" i="31"/>
  <c r="D86" i="31"/>
  <c r="C86" i="31"/>
  <c r="N85" i="31"/>
  <c r="M85" i="31"/>
  <c r="L85" i="31"/>
  <c r="K85" i="31"/>
  <c r="J85" i="31"/>
  <c r="I85" i="31"/>
  <c r="H85" i="31"/>
  <c r="G85" i="31"/>
  <c r="F85" i="31"/>
  <c r="E85" i="31"/>
  <c r="CJ85" i="31" s="1"/>
  <c r="D85" i="31"/>
  <c r="C85" i="31"/>
  <c r="N84" i="31"/>
  <c r="M84" i="31"/>
  <c r="L84" i="31"/>
  <c r="K84" i="31"/>
  <c r="J84" i="31"/>
  <c r="I84" i="31"/>
  <c r="H84" i="31"/>
  <c r="G84" i="31"/>
  <c r="F84" i="31"/>
  <c r="E84" i="31"/>
  <c r="D84" i="31"/>
  <c r="C84" i="31"/>
  <c r="N83" i="31"/>
  <c r="M83" i="31"/>
  <c r="L83" i="31"/>
  <c r="K83" i="31"/>
  <c r="J83" i="31"/>
  <c r="I83" i="31"/>
  <c r="H83" i="31"/>
  <c r="G83" i="31"/>
  <c r="F83" i="31"/>
  <c r="E83" i="31"/>
  <c r="CJ83" i="31" s="1"/>
  <c r="D83" i="31"/>
  <c r="C83" i="31"/>
  <c r="N82" i="31"/>
  <c r="M82" i="31"/>
  <c r="L82" i="31"/>
  <c r="K82" i="31"/>
  <c r="J82" i="31"/>
  <c r="I82" i="31"/>
  <c r="H82" i="31"/>
  <c r="G82" i="31"/>
  <c r="F82" i="31"/>
  <c r="E82" i="31"/>
  <c r="D82" i="31"/>
  <c r="C82" i="31"/>
  <c r="U81" i="31"/>
  <c r="N81" i="31"/>
  <c r="M81" i="31"/>
  <c r="L81" i="31"/>
  <c r="K81" i="31"/>
  <c r="J81" i="31"/>
  <c r="I81" i="31"/>
  <c r="H81" i="31"/>
  <c r="G81" i="31"/>
  <c r="F81" i="31"/>
  <c r="E81" i="31"/>
  <c r="D81" i="31"/>
  <c r="C81" i="31"/>
  <c r="N80" i="31"/>
  <c r="M80" i="31"/>
  <c r="L80" i="31"/>
  <c r="K80" i="31"/>
  <c r="J80" i="31"/>
  <c r="I80" i="31"/>
  <c r="H80" i="31"/>
  <c r="G80" i="31"/>
  <c r="F80" i="31"/>
  <c r="E80" i="31"/>
  <c r="D80" i="31"/>
  <c r="C80" i="31"/>
  <c r="N79" i="31"/>
  <c r="M79" i="31"/>
  <c r="L79" i="31"/>
  <c r="K79" i="31"/>
  <c r="J79" i="31"/>
  <c r="I79" i="31"/>
  <c r="H79" i="31"/>
  <c r="G79" i="31"/>
  <c r="F79" i="31"/>
  <c r="E79" i="31"/>
  <c r="D79" i="31"/>
  <c r="C79" i="31"/>
  <c r="N78" i="31"/>
  <c r="M78" i="31"/>
  <c r="L78" i="31"/>
  <c r="K78" i="31"/>
  <c r="J78" i="31"/>
  <c r="I78" i="31"/>
  <c r="H78" i="31"/>
  <c r="G78" i="31"/>
  <c r="F78" i="31"/>
  <c r="E78" i="31"/>
  <c r="D78" i="31"/>
  <c r="C78" i="31"/>
  <c r="V90" i="30"/>
  <c r="N90" i="30"/>
  <c r="M90" i="30"/>
  <c r="L90" i="30"/>
  <c r="K90" i="30"/>
  <c r="J90" i="30"/>
  <c r="I90" i="30"/>
  <c r="H90" i="30"/>
  <c r="G90" i="30"/>
  <c r="F90" i="30"/>
  <c r="E90" i="30"/>
  <c r="D90" i="30"/>
  <c r="C90" i="30"/>
  <c r="N89" i="30"/>
  <c r="M89" i="30"/>
  <c r="L89" i="30"/>
  <c r="K89" i="30"/>
  <c r="J89" i="30"/>
  <c r="I89" i="30"/>
  <c r="H89" i="30"/>
  <c r="G89" i="30"/>
  <c r="F89" i="30"/>
  <c r="E89" i="30"/>
  <c r="D89" i="30"/>
  <c r="C89" i="30"/>
  <c r="CJ89" i="30" s="1"/>
  <c r="N88" i="30"/>
  <c r="M88" i="30"/>
  <c r="L88" i="30"/>
  <c r="K88" i="30"/>
  <c r="J88" i="30"/>
  <c r="I88" i="30"/>
  <c r="H88" i="30"/>
  <c r="G88" i="30"/>
  <c r="F88" i="30"/>
  <c r="E88" i="30"/>
  <c r="D88" i="30"/>
  <c r="C88" i="30"/>
  <c r="S87" i="30"/>
  <c r="N87" i="30"/>
  <c r="M87" i="30"/>
  <c r="L87" i="30"/>
  <c r="K87" i="30"/>
  <c r="J87" i="30"/>
  <c r="I87" i="30"/>
  <c r="H87" i="30"/>
  <c r="G87" i="30"/>
  <c r="F87" i="30"/>
  <c r="E87" i="30"/>
  <c r="D87" i="30"/>
  <c r="CJ87" i="30" s="1"/>
  <c r="C87" i="30"/>
  <c r="N86" i="30"/>
  <c r="M86" i="30"/>
  <c r="L86" i="30"/>
  <c r="K86" i="30"/>
  <c r="J86" i="30"/>
  <c r="I86" i="30"/>
  <c r="H86" i="30"/>
  <c r="G86" i="30"/>
  <c r="F86" i="30"/>
  <c r="E86" i="30"/>
  <c r="D86" i="30"/>
  <c r="C86" i="30"/>
  <c r="N85" i="30"/>
  <c r="M85" i="30"/>
  <c r="L85" i="30"/>
  <c r="K85" i="30"/>
  <c r="J85" i="30"/>
  <c r="I85" i="30"/>
  <c r="H85" i="30"/>
  <c r="G85" i="30"/>
  <c r="F85" i="30"/>
  <c r="E85" i="30"/>
  <c r="D85" i="30"/>
  <c r="C85" i="30"/>
  <c r="N84" i="30"/>
  <c r="M84" i="30"/>
  <c r="L84" i="30"/>
  <c r="K84" i="30"/>
  <c r="J84" i="30"/>
  <c r="I84" i="30"/>
  <c r="H84" i="30"/>
  <c r="G84" i="30"/>
  <c r="F84" i="30"/>
  <c r="E84" i="30"/>
  <c r="D84" i="30"/>
  <c r="C84" i="30"/>
  <c r="S83" i="30"/>
  <c r="N83" i="30"/>
  <c r="M83" i="30"/>
  <c r="L83" i="30"/>
  <c r="K83" i="30"/>
  <c r="J83" i="30"/>
  <c r="I83" i="30"/>
  <c r="H83" i="30"/>
  <c r="G83" i="30"/>
  <c r="F83" i="30"/>
  <c r="E83" i="30"/>
  <c r="CJ83" i="30" s="1"/>
  <c r="D83" i="30"/>
  <c r="C83" i="30"/>
  <c r="N82" i="30"/>
  <c r="M82" i="30"/>
  <c r="L82" i="30"/>
  <c r="K82" i="30"/>
  <c r="J82" i="30"/>
  <c r="I82" i="30"/>
  <c r="CJ82" i="30" s="1"/>
  <c r="H82" i="30"/>
  <c r="G82" i="30"/>
  <c r="F82" i="30"/>
  <c r="E82" i="30"/>
  <c r="D82" i="30"/>
  <c r="C82" i="30"/>
  <c r="N81" i="30"/>
  <c r="M81" i="30"/>
  <c r="L81" i="30"/>
  <c r="K81" i="30"/>
  <c r="J81" i="30"/>
  <c r="I81" i="30"/>
  <c r="H81" i="30"/>
  <c r="G81" i="30"/>
  <c r="F81" i="30"/>
  <c r="E81" i="30"/>
  <c r="D81" i="30"/>
  <c r="C81" i="30"/>
  <c r="N80" i="30"/>
  <c r="M80" i="30"/>
  <c r="L80" i="30"/>
  <c r="K80" i="30"/>
  <c r="J80" i="30"/>
  <c r="I80" i="30"/>
  <c r="H80" i="30"/>
  <c r="G80" i="30"/>
  <c r="F80" i="30"/>
  <c r="E80" i="30"/>
  <c r="D80" i="30"/>
  <c r="C80" i="30"/>
  <c r="N79" i="30"/>
  <c r="M79" i="30"/>
  <c r="L79" i="30"/>
  <c r="K79" i="30"/>
  <c r="J79" i="30"/>
  <c r="I79" i="30"/>
  <c r="H79" i="30"/>
  <c r="G79" i="30"/>
  <c r="F79" i="30"/>
  <c r="E79" i="30"/>
  <c r="D79" i="30"/>
  <c r="C79" i="30"/>
  <c r="N78" i="30"/>
  <c r="M78" i="30"/>
  <c r="L78" i="30"/>
  <c r="K78" i="30"/>
  <c r="J78" i="30"/>
  <c r="I78" i="30"/>
  <c r="H78" i="30"/>
  <c r="G78" i="30"/>
  <c r="F78" i="30"/>
  <c r="E78" i="30"/>
  <c r="D78" i="30"/>
  <c r="C78" i="30"/>
  <c r="N90" i="29"/>
  <c r="M90" i="29"/>
  <c r="L90" i="29"/>
  <c r="K90" i="29"/>
  <c r="J90" i="29"/>
  <c r="I90" i="29"/>
  <c r="H90" i="29"/>
  <c r="G90" i="29"/>
  <c r="F90" i="29"/>
  <c r="E90" i="29"/>
  <c r="D90" i="29"/>
  <c r="C90" i="29"/>
  <c r="Z89" i="29"/>
  <c r="O89" i="29"/>
  <c r="N89" i="29"/>
  <c r="M89" i="29"/>
  <c r="L89" i="29"/>
  <c r="K89" i="29"/>
  <c r="J89" i="29"/>
  <c r="I89" i="29"/>
  <c r="H89" i="29"/>
  <c r="G89" i="29"/>
  <c r="F89" i="29"/>
  <c r="E89" i="29"/>
  <c r="D89" i="29"/>
  <c r="C89" i="29"/>
  <c r="CJ89" i="29" s="1"/>
  <c r="Z88" i="29"/>
  <c r="R88" i="29"/>
  <c r="Q88" i="29"/>
  <c r="N88" i="29"/>
  <c r="M88" i="29"/>
  <c r="L88" i="29"/>
  <c r="K88" i="29"/>
  <c r="J88" i="29"/>
  <c r="CJ88" i="29" s="1"/>
  <c r="I88" i="29"/>
  <c r="H88" i="29"/>
  <c r="G88" i="29"/>
  <c r="F88" i="29"/>
  <c r="E88" i="29"/>
  <c r="D88" i="29"/>
  <c r="C88" i="29"/>
  <c r="V87" i="29"/>
  <c r="N87" i="29"/>
  <c r="M87" i="29"/>
  <c r="L87" i="29"/>
  <c r="K87" i="29"/>
  <c r="J87" i="29"/>
  <c r="I87" i="29"/>
  <c r="H87" i="29"/>
  <c r="G87" i="29"/>
  <c r="CJ87" i="29" s="1"/>
  <c r="F87" i="29"/>
  <c r="E87" i="29"/>
  <c r="D87" i="29"/>
  <c r="C87" i="29"/>
  <c r="Z86" i="29"/>
  <c r="Y86" i="29"/>
  <c r="R86" i="29"/>
  <c r="Q86" i="29"/>
  <c r="N86" i="29"/>
  <c r="M86" i="29"/>
  <c r="L86" i="29"/>
  <c r="K86" i="29"/>
  <c r="J86" i="29"/>
  <c r="I86" i="29"/>
  <c r="H86" i="29"/>
  <c r="G86" i="29"/>
  <c r="CJ86" i="29" s="1"/>
  <c r="F86" i="29"/>
  <c r="E86" i="29"/>
  <c r="D86" i="29"/>
  <c r="C86" i="29"/>
  <c r="N85" i="29"/>
  <c r="M85" i="29"/>
  <c r="L85" i="29"/>
  <c r="K85" i="29"/>
  <c r="J85" i="29"/>
  <c r="I85" i="29"/>
  <c r="H85" i="29"/>
  <c r="G85" i="29"/>
  <c r="F85" i="29"/>
  <c r="E85" i="29"/>
  <c r="D85" i="29"/>
  <c r="C85" i="29"/>
  <c r="CJ85" i="29" s="1"/>
  <c r="Z84" i="29"/>
  <c r="Y84" i="29"/>
  <c r="R84" i="29"/>
  <c r="Q84" i="29"/>
  <c r="N84" i="29"/>
  <c r="M84" i="29"/>
  <c r="L84" i="29"/>
  <c r="K84" i="29"/>
  <c r="J84" i="29"/>
  <c r="I84" i="29"/>
  <c r="H84" i="29"/>
  <c r="G84" i="29"/>
  <c r="F84" i="29"/>
  <c r="E84" i="29"/>
  <c r="D84" i="29"/>
  <c r="C84" i="29"/>
  <c r="V83" i="29"/>
  <c r="U83" i="29"/>
  <c r="N83" i="29"/>
  <c r="M83" i="29"/>
  <c r="L83" i="29"/>
  <c r="K83" i="29"/>
  <c r="J83" i="29"/>
  <c r="I83" i="29"/>
  <c r="H83" i="29"/>
  <c r="G83" i="29"/>
  <c r="F83" i="29"/>
  <c r="E83" i="29"/>
  <c r="D83" i="29"/>
  <c r="C83" i="29"/>
  <c r="Z82" i="29"/>
  <c r="Y82" i="29"/>
  <c r="R82" i="29"/>
  <c r="Q82" i="29"/>
  <c r="N82" i="29"/>
  <c r="M82" i="29"/>
  <c r="L82" i="29"/>
  <c r="K82" i="29"/>
  <c r="J82" i="29"/>
  <c r="I82" i="29"/>
  <c r="H82" i="29"/>
  <c r="G82" i="29"/>
  <c r="F82" i="29"/>
  <c r="E82" i="29"/>
  <c r="D82" i="29"/>
  <c r="C82" i="29"/>
  <c r="V81" i="29"/>
  <c r="U81" i="29"/>
  <c r="N81" i="29"/>
  <c r="M81" i="29"/>
  <c r="L81" i="29"/>
  <c r="K81" i="29"/>
  <c r="J81" i="29"/>
  <c r="I81" i="29"/>
  <c r="H81" i="29"/>
  <c r="G81" i="29"/>
  <c r="CJ81" i="29" s="1"/>
  <c r="F81" i="29"/>
  <c r="E81" i="29"/>
  <c r="D81" i="29"/>
  <c r="C81" i="29"/>
  <c r="Z80" i="29"/>
  <c r="Y80" i="29"/>
  <c r="R80" i="29"/>
  <c r="Q80" i="29"/>
  <c r="N80" i="29"/>
  <c r="M80" i="29"/>
  <c r="L80" i="29"/>
  <c r="K80" i="29"/>
  <c r="J80" i="29"/>
  <c r="I80" i="29"/>
  <c r="H80" i="29"/>
  <c r="G80" i="29"/>
  <c r="F80" i="29"/>
  <c r="E80" i="29"/>
  <c r="D80" i="29"/>
  <c r="C80" i="29"/>
  <c r="V79" i="29"/>
  <c r="U79" i="29"/>
  <c r="P79" i="29"/>
  <c r="N79" i="29"/>
  <c r="M79" i="29"/>
  <c r="L79" i="29"/>
  <c r="K79" i="29"/>
  <c r="J79" i="29"/>
  <c r="I79" i="29"/>
  <c r="H79" i="29"/>
  <c r="G79" i="29"/>
  <c r="F79" i="29"/>
  <c r="E79" i="29"/>
  <c r="D79" i="29"/>
  <c r="C79" i="29"/>
  <c r="W78" i="29"/>
  <c r="S78" i="29"/>
  <c r="N78" i="29"/>
  <c r="M78" i="29"/>
  <c r="L78" i="29"/>
  <c r="K78" i="29"/>
  <c r="J78" i="29"/>
  <c r="I78" i="29"/>
  <c r="H78" i="29"/>
  <c r="G78" i="29"/>
  <c r="F78" i="29"/>
  <c r="E78" i="29"/>
  <c r="D78" i="29"/>
  <c r="Z90" i="10"/>
  <c r="Y90" i="10"/>
  <c r="X90" i="10"/>
  <c r="W90" i="10"/>
  <c r="V90" i="10"/>
  <c r="U90" i="10"/>
  <c r="T90" i="10"/>
  <c r="S90" i="10"/>
  <c r="S90" i="29"/>
  <c r="R90" i="10"/>
  <c r="R90" i="29"/>
  <c r="Q90" i="10"/>
  <c r="P90" i="10"/>
  <c r="O90" i="10"/>
  <c r="Z89" i="10"/>
  <c r="Y89" i="10"/>
  <c r="X89" i="10"/>
  <c r="W89" i="10"/>
  <c r="W89" i="29"/>
  <c r="V89" i="10"/>
  <c r="V89" i="29"/>
  <c r="U89" i="10"/>
  <c r="U89" i="29"/>
  <c r="T89" i="10"/>
  <c r="S89" i="10"/>
  <c r="R89" i="10"/>
  <c r="Q89" i="10"/>
  <c r="P89" i="10"/>
  <c r="O89" i="10"/>
  <c r="O89" i="31"/>
  <c r="AF88" i="10"/>
  <c r="Z88" i="10"/>
  <c r="Y88" i="10"/>
  <c r="Y88" i="29"/>
  <c r="X88" i="10"/>
  <c r="W88" i="10"/>
  <c r="V88" i="10"/>
  <c r="U88" i="10"/>
  <c r="U88" i="29"/>
  <c r="T88" i="10"/>
  <c r="T88" i="29"/>
  <c r="S88" i="10"/>
  <c r="S88" i="29"/>
  <c r="R88" i="10"/>
  <c r="Q88" i="10"/>
  <c r="P88" i="10"/>
  <c r="O88" i="10"/>
  <c r="AB87" i="10"/>
  <c r="Z87" i="10"/>
  <c r="Z87" i="29"/>
  <c r="Y87" i="10"/>
  <c r="Y87" i="29"/>
  <c r="X87" i="10"/>
  <c r="X87" i="29"/>
  <c r="W87" i="10"/>
  <c r="V87" i="10"/>
  <c r="U87" i="10"/>
  <c r="U87" i="29"/>
  <c r="T87" i="10"/>
  <c r="S87" i="10"/>
  <c r="S87" i="29"/>
  <c r="R87" i="10"/>
  <c r="R87" i="29"/>
  <c r="Q87" i="10"/>
  <c r="Q87" i="29"/>
  <c r="P87" i="10"/>
  <c r="P87" i="29"/>
  <c r="O87" i="10"/>
  <c r="Z86" i="10"/>
  <c r="Y86" i="10"/>
  <c r="X86" i="10"/>
  <c r="W86" i="10"/>
  <c r="V86" i="10"/>
  <c r="U86" i="10"/>
  <c r="T86" i="10"/>
  <c r="T86" i="29"/>
  <c r="S86" i="10"/>
  <c r="S86" i="29"/>
  <c r="R86" i="10"/>
  <c r="Q86" i="10"/>
  <c r="P86" i="10"/>
  <c r="O86" i="10"/>
  <c r="O86" i="30"/>
  <c r="AL85" i="10"/>
  <c r="AL85" i="29"/>
  <c r="Z85" i="10"/>
  <c r="Y85" i="10"/>
  <c r="X85" i="10"/>
  <c r="W85" i="10"/>
  <c r="V85" i="10"/>
  <c r="U85" i="10"/>
  <c r="T85" i="10"/>
  <c r="S85" i="10"/>
  <c r="S85" i="30"/>
  <c r="R85" i="10"/>
  <c r="R85" i="30"/>
  <c r="Q85" i="10"/>
  <c r="P85" i="10"/>
  <c r="O85" i="10"/>
  <c r="AH84" i="10"/>
  <c r="AD84" i="10"/>
  <c r="AD84" i="30"/>
  <c r="Z84" i="10"/>
  <c r="Y84" i="10"/>
  <c r="X84" i="10"/>
  <c r="W84" i="10"/>
  <c r="V84" i="10"/>
  <c r="U84" i="10"/>
  <c r="T84" i="10"/>
  <c r="S84" i="10"/>
  <c r="R84" i="10"/>
  <c r="Q84" i="10"/>
  <c r="P84" i="10"/>
  <c r="O84" i="10"/>
  <c r="AV83" i="10"/>
  <c r="BH83" i="10"/>
  <c r="Z83" i="10"/>
  <c r="Y83" i="10"/>
  <c r="X83" i="10"/>
  <c r="AJ83" i="10"/>
  <c r="W83" i="10"/>
  <c r="W83" i="29"/>
  <c r="V83" i="10"/>
  <c r="U83" i="10"/>
  <c r="T83" i="10"/>
  <c r="S83" i="10"/>
  <c r="R83" i="10"/>
  <c r="Q83" i="10"/>
  <c r="P83" i="10"/>
  <c r="P83" i="29"/>
  <c r="O83" i="10"/>
  <c r="O83" i="29"/>
  <c r="Z82" i="10"/>
  <c r="Y82" i="10"/>
  <c r="Y82" i="31"/>
  <c r="X82" i="10"/>
  <c r="W82" i="10"/>
  <c r="V82" i="10"/>
  <c r="U82" i="10"/>
  <c r="T82" i="10"/>
  <c r="T82" i="29"/>
  <c r="S82" i="10"/>
  <c r="S82" i="29"/>
  <c r="R82" i="10"/>
  <c r="R82" i="31"/>
  <c r="Q82" i="10"/>
  <c r="P82" i="10"/>
  <c r="O82" i="10"/>
  <c r="O82" i="30"/>
  <c r="Z81" i="10"/>
  <c r="Y81" i="10"/>
  <c r="X81" i="10"/>
  <c r="X81" i="29"/>
  <c r="W81" i="10"/>
  <c r="W81" i="29"/>
  <c r="V81" i="10"/>
  <c r="U81" i="10"/>
  <c r="T81" i="10"/>
  <c r="S81" i="10"/>
  <c r="R81" i="10"/>
  <c r="Q81" i="10"/>
  <c r="P81" i="10"/>
  <c r="P81" i="29"/>
  <c r="O81" i="10"/>
  <c r="O81" i="29"/>
  <c r="Z80" i="10"/>
  <c r="Y80" i="10"/>
  <c r="X80" i="10"/>
  <c r="W80" i="10"/>
  <c r="V80" i="10"/>
  <c r="U80" i="10"/>
  <c r="T80" i="10"/>
  <c r="T80" i="29"/>
  <c r="S80" i="10"/>
  <c r="S80" i="29"/>
  <c r="R80" i="10"/>
  <c r="Q80" i="10"/>
  <c r="P80" i="10"/>
  <c r="O80" i="10"/>
  <c r="O80" i="30"/>
  <c r="Z79" i="10"/>
  <c r="Y79" i="10"/>
  <c r="X79" i="10"/>
  <c r="W79" i="10"/>
  <c r="W79" i="29"/>
  <c r="V79" i="10"/>
  <c r="U79" i="10"/>
  <c r="T79" i="10"/>
  <c r="S79" i="10"/>
  <c r="R79" i="10"/>
  <c r="Q79" i="10"/>
  <c r="P79" i="10"/>
  <c r="O79" i="10"/>
  <c r="O79" i="29"/>
  <c r="Z78" i="10"/>
  <c r="Z78" i="30"/>
  <c r="Y78" i="10"/>
  <c r="Y78" i="30"/>
  <c r="X78" i="10"/>
  <c r="W78" i="10"/>
  <c r="V78" i="10"/>
  <c r="U78" i="10"/>
  <c r="T78" i="10"/>
  <c r="S78" i="10"/>
  <c r="S78" i="31"/>
  <c r="R78" i="10"/>
  <c r="Q78" i="10"/>
  <c r="P78" i="10"/>
  <c r="O78" i="10"/>
  <c r="Z75" i="2"/>
  <c r="Y75" i="2"/>
  <c r="X75" i="2"/>
  <c r="W75" i="2"/>
  <c r="AI75" i="2"/>
  <c r="AI75" i="32"/>
  <c r="V75" i="2"/>
  <c r="U75" i="2"/>
  <c r="T75" i="2"/>
  <c r="S75" i="2"/>
  <c r="R75" i="2"/>
  <c r="Q75" i="2"/>
  <c r="P75" i="2"/>
  <c r="O75" i="2"/>
  <c r="AA75" i="2"/>
  <c r="AA75" i="32"/>
  <c r="Z74" i="2"/>
  <c r="Y74" i="2"/>
  <c r="X74" i="2"/>
  <c r="W74" i="2"/>
  <c r="W74" i="32"/>
  <c r="V74" i="2"/>
  <c r="U74" i="2"/>
  <c r="T74" i="2"/>
  <c r="S74" i="2"/>
  <c r="AE74" i="2"/>
  <c r="AE74" i="32"/>
  <c r="R74" i="2"/>
  <c r="Q74" i="2"/>
  <c r="P74" i="2"/>
  <c r="O74" i="2"/>
  <c r="Z73" i="2"/>
  <c r="Y73" i="2"/>
  <c r="X73" i="2"/>
  <c r="W73" i="2"/>
  <c r="AI73" i="2"/>
  <c r="V73" i="2"/>
  <c r="U73" i="2"/>
  <c r="T73" i="2"/>
  <c r="S73" i="2"/>
  <c r="S73" i="32"/>
  <c r="R73" i="2"/>
  <c r="Q73" i="2"/>
  <c r="P73" i="2"/>
  <c r="O73" i="2"/>
  <c r="AA73" i="2"/>
  <c r="AA73" i="32"/>
  <c r="Z72" i="2"/>
  <c r="Y72" i="2"/>
  <c r="X72" i="2"/>
  <c r="W72" i="2"/>
  <c r="W72" i="32"/>
  <c r="V72" i="2"/>
  <c r="U72" i="2"/>
  <c r="T72" i="2"/>
  <c r="S72" i="2"/>
  <c r="S72" i="32"/>
  <c r="R72" i="2"/>
  <c r="Q72" i="2"/>
  <c r="P72" i="2"/>
  <c r="O72" i="2"/>
  <c r="O72" i="32"/>
  <c r="Z71" i="2"/>
  <c r="Y71" i="2"/>
  <c r="X71" i="2"/>
  <c r="W71" i="2"/>
  <c r="AI71" i="2"/>
  <c r="AI71" i="32"/>
  <c r="V71" i="2"/>
  <c r="U71" i="2"/>
  <c r="T71" i="2"/>
  <c r="S71" i="2"/>
  <c r="R71" i="2"/>
  <c r="Q71" i="2"/>
  <c r="P71" i="2"/>
  <c r="O71" i="2"/>
  <c r="AA71" i="2"/>
  <c r="AA71" i="32"/>
  <c r="Z70" i="2"/>
  <c r="Y70" i="2"/>
  <c r="X70" i="2"/>
  <c r="W70" i="2"/>
  <c r="V70" i="2"/>
  <c r="U70" i="2"/>
  <c r="T70" i="2"/>
  <c r="S70" i="2"/>
  <c r="AE70" i="2"/>
  <c r="R70" i="2"/>
  <c r="Q70" i="2"/>
  <c r="P70" i="2"/>
  <c r="P70" i="32"/>
  <c r="O70" i="2"/>
  <c r="Z69" i="2"/>
  <c r="Y69" i="2"/>
  <c r="X69" i="2"/>
  <c r="X69" i="32"/>
  <c r="W69" i="2"/>
  <c r="AI69" i="2"/>
  <c r="V69" i="2"/>
  <c r="U69" i="2"/>
  <c r="T69" i="2"/>
  <c r="S69" i="2"/>
  <c r="R69" i="2"/>
  <c r="Q69" i="2"/>
  <c r="P69" i="2"/>
  <c r="O69" i="2"/>
  <c r="AA69" i="2"/>
  <c r="Z68" i="2"/>
  <c r="Y68" i="2"/>
  <c r="X68" i="2"/>
  <c r="W68" i="2"/>
  <c r="V68" i="2"/>
  <c r="U68" i="2"/>
  <c r="T68" i="2"/>
  <c r="T68" i="32"/>
  <c r="S68" i="2"/>
  <c r="AE68" i="2"/>
  <c r="R68" i="2"/>
  <c r="Q68" i="2"/>
  <c r="P68" i="2"/>
  <c r="O68" i="2"/>
  <c r="Z67" i="2"/>
  <c r="Y67" i="2"/>
  <c r="X67" i="2"/>
  <c r="AJ67" i="2"/>
  <c r="AJ67" i="32"/>
  <c r="W67" i="2"/>
  <c r="AI67" i="2"/>
  <c r="V67" i="2"/>
  <c r="U67" i="2"/>
  <c r="AG67" i="2"/>
  <c r="T67" i="2"/>
  <c r="AF67" i="2"/>
  <c r="AF67" i="32"/>
  <c r="S67" i="2"/>
  <c r="R67" i="2"/>
  <c r="Q67" i="2"/>
  <c r="P67" i="2"/>
  <c r="P67" i="32"/>
  <c r="O67" i="2"/>
  <c r="AA67" i="2"/>
  <c r="Z66" i="2"/>
  <c r="AL66" i="2"/>
  <c r="AX66" i="2"/>
  <c r="BJ66" i="2"/>
  <c r="BV66" i="2"/>
  <c r="CH66" i="2"/>
  <c r="CH66" i="32"/>
  <c r="Y66" i="2"/>
  <c r="AK66" i="2"/>
  <c r="AW66" i="2"/>
  <c r="BI66" i="2"/>
  <c r="X66" i="2"/>
  <c r="AJ66" i="2"/>
  <c r="AJ66" i="32"/>
  <c r="W66" i="2"/>
  <c r="AI66" i="2"/>
  <c r="AU66" i="2"/>
  <c r="BG66" i="2"/>
  <c r="BS66" i="2"/>
  <c r="CE66" i="2"/>
  <c r="CE66" i="32"/>
  <c r="V66" i="2"/>
  <c r="AH66" i="2"/>
  <c r="AT66" i="2"/>
  <c r="BF66" i="2"/>
  <c r="BR66" i="2"/>
  <c r="U66" i="2"/>
  <c r="AG66" i="2"/>
  <c r="AS66" i="2"/>
  <c r="BE66" i="2"/>
  <c r="BQ66" i="2"/>
  <c r="T66" i="2"/>
  <c r="AF66" i="2"/>
  <c r="AF66" i="32"/>
  <c r="S66" i="2"/>
  <c r="AE66" i="2"/>
  <c r="AQ66" i="2"/>
  <c r="BC66" i="2"/>
  <c r="BO66" i="2"/>
  <c r="CA66" i="2"/>
  <c r="CA66" i="32"/>
  <c r="R66" i="2"/>
  <c r="AD66" i="2"/>
  <c r="AP66" i="2"/>
  <c r="BB66" i="2"/>
  <c r="BN66" i="2"/>
  <c r="BZ66" i="2"/>
  <c r="BZ66" i="32"/>
  <c r="Q66" i="2"/>
  <c r="AC66" i="2"/>
  <c r="AO66" i="2"/>
  <c r="BA66" i="2"/>
  <c r="BM66" i="2"/>
  <c r="BY66" i="2"/>
  <c r="BY66" i="32"/>
  <c r="P66" i="2"/>
  <c r="AB66" i="2"/>
  <c r="AB66" i="32"/>
  <c r="O66" i="2"/>
  <c r="O66" i="32"/>
  <c r="BT83" i="10"/>
  <c r="BH83" i="36"/>
  <c r="BH83" i="35"/>
  <c r="BH83" i="34"/>
  <c r="BH83" i="33"/>
  <c r="BH83" i="31"/>
  <c r="BH83" i="30"/>
  <c r="BH83" i="29"/>
  <c r="AJ89" i="10"/>
  <c r="X89" i="36"/>
  <c r="X89" i="35"/>
  <c r="X89" i="34"/>
  <c r="X89" i="33"/>
  <c r="X89" i="31"/>
  <c r="X89" i="30"/>
  <c r="X89" i="29"/>
  <c r="V84" i="36"/>
  <c r="V84" i="35"/>
  <c r="V84" i="34"/>
  <c r="V84" i="33"/>
  <c r="V84" i="31"/>
  <c r="V84" i="30"/>
  <c r="V84" i="29"/>
  <c r="AB85" i="10"/>
  <c r="P85" i="36"/>
  <c r="P85" i="35"/>
  <c r="P85" i="34"/>
  <c r="P85" i="33"/>
  <c r="P85" i="31"/>
  <c r="P85" i="30"/>
  <c r="P85" i="29"/>
  <c r="AJ85" i="10"/>
  <c r="X85" i="36"/>
  <c r="X85" i="35"/>
  <c r="X85" i="34"/>
  <c r="X85" i="33"/>
  <c r="X85" i="31"/>
  <c r="X85" i="30"/>
  <c r="X85" i="29"/>
  <c r="AF87" i="10"/>
  <c r="T87" i="36"/>
  <c r="T87" i="35"/>
  <c r="T87" i="34"/>
  <c r="T87" i="33"/>
  <c r="T87" i="31"/>
  <c r="T87" i="30"/>
  <c r="T87" i="29"/>
  <c r="AH88" i="10"/>
  <c r="V88" i="36"/>
  <c r="V88" i="35"/>
  <c r="V88" i="34"/>
  <c r="V88" i="33"/>
  <c r="V88" i="31"/>
  <c r="V88" i="30"/>
  <c r="V88" i="29"/>
  <c r="AC89" i="10"/>
  <c r="Q89" i="36"/>
  <c r="Q89" i="35"/>
  <c r="Q89" i="34"/>
  <c r="Q89" i="33"/>
  <c r="Q89" i="31"/>
  <c r="Q89" i="30"/>
  <c r="Q89" i="29"/>
  <c r="AK89" i="10"/>
  <c r="Y89" i="36"/>
  <c r="Y89" i="35"/>
  <c r="Y89" i="34"/>
  <c r="Y89" i="33"/>
  <c r="Y89" i="31"/>
  <c r="AG90" i="10"/>
  <c r="U90" i="36"/>
  <c r="U90" i="35"/>
  <c r="U90" i="34"/>
  <c r="U90" i="33"/>
  <c r="U90" i="31"/>
  <c r="U90" i="30"/>
  <c r="U90" i="29"/>
  <c r="AJ78" i="10"/>
  <c r="X78" i="35"/>
  <c r="X78" i="36"/>
  <c r="X78" i="34"/>
  <c r="X78" i="33"/>
  <c r="X78" i="31"/>
  <c r="X78" i="29"/>
  <c r="AJ80" i="10"/>
  <c r="X80" i="36"/>
  <c r="X80" i="35"/>
  <c r="X80" i="34"/>
  <c r="X80" i="33"/>
  <c r="X80" i="31"/>
  <c r="X80" i="30"/>
  <c r="X80" i="29"/>
  <c r="AB82" i="10"/>
  <c r="P82" i="36"/>
  <c r="P82" i="35"/>
  <c r="P82" i="34"/>
  <c r="P82" i="33"/>
  <c r="P82" i="31"/>
  <c r="P82" i="30"/>
  <c r="P82" i="29"/>
  <c r="T83" i="36"/>
  <c r="T83" i="35"/>
  <c r="T83" i="34"/>
  <c r="T83" i="33"/>
  <c r="T83" i="31"/>
  <c r="T83" i="30"/>
  <c r="T83" i="29"/>
  <c r="AF84" i="10"/>
  <c r="T84" i="36"/>
  <c r="T84" i="35"/>
  <c r="T84" i="34"/>
  <c r="T84" i="33"/>
  <c r="T84" i="31"/>
  <c r="T84" i="30"/>
  <c r="T84" i="29"/>
  <c r="V85" i="36"/>
  <c r="V85" i="35"/>
  <c r="V85" i="34"/>
  <c r="V85" i="33"/>
  <c r="V85" i="30"/>
  <c r="V85" i="31"/>
  <c r="AH85" i="10"/>
  <c r="AJ86" i="10"/>
  <c r="X86" i="36"/>
  <c r="X86" i="35"/>
  <c r="X86" i="34"/>
  <c r="X86" i="33"/>
  <c r="X86" i="31"/>
  <c r="X86" i="30"/>
  <c r="X86" i="29"/>
  <c r="AB89" i="10"/>
  <c r="P89" i="36"/>
  <c r="P89" i="35"/>
  <c r="P89" i="34"/>
  <c r="P89" i="33"/>
  <c r="P89" i="31"/>
  <c r="P89" i="30"/>
  <c r="P89" i="29"/>
  <c r="AG87" i="10"/>
  <c r="U87" i="36"/>
  <c r="U87" i="35"/>
  <c r="U87" i="34"/>
  <c r="U87" i="33"/>
  <c r="U87" i="31"/>
  <c r="U87" i="30"/>
  <c r="AA88" i="10"/>
  <c r="O88" i="36"/>
  <c r="O88" i="35"/>
  <c r="O88" i="34"/>
  <c r="O88" i="33"/>
  <c r="O88" i="31"/>
  <c r="O88" i="29"/>
  <c r="O88" i="30"/>
  <c r="AI88" i="10"/>
  <c r="W88" i="36"/>
  <c r="W88" i="35"/>
  <c r="W88" i="34"/>
  <c r="W88" i="33"/>
  <c r="W88" i="31"/>
  <c r="W88" i="30"/>
  <c r="W88" i="29"/>
  <c r="X78" i="30"/>
  <c r="AB80" i="10"/>
  <c r="P80" i="36"/>
  <c r="P80" i="35"/>
  <c r="P80" i="34"/>
  <c r="P80" i="33"/>
  <c r="P80" i="31"/>
  <c r="P80" i="30"/>
  <c r="P80" i="29"/>
  <c r="AF78" i="10"/>
  <c r="T78" i="36"/>
  <c r="T78" i="35"/>
  <c r="T78" i="34"/>
  <c r="T78" i="30"/>
  <c r="T78" i="33"/>
  <c r="T78" i="31"/>
  <c r="AB79" i="10"/>
  <c r="P79" i="36"/>
  <c r="P79" i="35"/>
  <c r="P79" i="34"/>
  <c r="P79" i="33"/>
  <c r="P79" i="31"/>
  <c r="P79" i="30"/>
  <c r="AJ79" i="10"/>
  <c r="X79" i="36"/>
  <c r="X79" i="35"/>
  <c r="X79" i="34"/>
  <c r="X79" i="33"/>
  <c r="X79" i="30"/>
  <c r="AJ83" i="36"/>
  <c r="AJ83" i="35"/>
  <c r="AJ83" i="34"/>
  <c r="AJ83" i="33"/>
  <c r="AJ83" i="31"/>
  <c r="AJ83" i="30"/>
  <c r="AJ83" i="29"/>
  <c r="AE89" i="10"/>
  <c r="S89" i="36"/>
  <c r="S89" i="34"/>
  <c r="S89" i="35"/>
  <c r="S89" i="33"/>
  <c r="S89" i="31"/>
  <c r="S89" i="30"/>
  <c r="S89" i="29"/>
  <c r="AA90" i="10"/>
  <c r="O90" i="36"/>
  <c r="O90" i="35"/>
  <c r="O90" i="34"/>
  <c r="O90" i="33"/>
  <c r="O90" i="31"/>
  <c r="O90" i="30"/>
  <c r="O90" i="29"/>
  <c r="AI90" i="10"/>
  <c r="W90" i="36"/>
  <c r="W90" i="34"/>
  <c r="W90" i="35"/>
  <c r="W90" i="33"/>
  <c r="W90" i="31"/>
  <c r="W90" i="29"/>
  <c r="W90" i="30"/>
  <c r="X79" i="29"/>
  <c r="AG78" i="10"/>
  <c r="U78" i="36"/>
  <c r="U78" i="35"/>
  <c r="U78" i="34"/>
  <c r="U78" i="30"/>
  <c r="U78" i="33"/>
  <c r="U78" i="31"/>
  <c r="AC81" i="10"/>
  <c r="Q81" i="36"/>
  <c r="Q81" i="34"/>
  <c r="Q81" i="35"/>
  <c r="Q81" i="33"/>
  <c r="Q81" i="31"/>
  <c r="Q81" i="30"/>
  <c r="Q81" i="29"/>
  <c r="Y83" i="36"/>
  <c r="Y83" i="35"/>
  <c r="Y83" i="34"/>
  <c r="Y83" i="33"/>
  <c r="Y83" i="31"/>
  <c r="Y83" i="30"/>
  <c r="AK83" i="10"/>
  <c r="Y83" i="29"/>
  <c r="AX85" i="10"/>
  <c r="AL85" i="36"/>
  <c r="AL85" i="35"/>
  <c r="AL85" i="34"/>
  <c r="AL85" i="33"/>
  <c r="AL85" i="31"/>
  <c r="AL85" i="30"/>
  <c r="AA87" i="10"/>
  <c r="O87" i="36"/>
  <c r="O87" i="35"/>
  <c r="O87" i="34"/>
  <c r="O87" i="31"/>
  <c r="O87" i="33"/>
  <c r="O87" i="30"/>
  <c r="O87" i="29"/>
  <c r="AC88" i="10"/>
  <c r="Q88" i="36"/>
  <c r="Q88" i="35"/>
  <c r="Q88" i="34"/>
  <c r="Q88" i="33"/>
  <c r="Q88" i="31"/>
  <c r="Q88" i="30"/>
  <c r="T78" i="29"/>
  <c r="Y89" i="30"/>
  <c r="AB78" i="10"/>
  <c r="P78" i="36"/>
  <c r="P78" i="35"/>
  <c r="P78" i="34"/>
  <c r="P78" i="33"/>
  <c r="P78" i="31"/>
  <c r="P78" i="29"/>
  <c r="P78" i="30"/>
  <c r="AF79" i="10"/>
  <c r="T79" i="36"/>
  <c r="T79" i="35"/>
  <c r="T79" i="34"/>
  <c r="T79" i="33"/>
  <c r="T79" i="31"/>
  <c r="T79" i="30"/>
  <c r="T79" i="29"/>
  <c r="AF81" i="10"/>
  <c r="T81" i="36"/>
  <c r="T81" i="35"/>
  <c r="T81" i="34"/>
  <c r="T81" i="33"/>
  <c r="T81" i="31"/>
  <c r="T81" i="30"/>
  <c r="T81" i="29"/>
  <c r="AJ82" i="10"/>
  <c r="X82" i="36"/>
  <c r="X82" i="35"/>
  <c r="X82" i="34"/>
  <c r="X82" i="33"/>
  <c r="X82" i="31"/>
  <c r="X82" i="30"/>
  <c r="X82" i="29"/>
  <c r="AT84" i="10"/>
  <c r="AH84" i="36"/>
  <c r="AH84" i="35"/>
  <c r="AH84" i="34"/>
  <c r="AH84" i="33"/>
  <c r="AH84" i="30"/>
  <c r="AH84" i="31"/>
  <c r="AB86" i="10"/>
  <c r="P86" i="36"/>
  <c r="P86" i="35"/>
  <c r="P86" i="34"/>
  <c r="P86" i="33"/>
  <c r="P86" i="31"/>
  <c r="P86" i="30"/>
  <c r="P86" i="29"/>
  <c r="V85" i="29"/>
  <c r="AV83" i="36"/>
  <c r="AV83" i="35"/>
  <c r="AV83" i="34"/>
  <c r="AV83" i="33"/>
  <c r="AV83" i="31"/>
  <c r="AV83" i="30"/>
  <c r="AV83" i="29"/>
  <c r="AC79" i="10"/>
  <c r="Q79" i="36"/>
  <c r="Q79" i="35"/>
  <c r="Q79" i="34"/>
  <c r="Q79" i="33"/>
  <c r="Q79" i="31"/>
  <c r="Q79" i="29"/>
  <c r="Q79" i="30"/>
  <c r="AG80" i="10"/>
  <c r="U80" i="36"/>
  <c r="U80" i="35"/>
  <c r="U80" i="34"/>
  <c r="U80" i="33"/>
  <c r="U80" i="31"/>
  <c r="U80" i="29"/>
  <c r="U80" i="30"/>
  <c r="AK81" i="10"/>
  <c r="Y81" i="36"/>
  <c r="Y81" i="35"/>
  <c r="Y81" i="34"/>
  <c r="Y81" i="33"/>
  <c r="Y81" i="31"/>
  <c r="Y81" i="30"/>
  <c r="Y81" i="29"/>
  <c r="AC83" i="10"/>
  <c r="Q83" i="36"/>
  <c r="Q83" i="35"/>
  <c r="Q83" i="34"/>
  <c r="Q83" i="33"/>
  <c r="Q83" i="31"/>
  <c r="Q83" i="30"/>
  <c r="Q83" i="29"/>
  <c r="AG86" i="10"/>
  <c r="U86" i="36"/>
  <c r="U86" i="35"/>
  <c r="U86" i="34"/>
  <c r="U86" i="33"/>
  <c r="U86" i="31"/>
  <c r="U86" i="30"/>
  <c r="U86" i="29"/>
  <c r="AK88" i="10"/>
  <c r="Y88" i="36"/>
  <c r="Y88" i="35"/>
  <c r="Y88" i="34"/>
  <c r="Y88" i="33"/>
  <c r="Y88" i="31"/>
  <c r="Y88" i="30"/>
  <c r="AD79" i="10"/>
  <c r="R79" i="36"/>
  <c r="R79" i="35"/>
  <c r="R79" i="34"/>
  <c r="R79" i="33"/>
  <c r="R79" i="31"/>
  <c r="R79" i="29"/>
  <c r="R79" i="30"/>
  <c r="AD81" i="10"/>
  <c r="R81" i="36"/>
  <c r="R81" i="35"/>
  <c r="R81" i="34"/>
  <c r="R81" i="33"/>
  <c r="R81" i="31"/>
  <c r="R81" i="29"/>
  <c r="R81" i="30"/>
  <c r="Z83" i="36"/>
  <c r="Z83" i="35"/>
  <c r="Z83" i="34"/>
  <c r="Z83" i="33"/>
  <c r="Z83" i="31"/>
  <c r="AL83" i="10"/>
  <c r="Z83" i="29"/>
  <c r="Z83" i="30"/>
  <c r="U78" i="29"/>
  <c r="AH84" i="29"/>
  <c r="X79" i="31"/>
  <c r="T90" i="36"/>
  <c r="T90" i="35"/>
  <c r="T90" i="34"/>
  <c r="T90" i="33"/>
  <c r="T90" i="31"/>
  <c r="T90" i="30"/>
  <c r="AF90" i="10"/>
  <c r="T90" i="29"/>
  <c r="AK79" i="10"/>
  <c r="Y79" i="36"/>
  <c r="Y79" i="35"/>
  <c r="Y79" i="34"/>
  <c r="Y79" i="33"/>
  <c r="Y79" i="31"/>
  <c r="Y79" i="30"/>
  <c r="Y79" i="29"/>
  <c r="AG82" i="10"/>
  <c r="U82" i="36"/>
  <c r="U82" i="35"/>
  <c r="U82" i="34"/>
  <c r="U82" i="33"/>
  <c r="U82" i="31"/>
  <c r="U82" i="30"/>
  <c r="U82" i="29"/>
  <c r="AI87" i="10"/>
  <c r="W87" i="36"/>
  <c r="W87" i="35"/>
  <c r="W87" i="34"/>
  <c r="W87" i="33"/>
  <c r="W87" i="31"/>
  <c r="W87" i="30"/>
  <c r="W87" i="29"/>
  <c r="AH78" i="10"/>
  <c r="V78" i="36"/>
  <c r="V78" i="35"/>
  <c r="V78" i="34"/>
  <c r="V78" i="33"/>
  <c r="V78" i="31"/>
  <c r="V78" i="30"/>
  <c r="V78" i="29"/>
  <c r="AL79" i="10"/>
  <c r="Z79" i="36"/>
  <c r="Z79" i="35"/>
  <c r="Z79" i="34"/>
  <c r="Z79" i="33"/>
  <c r="Z79" i="31"/>
  <c r="Z79" i="30"/>
  <c r="Z79" i="29"/>
  <c r="AH80" i="10"/>
  <c r="V80" i="36"/>
  <c r="V80" i="35"/>
  <c r="V80" i="34"/>
  <c r="V80" i="33"/>
  <c r="V80" i="31"/>
  <c r="V80" i="29"/>
  <c r="V80" i="30"/>
  <c r="AL81" i="10"/>
  <c r="Z81" i="36"/>
  <c r="Z81" i="35"/>
  <c r="Z81" i="34"/>
  <c r="Z81" i="33"/>
  <c r="Z81" i="31"/>
  <c r="Z81" i="30"/>
  <c r="Z81" i="29"/>
  <c r="AH82" i="10"/>
  <c r="V82" i="36"/>
  <c r="V82" i="35"/>
  <c r="V82" i="34"/>
  <c r="V82" i="33"/>
  <c r="V82" i="31"/>
  <c r="V82" i="29"/>
  <c r="V82" i="30"/>
  <c r="AD83" i="10"/>
  <c r="R83" i="36"/>
  <c r="R83" i="35"/>
  <c r="R83" i="34"/>
  <c r="R83" i="33"/>
  <c r="R83" i="31"/>
  <c r="R83" i="30"/>
  <c r="R83" i="29"/>
  <c r="AH86" i="10"/>
  <c r="V86" i="36"/>
  <c r="V86" i="35"/>
  <c r="V86" i="34"/>
  <c r="V86" i="33"/>
  <c r="V86" i="31"/>
  <c r="V86" i="29"/>
  <c r="V86" i="30"/>
  <c r="AF83" i="10"/>
  <c r="AE84" i="10"/>
  <c r="S84" i="36"/>
  <c r="S84" i="35"/>
  <c r="S84" i="34"/>
  <c r="S84" i="31"/>
  <c r="S84" i="33"/>
  <c r="S84" i="30"/>
  <c r="S84" i="29"/>
  <c r="AP84" i="10"/>
  <c r="AD84" i="36"/>
  <c r="AD84" i="35"/>
  <c r="AD84" i="34"/>
  <c r="AD84" i="33"/>
  <c r="AD84" i="31"/>
  <c r="AD84" i="29"/>
  <c r="AG85" i="10"/>
  <c r="U85" i="36"/>
  <c r="U85" i="35"/>
  <c r="U85" i="33"/>
  <c r="U85" i="34"/>
  <c r="U85" i="30"/>
  <c r="U85" i="31"/>
  <c r="U85" i="29"/>
  <c r="Y89" i="29"/>
  <c r="Z87" i="30"/>
  <c r="T88" i="31"/>
  <c r="AI78" i="10"/>
  <c r="W78" i="36"/>
  <c r="W78" i="35"/>
  <c r="W78" i="34"/>
  <c r="W78" i="33"/>
  <c r="W78" i="31"/>
  <c r="AE79" i="10"/>
  <c r="S79" i="36"/>
  <c r="S79" i="35"/>
  <c r="S79" i="34"/>
  <c r="S79" i="33"/>
  <c r="S79" i="31"/>
  <c r="AA80" i="10"/>
  <c r="O80" i="36"/>
  <c r="O80" i="35"/>
  <c r="O80" i="34"/>
  <c r="O80" i="33"/>
  <c r="O80" i="31"/>
  <c r="AI80" i="10"/>
  <c r="W80" i="36"/>
  <c r="W80" i="35"/>
  <c r="W80" i="34"/>
  <c r="W80" i="33"/>
  <c r="W80" i="31"/>
  <c r="AE81" i="10"/>
  <c r="S81" i="36"/>
  <c r="S81" i="35"/>
  <c r="S81" i="34"/>
  <c r="S81" i="33"/>
  <c r="S81" i="31"/>
  <c r="AA82" i="10"/>
  <c r="O82" i="35"/>
  <c r="O82" i="36"/>
  <c r="O82" i="34"/>
  <c r="O82" i="33"/>
  <c r="O82" i="31"/>
  <c r="AI82" i="10"/>
  <c r="W82" i="36"/>
  <c r="W82" i="35"/>
  <c r="W82" i="34"/>
  <c r="W82" i="33"/>
  <c r="W82" i="31"/>
  <c r="AE83" i="10"/>
  <c r="S83" i="36"/>
  <c r="S83" i="35"/>
  <c r="S83" i="34"/>
  <c r="S83" i="33"/>
  <c r="S83" i="31"/>
  <c r="AB83" i="10"/>
  <c r="AG84" i="10"/>
  <c r="U84" i="36"/>
  <c r="U84" i="35"/>
  <c r="U84" i="34"/>
  <c r="U84" i="33"/>
  <c r="U84" i="31"/>
  <c r="U84" i="30"/>
  <c r="AA85" i="10"/>
  <c r="O85" i="36"/>
  <c r="O85" i="35"/>
  <c r="O85" i="34"/>
  <c r="O85" i="33"/>
  <c r="O85" i="31"/>
  <c r="O85" i="30"/>
  <c r="AI85" i="10"/>
  <c r="W85" i="36"/>
  <c r="W85" i="35"/>
  <c r="W85" i="34"/>
  <c r="W85" i="33"/>
  <c r="W85" i="31"/>
  <c r="W85" i="30"/>
  <c r="AA86" i="10"/>
  <c r="O86" i="36"/>
  <c r="O86" i="35"/>
  <c r="O86" i="34"/>
  <c r="O86" i="33"/>
  <c r="O86" i="31"/>
  <c r="AI86" i="10"/>
  <c r="W86" i="36"/>
  <c r="W86" i="35"/>
  <c r="W86" i="34"/>
  <c r="W86" i="33"/>
  <c r="W86" i="31"/>
  <c r="AH87" i="10"/>
  <c r="V87" i="36"/>
  <c r="V87" i="35"/>
  <c r="V87" i="34"/>
  <c r="V87" i="31"/>
  <c r="V87" i="33"/>
  <c r="V87" i="30"/>
  <c r="AB88" i="10"/>
  <c r="P88" i="36"/>
  <c r="P88" i="35"/>
  <c r="P88" i="34"/>
  <c r="P88" i="33"/>
  <c r="P88" i="31"/>
  <c r="AJ88" i="10"/>
  <c r="X88" i="36"/>
  <c r="X88" i="34"/>
  <c r="X88" i="35"/>
  <c r="X88" i="33"/>
  <c r="X88" i="31"/>
  <c r="X88" i="30"/>
  <c r="AD89" i="10"/>
  <c r="R89" i="36"/>
  <c r="R89" i="35"/>
  <c r="R89" i="34"/>
  <c r="R89" i="33"/>
  <c r="R89" i="31"/>
  <c r="R89" i="30"/>
  <c r="AL89" i="10"/>
  <c r="Z89" i="36"/>
  <c r="Z89" i="35"/>
  <c r="Z89" i="34"/>
  <c r="Z89" i="33"/>
  <c r="Z89" i="31"/>
  <c r="Z89" i="30"/>
  <c r="AH90" i="10"/>
  <c r="V90" i="36"/>
  <c r="V90" i="35"/>
  <c r="V90" i="34"/>
  <c r="V90" i="33"/>
  <c r="V90" i="31"/>
  <c r="O85" i="29"/>
  <c r="W85" i="29"/>
  <c r="T80" i="30"/>
  <c r="X83" i="29"/>
  <c r="R89" i="29"/>
  <c r="W82" i="30"/>
  <c r="W86" i="30"/>
  <c r="AC78" i="10"/>
  <c r="Q78" i="36"/>
  <c r="Q78" i="34"/>
  <c r="Q78" i="35"/>
  <c r="Q78" i="33"/>
  <c r="Q78" i="31"/>
  <c r="AK78" i="10"/>
  <c r="Y78" i="36"/>
  <c r="Y78" i="35"/>
  <c r="Y78" i="34"/>
  <c r="Y78" i="33"/>
  <c r="Y78" i="31"/>
  <c r="AG79" i="10"/>
  <c r="U79" i="36"/>
  <c r="U79" i="35"/>
  <c r="U79" i="34"/>
  <c r="U79" i="33"/>
  <c r="U79" i="31"/>
  <c r="U79" i="30"/>
  <c r="AC80" i="10"/>
  <c r="Q80" i="36"/>
  <c r="Q80" i="35"/>
  <c r="Q80" i="34"/>
  <c r="Q80" i="33"/>
  <c r="Q80" i="31"/>
  <c r="Q80" i="30"/>
  <c r="AK80" i="10"/>
  <c r="Y80" i="36"/>
  <c r="Y80" i="35"/>
  <c r="Y80" i="34"/>
  <c r="Y80" i="31"/>
  <c r="Y80" i="30"/>
  <c r="Y80" i="33"/>
  <c r="AG81" i="10"/>
  <c r="U81" i="36"/>
  <c r="U81" i="35"/>
  <c r="U81" i="34"/>
  <c r="U81" i="33"/>
  <c r="U81" i="30"/>
  <c r="AC82" i="10"/>
  <c r="Q82" i="36"/>
  <c r="Q82" i="35"/>
  <c r="Q82" i="34"/>
  <c r="Q82" i="33"/>
  <c r="Q82" i="31"/>
  <c r="Q82" i="30"/>
  <c r="AK82" i="10"/>
  <c r="Y82" i="36"/>
  <c r="Y82" i="35"/>
  <c r="Y82" i="34"/>
  <c r="Y82" i="33"/>
  <c r="Y82" i="30"/>
  <c r="U83" i="36"/>
  <c r="U83" i="35"/>
  <c r="U83" i="34"/>
  <c r="U83" i="33"/>
  <c r="U83" i="31"/>
  <c r="U83" i="30"/>
  <c r="AG83" i="10"/>
  <c r="AA84" i="10"/>
  <c r="O84" i="36"/>
  <c r="O84" i="35"/>
  <c r="O84" i="34"/>
  <c r="O84" i="33"/>
  <c r="O84" i="31"/>
  <c r="AI84" i="10"/>
  <c r="W84" i="36"/>
  <c r="W84" i="35"/>
  <c r="W84" i="33"/>
  <c r="W84" i="31"/>
  <c r="W84" i="34"/>
  <c r="AC85" i="10"/>
  <c r="Q85" i="36"/>
  <c r="Q85" i="35"/>
  <c r="Q85" i="34"/>
  <c r="Q85" i="33"/>
  <c r="Q85" i="31"/>
  <c r="Q85" i="30"/>
  <c r="AK85" i="10"/>
  <c r="Y85" i="36"/>
  <c r="Y85" i="35"/>
  <c r="Y85" i="34"/>
  <c r="Y85" i="33"/>
  <c r="Y85" i="31"/>
  <c r="Y85" i="30"/>
  <c r="AC86" i="10"/>
  <c r="Q86" i="36"/>
  <c r="Q86" i="35"/>
  <c r="Q86" i="34"/>
  <c r="Q86" i="33"/>
  <c r="Q86" i="31"/>
  <c r="Q86" i="30"/>
  <c r="AK86" i="10"/>
  <c r="Y86" i="36"/>
  <c r="Y86" i="35"/>
  <c r="Y86" i="34"/>
  <c r="Y86" i="33"/>
  <c r="Y86" i="31"/>
  <c r="Y86" i="30"/>
  <c r="P87" i="36"/>
  <c r="P87" i="35"/>
  <c r="P87" i="34"/>
  <c r="P87" i="33"/>
  <c r="P87" i="31"/>
  <c r="P87" i="30"/>
  <c r="AJ87" i="10"/>
  <c r="X87" i="36"/>
  <c r="X87" i="35"/>
  <c r="X87" i="34"/>
  <c r="X87" i="33"/>
  <c r="X87" i="31"/>
  <c r="X87" i="30"/>
  <c r="AD88" i="10"/>
  <c r="R88" i="36"/>
  <c r="R88" i="35"/>
  <c r="R88" i="34"/>
  <c r="R88" i="31"/>
  <c r="R88" i="33"/>
  <c r="R88" i="30"/>
  <c r="AL88" i="10"/>
  <c r="Z88" i="36"/>
  <c r="Z88" i="35"/>
  <c r="Z88" i="34"/>
  <c r="Z88" i="31"/>
  <c r="AF89" i="10"/>
  <c r="T89" i="36"/>
  <c r="T89" i="35"/>
  <c r="T89" i="34"/>
  <c r="T89" i="33"/>
  <c r="T89" i="31"/>
  <c r="T89" i="30"/>
  <c r="T89" i="29"/>
  <c r="AB90" i="10"/>
  <c r="P90" i="36"/>
  <c r="P90" i="35"/>
  <c r="P90" i="34"/>
  <c r="P90" i="33"/>
  <c r="P90" i="30"/>
  <c r="P90" i="29"/>
  <c r="P90" i="31"/>
  <c r="AJ90" i="10"/>
  <c r="X90" i="36"/>
  <c r="X90" i="35"/>
  <c r="X90" i="34"/>
  <c r="X90" i="33"/>
  <c r="X90" i="31"/>
  <c r="X90" i="29"/>
  <c r="X90" i="30"/>
  <c r="U84" i="29"/>
  <c r="Q85" i="29"/>
  <c r="Y85" i="29"/>
  <c r="Q78" i="30"/>
  <c r="S79" i="30"/>
  <c r="S81" i="30"/>
  <c r="AD78" i="10"/>
  <c r="R78" i="36"/>
  <c r="R78" i="35"/>
  <c r="R78" i="34"/>
  <c r="R78" i="33"/>
  <c r="R78" i="31"/>
  <c r="AL78" i="10"/>
  <c r="Z78" i="36"/>
  <c r="Z78" i="35"/>
  <c r="Z78" i="34"/>
  <c r="Z78" i="33"/>
  <c r="Z78" i="31"/>
  <c r="AH79" i="10"/>
  <c r="V79" i="36"/>
  <c r="V79" i="35"/>
  <c r="V79" i="33"/>
  <c r="V79" i="30"/>
  <c r="V79" i="34"/>
  <c r="AD80" i="10"/>
  <c r="R80" i="36"/>
  <c r="R80" i="35"/>
  <c r="R80" i="34"/>
  <c r="R80" i="33"/>
  <c r="R80" i="30"/>
  <c r="AL80" i="10"/>
  <c r="Z80" i="36"/>
  <c r="Z80" i="35"/>
  <c r="Z80" i="34"/>
  <c r="Z80" i="31"/>
  <c r="Z80" i="30"/>
  <c r="Z80" i="33"/>
  <c r="AH81" i="10"/>
  <c r="V81" i="36"/>
  <c r="V81" i="35"/>
  <c r="V81" i="34"/>
  <c r="V81" i="33"/>
  <c r="V81" i="30"/>
  <c r="V81" i="31"/>
  <c r="AD82" i="10"/>
  <c r="R82" i="36"/>
  <c r="R82" i="35"/>
  <c r="R82" i="33"/>
  <c r="R82" i="30"/>
  <c r="R82" i="34"/>
  <c r="AL82" i="10"/>
  <c r="Z82" i="36"/>
  <c r="Z82" i="35"/>
  <c r="Z82" i="34"/>
  <c r="Z82" i="33"/>
  <c r="Z82" i="30"/>
  <c r="Z82" i="31"/>
  <c r="AH83" i="10"/>
  <c r="V83" i="36"/>
  <c r="V83" i="35"/>
  <c r="V83" i="34"/>
  <c r="V83" i="33"/>
  <c r="V83" i="31"/>
  <c r="V83" i="30"/>
  <c r="AB84" i="10"/>
  <c r="P84" i="36"/>
  <c r="P84" i="35"/>
  <c r="P84" i="34"/>
  <c r="P84" i="33"/>
  <c r="P84" i="31"/>
  <c r="P84" i="30"/>
  <c r="AJ84" i="10"/>
  <c r="X84" i="36"/>
  <c r="X84" i="35"/>
  <c r="X84" i="33"/>
  <c r="X84" i="31"/>
  <c r="X84" i="34"/>
  <c r="X84" i="30"/>
  <c r="R85" i="36"/>
  <c r="R85" i="35"/>
  <c r="R85" i="34"/>
  <c r="R85" i="33"/>
  <c r="R85" i="31"/>
  <c r="Z85" i="36"/>
  <c r="Z85" i="35"/>
  <c r="Z85" i="34"/>
  <c r="Z85" i="33"/>
  <c r="Z85" i="31"/>
  <c r="AD86" i="10"/>
  <c r="R86" i="36"/>
  <c r="R86" i="35"/>
  <c r="R86" i="34"/>
  <c r="R86" i="31"/>
  <c r="R86" i="33"/>
  <c r="R86" i="30"/>
  <c r="AL86" i="10"/>
  <c r="Z86" i="36"/>
  <c r="Z86" i="35"/>
  <c r="Z86" i="34"/>
  <c r="Z86" i="31"/>
  <c r="Z86" i="33"/>
  <c r="Z86" i="30"/>
  <c r="AC87" i="10"/>
  <c r="Q87" i="36"/>
  <c r="Q87" i="35"/>
  <c r="Q87" i="34"/>
  <c r="Q87" i="33"/>
  <c r="Q87" i="31"/>
  <c r="Q87" i="30"/>
  <c r="AK87" i="10"/>
  <c r="Y87" i="36"/>
  <c r="Y87" i="35"/>
  <c r="Y87" i="34"/>
  <c r="Y87" i="33"/>
  <c r="Y87" i="31"/>
  <c r="Y87" i="30"/>
  <c r="AE88" i="10"/>
  <c r="S88" i="36"/>
  <c r="S88" i="35"/>
  <c r="S88" i="34"/>
  <c r="S88" i="30"/>
  <c r="S88" i="31"/>
  <c r="AR88" i="10"/>
  <c r="AF88" i="36"/>
  <c r="AF88" i="34"/>
  <c r="AF88" i="35"/>
  <c r="AF88" i="33"/>
  <c r="AF88" i="31"/>
  <c r="AF88" i="30"/>
  <c r="AG89" i="10"/>
  <c r="U89" i="36"/>
  <c r="U89" i="35"/>
  <c r="U89" i="34"/>
  <c r="U89" i="33"/>
  <c r="U89" i="31"/>
  <c r="U89" i="30"/>
  <c r="AC90" i="10"/>
  <c r="Q90" i="36"/>
  <c r="Q90" i="35"/>
  <c r="Q90" i="34"/>
  <c r="Q90" i="33"/>
  <c r="Q90" i="31"/>
  <c r="Q90" i="30"/>
  <c r="Q90" i="29"/>
  <c r="AK90" i="10"/>
  <c r="Y90" i="36"/>
  <c r="Y90" i="35"/>
  <c r="Y90" i="34"/>
  <c r="Y90" i="33"/>
  <c r="Y90" i="31"/>
  <c r="Y90" i="30"/>
  <c r="Y90" i="29"/>
  <c r="Q78" i="29"/>
  <c r="Y78" i="29"/>
  <c r="R85" i="29"/>
  <c r="Z85" i="29"/>
  <c r="R78" i="30"/>
  <c r="W80" i="30"/>
  <c r="O84" i="30"/>
  <c r="Z85" i="30"/>
  <c r="AE78" i="10"/>
  <c r="S78" i="36"/>
  <c r="S78" i="35"/>
  <c r="S78" i="34"/>
  <c r="S78" i="33"/>
  <c r="AA79" i="10"/>
  <c r="O79" i="36"/>
  <c r="O79" i="35"/>
  <c r="O79" i="34"/>
  <c r="O79" i="33"/>
  <c r="O79" i="31"/>
  <c r="O79" i="30"/>
  <c r="AI79" i="10"/>
  <c r="W79" i="36"/>
  <c r="W79" i="35"/>
  <c r="W79" i="33"/>
  <c r="W79" i="31"/>
  <c r="W79" i="30"/>
  <c r="W79" i="34"/>
  <c r="AE80" i="10"/>
  <c r="S80" i="36"/>
  <c r="S80" i="35"/>
  <c r="S80" i="34"/>
  <c r="S80" i="33"/>
  <c r="S80" i="31"/>
  <c r="S80" i="30"/>
  <c r="AA81" i="10"/>
  <c r="O81" i="36"/>
  <c r="O81" i="35"/>
  <c r="O81" i="34"/>
  <c r="O81" i="33"/>
  <c r="O81" i="31"/>
  <c r="O81" i="30"/>
  <c r="AI81" i="10"/>
  <c r="W81" i="36"/>
  <c r="W81" i="35"/>
  <c r="W81" i="34"/>
  <c r="W81" i="33"/>
  <c r="W81" i="31"/>
  <c r="W81" i="30"/>
  <c r="AE82" i="10"/>
  <c r="S82" i="36"/>
  <c r="S82" i="35"/>
  <c r="S82" i="34"/>
  <c r="S82" i="33"/>
  <c r="S82" i="31"/>
  <c r="S82" i="30"/>
  <c r="AA83" i="10"/>
  <c r="O83" i="36"/>
  <c r="O83" i="35"/>
  <c r="O83" i="34"/>
  <c r="O83" i="31"/>
  <c r="O83" i="33"/>
  <c r="O83" i="30"/>
  <c r="AI83" i="10"/>
  <c r="W83" i="36"/>
  <c r="W83" i="35"/>
  <c r="W83" i="34"/>
  <c r="W83" i="33"/>
  <c r="W83" i="31"/>
  <c r="W83" i="30"/>
  <c r="AC84" i="10"/>
  <c r="Q84" i="36"/>
  <c r="Q84" i="35"/>
  <c r="Q84" i="34"/>
  <c r="Q84" i="33"/>
  <c r="Q84" i="31"/>
  <c r="Q84" i="30"/>
  <c r="AK84" i="10"/>
  <c r="Y84" i="36"/>
  <c r="Y84" i="35"/>
  <c r="Y84" i="34"/>
  <c r="Y84" i="33"/>
  <c r="Y84" i="31"/>
  <c r="Y84" i="30"/>
  <c r="AE85" i="10"/>
  <c r="S85" i="35"/>
  <c r="S85" i="36"/>
  <c r="S85" i="34"/>
  <c r="S85" i="33"/>
  <c r="S85" i="31"/>
  <c r="AD85" i="10"/>
  <c r="S86" i="36"/>
  <c r="S86" i="35"/>
  <c r="S86" i="34"/>
  <c r="S86" i="33"/>
  <c r="S86" i="31"/>
  <c r="S86" i="30"/>
  <c r="AE86" i="10"/>
  <c r="AD87" i="10"/>
  <c r="R87" i="36"/>
  <c r="R87" i="35"/>
  <c r="R87" i="34"/>
  <c r="R87" i="33"/>
  <c r="R87" i="31"/>
  <c r="AL87" i="10"/>
  <c r="Z87" i="36"/>
  <c r="Z87" i="35"/>
  <c r="Z87" i="34"/>
  <c r="Z87" i="33"/>
  <c r="Z87" i="31"/>
  <c r="T88" i="36"/>
  <c r="T88" i="35"/>
  <c r="T88" i="34"/>
  <c r="T88" i="33"/>
  <c r="T88" i="30"/>
  <c r="AH89" i="10"/>
  <c r="V89" i="36"/>
  <c r="V89" i="35"/>
  <c r="V89" i="34"/>
  <c r="V89" i="33"/>
  <c r="V89" i="31"/>
  <c r="V89" i="30"/>
  <c r="AD90" i="10"/>
  <c r="R90" i="36"/>
  <c r="R90" i="35"/>
  <c r="R90" i="34"/>
  <c r="R90" i="31"/>
  <c r="R90" i="33"/>
  <c r="R90" i="30"/>
  <c r="AL90" i="10"/>
  <c r="Z90" i="36"/>
  <c r="Z90" i="35"/>
  <c r="Z90" i="34"/>
  <c r="Z90" i="33"/>
  <c r="Z90" i="31"/>
  <c r="Z90" i="30"/>
  <c r="R78" i="29"/>
  <c r="Z78" i="29"/>
  <c r="S79" i="29"/>
  <c r="O80" i="29"/>
  <c r="W80" i="29"/>
  <c r="S81" i="29"/>
  <c r="O82" i="29"/>
  <c r="W82" i="29"/>
  <c r="S83" i="29"/>
  <c r="O84" i="29"/>
  <c r="W84" i="29"/>
  <c r="S85" i="29"/>
  <c r="O86" i="29"/>
  <c r="W86" i="29"/>
  <c r="V90" i="29"/>
  <c r="S78" i="30"/>
  <c r="P88" i="30"/>
  <c r="R80" i="31"/>
  <c r="S88" i="33"/>
  <c r="AF80" i="10"/>
  <c r="T80" i="36"/>
  <c r="T80" i="35"/>
  <c r="T80" i="34"/>
  <c r="T80" i="33"/>
  <c r="AB81" i="10"/>
  <c r="P81" i="36"/>
  <c r="P81" i="35"/>
  <c r="P81" i="34"/>
  <c r="P81" i="33"/>
  <c r="P81" i="31"/>
  <c r="P81" i="30"/>
  <c r="AJ81" i="10"/>
  <c r="X81" i="36"/>
  <c r="X81" i="35"/>
  <c r="X81" i="34"/>
  <c r="X81" i="33"/>
  <c r="X81" i="31"/>
  <c r="X81" i="30"/>
  <c r="AF82" i="10"/>
  <c r="T82" i="36"/>
  <c r="T82" i="35"/>
  <c r="T82" i="34"/>
  <c r="T82" i="33"/>
  <c r="T82" i="31"/>
  <c r="T82" i="30"/>
  <c r="P83" i="36"/>
  <c r="P83" i="35"/>
  <c r="P83" i="34"/>
  <c r="P83" i="33"/>
  <c r="P83" i="31"/>
  <c r="P83" i="30"/>
  <c r="X83" i="36"/>
  <c r="X83" i="35"/>
  <c r="X83" i="34"/>
  <c r="X83" i="33"/>
  <c r="X83" i="31"/>
  <c r="X83" i="30"/>
  <c r="R84" i="36"/>
  <c r="R84" i="35"/>
  <c r="R84" i="34"/>
  <c r="R84" i="33"/>
  <c r="R84" i="31"/>
  <c r="R84" i="30"/>
  <c r="AL84" i="10"/>
  <c r="Z84" i="36"/>
  <c r="Z84" i="35"/>
  <c r="Z84" i="34"/>
  <c r="Z84" i="33"/>
  <c r="Z84" i="31"/>
  <c r="Z84" i="30"/>
  <c r="AF85" i="10"/>
  <c r="T85" i="36"/>
  <c r="T85" i="35"/>
  <c r="T85" i="34"/>
  <c r="T85" i="33"/>
  <c r="T85" i="31"/>
  <c r="T85" i="30"/>
  <c r="T86" i="36"/>
  <c r="T86" i="35"/>
  <c r="T86" i="34"/>
  <c r="T86" i="33"/>
  <c r="T86" i="31"/>
  <c r="T86" i="30"/>
  <c r="AF86" i="10"/>
  <c r="AE87" i="10"/>
  <c r="S87" i="36"/>
  <c r="S87" i="35"/>
  <c r="S87" i="34"/>
  <c r="S87" i="33"/>
  <c r="S87" i="31"/>
  <c r="AN87" i="10"/>
  <c r="AB87" i="36"/>
  <c r="AB87" i="35"/>
  <c r="AB87" i="34"/>
  <c r="AB87" i="33"/>
  <c r="AB87" i="31"/>
  <c r="AB87" i="30"/>
  <c r="AG88" i="10"/>
  <c r="U88" i="36"/>
  <c r="U88" i="35"/>
  <c r="U88" i="34"/>
  <c r="U88" i="33"/>
  <c r="U88" i="31"/>
  <c r="U88" i="30"/>
  <c r="AA89" i="10"/>
  <c r="O89" i="36"/>
  <c r="O89" i="35"/>
  <c r="O89" i="34"/>
  <c r="O89" i="33"/>
  <c r="O89" i="30"/>
  <c r="AI89" i="10"/>
  <c r="W89" i="36"/>
  <c r="W89" i="35"/>
  <c r="W89" i="34"/>
  <c r="W89" i="33"/>
  <c r="W89" i="31"/>
  <c r="W89" i="30"/>
  <c r="AE90" i="10"/>
  <c r="S90" i="36"/>
  <c r="S90" i="35"/>
  <c r="S90" i="34"/>
  <c r="S90" i="33"/>
  <c r="S90" i="30"/>
  <c r="S90" i="31"/>
  <c r="P84" i="29"/>
  <c r="X84" i="29"/>
  <c r="T85" i="29"/>
  <c r="AB87" i="29"/>
  <c r="P88" i="29"/>
  <c r="X88" i="29"/>
  <c r="AF88" i="29"/>
  <c r="Z90" i="29"/>
  <c r="W78" i="30"/>
  <c r="W84" i="30"/>
  <c r="R87" i="30"/>
  <c r="Z88" i="30"/>
  <c r="V79" i="31"/>
  <c r="T80" i="31"/>
  <c r="Z88" i="33"/>
  <c r="AB67" i="2"/>
  <c r="AN67" i="2"/>
  <c r="AN67" i="32"/>
  <c r="BO66" i="32"/>
  <c r="AB70" i="2"/>
  <c r="AB70" i="32"/>
  <c r="R66" i="32"/>
  <c r="Z66" i="32"/>
  <c r="AP66" i="32"/>
  <c r="AX66" i="32"/>
  <c r="W75" i="32"/>
  <c r="AI73" i="32"/>
  <c r="AU73" i="2"/>
  <c r="AU73" i="32"/>
  <c r="AC72" i="2"/>
  <c r="Q72" i="32"/>
  <c r="BF66" i="32"/>
  <c r="AD67" i="2"/>
  <c r="R67" i="32"/>
  <c r="AL67" i="2"/>
  <c r="Z67" i="32"/>
  <c r="AG68" i="2"/>
  <c r="U68" i="32"/>
  <c r="AC69" i="2"/>
  <c r="Q69" i="32"/>
  <c r="AK69" i="2"/>
  <c r="Y69" i="32"/>
  <c r="AF70" i="2"/>
  <c r="AF70" i="32"/>
  <c r="T70" i="32"/>
  <c r="AH71" i="2"/>
  <c r="AH71" i="32"/>
  <c r="V71" i="32"/>
  <c r="AD72" i="2"/>
  <c r="R72" i="32"/>
  <c r="AL72" i="2"/>
  <c r="Z72" i="32"/>
  <c r="AH73" i="2"/>
  <c r="V73" i="32"/>
  <c r="AA74" i="2"/>
  <c r="AA74" i="32"/>
  <c r="O74" i="32"/>
  <c r="AD75" i="2"/>
  <c r="AD75" i="32"/>
  <c r="R75" i="32"/>
  <c r="AL75" i="2"/>
  <c r="AL75" i="32"/>
  <c r="Z75" i="32"/>
  <c r="S66" i="32"/>
  <c r="AI66" i="32"/>
  <c r="AQ66" i="32"/>
  <c r="BG66" i="32"/>
  <c r="O67" i="32"/>
  <c r="O69" i="32"/>
  <c r="AB69" i="2"/>
  <c r="AB69" i="32"/>
  <c r="P69" i="32"/>
  <c r="AK72" i="2"/>
  <c r="Y72" i="32"/>
  <c r="AE67" i="2"/>
  <c r="S67" i="32"/>
  <c r="AH68" i="2"/>
  <c r="V68" i="32"/>
  <c r="AD69" i="2"/>
  <c r="R69" i="32"/>
  <c r="AL69" i="2"/>
  <c r="Z69" i="32"/>
  <c r="AG70" i="2"/>
  <c r="U70" i="32"/>
  <c r="AB74" i="2"/>
  <c r="P74" i="32"/>
  <c r="AJ74" i="2"/>
  <c r="X74" i="32"/>
  <c r="AE75" i="2"/>
  <c r="AE75" i="32"/>
  <c r="S75" i="32"/>
  <c r="T66" i="32"/>
  <c r="BS66" i="32"/>
  <c r="W69" i="32"/>
  <c r="S74" i="32"/>
  <c r="AK67" i="2"/>
  <c r="Y67" i="32"/>
  <c r="AH74" i="2"/>
  <c r="V74" i="32"/>
  <c r="BU66" i="2"/>
  <c r="BI66" i="32"/>
  <c r="AA68" i="2"/>
  <c r="O68" i="32"/>
  <c r="AI68" i="2"/>
  <c r="W68" i="32"/>
  <c r="AE69" i="2"/>
  <c r="S69" i="32"/>
  <c r="AJ69" i="2"/>
  <c r="AH70" i="2"/>
  <c r="V70" i="32"/>
  <c r="AB71" i="2"/>
  <c r="P71" i="32"/>
  <c r="AJ71" i="2"/>
  <c r="X71" i="32"/>
  <c r="AF72" i="2"/>
  <c r="T72" i="32"/>
  <c r="AB73" i="2"/>
  <c r="P73" i="32"/>
  <c r="AJ73" i="2"/>
  <c r="X73" i="32"/>
  <c r="AC74" i="2"/>
  <c r="AC74" i="32"/>
  <c r="Q74" i="32"/>
  <c r="AK74" i="2"/>
  <c r="AK74" i="32"/>
  <c r="Y74" i="32"/>
  <c r="AF75" i="2"/>
  <c r="T75" i="32"/>
  <c r="U66" i="32"/>
  <c r="AC66" i="32"/>
  <c r="AK66" i="32"/>
  <c r="AS66" i="32"/>
  <c r="BA66" i="32"/>
  <c r="BJ66" i="32"/>
  <c r="T67" i="32"/>
  <c r="O71" i="32"/>
  <c r="CD66" i="2"/>
  <c r="CD66" i="32"/>
  <c r="BR66" i="32"/>
  <c r="AQ70" i="2"/>
  <c r="AE70" i="32"/>
  <c r="AC75" i="2"/>
  <c r="Q75" i="32"/>
  <c r="AH66" i="32"/>
  <c r="AS67" i="2"/>
  <c r="AG67" i="32"/>
  <c r="AB68" i="2"/>
  <c r="AB68" i="32"/>
  <c r="P68" i="32"/>
  <c r="AJ68" i="2"/>
  <c r="AJ68" i="32"/>
  <c r="X68" i="32"/>
  <c r="AF69" i="2"/>
  <c r="AF69" i="32"/>
  <c r="T69" i="32"/>
  <c r="AA70" i="2"/>
  <c r="O70" i="32"/>
  <c r="AI70" i="2"/>
  <c r="W70" i="32"/>
  <c r="AC71" i="2"/>
  <c r="Q71" i="32"/>
  <c r="AK71" i="2"/>
  <c r="Y71" i="32"/>
  <c r="AG72" i="2"/>
  <c r="U72" i="32"/>
  <c r="AC73" i="2"/>
  <c r="Q73" i="32"/>
  <c r="AK73" i="2"/>
  <c r="Y73" i="32"/>
  <c r="AD74" i="2"/>
  <c r="R74" i="32"/>
  <c r="AL74" i="2"/>
  <c r="Z74" i="32"/>
  <c r="AG75" i="2"/>
  <c r="U75" i="32"/>
  <c r="V66" i="32"/>
  <c r="AD66" i="32"/>
  <c r="AL66" i="32"/>
  <c r="AT66" i="32"/>
  <c r="BB66" i="32"/>
  <c r="U67" i="32"/>
  <c r="S68" i="32"/>
  <c r="W71" i="32"/>
  <c r="AC67" i="2"/>
  <c r="Q67" i="32"/>
  <c r="AG71" i="2"/>
  <c r="U71" i="32"/>
  <c r="AK75" i="2"/>
  <c r="Y75" i="32"/>
  <c r="AA66" i="2"/>
  <c r="AH67" i="2"/>
  <c r="V67" i="32"/>
  <c r="AC68" i="2"/>
  <c r="Q68" i="32"/>
  <c r="AK68" i="2"/>
  <c r="Y68" i="32"/>
  <c r="AG69" i="2"/>
  <c r="U69" i="32"/>
  <c r="AJ70" i="2"/>
  <c r="AJ70" i="32"/>
  <c r="X70" i="32"/>
  <c r="AD71" i="2"/>
  <c r="R71" i="32"/>
  <c r="AL71" i="2"/>
  <c r="AL71" i="32"/>
  <c r="Z71" i="32"/>
  <c r="AH72" i="2"/>
  <c r="V72" i="32"/>
  <c r="AD73" i="2"/>
  <c r="R73" i="32"/>
  <c r="AL73" i="2"/>
  <c r="Z73" i="32"/>
  <c r="AI74" i="2"/>
  <c r="AI74" i="32"/>
  <c r="AH75" i="2"/>
  <c r="AH75" i="32"/>
  <c r="V75" i="32"/>
  <c r="W66" i="32"/>
  <c r="AE66" i="32"/>
  <c r="AU66" i="32"/>
  <c r="BC66" i="32"/>
  <c r="BV66" i="32"/>
  <c r="W67" i="32"/>
  <c r="O73" i="32"/>
  <c r="AU67" i="2"/>
  <c r="AI67" i="32"/>
  <c r="AD68" i="2"/>
  <c r="R68" i="32"/>
  <c r="AL68" i="2"/>
  <c r="Z68" i="32"/>
  <c r="AH69" i="2"/>
  <c r="V69" i="32"/>
  <c r="AC70" i="2"/>
  <c r="Q70" i="32"/>
  <c r="AK70" i="2"/>
  <c r="Y70" i="32"/>
  <c r="AE71" i="2"/>
  <c r="AE71" i="32"/>
  <c r="S71" i="32"/>
  <c r="AE73" i="2"/>
  <c r="AE73" i="32"/>
  <c r="AF74" i="2"/>
  <c r="T74" i="32"/>
  <c r="P66" i="32"/>
  <c r="X66" i="32"/>
  <c r="BM66" i="32"/>
  <c r="X67" i="32"/>
  <c r="S70" i="32"/>
  <c r="W73" i="32"/>
  <c r="AG73" i="2"/>
  <c r="U73" i="32"/>
  <c r="AM67" i="2"/>
  <c r="AA67" i="32"/>
  <c r="CC66" i="2"/>
  <c r="CC66" i="32"/>
  <c r="BQ66" i="32"/>
  <c r="AQ68" i="2"/>
  <c r="AE68" i="32"/>
  <c r="AM69" i="2"/>
  <c r="AA69" i="32"/>
  <c r="AU69" i="2"/>
  <c r="AI69" i="32"/>
  <c r="AD70" i="2"/>
  <c r="R70" i="32"/>
  <c r="AL70" i="2"/>
  <c r="Z70" i="32"/>
  <c r="AF71" i="2"/>
  <c r="T71" i="32"/>
  <c r="AB72" i="2"/>
  <c r="P72" i="32"/>
  <c r="AJ72" i="2"/>
  <c r="X72" i="32"/>
  <c r="AF73" i="2"/>
  <c r="T73" i="32"/>
  <c r="AG74" i="2"/>
  <c r="AG74" i="32"/>
  <c r="U74" i="32"/>
  <c r="AB75" i="2"/>
  <c r="P75" i="32"/>
  <c r="AJ75" i="2"/>
  <c r="X75" i="32"/>
  <c r="Q66" i="32"/>
  <c r="Y66" i="32"/>
  <c r="AG66" i="32"/>
  <c r="AO66" i="32"/>
  <c r="AW66" i="32"/>
  <c r="BE66" i="32"/>
  <c r="BN66" i="32"/>
  <c r="AB67" i="32"/>
  <c r="O75" i="32"/>
  <c r="AV66" i="2"/>
  <c r="AV66" i="32"/>
  <c r="AR67" i="2"/>
  <c r="AR67" i="32"/>
  <c r="AV67" i="2"/>
  <c r="AV67" i="32"/>
  <c r="AR66" i="2"/>
  <c r="AR66" i="32"/>
  <c r="AZ67" i="2"/>
  <c r="AZ67" i="32"/>
  <c r="AN66" i="2"/>
  <c r="AN66" i="32"/>
  <c r="AF68" i="2"/>
  <c r="AF68" i="32"/>
  <c r="AT71" i="2"/>
  <c r="AT71" i="32"/>
  <c r="AX71" i="2"/>
  <c r="AX71" i="32"/>
  <c r="AE72" i="2"/>
  <c r="AE72" i="32"/>
  <c r="AI72" i="2"/>
  <c r="AI72" i="32"/>
  <c r="AA72" i="2"/>
  <c r="AA72" i="32"/>
  <c r="AM73" i="2"/>
  <c r="AM73" i="32"/>
  <c r="AQ73" i="2"/>
  <c r="AQ73" i="32"/>
  <c r="AP75" i="2"/>
  <c r="AP75" i="32"/>
  <c r="AU71" i="2"/>
  <c r="AU71" i="32"/>
  <c r="AM71" i="2"/>
  <c r="AM71" i="32"/>
  <c r="AM74" i="2"/>
  <c r="AM74" i="32"/>
  <c r="AQ74" i="2"/>
  <c r="AQ74" i="32"/>
  <c r="AU74" i="2"/>
  <c r="AU74" i="32"/>
  <c r="AU75" i="2"/>
  <c r="AU75" i="32"/>
  <c r="AM75" i="2"/>
  <c r="AM75" i="32"/>
  <c r="AZ87" i="10"/>
  <c r="AN87" i="36"/>
  <c r="AN87" i="35"/>
  <c r="AN87" i="34"/>
  <c r="AN87" i="33"/>
  <c r="AN87" i="31"/>
  <c r="AN87" i="30"/>
  <c r="AN87" i="29"/>
  <c r="AP87" i="10"/>
  <c r="AD87" i="36"/>
  <c r="AD87" i="35"/>
  <c r="AD87" i="34"/>
  <c r="AD87" i="31"/>
  <c r="AD87" i="33"/>
  <c r="AD87" i="30"/>
  <c r="AD87" i="29"/>
  <c r="AP89" i="10"/>
  <c r="AD89" i="36"/>
  <c r="AD89" i="35"/>
  <c r="AD89" i="34"/>
  <c r="AD89" i="33"/>
  <c r="AD89" i="31"/>
  <c r="AD89" i="30"/>
  <c r="AD89" i="29"/>
  <c r="AM82" i="10"/>
  <c r="AA82" i="36"/>
  <c r="AA82" i="35"/>
  <c r="AA82" i="34"/>
  <c r="AA82" i="33"/>
  <c r="AA82" i="31"/>
  <c r="AA82" i="30"/>
  <c r="AA82" i="29"/>
  <c r="AT88" i="10"/>
  <c r="AH88" i="36"/>
  <c r="AH88" i="35"/>
  <c r="AH88" i="34"/>
  <c r="AH88" i="31"/>
  <c r="AH88" i="33"/>
  <c r="AH88" i="30"/>
  <c r="AH88" i="29"/>
  <c r="AF83" i="36"/>
  <c r="AF83" i="35"/>
  <c r="AF83" i="33"/>
  <c r="AF83" i="31"/>
  <c r="AF83" i="30"/>
  <c r="AF83" i="34"/>
  <c r="AF83" i="29"/>
  <c r="AR83" i="10"/>
  <c r="AP83" i="10"/>
  <c r="AD83" i="36"/>
  <c r="AD83" i="35"/>
  <c r="AD83" i="34"/>
  <c r="AD83" i="33"/>
  <c r="AD83" i="30"/>
  <c r="AD83" i="31"/>
  <c r="AD83" i="29"/>
  <c r="AT80" i="10"/>
  <c r="AH80" i="36"/>
  <c r="AH80" i="35"/>
  <c r="AH80" i="33"/>
  <c r="AH80" i="34"/>
  <c r="AH80" i="30"/>
  <c r="AH80" i="29"/>
  <c r="AH80" i="31"/>
  <c r="AT78" i="10"/>
  <c r="AH78" i="36"/>
  <c r="AH78" i="35"/>
  <c r="AH78" i="34"/>
  <c r="AH78" i="33"/>
  <c r="AH78" i="31"/>
  <c r="AH78" i="30"/>
  <c r="AH78" i="29"/>
  <c r="AU87" i="10"/>
  <c r="AI87" i="35"/>
  <c r="AI87" i="36"/>
  <c r="AI87" i="34"/>
  <c r="AI87" i="33"/>
  <c r="AI87" i="31"/>
  <c r="AI87" i="29"/>
  <c r="AI87" i="30"/>
  <c r="AW79" i="10"/>
  <c r="AK79" i="36"/>
  <c r="AK79" i="35"/>
  <c r="AK79" i="34"/>
  <c r="AK79" i="33"/>
  <c r="AK79" i="30"/>
  <c r="AK79" i="31"/>
  <c r="AK79" i="29"/>
  <c r="AS78" i="10"/>
  <c r="AG78" i="36"/>
  <c r="AG78" i="35"/>
  <c r="AG78" i="34"/>
  <c r="AG78" i="33"/>
  <c r="AG78" i="31"/>
  <c r="AG78" i="30"/>
  <c r="AG78" i="29"/>
  <c r="AP85" i="10"/>
  <c r="AD85" i="36"/>
  <c r="AD85" i="35"/>
  <c r="AD85" i="34"/>
  <c r="AD85" i="33"/>
  <c r="AD85" i="31"/>
  <c r="AD85" i="30"/>
  <c r="AD85" i="29"/>
  <c r="AU81" i="10"/>
  <c r="AI81" i="36"/>
  <c r="AI81" i="35"/>
  <c r="AI81" i="34"/>
  <c r="AI81" i="33"/>
  <c r="AI81" i="31"/>
  <c r="AI81" i="29"/>
  <c r="AI81" i="30"/>
  <c r="AS89" i="10"/>
  <c r="AG89" i="36"/>
  <c r="AG89" i="35"/>
  <c r="AG89" i="34"/>
  <c r="AG89" i="33"/>
  <c r="AG89" i="31"/>
  <c r="AG89" i="30"/>
  <c r="AG89" i="29"/>
  <c r="AW89" i="10"/>
  <c r="AK89" i="36"/>
  <c r="AK89" i="35"/>
  <c r="AK89" i="34"/>
  <c r="AK89" i="31"/>
  <c r="AK89" i="30"/>
  <c r="AK89" i="33"/>
  <c r="AK89" i="29"/>
  <c r="AN85" i="10"/>
  <c r="AB85" i="36"/>
  <c r="AB85" i="35"/>
  <c r="AB85" i="34"/>
  <c r="AB85" i="33"/>
  <c r="AB85" i="31"/>
  <c r="AB85" i="30"/>
  <c r="AB85" i="29"/>
  <c r="AS88" i="10"/>
  <c r="AG88" i="36"/>
  <c r="AG88" i="35"/>
  <c r="AG88" i="34"/>
  <c r="AG88" i="33"/>
  <c r="AG88" i="31"/>
  <c r="AG88" i="30"/>
  <c r="AG88" i="29"/>
  <c r="AQ86" i="10"/>
  <c r="AE86" i="36"/>
  <c r="AE86" i="35"/>
  <c r="AE86" i="34"/>
  <c r="AE86" i="33"/>
  <c r="AE86" i="31"/>
  <c r="AE86" i="29"/>
  <c r="AE86" i="30"/>
  <c r="AP86" i="10"/>
  <c r="AD86" i="36"/>
  <c r="AD86" i="35"/>
  <c r="AD86" i="34"/>
  <c r="AD86" i="33"/>
  <c r="AD86" i="31"/>
  <c r="AD86" i="29"/>
  <c r="AD86" i="30"/>
  <c r="AN90" i="10"/>
  <c r="AB90" i="36"/>
  <c r="AB90" i="35"/>
  <c r="AB90" i="34"/>
  <c r="AB90" i="33"/>
  <c r="AB90" i="31"/>
  <c r="AB90" i="30"/>
  <c r="AB90" i="29"/>
  <c r="AS79" i="10"/>
  <c r="AG79" i="36"/>
  <c r="AG79" i="35"/>
  <c r="AG79" i="34"/>
  <c r="AG79" i="33"/>
  <c r="AG79" i="31"/>
  <c r="AG79" i="29"/>
  <c r="AG79" i="30"/>
  <c r="AX89" i="10"/>
  <c r="AL89" i="36"/>
  <c r="AL89" i="35"/>
  <c r="AL89" i="34"/>
  <c r="AL89" i="31"/>
  <c r="AL89" i="30"/>
  <c r="AL89" i="33"/>
  <c r="AL89" i="29"/>
  <c r="AS85" i="10"/>
  <c r="AG85" i="36"/>
  <c r="AG85" i="35"/>
  <c r="AG85" i="34"/>
  <c r="AG85" i="33"/>
  <c r="AG85" i="31"/>
  <c r="AG85" i="30"/>
  <c r="AG85" i="29"/>
  <c r="AT82" i="10"/>
  <c r="AH82" i="36"/>
  <c r="AH82" i="35"/>
  <c r="AH82" i="34"/>
  <c r="AH82" i="33"/>
  <c r="AH82" i="31"/>
  <c r="AH82" i="30"/>
  <c r="AH82" i="29"/>
  <c r="AM89" i="10"/>
  <c r="AA89" i="36"/>
  <c r="AA89" i="35"/>
  <c r="AA89" i="34"/>
  <c r="AA89" i="33"/>
  <c r="AA89" i="31"/>
  <c r="AA89" i="30"/>
  <c r="AA89" i="29"/>
  <c r="AN81" i="10"/>
  <c r="AB81" i="36"/>
  <c r="AB81" i="35"/>
  <c r="AB81" i="34"/>
  <c r="AB81" i="33"/>
  <c r="AB81" i="31"/>
  <c r="AB81" i="30"/>
  <c r="AB81" i="29"/>
  <c r="AX87" i="10"/>
  <c r="AL87" i="36"/>
  <c r="AL87" i="35"/>
  <c r="AL87" i="34"/>
  <c r="AL87" i="31"/>
  <c r="AL87" i="33"/>
  <c r="AL87" i="30"/>
  <c r="AL87" i="29"/>
  <c r="AM83" i="10"/>
  <c r="AA83" i="36"/>
  <c r="AA83" i="35"/>
  <c r="AA83" i="34"/>
  <c r="AA83" i="33"/>
  <c r="AA83" i="31"/>
  <c r="AA83" i="29"/>
  <c r="AA83" i="30"/>
  <c r="AX86" i="10"/>
  <c r="AL86" i="36"/>
  <c r="AL86" i="35"/>
  <c r="AL86" i="34"/>
  <c r="AL86" i="33"/>
  <c r="AL86" i="31"/>
  <c r="AL86" i="30"/>
  <c r="AL86" i="29"/>
  <c r="AV84" i="10"/>
  <c r="AJ84" i="36"/>
  <c r="AJ84" i="35"/>
  <c r="AJ84" i="34"/>
  <c r="AJ84" i="33"/>
  <c r="AJ84" i="31"/>
  <c r="AJ84" i="30"/>
  <c r="AJ84" i="29"/>
  <c r="AM84" i="10"/>
  <c r="AA84" i="36"/>
  <c r="AA84" i="35"/>
  <c r="AA84" i="34"/>
  <c r="AA84" i="33"/>
  <c r="AA84" i="31"/>
  <c r="AA84" i="30"/>
  <c r="AA84" i="29"/>
  <c r="AO80" i="10"/>
  <c r="AC80" i="35"/>
  <c r="AC80" i="36"/>
  <c r="AC80" i="34"/>
  <c r="AC80" i="33"/>
  <c r="AC80" i="31"/>
  <c r="AC80" i="30"/>
  <c r="AC80" i="29"/>
  <c r="AT90" i="10"/>
  <c r="AH90" i="36"/>
  <c r="AH90" i="35"/>
  <c r="AH90" i="34"/>
  <c r="AH90" i="31"/>
  <c r="AH90" i="33"/>
  <c r="AH90" i="30"/>
  <c r="AH90" i="29"/>
  <c r="AU86" i="10"/>
  <c r="AI86" i="36"/>
  <c r="AI86" i="35"/>
  <c r="AI86" i="34"/>
  <c r="AI86" i="33"/>
  <c r="AI86" i="31"/>
  <c r="AI86" i="30"/>
  <c r="AI86" i="29"/>
  <c r="AU82" i="10"/>
  <c r="AI82" i="36"/>
  <c r="AI82" i="35"/>
  <c r="AI82" i="34"/>
  <c r="AI82" i="31"/>
  <c r="AI82" i="33"/>
  <c r="AI82" i="30"/>
  <c r="AI82" i="29"/>
  <c r="AM80" i="10"/>
  <c r="AA80" i="36"/>
  <c r="AA80" i="35"/>
  <c r="AA80" i="33"/>
  <c r="AA80" i="31"/>
  <c r="AA80" i="30"/>
  <c r="AA80" i="34"/>
  <c r="AA80" i="29"/>
  <c r="BF84" i="10"/>
  <c r="AT84" i="36"/>
  <c r="AT84" i="35"/>
  <c r="AT84" i="34"/>
  <c r="AT84" i="33"/>
  <c r="AT84" i="31"/>
  <c r="AT84" i="29"/>
  <c r="AT84" i="30"/>
  <c r="AV82" i="10"/>
  <c r="AJ82" i="36"/>
  <c r="AJ82" i="35"/>
  <c r="AJ82" i="34"/>
  <c r="AJ82" i="33"/>
  <c r="AJ82" i="31"/>
  <c r="AJ82" i="30"/>
  <c r="AJ82" i="29"/>
  <c r="AR81" i="10"/>
  <c r="AF81" i="36"/>
  <c r="AF81" i="35"/>
  <c r="AF81" i="34"/>
  <c r="AF81" i="33"/>
  <c r="AF81" i="31"/>
  <c r="AF81" i="30"/>
  <c r="AF81" i="29"/>
  <c r="AR79" i="10"/>
  <c r="AF79" i="36"/>
  <c r="AF79" i="35"/>
  <c r="AF79" i="34"/>
  <c r="AF79" i="33"/>
  <c r="AF79" i="31"/>
  <c r="AF79" i="29"/>
  <c r="AF79" i="30"/>
  <c r="AN78" i="10"/>
  <c r="AB78" i="36"/>
  <c r="AB78" i="35"/>
  <c r="AB78" i="34"/>
  <c r="AB78" i="33"/>
  <c r="AB78" i="31"/>
  <c r="AB78" i="29"/>
  <c r="AB78" i="30"/>
  <c r="BJ85" i="10"/>
  <c r="AX85" i="36"/>
  <c r="AX85" i="35"/>
  <c r="AX85" i="34"/>
  <c r="AX85" i="33"/>
  <c r="AX85" i="31"/>
  <c r="AX85" i="29"/>
  <c r="AX85" i="30"/>
  <c r="AO81" i="10"/>
  <c r="AC81" i="35"/>
  <c r="AC81" i="36"/>
  <c r="AC81" i="34"/>
  <c r="AC81" i="33"/>
  <c r="AC81" i="31"/>
  <c r="AC81" i="30"/>
  <c r="AC81" i="29"/>
  <c r="AU90" i="10"/>
  <c r="AI90" i="36"/>
  <c r="AI90" i="35"/>
  <c r="AI90" i="34"/>
  <c r="AI90" i="33"/>
  <c r="AI90" i="30"/>
  <c r="AI90" i="31"/>
  <c r="AI90" i="29"/>
  <c r="AM90" i="10"/>
  <c r="AA90" i="36"/>
  <c r="AA90" i="35"/>
  <c r="AA90" i="34"/>
  <c r="AA90" i="33"/>
  <c r="AA90" i="31"/>
  <c r="AA90" i="30"/>
  <c r="AA90" i="29"/>
  <c r="AQ89" i="10"/>
  <c r="AE89" i="36"/>
  <c r="AE89" i="35"/>
  <c r="AE89" i="34"/>
  <c r="AE89" i="33"/>
  <c r="AE89" i="31"/>
  <c r="AE89" i="30"/>
  <c r="AE89" i="29"/>
  <c r="AV78" i="10"/>
  <c r="AJ78" i="36"/>
  <c r="AJ78" i="35"/>
  <c r="AJ78" i="34"/>
  <c r="AJ78" i="33"/>
  <c r="AJ78" i="31"/>
  <c r="AJ78" i="29"/>
  <c r="AJ78" i="30"/>
  <c r="AS90" i="10"/>
  <c r="AG90" i="36"/>
  <c r="AG90" i="35"/>
  <c r="AG90" i="34"/>
  <c r="AG90" i="33"/>
  <c r="AG90" i="31"/>
  <c r="AG90" i="30"/>
  <c r="AG90" i="29"/>
  <c r="AQ84" i="10"/>
  <c r="AE84" i="36"/>
  <c r="AE84" i="35"/>
  <c r="AE84" i="34"/>
  <c r="AE84" i="33"/>
  <c r="AE84" i="31"/>
  <c r="AE84" i="29"/>
  <c r="AE84" i="30"/>
  <c r="AQ78" i="10"/>
  <c r="AE78" i="36"/>
  <c r="AE78" i="35"/>
  <c r="AE78" i="34"/>
  <c r="AE78" i="33"/>
  <c r="AE78" i="31"/>
  <c r="AE78" i="30"/>
  <c r="AE78" i="29"/>
  <c r="AX84" i="10"/>
  <c r="AL84" i="36"/>
  <c r="AL84" i="35"/>
  <c r="AL84" i="34"/>
  <c r="AL84" i="33"/>
  <c r="AL84" i="31"/>
  <c r="AL84" i="29"/>
  <c r="AL84" i="30"/>
  <c r="AV81" i="10"/>
  <c r="AJ81" i="36"/>
  <c r="AJ81" i="35"/>
  <c r="AJ81" i="34"/>
  <c r="AJ81" i="33"/>
  <c r="AJ81" i="31"/>
  <c r="AJ81" i="30"/>
  <c r="AJ81" i="29"/>
  <c r="AU83" i="10"/>
  <c r="AI83" i="36"/>
  <c r="AI83" i="35"/>
  <c r="AI83" i="34"/>
  <c r="AI83" i="33"/>
  <c r="AI83" i="31"/>
  <c r="AI83" i="29"/>
  <c r="AI83" i="30"/>
  <c r="AO87" i="10"/>
  <c r="AC87" i="36"/>
  <c r="AC87" i="35"/>
  <c r="AC87" i="34"/>
  <c r="AC87" i="33"/>
  <c r="AC87" i="31"/>
  <c r="AC87" i="30"/>
  <c r="AC87" i="29"/>
  <c r="AX80" i="10"/>
  <c r="AL80" i="36"/>
  <c r="AL80" i="35"/>
  <c r="AL80" i="34"/>
  <c r="AL80" i="33"/>
  <c r="AL80" i="31"/>
  <c r="AL80" i="29"/>
  <c r="AL80" i="30"/>
  <c r="AP78" i="10"/>
  <c r="AD78" i="36"/>
  <c r="AD78" i="35"/>
  <c r="AD78" i="34"/>
  <c r="AD78" i="33"/>
  <c r="AD78" i="30"/>
  <c r="AD78" i="31"/>
  <c r="AD78" i="29"/>
  <c r="AS83" i="10"/>
  <c r="AG83" i="36"/>
  <c r="AG83" i="35"/>
  <c r="AG83" i="33"/>
  <c r="AG83" i="31"/>
  <c r="AG83" i="34"/>
  <c r="AG83" i="30"/>
  <c r="AG83" i="29"/>
  <c r="AW80" i="10"/>
  <c r="AK80" i="36"/>
  <c r="AK80" i="35"/>
  <c r="AK80" i="34"/>
  <c r="AK80" i="33"/>
  <c r="AK80" i="31"/>
  <c r="AK80" i="29"/>
  <c r="AK80" i="30"/>
  <c r="AR90" i="10"/>
  <c r="AF90" i="36"/>
  <c r="AF90" i="35"/>
  <c r="AF90" i="34"/>
  <c r="AF90" i="33"/>
  <c r="AF90" i="31"/>
  <c r="AF90" i="29"/>
  <c r="AF90" i="30"/>
  <c r="AW88" i="10"/>
  <c r="AK88" i="36"/>
  <c r="AK88" i="35"/>
  <c r="AK88" i="34"/>
  <c r="AK88" i="33"/>
  <c r="AK88" i="31"/>
  <c r="AK88" i="29"/>
  <c r="AK88" i="30"/>
  <c r="AS86" i="10"/>
  <c r="AG86" i="36"/>
  <c r="AG86" i="35"/>
  <c r="AG86" i="34"/>
  <c r="AG86" i="33"/>
  <c r="AG86" i="31"/>
  <c r="AG86" i="30"/>
  <c r="AG86" i="29"/>
  <c r="AO83" i="10"/>
  <c r="AC83" i="36"/>
  <c r="AC83" i="35"/>
  <c r="AC83" i="34"/>
  <c r="AC83" i="33"/>
  <c r="AC83" i="31"/>
  <c r="AC83" i="30"/>
  <c r="AC83" i="29"/>
  <c r="AW81" i="10"/>
  <c r="AK81" i="36"/>
  <c r="AK81" i="35"/>
  <c r="AK81" i="34"/>
  <c r="AK81" i="33"/>
  <c r="AK81" i="31"/>
  <c r="AK81" i="30"/>
  <c r="AK81" i="29"/>
  <c r="AS80" i="10"/>
  <c r="AG80" i="36"/>
  <c r="AG80" i="35"/>
  <c r="AG80" i="34"/>
  <c r="AG80" i="33"/>
  <c r="AG80" i="31"/>
  <c r="AG80" i="30"/>
  <c r="AG80" i="29"/>
  <c r="AO79" i="10"/>
  <c r="AC79" i="35"/>
  <c r="AC79" i="34"/>
  <c r="AC79" i="36"/>
  <c r="AC79" i="33"/>
  <c r="AC79" i="31"/>
  <c r="AC79" i="30"/>
  <c r="AC79" i="29"/>
  <c r="AB86" i="36"/>
  <c r="AB86" i="35"/>
  <c r="AB86" i="34"/>
  <c r="AB86" i="33"/>
  <c r="AB86" i="31"/>
  <c r="AB86" i="30"/>
  <c r="AB86" i="29"/>
  <c r="AN86" i="10"/>
  <c r="AO88" i="10"/>
  <c r="AC88" i="36"/>
  <c r="AC88" i="35"/>
  <c r="AC88" i="34"/>
  <c r="AC88" i="33"/>
  <c r="AC88" i="30"/>
  <c r="AC88" i="29"/>
  <c r="AC88" i="31"/>
  <c r="AM87" i="10"/>
  <c r="AA87" i="36"/>
  <c r="AA87" i="35"/>
  <c r="AA87" i="34"/>
  <c r="AA87" i="33"/>
  <c r="AA87" i="31"/>
  <c r="AA87" i="29"/>
  <c r="AA87" i="30"/>
  <c r="AN82" i="10"/>
  <c r="AB82" i="36"/>
  <c r="AB82" i="35"/>
  <c r="AB82" i="34"/>
  <c r="AB82" i="33"/>
  <c r="AB82" i="31"/>
  <c r="AB82" i="30"/>
  <c r="AB82" i="29"/>
  <c r="AV80" i="10"/>
  <c r="AJ80" i="36"/>
  <c r="AJ80" i="35"/>
  <c r="AJ80" i="34"/>
  <c r="AJ80" i="33"/>
  <c r="AJ80" i="31"/>
  <c r="AJ80" i="29"/>
  <c r="AJ80" i="30"/>
  <c r="AO86" i="10"/>
  <c r="AC86" i="36"/>
  <c r="AC86" i="35"/>
  <c r="AC86" i="34"/>
  <c r="AC86" i="33"/>
  <c r="AC86" i="31"/>
  <c r="AC86" i="30"/>
  <c r="AC86" i="29"/>
  <c r="BB84" i="10"/>
  <c r="AP84" i="36"/>
  <c r="AP84" i="35"/>
  <c r="AP84" i="34"/>
  <c r="AP84" i="33"/>
  <c r="AP84" i="30"/>
  <c r="AP84" i="31"/>
  <c r="AP84" i="29"/>
  <c r="AV85" i="10"/>
  <c r="AJ85" i="36"/>
  <c r="AJ85" i="35"/>
  <c r="AJ85" i="34"/>
  <c r="AJ85" i="33"/>
  <c r="AJ85" i="31"/>
  <c r="AJ85" i="30"/>
  <c r="AJ85" i="29"/>
  <c r="AX90" i="10"/>
  <c r="AL90" i="36"/>
  <c r="AL90" i="35"/>
  <c r="AL90" i="34"/>
  <c r="AL90" i="33"/>
  <c r="AL90" i="31"/>
  <c r="AL90" i="30"/>
  <c r="AL90" i="29"/>
  <c r="AQ82" i="10"/>
  <c r="AE82" i="35"/>
  <c r="AE82" i="36"/>
  <c r="AE82" i="34"/>
  <c r="AE82" i="33"/>
  <c r="AE82" i="31"/>
  <c r="AE82" i="29"/>
  <c r="AE82" i="30"/>
  <c r="AV90" i="10"/>
  <c r="AJ90" i="36"/>
  <c r="AJ90" i="35"/>
  <c r="AJ90" i="34"/>
  <c r="AJ90" i="33"/>
  <c r="AJ90" i="31"/>
  <c r="AJ90" i="30"/>
  <c r="AJ90" i="29"/>
  <c r="AR89" i="10"/>
  <c r="AF89" i="36"/>
  <c r="AF89" i="35"/>
  <c r="AF89" i="34"/>
  <c r="AF89" i="33"/>
  <c r="AF89" i="31"/>
  <c r="AF89" i="30"/>
  <c r="AF89" i="29"/>
  <c r="AW86" i="10"/>
  <c r="AK86" i="36"/>
  <c r="AK86" i="35"/>
  <c r="AK86" i="34"/>
  <c r="AK86" i="33"/>
  <c r="AK86" i="31"/>
  <c r="AK86" i="30"/>
  <c r="AK86" i="29"/>
  <c r="AT86" i="10"/>
  <c r="AH86" i="36"/>
  <c r="AH86" i="35"/>
  <c r="AH86" i="34"/>
  <c r="AH86" i="31"/>
  <c r="AH86" i="33"/>
  <c r="AH86" i="30"/>
  <c r="AH86" i="29"/>
  <c r="AX81" i="10"/>
  <c r="AL81" i="36"/>
  <c r="AL81" i="35"/>
  <c r="AL81" i="33"/>
  <c r="AL81" i="34"/>
  <c r="AL81" i="31"/>
  <c r="AL81" i="30"/>
  <c r="AL81" i="29"/>
  <c r="AX79" i="10"/>
  <c r="AL79" i="36"/>
  <c r="AL79" i="35"/>
  <c r="AL79" i="34"/>
  <c r="AL79" i="33"/>
  <c r="AL79" i="30"/>
  <c r="AL79" i="31"/>
  <c r="AL79" i="29"/>
  <c r="AS82" i="10"/>
  <c r="AG82" i="36"/>
  <c r="AG82" i="35"/>
  <c r="AG82" i="34"/>
  <c r="AG82" i="33"/>
  <c r="AG82" i="31"/>
  <c r="AG82" i="30"/>
  <c r="AG82" i="29"/>
  <c r="AU89" i="10"/>
  <c r="AI89" i="36"/>
  <c r="AI89" i="35"/>
  <c r="AI89" i="34"/>
  <c r="AI89" i="33"/>
  <c r="AI89" i="31"/>
  <c r="AI89" i="29"/>
  <c r="AI89" i="30"/>
  <c r="AR85" i="10"/>
  <c r="AF85" i="36"/>
  <c r="AF85" i="35"/>
  <c r="AF85" i="34"/>
  <c r="AF85" i="33"/>
  <c r="AF85" i="31"/>
  <c r="AF85" i="30"/>
  <c r="AF85" i="29"/>
  <c r="AR82" i="10"/>
  <c r="AF82" i="36"/>
  <c r="AF82" i="35"/>
  <c r="AF82" i="34"/>
  <c r="AF82" i="33"/>
  <c r="AF82" i="31"/>
  <c r="AF82" i="30"/>
  <c r="AF82" i="29"/>
  <c r="AO84" i="10"/>
  <c r="AC84" i="36"/>
  <c r="AC84" i="35"/>
  <c r="AC84" i="34"/>
  <c r="AC84" i="33"/>
  <c r="AC84" i="31"/>
  <c r="AC84" i="30"/>
  <c r="AC84" i="29"/>
  <c r="AM79" i="10"/>
  <c r="AA79" i="36"/>
  <c r="AA79" i="35"/>
  <c r="AA79" i="34"/>
  <c r="AA79" i="33"/>
  <c r="AA79" i="31"/>
  <c r="AA79" i="29"/>
  <c r="AA79" i="30"/>
  <c r="AW87" i="10"/>
  <c r="AK87" i="36"/>
  <c r="AK87" i="35"/>
  <c r="AK87" i="34"/>
  <c r="AK87" i="33"/>
  <c r="AK87" i="31"/>
  <c r="AK87" i="30"/>
  <c r="AK87" i="29"/>
  <c r="AT81" i="10"/>
  <c r="AH81" i="36"/>
  <c r="AH81" i="35"/>
  <c r="AH81" i="34"/>
  <c r="AH81" i="33"/>
  <c r="AH81" i="31"/>
  <c r="AH81" i="30"/>
  <c r="AH81" i="29"/>
  <c r="AV87" i="10"/>
  <c r="AJ87" i="36"/>
  <c r="AJ87" i="35"/>
  <c r="AJ87" i="34"/>
  <c r="AJ87" i="33"/>
  <c r="AJ87" i="31"/>
  <c r="AJ87" i="30"/>
  <c r="AJ87" i="29"/>
  <c r="AU84" i="10"/>
  <c r="AI84" i="36"/>
  <c r="AI84" i="35"/>
  <c r="AI84" i="34"/>
  <c r="AI84" i="33"/>
  <c r="AI84" i="31"/>
  <c r="AI84" i="30"/>
  <c r="AI84" i="29"/>
  <c r="AS81" i="10"/>
  <c r="AG81" i="36"/>
  <c r="AG81" i="35"/>
  <c r="AG81" i="34"/>
  <c r="AG81" i="33"/>
  <c r="AG81" i="31"/>
  <c r="AG81" i="30"/>
  <c r="AG81" i="29"/>
  <c r="AT87" i="10"/>
  <c r="AH87" i="36"/>
  <c r="AH87" i="35"/>
  <c r="AH87" i="34"/>
  <c r="AH87" i="33"/>
  <c r="AH87" i="31"/>
  <c r="AH87" i="29"/>
  <c r="AH87" i="30"/>
  <c r="AQ83" i="10"/>
  <c r="AE83" i="36"/>
  <c r="AE83" i="35"/>
  <c r="AE83" i="34"/>
  <c r="AE83" i="33"/>
  <c r="AE83" i="31"/>
  <c r="AE83" i="30"/>
  <c r="AE83" i="29"/>
  <c r="AU80" i="10"/>
  <c r="AI80" i="36"/>
  <c r="AI80" i="35"/>
  <c r="AI80" i="34"/>
  <c r="AI80" i="33"/>
  <c r="AI80" i="31"/>
  <c r="AI80" i="30"/>
  <c r="AI80" i="29"/>
  <c r="AP81" i="10"/>
  <c r="AD81" i="36"/>
  <c r="AD81" i="35"/>
  <c r="AD81" i="34"/>
  <c r="AD81" i="33"/>
  <c r="AD81" i="31"/>
  <c r="AD81" i="30"/>
  <c r="AD81" i="29"/>
  <c r="AP79" i="10"/>
  <c r="AD79" i="36"/>
  <c r="AD79" i="35"/>
  <c r="AD79" i="34"/>
  <c r="AD79" i="33"/>
  <c r="AD79" i="31"/>
  <c r="AD79" i="30"/>
  <c r="AD79" i="29"/>
  <c r="AK83" i="36"/>
  <c r="AK83" i="35"/>
  <c r="AK83" i="34"/>
  <c r="AK83" i="33"/>
  <c r="AK83" i="30"/>
  <c r="AK83" i="31"/>
  <c r="AW83" i="10"/>
  <c r="AK83" i="29"/>
  <c r="AR84" i="10"/>
  <c r="AF84" i="36"/>
  <c r="AF84" i="35"/>
  <c r="AF84" i="34"/>
  <c r="AF84" i="33"/>
  <c r="AF84" i="31"/>
  <c r="AF84" i="30"/>
  <c r="AF84" i="29"/>
  <c r="AQ79" i="10"/>
  <c r="AE79" i="36"/>
  <c r="AE79" i="35"/>
  <c r="AE79" i="34"/>
  <c r="AE79" i="33"/>
  <c r="AE79" i="31"/>
  <c r="AE79" i="30"/>
  <c r="AE79" i="29"/>
  <c r="AF87" i="36"/>
  <c r="AF87" i="35"/>
  <c r="AF87" i="34"/>
  <c r="AF87" i="33"/>
  <c r="AF87" i="30"/>
  <c r="AF87" i="29"/>
  <c r="AF87" i="31"/>
  <c r="AR87" i="10"/>
  <c r="AO90" i="10"/>
  <c r="AC90" i="36"/>
  <c r="AC90" i="35"/>
  <c r="AC90" i="34"/>
  <c r="AC90" i="33"/>
  <c r="AC90" i="31"/>
  <c r="AC90" i="30"/>
  <c r="AC90" i="29"/>
  <c r="AN84" i="10"/>
  <c r="AB84" i="36"/>
  <c r="AB84" i="35"/>
  <c r="AB84" i="34"/>
  <c r="AB84" i="33"/>
  <c r="AB84" i="31"/>
  <c r="AB84" i="30"/>
  <c r="AB84" i="29"/>
  <c r="AQ90" i="10"/>
  <c r="AE90" i="35"/>
  <c r="AE90" i="36"/>
  <c r="AE90" i="34"/>
  <c r="AE90" i="33"/>
  <c r="AE90" i="31"/>
  <c r="AE90" i="29"/>
  <c r="AE90" i="30"/>
  <c r="AW84" i="10"/>
  <c r="AK84" i="36"/>
  <c r="AK84" i="35"/>
  <c r="AK84" i="34"/>
  <c r="AK84" i="33"/>
  <c r="AK84" i="31"/>
  <c r="AK84" i="30"/>
  <c r="AK84" i="29"/>
  <c r="AU79" i="10"/>
  <c r="AI79" i="36"/>
  <c r="AI79" i="35"/>
  <c r="AI79" i="34"/>
  <c r="AI79" i="33"/>
  <c r="AI79" i="31"/>
  <c r="AI79" i="29"/>
  <c r="AI79" i="30"/>
  <c r="AQ88" i="10"/>
  <c r="AE88" i="36"/>
  <c r="AE88" i="35"/>
  <c r="AE88" i="34"/>
  <c r="AE88" i="33"/>
  <c r="AE88" i="31"/>
  <c r="AE88" i="30"/>
  <c r="AE88" i="29"/>
  <c r="AP82" i="10"/>
  <c r="AD82" i="36"/>
  <c r="AD82" i="35"/>
  <c r="AD82" i="34"/>
  <c r="AD82" i="33"/>
  <c r="AD82" i="31"/>
  <c r="AD82" i="29"/>
  <c r="AD82" i="30"/>
  <c r="AX78" i="10"/>
  <c r="AL78" i="36"/>
  <c r="AL78" i="35"/>
  <c r="AL78" i="34"/>
  <c r="AL78" i="33"/>
  <c r="AL78" i="31"/>
  <c r="AL78" i="30"/>
  <c r="AL78" i="29"/>
  <c r="AP88" i="10"/>
  <c r="AD88" i="36"/>
  <c r="AD88" i="35"/>
  <c r="AD88" i="34"/>
  <c r="AD88" i="33"/>
  <c r="AD88" i="30"/>
  <c r="AD88" i="31"/>
  <c r="AD88" i="29"/>
  <c r="AO78" i="10"/>
  <c r="AC78" i="36"/>
  <c r="AC78" i="35"/>
  <c r="AC78" i="34"/>
  <c r="AC78" i="33"/>
  <c r="AC78" i="31"/>
  <c r="AC78" i="30"/>
  <c r="AC78" i="29"/>
  <c r="AN88" i="10"/>
  <c r="AB88" i="36"/>
  <c r="AB88" i="35"/>
  <c r="AB88" i="34"/>
  <c r="AB88" i="33"/>
  <c r="AB88" i="31"/>
  <c r="AB88" i="29"/>
  <c r="AB88" i="30"/>
  <c r="AS84" i="10"/>
  <c r="AG84" i="36"/>
  <c r="AG84" i="35"/>
  <c r="AG84" i="34"/>
  <c r="AG84" i="33"/>
  <c r="AG84" i="31"/>
  <c r="AG84" i="30"/>
  <c r="AG84" i="29"/>
  <c r="AR78" i="10"/>
  <c r="AF78" i="36"/>
  <c r="AF78" i="35"/>
  <c r="AF78" i="34"/>
  <c r="AF78" i="33"/>
  <c r="AF78" i="31"/>
  <c r="AF78" i="30"/>
  <c r="AF78" i="29"/>
  <c r="AN80" i="10"/>
  <c r="AB80" i="36"/>
  <c r="AB80" i="35"/>
  <c r="AB80" i="34"/>
  <c r="AB80" i="33"/>
  <c r="AB80" i="31"/>
  <c r="AB80" i="30"/>
  <c r="AB80" i="29"/>
  <c r="AS87" i="10"/>
  <c r="AG87" i="36"/>
  <c r="AG87" i="34"/>
  <c r="AG87" i="35"/>
  <c r="AG87" i="33"/>
  <c r="AG87" i="31"/>
  <c r="AG87" i="30"/>
  <c r="AG87" i="29"/>
  <c r="AN89" i="10"/>
  <c r="AB89" i="36"/>
  <c r="AB89" i="35"/>
  <c r="AB89" i="34"/>
  <c r="AB89" i="33"/>
  <c r="AB89" i="31"/>
  <c r="AB89" i="30"/>
  <c r="AB89" i="29"/>
  <c r="AJ86" i="36"/>
  <c r="AJ86" i="35"/>
  <c r="AJ86" i="34"/>
  <c r="AJ86" i="33"/>
  <c r="AJ86" i="30"/>
  <c r="AJ86" i="29"/>
  <c r="AJ86" i="31"/>
  <c r="AV86" i="10"/>
  <c r="AO89" i="10"/>
  <c r="AC89" i="36"/>
  <c r="AC89" i="35"/>
  <c r="AC89" i="34"/>
  <c r="AC89" i="33"/>
  <c r="AC89" i="31"/>
  <c r="AC89" i="30"/>
  <c r="AC89" i="29"/>
  <c r="AQ87" i="10"/>
  <c r="AE87" i="36"/>
  <c r="AE87" i="35"/>
  <c r="AE87" i="34"/>
  <c r="AE87" i="33"/>
  <c r="AE87" i="31"/>
  <c r="AE87" i="30"/>
  <c r="AE87" i="29"/>
  <c r="AQ85" i="10"/>
  <c r="AE85" i="36"/>
  <c r="AE85" i="35"/>
  <c r="AE85" i="34"/>
  <c r="AE85" i="31"/>
  <c r="AE85" i="30"/>
  <c r="AE85" i="33"/>
  <c r="AE85" i="29"/>
  <c r="AQ80" i="10"/>
  <c r="AE80" i="36"/>
  <c r="AE80" i="35"/>
  <c r="AE80" i="34"/>
  <c r="AE80" i="33"/>
  <c r="AE80" i="31"/>
  <c r="AE80" i="29"/>
  <c r="AE80" i="30"/>
  <c r="AX88" i="10"/>
  <c r="AL88" i="36"/>
  <c r="AL88" i="35"/>
  <c r="AL88" i="34"/>
  <c r="AL88" i="33"/>
  <c r="AL88" i="31"/>
  <c r="AL88" i="29"/>
  <c r="AL88" i="30"/>
  <c r="AO85" i="10"/>
  <c r="AC85" i="36"/>
  <c r="AC85" i="35"/>
  <c r="AC85" i="34"/>
  <c r="AC85" i="33"/>
  <c r="AC85" i="31"/>
  <c r="AC85" i="30"/>
  <c r="AC85" i="29"/>
  <c r="AO82" i="10"/>
  <c r="AC82" i="36"/>
  <c r="AC82" i="35"/>
  <c r="AC82" i="34"/>
  <c r="AC82" i="33"/>
  <c r="AC82" i="31"/>
  <c r="AC82" i="30"/>
  <c r="AC82" i="29"/>
  <c r="AM85" i="10"/>
  <c r="AA85" i="35"/>
  <c r="AA85" i="36"/>
  <c r="AA85" i="34"/>
  <c r="AA85" i="33"/>
  <c r="AA85" i="31"/>
  <c r="AA85" i="30"/>
  <c r="AA85" i="29"/>
  <c r="AN83" i="10"/>
  <c r="AB83" i="36"/>
  <c r="AB83" i="35"/>
  <c r="AB83" i="34"/>
  <c r="AB83" i="33"/>
  <c r="AB83" i="31"/>
  <c r="AB83" i="30"/>
  <c r="AB83" i="29"/>
  <c r="AQ81" i="10"/>
  <c r="AE81" i="36"/>
  <c r="AE81" i="35"/>
  <c r="AE81" i="34"/>
  <c r="AE81" i="31"/>
  <c r="AE81" i="33"/>
  <c r="AE81" i="30"/>
  <c r="AE81" i="29"/>
  <c r="AU78" i="10"/>
  <c r="AI78" i="36"/>
  <c r="AI78" i="35"/>
  <c r="AI78" i="34"/>
  <c r="AI78" i="33"/>
  <c r="AI78" i="31"/>
  <c r="AI78" i="30"/>
  <c r="AI78" i="29"/>
  <c r="AN79" i="10"/>
  <c r="AB79" i="36"/>
  <c r="AB79" i="35"/>
  <c r="AB79" i="34"/>
  <c r="AB79" i="33"/>
  <c r="AB79" i="31"/>
  <c r="AB79" i="30"/>
  <c r="AB79" i="29"/>
  <c r="AU88" i="10"/>
  <c r="AI88" i="36"/>
  <c r="AI88" i="35"/>
  <c r="AI88" i="34"/>
  <c r="AI88" i="33"/>
  <c r="AI88" i="31"/>
  <c r="AI88" i="30"/>
  <c r="AI88" i="29"/>
  <c r="AM88" i="10"/>
  <c r="AA88" i="36"/>
  <c r="AA88" i="34"/>
  <c r="AA88" i="35"/>
  <c r="AA88" i="31"/>
  <c r="AA88" i="30"/>
  <c r="AA88" i="33"/>
  <c r="AA88" i="29"/>
  <c r="AT85" i="10"/>
  <c r="AH85" i="36"/>
  <c r="AH85" i="35"/>
  <c r="AH85" i="34"/>
  <c r="AH85" i="33"/>
  <c r="AH85" i="31"/>
  <c r="AH85" i="30"/>
  <c r="AH85" i="29"/>
  <c r="AP90" i="10"/>
  <c r="AD90" i="36"/>
  <c r="AD90" i="35"/>
  <c r="AD90" i="34"/>
  <c r="AD90" i="33"/>
  <c r="AD90" i="30"/>
  <c r="AD90" i="31"/>
  <c r="AD90" i="29"/>
  <c r="AT83" i="10"/>
  <c r="AH83" i="36"/>
  <c r="AH83" i="35"/>
  <c r="AH83" i="34"/>
  <c r="AH83" i="33"/>
  <c r="AH83" i="31"/>
  <c r="AH83" i="29"/>
  <c r="AH83" i="30"/>
  <c r="AM86" i="10"/>
  <c r="AA86" i="36"/>
  <c r="AA86" i="35"/>
  <c r="AA86" i="34"/>
  <c r="AA86" i="33"/>
  <c r="AA86" i="31"/>
  <c r="AA86" i="30"/>
  <c r="AA86" i="29"/>
  <c r="AW90" i="10"/>
  <c r="AK90" i="36"/>
  <c r="AK90" i="35"/>
  <c r="AK90" i="34"/>
  <c r="AK90" i="33"/>
  <c r="AK90" i="31"/>
  <c r="AK90" i="30"/>
  <c r="AK90" i="29"/>
  <c r="AP80" i="10"/>
  <c r="AD80" i="36"/>
  <c r="AD80" i="34"/>
  <c r="AD80" i="35"/>
  <c r="AD80" i="33"/>
  <c r="AD80" i="31"/>
  <c r="AD80" i="29"/>
  <c r="AD80" i="30"/>
  <c r="AR69" i="2"/>
  <c r="AR69" i="32"/>
  <c r="AR86" i="10"/>
  <c r="AF86" i="36"/>
  <c r="AF86" i="35"/>
  <c r="AF86" i="34"/>
  <c r="AF86" i="33"/>
  <c r="AF86" i="31"/>
  <c r="AF86" i="30"/>
  <c r="AF86" i="29"/>
  <c r="AR80" i="10"/>
  <c r="AF80" i="36"/>
  <c r="AF80" i="35"/>
  <c r="AF80" i="34"/>
  <c r="AF80" i="31"/>
  <c r="AF80" i="33"/>
  <c r="AF80" i="30"/>
  <c r="AF80" i="29"/>
  <c r="AT89" i="10"/>
  <c r="AH89" i="36"/>
  <c r="AH89" i="35"/>
  <c r="AH89" i="34"/>
  <c r="AH89" i="33"/>
  <c r="AH89" i="31"/>
  <c r="AH89" i="29"/>
  <c r="AH89" i="30"/>
  <c r="AM81" i="10"/>
  <c r="AA81" i="36"/>
  <c r="AA81" i="35"/>
  <c r="AA81" i="34"/>
  <c r="AA81" i="33"/>
  <c r="AA81" i="31"/>
  <c r="AA81" i="30"/>
  <c r="AA81" i="29"/>
  <c r="BD88" i="10"/>
  <c r="AR88" i="36"/>
  <c r="AR88" i="35"/>
  <c r="AR88" i="34"/>
  <c r="AR88" i="33"/>
  <c r="AR88" i="31"/>
  <c r="AR88" i="30"/>
  <c r="AR88" i="29"/>
  <c r="AX82" i="10"/>
  <c r="AL82" i="36"/>
  <c r="AL82" i="35"/>
  <c r="AL82" i="34"/>
  <c r="AL82" i="33"/>
  <c r="AL82" i="31"/>
  <c r="AL82" i="30"/>
  <c r="AL82" i="29"/>
  <c r="AT79" i="10"/>
  <c r="AH79" i="36"/>
  <c r="AH79" i="35"/>
  <c r="AH79" i="34"/>
  <c r="AH79" i="33"/>
  <c r="AH79" i="31"/>
  <c r="AH79" i="29"/>
  <c r="AH79" i="30"/>
  <c r="AW85" i="10"/>
  <c r="AK85" i="36"/>
  <c r="AK85" i="35"/>
  <c r="AK85" i="34"/>
  <c r="AK85" i="33"/>
  <c r="AK85" i="31"/>
  <c r="AK85" i="30"/>
  <c r="AK85" i="29"/>
  <c r="AW82" i="10"/>
  <c r="AK82" i="36"/>
  <c r="AK82" i="35"/>
  <c r="AK82" i="34"/>
  <c r="AK82" i="33"/>
  <c r="AK82" i="31"/>
  <c r="AK82" i="30"/>
  <c r="AK82" i="29"/>
  <c r="AW78" i="10"/>
  <c r="AK78" i="36"/>
  <c r="AK78" i="35"/>
  <c r="AK78" i="34"/>
  <c r="AK78" i="33"/>
  <c r="AK78" i="31"/>
  <c r="AK78" i="30"/>
  <c r="AK78" i="29"/>
  <c r="AJ88" i="36"/>
  <c r="AJ88" i="35"/>
  <c r="AJ88" i="34"/>
  <c r="AJ88" i="33"/>
  <c r="AJ88" i="31"/>
  <c r="AJ88" i="30"/>
  <c r="AV88" i="10"/>
  <c r="AJ88" i="29"/>
  <c r="AU85" i="10"/>
  <c r="AI85" i="36"/>
  <c r="AI85" i="35"/>
  <c r="AI85" i="34"/>
  <c r="AI85" i="33"/>
  <c r="AI85" i="31"/>
  <c r="AI85" i="29"/>
  <c r="AI85" i="30"/>
  <c r="AX83" i="10"/>
  <c r="AL83" i="36"/>
  <c r="AL83" i="35"/>
  <c r="AL83" i="34"/>
  <c r="AL83" i="33"/>
  <c r="AL83" i="30"/>
  <c r="AL83" i="31"/>
  <c r="AL83" i="29"/>
  <c r="AV79" i="10"/>
  <c r="AJ79" i="36"/>
  <c r="AJ79" i="35"/>
  <c r="AJ79" i="34"/>
  <c r="AJ79" i="33"/>
  <c r="AJ79" i="30"/>
  <c r="AJ79" i="29"/>
  <c r="AJ79" i="31"/>
  <c r="AV89" i="10"/>
  <c r="AJ89" i="36"/>
  <c r="AJ89" i="34"/>
  <c r="AJ89" i="35"/>
  <c r="AJ89" i="33"/>
  <c r="AJ89" i="31"/>
  <c r="AJ89" i="29"/>
  <c r="AJ89" i="30"/>
  <c r="CF83" i="10"/>
  <c r="BT83" i="36"/>
  <c r="BT83" i="35"/>
  <c r="BT83" i="34"/>
  <c r="BT83" i="33"/>
  <c r="BT83" i="31"/>
  <c r="BT83" i="30"/>
  <c r="BT83" i="29"/>
  <c r="AT75" i="2"/>
  <c r="AT75" i="32"/>
  <c r="AX75" i="2"/>
  <c r="AX75" i="32"/>
  <c r="AN69" i="2"/>
  <c r="AN69" i="32"/>
  <c r="AN68" i="2"/>
  <c r="AN68" i="32"/>
  <c r="AN70" i="2"/>
  <c r="AZ70" i="2"/>
  <c r="AQ75" i="2"/>
  <c r="AQ75" i="32"/>
  <c r="AV68" i="2"/>
  <c r="AV68" i="32"/>
  <c r="AQ71" i="2"/>
  <c r="AQ71" i="32"/>
  <c r="AW74" i="2"/>
  <c r="AW74" i="32"/>
  <c r="BG73" i="2"/>
  <c r="BG73" i="32"/>
  <c r="AV71" i="2"/>
  <c r="AJ71" i="32"/>
  <c r="AN75" i="2"/>
  <c r="AB75" i="32"/>
  <c r="AN72" i="2"/>
  <c r="AB72" i="32"/>
  <c r="BG69" i="2"/>
  <c r="AU69" i="32"/>
  <c r="AY67" i="2"/>
  <c r="AM67" i="32"/>
  <c r="AM66" i="2"/>
  <c r="AA66" i="32"/>
  <c r="AS75" i="2"/>
  <c r="AG75" i="32"/>
  <c r="AO73" i="2"/>
  <c r="AC73" i="32"/>
  <c r="AU70" i="2"/>
  <c r="AI70" i="32"/>
  <c r="AU68" i="2"/>
  <c r="AI68" i="32"/>
  <c r="AW67" i="2"/>
  <c r="AK67" i="32"/>
  <c r="AV74" i="2"/>
  <c r="AJ74" i="32"/>
  <c r="AP69" i="2"/>
  <c r="AD69" i="32"/>
  <c r="AX72" i="2"/>
  <c r="AL72" i="32"/>
  <c r="AO70" i="2"/>
  <c r="AC70" i="32"/>
  <c r="BG67" i="2"/>
  <c r="AU67" i="32"/>
  <c r="AT72" i="2"/>
  <c r="AH72" i="32"/>
  <c r="AS69" i="2"/>
  <c r="AG69" i="32"/>
  <c r="AV73" i="2"/>
  <c r="AJ73" i="32"/>
  <c r="AN71" i="2"/>
  <c r="AB71" i="32"/>
  <c r="AW69" i="2"/>
  <c r="AK69" i="32"/>
  <c r="AP67" i="2"/>
  <c r="AD67" i="32"/>
  <c r="AR71" i="2"/>
  <c r="AF71" i="32"/>
  <c r="AY69" i="2"/>
  <c r="AM69" i="32"/>
  <c r="AS73" i="2"/>
  <c r="AG73" i="32"/>
  <c r="AR74" i="2"/>
  <c r="AF74" i="32"/>
  <c r="AW75" i="2"/>
  <c r="AK75" i="32"/>
  <c r="AX74" i="2"/>
  <c r="AL74" i="32"/>
  <c r="AS72" i="2"/>
  <c r="AG72" i="32"/>
  <c r="AM70" i="2"/>
  <c r="AA70" i="32"/>
  <c r="BE67" i="2"/>
  <c r="AS67" i="32"/>
  <c r="AM68" i="2"/>
  <c r="AA68" i="32"/>
  <c r="AN74" i="2"/>
  <c r="AB74" i="32"/>
  <c r="AT68" i="2"/>
  <c r="AH68" i="32"/>
  <c r="AP72" i="2"/>
  <c r="AD72" i="32"/>
  <c r="AT67" i="2"/>
  <c r="AH67" i="32"/>
  <c r="AT69" i="2"/>
  <c r="AH69" i="32"/>
  <c r="AW68" i="2"/>
  <c r="AK68" i="32"/>
  <c r="AR75" i="2"/>
  <c r="AF75" i="32"/>
  <c r="AN73" i="2"/>
  <c r="AB73" i="32"/>
  <c r="AT70" i="2"/>
  <c r="AH70" i="32"/>
  <c r="AO69" i="2"/>
  <c r="AC69" i="32"/>
  <c r="AP73" i="2"/>
  <c r="AD73" i="32"/>
  <c r="AS74" i="2"/>
  <c r="AS74" i="32"/>
  <c r="AO74" i="2"/>
  <c r="AO74" i="32"/>
  <c r="AV70" i="2"/>
  <c r="AV70" i="32"/>
  <c r="AR73" i="2"/>
  <c r="AF73" i="32"/>
  <c r="AX70" i="2"/>
  <c r="AL70" i="32"/>
  <c r="BC68" i="2"/>
  <c r="AQ68" i="32"/>
  <c r="AS71" i="2"/>
  <c r="AG71" i="32"/>
  <c r="AP74" i="2"/>
  <c r="AD74" i="32"/>
  <c r="AW71" i="2"/>
  <c r="AK71" i="32"/>
  <c r="AV69" i="2"/>
  <c r="AJ69" i="32"/>
  <c r="CG66" i="2"/>
  <c r="CG66" i="32"/>
  <c r="BU66" i="32"/>
  <c r="AS70" i="2"/>
  <c r="AG70" i="32"/>
  <c r="AQ67" i="2"/>
  <c r="AE67" i="32"/>
  <c r="AO72" i="2"/>
  <c r="AC72" i="32"/>
  <c r="AP68" i="2"/>
  <c r="AD68" i="32"/>
  <c r="BC70" i="2"/>
  <c r="AQ70" i="32"/>
  <c r="AX67" i="2"/>
  <c r="AL67" i="32"/>
  <c r="AX68" i="2"/>
  <c r="AL68" i="32"/>
  <c r="AX73" i="2"/>
  <c r="AL73" i="32"/>
  <c r="AP71" i="2"/>
  <c r="AD71" i="32"/>
  <c r="AO68" i="2"/>
  <c r="AC68" i="32"/>
  <c r="AO75" i="2"/>
  <c r="AC75" i="32"/>
  <c r="AR72" i="2"/>
  <c r="AF72" i="32"/>
  <c r="AN70" i="32"/>
  <c r="AS68" i="2"/>
  <c r="AG68" i="32"/>
  <c r="AW70" i="2"/>
  <c r="AK70" i="32"/>
  <c r="AR70" i="2"/>
  <c r="AR70" i="32"/>
  <c r="AV75" i="2"/>
  <c r="AJ75" i="32"/>
  <c r="AV72" i="2"/>
  <c r="AJ72" i="32"/>
  <c r="AP70" i="2"/>
  <c r="AD70" i="32"/>
  <c r="AO67" i="2"/>
  <c r="AC67" i="32"/>
  <c r="AW73" i="2"/>
  <c r="AK73" i="32"/>
  <c r="AO71" i="2"/>
  <c r="AC71" i="32"/>
  <c r="AQ69" i="2"/>
  <c r="AE69" i="32"/>
  <c r="AT74" i="2"/>
  <c r="AH74" i="32"/>
  <c r="AX69" i="2"/>
  <c r="AL69" i="32"/>
  <c r="AW72" i="2"/>
  <c r="AK72" i="32"/>
  <c r="AT73" i="2"/>
  <c r="AH73" i="32"/>
  <c r="BF75" i="2"/>
  <c r="BF75" i="32"/>
  <c r="BC74" i="2"/>
  <c r="BC74" i="32"/>
  <c r="BJ71" i="2"/>
  <c r="BJ71" i="32"/>
  <c r="AY75" i="2"/>
  <c r="AY75" i="32"/>
  <c r="BG71" i="2"/>
  <c r="BG71" i="32"/>
  <c r="BB75" i="2"/>
  <c r="BB75" i="32"/>
  <c r="AQ72" i="2"/>
  <c r="AQ72" i="32"/>
  <c r="AR68" i="2"/>
  <c r="AR68" i="32"/>
  <c r="BL67" i="2"/>
  <c r="BL67" i="32"/>
  <c r="BD67" i="2"/>
  <c r="BD67" i="32"/>
  <c r="BG75" i="2"/>
  <c r="BG75" i="32"/>
  <c r="AY74" i="2"/>
  <c r="AY74" i="32"/>
  <c r="AM72" i="2"/>
  <c r="AM72" i="32"/>
  <c r="BF71" i="2"/>
  <c r="BF71" i="32"/>
  <c r="AZ66" i="2"/>
  <c r="AZ66" i="32"/>
  <c r="AY71" i="2"/>
  <c r="AY71" i="32"/>
  <c r="AY73" i="2"/>
  <c r="AY73" i="32"/>
  <c r="BG74" i="2"/>
  <c r="BG74" i="32"/>
  <c r="BC73" i="2"/>
  <c r="BC73" i="32"/>
  <c r="AU72" i="2"/>
  <c r="AU72" i="32"/>
  <c r="AZ69" i="2"/>
  <c r="AZ69" i="32"/>
  <c r="AZ68" i="2"/>
  <c r="AZ68" i="32"/>
  <c r="BD66" i="2"/>
  <c r="BD66" i="32"/>
  <c r="BH67" i="2"/>
  <c r="BH67" i="32"/>
  <c r="BH66" i="2"/>
  <c r="BH66" i="32"/>
  <c r="BH88" i="10"/>
  <c r="AV88" i="36"/>
  <c r="AV88" i="35"/>
  <c r="AV88" i="34"/>
  <c r="AV88" i="33"/>
  <c r="AV88" i="31"/>
  <c r="AV88" i="29"/>
  <c r="AV88" i="30"/>
  <c r="BH86" i="10"/>
  <c r="AV86" i="36"/>
  <c r="AV86" i="35"/>
  <c r="AV86" i="34"/>
  <c r="AV86" i="33"/>
  <c r="AV86" i="31"/>
  <c r="AV86" i="30"/>
  <c r="AV86" i="29"/>
  <c r="BD87" i="10"/>
  <c r="AR87" i="36"/>
  <c r="AR87" i="35"/>
  <c r="AR87" i="34"/>
  <c r="AR87" i="33"/>
  <c r="AR87" i="31"/>
  <c r="AR87" i="30"/>
  <c r="AR87" i="29"/>
  <c r="AZ86" i="10"/>
  <c r="AN86" i="36"/>
  <c r="AN86" i="35"/>
  <c r="AN86" i="33"/>
  <c r="AN86" i="34"/>
  <c r="AN86" i="31"/>
  <c r="AN86" i="30"/>
  <c r="AN86" i="29"/>
  <c r="BD83" i="10"/>
  <c r="AR83" i="36"/>
  <c r="AR83" i="35"/>
  <c r="AR83" i="34"/>
  <c r="AR83" i="33"/>
  <c r="AR83" i="31"/>
  <c r="AR83" i="30"/>
  <c r="AR83" i="29"/>
  <c r="BI83" i="10"/>
  <c r="AW83" i="36"/>
  <c r="AW83" i="35"/>
  <c r="AW83" i="34"/>
  <c r="AW83" i="33"/>
  <c r="AW83" i="31"/>
  <c r="AW83" i="30"/>
  <c r="AW83" i="29"/>
  <c r="BJ75" i="2"/>
  <c r="BJ75" i="32"/>
  <c r="BD69" i="2"/>
  <c r="BD69" i="32"/>
  <c r="CF83" i="36"/>
  <c r="CF83" i="35"/>
  <c r="CF83" i="34"/>
  <c r="CF83" i="33"/>
  <c r="CF83" i="31"/>
  <c r="CF83" i="30"/>
  <c r="CF83" i="29"/>
  <c r="BH89" i="10"/>
  <c r="AV89" i="36"/>
  <c r="AV89" i="35"/>
  <c r="AV89" i="34"/>
  <c r="AV89" i="33"/>
  <c r="AV89" i="30"/>
  <c r="AV89" i="31"/>
  <c r="AV89" i="29"/>
  <c r="BH79" i="10"/>
  <c r="AV79" i="36"/>
  <c r="AV79" i="35"/>
  <c r="AV79" i="34"/>
  <c r="AV79" i="33"/>
  <c r="AV79" i="31"/>
  <c r="AV79" i="29"/>
  <c r="AV79" i="30"/>
  <c r="BJ83" i="10"/>
  <c r="AX83" i="36"/>
  <c r="AX83" i="35"/>
  <c r="AX83" i="34"/>
  <c r="AX83" i="33"/>
  <c r="AX83" i="31"/>
  <c r="AX83" i="30"/>
  <c r="AX83" i="29"/>
  <c r="BG85" i="10"/>
  <c r="AU85" i="36"/>
  <c r="AU85" i="35"/>
  <c r="AU85" i="34"/>
  <c r="AU85" i="33"/>
  <c r="AU85" i="31"/>
  <c r="AU85" i="30"/>
  <c r="AU85" i="29"/>
  <c r="BI78" i="10"/>
  <c r="AW78" i="36"/>
  <c r="AW78" i="35"/>
  <c r="AW78" i="34"/>
  <c r="AW78" i="33"/>
  <c r="AW78" i="31"/>
  <c r="AW78" i="30"/>
  <c r="AW78" i="29"/>
  <c r="BI82" i="10"/>
  <c r="AW82" i="36"/>
  <c r="AW82" i="35"/>
  <c r="AW82" i="34"/>
  <c r="AW82" i="33"/>
  <c r="AW82" i="31"/>
  <c r="AW82" i="30"/>
  <c r="AW82" i="29"/>
  <c r="BI85" i="10"/>
  <c r="AW85" i="36"/>
  <c r="AW85" i="35"/>
  <c r="AW85" i="34"/>
  <c r="AW85" i="33"/>
  <c r="AW85" i="31"/>
  <c r="AW85" i="30"/>
  <c r="AW85" i="29"/>
  <c r="BF79" i="10"/>
  <c r="AT79" i="36"/>
  <c r="AT79" i="35"/>
  <c r="AT79" i="34"/>
  <c r="AT79" i="33"/>
  <c r="AT79" i="31"/>
  <c r="AT79" i="30"/>
  <c r="AT79" i="29"/>
  <c r="BJ82" i="10"/>
  <c r="AX82" i="36"/>
  <c r="AX82" i="35"/>
  <c r="AX82" i="34"/>
  <c r="AX82" i="33"/>
  <c r="AX82" i="30"/>
  <c r="AX82" i="31"/>
  <c r="AX82" i="29"/>
  <c r="BP88" i="10"/>
  <c r="BD88" i="36"/>
  <c r="BD88" i="35"/>
  <c r="BD88" i="34"/>
  <c r="BD88" i="33"/>
  <c r="BD88" i="31"/>
  <c r="BD88" i="30"/>
  <c r="BD88" i="29"/>
  <c r="AY81" i="10"/>
  <c r="AM81" i="36"/>
  <c r="AM81" i="35"/>
  <c r="AM81" i="33"/>
  <c r="AM81" i="34"/>
  <c r="AM81" i="31"/>
  <c r="AM81" i="30"/>
  <c r="AM81" i="29"/>
  <c r="BF89" i="10"/>
  <c r="AT89" i="36"/>
  <c r="AT89" i="35"/>
  <c r="AT89" i="34"/>
  <c r="AT89" i="33"/>
  <c r="AT89" i="31"/>
  <c r="AT89" i="29"/>
  <c r="AT89" i="30"/>
  <c r="BD80" i="10"/>
  <c r="AR80" i="36"/>
  <c r="AR80" i="35"/>
  <c r="AR80" i="34"/>
  <c r="AR80" i="33"/>
  <c r="AR80" i="31"/>
  <c r="AR80" i="30"/>
  <c r="AR80" i="29"/>
  <c r="AR86" i="36"/>
  <c r="AR86" i="35"/>
  <c r="AR86" i="34"/>
  <c r="AR86" i="33"/>
  <c r="AR86" i="31"/>
  <c r="AR86" i="30"/>
  <c r="AR86" i="29"/>
  <c r="BD86" i="10"/>
  <c r="BB80" i="10"/>
  <c r="AP80" i="36"/>
  <c r="AP80" i="35"/>
  <c r="AP80" i="34"/>
  <c r="AP80" i="33"/>
  <c r="AP80" i="30"/>
  <c r="AP80" i="31"/>
  <c r="AP80" i="29"/>
  <c r="BI90" i="10"/>
  <c r="AW90" i="36"/>
  <c r="AW90" i="35"/>
  <c r="AW90" i="34"/>
  <c r="AW90" i="33"/>
  <c r="AW90" i="31"/>
  <c r="AW90" i="30"/>
  <c r="AW90" i="29"/>
  <c r="AY86" i="10"/>
  <c r="AM86" i="36"/>
  <c r="AM86" i="35"/>
  <c r="AM86" i="34"/>
  <c r="AM86" i="33"/>
  <c r="AM86" i="31"/>
  <c r="AM86" i="30"/>
  <c r="AM86" i="29"/>
  <c r="BF83" i="10"/>
  <c r="AT83" i="36"/>
  <c r="AT83" i="35"/>
  <c r="AT83" i="34"/>
  <c r="AT83" i="33"/>
  <c r="AT83" i="31"/>
  <c r="AT83" i="30"/>
  <c r="AT83" i="29"/>
  <c r="BB90" i="10"/>
  <c r="AP90" i="36"/>
  <c r="AP90" i="35"/>
  <c r="AP90" i="34"/>
  <c r="AP90" i="33"/>
  <c r="AP90" i="31"/>
  <c r="AP90" i="30"/>
  <c r="AP90" i="29"/>
  <c r="BF85" i="10"/>
  <c r="AT85" i="36"/>
  <c r="AT85" i="35"/>
  <c r="AT85" i="34"/>
  <c r="AT85" i="33"/>
  <c r="AT85" i="30"/>
  <c r="AT85" i="31"/>
  <c r="AT85" i="29"/>
  <c r="AY88" i="10"/>
  <c r="AM88" i="36"/>
  <c r="AM88" i="35"/>
  <c r="AM88" i="34"/>
  <c r="AM88" i="33"/>
  <c r="AM88" i="31"/>
  <c r="AM88" i="30"/>
  <c r="AM88" i="29"/>
  <c r="BG88" i="10"/>
  <c r="AU88" i="36"/>
  <c r="AU88" i="35"/>
  <c r="AU88" i="34"/>
  <c r="AU88" i="33"/>
  <c r="AU88" i="31"/>
  <c r="AU88" i="29"/>
  <c r="AU88" i="30"/>
  <c r="AZ79" i="10"/>
  <c r="AN79" i="36"/>
  <c r="AN79" i="35"/>
  <c r="AN79" i="34"/>
  <c r="AN79" i="33"/>
  <c r="AN79" i="31"/>
  <c r="AN79" i="30"/>
  <c r="AN79" i="29"/>
  <c r="BG78" i="10"/>
  <c r="AU78" i="36"/>
  <c r="AU78" i="35"/>
  <c r="AU78" i="33"/>
  <c r="AU78" i="34"/>
  <c r="AU78" i="30"/>
  <c r="AU78" i="31"/>
  <c r="AU78" i="29"/>
  <c r="BC81" i="10"/>
  <c r="AQ81" i="36"/>
  <c r="AQ81" i="35"/>
  <c r="AQ81" i="34"/>
  <c r="AQ81" i="33"/>
  <c r="AQ81" i="31"/>
  <c r="AQ81" i="29"/>
  <c r="AQ81" i="30"/>
  <c r="AZ83" i="10"/>
  <c r="AN83" i="36"/>
  <c r="AN83" i="35"/>
  <c r="AN83" i="34"/>
  <c r="AN83" i="33"/>
  <c r="AN83" i="31"/>
  <c r="AN83" i="30"/>
  <c r="AN83" i="29"/>
  <c r="AY85" i="10"/>
  <c r="AM85" i="36"/>
  <c r="AM85" i="35"/>
  <c r="AM85" i="34"/>
  <c r="AM85" i="33"/>
  <c r="AM85" i="31"/>
  <c r="AM85" i="30"/>
  <c r="AM85" i="29"/>
  <c r="BA82" i="10"/>
  <c r="AO82" i="36"/>
  <c r="AO82" i="35"/>
  <c r="AO82" i="34"/>
  <c r="AO82" i="33"/>
  <c r="AO82" i="31"/>
  <c r="AO82" i="30"/>
  <c r="AO82" i="29"/>
  <c r="BA85" i="10"/>
  <c r="AO85" i="36"/>
  <c r="AO85" i="35"/>
  <c r="AO85" i="34"/>
  <c r="AO85" i="33"/>
  <c r="AO85" i="31"/>
  <c r="AO85" i="30"/>
  <c r="AO85" i="29"/>
  <c r="BJ88" i="10"/>
  <c r="AX88" i="36"/>
  <c r="AX88" i="35"/>
  <c r="AX88" i="34"/>
  <c r="AX88" i="31"/>
  <c r="AX88" i="33"/>
  <c r="AX88" i="30"/>
  <c r="AX88" i="29"/>
  <c r="BC80" i="10"/>
  <c r="AQ80" i="36"/>
  <c r="AQ80" i="35"/>
  <c r="AQ80" i="34"/>
  <c r="AQ80" i="33"/>
  <c r="AQ80" i="31"/>
  <c r="AQ80" i="30"/>
  <c r="AQ80" i="29"/>
  <c r="BC85" i="10"/>
  <c r="AQ85" i="36"/>
  <c r="AQ85" i="35"/>
  <c r="AQ85" i="33"/>
  <c r="AQ85" i="31"/>
  <c r="AQ85" i="34"/>
  <c r="AQ85" i="29"/>
  <c r="AQ85" i="30"/>
  <c r="BC87" i="10"/>
  <c r="AQ87" i="35"/>
  <c r="AQ87" i="36"/>
  <c r="AQ87" i="34"/>
  <c r="AQ87" i="33"/>
  <c r="AQ87" i="31"/>
  <c r="AQ87" i="30"/>
  <c r="AQ87" i="29"/>
  <c r="BA89" i="10"/>
  <c r="AO89" i="36"/>
  <c r="AO89" i="35"/>
  <c r="AO89" i="34"/>
  <c r="AO89" i="33"/>
  <c r="AO89" i="31"/>
  <c r="AO89" i="30"/>
  <c r="AO89" i="29"/>
  <c r="AZ89" i="10"/>
  <c r="AN89" i="36"/>
  <c r="AN89" i="35"/>
  <c r="AN89" i="34"/>
  <c r="AN89" i="33"/>
  <c r="AN89" i="31"/>
  <c r="AN89" i="30"/>
  <c r="AN89" i="29"/>
  <c r="BE87" i="10"/>
  <c r="AS87" i="36"/>
  <c r="AS87" i="35"/>
  <c r="AS87" i="34"/>
  <c r="AS87" i="33"/>
  <c r="AS87" i="31"/>
  <c r="AS87" i="30"/>
  <c r="AS87" i="29"/>
  <c r="AZ80" i="10"/>
  <c r="AN80" i="36"/>
  <c r="AN80" i="35"/>
  <c r="AN80" i="34"/>
  <c r="AN80" i="33"/>
  <c r="AN80" i="31"/>
  <c r="AN80" i="30"/>
  <c r="AN80" i="29"/>
  <c r="BD78" i="10"/>
  <c r="AR78" i="36"/>
  <c r="AR78" i="35"/>
  <c r="AR78" i="34"/>
  <c r="AR78" i="33"/>
  <c r="AR78" i="31"/>
  <c r="AR78" i="29"/>
  <c r="AR78" i="30"/>
  <c r="BE84" i="10"/>
  <c r="AS84" i="36"/>
  <c r="AS84" i="35"/>
  <c r="AS84" i="34"/>
  <c r="AS84" i="33"/>
  <c r="AS84" i="31"/>
  <c r="AS84" i="30"/>
  <c r="AS84" i="29"/>
  <c r="AZ88" i="10"/>
  <c r="AN88" i="36"/>
  <c r="AN88" i="34"/>
  <c r="AN88" i="35"/>
  <c r="AN88" i="33"/>
  <c r="AN88" i="31"/>
  <c r="AN88" i="30"/>
  <c r="AN88" i="29"/>
  <c r="BA78" i="10"/>
  <c r="AO78" i="36"/>
  <c r="AO78" i="35"/>
  <c r="AO78" i="34"/>
  <c r="AO78" i="33"/>
  <c r="AO78" i="31"/>
  <c r="AO78" i="30"/>
  <c r="AO78" i="29"/>
  <c r="BB88" i="10"/>
  <c r="AP88" i="36"/>
  <c r="AP88" i="35"/>
  <c r="AP88" i="34"/>
  <c r="AP88" i="31"/>
  <c r="AP88" i="33"/>
  <c r="AP88" i="30"/>
  <c r="AP88" i="29"/>
  <c r="BJ78" i="10"/>
  <c r="AX78" i="36"/>
  <c r="AX78" i="35"/>
  <c r="AX78" i="34"/>
  <c r="AX78" i="33"/>
  <c r="AX78" i="31"/>
  <c r="AX78" i="30"/>
  <c r="AX78" i="29"/>
  <c r="BB82" i="10"/>
  <c r="AP82" i="36"/>
  <c r="AP82" i="35"/>
  <c r="AP82" i="34"/>
  <c r="AP82" i="33"/>
  <c r="AP82" i="31"/>
  <c r="AP82" i="30"/>
  <c r="AP82" i="29"/>
  <c r="BC88" i="10"/>
  <c r="AQ88" i="36"/>
  <c r="AQ88" i="35"/>
  <c r="AQ88" i="34"/>
  <c r="AQ88" i="33"/>
  <c r="AQ88" i="30"/>
  <c r="AQ88" i="31"/>
  <c r="AQ88" i="29"/>
  <c r="BG79" i="10"/>
  <c r="AU79" i="36"/>
  <c r="AU79" i="35"/>
  <c r="AU79" i="34"/>
  <c r="AU79" i="33"/>
  <c r="AU79" i="31"/>
  <c r="AU79" i="30"/>
  <c r="AU79" i="29"/>
  <c r="BI84" i="10"/>
  <c r="AW84" i="36"/>
  <c r="AW84" i="35"/>
  <c r="AW84" i="34"/>
  <c r="AW84" i="33"/>
  <c r="AW84" i="31"/>
  <c r="AW84" i="30"/>
  <c r="AW84" i="29"/>
  <c r="BC90" i="10"/>
  <c r="AQ90" i="36"/>
  <c r="AQ90" i="35"/>
  <c r="AQ90" i="34"/>
  <c r="AQ90" i="33"/>
  <c r="AQ90" i="30"/>
  <c r="AQ90" i="31"/>
  <c r="AQ90" i="29"/>
  <c r="AZ84" i="10"/>
  <c r="AN84" i="36"/>
  <c r="AN84" i="35"/>
  <c r="AN84" i="34"/>
  <c r="AN84" i="33"/>
  <c r="AN84" i="31"/>
  <c r="AN84" i="30"/>
  <c r="AN84" i="29"/>
  <c r="BA90" i="10"/>
  <c r="AO90" i="36"/>
  <c r="AO90" i="35"/>
  <c r="AO90" i="34"/>
  <c r="AO90" i="33"/>
  <c r="AO90" i="31"/>
  <c r="AO90" i="30"/>
  <c r="AO90" i="29"/>
  <c r="BC79" i="10"/>
  <c r="AQ79" i="36"/>
  <c r="AQ79" i="35"/>
  <c r="AQ79" i="34"/>
  <c r="AQ79" i="33"/>
  <c r="AQ79" i="31"/>
  <c r="AQ79" i="29"/>
  <c r="AQ79" i="30"/>
  <c r="BD84" i="10"/>
  <c r="AR84" i="36"/>
  <c r="AR84" i="35"/>
  <c r="AR84" i="34"/>
  <c r="AR84" i="33"/>
  <c r="AR84" i="31"/>
  <c r="AR84" i="30"/>
  <c r="AR84" i="29"/>
  <c r="BB79" i="10"/>
  <c r="AP79" i="36"/>
  <c r="AP79" i="35"/>
  <c r="AP79" i="34"/>
  <c r="AP79" i="33"/>
  <c r="AP79" i="31"/>
  <c r="AP79" i="30"/>
  <c r="AP79" i="29"/>
  <c r="BB81" i="10"/>
  <c r="AP81" i="36"/>
  <c r="AP81" i="34"/>
  <c r="AP81" i="35"/>
  <c r="AP81" i="33"/>
  <c r="AP81" i="31"/>
  <c r="AP81" i="29"/>
  <c r="AP81" i="30"/>
  <c r="BG80" i="10"/>
  <c r="AU80" i="36"/>
  <c r="AU80" i="35"/>
  <c r="AU80" i="34"/>
  <c r="AU80" i="33"/>
  <c r="AU80" i="31"/>
  <c r="AU80" i="29"/>
  <c r="AU80" i="30"/>
  <c r="BC83" i="10"/>
  <c r="AQ83" i="36"/>
  <c r="AQ83" i="35"/>
  <c r="AQ83" i="33"/>
  <c r="AQ83" i="34"/>
  <c r="AQ83" i="31"/>
  <c r="AQ83" i="30"/>
  <c r="AQ83" i="29"/>
  <c r="BF87" i="10"/>
  <c r="AT87" i="36"/>
  <c r="AT87" i="35"/>
  <c r="AT87" i="34"/>
  <c r="AT87" i="31"/>
  <c r="AT87" i="30"/>
  <c r="AT87" i="29"/>
  <c r="AT87" i="33"/>
  <c r="BE81" i="10"/>
  <c r="AS81" i="36"/>
  <c r="AS81" i="35"/>
  <c r="AS81" i="34"/>
  <c r="AS81" i="33"/>
  <c r="AS81" i="31"/>
  <c r="AS81" i="30"/>
  <c r="AS81" i="29"/>
  <c r="BG84" i="10"/>
  <c r="AU84" i="35"/>
  <c r="AU84" i="36"/>
  <c r="AU84" i="34"/>
  <c r="AU84" i="33"/>
  <c r="AU84" i="31"/>
  <c r="AU84" i="29"/>
  <c r="AU84" i="30"/>
  <c r="BH87" i="10"/>
  <c r="AV87" i="36"/>
  <c r="AV87" i="35"/>
  <c r="AV87" i="34"/>
  <c r="AV87" i="33"/>
  <c r="AV87" i="31"/>
  <c r="AV87" i="30"/>
  <c r="AV87" i="29"/>
  <c r="BF81" i="10"/>
  <c r="AT81" i="36"/>
  <c r="AT81" i="35"/>
  <c r="AT81" i="34"/>
  <c r="AT81" i="33"/>
  <c r="AT81" i="30"/>
  <c r="AT81" i="31"/>
  <c r="AT81" i="29"/>
  <c r="BI87" i="10"/>
  <c r="AW87" i="36"/>
  <c r="AW87" i="35"/>
  <c r="AW87" i="34"/>
  <c r="AW87" i="33"/>
  <c r="AW87" i="31"/>
  <c r="AW87" i="30"/>
  <c r="AW87" i="29"/>
  <c r="AY79" i="10"/>
  <c r="AM79" i="36"/>
  <c r="AM79" i="35"/>
  <c r="AM79" i="34"/>
  <c r="AM79" i="33"/>
  <c r="AM79" i="31"/>
  <c r="AM79" i="30"/>
  <c r="AM79" i="29"/>
  <c r="BA84" i="10"/>
  <c r="AO84" i="36"/>
  <c r="AO84" i="35"/>
  <c r="AO84" i="34"/>
  <c r="AO84" i="33"/>
  <c r="AO84" i="30"/>
  <c r="AO84" i="31"/>
  <c r="AO84" i="29"/>
  <c r="BD82" i="10"/>
  <c r="AR82" i="36"/>
  <c r="AR82" i="35"/>
  <c r="AR82" i="34"/>
  <c r="AR82" i="33"/>
  <c r="AR82" i="31"/>
  <c r="AR82" i="30"/>
  <c r="AR82" i="29"/>
  <c r="BD85" i="10"/>
  <c r="AR85" i="36"/>
  <c r="AR85" i="35"/>
  <c r="AR85" i="34"/>
  <c r="AR85" i="33"/>
  <c r="AR85" i="31"/>
  <c r="AR85" i="30"/>
  <c r="AR85" i="29"/>
  <c r="BG89" i="10"/>
  <c r="AU89" i="36"/>
  <c r="AU89" i="35"/>
  <c r="AU89" i="34"/>
  <c r="AU89" i="33"/>
  <c r="AU89" i="30"/>
  <c r="AU89" i="31"/>
  <c r="AU89" i="29"/>
  <c r="BE82" i="10"/>
  <c r="AS82" i="36"/>
  <c r="AS82" i="35"/>
  <c r="AS82" i="33"/>
  <c r="AS82" i="31"/>
  <c r="AS82" i="34"/>
  <c r="AS82" i="30"/>
  <c r="AS82" i="29"/>
  <c r="BJ79" i="10"/>
  <c r="AX79" i="36"/>
  <c r="AX79" i="35"/>
  <c r="AX79" i="34"/>
  <c r="AX79" i="33"/>
  <c r="AX79" i="31"/>
  <c r="AX79" i="29"/>
  <c r="AX79" i="30"/>
  <c r="BJ81" i="10"/>
  <c r="AX81" i="36"/>
  <c r="AX81" i="35"/>
  <c r="AX81" i="34"/>
  <c r="AX81" i="33"/>
  <c r="AX81" i="31"/>
  <c r="AX81" i="29"/>
  <c r="AX81" i="30"/>
  <c r="BF86" i="10"/>
  <c r="AT86" i="36"/>
  <c r="AT86" i="35"/>
  <c r="AT86" i="34"/>
  <c r="AT86" i="33"/>
  <c r="AT86" i="31"/>
  <c r="AT86" i="29"/>
  <c r="AT86" i="30"/>
  <c r="BI86" i="10"/>
  <c r="AW86" i="36"/>
  <c r="AW86" i="35"/>
  <c r="AW86" i="34"/>
  <c r="AW86" i="33"/>
  <c r="AW86" i="31"/>
  <c r="AW86" i="30"/>
  <c r="AW86" i="29"/>
  <c r="BD89" i="10"/>
  <c r="AR89" i="36"/>
  <c r="AR89" i="34"/>
  <c r="AR89" i="35"/>
  <c r="AR89" i="33"/>
  <c r="AR89" i="31"/>
  <c r="AR89" i="29"/>
  <c r="AR89" i="30"/>
  <c r="BH90" i="10"/>
  <c r="AV90" i="36"/>
  <c r="AV90" i="35"/>
  <c r="AV90" i="34"/>
  <c r="AV90" i="33"/>
  <c r="AV90" i="31"/>
  <c r="AV90" i="30"/>
  <c r="AV90" i="29"/>
  <c r="BC82" i="10"/>
  <c r="AQ82" i="36"/>
  <c r="AQ82" i="35"/>
  <c r="AQ82" i="34"/>
  <c r="AQ82" i="33"/>
  <c r="AQ82" i="31"/>
  <c r="AQ82" i="30"/>
  <c r="AQ82" i="29"/>
  <c r="BJ90" i="10"/>
  <c r="AX90" i="36"/>
  <c r="AX90" i="35"/>
  <c r="AX90" i="34"/>
  <c r="AX90" i="31"/>
  <c r="AX90" i="33"/>
  <c r="AX90" i="30"/>
  <c r="AX90" i="29"/>
  <c r="AV85" i="36"/>
  <c r="AV85" i="35"/>
  <c r="AV85" i="34"/>
  <c r="AV85" i="33"/>
  <c r="AV85" i="31"/>
  <c r="AV85" i="30"/>
  <c r="AV85" i="29"/>
  <c r="BH85" i="10"/>
  <c r="BN84" i="10"/>
  <c r="BB84" i="36"/>
  <c r="BB84" i="35"/>
  <c r="BB84" i="34"/>
  <c r="BB84" i="33"/>
  <c r="BB84" i="31"/>
  <c r="BB84" i="30"/>
  <c r="BB84" i="29"/>
  <c r="BA86" i="10"/>
  <c r="AO86" i="36"/>
  <c r="AO86" i="35"/>
  <c r="AO86" i="34"/>
  <c r="AO86" i="33"/>
  <c r="AO86" i="31"/>
  <c r="AO86" i="30"/>
  <c r="AO86" i="29"/>
  <c r="BH80" i="10"/>
  <c r="AV80" i="36"/>
  <c r="AV80" i="35"/>
  <c r="AV80" i="34"/>
  <c r="AV80" i="31"/>
  <c r="AV80" i="33"/>
  <c r="AV80" i="30"/>
  <c r="AV80" i="29"/>
  <c r="AZ82" i="10"/>
  <c r="AN82" i="36"/>
  <c r="AN82" i="35"/>
  <c r="AN82" i="34"/>
  <c r="AN82" i="33"/>
  <c r="AN82" i="31"/>
  <c r="AN82" i="30"/>
  <c r="AN82" i="29"/>
  <c r="AY87" i="10"/>
  <c r="AM87" i="36"/>
  <c r="AM87" i="35"/>
  <c r="AM87" i="34"/>
  <c r="AM87" i="33"/>
  <c r="AM87" i="31"/>
  <c r="AM87" i="30"/>
  <c r="AM87" i="29"/>
  <c r="BA88" i="10"/>
  <c r="AO88" i="36"/>
  <c r="AO88" i="35"/>
  <c r="AO88" i="34"/>
  <c r="AO88" i="33"/>
  <c r="AO88" i="31"/>
  <c r="AO88" i="30"/>
  <c r="AO88" i="29"/>
  <c r="BA79" i="10"/>
  <c r="AO79" i="36"/>
  <c r="AO79" i="35"/>
  <c r="AO79" i="34"/>
  <c r="AO79" i="33"/>
  <c r="AO79" i="31"/>
  <c r="AO79" i="30"/>
  <c r="AO79" i="29"/>
  <c r="BE80" i="10"/>
  <c r="AS80" i="36"/>
  <c r="AS80" i="35"/>
  <c r="AS80" i="34"/>
  <c r="AS80" i="33"/>
  <c r="AS80" i="31"/>
  <c r="AS80" i="30"/>
  <c r="AS80" i="29"/>
  <c r="BI81" i="10"/>
  <c r="AW81" i="36"/>
  <c r="AW81" i="35"/>
  <c r="AW81" i="34"/>
  <c r="AW81" i="33"/>
  <c r="AW81" i="31"/>
  <c r="AW81" i="30"/>
  <c r="AW81" i="29"/>
  <c r="BA83" i="10"/>
  <c r="AO83" i="36"/>
  <c r="AO83" i="35"/>
  <c r="AO83" i="33"/>
  <c r="AO83" i="34"/>
  <c r="AO83" i="31"/>
  <c r="AO83" i="30"/>
  <c r="AO83" i="29"/>
  <c r="BE86" i="10"/>
  <c r="AS86" i="36"/>
  <c r="AS86" i="35"/>
  <c r="AS86" i="34"/>
  <c r="AS86" i="33"/>
  <c r="AS86" i="30"/>
  <c r="AS86" i="29"/>
  <c r="AS86" i="31"/>
  <c r="BI88" i="10"/>
  <c r="AW88" i="36"/>
  <c r="AW88" i="35"/>
  <c r="AW88" i="34"/>
  <c r="AW88" i="33"/>
  <c r="AW88" i="31"/>
  <c r="AW88" i="30"/>
  <c r="AW88" i="29"/>
  <c r="AR90" i="36"/>
  <c r="AR90" i="35"/>
  <c r="AR90" i="34"/>
  <c r="AR90" i="33"/>
  <c r="AR90" i="31"/>
  <c r="AR90" i="30"/>
  <c r="AR90" i="29"/>
  <c r="BD90" i="10"/>
  <c r="BI80" i="10"/>
  <c r="AW80" i="36"/>
  <c r="AW80" i="35"/>
  <c r="AW80" i="34"/>
  <c r="AW80" i="33"/>
  <c r="AW80" i="31"/>
  <c r="AW80" i="30"/>
  <c r="AW80" i="29"/>
  <c r="BE83" i="10"/>
  <c r="AS83" i="36"/>
  <c r="AS83" i="35"/>
  <c r="AS83" i="34"/>
  <c r="AS83" i="33"/>
  <c r="AS83" i="31"/>
  <c r="AS83" i="30"/>
  <c r="AS83" i="29"/>
  <c r="BB78" i="10"/>
  <c r="AP78" i="36"/>
  <c r="AP78" i="35"/>
  <c r="AP78" i="34"/>
  <c r="AP78" i="33"/>
  <c r="AP78" i="31"/>
  <c r="AP78" i="29"/>
  <c r="AP78" i="30"/>
  <c r="BJ80" i="10"/>
  <c r="AX80" i="36"/>
  <c r="AX80" i="35"/>
  <c r="AX80" i="34"/>
  <c r="AX80" i="33"/>
  <c r="AX80" i="31"/>
  <c r="AX80" i="30"/>
  <c r="AX80" i="29"/>
  <c r="BA87" i="10"/>
  <c r="AO87" i="36"/>
  <c r="AO87" i="35"/>
  <c r="AO87" i="34"/>
  <c r="AO87" i="33"/>
  <c r="AO87" i="30"/>
  <c r="AO87" i="29"/>
  <c r="AO87" i="31"/>
  <c r="BG83" i="10"/>
  <c r="AU83" i="36"/>
  <c r="AU83" i="35"/>
  <c r="AU83" i="34"/>
  <c r="AU83" i="31"/>
  <c r="AU83" i="33"/>
  <c r="AU83" i="30"/>
  <c r="AU83" i="29"/>
  <c r="BH81" i="10"/>
  <c r="AV81" i="36"/>
  <c r="AV81" i="35"/>
  <c r="AV81" i="34"/>
  <c r="AV81" i="33"/>
  <c r="AV81" i="31"/>
  <c r="AV81" i="30"/>
  <c r="AV81" i="29"/>
  <c r="BJ84" i="10"/>
  <c r="AX84" i="36"/>
  <c r="AX84" i="35"/>
  <c r="AX84" i="34"/>
  <c r="AX84" i="33"/>
  <c r="AX84" i="31"/>
  <c r="AX84" i="30"/>
  <c r="AX84" i="29"/>
  <c r="BC78" i="10"/>
  <c r="AQ78" i="36"/>
  <c r="AQ78" i="35"/>
  <c r="AQ78" i="34"/>
  <c r="AQ78" i="33"/>
  <c r="AQ78" i="31"/>
  <c r="AQ78" i="29"/>
  <c r="AQ78" i="30"/>
  <c r="BC84" i="10"/>
  <c r="AQ84" i="36"/>
  <c r="AQ84" i="35"/>
  <c r="AQ84" i="34"/>
  <c r="AQ84" i="33"/>
  <c r="AQ84" i="31"/>
  <c r="AQ84" i="30"/>
  <c r="AQ84" i="29"/>
  <c r="BE90" i="10"/>
  <c r="AS90" i="36"/>
  <c r="AS90" i="35"/>
  <c r="AS90" i="34"/>
  <c r="AS90" i="33"/>
  <c r="AS90" i="30"/>
  <c r="AS90" i="29"/>
  <c r="AS90" i="31"/>
  <c r="BH78" i="10"/>
  <c r="AV78" i="36"/>
  <c r="AV78" i="35"/>
  <c r="AV78" i="34"/>
  <c r="AV78" i="33"/>
  <c r="AV78" i="31"/>
  <c r="AV78" i="30"/>
  <c r="AV78" i="29"/>
  <c r="BC89" i="10"/>
  <c r="AQ89" i="36"/>
  <c r="AQ89" i="35"/>
  <c r="AQ89" i="34"/>
  <c r="AQ89" i="33"/>
  <c r="AQ89" i="31"/>
  <c r="AQ89" i="30"/>
  <c r="AQ89" i="29"/>
  <c r="AY90" i="10"/>
  <c r="AM90" i="36"/>
  <c r="AM90" i="34"/>
  <c r="AM90" i="35"/>
  <c r="AM90" i="33"/>
  <c r="AM90" i="31"/>
  <c r="AM90" i="30"/>
  <c r="AM90" i="29"/>
  <c r="BG90" i="10"/>
  <c r="AU90" i="36"/>
  <c r="AU90" i="35"/>
  <c r="AU90" i="34"/>
  <c r="AU90" i="33"/>
  <c r="AU90" i="31"/>
  <c r="AU90" i="30"/>
  <c r="AU90" i="29"/>
  <c r="BA81" i="10"/>
  <c r="AO81" i="36"/>
  <c r="AO81" i="35"/>
  <c r="AO81" i="34"/>
  <c r="AO81" i="33"/>
  <c r="AO81" i="31"/>
  <c r="AO81" i="30"/>
  <c r="AO81" i="29"/>
  <c r="BV85" i="10"/>
  <c r="BJ85" i="36"/>
  <c r="BJ85" i="35"/>
  <c r="BJ85" i="34"/>
  <c r="BJ85" i="31"/>
  <c r="BJ85" i="30"/>
  <c r="BJ85" i="33"/>
  <c r="BJ85" i="29"/>
  <c r="AZ78" i="10"/>
  <c r="AN78" i="36"/>
  <c r="AN78" i="35"/>
  <c r="AN78" i="33"/>
  <c r="AN78" i="31"/>
  <c r="AN78" i="34"/>
  <c r="AN78" i="30"/>
  <c r="AN78" i="29"/>
  <c r="BD79" i="10"/>
  <c r="AR79" i="36"/>
  <c r="AR79" i="34"/>
  <c r="AR79" i="35"/>
  <c r="AR79" i="31"/>
  <c r="AR79" i="30"/>
  <c r="AR79" i="29"/>
  <c r="AR79" i="33"/>
  <c r="BD81" i="10"/>
  <c r="AR81" i="36"/>
  <c r="AR81" i="35"/>
  <c r="AR81" i="34"/>
  <c r="AR81" i="33"/>
  <c r="AR81" i="31"/>
  <c r="AR81" i="30"/>
  <c r="AR81" i="29"/>
  <c r="BH82" i="10"/>
  <c r="AV82" i="36"/>
  <c r="AV82" i="35"/>
  <c r="AV82" i="34"/>
  <c r="AV82" i="33"/>
  <c r="AV82" i="31"/>
  <c r="AV82" i="30"/>
  <c r="AV82" i="29"/>
  <c r="BR84" i="10"/>
  <c r="BF84" i="36"/>
  <c r="BF84" i="35"/>
  <c r="BF84" i="34"/>
  <c r="BF84" i="31"/>
  <c r="BF84" i="30"/>
  <c r="BF84" i="33"/>
  <c r="BF84" i="29"/>
  <c r="AY80" i="10"/>
  <c r="AM80" i="36"/>
  <c r="AM80" i="35"/>
  <c r="AM80" i="34"/>
  <c r="AM80" i="33"/>
  <c r="AM80" i="31"/>
  <c r="AM80" i="29"/>
  <c r="AM80" i="30"/>
  <c r="BG82" i="10"/>
  <c r="AU82" i="36"/>
  <c r="AU82" i="35"/>
  <c r="AU82" i="34"/>
  <c r="AU82" i="33"/>
  <c r="AU82" i="31"/>
  <c r="AU82" i="29"/>
  <c r="AU82" i="30"/>
  <c r="BG86" i="10"/>
  <c r="AU86" i="36"/>
  <c r="AU86" i="35"/>
  <c r="AU86" i="33"/>
  <c r="AU86" i="34"/>
  <c r="AU86" i="31"/>
  <c r="AU86" i="29"/>
  <c r="AU86" i="30"/>
  <c r="BF90" i="10"/>
  <c r="AT90" i="36"/>
  <c r="AT90" i="35"/>
  <c r="AT90" i="34"/>
  <c r="AT90" i="33"/>
  <c r="AT90" i="31"/>
  <c r="AT90" i="30"/>
  <c r="AT90" i="29"/>
  <c r="BA80" i="10"/>
  <c r="AO80" i="36"/>
  <c r="AO80" i="35"/>
  <c r="AO80" i="34"/>
  <c r="AO80" i="33"/>
  <c r="AO80" i="30"/>
  <c r="AO80" i="31"/>
  <c r="AO80" i="29"/>
  <c r="AY84" i="10"/>
  <c r="AM84" i="35"/>
  <c r="AM84" i="36"/>
  <c r="AM84" i="33"/>
  <c r="AM84" i="34"/>
  <c r="AM84" i="31"/>
  <c r="AM84" i="29"/>
  <c r="AM84" i="30"/>
  <c r="BH84" i="10"/>
  <c r="AV84" i="36"/>
  <c r="AV84" i="35"/>
  <c r="AV84" i="34"/>
  <c r="AV84" i="33"/>
  <c r="AV84" i="31"/>
  <c r="AV84" i="30"/>
  <c r="AV84" i="29"/>
  <c r="BJ86" i="10"/>
  <c r="AX86" i="36"/>
  <c r="AX86" i="35"/>
  <c r="AX86" i="34"/>
  <c r="AX86" i="31"/>
  <c r="AX86" i="33"/>
  <c r="AX86" i="30"/>
  <c r="AX86" i="29"/>
  <c r="AY83" i="10"/>
  <c r="AM83" i="36"/>
  <c r="AM83" i="35"/>
  <c r="AM83" i="34"/>
  <c r="AM83" i="33"/>
  <c r="AM83" i="31"/>
  <c r="AM83" i="30"/>
  <c r="AM83" i="29"/>
  <c r="BJ87" i="10"/>
  <c r="AX87" i="36"/>
  <c r="AX87" i="35"/>
  <c r="AX87" i="34"/>
  <c r="AX87" i="33"/>
  <c r="AX87" i="31"/>
  <c r="AX87" i="30"/>
  <c r="AX87" i="29"/>
  <c r="AZ81" i="10"/>
  <c r="AN81" i="36"/>
  <c r="AN81" i="35"/>
  <c r="AN81" i="34"/>
  <c r="AN81" i="33"/>
  <c r="AN81" i="31"/>
  <c r="AN81" i="30"/>
  <c r="AN81" i="29"/>
  <c r="AY89" i="10"/>
  <c r="AM89" i="36"/>
  <c r="AM89" i="35"/>
  <c r="AM89" i="34"/>
  <c r="AM89" i="33"/>
  <c r="AM89" i="30"/>
  <c r="AM89" i="31"/>
  <c r="AM89" i="29"/>
  <c r="BF82" i="10"/>
  <c r="AT82" i="36"/>
  <c r="AT82" i="34"/>
  <c r="AT82" i="35"/>
  <c r="AT82" i="33"/>
  <c r="AT82" i="31"/>
  <c r="AT82" i="29"/>
  <c r="AT82" i="30"/>
  <c r="BE85" i="10"/>
  <c r="AS85" i="36"/>
  <c r="AS85" i="35"/>
  <c r="AS85" i="34"/>
  <c r="AS85" i="33"/>
  <c r="AS85" i="31"/>
  <c r="AS85" i="30"/>
  <c r="AS85" i="29"/>
  <c r="BJ89" i="10"/>
  <c r="AX89" i="36"/>
  <c r="AX89" i="35"/>
  <c r="AX89" i="34"/>
  <c r="AX89" i="33"/>
  <c r="AX89" i="31"/>
  <c r="AX89" i="30"/>
  <c r="AX89" i="29"/>
  <c r="BE79" i="10"/>
  <c r="AS79" i="35"/>
  <c r="AS79" i="36"/>
  <c r="AS79" i="34"/>
  <c r="AS79" i="31"/>
  <c r="AS79" i="30"/>
  <c r="AS79" i="33"/>
  <c r="AS79" i="29"/>
  <c r="AZ90" i="10"/>
  <c r="AN90" i="36"/>
  <c r="AN90" i="35"/>
  <c r="AN90" i="34"/>
  <c r="AN90" i="33"/>
  <c r="AN90" i="31"/>
  <c r="AN90" i="30"/>
  <c r="AN90" i="29"/>
  <c r="BB86" i="10"/>
  <c r="AP86" i="36"/>
  <c r="AP86" i="35"/>
  <c r="AP86" i="34"/>
  <c r="AP86" i="31"/>
  <c r="AP86" i="30"/>
  <c r="AP86" i="33"/>
  <c r="AP86" i="29"/>
  <c r="BC86" i="10"/>
  <c r="AQ86" i="36"/>
  <c r="AQ86" i="35"/>
  <c r="AQ86" i="34"/>
  <c r="AQ86" i="31"/>
  <c r="AQ86" i="33"/>
  <c r="AQ86" i="30"/>
  <c r="AQ86" i="29"/>
  <c r="BE88" i="10"/>
  <c r="AS88" i="36"/>
  <c r="AS88" i="35"/>
  <c r="AS88" i="34"/>
  <c r="AS88" i="33"/>
  <c r="AS88" i="31"/>
  <c r="AS88" i="30"/>
  <c r="AS88" i="29"/>
  <c r="AZ85" i="10"/>
  <c r="AN85" i="36"/>
  <c r="AN85" i="35"/>
  <c r="AN85" i="34"/>
  <c r="AN85" i="33"/>
  <c r="AN85" i="31"/>
  <c r="AN85" i="30"/>
  <c r="AN85" i="29"/>
  <c r="BI89" i="10"/>
  <c r="AW89" i="36"/>
  <c r="AW89" i="35"/>
  <c r="AW89" i="34"/>
  <c r="AW89" i="33"/>
  <c r="AW89" i="31"/>
  <c r="AW89" i="30"/>
  <c r="AW89" i="29"/>
  <c r="BE89" i="10"/>
  <c r="AS89" i="36"/>
  <c r="AS89" i="35"/>
  <c r="AS89" i="34"/>
  <c r="AS89" i="33"/>
  <c r="AS89" i="31"/>
  <c r="AS89" i="30"/>
  <c r="AS89" i="29"/>
  <c r="BG81" i="10"/>
  <c r="AU81" i="35"/>
  <c r="AU81" i="36"/>
  <c r="AU81" i="34"/>
  <c r="AU81" i="33"/>
  <c r="AU81" i="31"/>
  <c r="AU81" i="30"/>
  <c r="AU81" i="29"/>
  <c r="BB85" i="10"/>
  <c r="AP85" i="36"/>
  <c r="AP85" i="35"/>
  <c r="AP85" i="34"/>
  <c r="AP85" i="33"/>
  <c r="AP85" i="31"/>
  <c r="AP85" i="29"/>
  <c r="AP85" i="30"/>
  <c r="BE78" i="10"/>
  <c r="AS78" i="36"/>
  <c r="AS78" i="35"/>
  <c r="AS78" i="34"/>
  <c r="AS78" i="33"/>
  <c r="AS78" i="29"/>
  <c r="AS78" i="31"/>
  <c r="AS78" i="30"/>
  <c r="BI79" i="10"/>
  <c r="AW79" i="36"/>
  <c r="AW79" i="35"/>
  <c r="AW79" i="34"/>
  <c r="AW79" i="33"/>
  <c r="AW79" i="31"/>
  <c r="AW79" i="29"/>
  <c r="AW79" i="30"/>
  <c r="BG87" i="10"/>
  <c r="AU87" i="36"/>
  <c r="AU87" i="35"/>
  <c r="AU87" i="34"/>
  <c r="AU87" i="31"/>
  <c r="AU87" i="30"/>
  <c r="AU87" i="29"/>
  <c r="AU87" i="33"/>
  <c r="BF78" i="10"/>
  <c r="AT78" i="36"/>
  <c r="AT78" i="35"/>
  <c r="AT78" i="34"/>
  <c r="AT78" i="33"/>
  <c r="AT78" i="30"/>
  <c r="AT78" i="31"/>
  <c r="AT78" i="29"/>
  <c r="BF80" i="10"/>
  <c r="AT80" i="36"/>
  <c r="AT80" i="35"/>
  <c r="AT80" i="34"/>
  <c r="AT80" i="33"/>
  <c r="AT80" i="31"/>
  <c r="AT80" i="29"/>
  <c r="AT80" i="30"/>
  <c r="BB83" i="10"/>
  <c r="AP83" i="36"/>
  <c r="AP83" i="35"/>
  <c r="AP83" i="34"/>
  <c r="AP83" i="33"/>
  <c r="AP83" i="31"/>
  <c r="AP83" i="30"/>
  <c r="AP83" i="29"/>
  <c r="BF88" i="10"/>
  <c r="AT88" i="36"/>
  <c r="AT88" i="35"/>
  <c r="AT88" i="34"/>
  <c r="AT88" i="33"/>
  <c r="AT88" i="31"/>
  <c r="AT88" i="30"/>
  <c r="AT88" i="29"/>
  <c r="AY82" i="10"/>
  <c r="AM82" i="35"/>
  <c r="AM82" i="36"/>
  <c r="AM82" i="34"/>
  <c r="AM82" i="33"/>
  <c r="AM82" i="31"/>
  <c r="AM82" i="30"/>
  <c r="AM82" i="29"/>
  <c r="BB89" i="10"/>
  <c r="AP89" i="36"/>
  <c r="AP89" i="35"/>
  <c r="AP89" i="34"/>
  <c r="AP89" i="33"/>
  <c r="AP89" i="31"/>
  <c r="AP89" i="30"/>
  <c r="AP89" i="29"/>
  <c r="BB87" i="10"/>
  <c r="AP87" i="36"/>
  <c r="AP87" i="35"/>
  <c r="AP87" i="34"/>
  <c r="AP87" i="33"/>
  <c r="AP87" i="31"/>
  <c r="AP87" i="30"/>
  <c r="AP87" i="29"/>
  <c r="BL87" i="10"/>
  <c r="AZ87" i="36"/>
  <c r="AZ87" i="35"/>
  <c r="AZ87" i="34"/>
  <c r="AZ87" i="33"/>
  <c r="AZ87" i="31"/>
  <c r="AZ87" i="30"/>
  <c r="AZ87" i="29"/>
  <c r="BC71" i="2"/>
  <c r="BC71" i="32"/>
  <c r="BC75" i="2"/>
  <c r="BC75" i="32"/>
  <c r="BH70" i="2"/>
  <c r="BH70" i="32"/>
  <c r="BS73" i="2"/>
  <c r="BS73" i="32"/>
  <c r="BI74" i="2"/>
  <c r="BI74" i="32"/>
  <c r="BH68" i="2"/>
  <c r="BH68" i="32"/>
  <c r="BJ73" i="2"/>
  <c r="AX73" i="32"/>
  <c r="BE71" i="2"/>
  <c r="AS71" i="32"/>
  <c r="BA74" i="2"/>
  <c r="BA74" i="32"/>
  <c r="BF74" i="2"/>
  <c r="AT74" i="32"/>
  <c r="BA67" i="2"/>
  <c r="AO67" i="32"/>
  <c r="AZ73" i="2"/>
  <c r="AN73" i="32"/>
  <c r="BF67" i="2"/>
  <c r="AT67" i="32"/>
  <c r="AY68" i="2"/>
  <c r="AM68" i="32"/>
  <c r="BJ74" i="2"/>
  <c r="AX74" i="32"/>
  <c r="BK69" i="2"/>
  <c r="AY69" i="32"/>
  <c r="AZ71" i="2"/>
  <c r="AN71" i="32"/>
  <c r="BS67" i="2"/>
  <c r="BG67" i="32"/>
  <c r="BH74" i="2"/>
  <c r="AV74" i="32"/>
  <c r="BA73" i="2"/>
  <c r="AO73" i="32"/>
  <c r="BS69" i="2"/>
  <c r="BG69" i="32"/>
  <c r="BD72" i="2"/>
  <c r="AR72" i="32"/>
  <c r="BI70" i="2"/>
  <c r="AW70" i="32"/>
  <c r="BA75" i="2"/>
  <c r="AO75" i="32"/>
  <c r="BJ68" i="2"/>
  <c r="AX68" i="32"/>
  <c r="BA72" i="2"/>
  <c r="AO72" i="32"/>
  <c r="AV69" i="32"/>
  <c r="BH69" i="2"/>
  <c r="BO68" i="2"/>
  <c r="BC68" i="32"/>
  <c r="BF73" i="2"/>
  <c r="AT73" i="32"/>
  <c r="BC69" i="2"/>
  <c r="AQ69" i="32"/>
  <c r="BB70" i="2"/>
  <c r="AP70" i="32"/>
  <c r="BB73" i="2"/>
  <c r="AP73" i="32"/>
  <c r="BD75" i="2"/>
  <c r="AR75" i="32"/>
  <c r="BB72" i="2"/>
  <c r="AP72" i="32"/>
  <c r="BQ67" i="2"/>
  <c r="BE67" i="32"/>
  <c r="BI75" i="2"/>
  <c r="AW75" i="32"/>
  <c r="BD71" i="2"/>
  <c r="AR71" i="32"/>
  <c r="BH73" i="2"/>
  <c r="AV73" i="32"/>
  <c r="BA70" i="2"/>
  <c r="AO70" i="32"/>
  <c r="BI67" i="2"/>
  <c r="AW67" i="32"/>
  <c r="BE75" i="2"/>
  <c r="AS75" i="32"/>
  <c r="AZ72" i="2"/>
  <c r="AN72" i="32"/>
  <c r="BE68" i="2"/>
  <c r="AS68" i="32"/>
  <c r="BA68" i="2"/>
  <c r="AO68" i="32"/>
  <c r="BJ67" i="2"/>
  <c r="AX67" i="32"/>
  <c r="BC67" i="2"/>
  <c r="AQ67" i="32"/>
  <c r="BI71" i="2"/>
  <c r="AW71" i="32"/>
  <c r="BJ70" i="2"/>
  <c r="AX70" i="32"/>
  <c r="BI72" i="2"/>
  <c r="AW72" i="32"/>
  <c r="BA71" i="2"/>
  <c r="AO71" i="32"/>
  <c r="BH72" i="2"/>
  <c r="AV72" i="32"/>
  <c r="BA69" i="2"/>
  <c r="AO69" i="32"/>
  <c r="BI68" i="2"/>
  <c r="AW68" i="32"/>
  <c r="BF68" i="2"/>
  <c r="AT68" i="32"/>
  <c r="AY70" i="2"/>
  <c r="AM70" i="32"/>
  <c r="BD74" i="2"/>
  <c r="AR74" i="32"/>
  <c r="BB67" i="2"/>
  <c r="AP67" i="32"/>
  <c r="BE69" i="2"/>
  <c r="AS69" i="32"/>
  <c r="BJ72" i="2"/>
  <c r="AX72" i="32"/>
  <c r="BG68" i="2"/>
  <c r="AU68" i="32"/>
  <c r="AY66" i="2"/>
  <c r="AM66" i="32"/>
  <c r="AZ75" i="2"/>
  <c r="AN75" i="32"/>
  <c r="BB68" i="2"/>
  <c r="AP68" i="32"/>
  <c r="BL70" i="2"/>
  <c r="AZ70" i="32"/>
  <c r="AP71" i="32"/>
  <c r="BB71" i="2"/>
  <c r="BO70" i="2"/>
  <c r="BC70" i="32"/>
  <c r="BE70" i="2"/>
  <c r="AS70" i="32"/>
  <c r="BB74" i="2"/>
  <c r="AP74" i="32"/>
  <c r="BD73" i="2"/>
  <c r="AR73" i="32"/>
  <c r="BE74" i="2"/>
  <c r="BE74" i="32"/>
  <c r="BD70" i="2"/>
  <c r="BD70" i="32"/>
  <c r="BJ69" i="2"/>
  <c r="AX69" i="32"/>
  <c r="BI73" i="2"/>
  <c r="AW73" i="32"/>
  <c r="BH75" i="2"/>
  <c r="AV75" i="32"/>
  <c r="BF70" i="2"/>
  <c r="AT70" i="32"/>
  <c r="BF69" i="2"/>
  <c r="AT69" i="32"/>
  <c r="AZ74" i="2"/>
  <c r="AN74" i="32"/>
  <c r="BE72" i="2"/>
  <c r="AS72" i="32"/>
  <c r="BE73" i="2"/>
  <c r="AS73" i="32"/>
  <c r="BI69" i="2"/>
  <c r="AW69" i="32"/>
  <c r="BF72" i="2"/>
  <c r="AT72" i="32"/>
  <c r="BB69" i="2"/>
  <c r="AP69" i="32"/>
  <c r="BG70" i="2"/>
  <c r="AU70" i="32"/>
  <c r="BK67" i="2"/>
  <c r="AY67" i="32"/>
  <c r="BH71" i="2"/>
  <c r="AV71" i="32"/>
  <c r="BP66" i="2"/>
  <c r="BP66" i="32"/>
  <c r="BO73" i="2"/>
  <c r="BO73" i="32"/>
  <c r="BS75" i="2"/>
  <c r="BS75" i="32"/>
  <c r="BO74" i="2"/>
  <c r="BO74" i="32"/>
  <c r="BT66" i="2"/>
  <c r="BT66" i="32"/>
  <c r="BT70" i="2"/>
  <c r="BT70" i="32"/>
  <c r="BK71" i="2"/>
  <c r="BK71" i="32"/>
  <c r="BL66" i="2"/>
  <c r="BL66" i="32"/>
  <c r="AY72" i="2"/>
  <c r="AY72" i="32"/>
  <c r="BP67" i="2"/>
  <c r="BP67" i="32"/>
  <c r="BX67" i="2"/>
  <c r="BX67" i="32"/>
  <c r="BP69" i="2"/>
  <c r="BP69" i="32"/>
  <c r="BD68" i="2"/>
  <c r="BD68" i="32"/>
  <c r="BN75" i="2"/>
  <c r="BN75" i="32"/>
  <c r="BL69" i="2"/>
  <c r="BL69" i="32"/>
  <c r="BO71" i="2"/>
  <c r="BO71" i="32"/>
  <c r="BO75" i="2"/>
  <c r="BO75" i="32"/>
  <c r="BS71" i="2"/>
  <c r="BS71" i="32"/>
  <c r="BT67" i="2"/>
  <c r="BT67" i="32"/>
  <c r="BG72" i="2"/>
  <c r="BG72" i="32"/>
  <c r="BS74" i="2"/>
  <c r="BS74" i="32"/>
  <c r="BK73" i="2"/>
  <c r="BK73" i="32"/>
  <c r="BK74" i="2"/>
  <c r="BK74" i="32"/>
  <c r="BC72" i="2"/>
  <c r="BC72" i="32"/>
  <c r="CE73" i="2"/>
  <c r="CE73" i="32"/>
  <c r="BL68" i="2"/>
  <c r="BL68" i="32"/>
  <c r="BV75" i="2"/>
  <c r="BV75" i="32"/>
  <c r="BU74" i="2"/>
  <c r="BU74" i="32"/>
  <c r="BR71" i="2"/>
  <c r="BR71" i="32"/>
  <c r="BK75" i="2"/>
  <c r="BK75" i="32"/>
  <c r="BV71" i="2"/>
  <c r="BV71" i="32"/>
  <c r="BR75" i="2"/>
  <c r="BR75" i="32"/>
  <c r="C2" i="29"/>
  <c r="D2" i="29" s="1"/>
  <c r="E2" i="29" s="1"/>
  <c r="F2" i="29" s="1"/>
  <c r="G2" i="29" s="1"/>
  <c r="H2" i="29" s="1"/>
  <c r="I2" i="29" s="1"/>
  <c r="J2" i="29" s="1"/>
  <c r="K2" i="29" s="1"/>
  <c r="L2" i="29" s="1"/>
  <c r="M2" i="29" s="1"/>
  <c r="N2" i="29" s="1"/>
  <c r="O2" i="29" s="1"/>
  <c r="P2" i="29" s="1"/>
  <c r="Q2" i="29" s="1"/>
  <c r="R2" i="29" s="1"/>
  <c r="S2" i="29" s="1"/>
  <c r="T2" i="29" s="1"/>
  <c r="U2" i="29" s="1"/>
  <c r="V2" i="29" s="1"/>
  <c r="W2" i="29" s="1"/>
  <c r="X2" i="29" s="1"/>
  <c r="Y2" i="29" s="1"/>
  <c r="Z2" i="29" s="1"/>
  <c r="AA2" i="29" s="1"/>
  <c r="AB2" i="29" s="1"/>
  <c r="AC2" i="29" s="1"/>
  <c r="AD2" i="29" s="1"/>
  <c r="AE2" i="29" s="1"/>
  <c r="AF2" i="29" s="1"/>
  <c r="AG2" i="29" s="1"/>
  <c r="AH2" i="29" s="1"/>
  <c r="AI2" i="29" s="1"/>
  <c r="AJ2" i="29" s="1"/>
  <c r="AK2" i="29" s="1"/>
  <c r="AL2" i="29" s="1"/>
  <c r="AM2" i="29" s="1"/>
  <c r="AN2" i="29" s="1"/>
  <c r="AO2" i="29" s="1"/>
  <c r="AP2" i="29" s="1"/>
  <c r="AQ2" i="29" s="1"/>
  <c r="AR2" i="29" s="1"/>
  <c r="AS2" i="29" s="1"/>
  <c r="AT2" i="29" s="1"/>
  <c r="AU2" i="29" s="1"/>
  <c r="AV2" i="29" s="1"/>
  <c r="AW2" i="29" s="1"/>
  <c r="AX2" i="29" s="1"/>
  <c r="AY2" i="29" s="1"/>
  <c r="AZ2" i="29" s="1"/>
  <c r="BA2" i="29" s="1"/>
  <c r="BB2" i="29" s="1"/>
  <c r="BC2" i="29" s="1"/>
  <c r="BD2" i="29" s="1"/>
  <c r="BE2" i="29" s="1"/>
  <c r="BF2" i="29" s="1"/>
  <c r="BG2" i="29" s="1"/>
  <c r="BH2" i="29" s="1"/>
  <c r="BI2" i="29" s="1"/>
  <c r="BJ2" i="29" s="1"/>
  <c r="BK2" i="29" s="1"/>
  <c r="BL2" i="29" s="1"/>
  <c r="BM2" i="29" s="1"/>
  <c r="BN2" i="29" s="1"/>
  <c r="BO2" i="29" s="1"/>
  <c r="BP2" i="29" s="1"/>
  <c r="BQ2" i="29" s="1"/>
  <c r="BR2" i="29" s="1"/>
  <c r="BS2" i="29" s="1"/>
  <c r="BT2" i="29" s="1"/>
  <c r="BU2" i="29" s="1"/>
  <c r="BV2" i="29" s="1"/>
  <c r="BW2" i="29" s="1"/>
  <c r="BX2" i="29" s="1"/>
  <c r="BY2" i="29" s="1"/>
  <c r="BZ2" i="29" s="1"/>
  <c r="CA2" i="29" s="1"/>
  <c r="CB2" i="29" s="1"/>
  <c r="CC2" i="29" s="1"/>
  <c r="CD2" i="29" s="1"/>
  <c r="CE2" i="29" s="1"/>
  <c r="CF2" i="29" s="1"/>
  <c r="CG2" i="29" s="1"/>
  <c r="CH2" i="29" s="1"/>
  <c r="C2" i="10"/>
  <c r="D2" i="10"/>
  <c r="E2" i="10" s="1"/>
  <c r="F2" i="10" s="1"/>
  <c r="G2" i="10" s="1"/>
  <c r="H2" i="10" s="1"/>
  <c r="I2" i="10" s="1"/>
  <c r="J2" i="10" s="1"/>
  <c r="K2" i="10" s="1"/>
  <c r="L2" i="10" s="1"/>
  <c r="M2" i="10" s="1"/>
  <c r="N2" i="10" s="1"/>
  <c r="O2" i="10" s="1"/>
  <c r="P2" i="10" s="1"/>
  <c r="Q2" i="10" s="1"/>
  <c r="R2" i="10" s="1"/>
  <c r="S2" i="10" s="1"/>
  <c r="T2" i="10" s="1"/>
  <c r="U2" i="10" s="1"/>
  <c r="V2" i="10" s="1"/>
  <c r="W2" i="10" s="1"/>
  <c r="X2" i="10" s="1"/>
  <c r="Y2" i="10" s="1"/>
  <c r="Z2" i="10" s="1"/>
  <c r="AA2" i="10" s="1"/>
  <c r="AB2" i="10" s="1"/>
  <c r="AC2" i="10" s="1"/>
  <c r="AD2" i="10" s="1"/>
  <c r="AE2" i="10" s="1"/>
  <c r="AF2" i="10" s="1"/>
  <c r="AG2" i="10" s="1"/>
  <c r="AH2" i="10" s="1"/>
  <c r="AI2" i="10" s="1"/>
  <c r="AJ2" i="10" s="1"/>
  <c r="AK2" i="10" s="1"/>
  <c r="AL2" i="10" s="1"/>
  <c r="AM2" i="10" s="1"/>
  <c r="AN2" i="10" s="1"/>
  <c r="AO2" i="10" s="1"/>
  <c r="AP2" i="10" s="1"/>
  <c r="AQ2" i="10" s="1"/>
  <c r="AR2" i="10" s="1"/>
  <c r="AS2" i="10" s="1"/>
  <c r="AT2" i="10" s="1"/>
  <c r="AU2" i="10" s="1"/>
  <c r="AV2" i="10" s="1"/>
  <c r="AW2" i="10" s="1"/>
  <c r="AX2" i="10" s="1"/>
  <c r="AY2" i="10" s="1"/>
  <c r="AZ2" i="10" s="1"/>
  <c r="BA2" i="10" s="1"/>
  <c r="BB2" i="10" s="1"/>
  <c r="BC2" i="10" s="1"/>
  <c r="BD2" i="10" s="1"/>
  <c r="BE2" i="10" s="1"/>
  <c r="BF2" i="10" s="1"/>
  <c r="BG2" i="10" s="1"/>
  <c r="BH2" i="10" s="1"/>
  <c r="BI2" i="10" s="1"/>
  <c r="BJ2" i="10" s="1"/>
  <c r="BK2" i="10" s="1"/>
  <c r="BL2" i="10" s="1"/>
  <c r="BM2" i="10" s="1"/>
  <c r="BN2" i="10" s="1"/>
  <c r="BO2" i="10" s="1"/>
  <c r="BP2" i="10" s="1"/>
  <c r="BQ2" i="10" s="1"/>
  <c r="BR2" i="10" s="1"/>
  <c r="BS2" i="10" s="1"/>
  <c r="BT2" i="10" s="1"/>
  <c r="BU2" i="10" s="1"/>
  <c r="BV2" i="10" s="1"/>
  <c r="BW2" i="10" s="1"/>
  <c r="BX2" i="10" s="1"/>
  <c r="BY2" i="10" s="1"/>
  <c r="BZ2" i="10" s="1"/>
  <c r="CA2" i="10" s="1"/>
  <c r="CB2" i="10" s="1"/>
  <c r="CC2" i="10" s="1"/>
  <c r="CD2" i="10" s="1"/>
  <c r="CE2" i="10" s="1"/>
  <c r="CF2" i="10" s="1"/>
  <c r="CG2" i="10" s="1"/>
  <c r="CH2" i="10" s="1"/>
  <c r="CH212" i="31"/>
  <c r="CG212" i="31"/>
  <c r="CF212" i="31"/>
  <c r="CE212" i="31"/>
  <c r="CD212" i="31"/>
  <c r="CC212" i="31"/>
  <c r="CB212" i="31"/>
  <c r="CA212" i="31"/>
  <c r="BZ212" i="31"/>
  <c r="BY212" i="31"/>
  <c r="BX212" i="31"/>
  <c r="BW212" i="31"/>
  <c r="CH211" i="31"/>
  <c r="CG211" i="31"/>
  <c r="CF211" i="31"/>
  <c r="CE211" i="31"/>
  <c r="CD211" i="31"/>
  <c r="CC211" i="31"/>
  <c r="CB211" i="31"/>
  <c r="CA211" i="31"/>
  <c r="BZ211" i="31"/>
  <c r="BY211" i="31"/>
  <c r="BX211" i="31"/>
  <c r="BW211" i="31"/>
  <c r="CH210" i="31"/>
  <c r="CG210" i="31"/>
  <c r="CF210" i="31"/>
  <c r="CE210" i="31"/>
  <c r="CD210" i="31"/>
  <c r="CC210" i="31"/>
  <c r="CB210" i="31"/>
  <c r="CA210" i="31"/>
  <c r="BZ210" i="31"/>
  <c r="BY210" i="31"/>
  <c r="BX210" i="31"/>
  <c r="BW210" i="31"/>
  <c r="CH209" i="31"/>
  <c r="CG209" i="31"/>
  <c r="CF209" i="31"/>
  <c r="CE209" i="31"/>
  <c r="CD209" i="31"/>
  <c r="CC209" i="31"/>
  <c r="CB209" i="31"/>
  <c r="CA209" i="31"/>
  <c r="BZ209" i="31"/>
  <c r="BY209" i="31"/>
  <c r="BX209" i="31"/>
  <c r="BW209" i="31"/>
  <c r="CH208" i="31"/>
  <c r="CG208" i="31"/>
  <c r="CF208" i="31"/>
  <c r="CE208" i="31"/>
  <c r="CD208" i="31"/>
  <c r="CC208" i="31"/>
  <c r="CB208" i="31"/>
  <c r="CA208" i="31"/>
  <c r="BZ208" i="31"/>
  <c r="BY208" i="31"/>
  <c r="BX208" i="31"/>
  <c r="BW208" i="31"/>
  <c r="CH207" i="31"/>
  <c r="CG207" i="31"/>
  <c r="CF207" i="31"/>
  <c r="CE207" i="31"/>
  <c r="CD207" i="31"/>
  <c r="CC207" i="31"/>
  <c r="CB207" i="31"/>
  <c r="CA207" i="31"/>
  <c r="BZ207" i="31"/>
  <c r="BY207" i="31"/>
  <c r="BX207" i="31"/>
  <c r="BW207" i="31"/>
  <c r="CH206" i="31"/>
  <c r="CG206" i="31"/>
  <c r="CF206" i="31"/>
  <c r="CE206" i="31"/>
  <c r="CD206" i="31"/>
  <c r="CC206" i="31"/>
  <c r="CB206" i="31"/>
  <c r="CA206" i="31"/>
  <c r="BZ206" i="31"/>
  <c r="BY206" i="31"/>
  <c r="BX206" i="31"/>
  <c r="BW206" i="31"/>
  <c r="CH205" i="31"/>
  <c r="CG205" i="31"/>
  <c r="CF205" i="31"/>
  <c r="CE205" i="31"/>
  <c r="CD205" i="31"/>
  <c r="CC205" i="31"/>
  <c r="CB205" i="31"/>
  <c r="CA205" i="31"/>
  <c r="BZ205" i="31"/>
  <c r="BY205" i="31"/>
  <c r="BX205" i="31"/>
  <c r="BW205" i="31"/>
  <c r="CH204" i="31"/>
  <c r="CG204" i="31"/>
  <c r="CF204" i="31"/>
  <c r="CE204" i="31"/>
  <c r="CD204" i="31"/>
  <c r="CC204" i="31"/>
  <c r="CB204" i="31"/>
  <c r="CA204" i="31"/>
  <c r="BZ204" i="31"/>
  <c r="BY204" i="31"/>
  <c r="BX204" i="31"/>
  <c r="BW204" i="31"/>
  <c r="CH203" i="31"/>
  <c r="CG203" i="31"/>
  <c r="CF203" i="31"/>
  <c r="CE203" i="31"/>
  <c r="CD203" i="31"/>
  <c r="CC203" i="31"/>
  <c r="CB203" i="31"/>
  <c r="CA203" i="31"/>
  <c r="BZ203" i="31"/>
  <c r="BY203" i="31"/>
  <c r="BX203" i="31"/>
  <c r="BW203" i="31"/>
  <c r="CH202" i="31"/>
  <c r="CG202" i="31"/>
  <c r="CF202" i="31"/>
  <c r="CE202" i="31"/>
  <c r="CD202" i="31"/>
  <c r="CC202" i="31"/>
  <c r="CB202" i="31"/>
  <c r="CA202" i="31"/>
  <c r="BZ202" i="31"/>
  <c r="BY202" i="31"/>
  <c r="BX202" i="31"/>
  <c r="BW202" i="31"/>
  <c r="CH201" i="31"/>
  <c r="CG201" i="31"/>
  <c r="CF201" i="31"/>
  <c r="CE201" i="31"/>
  <c r="CD201" i="31"/>
  <c r="CC201" i="31"/>
  <c r="CB201" i="31"/>
  <c r="CA201" i="31"/>
  <c r="BZ201" i="31"/>
  <c r="BY201" i="31"/>
  <c r="BX201" i="31"/>
  <c r="BW201" i="31"/>
  <c r="CH200" i="31"/>
  <c r="CG200" i="31"/>
  <c r="CF200" i="31"/>
  <c r="CE200" i="31"/>
  <c r="CD200" i="31"/>
  <c r="CC200" i="31"/>
  <c r="CB200" i="31"/>
  <c r="CA200" i="31"/>
  <c r="BZ200" i="31"/>
  <c r="BY200" i="31"/>
  <c r="BX200" i="31"/>
  <c r="BW200" i="31"/>
  <c r="CH212" i="30"/>
  <c r="CG212" i="30"/>
  <c r="CF212" i="30"/>
  <c r="CE212" i="30"/>
  <c r="CD212" i="30"/>
  <c r="CC212" i="30"/>
  <c r="CB212" i="30"/>
  <c r="CA212" i="30"/>
  <c r="BZ212" i="30"/>
  <c r="BY212" i="30"/>
  <c r="BX212" i="30"/>
  <c r="BW212" i="30"/>
  <c r="CH211" i="30"/>
  <c r="CG211" i="30"/>
  <c r="CF211" i="30"/>
  <c r="CE211" i="30"/>
  <c r="CD211" i="30"/>
  <c r="CC211" i="30"/>
  <c r="CB211" i="30"/>
  <c r="CA211" i="30"/>
  <c r="BZ211" i="30"/>
  <c r="BY211" i="30"/>
  <c r="BX211" i="30"/>
  <c r="BW211" i="30"/>
  <c r="CH210" i="30"/>
  <c r="CG210" i="30"/>
  <c r="CF210" i="30"/>
  <c r="CE210" i="30"/>
  <c r="CD210" i="30"/>
  <c r="CC210" i="30"/>
  <c r="CB210" i="30"/>
  <c r="CA210" i="30"/>
  <c r="BZ210" i="30"/>
  <c r="BY210" i="30"/>
  <c r="BX210" i="30"/>
  <c r="BW210" i="30"/>
  <c r="CH209" i="30"/>
  <c r="CG209" i="30"/>
  <c r="CF209" i="30"/>
  <c r="CE209" i="30"/>
  <c r="CD209" i="30"/>
  <c r="CC209" i="30"/>
  <c r="CB209" i="30"/>
  <c r="CA209" i="30"/>
  <c r="BZ209" i="30"/>
  <c r="BY209" i="30"/>
  <c r="BX209" i="30"/>
  <c r="BW209" i="30"/>
  <c r="CH208" i="30"/>
  <c r="CG208" i="30"/>
  <c r="CF208" i="30"/>
  <c r="CE208" i="30"/>
  <c r="CD208" i="30"/>
  <c r="CC208" i="30"/>
  <c r="CB208" i="30"/>
  <c r="CA208" i="30"/>
  <c r="BZ208" i="30"/>
  <c r="BY208" i="30"/>
  <c r="BX208" i="30"/>
  <c r="BW208" i="30"/>
  <c r="CH207" i="30"/>
  <c r="CG207" i="30"/>
  <c r="CF207" i="30"/>
  <c r="CE207" i="30"/>
  <c r="CD207" i="30"/>
  <c r="CC207" i="30"/>
  <c r="CB207" i="30"/>
  <c r="CA207" i="30"/>
  <c r="BZ207" i="30"/>
  <c r="BY207" i="30"/>
  <c r="BX207" i="30"/>
  <c r="BW207" i="30"/>
  <c r="CH206" i="30"/>
  <c r="CG206" i="30"/>
  <c r="CF206" i="30"/>
  <c r="CE206" i="30"/>
  <c r="CD206" i="30"/>
  <c r="CC206" i="30"/>
  <c r="CB206" i="30"/>
  <c r="CA206" i="30"/>
  <c r="BZ206" i="30"/>
  <c r="BY206" i="30"/>
  <c r="BX206" i="30"/>
  <c r="BW206" i="30"/>
  <c r="CH205" i="30"/>
  <c r="CG205" i="30"/>
  <c r="CF205" i="30"/>
  <c r="CE205" i="30"/>
  <c r="CD205" i="30"/>
  <c r="CC205" i="30"/>
  <c r="CB205" i="30"/>
  <c r="CA205" i="30"/>
  <c r="BZ205" i="30"/>
  <c r="BY205" i="30"/>
  <c r="BX205" i="30"/>
  <c r="BW205" i="30"/>
  <c r="CH204" i="30"/>
  <c r="CG204" i="30"/>
  <c r="CF204" i="30"/>
  <c r="CE204" i="30"/>
  <c r="CD204" i="30"/>
  <c r="CC204" i="30"/>
  <c r="CB204" i="30"/>
  <c r="CA204" i="30"/>
  <c r="BZ204" i="30"/>
  <c r="BY204" i="30"/>
  <c r="BX204" i="30"/>
  <c r="BW204" i="30"/>
  <c r="CH203" i="30"/>
  <c r="CG203" i="30"/>
  <c r="CF203" i="30"/>
  <c r="CE203" i="30"/>
  <c r="CD203" i="30"/>
  <c r="CC203" i="30"/>
  <c r="CB203" i="30"/>
  <c r="CA203" i="30"/>
  <c r="BZ203" i="30"/>
  <c r="BY203" i="30"/>
  <c r="BX203" i="30"/>
  <c r="BW203" i="30"/>
  <c r="CH202" i="30"/>
  <c r="CG202" i="30"/>
  <c r="CF202" i="30"/>
  <c r="CE202" i="30"/>
  <c r="CD202" i="30"/>
  <c r="CC202" i="30"/>
  <c r="CB202" i="30"/>
  <c r="CA202" i="30"/>
  <c r="BZ202" i="30"/>
  <c r="BY202" i="30"/>
  <c r="BX202" i="30"/>
  <c r="BW202" i="30"/>
  <c r="CH201" i="30"/>
  <c r="CG201" i="30"/>
  <c r="CF201" i="30"/>
  <c r="CE201" i="30"/>
  <c r="CD201" i="30"/>
  <c r="CC201" i="30"/>
  <c r="CB201" i="30"/>
  <c r="CA201" i="30"/>
  <c r="BZ201" i="30"/>
  <c r="BY201" i="30"/>
  <c r="BX201" i="30"/>
  <c r="BW201" i="30"/>
  <c r="CH200" i="30"/>
  <c r="CG200" i="30"/>
  <c r="CF200" i="30"/>
  <c r="CE200" i="30"/>
  <c r="CD200" i="30"/>
  <c r="CC200" i="30"/>
  <c r="CB200" i="30"/>
  <c r="CA200" i="30"/>
  <c r="BZ200" i="30"/>
  <c r="BY200" i="30"/>
  <c r="BX200" i="30"/>
  <c r="BW200" i="30"/>
  <c r="CH212" i="29"/>
  <c r="CG212" i="29"/>
  <c r="CF212" i="29"/>
  <c r="CE212" i="29"/>
  <c r="CD212" i="29"/>
  <c r="CC212" i="29"/>
  <c r="CB212" i="29"/>
  <c r="CA212" i="29"/>
  <c r="BZ212" i="29"/>
  <c r="BY212" i="29"/>
  <c r="BX212" i="29"/>
  <c r="BW212" i="29"/>
  <c r="CH211" i="29"/>
  <c r="CG211" i="29"/>
  <c r="CF211" i="29"/>
  <c r="CE211" i="29"/>
  <c r="CD211" i="29"/>
  <c r="CC211" i="29"/>
  <c r="CB211" i="29"/>
  <c r="CA211" i="29"/>
  <c r="BZ211" i="29"/>
  <c r="BY211" i="29"/>
  <c r="BX211" i="29"/>
  <c r="BW211" i="29"/>
  <c r="CH210" i="29"/>
  <c r="CG210" i="29"/>
  <c r="CF210" i="29"/>
  <c r="CE210" i="29"/>
  <c r="CD210" i="29"/>
  <c r="CC210" i="29"/>
  <c r="CB210" i="29"/>
  <c r="CA210" i="29"/>
  <c r="BZ210" i="29"/>
  <c r="BY210" i="29"/>
  <c r="BX210" i="29"/>
  <c r="BW210" i="29"/>
  <c r="CH209" i="29"/>
  <c r="CG209" i="29"/>
  <c r="CF209" i="29"/>
  <c r="CE209" i="29"/>
  <c r="CD209" i="29"/>
  <c r="CC209" i="29"/>
  <c r="CB209" i="29"/>
  <c r="CA209" i="29"/>
  <c r="BZ209" i="29"/>
  <c r="BY209" i="29"/>
  <c r="BX209" i="29"/>
  <c r="BW209" i="29"/>
  <c r="CH208" i="29"/>
  <c r="CG208" i="29"/>
  <c r="CF208" i="29"/>
  <c r="CE208" i="29"/>
  <c r="CD208" i="29"/>
  <c r="CC208" i="29"/>
  <c r="CB208" i="29"/>
  <c r="CA208" i="29"/>
  <c r="BZ208" i="29"/>
  <c r="BY208" i="29"/>
  <c r="BX208" i="29"/>
  <c r="BW208" i="29"/>
  <c r="CH207" i="29"/>
  <c r="CG207" i="29"/>
  <c r="CF207" i="29"/>
  <c r="CE207" i="29"/>
  <c r="CD207" i="29"/>
  <c r="CC207" i="29"/>
  <c r="CB207" i="29"/>
  <c r="CA207" i="29"/>
  <c r="BZ207" i="29"/>
  <c r="BY207" i="29"/>
  <c r="BX207" i="29"/>
  <c r="BW207" i="29"/>
  <c r="CH206" i="29"/>
  <c r="CG206" i="29"/>
  <c r="CF206" i="29"/>
  <c r="CE206" i="29"/>
  <c r="CD206" i="29"/>
  <c r="CC206" i="29"/>
  <c r="CB206" i="29"/>
  <c r="CA206" i="29"/>
  <c r="BZ206" i="29"/>
  <c r="BY206" i="29"/>
  <c r="BX206" i="29"/>
  <c r="BW206" i="29"/>
  <c r="CH205" i="29"/>
  <c r="CG205" i="29"/>
  <c r="CF205" i="29"/>
  <c r="CE205" i="29"/>
  <c r="CD205" i="29"/>
  <c r="CC205" i="29"/>
  <c r="CB205" i="29"/>
  <c r="CA205" i="29"/>
  <c r="BZ205" i="29"/>
  <c r="BY205" i="29"/>
  <c r="BX205" i="29"/>
  <c r="BW205" i="29"/>
  <c r="CH204" i="29"/>
  <c r="CG204" i="29"/>
  <c r="CF204" i="29"/>
  <c r="CE204" i="29"/>
  <c r="CD204" i="29"/>
  <c r="CC204" i="29"/>
  <c r="CB204" i="29"/>
  <c r="CA204" i="29"/>
  <c r="BZ204" i="29"/>
  <c r="BY204" i="29"/>
  <c r="BX204" i="29"/>
  <c r="BW204" i="29"/>
  <c r="CH203" i="29"/>
  <c r="CG203" i="29"/>
  <c r="CF203" i="29"/>
  <c r="CE203" i="29"/>
  <c r="CD203" i="29"/>
  <c r="CC203" i="29"/>
  <c r="CB203" i="29"/>
  <c r="CA203" i="29"/>
  <c r="BZ203" i="29"/>
  <c r="BY203" i="29"/>
  <c r="BX203" i="29"/>
  <c r="BW203" i="29"/>
  <c r="CH202" i="29"/>
  <c r="CG202" i="29"/>
  <c r="CF202" i="29"/>
  <c r="CE202" i="29"/>
  <c r="CD202" i="29"/>
  <c r="CC202" i="29"/>
  <c r="CB202" i="29"/>
  <c r="CA202" i="29"/>
  <c r="BZ202" i="29"/>
  <c r="BY202" i="29"/>
  <c r="BX202" i="29"/>
  <c r="BW202" i="29"/>
  <c r="CH201" i="29"/>
  <c r="CG201" i="29"/>
  <c r="CF201" i="29"/>
  <c r="CE201" i="29"/>
  <c r="CD201" i="29"/>
  <c r="CC201" i="29"/>
  <c r="CB201" i="29"/>
  <c r="CA201" i="29"/>
  <c r="BZ201" i="29"/>
  <c r="BY201" i="29"/>
  <c r="BX201" i="29"/>
  <c r="BW201" i="29"/>
  <c r="CH200" i="29"/>
  <c r="CG200" i="29"/>
  <c r="CF200" i="29"/>
  <c r="CE200" i="29"/>
  <c r="CD200" i="29"/>
  <c r="CC200" i="29"/>
  <c r="CB200" i="29"/>
  <c r="CA200" i="29"/>
  <c r="BZ200" i="29"/>
  <c r="BY200" i="29"/>
  <c r="BX200" i="29"/>
  <c r="BW200" i="29"/>
  <c r="BX87" i="10"/>
  <c r="BL87" i="36"/>
  <c r="BL87" i="35"/>
  <c r="BL87" i="34"/>
  <c r="BL87" i="33"/>
  <c r="BL87" i="31"/>
  <c r="BL87" i="30"/>
  <c r="BL87" i="29"/>
  <c r="BN87" i="10"/>
  <c r="BB87" i="36"/>
  <c r="BB87" i="35"/>
  <c r="BB87" i="34"/>
  <c r="BB87" i="31"/>
  <c r="BB87" i="33"/>
  <c r="BB87" i="30"/>
  <c r="BB87" i="29"/>
  <c r="BN89" i="10"/>
  <c r="BB89" i="36"/>
  <c r="BB89" i="35"/>
  <c r="BB89" i="34"/>
  <c r="BB89" i="31"/>
  <c r="BB89" i="33"/>
  <c r="BB89" i="30"/>
  <c r="BB89" i="29"/>
  <c r="BK82" i="10"/>
  <c r="AY82" i="36"/>
  <c r="AY82" i="35"/>
  <c r="AY82" i="34"/>
  <c r="AY82" i="33"/>
  <c r="AY82" i="31"/>
  <c r="AY82" i="30"/>
  <c r="AY82" i="29"/>
  <c r="BR88" i="10"/>
  <c r="BF88" i="36"/>
  <c r="BF88" i="35"/>
  <c r="BF88" i="34"/>
  <c r="BF88" i="31"/>
  <c r="BF88" i="33"/>
  <c r="BF88" i="30"/>
  <c r="BF88" i="29"/>
  <c r="BN83" i="10"/>
  <c r="BB83" i="36"/>
  <c r="BB83" i="35"/>
  <c r="BB83" i="34"/>
  <c r="BB83" i="33"/>
  <c r="BB83" i="31"/>
  <c r="BB83" i="30"/>
  <c r="BB83" i="29"/>
  <c r="BR80" i="10"/>
  <c r="BF80" i="36"/>
  <c r="BF80" i="35"/>
  <c r="BF80" i="34"/>
  <c r="BF80" i="33"/>
  <c r="BF80" i="31"/>
  <c r="BF80" i="30"/>
  <c r="BF80" i="29"/>
  <c r="BR78" i="10"/>
  <c r="BF78" i="36"/>
  <c r="BF78" i="35"/>
  <c r="BF78" i="34"/>
  <c r="BF78" i="33"/>
  <c r="BF78" i="31"/>
  <c r="BF78" i="30"/>
  <c r="BF78" i="29"/>
  <c r="BS87" i="10"/>
  <c r="BG87" i="36"/>
  <c r="BG87" i="35"/>
  <c r="BG87" i="34"/>
  <c r="BG87" i="33"/>
  <c r="BG87" i="31"/>
  <c r="BG87" i="29"/>
  <c r="BG87" i="30"/>
  <c r="BU79" i="10"/>
  <c r="BI79" i="36"/>
  <c r="BI79" i="35"/>
  <c r="BI79" i="34"/>
  <c r="BI79" i="33"/>
  <c r="BI79" i="30"/>
  <c r="BI79" i="31"/>
  <c r="BI79" i="29"/>
  <c r="BQ78" i="10"/>
  <c r="BE78" i="36"/>
  <c r="BE78" i="35"/>
  <c r="BE78" i="34"/>
  <c r="BE78" i="33"/>
  <c r="BE78" i="31"/>
  <c r="BE78" i="30"/>
  <c r="BE78" i="29"/>
  <c r="BN85" i="10"/>
  <c r="BB85" i="36"/>
  <c r="BB85" i="35"/>
  <c r="BB85" i="34"/>
  <c r="BB85" i="33"/>
  <c r="BB85" i="30"/>
  <c r="BB85" i="31"/>
  <c r="BB85" i="29"/>
  <c r="BS81" i="10"/>
  <c r="BG81" i="36"/>
  <c r="BG81" i="35"/>
  <c r="BG81" i="34"/>
  <c r="BG81" i="33"/>
  <c r="BG81" i="31"/>
  <c r="BG81" i="30"/>
  <c r="BG81" i="29"/>
  <c r="BQ89" i="10"/>
  <c r="BE89" i="36"/>
  <c r="BE89" i="35"/>
  <c r="BE89" i="34"/>
  <c r="BE89" i="33"/>
  <c r="BE89" i="30"/>
  <c r="BE89" i="31"/>
  <c r="BE89" i="29"/>
  <c r="BU89" i="10"/>
  <c r="BI89" i="36"/>
  <c r="BI89" i="35"/>
  <c r="BI89" i="34"/>
  <c r="BI89" i="33"/>
  <c r="BI89" i="31"/>
  <c r="BI89" i="30"/>
  <c r="BI89" i="29"/>
  <c r="BL85" i="10"/>
  <c r="AZ85" i="36"/>
  <c r="AZ85" i="35"/>
  <c r="AZ85" i="34"/>
  <c r="AZ85" i="33"/>
  <c r="AZ85" i="31"/>
  <c r="AZ85" i="30"/>
  <c r="AZ85" i="29"/>
  <c r="BQ88" i="10"/>
  <c r="BE88" i="36"/>
  <c r="BE88" i="35"/>
  <c r="BE88" i="34"/>
  <c r="BE88" i="33"/>
  <c r="BE88" i="31"/>
  <c r="BE88" i="30"/>
  <c r="BE88" i="29"/>
  <c r="BO86" i="10"/>
  <c r="BC86" i="35"/>
  <c r="BC86" i="36"/>
  <c r="BC86" i="34"/>
  <c r="BC86" i="33"/>
  <c r="BC86" i="31"/>
  <c r="BC86" i="29"/>
  <c r="BC86" i="30"/>
  <c r="BN86" i="10"/>
  <c r="BB86" i="36"/>
  <c r="BB86" i="35"/>
  <c r="BB86" i="34"/>
  <c r="BB86" i="33"/>
  <c r="BB86" i="31"/>
  <c r="BB86" i="29"/>
  <c r="BB86" i="30"/>
  <c r="BL90" i="10"/>
  <c r="AZ90" i="36"/>
  <c r="AZ90" i="35"/>
  <c r="AZ90" i="34"/>
  <c r="AZ90" i="33"/>
  <c r="AZ90" i="31"/>
  <c r="AZ90" i="30"/>
  <c r="AZ90" i="29"/>
  <c r="BQ79" i="10"/>
  <c r="BE79" i="36"/>
  <c r="BE79" i="35"/>
  <c r="BE79" i="34"/>
  <c r="BE79" i="33"/>
  <c r="BE79" i="31"/>
  <c r="BE79" i="30"/>
  <c r="BE79" i="29"/>
  <c r="BV89" i="10"/>
  <c r="BJ89" i="36"/>
  <c r="BJ89" i="35"/>
  <c r="BJ89" i="34"/>
  <c r="BJ89" i="33"/>
  <c r="BJ89" i="31"/>
  <c r="BJ89" i="30"/>
  <c r="BJ89" i="29"/>
  <c r="BQ85" i="10"/>
  <c r="BE85" i="36"/>
  <c r="BE85" i="35"/>
  <c r="BE85" i="34"/>
  <c r="BE85" i="33"/>
  <c r="BE85" i="31"/>
  <c r="BE85" i="30"/>
  <c r="BE85" i="29"/>
  <c r="BR82" i="10"/>
  <c r="BF82" i="36"/>
  <c r="BF82" i="35"/>
  <c r="BF82" i="34"/>
  <c r="BF82" i="33"/>
  <c r="BF82" i="30"/>
  <c r="BF82" i="31"/>
  <c r="BF82" i="29"/>
  <c r="BK89" i="10"/>
  <c r="AY89" i="36"/>
  <c r="AY89" i="35"/>
  <c r="AY89" i="34"/>
  <c r="AY89" i="33"/>
  <c r="AY89" i="31"/>
  <c r="AY89" i="30"/>
  <c r="AY89" i="29"/>
  <c r="BL81" i="10"/>
  <c r="AZ81" i="36"/>
  <c r="AZ81" i="35"/>
  <c r="AZ81" i="34"/>
  <c r="AZ81" i="33"/>
  <c r="AZ81" i="31"/>
  <c r="AZ81" i="30"/>
  <c r="AZ81" i="29"/>
  <c r="BV87" i="10"/>
  <c r="BJ87" i="36"/>
  <c r="BJ87" i="35"/>
  <c r="BJ87" i="34"/>
  <c r="BJ87" i="31"/>
  <c r="BJ87" i="33"/>
  <c r="BJ87" i="30"/>
  <c r="BJ87" i="29"/>
  <c r="BK83" i="10"/>
  <c r="AY83" i="36"/>
  <c r="AY83" i="35"/>
  <c r="AY83" i="33"/>
  <c r="AY83" i="34"/>
  <c r="AY83" i="31"/>
  <c r="AY83" i="29"/>
  <c r="AY83" i="30"/>
  <c r="BV86" i="10"/>
  <c r="BJ86" i="36"/>
  <c r="BJ86" i="35"/>
  <c r="BJ86" i="34"/>
  <c r="BJ86" i="33"/>
  <c r="BJ86" i="31"/>
  <c r="BJ86" i="29"/>
  <c r="BJ86" i="30"/>
  <c r="BT84" i="10"/>
  <c r="BH84" i="36"/>
  <c r="BH84" i="35"/>
  <c r="BH84" i="34"/>
  <c r="BH84" i="33"/>
  <c r="BH84" i="31"/>
  <c r="BH84" i="30"/>
  <c r="BH84" i="29"/>
  <c r="BK84" i="10"/>
  <c r="AY84" i="36"/>
  <c r="AY84" i="35"/>
  <c r="AY84" i="34"/>
  <c r="AY84" i="31"/>
  <c r="AY84" i="30"/>
  <c r="AY84" i="33"/>
  <c r="AY84" i="29"/>
  <c r="BM80" i="10"/>
  <c r="BA80" i="36"/>
  <c r="BA80" i="35"/>
  <c r="BA80" i="34"/>
  <c r="BA80" i="33"/>
  <c r="BA80" i="31"/>
  <c r="BA80" i="29"/>
  <c r="BA80" i="30"/>
  <c r="BR90" i="10"/>
  <c r="BF90" i="36"/>
  <c r="BF90" i="35"/>
  <c r="BF90" i="34"/>
  <c r="BF90" i="33"/>
  <c r="BF90" i="31"/>
  <c r="BF90" i="30"/>
  <c r="BF90" i="29"/>
  <c r="BS86" i="10"/>
  <c r="BG86" i="36"/>
  <c r="BG86" i="35"/>
  <c r="BG86" i="34"/>
  <c r="BG86" i="33"/>
  <c r="BG86" i="31"/>
  <c r="BG86" i="30"/>
  <c r="BG86" i="29"/>
  <c r="BS82" i="10"/>
  <c r="BG82" i="36"/>
  <c r="BG82" i="35"/>
  <c r="BG82" i="34"/>
  <c r="BG82" i="33"/>
  <c r="BG82" i="31"/>
  <c r="BG82" i="30"/>
  <c r="BG82" i="29"/>
  <c r="BK80" i="10"/>
  <c r="AY80" i="36"/>
  <c r="AY80" i="35"/>
  <c r="AY80" i="34"/>
  <c r="AY80" i="33"/>
  <c r="AY80" i="31"/>
  <c r="AY80" i="30"/>
  <c r="AY80" i="29"/>
  <c r="CD84" i="10"/>
  <c r="BR84" i="36"/>
  <c r="BR84" i="35"/>
  <c r="BR84" i="34"/>
  <c r="BR84" i="33"/>
  <c r="BR84" i="31"/>
  <c r="BR84" i="29"/>
  <c r="BR84" i="30"/>
  <c r="BT82" i="10"/>
  <c r="BH82" i="36"/>
  <c r="BH82" i="35"/>
  <c r="BH82" i="34"/>
  <c r="BH82" i="33"/>
  <c r="BH82" i="31"/>
  <c r="BH82" i="30"/>
  <c r="BH82" i="29"/>
  <c r="BP81" i="10"/>
  <c r="BD81" i="36"/>
  <c r="BD81" i="35"/>
  <c r="BD81" i="34"/>
  <c r="BD81" i="33"/>
  <c r="BD81" i="31"/>
  <c r="BD81" i="30"/>
  <c r="BD81" i="29"/>
  <c r="BP79" i="10"/>
  <c r="BD79" i="36"/>
  <c r="BD79" i="35"/>
  <c r="BD79" i="34"/>
  <c r="BD79" i="33"/>
  <c r="BD79" i="31"/>
  <c r="BD79" i="30"/>
  <c r="BD79" i="29"/>
  <c r="BL78" i="10"/>
  <c r="AZ78" i="36"/>
  <c r="AZ78" i="35"/>
  <c r="AZ78" i="34"/>
  <c r="AZ78" i="33"/>
  <c r="AZ78" i="31"/>
  <c r="AZ78" i="29"/>
  <c r="AZ78" i="30"/>
  <c r="CH85" i="10"/>
  <c r="BV85" i="36"/>
  <c r="BV85" i="35"/>
  <c r="BV85" i="34"/>
  <c r="BV85" i="33"/>
  <c r="BV85" i="31"/>
  <c r="BV85" i="29"/>
  <c r="BV85" i="30"/>
  <c r="BM81" i="10"/>
  <c r="BA81" i="36"/>
  <c r="BA81" i="35"/>
  <c r="BA81" i="34"/>
  <c r="BA81" i="33"/>
  <c r="BA81" i="30"/>
  <c r="BA81" i="31"/>
  <c r="BA81" i="29"/>
  <c r="BS90" i="10"/>
  <c r="BG90" i="36"/>
  <c r="BG90" i="35"/>
  <c r="BG90" i="34"/>
  <c r="BG90" i="33"/>
  <c r="BG90" i="30"/>
  <c r="BG90" i="31"/>
  <c r="BG90" i="29"/>
  <c r="BK90" i="10"/>
  <c r="AY90" i="36"/>
  <c r="AY90" i="35"/>
  <c r="AY90" i="34"/>
  <c r="AY90" i="33"/>
  <c r="AY90" i="31"/>
  <c r="AY90" i="30"/>
  <c r="AY90" i="29"/>
  <c r="BO89" i="10"/>
  <c r="BC89" i="36"/>
  <c r="BC89" i="35"/>
  <c r="BC89" i="34"/>
  <c r="BC89" i="33"/>
  <c r="BC89" i="31"/>
  <c r="BC89" i="30"/>
  <c r="BC89" i="29"/>
  <c r="BT78" i="10"/>
  <c r="BH78" i="36"/>
  <c r="BH78" i="35"/>
  <c r="BH78" i="34"/>
  <c r="BH78" i="33"/>
  <c r="BH78" i="31"/>
  <c r="BH78" i="30"/>
  <c r="BH78" i="29"/>
  <c r="BQ90" i="10"/>
  <c r="BE90" i="36"/>
  <c r="BE90" i="35"/>
  <c r="BE90" i="34"/>
  <c r="BE90" i="33"/>
  <c r="BE90" i="31"/>
  <c r="BE90" i="30"/>
  <c r="BE90" i="29"/>
  <c r="BO84" i="10"/>
  <c r="BC84" i="36"/>
  <c r="BC84" i="35"/>
  <c r="BC84" i="34"/>
  <c r="BC84" i="33"/>
  <c r="BC84" i="31"/>
  <c r="BC84" i="30"/>
  <c r="BC84" i="29"/>
  <c r="BO78" i="10"/>
  <c r="BC78" i="36"/>
  <c r="BC78" i="35"/>
  <c r="BC78" i="34"/>
  <c r="BC78" i="33"/>
  <c r="BC78" i="31"/>
  <c r="BC78" i="30"/>
  <c r="BC78" i="29"/>
  <c r="BV84" i="10"/>
  <c r="BJ84" i="36"/>
  <c r="BJ84" i="35"/>
  <c r="BJ84" i="34"/>
  <c r="BJ84" i="33"/>
  <c r="BJ84" i="31"/>
  <c r="BJ84" i="29"/>
  <c r="BJ84" i="30"/>
  <c r="BT81" i="10"/>
  <c r="BH81" i="36"/>
  <c r="BH81" i="35"/>
  <c r="BH81" i="34"/>
  <c r="BH81" i="33"/>
  <c r="BH81" i="31"/>
  <c r="BH81" i="30"/>
  <c r="BH81" i="29"/>
  <c r="BS83" i="10"/>
  <c r="BG83" i="36"/>
  <c r="BG83" i="35"/>
  <c r="BG83" i="34"/>
  <c r="BG83" i="33"/>
  <c r="BG83" i="31"/>
  <c r="BG83" i="29"/>
  <c r="BG83" i="30"/>
  <c r="BM87" i="10"/>
  <c r="BA87" i="36"/>
  <c r="BA87" i="35"/>
  <c r="BA87" i="34"/>
  <c r="BA87" i="33"/>
  <c r="BA87" i="31"/>
  <c r="BA87" i="30"/>
  <c r="BA87" i="29"/>
  <c r="BV80" i="10"/>
  <c r="BJ80" i="36"/>
  <c r="BJ80" i="35"/>
  <c r="BJ80" i="34"/>
  <c r="BJ80" i="33"/>
  <c r="BJ80" i="31"/>
  <c r="BJ80" i="29"/>
  <c r="BJ80" i="30"/>
  <c r="BN78" i="10"/>
  <c r="BB78" i="36"/>
  <c r="BB78" i="35"/>
  <c r="BB78" i="34"/>
  <c r="BB78" i="33"/>
  <c r="BB78" i="31"/>
  <c r="BB78" i="29"/>
  <c r="BB78" i="30"/>
  <c r="BQ83" i="10"/>
  <c r="BE83" i="36"/>
  <c r="BE83" i="35"/>
  <c r="BE83" i="34"/>
  <c r="BE83" i="33"/>
  <c r="BE83" i="31"/>
  <c r="BE83" i="30"/>
  <c r="BE83" i="29"/>
  <c r="BU80" i="10"/>
  <c r="BI80" i="36"/>
  <c r="BI80" i="35"/>
  <c r="BI80" i="34"/>
  <c r="BI80" i="33"/>
  <c r="BI80" i="31"/>
  <c r="BI80" i="30"/>
  <c r="BI80" i="29"/>
  <c r="BU88" i="10"/>
  <c r="BI88" i="36"/>
  <c r="BI88" i="35"/>
  <c r="BI88" i="34"/>
  <c r="BI88" i="33"/>
  <c r="BI88" i="31"/>
  <c r="BI88" i="30"/>
  <c r="BI88" i="29"/>
  <c r="BQ86" i="10"/>
  <c r="BE86" i="36"/>
  <c r="BE86" i="35"/>
  <c r="BE86" i="34"/>
  <c r="BE86" i="33"/>
  <c r="BE86" i="31"/>
  <c r="BE86" i="30"/>
  <c r="BE86" i="29"/>
  <c r="BM83" i="10"/>
  <c r="BA83" i="36"/>
  <c r="BA83" i="35"/>
  <c r="BA83" i="34"/>
  <c r="BA83" i="33"/>
  <c r="BA83" i="31"/>
  <c r="BA83" i="30"/>
  <c r="BA83" i="29"/>
  <c r="BU81" i="10"/>
  <c r="BI81" i="36"/>
  <c r="BI81" i="35"/>
  <c r="BI81" i="34"/>
  <c r="BI81" i="33"/>
  <c r="BI81" i="31"/>
  <c r="BI81" i="30"/>
  <c r="BI81" i="29"/>
  <c r="BQ80" i="10"/>
  <c r="BE80" i="36"/>
  <c r="BE80" i="35"/>
  <c r="BE80" i="34"/>
  <c r="BE80" i="33"/>
  <c r="BE80" i="31"/>
  <c r="BE80" i="30"/>
  <c r="BE80" i="29"/>
  <c r="BM79" i="10"/>
  <c r="BA79" i="36"/>
  <c r="BA79" i="35"/>
  <c r="BA79" i="34"/>
  <c r="BA79" i="33"/>
  <c r="BA79" i="31"/>
  <c r="BA79" i="30"/>
  <c r="BA79" i="29"/>
  <c r="BM88" i="10"/>
  <c r="BA88" i="36"/>
  <c r="BA88" i="35"/>
  <c r="BA88" i="34"/>
  <c r="BA88" i="33"/>
  <c r="BA88" i="31"/>
  <c r="BA88" i="30"/>
  <c r="BA88" i="29"/>
  <c r="BK87" i="10"/>
  <c r="AY87" i="36"/>
  <c r="AY87" i="35"/>
  <c r="AY87" i="34"/>
  <c r="AY87" i="33"/>
  <c r="AY87" i="31"/>
  <c r="AY87" i="29"/>
  <c r="AY87" i="30"/>
  <c r="BL82" i="10"/>
  <c r="AZ82" i="36"/>
  <c r="AZ82" i="35"/>
  <c r="AZ82" i="34"/>
  <c r="AZ82" i="33"/>
  <c r="AZ82" i="31"/>
  <c r="AZ82" i="30"/>
  <c r="AZ82" i="29"/>
  <c r="BT80" i="10"/>
  <c r="BH80" i="36"/>
  <c r="BH80" i="35"/>
  <c r="BH80" i="34"/>
  <c r="BH80" i="33"/>
  <c r="BH80" i="31"/>
  <c r="BH80" i="30"/>
  <c r="BH80" i="29"/>
  <c r="BM86" i="10"/>
  <c r="BA86" i="36"/>
  <c r="BA86" i="35"/>
  <c r="BA86" i="34"/>
  <c r="BA86" i="33"/>
  <c r="BA86" i="31"/>
  <c r="BA86" i="30"/>
  <c r="BA86" i="29"/>
  <c r="BZ84" i="10"/>
  <c r="BN84" i="36"/>
  <c r="BN84" i="35"/>
  <c r="BN84" i="34"/>
  <c r="BN84" i="33"/>
  <c r="BN84" i="30"/>
  <c r="BN84" i="31"/>
  <c r="BN84" i="29"/>
  <c r="BV90" i="10"/>
  <c r="BJ90" i="36"/>
  <c r="BJ90" i="35"/>
  <c r="BJ90" i="34"/>
  <c r="BJ90" i="33"/>
  <c r="BJ90" i="31"/>
  <c r="BJ90" i="30"/>
  <c r="BJ90" i="29"/>
  <c r="BO82" i="10"/>
  <c r="BC82" i="36"/>
  <c r="BC82" i="35"/>
  <c r="BC82" i="33"/>
  <c r="BC82" i="34"/>
  <c r="BC82" i="31"/>
  <c r="BC82" i="29"/>
  <c r="BC82" i="30"/>
  <c r="BT90" i="10"/>
  <c r="BH90" i="36"/>
  <c r="BH90" i="35"/>
  <c r="BH90" i="34"/>
  <c r="BH90" i="33"/>
  <c r="BH90" i="31"/>
  <c r="BH90" i="30"/>
  <c r="BH90" i="29"/>
  <c r="BP89" i="10"/>
  <c r="BD89" i="36"/>
  <c r="BD89" i="35"/>
  <c r="BD89" i="34"/>
  <c r="BD89" i="33"/>
  <c r="BD89" i="31"/>
  <c r="BD89" i="29"/>
  <c r="BD89" i="30"/>
  <c r="BU86" i="10"/>
  <c r="BI86" i="36"/>
  <c r="BI86" i="35"/>
  <c r="BI86" i="34"/>
  <c r="BI86" i="33"/>
  <c r="BI86" i="31"/>
  <c r="BI86" i="30"/>
  <c r="BI86" i="29"/>
  <c r="BR86" i="10"/>
  <c r="BF86" i="36"/>
  <c r="BF86" i="35"/>
  <c r="BF86" i="34"/>
  <c r="BF86" i="31"/>
  <c r="BF86" i="33"/>
  <c r="BF86" i="30"/>
  <c r="BF86" i="29"/>
  <c r="BV81" i="10"/>
  <c r="BJ81" i="36"/>
  <c r="BJ81" i="35"/>
  <c r="BJ81" i="34"/>
  <c r="BJ81" i="33"/>
  <c r="BJ81" i="31"/>
  <c r="BJ81" i="30"/>
  <c r="BJ81" i="29"/>
  <c r="BV79" i="10"/>
  <c r="BJ79" i="36"/>
  <c r="BJ79" i="35"/>
  <c r="BJ79" i="34"/>
  <c r="BJ79" i="33"/>
  <c r="BJ79" i="30"/>
  <c r="BJ79" i="31"/>
  <c r="BJ79" i="29"/>
  <c r="BQ82" i="10"/>
  <c r="BE82" i="36"/>
  <c r="BE82" i="35"/>
  <c r="BE82" i="34"/>
  <c r="BE82" i="33"/>
  <c r="BE82" i="30"/>
  <c r="BE82" i="31"/>
  <c r="BE82" i="29"/>
  <c r="BS89" i="10"/>
  <c r="BG89" i="36"/>
  <c r="BG89" i="35"/>
  <c r="BG89" i="34"/>
  <c r="BG89" i="33"/>
  <c r="BG89" i="31"/>
  <c r="BG89" i="30"/>
  <c r="BG89" i="29"/>
  <c r="BP85" i="10"/>
  <c r="BD85" i="36"/>
  <c r="BD85" i="35"/>
  <c r="BD85" i="34"/>
  <c r="BD85" i="33"/>
  <c r="BD85" i="31"/>
  <c r="BD85" i="30"/>
  <c r="BD85" i="29"/>
  <c r="BP82" i="10"/>
  <c r="BD82" i="36"/>
  <c r="BD82" i="35"/>
  <c r="BD82" i="34"/>
  <c r="BD82" i="33"/>
  <c r="BD82" i="31"/>
  <c r="BD82" i="30"/>
  <c r="BD82" i="29"/>
  <c r="BM84" i="10"/>
  <c r="BA84" i="36"/>
  <c r="BA84" i="34"/>
  <c r="BA84" i="35"/>
  <c r="BA84" i="33"/>
  <c r="BA84" i="31"/>
  <c r="BA84" i="30"/>
  <c r="BA84" i="29"/>
  <c r="BK79" i="10"/>
  <c r="AY79" i="36"/>
  <c r="AY79" i="35"/>
  <c r="AY79" i="34"/>
  <c r="AY79" i="33"/>
  <c r="AY79" i="29"/>
  <c r="AY79" i="31"/>
  <c r="AY79" i="30"/>
  <c r="BU87" i="10"/>
  <c r="BI87" i="36"/>
  <c r="BI87" i="35"/>
  <c r="BI87" i="34"/>
  <c r="BI87" i="33"/>
  <c r="BI87" i="31"/>
  <c r="BI87" i="30"/>
  <c r="BI87" i="29"/>
  <c r="BR81" i="10"/>
  <c r="BF81" i="36"/>
  <c r="BF81" i="35"/>
  <c r="BF81" i="34"/>
  <c r="BF81" i="33"/>
  <c r="BF81" i="31"/>
  <c r="BF81" i="30"/>
  <c r="BF81" i="29"/>
  <c r="BT87" i="10"/>
  <c r="BH87" i="35"/>
  <c r="BH87" i="36"/>
  <c r="BH87" i="34"/>
  <c r="BH87" i="33"/>
  <c r="BH87" i="31"/>
  <c r="BH87" i="30"/>
  <c r="BH87" i="29"/>
  <c r="BS84" i="10"/>
  <c r="BG84" i="36"/>
  <c r="BG84" i="35"/>
  <c r="BG84" i="34"/>
  <c r="BG84" i="33"/>
  <c r="BG84" i="31"/>
  <c r="BG84" i="30"/>
  <c r="BG84" i="29"/>
  <c r="BQ81" i="10"/>
  <c r="BE81" i="36"/>
  <c r="BE81" i="35"/>
  <c r="BE81" i="34"/>
  <c r="BE81" i="33"/>
  <c r="BE81" i="31"/>
  <c r="BE81" i="30"/>
  <c r="BE81" i="29"/>
  <c r="BR87" i="10"/>
  <c r="BF87" i="36"/>
  <c r="BF87" i="35"/>
  <c r="BF87" i="34"/>
  <c r="BF87" i="33"/>
  <c r="BF87" i="31"/>
  <c r="BF87" i="29"/>
  <c r="BF87" i="30"/>
  <c r="BO83" i="10"/>
  <c r="BC83" i="36"/>
  <c r="BC83" i="35"/>
  <c r="BC83" i="34"/>
  <c r="BC83" i="33"/>
  <c r="BC83" i="31"/>
  <c r="BC83" i="30"/>
  <c r="BC83" i="29"/>
  <c r="BS80" i="10"/>
  <c r="BG80" i="36"/>
  <c r="BG80" i="35"/>
  <c r="BG80" i="34"/>
  <c r="BG80" i="33"/>
  <c r="BG80" i="31"/>
  <c r="BG80" i="30"/>
  <c r="BG80" i="29"/>
  <c r="BN81" i="10"/>
  <c r="BB81" i="36"/>
  <c r="BB81" i="35"/>
  <c r="BB81" i="34"/>
  <c r="BB81" i="33"/>
  <c r="BB81" i="30"/>
  <c r="BB81" i="31"/>
  <c r="BB81" i="29"/>
  <c r="BN79" i="10"/>
  <c r="BB79" i="36"/>
  <c r="BB79" i="35"/>
  <c r="BB79" i="33"/>
  <c r="BB79" i="34"/>
  <c r="BB79" i="31"/>
  <c r="BB79" i="30"/>
  <c r="BB79" i="29"/>
  <c r="BP84" i="10"/>
  <c r="BD84" i="36"/>
  <c r="BD84" i="35"/>
  <c r="BD84" i="34"/>
  <c r="BD84" i="33"/>
  <c r="BD84" i="31"/>
  <c r="BD84" i="30"/>
  <c r="BD84" i="29"/>
  <c r="BO79" i="10"/>
  <c r="BC79" i="36"/>
  <c r="BC79" i="35"/>
  <c r="BC79" i="33"/>
  <c r="BC79" i="34"/>
  <c r="BC79" i="31"/>
  <c r="BC79" i="30"/>
  <c r="BC79" i="29"/>
  <c r="BM90" i="10"/>
  <c r="BA90" i="36"/>
  <c r="BA90" i="35"/>
  <c r="BA90" i="34"/>
  <c r="BA90" i="31"/>
  <c r="BA90" i="30"/>
  <c r="BA90" i="33"/>
  <c r="BA90" i="29"/>
  <c r="BL84" i="10"/>
  <c r="AZ84" i="36"/>
  <c r="AZ84" i="35"/>
  <c r="AZ84" i="34"/>
  <c r="AZ84" i="33"/>
  <c r="AZ84" i="31"/>
  <c r="AZ84" i="30"/>
  <c r="AZ84" i="29"/>
  <c r="BO90" i="10"/>
  <c r="BC90" i="36"/>
  <c r="BC90" i="34"/>
  <c r="BC90" i="35"/>
  <c r="BC90" i="33"/>
  <c r="BC90" i="29"/>
  <c r="BC90" i="30"/>
  <c r="BC90" i="31"/>
  <c r="BU84" i="10"/>
  <c r="BI84" i="36"/>
  <c r="BI84" i="35"/>
  <c r="BI84" i="34"/>
  <c r="BI84" i="33"/>
  <c r="BI84" i="31"/>
  <c r="BI84" i="30"/>
  <c r="BI84" i="29"/>
  <c r="BS79" i="10"/>
  <c r="BG79" i="36"/>
  <c r="BG79" i="35"/>
  <c r="BG79" i="34"/>
  <c r="BG79" i="33"/>
  <c r="BG79" i="31"/>
  <c r="BG79" i="29"/>
  <c r="BG79" i="30"/>
  <c r="BO88" i="10"/>
  <c r="BC88" i="36"/>
  <c r="BC88" i="35"/>
  <c r="BC88" i="34"/>
  <c r="BC88" i="33"/>
  <c r="BC88" i="31"/>
  <c r="BC88" i="30"/>
  <c r="BC88" i="29"/>
  <c r="BN82" i="10"/>
  <c r="BB82" i="36"/>
  <c r="BB82" i="35"/>
  <c r="BB82" i="34"/>
  <c r="BB82" i="33"/>
  <c r="BB82" i="31"/>
  <c r="BB82" i="29"/>
  <c r="BB82" i="30"/>
  <c r="BV78" i="10"/>
  <c r="BJ78" i="36"/>
  <c r="BJ78" i="34"/>
  <c r="BJ78" i="35"/>
  <c r="BJ78" i="33"/>
  <c r="BJ78" i="31"/>
  <c r="BJ78" i="30"/>
  <c r="BJ78" i="29"/>
  <c r="BN88" i="10"/>
  <c r="BB88" i="36"/>
  <c r="BB88" i="35"/>
  <c r="BB88" i="34"/>
  <c r="BB88" i="33"/>
  <c r="BB88" i="31"/>
  <c r="BB88" i="30"/>
  <c r="BB88" i="29"/>
  <c r="BM78" i="10"/>
  <c r="BA78" i="36"/>
  <c r="BA78" i="35"/>
  <c r="BA78" i="34"/>
  <c r="BA78" i="33"/>
  <c r="BA78" i="31"/>
  <c r="BA78" i="29"/>
  <c r="BA78" i="30"/>
  <c r="BL88" i="10"/>
  <c r="AZ88" i="36"/>
  <c r="AZ88" i="35"/>
  <c r="AZ88" i="34"/>
  <c r="AZ88" i="33"/>
  <c r="AZ88" i="31"/>
  <c r="AZ88" i="30"/>
  <c r="AZ88" i="29"/>
  <c r="BQ84" i="10"/>
  <c r="BE84" i="36"/>
  <c r="BE84" i="35"/>
  <c r="BE84" i="34"/>
  <c r="BE84" i="33"/>
  <c r="BE84" i="31"/>
  <c r="BE84" i="30"/>
  <c r="BE84" i="29"/>
  <c r="BP78" i="10"/>
  <c r="BD78" i="36"/>
  <c r="BD78" i="35"/>
  <c r="BD78" i="34"/>
  <c r="BD78" i="33"/>
  <c r="BD78" i="31"/>
  <c r="BD78" i="30"/>
  <c r="BD78" i="29"/>
  <c r="BL80" i="10"/>
  <c r="AZ80" i="36"/>
  <c r="AZ80" i="35"/>
  <c r="AZ80" i="34"/>
  <c r="AZ80" i="33"/>
  <c r="AZ80" i="31"/>
  <c r="AZ80" i="29"/>
  <c r="AZ80" i="30"/>
  <c r="BQ87" i="10"/>
  <c r="BE87" i="36"/>
  <c r="BE87" i="35"/>
  <c r="BE87" i="34"/>
  <c r="BE87" i="33"/>
  <c r="BE87" i="31"/>
  <c r="BE87" i="30"/>
  <c r="BE87" i="29"/>
  <c r="BL89" i="10"/>
  <c r="AZ89" i="36"/>
  <c r="AZ89" i="35"/>
  <c r="AZ89" i="34"/>
  <c r="AZ89" i="33"/>
  <c r="AZ89" i="31"/>
  <c r="AZ89" i="30"/>
  <c r="AZ89" i="29"/>
  <c r="BM89" i="10"/>
  <c r="BA89" i="36"/>
  <c r="BA89" i="35"/>
  <c r="BA89" i="34"/>
  <c r="BA89" i="31"/>
  <c r="BA89" i="33"/>
  <c r="BA89" i="30"/>
  <c r="BA89" i="29"/>
  <c r="BO87" i="10"/>
  <c r="BC87" i="36"/>
  <c r="BC87" i="35"/>
  <c r="BC87" i="34"/>
  <c r="BC87" i="33"/>
  <c r="BC87" i="31"/>
  <c r="BC87" i="30"/>
  <c r="BC87" i="29"/>
  <c r="BO85" i="10"/>
  <c r="BC85" i="36"/>
  <c r="BC85" i="35"/>
  <c r="BC85" i="34"/>
  <c r="BC85" i="33"/>
  <c r="BC85" i="31"/>
  <c r="BC85" i="30"/>
  <c r="BC85" i="29"/>
  <c r="BO80" i="10"/>
  <c r="BC80" i="36"/>
  <c r="BC80" i="35"/>
  <c r="BC80" i="34"/>
  <c r="BC80" i="33"/>
  <c r="BC80" i="31"/>
  <c r="BC80" i="29"/>
  <c r="BC80" i="30"/>
  <c r="BV88" i="10"/>
  <c r="BJ88" i="36"/>
  <c r="BJ88" i="35"/>
  <c r="BJ88" i="34"/>
  <c r="BJ88" i="33"/>
  <c r="BJ88" i="30"/>
  <c r="BJ88" i="31"/>
  <c r="BJ88" i="29"/>
  <c r="BM85" i="10"/>
  <c r="BA85" i="36"/>
  <c r="BA85" i="35"/>
  <c r="BA85" i="34"/>
  <c r="BA85" i="33"/>
  <c r="BA85" i="30"/>
  <c r="BA85" i="31"/>
  <c r="BA85" i="29"/>
  <c r="BM82" i="10"/>
  <c r="BA82" i="36"/>
  <c r="BA82" i="35"/>
  <c r="BA82" i="33"/>
  <c r="BA82" i="31"/>
  <c r="BA82" i="34"/>
  <c r="BA82" i="30"/>
  <c r="BA82" i="29"/>
  <c r="BK85" i="10"/>
  <c r="AY85" i="35"/>
  <c r="AY85" i="36"/>
  <c r="AY85" i="34"/>
  <c r="AY85" i="33"/>
  <c r="AY85" i="31"/>
  <c r="AY85" i="29"/>
  <c r="AY85" i="30"/>
  <c r="BL83" i="10"/>
  <c r="AZ83" i="36"/>
  <c r="AZ83" i="35"/>
  <c r="AZ83" i="33"/>
  <c r="AZ83" i="34"/>
  <c r="AZ83" i="31"/>
  <c r="AZ83" i="30"/>
  <c r="AZ83" i="29"/>
  <c r="BO81" i="10"/>
  <c r="BC81" i="36"/>
  <c r="BC81" i="35"/>
  <c r="BC81" i="34"/>
  <c r="BC81" i="33"/>
  <c r="BC81" i="31"/>
  <c r="BC81" i="30"/>
  <c r="BC81" i="29"/>
  <c r="BS78" i="10"/>
  <c r="BG78" i="36"/>
  <c r="BG78" i="35"/>
  <c r="BG78" i="34"/>
  <c r="BG78" i="33"/>
  <c r="BG78" i="31"/>
  <c r="BG78" i="30"/>
  <c r="BG78" i="29"/>
  <c r="BL79" i="10"/>
  <c r="AZ79" i="36"/>
  <c r="AZ79" i="35"/>
  <c r="AZ79" i="34"/>
  <c r="AZ79" i="33"/>
  <c r="AZ79" i="31"/>
  <c r="AZ79" i="30"/>
  <c r="AZ79" i="29"/>
  <c r="BS88" i="10"/>
  <c r="BG88" i="36"/>
  <c r="BG88" i="35"/>
  <c r="BG88" i="34"/>
  <c r="BG88" i="31"/>
  <c r="BG88" i="30"/>
  <c r="BG88" i="33"/>
  <c r="BG88" i="29"/>
  <c r="BK88" i="10"/>
  <c r="AY88" i="36"/>
  <c r="AY88" i="35"/>
  <c r="AY88" i="34"/>
  <c r="AY88" i="30"/>
  <c r="AY88" i="31"/>
  <c r="AY88" i="33"/>
  <c r="AY88" i="29"/>
  <c r="BR85" i="10"/>
  <c r="BF85" i="36"/>
  <c r="BF85" i="35"/>
  <c r="BF85" i="34"/>
  <c r="BF85" i="33"/>
  <c r="BF85" i="31"/>
  <c r="BF85" i="30"/>
  <c r="BF85" i="29"/>
  <c r="BN90" i="10"/>
  <c r="BB90" i="36"/>
  <c r="BB90" i="35"/>
  <c r="BB90" i="34"/>
  <c r="BB90" i="33"/>
  <c r="BB90" i="31"/>
  <c r="BB90" i="30"/>
  <c r="BB90" i="29"/>
  <c r="BR83" i="10"/>
  <c r="BF83" i="36"/>
  <c r="BF83" i="35"/>
  <c r="BF83" i="34"/>
  <c r="BF83" i="33"/>
  <c r="BF83" i="31"/>
  <c r="BF83" i="29"/>
  <c r="BF83" i="30"/>
  <c r="BK86" i="10"/>
  <c r="AY86" i="36"/>
  <c r="AY86" i="35"/>
  <c r="AY86" i="34"/>
  <c r="AY86" i="33"/>
  <c r="AY86" i="31"/>
  <c r="AY86" i="30"/>
  <c r="AY86" i="29"/>
  <c r="BU90" i="10"/>
  <c r="BI90" i="36"/>
  <c r="BI90" i="35"/>
  <c r="BI90" i="34"/>
  <c r="BI90" i="33"/>
  <c r="BI90" i="31"/>
  <c r="BI90" i="30"/>
  <c r="BI90" i="29"/>
  <c r="BN80" i="10"/>
  <c r="BB80" i="36"/>
  <c r="BB80" i="35"/>
  <c r="BB80" i="34"/>
  <c r="BB80" i="33"/>
  <c r="BB80" i="31"/>
  <c r="BB80" i="29"/>
  <c r="BB80" i="30"/>
  <c r="BP80" i="10"/>
  <c r="BD80" i="36"/>
  <c r="BD80" i="34"/>
  <c r="BD80" i="35"/>
  <c r="BD80" i="33"/>
  <c r="BD80" i="31"/>
  <c r="BD80" i="30"/>
  <c r="BD80" i="29"/>
  <c r="BR89" i="10"/>
  <c r="BF89" i="36"/>
  <c r="BF89" i="35"/>
  <c r="BF89" i="34"/>
  <c r="BF89" i="33"/>
  <c r="BF89" i="31"/>
  <c r="BF89" i="30"/>
  <c r="BF89" i="29"/>
  <c r="BK81" i="10"/>
  <c r="AY81" i="36"/>
  <c r="AY81" i="35"/>
  <c r="AY81" i="34"/>
  <c r="AY81" i="33"/>
  <c r="AY81" i="31"/>
  <c r="AY81" i="29"/>
  <c r="AY81" i="30"/>
  <c r="CB88" i="10"/>
  <c r="BP88" i="36"/>
  <c r="BP88" i="35"/>
  <c r="BP88" i="34"/>
  <c r="BP88" i="33"/>
  <c r="BP88" i="31"/>
  <c r="BP88" i="30"/>
  <c r="BP88" i="29"/>
  <c r="BV82" i="10"/>
  <c r="BJ82" i="36"/>
  <c r="BJ82" i="35"/>
  <c r="BJ82" i="34"/>
  <c r="BJ82" i="33"/>
  <c r="BJ82" i="31"/>
  <c r="BJ82" i="29"/>
  <c r="BJ82" i="30"/>
  <c r="BR79" i="10"/>
  <c r="BF79" i="36"/>
  <c r="BF79" i="35"/>
  <c r="BF79" i="34"/>
  <c r="BF79" i="33"/>
  <c r="BF79" i="31"/>
  <c r="BF79" i="30"/>
  <c r="BF79" i="29"/>
  <c r="BU85" i="10"/>
  <c r="BI85" i="36"/>
  <c r="BI85" i="35"/>
  <c r="BI85" i="34"/>
  <c r="BI85" i="33"/>
  <c r="BI85" i="31"/>
  <c r="BI85" i="30"/>
  <c r="BI85" i="29"/>
  <c r="BU82" i="10"/>
  <c r="BI82" i="36"/>
  <c r="BI82" i="35"/>
  <c r="BI82" i="34"/>
  <c r="BI82" i="33"/>
  <c r="BI82" i="31"/>
  <c r="BI82" i="30"/>
  <c r="BI82" i="29"/>
  <c r="BU78" i="10"/>
  <c r="BI78" i="36"/>
  <c r="BI78" i="35"/>
  <c r="BI78" i="34"/>
  <c r="BI78" i="33"/>
  <c r="BI78" i="30"/>
  <c r="BI78" i="29"/>
  <c r="BI78" i="31"/>
  <c r="BS85" i="10"/>
  <c r="BG85" i="36"/>
  <c r="BG85" i="35"/>
  <c r="BG85" i="34"/>
  <c r="BG85" i="33"/>
  <c r="BG85" i="31"/>
  <c r="BG85" i="30"/>
  <c r="BG85" i="29"/>
  <c r="BV83" i="10"/>
  <c r="BJ83" i="36"/>
  <c r="BJ83" i="35"/>
  <c r="BJ83" i="34"/>
  <c r="BJ83" i="33"/>
  <c r="BJ83" i="30"/>
  <c r="BJ83" i="31"/>
  <c r="BJ83" i="29"/>
  <c r="BT79" i="10"/>
  <c r="BH79" i="36"/>
  <c r="BH79" i="35"/>
  <c r="BH79" i="34"/>
  <c r="BH79" i="31"/>
  <c r="BH79" i="33"/>
  <c r="BH79" i="30"/>
  <c r="BH79" i="29"/>
  <c r="BT89" i="10"/>
  <c r="BH89" i="36"/>
  <c r="BH89" i="35"/>
  <c r="BH89" i="34"/>
  <c r="BH89" i="33"/>
  <c r="BH89" i="31"/>
  <c r="BH89" i="30"/>
  <c r="BH89" i="29"/>
  <c r="BP90" i="10"/>
  <c r="BD90" i="36"/>
  <c r="BD90" i="35"/>
  <c r="BD90" i="34"/>
  <c r="BD90" i="33"/>
  <c r="BD90" i="29"/>
  <c r="BD90" i="30"/>
  <c r="BD90" i="31"/>
  <c r="BT85" i="10"/>
  <c r="BH85" i="36"/>
  <c r="BH85" i="35"/>
  <c r="BH85" i="34"/>
  <c r="BH85" i="33"/>
  <c r="BH85" i="31"/>
  <c r="BH85" i="30"/>
  <c r="BH85" i="29"/>
  <c r="BP86" i="10"/>
  <c r="BD86" i="36"/>
  <c r="BD86" i="35"/>
  <c r="BD86" i="34"/>
  <c r="BD86" i="33"/>
  <c r="BD86" i="31"/>
  <c r="BD86" i="30"/>
  <c r="BD86" i="29"/>
  <c r="BU83" i="10"/>
  <c r="BI83" i="36"/>
  <c r="BI83" i="35"/>
  <c r="BI83" i="34"/>
  <c r="BI83" i="33"/>
  <c r="BI83" i="31"/>
  <c r="BI83" i="30"/>
  <c r="BI83" i="29"/>
  <c r="BP83" i="10"/>
  <c r="BD83" i="36"/>
  <c r="BD83" i="35"/>
  <c r="BD83" i="34"/>
  <c r="BD83" i="33"/>
  <c r="BD83" i="31"/>
  <c r="BD83" i="30"/>
  <c r="BD83" i="29"/>
  <c r="BL86" i="10"/>
  <c r="AZ86" i="36"/>
  <c r="AZ86" i="35"/>
  <c r="AZ86" i="34"/>
  <c r="AZ86" i="33"/>
  <c r="AZ86" i="31"/>
  <c r="AZ86" i="30"/>
  <c r="AZ86" i="29"/>
  <c r="BP87" i="10"/>
  <c r="BD87" i="36"/>
  <c r="BD87" i="35"/>
  <c r="BD87" i="34"/>
  <c r="BD87" i="33"/>
  <c r="BD87" i="31"/>
  <c r="BD87" i="30"/>
  <c r="BD87" i="29"/>
  <c r="BT86" i="10"/>
  <c r="BH86" i="36"/>
  <c r="BH86" i="35"/>
  <c r="BH86" i="34"/>
  <c r="BH86" i="33"/>
  <c r="BH86" i="31"/>
  <c r="BH86" i="30"/>
  <c r="BH86" i="29"/>
  <c r="BT88" i="10"/>
  <c r="BH88" i="36"/>
  <c r="BH88" i="35"/>
  <c r="BH88" i="34"/>
  <c r="BH88" i="33"/>
  <c r="BH88" i="31"/>
  <c r="BH88" i="29"/>
  <c r="BH88" i="30"/>
  <c r="BT68" i="2"/>
  <c r="BT68" i="32"/>
  <c r="BP70" i="2"/>
  <c r="BP70" i="32"/>
  <c r="BM74" i="2"/>
  <c r="BM74" i="32"/>
  <c r="BR69" i="2"/>
  <c r="BF69" i="32"/>
  <c r="BQ70" i="2"/>
  <c r="BE70" i="32"/>
  <c r="AY70" i="32"/>
  <c r="BK70" i="2"/>
  <c r="BU71" i="2"/>
  <c r="BI71" i="32"/>
  <c r="BM70" i="2"/>
  <c r="BA70" i="32"/>
  <c r="BN70" i="2"/>
  <c r="BB70" i="32"/>
  <c r="BW67" i="2"/>
  <c r="BW67" i="32"/>
  <c r="BK67" i="32"/>
  <c r="BN68" i="2"/>
  <c r="BB68" i="32"/>
  <c r="BV72" i="2"/>
  <c r="BJ72" i="32"/>
  <c r="BT72" i="2"/>
  <c r="BH72" i="32"/>
  <c r="BQ68" i="2"/>
  <c r="BE68" i="32"/>
  <c r="CC67" i="2"/>
  <c r="CC67" i="32"/>
  <c r="BQ67" i="32"/>
  <c r="BG70" i="32"/>
  <c r="BS70" i="2"/>
  <c r="BQ73" i="2"/>
  <c r="BE73" i="32"/>
  <c r="BR70" i="2"/>
  <c r="BF70" i="32"/>
  <c r="BO70" i="32"/>
  <c r="CA70" i="2"/>
  <c r="CA70" i="32"/>
  <c r="BL75" i="2"/>
  <c r="AZ75" i="32"/>
  <c r="BQ69" i="2"/>
  <c r="BE69" i="32"/>
  <c r="BR68" i="2"/>
  <c r="BF68" i="32"/>
  <c r="BM71" i="2"/>
  <c r="BA71" i="32"/>
  <c r="BO67" i="2"/>
  <c r="BC67" i="32"/>
  <c r="BL72" i="2"/>
  <c r="AZ72" i="32"/>
  <c r="BT73" i="2"/>
  <c r="BH73" i="32"/>
  <c r="BN72" i="2"/>
  <c r="BB72" i="32"/>
  <c r="BO69" i="2"/>
  <c r="BC69" i="32"/>
  <c r="BM72" i="2"/>
  <c r="BA72" i="32"/>
  <c r="BP72" i="2"/>
  <c r="BD72" i="32"/>
  <c r="CE67" i="2"/>
  <c r="CE67" i="32"/>
  <c r="BS67" i="32"/>
  <c r="BK68" i="2"/>
  <c r="AY68" i="32"/>
  <c r="BR74" i="2"/>
  <c r="BF74" i="32"/>
  <c r="BU69" i="2"/>
  <c r="BI69" i="32"/>
  <c r="BT74" i="2"/>
  <c r="BH74" i="32"/>
  <c r="BB71" i="32"/>
  <c r="BN71" i="2"/>
  <c r="BV69" i="2"/>
  <c r="BJ69" i="32"/>
  <c r="BN69" i="2"/>
  <c r="BB69" i="32"/>
  <c r="BQ72" i="2"/>
  <c r="BE72" i="32"/>
  <c r="BT75" i="2"/>
  <c r="BH75" i="32"/>
  <c r="BP73" i="2"/>
  <c r="BD73" i="32"/>
  <c r="BK66" i="2"/>
  <c r="AY66" i="32"/>
  <c r="BN67" i="2"/>
  <c r="BB67" i="32"/>
  <c r="BU68" i="2"/>
  <c r="BI68" i="32"/>
  <c r="BU72" i="2"/>
  <c r="BI72" i="32"/>
  <c r="BV67" i="2"/>
  <c r="BJ67" i="32"/>
  <c r="BQ75" i="2"/>
  <c r="BE75" i="32"/>
  <c r="BP71" i="2"/>
  <c r="BD71" i="32"/>
  <c r="BP75" i="2"/>
  <c r="BD75" i="32"/>
  <c r="BR73" i="2"/>
  <c r="BF73" i="32"/>
  <c r="BV68" i="2"/>
  <c r="BJ68" i="32"/>
  <c r="CE69" i="2"/>
  <c r="CE69" i="32"/>
  <c r="BS69" i="32"/>
  <c r="BL71" i="2"/>
  <c r="AZ71" i="32"/>
  <c r="BR67" i="2"/>
  <c r="BF67" i="32"/>
  <c r="BM67" i="2"/>
  <c r="BA67" i="32"/>
  <c r="BQ71" i="2"/>
  <c r="BE71" i="32"/>
  <c r="BU70" i="2"/>
  <c r="BI70" i="32"/>
  <c r="BQ74" i="2"/>
  <c r="BQ74" i="32"/>
  <c r="BT71" i="2"/>
  <c r="BH71" i="32"/>
  <c r="BR72" i="2"/>
  <c r="BF72" i="32"/>
  <c r="BL74" i="2"/>
  <c r="AZ74" i="32"/>
  <c r="BU73" i="2"/>
  <c r="BI73" i="32"/>
  <c r="BN74" i="2"/>
  <c r="BB74" i="32"/>
  <c r="BX70" i="2"/>
  <c r="BX70" i="32"/>
  <c r="BL70" i="32"/>
  <c r="BS68" i="2"/>
  <c r="BG68" i="32"/>
  <c r="BP74" i="2"/>
  <c r="BD74" i="32"/>
  <c r="BM69" i="2"/>
  <c r="BA69" i="32"/>
  <c r="BV70" i="2"/>
  <c r="BJ70" i="32"/>
  <c r="BM68" i="2"/>
  <c r="BA68" i="32"/>
  <c r="BU67" i="2"/>
  <c r="BI67" i="32"/>
  <c r="BU75" i="2"/>
  <c r="BI75" i="32"/>
  <c r="BN73" i="2"/>
  <c r="BB73" i="32"/>
  <c r="CA68" i="2"/>
  <c r="CA68" i="32"/>
  <c r="BO68" i="32"/>
  <c r="BM75" i="2"/>
  <c r="BA75" i="32"/>
  <c r="BM73" i="2"/>
  <c r="BA73" i="32"/>
  <c r="BW69" i="2"/>
  <c r="BW69" i="32"/>
  <c r="BK69" i="32"/>
  <c r="BL73" i="2"/>
  <c r="AZ73" i="32"/>
  <c r="BV74" i="2"/>
  <c r="BJ74" i="32"/>
  <c r="BH69" i="32"/>
  <c r="BT69" i="2"/>
  <c r="BV73" i="2"/>
  <c r="BJ73" i="32"/>
  <c r="BW75" i="2"/>
  <c r="BW75" i="32"/>
  <c r="CE74" i="2"/>
  <c r="CE74" i="32"/>
  <c r="BK72" i="2"/>
  <c r="BK72" i="32"/>
  <c r="BW71" i="2"/>
  <c r="BW71" i="32"/>
  <c r="CA73" i="2"/>
  <c r="CA73" i="32"/>
  <c r="CD75" i="2"/>
  <c r="CD75" i="32"/>
  <c r="BY74" i="2"/>
  <c r="BY74" i="32"/>
  <c r="CD71" i="2"/>
  <c r="CD71" i="32"/>
  <c r="CH75" i="2"/>
  <c r="CH75" i="32"/>
  <c r="BW74" i="2"/>
  <c r="BW74" i="32"/>
  <c r="CF67" i="2"/>
  <c r="CF67" i="32"/>
  <c r="CA75" i="2"/>
  <c r="CA75" i="32"/>
  <c r="BX69" i="2"/>
  <c r="BX69" i="32"/>
  <c r="BP68" i="2"/>
  <c r="BP68" i="32"/>
  <c r="CF70" i="2"/>
  <c r="CF70" i="32"/>
  <c r="CA74" i="2"/>
  <c r="CA74" i="32"/>
  <c r="BW73" i="2"/>
  <c r="BW73" i="32"/>
  <c r="BS72" i="2"/>
  <c r="BS72" i="32"/>
  <c r="CE71" i="2"/>
  <c r="CE71" i="32"/>
  <c r="CB69" i="2"/>
  <c r="CB69" i="32"/>
  <c r="CF66" i="2"/>
  <c r="CF66" i="32"/>
  <c r="CE75" i="2"/>
  <c r="CE75" i="32"/>
  <c r="CH71" i="2"/>
  <c r="CH71" i="32"/>
  <c r="CG74" i="2"/>
  <c r="CG74" i="32"/>
  <c r="BX68" i="2"/>
  <c r="BX68" i="32"/>
  <c r="BO72" i="2"/>
  <c r="BO72" i="32"/>
  <c r="CA71" i="2"/>
  <c r="CA71" i="32"/>
  <c r="BZ75" i="2"/>
  <c r="BZ75" i="32"/>
  <c r="CB67" i="2"/>
  <c r="CB67" i="32"/>
  <c r="BX66" i="2"/>
  <c r="BX66" i="32"/>
  <c r="CB66" i="2"/>
  <c r="CB66" i="32"/>
  <c r="CF88" i="10"/>
  <c r="BT88" i="36"/>
  <c r="BT88" i="35"/>
  <c r="BT88" i="34"/>
  <c r="BT88" i="33"/>
  <c r="BT88" i="29"/>
  <c r="BT88" i="30"/>
  <c r="BT88" i="31"/>
  <c r="CF86" i="10"/>
  <c r="BT86" i="36"/>
  <c r="BT86" i="35"/>
  <c r="BT86" i="34"/>
  <c r="BT86" i="33"/>
  <c r="BT86" i="31"/>
  <c r="BT86" i="30"/>
  <c r="BT86" i="29"/>
  <c r="CB87" i="10"/>
  <c r="BP87" i="36"/>
  <c r="BP87" i="35"/>
  <c r="BP87" i="34"/>
  <c r="BP87" i="33"/>
  <c r="BP87" i="31"/>
  <c r="BP87" i="30"/>
  <c r="BP87" i="29"/>
  <c r="BX86" i="10"/>
  <c r="BL86" i="36"/>
  <c r="BL86" i="35"/>
  <c r="BL86" i="34"/>
  <c r="BL86" i="33"/>
  <c r="BL86" i="31"/>
  <c r="BL86" i="30"/>
  <c r="BL86" i="29"/>
  <c r="CB83" i="10"/>
  <c r="BP83" i="36"/>
  <c r="BP83" i="35"/>
  <c r="BP83" i="34"/>
  <c r="BP83" i="33"/>
  <c r="BP83" i="31"/>
  <c r="BP83" i="30"/>
  <c r="BP83" i="29"/>
  <c r="CG83" i="10"/>
  <c r="BU83" i="36"/>
  <c r="BU83" i="35"/>
  <c r="BU83" i="34"/>
  <c r="BU83" i="33"/>
  <c r="BU83" i="31"/>
  <c r="BU83" i="30"/>
  <c r="BU83" i="29"/>
  <c r="CB86" i="10"/>
  <c r="BP86" i="36"/>
  <c r="BP86" i="35"/>
  <c r="BP86" i="34"/>
  <c r="BP86" i="33"/>
  <c r="BP86" i="31"/>
  <c r="BP86" i="30"/>
  <c r="BP86" i="29"/>
  <c r="CF85" i="10"/>
  <c r="BT85" i="36"/>
  <c r="BT85" i="35"/>
  <c r="BT85" i="34"/>
  <c r="BT85" i="33"/>
  <c r="BT85" i="31"/>
  <c r="BT85" i="30"/>
  <c r="BT85" i="29"/>
  <c r="CB90" i="10"/>
  <c r="BP90" i="36"/>
  <c r="BP90" i="35"/>
  <c r="BP90" i="34"/>
  <c r="BP90" i="33"/>
  <c r="BP90" i="31"/>
  <c r="BP90" i="30"/>
  <c r="BP90" i="29"/>
  <c r="CF89" i="10"/>
  <c r="BT89" i="36"/>
  <c r="BT89" i="35"/>
  <c r="BT89" i="34"/>
  <c r="BT89" i="33"/>
  <c r="BT89" i="31"/>
  <c r="BT89" i="30"/>
  <c r="BT89" i="29"/>
  <c r="CF79" i="10"/>
  <c r="BT79" i="36"/>
  <c r="BT79" i="35"/>
  <c r="BT79" i="34"/>
  <c r="BT79" i="33"/>
  <c r="BT79" i="31"/>
  <c r="BT79" i="30"/>
  <c r="BT79" i="29"/>
  <c r="CH83" i="10"/>
  <c r="BV83" i="36"/>
  <c r="BV83" i="35"/>
  <c r="BV83" i="34"/>
  <c r="BV83" i="33"/>
  <c r="BV83" i="31"/>
  <c r="BV83" i="30"/>
  <c r="BV83" i="29"/>
  <c r="CE85" i="10"/>
  <c r="BS85" i="36"/>
  <c r="BS85" i="34"/>
  <c r="BS85" i="35"/>
  <c r="BS85" i="33"/>
  <c r="BS85" i="31"/>
  <c r="BS85" i="30"/>
  <c r="BS85" i="29"/>
  <c r="CG78" i="10"/>
  <c r="BU78" i="36"/>
  <c r="BU78" i="35"/>
  <c r="BU78" i="34"/>
  <c r="BU78" i="30"/>
  <c r="BU78" i="33"/>
  <c r="BU78" i="31"/>
  <c r="BU78" i="29"/>
  <c r="CG82" i="10"/>
  <c r="BU82" i="36"/>
  <c r="BU82" i="35"/>
  <c r="BU82" i="33"/>
  <c r="BU82" i="34"/>
  <c r="BU82" i="31"/>
  <c r="BU82" i="30"/>
  <c r="BU82" i="29"/>
  <c r="CG85" i="10"/>
  <c r="BU85" i="36"/>
  <c r="BU85" i="35"/>
  <c r="BU85" i="34"/>
  <c r="BU85" i="33"/>
  <c r="BU85" i="31"/>
  <c r="BU85" i="30"/>
  <c r="BU85" i="29"/>
  <c r="CD79" i="10"/>
  <c r="BR79" i="36"/>
  <c r="BR79" i="35"/>
  <c r="BR79" i="34"/>
  <c r="BR79" i="33"/>
  <c r="BR79" i="31"/>
  <c r="BR79" i="30"/>
  <c r="BR79" i="29"/>
  <c r="CH82" i="10"/>
  <c r="BV82" i="36"/>
  <c r="BV82" i="35"/>
  <c r="BV82" i="34"/>
  <c r="BV82" i="31"/>
  <c r="BV82" i="30"/>
  <c r="BV82" i="33"/>
  <c r="BV82" i="29"/>
  <c r="CB88" i="36"/>
  <c r="CB88" i="35"/>
  <c r="CB88" i="34"/>
  <c r="CB88" i="33"/>
  <c r="CB88" i="31"/>
  <c r="CB88" i="29"/>
  <c r="CB88" i="30"/>
  <c r="BW81" i="10"/>
  <c r="BK81" i="36"/>
  <c r="BK81" i="35"/>
  <c r="BK81" i="34"/>
  <c r="BK81" i="31"/>
  <c r="BK81" i="30"/>
  <c r="BK81" i="33"/>
  <c r="BK81" i="29"/>
  <c r="CD89" i="10"/>
  <c r="BR89" i="36"/>
  <c r="BR89" i="35"/>
  <c r="BR89" i="34"/>
  <c r="BR89" i="31"/>
  <c r="BR89" i="33"/>
  <c r="BR89" i="30"/>
  <c r="BR89" i="29"/>
  <c r="CB80" i="10"/>
  <c r="BP80" i="36"/>
  <c r="BP80" i="35"/>
  <c r="BP80" i="34"/>
  <c r="BP80" i="33"/>
  <c r="BP80" i="31"/>
  <c r="BP80" i="30"/>
  <c r="BP80" i="29"/>
  <c r="BZ80" i="10"/>
  <c r="BN80" i="36"/>
  <c r="BN80" i="35"/>
  <c r="BN80" i="34"/>
  <c r="BN80" i="33"/>
  <c r="BN80" i="30"/>
  <c r="BN80" i="31"/>
  <c r="BN80" i="29"/>
  <c r="CG90" i="10"/>
  <c r="BU90" i="36"/>
  <c r="BU90" i="35"/>
  <c r="BU90" i="34"/>
  <c r="BU90" i="33"/>
  <c r="BU90" i="31"/>
  <c r="BU90" i="30"/>
  <c r="BU90" i="29"/>
  <c r="BW86" i="10"/>
  <c r="BK86" i="35"/>
  <c r="BK86" i="36"/>
  <c r="BK86" i="34"/>
  <c r="BK86" i="33"/>
  <c r="BK86" i="31"/>
  <c r="BK86" i="29"/>
  <c r="BK86" i="30"/>
  <c r="CD83" i="10"/>
  <c r="BR83" i="36"/>
  <c r="BR83" i="35"/>
  <c r="BR83" i="33"/>
  <c r="BR83" i="34"/>
  <c r="BR83" i="30"/>
  <c r="BR83" i="31"/>
  <c r="BR83" i="29"/>
  <c r="BZ90" i="10"/>
  <c r="BN90" i="36"/>
  <c r="BN90" i="35"/>
  <c r="BN90" i="34"/>
  <c r="BN90" i="31"/>
  <c r="BN90" i="33"/>
  <c r="BN90" i="30"/>
  <c r="BN90" i="29"/>
  <c r="CD85" i="10"/>
  <c r="BR85" i="36"/>
  <c r="BR85" i="35"/>
  <c r="BR85" i="34"/>
  <c r="BR85" i="33"/>
  <c r="BR85" i="31"/>
  <c r="BR85" i="30"/>
  <c r="BR85" i="29"/>
  <c r="BW88" i="10"/>
  <c r="BK88" i="36"/>
  <c r="BK88" i="34"/>
  <c r="BK88" i="35"/>
  <c r="BK88" i="33"/>
  <c r="BK88" i="31"/>
  <c r="BK88" i="30"/>
  <c r="BK88" i="29"/>
  <c r="CE88" i="10"/>
  <c r="BS88" i="36"/>
  <c r="BS88" i="34"/>
  <c r="BS88" i="35"/>
  <c r="BS88" i="33"/>
  <c r="BS88" i="29"/>
  <c r="BS88" i="30"/>
  <c r="BS88" i="31"/>
  <c r="BX79" i="10"/>
  <c r="BL79" i="36"/>
  <c r="BL79" i="35"/>
  <c r="BL79" i="34"/>
  <c r="BL79" i="33"/>
  <c r="BL79" i="31"/>
  <c r="BL79" i="29"/>
  <c r="BL79" i="30"/>
  <c r="CE78" i="10"/>
  <c r="BS78" i="36"/>
  <c r="BS78" i="35"/>
  <c r="BS78" i="34"/>
  <c r="BS78" i="33"/>
  <c r="BS78" i="31"/>
  <c r="BS78" i="29"/>
  <c r="BS78" i="30"/>
  <c r="CA81" i="10"/>
  <c r="BO81" i="35"/>
  <c r="BO81" i="36"/>
  <c r="BO81" i="34"/>
  <c r="BO81" i="33"/>
  <c r="BO81" i="31"/>
  <c r="BO81" i="29"/>
  <c r="BO81" i="30"/>
  <c r="BX83" i="10"/>
  <c r="BL83" i="36"/>
  <c r="BL83" i="35"/>
  <c r="BL83" i="34"/>
  <c r="BL83" i="33"/>
  <c r="BL83" i="31"/>
  <c r="BL83" i="30"/>
  <c r="BL83" i="29"/>
  <c r="BW85" i="10"/>
  <c r="BK85" i="36"/>
  <c r="BK85" i="35"/>
  <c r="BK85" i="34"/>
  <c r="BK85" i="31"/>
  <c r="BK85" i="30"/>
  <c r="BK85" i="33"/>
  <c r="BK85" i="29"/>
  <c r="BY82" i="10"/>
  <c r="BM82" i="36"/>
  <c r="BM82" i="35"/>
  <c r="BM82" i="34"/>
  <c r="BM82" i="33"/>
  <c r="BM82" i="31"/>
  <c r="BM82" i="30"/>
  <c r="BM82" i="29"/>
  <c r="BY85" i="10"/>
  <c r="BM85" i="36"/>
  <c r="BM85" i="35"/>
  <c r="BM85" i="34"/>
  <c r="BM85" i="33"/>
  <c r="BM85" i="31"/>
  <c r="BM85" i="30"/>
  <c r="BM85" i="29"/>
  <c r="CH88" i="10"/>
  <c r="BV88" i="36"/>
  <c r="BV88" i="35"/>
  <c r="BV88" i="34"/>
  <c r="BV88" i="31"/>
  <c r="BV88" i="33"/>
  <c r="BV88" i="30"/>
  <c r="BV88" i="29"/>
  <c r="CA80" i="10"/>
  <c r="BO80" i="36"/>
  <c r="BO80" i="35"/>
  <c r="BO80" i="34"/>
  <c r="BO80" i="33"/>
  <c r="BO80" i="31"/>
  <c r="BO80" i="30"/>
  <c r="BO80" i="29"/>
  <c r="CA85" i="10"/>
  <c r="BO85" i="36"/>
  <c r="BO85" i="35"/>
  <c r="BO85" i="34"/>
  <c r="BO85" i="33"/>
  <c r="BO85" i="31"/>
  <c r="BO85" i="29"/>
  <c r="BO85" i="30"/>
  <c r="CA87" i="10"/>
  <c r="BO87" i="36"/>
  <c r="BO87" i="35"/>
  <c r="BO87" i="34"/>
  <c r="BO87" i="33"/>
  <c r="BO87" i="31"/>
  <c r="BO87" i="29"/>
  <c r="BO87" i="30"/>
  <c r="BY89" i="10"/>
  <c r="BM89" i="36"/>
  <c r="BM89" i="35"/>
  <c r="BM89" i="34"/>
  <c r="BM89" i="33"/>
  <c r="BM89" i="31"/>
  <c r="BM89" i="30"/>
  <c r="BM89" i="29"/>
  <c r="BX89" i="10"/>
  <c r="BL89" i="36"/>
  <c r="BL89" i="35"/>
  <c r="BL89" i="34"/>
  <c r="BL89" i="33"/>
  <c r="BL89" i="31"/>
  <c r="BL89" i="30"/>
  <c r="BL89" i="29"/>
  <c r="CC87" i="10"/>
  <c r="BQ87" i="36"/>
  <c r="BQ87" i="35"/>
  <c r="BQ87" i="34"/>
  <c r="BQ87" i="33"/>
  <c r="BQ87" i="31"/>
  <c r="BQ87" i="30"/>
  <c r="BQ87" i="29"/>
  <c r="BX80" i="10"/>
  <c r="BL80" i="36"/>
  <c r="BL80" i="35"/>
  <c r="BL80" i="34"/>
  <c r="BL80" i="33"/>
  <c r="BL80" i="31"/>
  <c r="BL80" i="30"/>
  <c r="BL80" i="29"/>
  <c r="CB78" i="10"/>
  <c r="BP78" i="36"/>
  <c r="BP78" i="35"/>
  <c r="BP78" i="34"/>
  <c r="BP78" i="33"/>
  <c r="BP78" i="31"/>
  <c r="BP78" i="29"/>
  <c r="BP78" i="30"/>
  <c r="CC84" i="10"/>
  <c r="BQ84" i="36"/>
  <c r="BQ84" i="34"/>
  <c r="BQ84" i="35"/>
  <c r="BQ84" i="33"/>
  <c r="BQ84" i="31"/>
  <c r="BQ84" i="30"/>
  <c r="BQ84" i="29"/>
  <c r="BX88" i="10"/>
  <c r="BL88" i="36"/>
  <c r="BL88" i="35"/>
  <c r="BL88" i="34"/>
  <c r="BL88" i="33"/>
  <c r="BL88" i="31"/>
  <c r="BL88" i="30"/>
  <c r="BL88" i="29"/>
  <c r="BY78" i="10"/>
  <c r="BM78" i="36"/>
  <c r="BM78" i="35"/>
  <c r="BM78" i="34"/>
  <c r="BM78" i="33"/>
  <c r="BM78" i="31"/>
  <c r="BM78" i="30"/>
  <c r="BM78" i="29"/>
  <c r="BZ88" i="10"/>
  <c r="BN88" i="36"/>
  <c r="BN88" i="35"/>
  <c r="BN88" i="34"/>
  <c r="BN88" i="31"/>
  <c r="BN88" i="33"/>
  <c r="BN88" i="30"/>
  <c r="BN88" i="29"/>
  <c r="CH78" i="10"/>
  <c r="BV78" i="36"/>
  <c r="BV78" i="35"/>
  <c r="BV78" i="34"/>
  <c r="BV78" i="33"/>
  <c r="BV78" i="31"/>
  <c r="BV78" i="30"/>
  <c r="BV78" i="29"/>
  <c r="BZ82" i="10"/>
  <c r="BN82" i="36"/>
  <c r="BN82" i="35"/>
  <c r="BN82" i="34"/>
  <c r="BN82" i="33"/>
  <c r="BN82" i="31"/>
  <c r="BN82" i="30"/>
  <c r="BN82" i="29"/>
  <c r="CA88" i="10"/>
  <c r="BO88" i="36"/>
  <c r="BO88" i="35"/>
  <c r="BO88" i="34"/>
  <c r="BO88" i="33"/>
  <c r="BO88" i="31"/>
  <c r="BO88" i="30"/>
  <c r="BO88" i="29"/>
  <c r="CE79" i="10"/>
  <c r="BS79" i="36"/>
  <c r="BS79" i="35"/>
  <c r="BS79" i="34"/>
  <c r="BS79" i="33"/>
  <c r="BS79" i="31"/>
  <c r="BS79" i="30"/>
  <c r="BS79" i="29"/>
  <c r="CG84" i="10"/>
  <c r="BU84" i="36"/>
  <c r="BU84" i="35"/>
  <c r="BU84" i="34"/>
  <c r="BU84" i="33"/>
  <c r="BU84" i="30"/>
  <c r="BU84" i="31"/>
  <c r="BU84" i="29"/>
  <c r="CA90" i="10"/>
  <c r="BO90" i="36"/>
  <c r="BO90" i="35"/>
  <c r="BO90" i="34"/>
  <c r="BO90" i="33"/>
  <c r="BO90" i="31"/>
  <c r="BO90" i="30"/>
  <c r="BO90" i="29"/>
  <c r="BX84" i="10"/>
  <c r="BL84" i="36"/>
  <c r="BL84" i="35"/>
  <c r="BL84" i="34"/>
  <c r="BL84" i="33"/>
  <c r="BL84" i="31"/>
  <c r="BL84" i="30"/>
  <c r="BL84" i="29"/>
  <c r="BY90" i="10"/>
  <c r="BM90" i="36"/>
  <c r="BM90" i="35"/>
  <c r="BM90" i="34"/>
  <c r="BM90" i="33"/>
  <c r="BM90" i="31"/>
  <c r="BM90" i="30"/>
  <c r="BM90" i="29"/>
  <c r="CA79" i="10"/>
  <c r="BO79" i="36"/>
  <c r="BO79" i="35"/>
  <c r="BO79" i="34"/>
  <c r="BO79" i="33"/>
  <c r="BO79" i="31"/>
  <c r="BO79" i="29"/>
  <c r="BO79" i="30"/>
  <c r="CB84" i="10"/>
  <c r="BP84" i="36"/>
  <c r="BP84" i="35"/>
  <c r="BP84" i="34"/>
  <c r="BP84" i="33"/>
  <c r="BP84" i="31"/>
  <c r="BP84" i="30"/>
  <c r="BP84" i="29"/>
  <c r="BZ79" i="10"/>
  <c r="BN79" i="36"/>
  <c r="BN79" i="35"/>
  <c r="BN79" i="34"/>
  <c r="BN79" i="33"/>
  <c r="BN79" i="31"/>
  <c r="BN79" i="29"/>
  <c r="BN79" i="30"/>
  <c r="BZ81" i="10"/>
  <c r="BN81" i="36"/>
  <c r="BN81" i="34"/>
  <c r="BN81" i="35"/>
  <c r="BN81" i="33"/>
  <c r="BN81" i="31"/>
  <c r="BN81" i="30"/>
  <c r="BN81" i="29"/>
  <c r="CE80" i="10"/>
  <c r="BS80" i="36"/>
  <c r="BS80" i="35"/>
  <c r="BS80" i="34"/>
  <c r="BS80" i="33"/>
  <c r="BS80" i="31"/>
  <c r="BS80" i="29"/>
  <c r="BS80" i="30"/>
  <c r="CA83" i="10"/>
  <c r="BO83" i="35"/>
  <c r="BO83" i="36"/>
  <c r="BO83" i="34"/>
  <c r="BO83" i="33"/>
  <c r="BO83" i="31"/>
  <c r="BO83" i="29"/>
  <c r="BO83" i="30"/>
  <c r="CD87" i="10"/>
  <c r="BR87" i="36"/>
  <c r="BR87" i="35"/>
  <c r="BR87" i="34"/>
  <c r="BR87" i="31"/>
  <c r="BR87" i="33"/>
  <c r="BR87" i="30"/>
  <c r="BR87" i="29"/>
  <c r="CC81" i="10"/>
  <c r="BQ81" i="36"/>
  <c r="BQ81" i="35"/>
  <c r="BQ81" i="34"/>
  <c r="BQ81" i="33"/>
  <c r="BQ81" i="31"/>
  <c r="BQ81" i="30"/>
  <c r="BQ81" i="29"/>
  <c r="CE84" i="10"/>
  <c r="BS84" i="35"/>
  <c r="BS84" i="36"/>
  <c r="BS84" i="34"/>
  <c r="BS84" i="33"/>
  <c r="BS84" i="31"/>
  <c r="BS84" i="29"/>
  <c r="BS84" i="30"/>
  <c r="CF87" i="10"/>
  <c r="BT87" i="36"/>
  <c r="BT87" i="35"/>
  <c r="BT87" i="34"/>
  <c r="BT87" i="33"/>
  <c r="BT87" i="31"/>
  <c r="BT87" i="30"/>
  <c r="BT87" i="29"/>
  <c r="CD81" i="10"/>
  <c r="BR81" i="36"/>
  <c r="BR81" i="35"/>
  <c r="BR81" i="34"/>
  <c r="BR81" i="33"/>
  <c r="BR81" i="31"/>
  <c r="BR81" i="30"/>
  <c r="BR81" i="29"/>
  <c r="CG87" i="10"/>
  <c r="BU87" i="36"/>
  <c r="BU87" i="35"/>
  <c r="BU87" i="34"/>
  <c r="BU87" i="33"/>
  <c r="BU87" i="31"/>
  <c r="BU87" i="30"/>
  <c r="BU87" i="29"/>
  <c r="BW79" i="10"/>
  <c r="BK79" i="36"/>
  <c r="BK79" i="35"/>
  <c r="BK79" i="34"/>
  <c r="BK79" i="33"/>
  <c r="BK79" i="31"/>
  <c r="BK79" i="30"/>
  <c r="BK79" i="29"/>
  <c r="BY84" i="10"/>
  <c r="BM84" i="36"/>
  <c r="BM84" i="35"/>
  <c r="BM84" i="34"/>
  <c r="BM84" i="33"/>
  <c r="BM84" i="31"/>
  <c r="BM84" i="30"/>
  <c r="BM84" i="29"/>
  <c r="CB82" i="10"/>
  <c r="BP82" i="36"/>
  <c r="BP82" i="35"/>
  <c r="BP82" i="34"/>
  <c r="BP82" i="33"/>
  <c r="BP82" i="31"/>
  <c r="BP82" i="30"/>
  <c r="BP82" i="29"/>
  <c r="CB85" i="10"/>
  <c r="BP85" i="36"/>
  <c r="BP85" i="35"/>
  <c r="BP85" i="33"/>
  <c r="BP85" i="31"/>
  <c r="BP85" i="34"/>
  <c r="BP85" i="30"/>
  <c r="BP85" i="29"/>
  <c r="CE89" i="10"/>
  <c r="BS89" i="36"/>
  <c r="BS89" i="35"/>
  <c r="BS89" i="34"/>
  <c r="BS89" i="33"/>
  <c r="BS89" i="30"/>
  <c r="BS89" i="31"/>
  <c r="BS89" i="29"/>
  <c r="CC82" i="10"/>
  <c r="BQ82" i="36"/>
  <c r="BQ82" i="35"/>
  <c r="BQ82" i="34"/>
  <c r="BQ82" i="33"/>
  <c r="BQ82" i="31"/>
  <c r="BQ82" i="30"/>
  <c r="BQ82" i="29"/>
  <c r="CH79" i="10"/>
  <c r="BV79" i="36"/>
  <c r="BV79" i="35"/>
  <c r="BV79" i="34"/>
  <c r="BV79" i="33"/>
  <c r="BV79" i="31"/>
  <c r="BV79" i="30"/>
  <c r="BV79" i="29"/>
  <c r="CH81" i="10"/>
  <c r="BV81" i="36"/>
  <c r="BV81" i="35"/>
  <c r="BV81" i="34"/>
  <c r="BV81" i="33"/>
  <c r="BV81" i="31"/>
  <c r="BV81" i="29"/>
  <c r="BV81" i="30"/>
  <c r="CD86" i="10"/>
  <c r="BR86" i="36"/>
  <c r="BR86" i="35"/>
  <c r="BR86" i="34"/>
  <c r="BR86" i="33"/>
  <c r="BR86" i="31"/>
  <c r="BR86" i="30"/>
  <c r="BR86" i="29"/>
  <c r="CG86" i="10"/>
  <c r="BU86" i="36"/>
  <c r="BU86" i="35"/>
  <c r="BU86" i="34"/>
  <c r="BU86" i="33"/>
  <c r="BU86" i="31"/>
  <c r="BU86" i="30"/>
  <c r="BU86" i="29"/>
  <c r="CB89" i="10"/>
  <c r="BP89" i="36"/>
  <c r="BP89" i="35"/>
  <c r="BP89" i="34"/>
  <c r="BP89" i="33"/>
  <c r="BP89" i="29"/>
  <c r="BP89" i="31"/>
  <c r="BP89" i="30"/>
  <c r="CF90" i="10"/>
  <c r="BT90" i="36"/>
  <c r="BT90" i="35"/>
  <c r="BT90" i="34"/>
  <c r="BT90" i="33"/>
  <c r="BT90" i="31"/>
  <c r="BT90" i="30"/>
  <c r="BT90" i="29"/>
  <c r="CA82" i="10"/>
  <c r="BO82" i="36"/>
  <c r="BO82" i="35"/>
  <c r="BO82" i="34"/>
  <c r="BO82" i="31"/>
  <c r="BO82" i="33"/>
  <c r="BO82" i="30"/>
  <c r="BO82" i="29"/>
  <c r="CH90" i="10"/>
  <c r="BV90" i="36"/>
  <c r="BV90" i="35"/>
  <c r="BV90" i="34"/>
  <c r="BV90" i="33"/>
  <c r="BV90" i="31"/>
  <c r="BV90" i="29"/>
  <c r="BV90" i="30"/>
  <c r="BZ84" i="36"/>
  <c r="BZ84" i="35"/>
  <c r="BZ84" i="34"/>
  <c r="BZ84" i="33"/>
  <c r="BZ84" i="31"/>
  <c r="BZ84" i="29"/>
  <c r="BZ84" i="30"/>
  <c r="BY86" i="10"/>
  <c r="BM86" i="36"/>
  <c r="BM86" i="35"/>
  <c r="BM86" i="34"/>
  <c r="BM86" i="33"/>
  <c r="BM86" i="31"/>
  <c r="BM86" i="30"/>
  <c r="BM86" i="29"/>
  <c r="CF80" i="10"/>
  <c r="BT80" i="36"/>
  <c r="BT80" i="35"/>
  <c r="BT80" i="34"/>
  <c r="BT80" i="33"/>
  <c r="BT80" i="31"/>
  <c r="BT80" i="30"/>
  <c r="BT80" i="29"/>
  <c r="BX82" i="10"/>
  <c r="BL82" i="36"/>
  <c r="BL82" i="35"/>
  <c r="BL82" i="33"/>
  <c r="BL82" i="34"/>
  <c r="BL82" i="31"/>
  <c r="BL82" i="30"/>
  <c r="BL82" i="29"/>
  <c r="BW87" i="10"/>
  <c r="BK87" i="36"/>
  <c r="BK87" i="35"/>
  <c r="BK87" i="34"/>
  <c r="BK87" i="33"/>
  <c r="BK87" i="31"/>
  <c r="BK87" i="30"/>
  <c r="BK87" i="29"/>
  <c r="BY88" i="10"/>
  <c r="BM88" i="36"/>
  <c r="BM88" i="35"/>
  <c r="BM88" i="34"/>
  <c r="BM88" i="33"/>
  <c r="BM88" i="31"/>
  <c r="BM88" i="30"/>
  <c r="BM88" i="29"/>
  <c r="BY79" i="10"/>
  <c r="BM79" i="36"/>
  <c r="BM79" i="35"/>
  <c r="BM79" i="34"/>
  <c r="BM79" i="33"/>
  <c r="BM79" i="31"/>
  <c r="BM79" i="29"/>
  <c r="BM79" i="30"/>
  <c r="CC80" i="10"/>
  <c r="BQ80" i="36"/>
  <c r="BQ80" i="35"/>
  <c r="BQ80" i="34"/>
  <c r="BQ80" i="33"/>
  <c r="BQ80" i="31"/>
  <c r="BQ80" i="30"/>
  <c r="BQ80" i="29"/>
  <c r="CG81" i="10"/>
  <c r="BU81" i="36"/>
  <c r="BU81" i="35"/>
  <c r="BU81" i="34"/>
  <c r="BU81" i="33"/>
  <c r="BU81" i="31"/>
  <c r="BU81" i="30"/>
  <c r="BU81" i="29"/>
  <c r="BY83" i="10"/>
  <c r="BM83" i="36"/>
  <c r="BM83" i="35"/>
  <c r="BM83" i="34"/>
  <c r="BM83" i="33"/>
  <c r="BM83" i="31"/>
  <c r="BM83" i="30"/>
  <c r="BM83" i="29"/>
  <c r="CC86" i="10"/>
  <c r="BQ86" i="36"/>
  <c r="BQ86" i="35"/>
  <c r="BQ86" i="34"/>
  <c r="BQ86" i="33"/>
  <c r="BQ86" i="31"/>
  <c r="BQ86" i="30"/>
  <c r="BQ86" i="29"/>
  <c r="CG88" i="10"/>
  <c r="BU88" i="36"/>
  <c r="BU88" i="35"/>
  <c r="BU88" i="34"/>
  <c r="BU88" i="33"/>
  <c r="BU88" i="31"/>
  <c r="BU88" i="30"/>
  <c r="BU88" i="29"/>
  <c r="CG80" i="10"/>
  <c r="BU80" i="36"/>
  <c r="BU80" i="35"/>
  <c r="BU80" i="34"/>
  <c r="BU80" i="33"/>
  <c r="BU80" i="30"/>
  <c r="BU80" i="31"/>
  <c r="BU80" i="29"/>
  <c r="CC83" i="10"/>
  <c r="BQ83" i="36"/>
  <c r="BQ83" i="35"/>
  <c r="BQ83" i="33"/>
  <c r="BQ83" i="34"/>
  <c r="BQ83" i="30"/>
  <c r="BQ83" i="31"/>
  <c r="BQ83" i="29"/>
  <c r="BZ78" i="10"/>
  <c r="BN78" i="36"/>
  <c r="BN78" i="35"/>
  <c r="BN78" i="34"/>
  <c r="BN78" i="33"/>
  <c r="BN78" i="31"/>
  <c r="BN78" i="30"/>
  <c r="BN78" i="29"/>
  <c r="CH80" i="10"/>
  <c r="BV80" i="36"/>
  <c r="BV80" i="35"/>
  <c r="BV80" i="34"/>
  <c r="BV80" i="33"/>
  <c r="BV80" i="30"/>
  <c r="BV80" i="31"/>
  <c r="BV80" i="29"/>
  <c r="BY87" i="10"/>
  <c r="BM87" i="36"/>
  <c r="BM87" i="35"/>
  <c r="BM87" i="34"/>
  <c r="BM87" i="33"/>
  <c r="BM87" i="31"/>
  <c r="BM87" i="30"/>
  <c r="BM87" i="29"/>
  <c r="CE83" i="10"/>
  <c r="BS83" i="36"/>
  <c r="BS83" i="35"/>
  <c r="BS83" i="34"/>
  <c r="BS83" i="33"/>
  <c r="BS83" i="31"/>
  <c r="BS83" i="30"/>
  <c r="BS83" i="29"/>
  <c r="CF81" i="10"/>
  <c r="BT81" i="36"/>
  <c r="BT81" i="35"/>
  <c r="BT81" i="34"/>
  <c r="BT81" i="33"/>
  <c r="BT81" i="31"/>
  <c r="BT81" i="30"/>
  <c r="BT81" i="29"/>
  <c r="CH84" i="10"/>
  <c r="BV84" i="36"/>
  <c r="BV84" i="35"/>
  <c r="BV84" i="34"/>
  <c r="BV84" i="33"/>
  <c r="BV84" i="30"/>
  <c r="BV84" i="31"/>
  <c r="BV84" i="29"/>
  <c r="CA78" i="10"/>
  <c r="BO78" i="36"/>
  <c r="BO78" i="35"/>
  <c r="BO78" i="34"/>
  <c r="BO78" i="33"/>
  <c r="BO78" i="31"/>
  <c r="BO78" i="30"/>
  <c r="BO78" i="29"/>
  <c r="CA84" i="10"/>
  <c r="BO84" i="36"/>
  <c r="BO84" i="35"/>
  <c r="BO84" i="34"/>
  <c r="BO84" i="33"/>
  <c r="BO84" i="31"/>
  <c r="BO84" i="30"/>
  <c r="BO84" i="29"/>
  <c r="CC90" i="10"/>
  <c r="BQ90" i="36"/>
  <c r="BQ90" i="35"/>
  <c r="BQ90" i="34"/>
  <c r="BQ90" i="33"/>
  <c r="BQ90" i="30"/>
  <c r="BQ90" i="31"/>
  <c r="BQ90" i="29"/>
  <c r="CF78" i="10"/>
  <c r="BT78" i="36"/>
  <c r="BT78" i="35"/>
  <c r="BT78" i="34"/>
  <c r="BT78" i="30"/>
  <c r="BT78" i="33"/>
  <c r="BT78" i="31"/>
  <c r="BT78" i="29"/>
  <c r="CA89" i="10"/>
  <c r="BO89" i="36"/>
  <c r="BO89" i="35"/>
  <c r="BO89" i="34"/>
  <c r="BO89" i="33"/>
  <c r="BO89" i="31"/>
  <c r="BO89" i="29"/>
  <c r="BO89" i="30"/>
  <c r="BW90" i="10"/>
  <c r="BK90" i="36"/>
  <c r="BK90" i="35"/>
  <c r="BK90" i="34"/>
  <c r="BK90" i="33"/>
  <c r="BK90" i="31"/>
  <c r="BK90" i="29"/>
  <c r="BK90" i="30"/>
  <c r="CE90" i="10"/>
  <c r="BS90" i="36"/>
  <c r="BS90" i="35"/>
  <c r="BS90" i="34"/>
  <c r="BS90" i="33"/>
  <c r="BS90" i="31"/>
  <c r="BS90" i="30"/>
  <c r="BS90" i="29"/>
  <c r="BY81" i="10"/>
  <c r="BM81" i="36"/>
  <c r="BM81" i="35"/>
  <c r="BM81" i="34"/>
  <c r="BM81" i="33"/>
  <c r="BM81" i="31"/>
  <c r="BM81" i="30"/>
  <c r="BM81" i="29"/>
  <c r="CH85" i="36"/>
  <c r="CH85" i="35"/>
  <c r="CH85" i="34"/>
  <c r="CH85" i="31"/>
  <c r="CH85" i="33"/>
  <c r="CH85" i="30"/>
  <c r="CH85" i="29"/>
  <c r="BX78" i="10"/>
  <c r="BL78" i="36"/>
  <c r="BL78" i="35"/>
  <c r="BL78" i="34"/>
  <c r="BL78" i="33"/>
  <c r="BL78" i="31"/>
  <c r="BL78" i="30"/>
  <c r="BL78" i="29"/>
  <c r="CB79" i="10"/>
  <c r="BP79" i="36"/>
  <c r="BP79" i="34"/>
  <c r="BP79" i="35"/>
  <c r="BP79" i="33"/>
  <c r="BP79" i="31"/>
  <c r="BP79" i="30"/>
  <c r="BP79" i="29"/>
  <c r="CB81" i="10"/>
  <c r="BP81" i="36"/>
  <c r="BP81" i="35"/>
  <c r="BP81" i="34"/>
  <c r="BP81" i="33"/>
  <c r="BP81" i="31"/>
  <c r="BP81" i="30"/>
  <c r="BP81" i="29"/>
  <c r="CF82" i="10"/>
  <c r="BT82" i="36"/>
  <c r="BT82" i="35"/>
  <c r="BT82" i="33"/>
  <c r="BT82" i="34"/>
  <c r="BT82" i="31"/>
  <c r="BT82" i="30"/>
  <c r="BT82" i="29"/>
  <c r="CD84" i="36"/>
  <c r="CD84" i="35"/>
  <c r="CD84" i="34"/>
  <c r="CD84" i="33"/>
  <c r="CD84" i="31"/>
  <c r="CD84" i="30"/>
  <c r="CD84" i="29"/>
  <c r="BW80" i="10"/>
  <c r="BK80" i="36"/>
  <c r="BK80" i="35"/>
  <c r="BK80" i="34"/>
  <c r="BK80" i="33"/>
  <c r="BK80" i="31"/>
  <c r="BK80" i="29"/>
  <c r="BK80" i="30"/>
  <c r="CE82" i="10"/>
  <c r="BS82" i="36"/>
  <c r="BS82" i="35"/>
  <c r="BS82" i="34"/>
  <c r="BS82" i="33"/>
  <c r="BS82" i="31"/>
  <c r="BS82" i="30"/>
  <c r="BS82" i="29"/>
  <c r="CE86" i="10"/>
  <c r="BS86" i="36"/>
  <c r="BS86" i="35"/>
  <c r="BS86" i="34"/>
  <c r="BS86" i="33"/>
  <c r="BS86" i="31"/>
  <c r="BS86" i="30"/>
  <c r="BS86" i="29"/>
  <c r="CD90" i="10"/>
  <c r="BR90" i="36"/>
  <c r="BR90" i="35"/>
  <c r="BR90" i="34"/>
  <c r="BR90" i="33"/>
  <c r="BR90" i="30"/>
  <c r="BR90" i="31"/>
  <c r="BR90" i="29"/>
  <c r="BY80" i="10"/>
  <c r="BM80" i="36"/>
  <c r="BM80" i="35"/>
  <c r="BM80" i="34"/>
  <c r="BM80" i="33"/>
  <c r="BM80" i="31"/>
  <c r="BM80" i="30"/>
  <c r="BM80" i="29"/>
  <c r="BW84" i="10"/>
  <c r="BK84" i="36"/>
  <c r="BK84" i="35"/>
  <c r="BK84" i="34"/>
  <c r="BK84" i="33"/>
  <c r="BK84" i="31"/>
  <c r="BK84" i="29"/>
  <c r="BK84" i="30"/>
  <c r="CF84" i="10"/>
  <c r="BT84" i="36"/>
  <c r="BT84" i="35"/>
  <c r="BT84" i="34"/>
  <c r="BT84" i="33"/>
  <c r="BT84" i="31"/>
  <c r="BT84" i="30"/>
  <c r="BT84" i="29"/>
  <c r="CH86" i="10"/>
  <c r="BV86" i="36"/>
  <c r="BV86" i="35"/>
  <c r="BV86" i="34"/>
  <c r="BV86" i="31"/>
  <c r="BV86" i="30"/>
  <c r="BV86" i="33"/>
  <c r="BV86" i="29"/>
  <c r="BW83" i="10"/>
  <c r="BK83" i="36"/>
  <c r="BK83" i="35"/>
  <c r="BK83" i="34"/>
  <c r="BK83" i="33"/>
  <c r="BK83" i="31"/>
  <c r="BK83" i="30"/>
  <c r="BK83" i="29"/>
  <c r="CH87" i="10"/>
  <c r="BV87" i="36"/>
  <c r="BV87" i="35"/>
  <c r="BV87" i="34"/>
  <c r="BV87" i="33"/>
  <c r="BV87" i="30"/>
  <c r="BV87" i="29"/>
  <c r="BV87" i="31"/>
  <c r="BX81" i="10"/>
  <c r="BL81" i="36"/>
  <c r="BL81" i="35"/>
  <c r="BL81" i="34"/>
  <c r="BL81" i="33"/>
  <c r="BL81" i="31"/>
  <c r="BL81" i="30"/>
  <c r="BL81" i="29"/>
  <c r="BW89" i="10"/>
  <c r="BK89" i="36"/>
  <c r="BK89" i="35"/>
  <c r="BK89" i="34"/>
  <c r="BK89" i="33"/>
  <c r="BK89" i="31"/>
  <c r="BK89" i="30"/>
  <c r="BK89" i="29"/>
  <c r="CD82" i="10"/>
  <c r="BR82" i="36"/>
  <c r="BR82" i="35"/>
  <c r="BR82" i="34"/>
  <c r="BR82" i="33"/>
  <c r="BR82" i="31"/>
  <c r="BR82" i="30"/>
  <c r="BR82" i="29"/>
  <c r="CC85" i="10"/>
  <c r="BQ85" i="36"/>
  <c r="BQ85" i="35"/>
  <c r="BQ85" i="34"/>
  <c r="BQ85" i="33"/>
  <c r="BQ85" i="31"/>
  <c r="BQ85" i="30"/>
  <c r="BQ85" i="29"/>
  <c r="CH89" i="10"/>
  <c r="BV89" i="36"/>
  <c r="BV89" i="35"/>
  <c r="BV89" i="34"/>
  <c r="BV89" i="33"/>
  <c r="BV89" i="31"/>
  <c r="BV89" i="30"/>
  <c r="BV89" i="29"/>
  <c r="CC79" i="10"/>
  <c r="BQ79" i="36"/>
  <c r="BQ79" i="35"/>
  <c r="BQ79" i="34"/>
  <c r="BQ79" i="33"/>
  <c r="BQ79" i="31"/>
  <c r="BQ79" i="30"/>
  <c r="BQ79" i="29"/>
  <c r="BX90" i="10"/>
  <c r="BL90" i="36"/>
  <c r="BL90" i="35"/>
  <c r="BL90" i="34"/>
  <c r="BL90" i="33"/>
  <c r="BL90" i="31"/>
  <c r="BL90" i="29"/>
  <c r="BL90" i="30"/>
  <c r="BZ86" i="10"/>
  <c r="BN86" i="36"/>
  <c r="BN86" i="35"/>
  <c r="BN86" i="34"/>
  <c r="BN86" i="31"/>
  <c r="BN86" i="33"/>
  <c r="BN86" i="30"/>
  <c r="BN86" i="29"/>
  <c r="CA86" i="10"/>
  <c r="BO86" i="36"/>
  <c r="BO86" i="35"/>
  <c r="BO86" i="34"/>
  <c r="BO86" i="31"/>
  <c r="BO86" i="30"/>
  <c r="BO86" i="33"/>
  <c r="BO86" i="29"/>
  <c r="CC88" i="10"/>
  <c r="BQ88" i="36"/>
  <c r="BQ88" i="35"/>
  <c r="BQ88" i="34"/>
  <c r="BQ88" i="33"/>
  <c r="BQ88" i="31"/>
  <c r="BQ88" i="30"/>
  <c r="BQ88" i="29"/>
  <c r="BX85" i="10"/>
  <c r="BL85" i="36"/>
  <c r="BL85" i="35"/>
  <c r="BL85" i="34"/>
  <c r="BL85" i="33"/>
  <c r="BL85" i="31"/>
  <c r="BL85" i="30"/>
  <c r="BL85" i="29"/>
  <c r="CG89" i="10"/>
  <c r="BU89" i="36"/>
  <c r="BU89" i="35"/>
  <c r="BU89" i="34"/>
  <c r="BU89" i="33"/>
  <c r="BU89" i="31"/>
  <c r="BU89" i="30"/>
  <c r="BU89" i="29"/>
  <c r="CC89" i="10"/>
  <c r="BQ89" i="36"/>
  <c r="BQ89" i="35"/>
  <c r="BQ89" i="34"/>
  <c r="BQ89" i="31"/>
  <c r="BQ89" i="33"/>
  <c r="BQ89" i="30"/>
  <c r="BQ89" i="29"/>
  <c r="CE81" i="10"/>
  <c r="BS81" i="36"/>
  <c r="BS81" i="35"/>
  <c r="BS81" i="34"/>
  <c r="BS81" i="33"/>
  <c r="BS81" i="31"/>
  <c r="BS81" i="30"/>
  <c r="BS81" i="29"/>
  <c r="BZ85" i="10"/>
  <c r="BN85" i="36"/>
  <c r="BN85" i="35"/>
  <c r="BN85" i="34"/>
  <c r="BN85" i="33"/>
  <c r="BN85" i="31"/>
  <c r="BN85" i="30"/>
  <c r="BN85" i="29"/>
  <c r="CC78" i="10"/>
  <c r="BQ78" i="36"/>
  <c r="BQ78" i="35"/>
  <c r="BQ78" i="34"/>
  <c r="BQ78" i="33"/>
  <c r="BQ78" i="31"/>
  <c r="BQ78" i="29"/>
  <c r="BQ78" i="30"/>
  <c r="CG79" i="10"/>
  <c r="BU79" i="36"/>
  <c r="BU79" i="35"/>
  <c r="BU79" i="34"/>
  <c r="BU79" i="33"/>
  <c r="BU79" i="31"/>
  <c r="BU79" i="30"/>
  <c r="BU79" i="29"/>
  <c r="CE87" i="10"/>
  <c r="BS87" i="36"/>
  <c r="BS87" i="35"/>
  <c r="BS87" i="34"/>
  <c r="BS87" i="33"/>
  <c r="BS87" i="31"/>
  <c r="BS87" i="30"/>
  <c r="BS87" i="29"/>
  <c r="CD78" i="10"/>
  <c r="BR78" i="36"/>
  <c r="BR78" i="35"/>
  <c r="BR78" i="34"/>
  <c r="BR78" i="33"/>
  <c r="BR78" i="31"/>
  <c r="BR78" i="29"/>
  <c r="BR78" i="30"/>
  <c r="CD80" i="10"/>
  <c r="BR80" i="36"/>
  <c r="BR80" i="35"/>
  <c r="BR80" i="34"/>
  <c r="BR80" i="33"/>
  <c r="BR80" i="31"/>
  <c r="BR80" i="29"/>
  <c r="BR80" i="30"/>
  <c r="BZ83" i="10"/>
  <c r="BN83" i="36"/>
  <c r="BN83" i="35"/>
  <c r="BN83" i="34"/>
  <c r="BN83" i="33"/>
  <c r="BN83" i="31"/>
  <c r="BN83" i="29"/>
  <c r="BN83" i="30"/>
  <c r="CD88" i="10"/>
  <c r="BR88" i="36"/>
  <c r="BR88" i="35"/>
  <c r="BR88" i="34"/>
  <c r="BR88" i="33"/>
  <c r="BR88" i="31"/>
  <c r="BR88" i="29"/>
  <c r="BR88" i="30"/>
  <c r="BW82" i="10"/>
  <c r="BK82" i="36"/>
  <c r="BK82" i="35"/>
  <c r="BK82" i="33"/>
  <c r="BK82" i="34"/>
  <c r="BK82" i="31"/>
  <c r="BK82" i="29"/>
  <c r="BK82" i="30"/>
  <c r="BZ89" i="10"/>
  <c r="BN89" i="36"/>
  <c r="BN89" i="35"/>
  <c r="BN89" i="34"/>
  <c r="BN89" i="33"/>
  <c r="BN89" i="31"/>
  <c r="BN89" i="30"/>
  <c r="BN89" i="29"/>
  <c r="BZ87" i="10"/>
  <c r="BN87" i="36"/>
  <c r="BN87" i="35"/>
  <c r="BN87" i="34"/>
  <c r="BN87" i="33"/>
  <c r="BN87" i="31"/>
  <c r="BN87" i="29"/>
  <c r="BN87" i="30"/>
  <c r="BX87" i="36"/>
  <c r="BX87" i="35"/>
  <c r="BX87" i="34"/>
  <c r="BX87" i="33"/>
  <c r="BX87" i="31"/>
  <c r="BX87" i="30"/>
  <c r="BX87" i="29"/>
  <c r="CF68" i="2"/>
  <c r="CF68" i="32"/>
  <c r="CB70" i="2"/>
  <c r="CB70" i="32"/>
  <c r="BT69" i="32"/>
  <c r="CF69" i="2"/>
  <c r="CF69" i="32"/>
  <c r="BY67" i="2"/>
  <c r="BY67" i="32"/>
  <c r="BM67" i="32"/>
  <c r="CH68" i="2"/>
  <c r="CH68" i="32"/>
  <c r="BV68" i="32"/>
  <c r="CC75" i="2"/>
  <c r="CC75" i="32"/>
  <c r="BQ75" i="32"/>
  <c r="BZ67" i="2"/>
  <c r="BZ67" i="32"/>
  <c r="BN67" i="32"/>
  <c r="CC72" i="2"/>
  <c r="CC72" i="32"/>
  <c r="BQ72" i="32"/>
  <c r="CF74" i="2"/>
  <c r="CF74" i="32"/>
  <c r="BT74" i="32"/>
  <c r="BZ72" i="2"/>
  <c r="BZ72" i="32"/>
  <c r="BN72" i="32"/>
  <c r="BY71" i="2"/>
  <c r="BY71" i="32"/>
  <c r="BM71" i="32"/>
  <c r="BZ68" i="2"/>
  <c r="BZ68" i="32"/>
  <c r="BN68" i="32"/>
  <c r="CG71" i="2"/>
  <c r="CG71" i="32"/>
  <c r="BU71" i="32"/>
  <c r="BY73" i="2"/>
  <c r="BY73" i="32"/>
  <c r="BM73" i="32"/>
  <c r="CG75" i="2"/>
  <c r="CG75" i="32"/>
  <c r="BU75" i="32"/>
  <c r="BY69" i="2"/>
  <c r="BY69" i="32"/>
  <c r="BM69" i="32"/>
  <c r="BZ74" i="2"/>
  <c r="BZ74" i="32"/>
  <c r="BN74" i="32"/>
  <c r="CF71" i="2"/>
  <c r="CF71" i="32"/>
  <c r="BT71" i="32"/>
  <c r="BK70" i="32"/>
  <c r="BW70" i="2"/>
  <c r="BW70" i="32"/>
  <c r="CH70" i="2"/>
  <c r="CH70" i="32"/>
  <c r="BV70" i="32"/>
  <c r="CD67" i="2"/>
  <c r="CD67" i="32"/>
  <c r="BR67" i="32"/>
  <c r="CD73" i="2"/>
  <c r="CD73" i="32"/>
  <c r="BR73" i="32"/>
  <c r="CH67" i="2"/>
  <c r="CH67" i="32"/>
  <c r="BV67" i="32"/>
  <c r="BW66" i="2"/>
  <c r="BW66" i="32"/>
  <c r="BK66" i="32"/>
  <c r="BZ69" i="2"/>
  <c r="BZ69" i="32"/>
  <c r="BN69" i="32"/>
  <c r="CG69" i="2"/>
  <c r="CG69" i="32"/>
  <c r="BU69" i="32"/>
  <c r="CB72" i="2"/>
  <c r="CB72" i="32"/>
  <c r="BP72" i="32"/>
  <c r="CF73" i="2"/>
  <c r="CF73" i="32"/>
  <c r="BT73" i="32"/>
  <c r="CD68" i="2"/>
  <c r="CD68" i="32"/>
  <c r="BR68" i="32"/>
  <c r="CD70" i="2"/>
  <c r="CD70" i="32"/>
  <c r="BR70" i="32"/>
  <c r="CC68" i="2"/>
  <c r="CC68" i="32"/>
  <c r="BQ68" i="32"/>
  <c r="CH74" i="2"/>
  <c r="CH74" i="32"/>
  <c r="BV74" i="32"/>
  <c r="BY75" i="2"/>
  <c r="BY75" i="32"/>
  <c r="BM75" i="32"/>
  <c r="CG67" i="2"/>
  <c r="CG67" i="32"/>
  <c r="BU67" i="32"/>
  <c r="CB74" i="2"/>
  <c r="CB74" i="32"/>
  <c r="BP74" i="32"/>
  <c r="CG73" i="2"/>
  <c r="CG73" i="32"/>
  <c r="BU73" i="32"/>
  <c r="CH73" i="2"/>
  <c r="CH73" i="32"/>
  <c r="BV73" i="32"/>
  <c r="CC74" i="2"/>
  <c r="CC74" i="32"/>
  <c r="CG70" i="2"/>
  <c r="CG70" i="32"/>
  <c r="BU70" i="32"/>
  <c r="BX71" i="2"/>
  <c r="BX71" i="32"/>
  <c r="BL71" i="32"/>
  <c r="CB75" i="2"/>
  <c r="CB75" i="32"/>
  <c r="BP75" i="32"/>
  <c r="CG72" i="2"/>
  <c r="CG72" i="32"/>
  <c r="BU72" i="32"/>
  <c r="CB73" i="2"/>
  <c r="CB73" i="32"/>
  <c r="BP73" i="32"/>
  <c r="CH69" i="2"/>
  <c r="CH69" i="32"/>
  <c r="BV69" i="32"/>
  <c r="CD74" i="2"/>
  <c r="CD74" i="32"/>
  <c r="BR74" i="32"/>
  <c r="BY72" i="2"/>
  <c r="BY72" i="32"/>
  <c r="BM72" i="32"/>
  <c r="BX72" i="2"/>
  <c r="BX72" i="32"/>
  <c r="BL72" i="32"/>
  <c r="CC69" i="2"/>
  <c r="CC69" i="32"/>
  <c r="BQ69" i="32"/>
  <c r="CC73" i="2"/>
  <c r="CC73" i="32"/>
  <c r="BQ73" i="32"/>
  <c r="CF72" i="2"/>
  <c r="CF72" i="32"/>
  <c r="BT72" i="32"/>
  <c r="BZ70" i="2"/>
  <c r="BZ70" i="32"/>
  <c r="BN70" i="32"/>
  <c r="CC70" i="2"/>
  <c r="CC70" i="32"/>
  <c r="BQ70" i="32"/>
  <c r="BZ73" i="2"/>
  <c r="BZ73" i="32"/>
  <c r="BN73" i="32"/>
  <c r="BX73" i="2"/>
  <c r="BX73" i="32"/>
  <c r="BL73" i="32"/>
  <c r="BY68" i="2"/>
  <c r="BY68" i="32"/>
  <c r="BM68" i="32"/>
  <c r="CE68" i="2"/>
  <c r="CE68" i="32"/>
  <c r="BS68" i="32"/>
  <c r="BX74" i="2"/>
  <c r="BX74" i="32"/>
  <c r="BL74" i="32"/>
  <c r="BN71" i="32"/>
  <c r="BZ71" i="2"/>
  <c r="BZ71" i="32"/>
  <c r="BS70" i="32"/>
  <c r="CE70" i="2"/>
  <c r="CE70" i="32"/>
  <c r="CD72" i="2"/>
  <c r="CD72" i="32"/>
  <c r="BR72" i="32"/>
  <c r="CC71" i="2"/>
  <c r="CC71" i="32"/>
  <c r="BQ71" i="32"/>
  <c r="CB71" i="2"/>
  <c r="CB71" i="32"/>
  <c r="BP71" i="32"/>
  <c r="CG68" i="2"/>
  <c r="CG68" i="32"/>
  <c r="BU68" i="32"/>
  <c r="CF75" i="2"/>
  <c r="CF75" i="32"/>
  <c r="BT75" i="32"/>
  <c r="BW68" i="2"/>
  <c r="BW68" i="32"/>
  <c r="BK68" i="32"/>
  <c r="CA69" i="2"/>
  <c r="CA69" i="32"/>
  <c r="BO69" i="32"/>
  <c r="CA67" i="2"/>
  <c r="CA67" i="32"/>
  <c r="BO67" i="32"/>
  <c r="BX75" i="2"/>
  <c r="BX75" i="32"/>
  <c r="BL75" i="32"/>
  <c r="CH72" i="2"/>
  <c r="CH72" i="32"/>
  <c r="BV72" i="32"/>
  <c r="BY70" i="2"/>
  <c r="BY70" i="32"/>
  <c r="BM70" i="32"/>
  <c r="CD69" i="2"/>
  <c r="CD69" i="32"/>
  <c r="BR69" i="32"/>
  <c r="CA72" i="2"/>
  <c r="CA72" i="32"/>
  <c r="BW72" i="2"/>
  <c r="BW72" i="32"/>
  <c r="CE72" i="2"/>
  <c r="CE72" i="32"/>
  <c r="CB68" i="2"/>
  <c r="CB68" i="32"/>
  <c r="CA82" i="36"/>
  <c r="CA82" i="35"/>
  <c r="CA82" i="34"/>
  <c r="CA82" i="33"/>
  <c r="CA82" i="31"/>
  <c r="CA82" i="29"/>
  <c r="CA82" i="30"/>
  <c r="CH81" i="36"/>
  <c r="CH81" i="35"/>
  <c r="CH81" i="34"/>
  <c r="CH81" i="33"/>
  <c r="CH81" i="30"/>
  <c r="CH81" i="31"/>
  <c r="CH81" i="29"/>
  <c r="BW79" i="36"/>
  <c r="BW79" i="35"/>
  <c r="BW79" i="34"/>
  <c r="BW79" i="33"/>
  <c r="BW79" i="31"/>
  <c r="BW79" i="29"/>
  <c r="BW79" i="30"/>
  <c r="CC81" i="36"/>
  <c r="CC81" i="35"/>
  <c r="CC81" i="34"/>
  <c r="CC81" i="33"/>
  <c r="CC81" i="31"/>
  <c r="CC81" i="30"/>
  <c r="CC81" i="29"/>
  <c r="CB84" i="36"/>
  <c r="CB84" i="35"/>
  <c r="CB84" i="34"/>
  <c r="CB84" i="33"/>
  <c r="CB84" i="31"/>
  <c r="CB84" i="30"/>
  <c r="CB84" i="29"/>
  <c r="CE79" i="36"/>
  <c r="CE79" i="35"/>
  <c r="CE79" i="34"/>
  <c r="CE79" i="33"/>
  <c r="CE79" i="31"/>
  <c r="CE79" i="29"/>
  <c r="CE79" i="30"/>
  <c r="BZ88" i="36"/>
  <c r="BZ88" i="35"/>
  <c r="BZ88" i="34"/>
  <c r="BZ88" i="33"/>
  <c r="BZ88" i="31"/>
  <c r="BZ88" i="30"/>
  <c r="BZ88" i="29"/>
  <c r="BX80" i="36"/>
  <c r="BX80" i="35"/>
  <c r="BX80" i="34"/>
  <c r="BX80" i="33"/>
  <c r="BX80" i="31"/>
  <c r="BX80" i="30"/>
  <c r="BX80" i="29"/>
  <c r="CA80" i="36"/>
  <c r="CA80" i="35"/>
  <c r="CA80" i="34"/>
  <c r="CA80" i="33"/>
  <c r="CA80" i="31"/>
  <c r="CA80" i="29"/>
  <c r="CA80" i="30"/>
  <c r="BX83" i="36"/>
  <c r="BX83" i="35"/>
  <c r="BX83" i="34"/>
  <c r="BX83" i="33"/>
  <c r="BX83" i="31"/>
  <c r="BX83" i="30"/>
  <c r="BX83" i="29"/>
  <c r="CE88" i="36"/>
  <c r="CE88" i="35"/>
  <c r="CE88" i="34"/>
  <c r="CE88" i="30"/>
  <c r="CE88" i="33"/>
  <c r="CE88" i="31"/>
  <c r="CE88" i="29"/>
  <c r="CB80" i="36"/>
  <c r="CB80" i="34"/>
  <c r="CB80" i="35"/>
  <c r="CB80" i="33"/>
  <c r="CB80" i="31"/>
  <c r="CB80" i="30"/>
  <c r="CB80" i="29"/>
  <c r="CE90" i="36"/>
  <c r="CE90" i="35"/>
  <c r="CE90" i="34"/>
  <c r="CE90" i="33"/>
  <c r="CE90" i="30"/>
  <c r="CE90" i="31"/>
  <c r="CE90" i="29"/>
  <c r="CA89" i="36"/>
  <c r="CA89" i="35"/>
  <c r="CA89" i="34"/>
  <c r="CA89" i="33"/>
  <c r="CA89" i="31"/>
  <c r="CA89" i="30"/>
  <c r="CA89" i="29"/>
  <c r="CC90" i="36"/>
  <c r="CC90" i="35"/>
  <c r="CC90" i="34"/>
  <c r="CC90" i="33"/>
  <c r="CC90" i="31"/>
  <c r="CC90" i="30"/>
  <c r="CC90" i="29"/>
  <c r="CA78" i="36"/>
  <c r="CA78" i="35"/>
  <c r="CA78" i="34"/>
  <c r="CA78" i="33"/>
  <c r="CA78" i="31"/>
  <c r="CA78" i="29"/>
  <c r="CA78" i="30"/>
  <c r="CF81" i="36"/>
  <c r="CF81" i="35"/>
  <c r="CF81" i="34"/>
  <c r="CF81" i="33"/>
  <c r="CF81" i="31"/>
  <c r="CF81" i="30"/>
  <c r="CF81" i="29"/>
  <c r="BY87" i="36"/>
  <c r="BY87" i="35"/>
  <c r="BY87" i="34"/>
  <c r="BY87" i="33"/>
  <c r="BY87" i="31"/>
  <c r="BY87" i="30"/>
  <c r="BY87" i="29"/>
  <c r="BZ78" i="36"/>
  <c r="BZ78" i="35"/>
  <c r="BZ78" i="34"/>
  <c r="BZ78" i="33"/>
  <c r="BZ78" i="31"/>
  <c r="BZ78" i="30"/>
  <c r="BZ78" i="29"/>
  <c r="CG80" i="36"/>
  <c r="CG80" i="35"/>
  <c r="CG80" i="34"/>
  <c r="CG80" i="33"/>
  <c r="CG80" i="31"/>
  <c r="CG80" i="30"/>
  <c r="CG80" i="29"/>
  <c r="CC86" i="36"/>
  <c r="CC86" i="35"/>
  <c r="CC86" i="34"/>
  <c r="CC86" i="33"/>
  <c r="CC86" i="31"/>
  <c r="CC86" i="30"/>
  <c r="CC86" i="29"/>
  <c r="CG81" i="36"/>
  <c r="CG81" i="35"/>
  <c r="CG81" i="34"/>
  <c r="CG81" i="33"/>
  <c r="CG81" i="30"/>
  <c r="CG81" i="31"/>
  <c r="CG81" i="29"/>
  <c r="BY79" i="36"/>
  <c r="BY79" i="35"/>
  <c r="BY79" i="34"/>
  <c r="BY79" i="33"/>
  <c r="BY79" i="30"/>
  <c r="BY79" i="31"/>
  <c r="BY79" i="29"/>
  <c r="BW87" i="36"/>
  <c r="BW87" i="35"/>
  <c r="BW87" i="34"/>
  <c r="BW87" i="33"/>
  <c r="BW87" i="31"/>
  <c r="BW87" i="30"/>
  <c r="BW87" i="29"/>
  <c r="CF80" i="36"/>
  <c r="CF80" i="35"/>
  <c r="CF80" i="34"/>
  <c r="CF80" i="33"/>
  <c r="CF80" i="31"/>
  <c r="CF80" i="30"/>
  <c r="CF80" i="29"/>
  <c r="CF82" i="36"/>
  <c r="CF82" i="35"/>
  <c r="CF82" i="34"/>
  <c r="CF82" i="33"/>
  <c r="CF82" i="31"/>
  <c r="CF82" i="30"/>
  <c r="CF82" i="29"/>
  <c r="CB81" i="36"/>
  <c r="CB81" i="35"/>
  <c r="CB81" i="34"/>
  <c r="CB81" i="33"/>
  <c r="CB81" i="31"/>
  <c r="CB81" i="30"/>
  <c r="CB81" i="29"/>
  <c r="CB79" i="36"/>
  <c r="CB79" i="35"/>
  <c r="CB79" i="34"/>
  <c r="CB79" i="33"/>
  <c r="CB79" i="31"/>
  <c r="CB79" i="29"/>
  <c r="CB79" i="30"/>
  <c r="BX78" i="36"/>
  <c r="BX78" i="35"/>
  <c r="BX78" i="34"/>
  <c r="BX78" i="33"/>
  <c r="BX78" i="31"/>
  <c r="BX78" i="30"/>
  <c r="BX78" i="29"/>
  <c r="CB89" i="36"/>
  <c r="CB89" i="35"/>
  <c r="CB89" i="34"/>
  <c r="CB89" i="33"/>
  <c r="CB89" i="31"/>
  <c r="CB89" i="30"/>
  <c r="CB89" i="29"/>
  <c r="CE89" i="36"/>
  <c r="CE89" i="35"/>
  <c r="CE89" i="34"/>
  <c r="CE89" i="33"/>
  <c r="CE89" i="31"/>
  <c r="CE89" i="30"/>
  <c r="CE89" i="29"/>
  <c r="CD81" i="36"/>
  <c r="CD81" i="35"/>
  <c r="CD81" i="34"/>
  <c r="CD81" i="33"/>
  <c r="CD81" i="31"/>
  <c r="CD81" i="29"/>
  <c r="CD81" i="30"/>
  <c r="CA83" i="36"/>
  <c r="CA83" i="35"/>
  <c r="CA83" i="34"/>
  <c r="CA83" i="31"/>
  <c r="CA83" i="30"/>
  <c r="CA83" i="29"/>
  <c r="CA83" i="33"/>
  <c r="BY90" i="36"/>
  <c r="BY90" i="35"/>
  <c r="BY90" i="34"/>
  <c r="BY90" i="33"/>
  <c r="BY90" i="31"/>
  <c r="BY90" i="30"/>
  <c r="BY90" i="29"/>
  <c r="CA88" i="36"/>
  <c r="CA88" i="35"/>
  <c r="CA88" i="34"/>
  <c r="CA88" i="33"/>
  <c r="CA88" i="31"/>
  <c r="CA88" i="29"/>
  <c r="CA88" i="30"/>
  <c r="BX88" i="36"/>
  <c r="BX88" i="35"/>
  <c r="BX88" i="34"/>
  <c r="BX88" i="33"/>
  <c r="BX88" i="31"/>
  <c r="BX88" i="30"/>
  <c r="BX88" i="29"/>
  <c r="BX89" i="36"/>
  <c r="BX89" i="35"/>
  <c r="BX89" i="34"/>
  <c r="BX89" i="33"/>
  <c r="BX89" i="31"/>
  <c r="BX89" i="29"/>
  <c r="BX89" i="30"/>
  <c r="CH88" i="36"/>
  <c r="CH88" i="35"/>
  <c r="CH88" i="34"/>
  <c r="CH88" i="33"/>
  <c r="CH88" i="31"/>
  <c r="CH88" i="30"/>
  <c r="CH88" i="29"/>
  <c r="CA81" i="36"/>
  <c r="CA81" i="35"/>
  <c r="CA81" i="34"/>
  <c r="CA81" i="33"/>
  <c r="CA81" i="31"/>
  <c r="CA81" i="30"/>
  <c r="CA81" i="29"/>
  <c r="BW88" i="36"/>
  <c r="BW88" i="35"/>
  <c r="BW88" i="34"/>
  <c r="BW88" i="33"/>
  <c r="BW88" i="30"/>
  <c r="BW88" i="31"/>
  <c r="BW88" i="29"/>
  <c r="BZ80" i="36"/>
  <c r="BZ80" i="35"/>
  <c r="BZ80" i="34"/>
  <c r="BZ80" i="33"/>
  <c r="BZ80" i="31"/>
  <c r="BZ80" i="29"/>
  <c r="BZ80" i="30"/>
  <c r="BY81" i="36"/>
  <c r="BY81" i="35"/>
  <c r="BY81" i="34"/>
  <c r="BY81" i="33"/>
  <c r="BY81" i="31"/>
  <c r="BY81" i="30"/>
  <c r="BY81" i="29"/>
  <c r="BW90" i="36"/>
  <c r="BW90" i="35"/>
  <c r="BW90" i="34"/>
  <c r="BW90" i="33"/>
  <c r="BW90" i="31"/>
  <c r="BW90" i="30"/>
  <c r="BW90" i="29"/>
  <c r="CF78" i="36"/>
  <c r="CF78" i="35"/>
  <c r="CF78" i="34"/>
  <c r="CF78" i="33"/>
  <c r="CF78" i="31"/>
  <c r="CF78" i="30"/>
  <c r="CF78" i="29"/>
  <c r="CA84" i="35"/>
  <c r="CA84" i="36"/>
  <c r="CA84" i="34"/>
  <c r="CA84" i="33"/>
  <c r="CA84" i="31"/>
  <c r="CA84" i="29"/>
  <c r="CA84" i="30"/>
  <c r="CH84" i="36"/>
  <c r="CH84" i="35"/>
  <c r="CH84" i="34"/>
  <c r="CH84" i="33"/>
  <c r="CH84" i="31"/>
  <c r="CH84" i="30"/>
  <c r="CH84" i="29"/>
  <c r="CE83" i="36"/>
  <c r="CE83" i="35"/>
  <c r="CE83" i="34"/>
  <c r="CE83" i="33"/>
  <c r="CE83" i="31"/>
  <c r="CE83" i="29"/>
  <c r="CE83" i="30"/>
  <c r="CH80" i="36"/>
  <c r="CH80" i="35"/>
  <c r="CH80" i="34"/>
  <c r="CH80" i="33"/>
  <c r="CH80" i="31"/>
  <c r="CH80" i="30"/>
  <c r="CH80" i="29"/>
  <c r="CC83" i="36"/>
  <c r="CC83" i="35"/>
  <c r="CC83" i="34"/>
  <c r="CC83" i="33"/>
  <c r="CC83" i="31"/>
  <c r="CC83" i="30"/>
  <c r="CC83" i="29"/>
  <c r="CG88" i="36"/>
  <c r="CG88" i="35"/>
  <c r="CG88" i="34"/>
  <c r="CG88" i="33"/>
  <c r="CG88" i="31"/>
  <c r="CG88" i="30"/>
  <c r="CG88" i="29"/>
  <c r="BY83" i="36"/>
  <c r="BY83" i="35"/>
  <c r="BY83" i="34"/>
  <c r="BY83" i="33"/>
  <c r="BY83" i="31"/>
  <c r="BY83" i="30"/>
  <c r="BY83" i="29"/>
  <c r="CC80" i="36"/>
  <c r="CC80" i="35"/>
  <c r="CC80" i="34"/>
  <c r="CC80" i="33"/>
  <c r="CC80" i="31"/>
  <c r="CC80" i="30"/>
  <c r="CC80" i="29"/>
  <c r="BY88" i="36"/>
  <c r="BY88" i="35"/>
  <c r="BY88" i="34"/>
  <c r="BY88" i="33"/>
  <c r="BY88" i="31"/>
  <c r="BY88" i="30"/>
  <c r="BY88" i="29"/>
  <c r="BX82" i="36"/>
  <c r="BX82" i="35"/>
  <c r="BX82" i="34"/>
  <c r="BX82" i="33"/>
  <c r="BX82" i="31"/>
  <c r="BX82" i="30"/>
  <c r="BX82" i="29"/>
  <c r="BY86" i="36"/>
  <c r="BY86" i="35"/>
  <c r="BY86" i="34"/>
  <c r="BY86" i="33"/>
  <c r="BY86" i="31"/>
  <c r="BY86" i="30"/>
  <c r="BY86" i="29"/>
  <c r="BZ87" i="36"/>
  <c r="BZ87" i="35"/>
  <c r="BZ87" i="34"/>
  <c r="BZ87" i="31"/>
  <c r="BZ87" i="30"/>
  <c r="BZ87" i="33"/>
  <c r="BZ87" i="29"/>
  <c r="BZ89" i="36"/>
  <c r="BZ89" i="35"/>
  <c r="BZ89" i="34"/>
  <c r="BZ89" i="33"/>
  <c r="BZ89" i="31"/>
  <c r="BZ89" i="29"/>
  <c r="BZ89" i="30"/>
  <c r="BW82" i="36"/>
  <c r="BW82" i="35"/>
  <c r="BW82" i="34"/>
  <c r="BW82" i="33"/>
  <c r="BW82" i="31"/>
  <c r="BW82" i="30"/>
  <c r="BW82" i="29"/>
  <c r="CD88" i="36"/>
  <c r="CD88" i="35"/>
  <c r="CD88" i="34"/>
  <c r="CD88" i="31"/>
  <c r="CD88" i="33"/>
  <c r="CD88" i="30"/>
  <c r="CD88" i="29"/>
  <c r="BZ83" i="36"/>
  <c r="BZ83" i="35"/>
  <c r="BZ83" i="34"/>
  <c r="BZ83" i="31"/>
  <c r="BZ83" i="30"/>
  <c r="BZ83" i="33"/>
  <c r="BZ83" i="29"/>
  <c r="CD80" i="36"/>
  <c r="CD80" i="35"/>
  <c r="CD80" i="34"/>
  <c r="CD80" i="33"/>
  <c r="CD80" i="31"/>
  <c r="CD80" i="30"/>
  <c r="CD80" i="29"/>
  <c r="CD78" i="36"/>
  <c r="CD78" i="35"/>
  <c r="CD78" i="33"/>
  <c r="CD78" i="34"/>
  <c r="CD78" i="31"/>
  <c r="CD78" i="30"/>
  <c r="CD78" i="29"/>
  <c r="CE87" i="36"/>
  <c r="CE87" i="35"/>
  <c r="CE87" i="34"/>
  <c r="CE87" i="33"/>
  <c r="CE87" i="29"/>
  <c r="CE87" i="31"/>
  <c r="CE87" i="30"/>
  <c r="CG79" i="36"/>
  <c r="CG79" i="35"/>
  <c r="CG79" i="34"/>
  <c r="CG79" i="33"/>
  <c r="CG79" i="31"/>
  <c r="CG79" i="30"/>
  <c r="CG79" i="29"/>
  <c r="CC78" i="36"/>
  <c r="CC78" i="35"/>
  <c r="CC78" i="34"/>
  <c r="CC78" i="33"/>
  <c r="CC78" i="31"/>
  <c r="CC78" i="30"/>
  <c r="CC78" i="29"/>
  <c r="BZ85" i="36"/>
  <c r="BZ85" i="35"/>
  <c r="BZ85" i="34"/>
  <c r="BZ85" i="31"/>
  <c r="BZ85" i="33"/>
  <c r="BZ85" i="30"/>
  <c r="BZ85" i="29"/>
  <c r="CE81" i="35"/>
  <c r="CE81" i="36"/>
  <c r="CE81" i="34"/>
  <c r="CE81" i="33"/>
  <c r="CE81" i="31"/>
  <c r="CE81" i="29"/>
  <c r="CE81" i="30"/>
  <c r="CC89" i="36"/>
  <c r="CC89" i="35"/>
  <c r="CC89" i="34"/>
  <c r="CC89" i="33"/>
  <c r="CC89" i="31"/>
  <c r="CC89" i="30"/>
  <c r="CC89" i="29"/>
  <c r="CG89" i="36"/>
  <c r="CG89" i="35"/>
  <c r="CG89" i="34"/>
  <c r="CG89" i="31"/>
  <c r="CG89" i="33"/>
  <c r="CG89" i="30"/>
  <c r="CG89" i="29"/>
  <c r="BX85" i="36"/>
  <c r="BX85" i="35"/>
  <c r="BX85" i="34"/>
  <c r="BX85" i="33"/>
  <c r="BX85" i="31"/>
  <c r="BX85" i="30"/>
  <c r="BX85" i="29"/>
  <c r="CC88" i="36"/>
  <c r="CC88" i="35"/>
  <c r="CC88" i="34"/>
  <c r="CC88" i="33"/>
  <c r="CC88" i="31"/>
  <c r="CC88" i="30"/>
  <c r="CC88" i="29"/>
  <c r="CA86" i="36"/>
  <c r="CA86" i="35"/>
  <c r="CA86" i="34"/>
  <c r="CA86" i="33"/>
  <c r="CA86" i="31"/>
  <c r="CA86" i="29"/>
  <c r="CA86" i="30"/>
  <c r="BZ86" i="36"/>
  <c r="BZ86" i="35"/>
  <c r="BZ86" i="34"/>
  <c r="BZ86" i="33"/>
  <c r="BZ86" i="29"/>
  <c r="BZ86" i="31"/>
  <c r="BZ86" i="30"/>
  <c r="BX90" i="36"/>
  <c r="BX90" i="35"/>
  <c r="BX90" i="34"/>
  <c r="BX90" i="33"/>
  <c r="BX90" i="31"/>
  <c r="BX90" i="29"/>
  <c r="BX90" i="30"/>
  <c r="CC79" i="36"/>
  <c r="CC79" i="35"/>
  <c r="CC79" i="34"/>
  <c r="CC79" i="33"/>
  <c r="CC79" i="31"/>
  <c r="CC79" i="29"/>
  <c r="CC79" i="30"/>
  <c r="CH89" i="36"/>
  <c r="CH89" i="35"/>
  <c r="CH89" i="34"/>
  <c r="CH89" i="31"/>
  <c r="CH89" i="33"/>
  <c r="CH89" i="30"/>
  <c r="CH89" i="29"/>
  <c r="CC85" i="36"/>
  <c r="CC85" i="35"/>
  <c r="CC85" i="34"/>
  <c r="CC85" i="33"/>
  <c r="CC85" i="31"/>
  <c r="CC85" i="30"/>
  <c r="CC85" i="29"/>
  <c r="CD82" i="36"/>
  <c r="CD82" i="35"/>
  <c r="CD82" i="34"/>
  <c r="CD82" i="33"/>
  <c r="CD82" i="30"/>
  <c r="CD82" i="31"/>
  <c r="CD82" i="29"/>
  <c r="BW89" i="36"/>
  <c r="BW89" i="35"/>
  <c r="BW89" i="34"/>
  <c r="BW89" i="33"/>
  <c r="BW89" i="31"/>
  <c r="BW89" i="30"/>
  <c r="BW89" i="29"/>
  <c r="BX81" i="36"/>
  <c r="BX81" i="35"/>
  <c r="BX81" i="34"/>
  <c r="BX81" i="33"/>
  <c r="BX81" i="31"/>
  <c r="BX81" i="30"/>
  <c r="BX81" i="29"/>
  <c r="CH87" i="36"/>
  <c r="CH87" i="35"/>
  <c r="CH87" i="34"/>
  <c r="CH87" i="31"/>
  <c r="CH87" i="33"/>
  <c r="CH87" i="30"/>
  <c r="CH87" i="29"/>
  <c r="BW83" i="35"/>
  <c r="BW83" i="36"/>
  <c r="BW83" i="34"/>
  <c r="BW83" i="33"/>
  <c r="BW83" i="31"/>
  <c r="BW83" i="30"/>
  <c r="BW83" i="29"/>
  <c r="CH86" i="36"/>
  <c r="CH86" i="35"/>
  <c r="CH86" i="34"/>
  <c r="CH86" i="33"/>
  <c r="CH86" i="31"/>
  <c r="CH86" i="29"/>
  <c r="CH86" i="30"/>
  <c r="CF84" i="36"/>
  <c r="CF84" i="35"/>
  <c r="CF84" i="34"/>
  <c r="CF84" i="33"/>
  <c r="CF84" i="31"/>
  <c r="CF84" i="30"/>
  <c r="CF84" i="29"/>
  <c r="BW84" i="36"/>
  <c r="BW84" i="35"/>
  <c r="BW84" i="34"/>
  <c r="BW84" i="33"/>
  <c r="BW84" i="31"/>
  <c r="BW84" i="30"/>
  <c r="BW84" i="29"/>
  <c r="BY80" i="36"/>
  <c r="BY80" i="35"/>
  <c r="BY80" i="34"/>
  <c r="BY80" i="33"/>
  <c r="BY80" i="31"/>
  <c r="BY80" i="30"/>
  <c r="BY80" i="29"/>
  <c r="CD90" i="36"/>
  <c r="CD90" i="35"/>
  <c r="CD90" i="34"/>
  <c r="CD90" i="33"/>
  <c r="CD90" i="31"/>
  <c r="CD90" i="30"/>
  <c r="CD90" i="29"/>
  <c r="CE86" i="36"/>
  <c r="CE86" i="35"/>
  <c r="CE86" i="34"/>
  <c r="CE86" i="33"/>
  <c r="CE86" i="31"/>
  <c r="CE86" i="30"/>
  <c r="CE86" i="29"/>
  <c r="CE82" i="36"/>
  <c r="CE82" i="35"/>
  <c r="CE82" i="34"/>
  <c r="CE82" i="33"/>
  <c r="CE82" i="31"/>
  <c r="CE82" i="30"/>
  <c r="CE82" i="29"/>
  <c r="BW80" i="36"/>
  <c r="BW80" i="35"/>
  <c r="BW80" i="34"/>
  <c r="BW80" i="33"/>
  <c r="BW80" i="31"/>
  <c r="BW80" i="30"/>
  <c r="BW80" i="29"/>
  <c r="CF90" i="36"/>
  <c r="CF90" i="35"/>
  <c r="CF90" i="34"/>
  <c r="CF90" i="33"/>
  <c r="CF90" i="31"/>
  <c r="CF90" i="30"/>
  <c r="CF90" i="29"/>
  <c r="CB85" i="36"/>
  <c r="CB85" i="35"/>
  <c r="CB85" i="34"/>
  <c r="CB85" i="33"/>
  <c r="CB85" i="30"/>
  <c r="CB85" i="31"/>
  <c r="CB85" i="29"/>
  <c r="BZ81" i="36"/>
  <c r="BZ81" i="35"/>
  <c r="BZ81" i="34"/>
  <c r="BZ81" i="33"/>
  <c r="BZ81" i="30"/>
  <c r="BZ81" i="31"/>
  <c r="BZ81" i="29"/>
  <c r="BY78" i="36"/>
  <c r="BY78" i="35"/>
  <c r="BY78" i="34"/>
  <c r="BY78" i="33"/>
  <c r="BY78" i="31"/>
  <c r="BY78" i="30"/>
  <c r="BY78" i="29"/>
  <c r="BY85" i="36"/>
  <c r="BY85" i="35"/>
  <c r="BY85" i="34"/>
  <c r="BY85" i="33"/>
  <c r="BY85" i="31"/>
  <c r="BY85" i="30"/>
  <c r="BY85" i="29"/>
  <c r="BW86" i="36"/>
  <c r="BW86" i="35"/>
  <c r="BW86" i="34"/>
  <c r="BW86" i="31"/>
  <c r="BW86" i="33"/>
  <c r="BW86" i="30"/>
  <c r="BW86" i="29"/>
  <c r="BY84" i="36"/>
  <c r="BY84" i="35"/>
  <c r="BY84" i="34"/>
  <c r="BY84" i="33"/>
  <c r="BY84" i="31"/>
  <c r="BY84" i="30"/>
  <c r="BY84" i="29"/>
  <c r="BX84" i="36"/>
  <c r="BX84" i="35"/>
  <c r="BX84" i="34"/>
  <c r="BX84" i="33"/>
  <c r="BX84" i="31"/>
  <c r="BX84" i="30"/>
  <c r="BX84" i="29"/>
  <c r="BY89" i="36"/>
  <c r="BY89" i="35"/>
  <c r="BY89" i="34"/>
  <c r="BY89" i="33"/>
  <c r="BY89" i="31"/>
  <c r="BY89" i="30"/>
  <c r="BY89" i="29"/>
  <c r="CD83" i="36"/>
  <c r="CD83" i="35"/>
  <c r="CD83" i="34"/>
  <c r="CD83" i="33"/>
  <c r="CD83" i="31"/>
  <c r="CD83" i="30"/>
  <c r="CD83" i="29"/>
  <c r="CH90" i="36"/>
  <c r="CH90" i="35"/>
  <c r="CH90" i="34"/>
  <c r="CH90" i="33"/>
  <c r="CH90" i="31"/>
  <c r="CH90" i="29"/>
  <c r="CH90" i="30"/>
  <c r="CD86" i="36"/>
  <c r="CD86" i="35"/>
  <c r="CD86" i="34"/>
  <c r="CD86" i="31"/>
  <c r="CD86" i="33"/>
  <c r="CD86" i="30"/>
  <c r="CD86" i="29"/>
  <c r="CC82" i="36"/>
  <c r="CC82" i="35"/>
  <c r="CC82" i="34"/>
  <c r="CC82" i="33"/>
  <c r="CC82" i="31"/>
  <c r="CC82" i="30"/>
  <c r="CC82" i="29"/>
  <c r="CG87" i="36"/>
  <c r="CG87" i="35"/>
  <c r="CG87" i="34"/>
  <c r="CG87" i="33"/>
  <c r="CG87" i="31"/>
  <c r="CG87" i="30"/>
  <c r="CG87" i="29"/>
  <c r="CE84" i="36"/>
  <c r="CE84" i="35"/>
  <c r="CE84" i="34"/>
  <c r="CE84" i="31"/>
  <c r="CE84" i="30"/>
  <c r="CE84" i="33"/>
  <c r="CE84" i="29"/>
  <c r="CE80" i="36"/>
  <c r="CE80" i="35"/>
  <c r="CE80" i="34"/>
  <c r="CE80" i="31"/>
  <c r="CE80" i="30"/>
  <c r="CE80" i="29"/>
  <c r="CE80" i="33"/>
  <c r="CA79" i="36"/>
  <c r="CA79" i="35"/>
  <c r="CA79" i="34"/>
  <c r="CA79" i="33"/>
  <c r="CA79" i="31"/>
  <c r="CA79" i="30"/>
  <c r="CA79" i="29"/>
  <c r="CG84" i="36"/>
  <c r="CG84" i="35"/>
  <c r="CG84" i="34"/>
  <c r="CG84" i="33"/>
  <c r="CG84" i="31"/>
  <c r="CG84" i="30"/>
  <c r="CG84" i="29"/>
  <c r="CH78" i="36"/>
  <c r="CH78" i="35"/>
  <c r="CH78" i="34"/>
  <c r="CH78" i="33"/>
  <c r="CH78" i="31"/>
  <c r="CH78" i="29"/>
  <c r="CH78" i="30"/>
  <c r="CB78" i="36"/>
  <c r="CB78" i="35"/>
  <c r="CB78" i="34"/>
  <c r="CB78" i="33"/>
  <c r="CB78" i="31"/>
  <c r="CB78" i="29"/>
  <c r="CB78" i="30"/>
  <c r="CA87" i="36"/>
  <c r="CA87" i="35"/>
  <c r="CA87" i="34"/>
  <c r="CA87" i="31"/>
  <c r="CA87" i="30"/>
  <c r="CA87" i="33"/>
  <c r="CA87" i="29"/>
  <c r="BY82" i="36"/>
  <c r="BY82" i="35"/>
  <c r="BY82" i="34"/>
  <c r="BY82" i="33"/>
  <c r="BY82" i="31"/>
  <c r="BY82" i="30"/>
  <c r="BY82" i="29"/>
  <c r="BX79" i="36"/>
  <c r="BX79" i="35"/>
  <c r="BX79" i="34"/>
  <c r="BX79" i="33"/>
  <c r="BX79" i="30"/>
  <c r="BX79" i="29"/>
  <c r="BX79" i="31"/>
  <c r="BZ90" i="36"/>
  <c r="BZ90" i="35"/>
  <c r="BZ90" i="34"/>
  <c r="BZ90" i="33"/>
  <c r="BZ90" i="31"/>
  <c r="BZ90" i="30"/>
  <c r="BZ90" i="29"/>
  <c r="CD89" i="36"/>
  <c r="CD89" i="35"/>
  <c r="CD89" i="34"/>
  <c r="CD89" i="33"/>
  <c r="CD89" i="31"/>
  <c r="CD89" i="30"/>
  <c r="CD89" i="29"/>
  <c r="CG86" i="36"/>
  <c r="CG86" i="35"/>
  <c r="CG86" i="34"/>
  <c r="CG86" i="33"/>
  <c r="CG86" i="31"/>
  <c r="CG86" i="30"/>
  <c r="CG86" i="29"/>
  <c r="CH79" i="36"/>
  <c r="CH79" i="35"/>
  <c r="CH79" i="33"/>
  <c r="CH79" i="34"/>
  <c r="CH79" i="30"/>
  <c r="CH79" i="31"/>
  <c r="CH79" i="29"/>
  <c r="CB82" i="36"/>
  <c r="CB82" i="35"/>
  <c r="CB82" i="34"/>
  <c r="CB82" i="33"/>
  <c r="CB82" i="31"/>
  <c r="CB82" i="30"/>
  <c r="CB82" i="29"/>
  <c r="CF87" i="36"/>
  <c r="CF87" i="35"/>
  <c r="CF87" i="34"/>
  <c r="CF87" i="33"/>
  <c r="CF87" i="31"/>
  <c r="CF87" i="30"/>
  <c r="CF87" i="29"/>
  <c r="CD87" i="36"/>
  <c r="CD87" i="35"/>
  <c r="CD87" i="34"/>
  <c r="CD87" i="33"/>
  <c r="CD87" i="31"/>
  <c r="CD87" i="30"/>
  <c r="CD87" i="29"/>
  <c r="BZ79" i="36"/>
  <c r="BZ79" i="35"/>
  <c r="BZ79" i="34"/>
  <c r="BZ79" i="33"/>
  <c r="BZ79" i="30"/>
  <c r="BZ79" i="31"/>
  <c r="BZ79" i="29"/>
  <c r="CA90" i="36"/>
  <c r="CA90" i="35"/>
  <c r="CA90" i="34"/>
  <c r="CA90" i="33"/>
  <c r="CA90" i="31"/>
  <c r="CA90" i="30"/>
  <c r="CA90" i="29"/>
  <c r="BZ82" i="36"/>
  <c r="BZ82" i="35"/>
  <c r="BZ82" i="34"/>
  <c r="BZ82" i="33"/>
  <c r="BZ82" i="31"/>
  <c r="BZ82" i="29"/>
  <c r="BZ82" i="30"/>
  <c r="CC84" i="36"/>
  <c r="CC84" i="35"/>
  <c r="CC84" i="34"/>
  <c r="CC84" i="33"/>
  <c r="CC84" i="31"/>
  <c r="CC84" i="30"/>
  <c r="CC84" i="29"/>
  <c r="CC87" i="36"/>
  <c r="CC87" i="35"/>
  <c r="CC87" i="34"/>
  <c r="CC87" i="33"/>
  <c r="CC87" i="31"/>
  <c r="CC87" i="30"/>
  <c r="CC87" i="29"/>
  <c r="CA85" i="36"/>
  <c r="CA85" i="35"/>
  <c r="CA85" i="34"/>
  <c r="CA85" i="33"/>
  <c r="CA85" i="31"/>
  <c r="CA85" i="30"/>
  <c r="CA85" i="29"/>
  <c r="BW85" i="36"/>
  <c r="BW85" i="35"/>
  <c r="BW85" i="33"/>
  <c r="BW85" i="34"/>
  <c r="BW85" i="31"/>
  <c r="BW85" i="29"/>
  <c r="BW85" i="30"/>
  <c r="CE78" i="36"/>
  <c r="CE78" i="35"/>
  <c r="CE78" i="34"/>
  <c r="CE78" i="33"/>
  <c r="CE78" i="31"/>
  <c r="CE78" i="30"/>
  <c r="CE78" i="29"/>
  <c r="CD85" i="36"/>
  <c r="CD85" i="35"/>
  <c r="CD85" i="34"/>
  <c r="CD85" i="33"/>
  <c r="CD85" i="31"/>
  <c r="CD85" i="29"/>
  <c r="CD85" i="30"/>
  <c r="CG90" i="36"/>
  <c r="CG90" i="35"/>
  <c r="CG90" i="34"/>
  <c r="CG90" i="33"/>
  <c r="CG90" i="31"/>
  <c r="CG90" i="29"/>
  <c r="CG90" i="30"/>
  <c r="BW81" i="36"/>
  <c r="BW81" i="35"/>
  <c r="BW81" i="34"/>
  <c r="BW81" i="33"/>
  <c r="BW81" i="31"/>
  <c r="BW81" i="29"/>
  <c r="BW81" i="30"/>
  <c r="CH82" i="36"/>
  <c r="CH82" i="35"/>
  <c r="CH82" i="34"/>
  <c r="CH82" i="33"/>
  <c r="CH82" i="31"/>
  <c r="CH82" i="29"/>
  <c r="CH82" i="30"/>
  <c r="CD79" i="36"/>
  <c r="CD79" i="35"/>
  <c r="CD79" i="34"/>
  <c r="CD79" i="33"/>
  <c r="CD79" i="31"/>
  <c r="CD79" i="29"/>
  <c r="CD79" i="30"/>
  <c r="CG85" i="36"/>
  <c r="CG85" i="35"/>
  <c r="CG85" i="34"/>
  <c r="CG85" i="33"/>
  <c r="CG85" i="31"/>
  <c r="CG85" i="30"/>
  <c r="CG85" i="29"/>
  <c r="CG82" i="36"/>
  <c r="CG82" i="35"/>
  <c r="CG82" i="34"/>
  <c r="CG82" i="33"/>
  <c r="CG82" i="31"/>
  <c r="CG82" i="30"/>
  <c r="CG82" i="29"/>
  <c r="CG78" i="36"/>
  <c r="CG78" i="35"/>
  <c r="CG78" i="34"/>
  <c r="CG78" i="33"/>
  <c r="CG78" i="31"/>
  <c r="CG78" i="29"/>
  <c r="CG78" i="30"/>
  <c r="CE85" i="35"/>
  <c r="CE85" i="36"/>
  <c r="CE85" i="34"/>
  <c r="CE85" i="33"/>
  <c r="CE85" i="31"/>
  <c r="CE85" i="29"/>
  <c r="CE85" i="30"/>
  <c r="CH83" i="36"/>
  <c r="CH83" i="35"/>
  <c r="CH83" i="34"/>
  <c r="CH83" i="33"/>
  <c r="CH83" i="31"/>
  <c r="CH83" i="30"/>
  <c r="CH83" i="29"/>
  <c r="CF79" i="36"/>
  <c r="CF79" i="35"/>
  <c r="CF79" i="34"/>
  <c r="CF79" i="33"/>
  <c r="CF79" i="31"/>
  <c r="CF79" i="30"/>
  <c r="CF79" i="29"/>
  <c r="CF89" i="36"/>
  <c r="CF89" i="35"/>
  <c r="CF89" i="34"/>
  <c r="CF89" i="33"/>
  <c r="CF89" i="31"/>
  <c r="CF89" i="30"/>
  <c r="CF89" i="29"/>
  <c r="CB90" i="36"/>
  <c r="CB90" i="35"/>
  <c r="CB90" i="34"/>
  <c r="CB90" i="33"/>
  <c r="CB90" i="31"/>
  <c r="CB90" i="30"/>
  <c r="CB90" i="29"/>
  <c r="CF85" i="36"/>
  <c r="CF85" i="35"/>
  <c r="CF85" i="34"/>
  <c r="CF85" i="33"/>
  <c r="CF85" i="31"/>
  <c r="CF85" i="30"/>
  <c r="CF85" i="29"/>
  <c r="CB86" i="36"/>
  <c r="CB86" i="35"/>
  <c r="CB86" i="34"/>
  <c r="CB86" i="33"/>
  <c r="CB86" i="31"/>
  <c r="CB86" i="30"/>
  <c r="CB86" i="29"/>
  <c r="CG83" i="36"/>
  <c r="CG83" i="35"/>
  <c r="CG83" i="34"/>
  <c r="CG83" i="33"/>
  <c r="CG83" i="31"/>
  <c r="CG83" i="30"/>
  <c r="CG83" i="29"/>
  <c r="CB83" i="36"/>
  <c r="CB83" i="35"/>
  <c r="CB83" i="34"/>
  <c r="CB83" i="33"/>
  <c r="CB83" i="31"/>
  <c r="CB83" i="30"/>
  <c r="CB83" i="29"/>
  <c r="BX86" i="36"/>
  <c r="BX86" i="35"/>
  <c r="BX86" i="34"/>
  <c r="BX86" i="33"/>
  <c r="BX86" i="31"/>
  <c r="BX86" i="30"/>
  <c r="BX86" i="29"/>
  <c r="CB87" i="36"/>
  <c r="CB87" i="35"/>
  <c r="CB87" i="34"/>
  <c r="CB87" i="33"/>
  <c r="CB87" i="31"/>
  <c r="CB87" i="30"/>
  <c r="CB87" i="29"/>
  <c r="CF86" i="36"/>
  <c r="CF86" i="35"/>
  <c r="CF86" i="34"/>
  <c r="CF86" i="33"/>
  <c r="CF86" i="31"/>
  <c r="CF86" i="30"/>
  <c r="CF86" i="29"/>
  <c r="CF88" i="36"/>
  <c r="CF88" i="35"/>
  <c r="CF88" i="34"/>
  <c r="CF88" i="33"/>
  <c r="CF88" i="31"/>
  <c r="CF88" i="30"/>
  <c r="CF88" i="29"/>
  <c r="CH53" i="36"/>
  <c r="CG53" i="36"/>
  <c r="CF53" i="36"/>
  <c r="CE53" i="36"/>
  <c r="CD53" i="36"/>
  <c r="CC53" i="36"/>
  <c r="CB53" i="36"/>
  <c r="CA53" i="36"/>
  <c r="BZ53" i="36"/>
  <c r="BY53" i="36"/>
  <c r="BX53" i="36"/>
  <c r="BW53" i="36"/>
  <c r="BV53" i="36"/>
  <c r="BU53" i="36"/>
  <c r="BT53" i="36"/>
  <c r="BT52" i="36"/>
  <c r="BT51" i="36"/>
  <c r="BT50" i="36"/>
  <c r="BT49" i="36"/>
  <c r="BT48" i="36"/>
  <c r="BT47" i="36"/>
  <c r="BT46" i="36"/>
  <c r="BT45" i="36"/>
  <c r="BT44" i="36"/>
  <c r="BT43" i="36"/>
  <c r="BT42" i="36"/>
  <c r="BT41" i="36"/>
  <c r="BS53" i="36"/>
  <c r="BR53" i="36"/>
  <c r="BQ53" i="36"/>
  <c r="BP53" i="36"/>
  <c r="BO53" i="36"/>
  <c r="BN53" i="36"/>
  <c r="BM53" i="36"/>
  <c r="BL53" i="36"/>
  <c r="BL52" i="36"/>
  <c r="BL51" i="36"/>
  <c r="BL50" i="36"/>
  <c r="BL49" i="36"/>
  <c r="BL48" i="36"/>
  <c r="BL47" i="36"/>
  <c r="BL46" i="36"/>
  <c r="BL45" i="36"/>
  <c r="BL44" i="36"/>
  <c r="BL43" i="36"/>
  <c r="BL42" i="36"/>
  <c r="BL41" i="36"/>
  <c r="BK53" i="36"/>
  <c r="BJ53" i="36"/>
  <c r="BI53" i="36"/>
  <c r="BH53" i="36"/>
  <c r="BG53" i="36"/>
  <c r="BF53" i="36"/>
  <c r="BE53" i="36"/>
  <c r="BD53" i="36"/>
  <c r="BD52" i="36"/>
  <c r="BD51" i="36"/>
  <c r="BD50" i="36"/>
  <c r="BD49" i="36"/>
  <c r="BD48" i="36"/>
  <c r="BD47" i="36"/>
  <c r="BD46" i="36"/>
  <c r="BD45" i="36"/>
  <c r="BD44" i="36"/>
  <c r="BD43" i="36"/>
  <c r="BD42" i="36"/>
  <c r="BD41" i="36"/>
  <c r="BC53" i="36"/>
  <c r="BB53" i="36"/>
  <c r="BA53" i="36"/>
  <c r="AZ53" i="36"/>
  <c r="AY53" i="36"/>
  <c r="AX53" i="36"/>
  <c r="AW53" i="36"/>
  <c r="AV53" i="36"/>
  <c r="AU53" i="36"/>
  <c r="AT53" i="36"/>
  <c r="AS53" i="36"/>
  <c r="AR53" i="36"/>
  <c r="AQ53" i="36"/>
  <c r="AP53" i="36"/>
  <c r="AO53" i="36"/>
  <c r="AN53" i="36"/>
  <c r="AM53" i="36"/>
  <c r="AL53" i="36"/>
  <c r="AK53" i="36"/>
  <c r="AJ53" i="36"/>
  <c r="AI53" i="36"/>
  <c r="AH53" i="36"/>
  <c r="AG53" i="36"/>
  <c r="AF53" i="36"/>
  <c r="AF52" i="36"/>
  <c r="AF51" i="36"/>
  <c r="AF50" i="36"/>
  <c r="AF49" i="36"/>
  <c r="AF48" i="36"/>
  <c r="AF47" i="36"/>
  <c r="AF46" i="36"/>
  <c r="AF45" i="36"/>
  <c r="AF44" i="36"/>
  <c r="AF43" i="36"/>
  <c r="AF42" i="36"/>
  <c r="AF41" i="36"/>
  <c r="AE53" i="36"/>
  <c r="AD53" i="36"/>
  <c r="AC53" i="36"/>
  <c r="AB53" i="36"/>
  <c r="AA53" i="36"/>
  <c r="Z53" i="36"/>
  <c r="Y53" i="36"/>
  <c r="X53" i="36"/>
  <c r="W53" i="36"/>
  <c r="V53" i="36"/>
  <c r="U53" i="36"/>
  <c r="T53" i="36"/>
  <c r="S53" i="36"/>
  <c r="R53" i="36"/>
  <c r="Q53" i="36"/>
  <c r="P53" i="36"/>
  <c r="O53" i="36"/>
  <c r="N53" i="36"/>
  <c r="M53" i="36"/>
  <c r="L53" i="36"/>
  <c r="K53" i="36"/>
  <c r="J53" i="36"/>
  <c r="I53" i="36"/>
  <c r="H53" i="36"/>
  <c r="G53" i="36"/>
  <c r="CH52" i="36"/>
  <c r="CG52" i="36"/>
  <c r="CF52" i="36"/>
  <c r="CE52" i="36"/>
  <c r="CD52" i="36"/>
  <c r="CC52" i="36"/>
  <c r="CB52" i="36"/>
  <c r="CA52" i="36"/>
  <c r="BZ52" i="36"/>
  <c r="BY52" i="36"/>
  <c r="BX52" i="36"/>
  <c r="BW52" i="36"/>
  <c r="BV52" i="36"/>
  <c r="BU52" i="36"/>
  <c r="BS52" i="36"/>
  <c r="BR52" i="36"/>
  <c r="BQ52" i="36"/>
  <c r="BP52" i="36"/>
  <c r="BO52" i="36"/>
  <c r="BN52" i="36"/>
  <c r="BM52" i="36"/>
  <c r="BK52" i="36"/>
  <c r="BJ52" i="36"/>
  <c r="BI52" i="36"/>
  <c r="BH52" i="36"/>
  <c r="BG52" i="36"/>
  <c r="BF52" i="36"/>
  <c r="BE52" i="36"/>
  <c r="BC52" i="36"/>
  <c r="BB52" i="36"/>
  <c r="BA52" i="36"/>
  <c r="AZ52" i="36"/>
  <c r="AY52" i="36"/>
  <c r="AX52" i="36"/>
  <c r="AW52" i="36"/>
  <c r="AV52" i="36"/>
  <c r="AU52" i="36"/>
  <c r="AT52" i="36"/>
  <c r="AS52" i="36"/>
  <c r="AR52" i="36"/>
  <c r="AQ52" i="36"/>
  <c r="AP52" i="36"/>
  <c r="AO52" i="36"/>
  <c r="AN52" i="36"/>
  <c r="AM52" i="36"/>
  <c r="AL52" i="36"/>
  <c r="AK52" i="36"/>
  <c r="AJ52" i="36"/>
  <c r="AI52" i="36"/>
  <c r="AI51" i="36"/>
  <c r="AI50" i="36"/>
  <c r="AI49" i="36"/>
  <c r="AI48" i="36"/>
  <c r="AI47" i="36"/>
  <c r="AI46" i="36"/>
  <c r="AI45" i="36"/>
  <c r="AI44" i="36"/>
  <c r="AI43" i="36"/>
  <c r="AI42" i="36"/>
  <c r="AI41" i="36"/>
  <c r="AH52" i="36"/>
  <c r="AG52" i="36"/>
  <c r="AE52" i="36"/>
  <c r="AE51" i="36"/>
  <c r="AE50" i="36"/>
  <c r="AE49" i="36"/>
  <c r="AE48" i="36"/>
  <c r="AE47" i="36"/>
  <c r="AE46" i="36"/>
  <c r="AE45" i="36"/>
  <c r="AE44" i="36"/>
  <c r="AE43" i="36"/>
  <c r="AE42" i="36"/>
  <c r="AE41" i="36"/>
  <c r="AD52" i="36"/>
  <c r="AC52" i="36"/>
  <c r="AB52" i="36"/>
  <c r="AA52" i="36"/>
  <c r="AA51" i="36"/>
  <c r="AA50" i="36"/>
  <c r="AA49" i="36"/>
  <c r="AA48" i="36"/>
  <c r="AA47" i="36"/>
  <c r="AA46" i="36"/>
  <c r="AA45" i="36"/>
  <c r="AA44" i="36"/>
  <c r="AA43" i="36"/>
  <c r="AA42" i="36"/>
  <c r="AA41" i="36"/>
  <c r="Z52" i="36"/>
  <c r="Y52" i="36"/>
  <c r="X52" i="36"/>
  <c r="X51" i="36"/>
  <c r="X50" i="36"/>
  <c r="X49" i="36"/>
  <c r="X48" i="36"/>
  <c r="X47" i="36"/>
  <c r="X46" i="36"/>
  <c r="X45" i="36"/>
  <c r="X44" i="36"/>
  <c r="X43" i="36"/>
  <c r="X42" i="36"/>
  <c r="X41" i="36"/>
  <c r="W52" i="36"/>
  <c r="V52" i="36"/>
  <c r="U52" i="36"/>
  <c r="T52" i="36"/>
  <c r="S52" i="36"/>
  <c r="S51" i="36"/>
  <c r="S50" i="36"/>
  <c r="S49" i="36"/>
  <c r="S48" i="36"/>
  <c r="S47" i="36"/>
  <c r="S46" i="36"/>
  <c r="S45" i="36"/>
  <c r="S44" i="36"/>
  <c r="S43" i="36"/>
  <c r="S42" i="36"/>
  <c r="S41" i="36"/>
  <c r="R52" i="36"/>
  <c r="Q52" i="36"/>
  <c r="P52" i="36"/>
  <c r="P51" i="36"/>
  <c r="P50" i="36"/>
  <c r="P49" i="36"/>
  <c r="P48" i="36"/>
  <c r="P47" i="36"/>
  <c r="P46" i="36"/>
  <c r="P45" i="36"/>
  <c r="P44" i="36"/>
  <c r="P43" i="36"/>
  <c r="P42" i="36"/>
  <c r="P41" i="36"/>
  <c r="O52" i="36"/>
  <c r="N52" i="36"/>
  <c r="M52" i="36"/>
  <c r="L52" i="36"/>
  <c r="K52" i="36"/>
  <c r="K51" i="36"/>
  <c r="K50" i="36"/>
  <c r="K49" i="36"/>
  <c r="K48" i="36"/>
  <c r="K47" i="36"/>
  <c r="K46" i="36"/>
  <c r="K45" i="36"/>
  <c r="K44" i="36"/>
  <c r="K43" i="36"/>
  <c r="K42" i="36"/>
  <c r="K41" i="36"/>
  <c r="J52" i="36"/>
  <c r="I52" i="36"/>
  <c r="H52" i="36"/>
  <c r="H51" i="36"/>
  <c r="H50" i="36"/>
  <c r="H49" i="36"/>
  <c r="H48" i="36"/>
  <c r="H47" i="36"/>
  <c r="H46" i="36"/>
  <c r="H45" i="36"/>
  <c r="H44" i="36"/>
  <c r="H43" i="36"/>
  <c r="H42" i="36"/>
  <c r="H41" i="36"/>
  <c r="G52" i="36"/>
  <c r="CH51" i="36"/>
  <c r="CG51" i="36"/>
  <c r="CF51" i="36"/>
  <c r="CE51" i="36"/>
  <c r="CE50" i="36"/>
  <c r="CE49" i="36"/>
  <c r="CE48" i="36"/>
  <c r="CE47" i="36"/>
  <c r="CE46" i="36"/>
  <c r="CE45" i="36"/>
  <c r="CE44" i="36"/>
  <c r="CE43" i="36"/>
  <c r="CE42" i="36"/>
  <c r="CE41" i="36"/>
  <c r="CD51" i="36"/>
  <c r="CC51" i="36"/>
  <c r="CB51" i="36"/>
  <c r="CB50" i="36"/>
  <c r="CB49" i="36"/>
  <c r="CB48" i="36"/>
  <c r="CB47" i="36"/>
  <c r="CB46" i="36"/>
  <c r="CB45" i="36"/>
  <c r="CB44" i="36"/>
  <c r="CB43" i="36"/>
  <c r="CB42" i="36"/>
  <c r="CB41" i="36"/>
  <c r="CA51" i="36"/>
  <c r="BZ51" i="36"/>
  <c r="BY51" i="36"/>
  <c r="BX51" i="36"/>
  <c r="BW51" i="36"/>
  <c r="BV51" i="36"/>
  <c r="BU51" i="36"/>
  <c r="BS51" i="36"/>
  <c r="BR51" i="36"/>
  <c r="BQ51" i="36"/>
  <c r="BP51" i="36"/>
  <c r="BO51" i="36"/>
  <c r="BN51" i="36"/>
  <c r="BM51" i="36"/>
  <c r="BK51" i="36"/>
  <c r="BJ51" i="36"/>
  <c r="BI51" i="36"/>
  <c r="BH51" i="36"/>
  <c r="BG51" i="36"/>
  <c r="BF51" i="36"/>
  <c r="BE51" i="36"/>
  <c r="BC51" i="36"/>
  <c r="BB51" i="36"/>
  <c r="BA51" i="36"/>
  <c r="AZ51" i="36"/>
  <c r="AY51" i="36"/>
  <c r="AX51" i="36"/>
  <c r="AW51" i="36"/>
  <c r="AV51" i="36"/>
  <c r="AV50" i="36"/>
  <c r="AV49" i="36"/>
  <c r="AV48" i="36"/>
  <c r="AV47" i="36"/>
  <c r="AV46" i="36"/>
  <c r="AV45" i="36"/>
  <c r="AV44" i="36"/>
  <c r="AV43" i="36"/>
  <c r="AV42" i="36"/>
  <c r="AV41" i="36"/>
  <c r="AU51" i="36"/>
  <c r="AT51" i="36"/>
  <c r="AS51" i="36"/>
  <c r="AR51" i="36"/>
  <c r="AQ51" i="36"/>
  <c r="AP51" i="36"/>
  <c r="AO51" i="36"/>
  <c r="AN51" i="36"/>
  <c r="AN50" i="36"/>
  <c r="AN49" i="36"/>
  <c r="AN48" i="36"/>
  <c r="AN47" i="36"/>
  <c r="AN46" i="36"/>
  <c r="AN45" i="36"/>
  <c r="AN44" i="36"/>
  <c r="AN43" i="36"/>
  <c r="AN42" i="36"/>
  <c r="AN41" i="36"/>
  <c r="AM51" i="36"/>
  <c r="AL51" i="36"/>
  <c r="AK51" i="36"/>
  <c r="AJ51" i="36"/>
  <c r="AH51" i="36"/>
  <c r="AG51" i="36"/>
  <c r="AD51" i="36"/>
  <c r="AD50" i="36"/>
  <c r="AD49" i="36"/>
  <c r="AD48" i="36"/>
  <c r="AD47" i="36"/>
  <c r="AD46" i="36"/>
  <c r="AD45" i="36"/>
  <c r="AD44" i="36"/>
  <c r="AD43" i="36"/>
  <c r="AD42" i="36"/>
  <c r="AD41" i="36"/>
  <c r="AC51" i="36"/>
  <c r="AB51" i="36"/>
  <c r="Z51" i="36"/>
  <c r="Y51" i="36"/>
  <c r="W51" i="36"/>
  <c r="V51" i="36"/>
  <c r="V50" i="36"/>
  <c r="V49" i="36"/>
  <c r="V48" i="36"/>
  <c r="V47" i="36"/>
  <c r="V46" i="36"/>
  <c r="V45" i="36"/>
  <c r="V44" i="36"/>
  <c r="V43" i="36"/>
  <c r="V42" i="36"/>
  <c r="V41" i="36"/>
  <c r="U51" i="36"/>
  <c r="T51" i="36"/>
  <c r="R51" i="36"/>
  <c r="Q51" i="36"/>
  <c r="O51" i="36"/>
  <c r="N51" i="36"/>
  <c r="N50" i="36"/>
  <c r="N49" i="36"/>
  <c r="N48" i="36"/>
  <c r="N47" i="36"/>
  <c r="N46" i="36"/>
  <c r="N45" i="36"/>
  <c r="N44" i="36"/>
  <c r="N43" i="36"/>
  <c r="N42" i="36"/>
  <c r="N41" i="36"/>
  <c r="M51" i="36"/>
  <c r="L51" i="36"/>
  <c r="J51" i="36"/>
  <c r="I51" i="36"/>
  <c r="G51" i="36"/>
  <c r="CH50" i="36"/>
  <c r="CH49" i="36"/>
  <c r="CH48" i="36"/>
  <c r="CH47" i="36"/>
  <c r="CH46" i="36"/>
  <c r="CH45" i="36"/>
  <c r="CH44" i="36"/>
  <c r="CH43" i="36"/>
  <c r="CH42" i="36"/>
  <c r="CH41" i="36"/>
  <c r="CG50" i="36"/>
  <c r="CF50" i="36"/>
  <c r="CD50" i="36"/>
  <c r="CC50" i="36"/>
  <c r="CA50" i="36"/>
  <c r="BZ50" i="36"/>
  <c r="BZ49" i="36"/>
  <c r="BZ48" i="36"/>
  <c r="BZ47" i="36"/>
  <c r="BZ46" i="36"/>
  <c r="BZ45" i="36"/>
  <c r="BZ44" i="36"/>
  <c r="BZ43" i="36"/>
  <c r="BZ42" i="36"/>
  <c r="BZ41" i="36"/>
  <c r="BY50" i="36"/>
  <c r="BX50" i="36"/>
  <c r="BW50" i="36"/>
  <c r="BV50" i="36"/>
  <c r="BU50" i="36"/>
  <c r="BS50" i="36"/>
  <c r="BR50" i="36"/>
  <c r="BR49" i="36"/>
  <c r="BR48" i="36"/>
  <c r="BR47" i="36"/>
  <c r="BR46" i="36"/>
  <c r="BR45" i="36"/>
  <c r="BR44" i="36"/>
  <c r="BR43" i="36"/>
  <c r="BR42" i="36"/>
  <c r="BR41" i="36"/>
  <c r="BQ50" i="36"/>
  <c r="BP50" i="36"/>
  <c r="BO50" i="36"/>
  <c r="BN50" i="36"/>
  <c r="BM50" i="36"/>
  <c r="BK50" i="36"/>
  <c r="BJ50" i="36"/>
  <c r="BJ49" i="36"/>
  <c r="BJ48" i="36"/>
  <c r="BJ47" i="36"/>
  <c r="BJ46" i="36"/>
  <c r="BJ45" i="36"/>
  <c r="BJ44" i="36"/>
  <c r="BJ43" i="36"/>
  <c r="BJ42" i="36"/>
  <c r="BJ41" i="36"/>
  <c r="BI50" i="36"/>
  <c r="BH50" i="36"/>
  <c r="BG50" i="36"/>
  <c r="BF50" i="36"/>
  <c r="BE50" i="36"/>
  <c r="BC50" i="36"/>
  <c r="BB50" i="36"/>
  <c r="BB49" i="36"/>
  <c r="BB48" i="36"/>
  <c r="BB47" i="36"/>
  <c r="BB46" i="36"/>
  <c r="BB45" i="36"/>
  <c r="BB44" i="36"/>
  <c r="BB43" i="36"/>
  <c r="BB42" i="36"/>
  <c r="BB41" i="36"/>
  <c r="BA50" i="36"/>
  <c r="AZ50" i="36"/>
  <c r="AY50" i="36"/>
  <c r="AX50" i="36"/>
  <c r="AW50" i="36"/>
  <c r="AU50" i="36"/>
  <c r="AT50" i="36"/>
  <c r="AT49" i="36"/>
  <c r="AT48" i="36"/>
  <c r="AT47" i="36"/>
  <c r="AT46" i="36"/>
  <c r="AT45" i="36"/>
  <c r="AT44" i="36"/>
  <c r="AT43" i="36"/>
  <c r="AT42" i="36"/>
  <c r="AT41" i="36"/>
  <c r="AS50" i="36"/>
  <c r="AR50" i="36"/>
  <c r="AQ50" i="36"/>
  <c r="AP50" i="36"/>
  <c r="AO50" i="36"/>
  <c r="AM50" i="36"/>
  <c r="AL50" i="36"/>
  <c r="AL49" i="36"/>
  <c r="AL48" i="36"/>
  <c r="AL47" i="36"/>
  <c r="AL46" i="36"/>
  <c r="AL45" i="36"/>
  <c r="AL44" i="36"/>
  <c r="AL43" i="36"/>
  <c r="AL42" i="36"/>
  <c r="AL41" i="36"/>
  <c r="AK50" i="36"/>
  <c r="AJ50" i="36"/>
  <c r="AH50" i="36"/>
  <c r="AG50" i="36"/>
  <c r="AG49" i="36"/>
  <c r="AG48" i="36"/>
  <c r="AG47" i="36"/>
  <c r="AG46" i="36"/>
  <c r="AG45" i="36"/>
  <c r="AG44" i="36"/>
  <c r="AG43" i="36"/>
  <c r="AG42" i="36"/>
  <c r="AG41" i="36"/>
  <c r="AC50" i="36"/>
  <c r="AB50" i="36"/>
  <c r="AB49" i="36"/>
  <c r="AB48" i="36"/>
  <c r="AB47" i="36"/>
  <c r="AB46" i="36"/>
  <c r="AB45" i="36"/>
  <c r="AB44" i="36"/>
  <c r="AB43" i="36"/>
  <c r="AB42" i="36"/>
  <c r="AB41" i="36"/>
  <c r="Z50" i="36"/>
  <c r="Y50" i="36"/>
  <c r="W50" i="36"/>
  <c r="W49" i="36"/>
  <c r="W48" i="36"/>
  <c r="W47" i="36"/>
  <c r="W46" i="36"/>
  <c r="W45" i="36"/>
  <c r="W44" i="36"/>
  <c r="W43" i="36"/>
  <c r="W42" i="36"/>
  <c r="W41" i="36"/>
  <c r="U50" i="36"/>
  <c r="T50" i="36"/>
  <c r="T49" i="36"/>
  <c r="T48" i="36"/>
  <c r="T47" i="36"/>
  <c r="T46" i="36"/>
  <c r="T45" i="36"/>
  <c r="T44" i="36"/>
  <c r="T43" i="36"/>
  <c r="T42" i="36"/>
  <c r="T41" i="36"/>
  <c r="R50" i="36"/>
  <c r="Q50" i="36"/>
  <c r="O50" i="36"/>
  <c r="O49" i="36"/>
  <c r="O48" i="36"/>
  <c r="O47" i="36"/>
  <c r="O46" i="36"/>
  <c r="O45" i="36"/>
  <c r="O44" i="36"/>
  <c r="O43" i="36"/>
  <c r="O42" i="36"/>
  <c r="O41" i="36"/>
  <c r="M50" i="36"/>
  <c r="L50" i="36"/>
  <c r="L49" i="36"/>
  <c r="L48" i="36"/>
  <c r="L47" i="36"/>
  <c r="L46" i="36"/>
  <c r="L45" i="36"/>
  <c r="L44" i="36"/>
  <c r="L43" i="36"/>
  <c r="L42" i="36"/>
  <c r="L41" i="36"/>
  <c r="J50" i="36"/>
  <c r="I50" i="36"/>
  <c r="G50" i="36"/>
  <c r="G49" i="36"/>
  <c r="G48" i="36"/>
  <c r="G47" i="36"/>
  <c r="G46" i="36"/>
  <c r="G45" i="36"/>
  <c r="G44" i="36"/>
  <c r="G43" i="36"/>
  <c r="G42" i="36"/>
  <c r="G41" i="36"/>
  <c r="G55" i="36" s="1"/>
  <c r="CG49" i="36"/>
  <c r="CF49" i="36"/>
  <c r="CF48" i="36"/>
  <c r="CF47" i="36"/>
  <c r="CF46" i="36"/>
  <c r="CF45" i="36"/>
  <c r="CF44" i="36"/>
  <c r="CF43" i="36"/>
  <c r="CF42" i="36"/>
  <c r="CF41" i="36"/>
  <c r="CD49" i="36"/>
  <c r="CC49" i="36"/>
  <c r="CA49" i="36"/>
  <c r="BY49" i="36"/>
  <c r="BX49" i="36"/>
  <c r="BX48" i="36"/>
  <c r="BX47" i="36"/>
  <c r="BX46" i="36"/>
  <c r="BX45" i="36"/>
  <c r="BX44" i="36"/>
  <c r="BX43" i="36"/>
  <c r="BX42" i="36"/>
  <c r="BX41" i="36"/>
  <c r="BW49" i="36"/>
  <c r="BV49" i="36"/>
  <c r="BU49" i="36"/>
  <c r="BS49" i="36"/>
  <c r="BQ49" i="36"/>
  <c r="BP49" i="36"/>
  <c r="BP48" i="36"/>
  <c r="BP47" i="36"/>
  <c r="BP46" i="36"/>
  <c r="BP45" i="36"/>
  <c r="BP44" i="36"/>
  <c r="BP43" i="36"/>
  <c r="BP42" i="36"/>
  <c r="BP41" i="36"/>
  <c r="BO49" i="36"/>
  <c r="BN49" i="36"/>
  <c r="BM49" i="36"/>
  <c r="BK49" i="36"/>
  <c r="BI49" i="36"/>
  <c r="BH49" i="36"/>
  <c r="BH48" i="36"/>
  <c r="BH47" i="36"/>
  <c r="BH46" i="36"/>
  <c r="BH45" i="36"/>
  <c r="BH44" i="36"/>
  <c r="BH43" i="36"/>
  <c r="BH42" i="36"/>
  <c r="BH41" i="36"/>
  <c r="BG49" i="36"/>
  <c r="BF49" i="36"/>
  <c r="BE49" i="36"/>
  <c r="BC49" i="36"/>
  <c r="BA49" i="36"/>
  <c r="AZ49" i="36"/>
  <c r="AZ48" i="36"/>
  <c r="AZ47" i="36"/>
  <c r="AZ46" i="36"/>
  <c r="AZ45" i="36"/>
  <c r="AZ44" i="36"/>
  <c r="AZ43" i="36"/>
  <c r="AZ42" i="36"/>
  <c r="AZ41" i="36"/>
  <c r="AY49" i="36"/>
  <c r="AX49" i="36"/>
  <c r="AW49" i="36"/>
  <c r="AU49" i="36"/>
  <c r="AS49" i="36"/>
  <c r="AR49" i="36"/>
  <c r="AR48" i="36"/>
  <c r="AR47" i="36"/>
  <c r="AR46" i="36"/>
  <c r="AR45" i="36"/>
  <c r="AR44" i="36"/>
  <c r="AR43" i="36"/>
  <c r="AR42" i="36"/>
  <c r="AR41" i="36"/>
  <c r="AQ49" i="36"/>
  <c r="AP49" i="36"/>
  <c r="AO49" i="36"/>
  <c r="AM49" i="36"/>
  <c r="AK49" i="36"/>
  <c r="AJ49" i="36"/>
  <c r="AJ48" i="36"/>
  <c r="AJ47" i="36"/>
  <c r="AJ46" i="36"/>
  <c r="AJ45" i="36"/>
  <c r="AJ44" i="36"/>
  <c r="AJ43" i="36"/>
  <c r="AJ42" i="36"/>
  <c r="AJ41" i="36"/>
  <c r="AH49" i="36"/>
  <c r="AC49" i="36"/>
  <c r="Z49" i="36"/>
  <c r="Z48" i="36"/>
  <c r="Z47" i="36"/>
  <c r="Z46" i="36"/>
  <c r="Z45" i="36"/>
  <c r="Z44" i="36"/>
  <c r="Z43" i="36"/>
  <c r="Z42" i="36"/>
  <c r="Z41" i="36"/>
  <c r="Y49" i="36"/>
  <c r="U49" i="36"/>
  <c r="R49" i="36"/>
  <c r="R48" i="36"/>
  <c r="R47" i="36"/>
  <c r="R46" i="36"/>
  <c r="R45" i="36"/>
  <c r="R44" i="36"/>
  <c r="R43" i="36"/>
  <c r="R42" i="36"/>
  <c r="R41" i="36"/>
  <c r="Q49" i="36"/>
  <c r="M49" i="36"/>
  <c r="J49" i="36"/>
  <c r="J48" i="36"/>
  <c r="J47" i="36"/>
  <c r="J46" i="36"/>
  <c r="J45" i="36"/>
  <c r="J44" i="36"/>
  <c r="J43" i="36"/>
  <c r="J42" i="36"/>
  <c r="J41" i="36"/>
  <c r="I49" i="36"/>
  <c r="CG48" i="36"/>
  <c r="CD48" i="36"/>
  <c r="CD47" i="36"/>
  <c r="CD46" i="36"/>
  <c r="CD45" i="36"/>
  <c r="CD44" i="36"/>
  <c r="CD43" i="36"/>
  <c r="CD42" i="36"/>
  <c r="CD41" i="36"/>
  <c r="CC48" i="36"/>
  <c r="CA48" i="36"/>
  <c r="BY48" i="36"/>
  <c r="BW48" i="36"/>
  <c r="BV48" i="36"/>
  <c r="BV47" i="36"/>
  <c r="BV46" i="36"/>
  <c r="BV45" i="36"/>
  <c r="BV44" i="36"/>
  <c r="BV43" i="36"/>
  <c r="BV42" i="36"/>
  <c r="BV41" i="36"/>
  <c r="BU48" i="36"/>
  <c r="BS48" i="36"/>
  <c r="BQ48" i="36"/>
  <c r="BO48" i="36"/>
  <c r="BN48" i="36"/>
  <c r="BN47" i="36"/>
  <c r="BN46" i="36"/>
  <c r="BN45" i="36"/>
  <c r="BN44" i="36"/>
  <c r="BN43" i="36"/>
  <c r="BN42" i="36"/>
  <c r="BN41" i="36"/>
  <c r="BM48" i="36"/>
  <c r="BK48" i="36"/>
  <c r="BI48" i="36"/>
  <c r="BG48" i="36"/>
  <c r="BF48" i="36"/>
  <c r="BF47" i="36"/>
  <c r="BF46" i="36"/>
  <c r="BF45" i="36"/>
  <c r="BF44" i="36"/>
  <c r="BF43" i="36"/>
  <c r="BF42" i="36"/>
  <c r="BF41" i="36"/>
  <c r="BE48" i="36"/>
  <c r="BC48" i="36"/>
  <c r="BA48" i="36"/>
  <c r="AY48" i="36"/>
  <c r="AX48" i="36"/>
  <c r="AX47" i="36"/>
  <c r="AX46" i="36"/>
  <c r="AX45" i="36"/>
  <c r="AX44" i="36"/>
  <c r="AX43" i="36"/>
  <c r="AX42" i="36"/>
  <c r="AX41" i="36"/>
  <c r="AW48" i="36"/>
  <c r="AU48" i="36"/>
  <c r="AS48" i="36"/>
  <c r="AQ48" i="36"/>
  <c r="AP48" i="36"/>
  <c r="AP47" i="36"/>
  <c r="AP46" i="36"/>
  <c r="AP45" i="36"/>
  <c r="AP44" i="36"/>
  <c r="AP43" i="36"/>
  <c r="AP42" i="36"/>
  <c r="AP41" i="36"/>
  <c r="AO48" i="36"/>
  <c r="AM48" i="36"/>
  <c r="AK48" i="36"/>
  <c r="AH48" i="36"/>
  <c r="AC48" i="36"/>
  <c r="Y48" i="36"/>
  <c r="U48" i="36"/>
  <c r="Q48" i="36"/>
  <c r="M48" i="36"/>
  <c r="I48" i="36"/>
  <c r="CG47" i="36"/>
  <c r="CC47" i="36"/>
  <c r="CA47" i="36"/>
  <c r="BY47" i="36"/>
  <c r="BW47" i="36"/>
  <c r="BU47" i="36"/>
  <c r="BS47" i="36"/>
  <c r="BQ47" i="36"/>
  <c r="BO47" i="36"/>
  <c r="BM47" i="36"/>
  <c r="BK47" i="36"/>
  <c r="BI47" i="36"/>
  <c r="BG47" i="36"/>
  <c r="BE47" i="36"/>
  <c r="BC47" i="36"/>
  <c r="BA47" i="36"/>
  <c r="AY47" i="36"/>
  <c r="AW47" i="36"/>
  <c r="AU47" i="36"/>
  <c r="AS47" i="36"/>
  <c r="AQ47" i="36"/>
  <c r="AO47" i="36"/>
  <c r="AM47" i="36"/>
  <c r="AK47" i="36"/>
  <c r="AH47" i="36"/>
  <c r="AC47" i="36"/>
  <c r="Y47" i="36"/>
  <c r="U47" i="36"/>
  <c r="Q47" i="36"/>
  <c r="M47" i="36"/>
  <c r="I47" i="36"/>
  <c r="CG46" i="36"/>
  <c r="CC46" i="36"/>
  <c r="CA46" i="36"/>
  <c r="BY46" i="36"/>
  <c r="BW46" i="36"/>
  <c r="BU46" i="36"/>
  <c r="BS46" i="36"/>
  <c r="BQ46" i="36"/>
  <c r="BO46" i="36"/>
  <c r="BM46" i="36"/>
  <c r="BK46" i="36"/>
  <c r="BI46" i="36"/>
  <c r="BG46" i="36"/>
  <c r="BE46" i="36"/>
  <c r="BC46" i="36"/>
  <c r="BA46" i="36"/>
  <c r="AY46" i="36"/>
  <c r="AW46" i="36"/>
  <c r="AU46" i="36"/>
  <c r="AS46" i="36"/>
  <c r="AQ46" i="36"/>
  <c r="AO46" i="36"/>
  <c r="AM46" i="36"/>
  <c r="AK46" i="36"/>
  <c r="AH46" i="36"/>
  <c r="AC46" i="36"/>
  <c r="Y46" i="36"/>
  <c r="U46" i="36"/>
  <c r="Q46" i="36"/>
  <c r="M46" i="36"/>
  <c r="I46" i="36"/>
  <c r="CG45" i="36"/>
  <c r="CC45" i="36"/>
  <c r="CA45" i="36"/>
  <c r="BY45" i="36"/>
  <c r="BW45" i="36"/>
  <c r="BU45" i="36"/>
  <c r="BS45" i="36"/>
  <c r="BQ45" i="36"/>
  <c r="BO45" i="36"/>
  <c r="BM45" i="36"/>
  <c r="BK45" i="36"/>
  <c r="BI45" i="36"/>
  <c r="BG45" i="36"/>
  <c r="BE45" i="36"/>
  <c r="BC45" i="36"/>
  <c r="BA45" i="36"/>
  <c r="AY45" i="36"/>
  <c r="AW45" i="36"/>
  <c r="AU45" i="36"/>
  <c r="AS45" i="36"/>
  <c r="AQ45" i="36"/>
  <c r="AO45" i="36"/>
  <c r="AM45" i="36"/>
  <c r="AK45" i="36"/>
  <c r="AH45" i="36"/>
  <c r="AC45" i="36"/>
  <c r="Y45" i="36"/>
  <c r="U45" i="36"/>
  <c r="Q45" i="36"/>
  <c r="M45" i="36"/>
  <c r="I45" i="36"/>
  <c r="CG44" i="36"/>
  <c r="CC44" i="36"/>
  <c r="CA44" i="36"/>
  <c r="BY44" i="36"/>
  <c r="BW44" i="36"/>
  <c r="BU44" i="36"/>
  <c r="BS44" i="36"/>
  <c r="BQ44" i="36"/>
  <c r="BO44" i="36"/>
  <c r="BM44" i="36"/>
  <c r="BK44" i="36"/>
  <c r="BI44" i="36"/>
  <c r="BG44" i="36"/>
  <c r="BE44" i="36"/>
  <c r="BC44" i="36"/>
  <c r="BA44" i="36"/>
  <c r="AY44" i="36"/>
  <c r="AW44" i="36"/>
  <c r="AU44" i="36"/>
  <c r="AS44" i="36"/>
  <c r="AQ44" i="36"/>
  <c r="AO44" i="36"/>
  <c r="AM44" i="36"/>
  <c r="AK44" i="36"/>
  <c r="AH44" i="36"/>
  <c r="AC44" i="36"/>
  <c r="Y44" i="36"/>
  <c r="U44" i="36"/>
  <c r="Q44" i="36"/>
  <c r="M44" i="36"/>
  <c r="I44" i="36"/>
  <c r="I43" i="36"/>
  <c r="I42" i="36"/>
  <c r="I41" i="36"/>
  <c r="CG43" i="36"/>
  <c r="CC43" i="36"/>
  <c r="CC42" i="36"/>
  <c r="CC41" i="36"/>
  <c r="CA43" i="36"/>
  <c r="BY43" i="36"/>
  <c r="BW43" i="36"/>
  <c r="BU43" i="36"/>
  <c r="BU42" i="36"/>
  <c r="BU41" i="36"/>
  <c r="BS43" i="36"/>
  <c r="BQ43" i="36"/>
  <c r="BO43" i="36"/>
  <c r="BM43" i="36"/>
  <c r="BM42" i="36"/>
  <c r="BM41" i="36"/>
  <c r="BK43" i="36"/>
  <c r="BI43" i="36"/>
  <c r="BG43" i="36"/>
  <c r="BE43" i="36"/>
  <c r="BE42" i="36"/>
  <c r="BE41" i="36"/>
  <c r="BC43" i="36"/>
  <c r="BA43" i="36"/>
  <c r="AY43" i="36"/>
  <c r="AW43" i="36"/>
  <c r="AW42" i="36"/>
  <c r="AW41" i="36"/>
  <c r="AU43" i="36"/>
  <c r="AS43" i="36"/>
  <c r="AQ43" i="36"/>
  <c r="AO43" i="36"/>
  <c r="AO42" i="36"/>
  <c r="AO41" i="36"/>
  <c r="AM43" i="36"/>
  <c r="AK43" i="36"/>
  <c r="AH43" i="36"/>
  <c r="AC43" i="36"/>
  <c r="Y43" i="36"/>
  <c r="U43" i="36"/>
  <c r="Q43" i="36"/>
  <c r="M43" i="36"/>
  <c r="CG42" i="36"/>
  <c r="CA42" i="36"/>
  <c r="CA41" i="36"/>
  <c r="BY42" i="36"/>
  <c r="BW42" i="36"/>
  <c r="BS42" i="36"/>
  <c r="BS41" i="36"/>
  <c r="BQ42" i="36"/>
  <c r="BO42" i="36"/>
  <c r="BK42" i="36"/>
  <c r="BK41" i="36"/>
  <c r="BI42" i="36"/>
  <c r="BG42" i="36"/>
  <c r="BC42" i="36"/>
  <c r="BC41" i="36"/>
  <c r="BA42" i="36"/>
  <c r="AY42" i="36"/>
  <c r="AU42" i="36"/>
  <c r="AU41" i="36"/>
  <c r="AS42" i="36"/>
  <c r="AQ42" i="36"/>
  <c r="AM42" i="36"/>
  <c r="AM41" i="36"/>
  <c r="AK42" i="36"/>
  <c r="AH42" i="36"/>
  <c r="AC42" i="36"/>
  <c r="AC41" i="36"/>
  <c r="Y42" i="36"/>
  <c r="U42" i="36"/>
  <c r="U41" i="36"/>
  <c r="Q42" i="36"/>
  <c r="M42" i="36"/>
  <c r="M41" i="36"/>
  <c r="CG41" i="36"/>
  <c r="BY41" i="36"/>
  <c r="BW41" i="36"/>
  <c r="BQ41" i="36"/>
  <c r="BO41" i="36"/>
  <c r="BI41" i="36"/>
  <c r="BG41" i="36"/>
  <c r="BA41" i="36"/>
  <c r="AY41" i="36"/>
  <c r="AS41" i="36"/>
  <c r="AQ41" i="36"/>
  <c r="AK41" i="36"/>
  <c r="AH41" i="36"/>
  <c r="Y41" i="36"/>
  <c r="Q41" i="36"/>
  <c r="G53" i="35"/>
  <c r="H53" i="35"/>
  <c r="I53" i="35"/>
  <c r="J53" i="35"/>
  <c r="K53" i="35"/>
  <c r="L53" i="35"/>
  <c r="M53" i="35"/>
  <c r="N53" i="35"/>
  <c r="O53" i="35"/>
  <c r="P53" i="35"/>
  <c r="Q53" i="35"/>
  <c r="R53" i="35"/>
  <c r="S53" i="35"/>
  <c r="T53" i="35"/>
  <c r="U53" i="35"/>
  <c r="V53" i="35"/>
  <c r="W53" i="35"/>
  <c r="X53" i="35"/>
  <c r="Y53" i="35"/>
  <c r="Z53" i="35"/>
  <c r="AA53" i="35"/>
  <c r="AB53" i="35"/>
  <c r="AC53" i="35"/>
  <c r="AD53" i="35"/>
  <c r="AE53" i="35"/>
  <c r="AF53" i="35"/>
  <c r="AG53" i="35"/>
  <c r="AH53" i="35"/>
  <c r="AI53" i="35"/>
  <c r="AJ53" i="35"/>
  <c r="AK53" i="35"/>
  <c r="AL53" i="35"/>
  <c r="AM53" i="35"/>
  <c r="AN53" i="35"/>
  <c r="AO53" i="35"/>
  <c r="AP53" i="35"/>
  <c r="AQ53" i="35"/>
  <c r="AR53" i="35"/>
  <c r="AS53" i="35"/>
  <c r="AT53" i="35"/>
  <c r="AU53" i="35"/>
  <c r="AV53" i="35"/>
  <c r="AW53" i="35"/>
  <c r="AX53" i="35"/>
  <c r="AY53" i="35"/>
  <c r="AZ53" i="35"/>
  <c r="BA53" i="35"/>
  <c r="BB53" i="35"/>
  <c r="BC53" i="35"/>
  <c r="BD53" i="35"/>
  <c r="BE53" i="35"/>
  <c r="BF53" i="35"/>
  <c r="BG53" i="35"/>
  <c r="BH53" i="35"/>
  <c r="BI53" i="35"/>
  <c r="BJ53" i="35"/>
  <c r="BK53" i="35"/>
  <c r="BL53" i="35"/>
  <c r="BM53" i="35"/>
  <c r="BN53" i="35"/>
  <c r="BO53" i="35"/>
  <c r="BP53" i="35"/>
  <c r="BQ53" i="35"/>
  <c r="BR53" i="35"/>
  <c r="BS53" i="35"/>
  <c r="BT53" i="35"/>
  <c r="BU53" i="35"/>
  <c r="BV53" i="35"/>
  <c r="BW53" i="35"/>
  <c r="BX53" i="35"/>
  <c r="BY53" i="35"/>
  <c r="BZ53" i="35"/>
  <c r="CA53" i="35"/>
  <c r="CB53" i="35"/>
  <c r="CC53" i="35"/>
  <c r="CD53" i="35"/>
  <c r="CE53" i="35"/>
  <c r="CF53" i="35"/>
  <c r="CG53" i="35"/>
  <c r="CH53" i="35"/>
  <c r="G52" i="35"/>
  <c r="H52" i="35"/>
  <c r="I52" i="35"/>
  <c r="J52" i="35"/>
  <c r="K52" i="35"/>
  <c r="L52" i="35"/>
  <c r="M52" i="35"/>
  <c r="N52" i="35"/>
  <c r="O52" i="35"/>
  <c r="P52" i="35"/>
  <c r="Q52" i="35"/>
  <c r="R52" i="35"/>
  <c r="S52" i="35"/>
  <c r="T52" i="35"/>
  <c r="U52" i="35"/>
  <c r="V52" i="35"/>
  <c r="W52" i="35"/>
  <c r="X52" i="35"/>
  <c r="Y52" i="35"/>
  <c r="Z52" i="35"/>
  <c r="AA52" i="35"/>
  <c r="AB52" i="35"/>
  <c r="AC52" i="35"/>
  <c r="AD52" i="35"/>
  <c r="AE52" i="35"/>
  <c r="AF52" i="35"/>
  <c r="AG52" i="35"/>
  <c r="AH52" i="35"/>
  <c r="AI52" i="35"/>
  <c r="AJ52" i="35"/>
  <c r="AK52" i="35"/>
  <c r="AL52" i="35"/>
  <c r="AM52" i="35"/>
  <c r="AN52" i="35"/>
  <c r="AO52" i="35"/>
  <c r="AP52" i="35"/>
  <c r="AQ52" i="35"/>
  <c r="AR52" i="35"/>
  <c r="AS52" i="35"/>
  <c r="AT52" i="35"/>
  <c r="AU52" i="35"/>
  <c r="AV52" i="35"/>
  <c r="AW52" i="35"/>
  <c r="AX52" i="35"/>
  <c r="AY52" i="35"/>
  <c r="AZ52" i="35"/>
  <c r="BA52" i="35"/>
  <c r="BB52" i="35"/>
  <c r="BC52" i="35"/>
  <c r="BD52" i="35"/>
  <c r="BE52" i="35"/>
  <c r="BF52" i="35"/>
  <c r="BG52" i="35"/>
  <c r="BH52" i="35"/>
  <c r="BI52" i="35"/>
  <c r="BJ52" i="35"/>
  <c r="BK52" i="35"/>
  <c r="BL52" i="35"/>
  <c r="BM52" i="35"/>
  <c r="BN52" i="35"/>
  <c r="BO52" i="35"/>
  <c r="BP52" i="35"/>
  <c r="BQ52" i="35"/>
  <c r="BR52" i="35"/>
  <c r="BS52" i="35"/>
  <c r="BT52" i="35"/>
  <c r="BU52" i="35"/>
  <c r="BV52" i="35"/>
  <c r="BW52" i="35"/>
  <c r="BX52" i="35"/>
  <c r="BY52" i="35"/>
  <c r="BZ52" i="35"/>
  <c r="CA52" i="35"/>
  <c r="CB52" i="35"/>
  <c r="CC52" i="35"/>
  <c r="CD52" i="35"/>
  <c r="CE52" i="35"/>
  <c r="CF52" i="35"/>
  <c r="CG52" i="35"/>
  <c r="CH52" i="35"/>
  <c r="G51" i="35"/>
  <c r="H51" i="35"/>
  <c r="I51" i="35"/>
  <c r="J51" i="35"/>
  <c r="K51" i="35"/>
  <c r="L51" i="35"/>
  <c r="M51" i="35"/>
  <c r="N51" i="35"/>
  <c r="O51" i="35"/>
  <c r="P51" i="35"/>
  <c r="Q51" i="35"/>
  <c r="R51" i="35"/>
  <c r="S51" i="35"/>
  <c r="T51" i="35"/>
  <c r="U51" i="35"/>
  <c r="V51" i="35"/>
  <c r="W51" i="35"/>
  <c r="X51" i="35"/>
  <c r="Y51" i="35"/>
  <c r="Z51" i="35"/>
  <c r="AA51" i="35"/>
  <c r="AB51" i="35"/>
  <c r="AC51" i="35"/>
  <c r="AD51" i="35"/>
  <c r="AE51" i="35"/>
  <c r="AF51" i="35"/>
  <c r="AG51" i="35"/>
  <c r="AH51" i="35"/>
  <c r="AI51" i="35"/>
  <c r="AJ51" i="35"/>
  <c r="AK51" i="35"/>
  <c r="AL51" i="35"/>
  <c r="AM51" i="35"/>
  <c r="AN51" i="35"/>
  <c r="AO51" i="35"/>
  <c r="AP51" i="35"/>
  <c r="AQ51" i="35"/>
  <c r="AR51" i="35"/>
  <c r="AS51" i="35"/>
  <c r="AT51" i="35"/>
  <c r="AU51" i="35"/>
  <c r="AV51" i="35"/>
  <c r="AW51" i="35"/>
  <c r="AX51" i="35"/>
  <c r="AY51" i="35"/>
  <c r="AZ51" i="35"/>
  <c r="BA51" i="35"/>
  <c r="BB51" i="35"/>
  <c r="BC51" i="35"/>
  <c r="BD51" i="35"/>
  <c r="BE51" i="35"/>
  <c r="BF51" i="35"/>
  <c r="BG51" i="35"/>
  <c r="BH51" i="35"/>
  <c r="BI51" i="35"/>
  <c r="BJ51" i="35"/>
  <c r="BK51" i="35"/>
  <c r="BL51" i="35"/>
  <c r="BM51" i="35"/>
  <c r="BN51" i="35"/>
  <c r="BO51" i="35"/>
  <c r="BP51" i="35"/>
  <c r="BQ51" i="35"/>
  <c r="BR51" i="35"/>
  <c r="BS51" i="35"/>
  <c r="BT51" i="35"/>
  <c r="BU51" i="35"/>
  <c r="BV51" i="35"/>
  <c r="BW51" i="35"/>
  <c r="BX51" i="35"/>
  <c r="BY51" i="35"/>
  <c r="BZ51" i="35"/>
  <c r="CA51" i="35"/>
  <c r="CB51" i="35"/>
  <c r="CC51" i="35"/>
  <c r="CD51" i="35"/>
  <c r="CE51" i="35"/>
  <c r="CF51" i="35"/>
  <c r="CG51" i="35"/>
  <c r="CH51" i="35"/>
  <c r="G50" i="35"/>
  <c r="H50" i="35"/>
  <c r="I50" i="35"/>
  <c r="J50" i="35"/>
  <c r="K50" i="35"/>
  <c r="L50" i="35"/>
  <c r="M50" i="35"/>
  <c r="N50" i="35"/>
  <c r="O50" i="35"/>
  <c r="P50" i="35"/>
  <c r="Q50" i="35"/>
  <c r="R50" i="35"/>
  <c r="S50" i="35"/>
  <c r="T50" i="35"/>
  <c r="U50" i="35"/>
  <c r="V50" i="35"/>
  <c r="W50" i="35"/>
  <c r="X50" i="35"/>
  <c r="Y50" i="35"/>
  <c r="Z50" i="35"/>
  <c r="AA50" i="35"/>
  <c r="AB50" i="35"/>
  <c r="AC50" i="35"/>
  <c r="AD50" i="35"/>
  <c r="AE50" i="35"/>
  <c r="AF50" i="35"/>
  <c r="AG50" i="35"/>
  <c r="AH50" i="35"/>
  <c r="AI50" i="35"/>
  <c r="AJ50" i="35"/>
  <c r="AK50" i="35"/>
  <c r="AL50" i="35"/>
  <c r="AM50" i="35"/>
  <c r="AN50" i="35"/>
  <c r="AO50" i="35"/>
  <c r="AP50" i="35"/>
  <c r="AQ50" i="35"/>
  <c r="AR50" i="35"/>
  <c r="AS50" i="35"/>
  <c r="AT50" i="35"/>
  <c r="AU50" i="35"/>
  <c r="AV50" i="35"/>
  <c r="AW50" i="35"/>
  <c r="AX50" i="35"/>
  <c r="AY50" i="35"/>
  <c r="AZ50" i="35"/>
  <c r="BA50" i="35"/>
  <c r="BB50" i="35"/>
  <c r="BC50" i="35"/>
  <c r="BD50" i="35"/>
  <c r="BE50" i="35"/>
  <c r="BF50" i="35"/>
  <c r="BG50" i="35"/>
  <c r="BH50" i="35"/>
  <c r="BI50" i="35"/>
  <c r="BJ50" i="35"/>
  <c r="BK50" i="35"/>
  <c r="BL50" i="35"/>
  <c r="BM50" i="35"/>
  <c r="BN50" i="35"/>
  <c r="BO50" i="35"/>
  <c r="BP50" i="35"/>
  <c r="BQ50" i="35"/>
  <c r="BR50" i="35"/>
  <c r="BS50" i="35"/>
  <c r="BT50" i="35"/>
  <c r="BU50" i="35"/>
  <c r="BV50" i="35"/>
  <c r="BW50" i="35"/>
  <c r="BX50" i="35"/>
  <c r="BY50" i="35"/>
  <c r="BZ50" i="35"/>
  <c r="CA50" i="35"/>
  <c r="CB50" i="35"/>
  <c r="CC50" i="35"/>
  <c r="CD50" i="35"/>
  <c r="CE50" i="35"/>
  <c r="CF50" i="35"/>
  <c r="CG50" i="35"/>
  <c r="CH50" i="35"/>
  <c r="G49" i="35"/>
  <c r="H49" i="35"/>
  <c r="I49" i="35"/>
  <c r="J49" i="35"/>
  <c r="K49" i="35"/>
  <c r="L49" i="35"/>
  <c r="M49" i="35"/>
  <c r="N49" i="35"/>
  <c r="O49" i="35"/>
  <c r="P49" i="35"/>
  <c r="Q49" i="35"/>
  <c r="R49" i="35"/>
  <c r="S49" i="35"/>
  <c r="T49" i="35"/>
  <c r="U49" i="35"/>
  <c r="V49" i="35"/>
  <c r="W49" i="35"/>
  <c r="X49" i="35"/>
  <c r="Y49" i="35"/>
  <c r="Z49" i="35"/>
  <c r="AA49" i="35"/>
  <c r="AB49" i="35"/>
  <c r="AC49" i="35"/>
  <c r="AD49" i="35"/>
  <c r="AE49" i="35"/>
  <c r="AF49" i="35"/>
  <c r="AG49" i="35"/>
  <c r="AH49" i="35"/>
  <c r="AI49" i="35"/>
  <c r="AJ49" i="35"/>
  <c r="AK49" i="35"/>
  <c r="AL49" i="35"/>
  <c r="AM49" i="35"/>
  <c r="AN49" i="35"/>
  <c r="AO49" i="35"/>
  <c r="AP49" i="35"/>
  <c r="AQ49" i="35"/>
  <c r="AR49" i="35"/>
  <c r="AS49" i="35"/>
  <c r="AT49" i="35"/>
  <c r="AU49" i="35"/>
  <c r="AV49" i="35"/>
  <c r="AW49" i="35"/>
  <c r="AX49" i="35"/>
  <c r="AY49" i="35"/>
  <c r="AZ49" i="35"/>
  <c r="BA49" i="35"/>
  <c r="BB49" i="35"/>
  <c r="BC49" i="35"/>
  <c r="BD49" i="35"/>
  <c r="BE49" i="35"/>
  <c r="BF49" i="35"/>
  <c r="BG49" i="35"/>
  <c r="BH49" i="35"/>
  <c r="BI49" i="35"/>
  <c r="BJ49" i="35"/>
  <c r="BK49" i="35"/>
  <c r="BL49" i="35"/>
  <c r="BM49" i="35"/>
  <c r="BN49" i="35"/>
  <c r="BO49" i="35"/>
  <c r="BP49" i="35"/>
  <c r="BQ49" i="35"/>
  <c r="BR49" i="35"/>
  <c r="BS49" i="35"/>
  <c r="BT49" i="35"/>
  <c r="BU49" i="35"/>
  <c r="BV49" i="35"/>
  <c r="BW49" i="35"/>
  <c r="BX49" i="35"/>
  <c r="BY49" i="35"/>
  <c r="BZ49" i="35"/>
  <c r="CA49" i="35"/>
  <c r="CB49" i="35"/>
  <c r="CC49" i="35"/>
  <c r="CD49" i="35"/>
  <c r="CE49" i="35"/>
  <c r="CF49" i="35"/>
  <c r="CG49" i="35"/>
  <c r="CH49" i="35"/>
  <c r="G48" i="35"/>
  <c r="H48" i="35"/>
  <c r="I48" i="35"/>
  <c r="J48" i="35"/>
  <c r="K48" i="35"/>
  <c r="L48" i="35"/>
  <c r="M48" i="35"/>
  <c r="N48" i="35"/>
  <c r="O48" i="35"/>
  <c r="P48" i="35"/>
  <c r="Q48" i="35"/>
  <c r="R48" i="35"/>
  <c r="S48" i="35"/>
  <c r="T48" i="35"/>
  <c r="U48" i="35"/>
  <c r="V48" i="35"/>
  <c r="W48" i="35"/>
  <c r="X48" i="35"/>
  <c r="Y48" i="35"/>
  <c r="Z48" i="35"/>
  <c r="AA48" i="35"/>
  <c r="AB48" i="35"/>
  <c r="AC48" i="35"/>
  <c r="AD48" i="35"/>
  <c r="AE48" i="35"/>
  <c r="AF48" i="35"/>
  <c r="AG48" i="35"/>
  <c r="AH48" i="35"/>
  <c r="AI48" i="35"/>
  <c r="AJ48" i="35"/>
  <c r="AK48" i="35"/>
  <c r="AL48" i="35"/>
  <c r="AM48" i="35"/>
  <c r="AN48" i="35"/>
  <c r="AO48" i="35"/>
  <c r="AP48" i="35"/>
  <c r="AQ48" i="35"/>
  <c r="AR48" i="35"/>
  <c r="AS48" i="35"/>
  <c r="AT48" i="35"/>
  <c r="AU48" i="35"/>
  <c r="AV48" i="35"/>
  <c r="AW48" i="35"/>
  <c r="AX48" i="35"/>
  <c r="AY48" i="35"/>
  <c r="AZ48" i="35"/>
  <c r="BA48" i="35"/>
  <c r="BB48" i="35"/>
  <c r="BC48" i="35"/>
  <c r="BD48" i="35"/>
  <c r="BE48" i="35"/>
  <c r="BF48" i="35"/>
  <c r="BG48" i="35"/>
  <c r="BH48" i="35"/>
  <c r="BI48" i="35"/>
  <c r="BJ48" i="35"/>
  <c r="BK48" i="35"/>
  <c r="BL48" i="35"/>
  <c r="BM48" i="35"/>
  <c r="BN48" i="35"/>
  <c r="BO48" i="35"/>
  <c r="BP48" i="35"/>
  <c r="BQ48" i="35"/>
  <c r="BR48" i="35"/>
  <c r="BS48" i="35"/>
  <c r="BT48" i="35"/>
  <c r="BU48" i="35"/>
  <c r="BV48" i="35"/>
  <c r="BW48" i="35"/>
  <c r="BX48" i="35"/>
  <c r="BY48" i="35"/>
  <c r="BZ48" i="35"/>
  <c r="CA48" i="35"/>
  <c r="CB48" i="35"/>
  <c r="CC48" i="35"/>
  <c r="CD48" i="35"/>
  <c r="CE48" i="35"/>
  <c r="CF48" i="35"/>
  <c r="CG48" i="35"/>
  <c r="CH48" i="35"/>
  <c r="G47" i="35"/>
  <c r="H47" i="35"/>
  <c r="I47" i="35"/>
  <c r="J47" i="35"/>
  <c r="K47" i="35"/>
  <c r="L47" i="35"/>
  <c r="M47" i="35"/>
  <c r="N47" i="35"/>
  <c r="O47" i="35"/>
  <c r="P47" i="35"/>
  <c r="Q47" i="35"/>
  <c r="R47" i="35"/>
  <c r="S47" i="35"/>
  <c r="T47" i="35"/>
  <c r="U47" i="35"/>
  <c r="V47" i="35"/>
  <c r="W47" i="35"/>
  <c r="X47" i="35"/>
  <c r="Y47" i="35"/>
  <c r="Z47" i="35"/>
  <c r="AA47" i="35"/>
  <c r="AB47" i="35"/>
  <c r="AC47" i="35"/>
  <c r="AD47" i="35"/>
  <c r="AE47" i="35"/>
  <c r="AF47" i="35"/>
  <c r="AG47" i="35"/>
  <c r="AH47" i="35"/>
  <c r="AI47" i="35"/>
  <c r="AJ47" i="35"/>
  <c r="AK47" i="35"/>
  <c r="AL47" i="35"/>
  <c r="AM47" i="35"/>
  <c r="AN47" i="35"/>
  <c r="AO47" i="35"/>
  <c r="AP47" i="35"/>
  <c r="AQ47" i="35"/>
  <c r="AR47" i="35"/>
  <c r="AS47" i="35"/>
  <c r="AT47" i="35"/>
  <c r="AU47" i="35"/>
  <c r="AV47" i="35"/>
  <c r="AW47" i="35"/>
  <c r="AX47" i="35"/>
  <c r="AY47" i="35"/>
  <c r="AZ47" i="35"/>
  <c r="BA47" i="35"/>
  <c r="BB47" i="35"/>
  <c r="BC47" i="35"/>
  <c r="BD47" i="35"/>
  <c r="BE47" i="35"/>
  <c r="BF47" i="35"/>
  <c r="BG47" i="35"/>
  <c r="BH47" i="35"/>
  <c r="BI47" i="35"/>
  <c r="BJ47" i="35"/>
  <c r="BK47" i="35"/>
  <c r="BL47" i="35"/>
  <c r="BM47" i="35"/>
  <c r="BN47" i="35"/>
  <c r="BO47" i="35"/>
  <c r="BP47" i="35"/>
  <c r="BQ47" i="35"/>
  <c r="BR47" i="35"/>
  <c r="BS47" i="35"/>
  <c r="BT47" i="35"/>
  <c r="BU47" i="35"/>
  <c r="BV47" i="35"/>
  <c r="BW47" i="35"/>
  <c r="BX47" i="35"/>
  <c r="BY47" i="35"/>
  <c r="BZ47" i="35"/>
  <c r="CA47" i="35"/>
  <c r="CB47" i="35"/>
  <c r="CC47" i="35"/>
  <c r="CD47" i="35"/>
  <c r="CE47" i="35"/>
  <c r="CF47" i="35"/>
  <c r="CG47" i="35"/>
  <c r="CH47" i="35"/>
  <c r="G46" i="35"/>
  <c r="H46" i="35"/>
  <c r="I46" i="35"/>
  <c r="J46" i="35"/>
  <c r="K46" i="35"/>
  <c r="L46" i="35"/>
  <c r="M46" i="35"/>
  <c r="N46" i="35"/>
  <c r="O46" i="35"/>
  <c r="P46" i="35"/>
  <c r="Q46" i="35"/>
  <c r="R46" i="35"/>
  <c r="S46" i="35"/>
  <c r="T46" i="35"/>
  <c r="U46" i="35"/>
  <c r="V46" i="35"/>
  <c r="W46" i="35"/>
  <c r="X46" i="35"/>
  <c r="Y46" i="35"/>
  <c r="Z46" i="35"/>
  <c r="AA46" i="35"/>
  <c r="AB46" i="35"/>
  <c r="AC46" i="35"/>
  <c r="AD46" i="35"/>
  <c r="AE46" i="35"/>
  <c r="AF46" i="35"/>
  <c r="AG46" i="35"/>
  <c r="AH46" i="35"/>
  <c r="AI46" i="35"/>
  <c r="AJ46" i="35"/>
  <c r="AK46" i="35"/>
  <c r="AL46" i="35"/>
  <c r="AM46" i="35"/>
  <c r="AN46" i="35"/>
  <c r="AO46" i="35"/>
  <c r="AP46" i="35"/>
  <c r="AQ46" i="35"/>
  <c r="AR46" i="35"/>
  <c r="AS46" i="35"/>
  <c r="AT46" i="35"/>
  <c r="AU46" i="35"/>
  <c r="AV46" i="35"/>
  <c r="AW46" i="35"/>
  <c r="AX46" i="35"/>
  <c r="AY46" i="35"/>
  <c r="AZ46" i="35"/>
  <c r="BA46" i="35"/>
  <c r="BB46" i="35"/>
  <c r="BC46" i="35"/>
  <c r="BD46" i="35"/>
  <c r="BE46" i="35"/>
  <c r="BF46" i="35"/>
  <c r="BG46" i="35"/>
  <c r="BH46" i="35"/>
  <c r="BI46" i="35"/>
  <c r="BJ46" i="35"/>
  <c r="BK46" i="35"/>
  <c r="BL46" i="35"/>
  <c r="BM46" i="35"/>
  <c r="BN46" i="35"/>
  <c r="BO46" i="35"/>
  <c r="BP46" i="35"/>
  <c r="BQ46" i="35"/>
  <c r="BR46" i="35"/>
  <c r="BS46" i="35"/>
  <c r="BT46" i="35"/>
  <c r="BU46" i="35"/>
  <c r="BV46" i="35"/>
  <c r="BW46" i="35"/>
  <c r="BX46" i="35"/>
  <c r="BY46" i="35"/>
  <c r="BZ46" i="35"/>
  <c r="CA46" i="35"/>
  <c r="CB46" i="35"/>
  <c r="CC46" i="35"/>
  <c r="CD46" i="35"/>
  <c r="CE46" i="35"/>
  <c r="CF46" i="35"/>
  <c r="CG46" i="35"/>
  <c r="CH46" i="35"/>
  <c r="G45" i="35"/>
  <c r="H45" i="35"/>
  <c r="I45" i="35"/>
  <c r="J45" i="35"/>
  <c r="K45" i="35"/>
  <c r="L45" i="35"/>
  <c r="M45" i="35"/>
  <c r="N45" i="35"/>
  <c r="O45" i="35"/>
  <c r="P45" i="35"/>
  <c r="Q45" i="35"/>
  <c r="R45" i="35"/>
  <c r="S45" i="35"/>
  <c r="T45" i="35"/>
  <c r="U45" i="35"/>
  <c r="V45" i="35"/>
  <c r="W45" i="35"/>
  <c r="X45" i="35"/>
  <c r="Y45" i="35"/>
  <c r="Z45" i="35"/>
  <c r="AA45" i="35"/>
  <c r="AB45" i="35"/>
  <c r="AC45" i="35"/>
  <c r="AD45" i="35"/>
  <c r="AE45" i="35"/>
  <c r="AF45" i="35"/>
  <c r="AG45" i="35"/>
  <c r="AH45" i="35"/>
  <c r="AI45" i="35"/>
  <c r="AJ45" i="35"/>
  <c r="AK45" i="35"/>
  <c r="AL45" i="35"/>
  <c r="AM45" i="35"/>
  <c r="AN45" i="35"/>
  <c r="AO45" i="35"/>
  <c r="AP45" i="35"/>
  <c r="AQ45" i="35"/>
  <c r="AR45" i="35"/>
  <c r="AS45" i="35"/>
  <c r="AT45" i="35"/>
  <c r="AU45" i="35"/>
  <c r="AV45" i="35"/>
  <c r="AW45" i="35"/>
  <c r="AX45" i="35"/>
  <c r="AY45" i="35"/>
  <c r="AZ45" i="35"/>
  <c r="BA45" i="35"/>
  <c r="BB45" i="35"/>
  <c r="BC45" i="35"/>
  <c r="BD45" i="35"/>
  <c r="BE45" i="35"/>
  <c r="BF45" i="35"/>
  <c r="BG45" i="35"/>
  <c r="BH45" i="35"/>
  <c r="BI45" i="35"/>
  <c r="BJ45" i="35"/>
  <c r="BK45" i="35"/>
  <c r="BL45" i="35"/>
  <c r="BM45" i="35"/>
  <c r="BN45" i="35"/>
  <c r="BO45" i="35"/>
  <c r="BP45" i="35"/>
  <c r="BQ45" i="35"/>
  <c r="BR45" i="35"/>
  <c r="BS45" i="35"/>
  <c r="BT45" i="35"/>
  <c r="BU45" i="35"/>
  <c r="BV45" i="35"/>
  <c r="BW45" i="35"/>
  <c r="BX45" i="35"/>
  <c r="BY45" i="35"/>
  <c r="BZ45" i="35"/>
  <c r="CA45" i="35"/>
  <c r="CB45" i="35"/>
  <c r="CC45" i="35"/>
  <c r="CD45" i="35"/>
  <c r="CE45" i="35"/>
  <c r="CF45" i="35"/>
  <c r="CG45" i="35"/>
  <c r="CH45" i="35"/>
  <c r="G44" i="35"/>
  <c r="H44" i="35"/>
  <c r="I44" i="35"/>
  <c r="J44" i="35"/>
  <c r="K44" i="35"/>
  <c r="L44" i="35"/>
  <c r="M44" i="35"/>
  <c r="N44" i="35"/>
  <c r="O44" i="35"/>
  <c r="P44" i="35"/>
  <c r="Q44" i="35"/>
  <c r="R44" i="35"/>
  <c r="S44" i="35"/>
  <c r="T44" i="35"/>
  <c r="U44" i="35"/>
  <c r="V44" i="35"/>
  <c r="W44" i="35"/>
  <c r="X44" i="35"/>
  <c r="Y44" i="35"/>
  <c r="Z44" i="35"/>
  <c r="AA44" i="35"/>
  <c r="AB44" i="35"/>
  <c r="AC44" i="35"/>
  <c r="AD44" i="35"/>
  <c r="AE44" i="35"/>
  <c r="AF44" i="35"/>
  <c r="AG44" i="35"/>
  <c r="AH44" i="35"/>
  <c r="AI44" i="35"/>
  <c r="AJ44" i="35"/>
  <c r="AK44" i="35"/>
  <c r="AL44" i="35"/>
  <c r="AM44" i="35"/>
  <c r="AN44" i="35"/>
  <c r="AO44" i="35"/>
  <c r="AP44" i="35"/>
  <c r="AQ44" i="35"/>
  <c r="AR44" i="35"/>
  <c r="AS44" i="35"/>
  <c r="AT44" i="35"/>
  <c r="AU44" i="35"/>
  <c r="AV44" i="35"/>
  <c r="AW44" i="35"/>
  <c r="AX44" i="35"/>
  <c r="AY44" i="35"/>
  <c r="AZ44" i="35"/>
  <c r="BA44" i="35"/>
  <c r="BB44" i="35"/>
  <c r="BC44" i="35"/>
  <c r="BD44" i="35"/>
  <c r="BE44" i="35"/>
  <c r="BF44" i="35"/>
  <c r="BG44" i="35"/>
  <c r="BH44" i="35"/>
  <c r="BI44" i="35"/>
  <c r="BJ44" i="35"/>
  <c r="BK44" i="35"/>
  <c r="BL44" i="35"/>
  <c r="BM44" i="35"/>
  <c r="BN44" i="35"/>
  <c r="BO44" i="35"/>
  <c r="BP44" i="35"/>
  <c r="BQ44" i="35"/>
  <c r="BR44" i="35"/>
  <c r="BS44" i="35"/>
  <c r="BT44" i="35"/>
  <c r="BU44" i="35"/>
  <c r="BV44" i="35"/>
  <c r="BW44" i="35"/>
  <c r="BX44" i="35"/>
  <c r="BY44" i="35"/>
  <c r="BZ44" i="35"/>
  <c r="CA44" i="35"/>
  <c r="CB44" i="35"/>
  <c r="CC44" i="35"/>
  <c r="CD44" i="35"/>
  <c r="CE44" i="35"/>
  <c r="CF44" i="35"/>
  <c r="CG44" i="35"/>
  <c r="CH44" i="35"/>
  <c r="G43" i="35"/>
  <c r="H43" i="35"/>
  <c r="I43" i="35"/>
  <c r="J43" i="35"/>
  <c r="K43" i="35"/>
  <c r="L43" i="35"/>
  <c r="M43" i="35"/>
  <c r="N43" i="35"/>
  <c r="O43" i="35"/>
  <c r="P43" i="35"/>
  <c r="Q43" i="35"/>
  <c r="R43" i="35"/>
  <c r="S43" i="35"/>
  <c r="T43" i="35"/>
  <c r="U43" i="35"/>
  <c r="V43" i="35"/>
  <c r="W43" i="35"/>
  <c r="X43" i="35"/>
  <c r="Y43" i="35"/>
  <c r="Z43" i="35"/>
  <c r="AA43" i="35"/>
  <c r="AB43" i="35"/>
  <c r="AC43" i="35"/>
  <c r="AD43" i="35"/>
  <c r="AE43" i="35"/>
  <c r="AF43" i="35"/>
  <c r="AG43" i="35"/>
  <c r="AH43" i="35"/>
  <c r="AI43" i="35"/>
  <c r="AJ43" i="35"/>
  <c r="AK43" i="35"/>
  <c r="AL43" i="35"/>
  <c r="AM43" i="35"/>
  <c r="AN43" i="35"/>
  <c r="AO43" i="35"/>
  <c r="AP43" i="35"/>
  <c r="AQ43" i="35"/>
  <c r="AR43" i="35"/>
  <c r="AS43" i="35"/>
  <c r="AT43" i="35"/>
  <c r="AU43" i="35"/>
  <c r="AV43" i="35"/>
  <c r="AW43" i="35"/>
  <c r="AX43" i="35"/>
  <c r="AY43" i="35"/>
  <c r="AZ43" i="35"/>
  <c r="BA43" i="35"/>
  <c r="BB43" i="35"/>
  <c r="BC43" i="35"/>
  <c r="BD43" i="35"/>
  <c r="BE43" i="35"/>
  <c r="BF43" i="35"/>
  <c r="BG43" i="35"/>
  <c r="BH43" i="35"/>
  <c r="BI43" i="35"/>
  <c r="BJ43" i="35"/>
  <c r="BK43" i="35"/>
  <c r="BL43" i="35"/>
  <c r="BM43" i="35"/>
  <c r="BN43" i="35"/>
  <c r="BO43" i="35"/>
  <c r="BP43" i="35"/>
  <c r="BQ43" i="35"/>
  <c r="BR43" i="35"/>
  <c r="BS43" i="35"/>
  <c r="BT43" i="35"/>
  <c r="BU43" i="35"/>
  <c r="BV43" i="35"/>
  <c r="BW43" i="35"/>
  <c r="BX43" i="35"/>
  <c r="BY43" i="35"/>
  <c r="BZ43" i="35"/>
  <c r="CA43" i="35"/>
  <c r="CB43" i="35"/>
  <c r="CC43" i="35"/>
  <c r="CD43" i="35"/>
  <c r="CE43" i="35"/>
  <c r="CF43" i="35"/>
  <c r="CG43" i="35"/>
  <c r="CH43" i="35"/>
  <c r="H42" i="35"/>
  <c r="I42" i="35"/>
  <c r="J42" i="35"/>
  <c r="K42" i="35"/>
  <c r="L42" i="35"/>
  <c r="M42" i="35"/>
  <c r="N42" i="35"/>
  <c r="O42" i="35"/>
  <c r="P42" i="35"/>
  <c r="Q42" i="35"/>
  <c r="R42" i="35"/>
  <c r="S42" i="35"/>
  <c r="T42" i="35"/>
  <c r="U42" i="35"/>
  <c r="V42" i="35"/>
  <c r="W42" i="35"/>
  <c r="X42" i="35"/>
  <c r="Y42" i="35"/>
  <c r="Z42" i="35"/>
  <c r="AA42" i="35"/>
  <c r="AB42" i="35"/>
  <c r="AC42" i="35"/>
  <c r="AD42" i="35"/>
  <c r="AE42" i="35"/>
  <c r="AF42" i="35"/>
  <c r="AG42" i="35"/>
  <c r="AH42" i="35"/>
  <c r="AI42" i="35"/>
  <c r="AJ42" i="35"/>
  <c r="AK42" i="35"/>
  <c r="AL42" i="35"/>
  <c r="AM42" i="35"/>
  <c r="AN42" i="35"/>
  <c r="AO42" i="35"/>
  <c r="AP42" i="35"/>
  <c r="AQ42" i="35"/>
  <c r="AR42" i="35"/>
  <c r="AS42" i="35"/>
  <c r="AT42" i="35"/>
  <c r="AU42" i="35"/>
  <c r="AV42" i="35"/>
  <c r="AW42" i="35"/>
  <c r="AX42" i="35"/>
  <c r="AY42" i="35"/>
  <c r="AZ42" i="35"/>
  <c r="BA42" i="35"/>
  <c r="BB42" i="35"/>
  <c r="BC42" i="35"/>
  <c r="BD42" i="35"/>
  <c r="BE42" i="35"/>
  <c r="BF42" i="35"/>
  <c r="BG42" i="35"/>
  <c r="BH42" i="35"/>
  <c r="BI42" i="35"/>
  <c r="BJ42" i="35"/>
  <c r="BK42" i="35"/>
  <c r="BL42" i="35"/>
  <c r="BM42" i="35"/>
  <c r="BN42" i="35"/>
  <c r="BO42" i="35"/>
  <c r="BP42" i="35"/>
  <c r="BQ42" i="35"/>
  <c r="BR42" i="35"/>
  <c r="BS42" i="35"/>
  <c r="BT42" i="35"/>
  <c r="BU42" i="35"/>
  <c r="BV42" i="35"/>
  <c r="BW42" i="35"/>
  <c r="BX42" i="35"/>
  <c r="BY42" i="35"/>
  <c r="BZ42" i="35"/>
  <c r="CA42" i="35"/>
  <c r="CB42" i="35"/>
  <c r="CC42" i="35"/>
  <c r="CD42" i="35"/>
  <c r="CE42" i="35"/>
  <c r="CF42" i="35"/>
  <c r="CG42" i="35"/>
  <c r="CH42" i="35"/>
  <c r="G42" i="35"/>
  <c r="G41" i="35"/>
  <c r="H41" i="35" s="1"/>
  <c r="G53" i="34"/>
  <c r="H53" i="34"/>
  <c r="I53" i="34"/>
  <c r="J53" i="34"/>
  <c r="K53" i="34"/>
  <c r="L53" i="34"/>
  <c r="M53" i="34"/>
  <c r="N53" i="34"/>
  <c r="O53" i="34"/>
  <c r="P53" i="34"/>
  <c r="Q53" i="34"/>
  <c r="R53" i="34"/>
  <c r="S53" i="34"/>
  <c r="T53" i="34"/>
  <c r="U53" i="34"/>
  <c r="V53" i="34"/>
  <c r="W53" i="34"/>
  <c r="X53" i="34"/>
  <c r="Y53" i="34"/>
  <c r="Z53" i="34"/>
  <c r="AA53" i="34"/>
  <c r="AB53" i="34"/>
  <c r="AC53" i="34"/>
  <c r="AD53" i="34"/>
  <c r="AE53" i="34"/>
  <c r="AF53" i="34"/>
  <c r="AG53" i="34"/>
  <c r="AH53" i="34"/>
  <c r="AI53" i="34"/>
  <c r="AJ53" i="34"/>
  <c r="AK53" i="34"/>
  <c r="AL53" i="34"/>
  <c r="AM53" i="34"/>
  <c r="AN53" i="34"/>
  <c r="AO53" i="34"/>
  <c r="AP53" i="34"/>
  <c r="AQ53" i="34"/>
  <c r="AR53" i="34"/>
  <c r="AS53" i="34"/>
  <c r="AT53" i="34"/>
  <c r="AU53" i="34"/>
  <c r="AV53" i="34"/>
  <c r="AW53" i="34"/>
  <c r="AX53" i="34"/>
  <c r="AY53" i="34"/>
  <c r="AZ53" i="34"/>
  <c r="BA53" i="34"/>
  <c r="BB53" i="34"/>
  <c r="BC53" i="34"/>
  <c r="BD53" i="34"/>
  <c r="BE53" i="34"/>
  <c r="BF53" i="34"/>
  <c r="BG53" i="34"/>
  <c r="BH53" i="34"/>
  <c r="BI53" i="34"/>
  <c r="BJ53" i="34"/>
  <c r="BK53" i="34"/>
  <c r="BL53" i="34"/>
  <c r="BM53" i="34"/>
  <c r="BN53" i="34"/>
  <c r="BO53" i="34"/>
  <c r="BP53" i="34"/>
  <c r="BQ53" i="34"/>
  <c r="BR53" i="34"/>
  <c r="BS53" i="34"/>
  <c r="BT53" i="34"/>
  <c r="BU53" i="34"/>
  <c r="BV53" i="34"/>
  <c r="BW53" i="34"/>
  <c r="BX53" i="34"/>
  <c r="BY53" i="34"/>
  <c r="BZ53" i="34"/>
  <c r="CA53" i="34"/>
  <c r="CB53" i="34"/>
  <c r="CC53" i="34"/>
  <c r="CD53" i="34"/>
  <c r="CE53" i="34"/>
  <c r="CF53" i="34"/>
  <c r="CG53" i="34"/>
  <c r="CH53" i="34"/>
  <c r="G52" i="34"/>
  <c r="H52" i="34"/>
  <c r="I52" i="34"/>
  <c r="J52" i="34"/>
  <c r="K52" i="34"/>
  <c r="L52" i="34"/>
  <c r="M52" i="34"/>
  <c r="N52" i="34"/>
  <c r="O52" i="34"/>
  <c r="P52" i="34"/>
  <c r="Q52" i="34"/>
  <c r="R52" i="34"/>
  <c r="S52" i="34"/>
  <c r="T52" i="34"/>
  <c r="U52" i="34"/>
  <c r="V52" i="34"/>
  <c r="W52" i="34"/>
  <c r="X52" i="34"/>
  <c r="Y52" i="34"/>
  <c r="Z52" i="34"/>
  <c r="AA52" i="34"/>
  <c r="AB52" i="34"/>
  <c r="AC52" i="34"/>
  <c r="AD52" i="34"/>
  <c r="AE52" i="34"/>
  <c r="AF52" i="34"/>
  <c r="AG52" i="34"/>
  <c r="AH52" i="34"/>
  <c r="AI52" i="34"/>
  <c r="AJ52" i="34"/>
  <c r="AK52" i="34"/>
  <c r="AL52" i="34"/>
  <c r="AM52" i="34"/>
  <c r="AN52" i="34"/>
  <c r="AO52" i="34"/>
  <c r="AP52" i="34"/>
  <c r="AQ52" i="34"/>
  <c r="AR52" i="34"/>
  <c r="AS52" i="34"/>
  <c r="AT52" i="34"/>
  <c r="AU52" i="34"/>
  <c r="AV52" i="34"/>
  <c r="AW52" i="34"/>
  <c r="AX52" i="34"/>
  <c r="AY52" i="34"/>
  <c r="AZ52" i="34"/>
  <c r="BA52" i="34"/>
  <c r="BB52" i="34"/>
  <c r="BC52" i="34"/>
  <c r="BD52" i="34"/>
  <c r="BE52" i="34"/>
  <c r="BF52" i="34"/>
  <c r="BG52" i="34"/>
  <c r="BH52" i="34"/>
  <c r="BI52" i="34"/>
  <c r="BJ52" i="34"/>
  <c r="BK52" i="34"/>
  <c r="BL52" i="34"/>
  <c r="BM52" i="34"/>
  <c r="BN52" i="34"/>
  <c r="BO52" i="34"/>
  <c r="BP52" i="34"/>
  <c r="BQ52" i="34"/>
  <c r="BR52" i="34"/>
  <c r="BS52" i="34"/>
  <c r="BT52" i="34"/>
  <c r="BU52" i="34"/>
  <c r="BV52" i="34"/>
  <c r="BW52" i="34"/>
  <c r="BX52" i="34"/>
  <c r="BY52" i="34"/>
  <c r="BZ52" i="34"/>
  <c r="CA52" i="34"/>
  <c r="CB52" i="34"/>
  <c r="CC52" i="34"/>
  <c r="CD52" i="34"/>
  <c r="CE52" i="34"/>
  <c r="CF52" i="34"/>
  <c r="CG52" i="34"/>
  <c r="CH52" i="34"/>
  <c r="G51" i="34"/>
  <c r="H51" i="34"/>
  <c r="I51" i="34"/>
  <c r="J51" i="34"/>
  <c r="K51" i="34"/>
  <c r="L51" i="34"/>
  <c r="M51" i="34"/>
  <c r="N51" i="34"/>
  <c r="O51" i="34"/>
  <c r="P51" i="34"/>
  <c r="Q51" i="34"/>
  <c r="R51" i="34"/>
  <c r="S51" i="34"/>
  <c r="T51" i="34"/>
  <c r="U51" i="34"/>
  <c r="V51" i="34"/>
  <c r="W51" i="34"/>
  <c r="X51" i="34"/>
  <c r="Y51" i="34"/>
  <c r="Z51" i="34"/>
  <c r="AA51" i="34"/>
  <c r="AB51" i="34"/>
  <c r="AC51" i="34"/>
  <c r="AD51" i="34"/>
  <c r="AE51" i="34"/>
  <c r="AF51" i="34"/>
  <c r="AG51" i="34"/>
  <c r="AH51" i="34"/>
  <c r="AI51" i="34"/>
  <c r="AJ51" i="34"/>
  <c r="AK51" i="34"/>
  <c r="AL51" i="34"/>
  <c r="AM51" i="34"/>
  <c r="AN51" i="34"/>
  <c r="AO51" i="34"/>
  <c r="AP51" i="34"/>
  <c r="AQ51" i="34"/>
  <c r="AR51" i="34"/>
  <c r="AS51" i="34"/>
  <c r="AT51" i="34"/>
  <c r="AU51" i="34"/>
  <c r="AV51" i="34"/>
  <c r="AW51" i="34"/>
  <c r="AX51" i="34"/>
  <c r="AY51" i="34"/>
  <c r="AZ51" i="34"/>
  <c r="BA51" i="34"/>
  <c r="BB51" i="34"/>
  <c r="BC51" i="34"/>
  <c r="BD51" i="34"/>
  <c r="BE51" i="34"/>
  <c r="BF51" i="34"/>
  <c r="BG51" i="34"/>
  <c r="BH51" i="34"/>
  <c r="BI51" i="34"/>
  <c r="BJ51" i="34"/>
  <c r="BK51" i="34"/>
  <c r="BL51" i="34"/>
  <c r="BM51" i="34"/>
  <c r="BN51" i="34"/>
  <c r="BO51" i="34"/>
  <c r="BP51" i="34"/>
  <c r="BQ51" i="34"/>
  <c r="BR51" i="34"/>
  <c r="BS51" i="34"/>
  <c r="BT51" i="34"/>
  <c r="BU51" i="34"/>
  <c r="BV51" i="34"/>
  <c r="BW51" i="34"/>
  <c r="BX51" i="34"/>
  <c r="BY51" i="34"/>
  <c r="BZ51" i="34"/>
  <c r="CA51" i="34"/>
  <c r="CB51" i="34"/>
  <c r="CC51" i="34"/>
  <c r="CD51" i="34"/>
  <c r="CE51" i="34"/>
  <c r="CF51" i="34"/>
  <c r="CG51" i="34"/>
  <c r="CH51" i="34"/>
  <c r="G50" i="34"/>
  <c r="H50" i="34"/>
  <c r="I50" i="34"/>
  <c r="J50" i="34"/>
  <c r="K50" i="34"/>
  <c r="L50" i="34"/>
  <c r="M50" i="34"/>
  <c r="N50" i="34"/>
  <c r="O50" i="34"/>
  <c r="P50" i="34"/>
  <c r="Q50" i="34"/>
  <c r="R50" i="34"/>
  <c r="S50" i="34"/>
  <c r="T50" i="34"/>
  <c r="U50" i="34"/>
  <c r="V50" i="34"/>
  <c r="W50" i="34"/>
  <c r="X50" i="34"/>
  <c r="Y50" i="34"/>
  <c r="Z50" i="34"/>
  <c r="AA50" i="34"/>
  <c r="AB50" i="34"/>
  <c r="AC50" i="34"/>
  <c r="AD50" i="34"/>
  <c r="AE50" i="34"/>
  <c r="AF50" i="34"/>
  <c r="AG50" i="34"/>
  <c r="AH50" i="34"/>
  <c r="AI50" i="34"/>
  <c r="AJ50" i="34"/>
  <c r="AK50" i="34"/>
  <c r="AL50" i="34"/>
  <c r="AM50" i="34"/>
  <c r="AN50" i="34"/>
  <c r="AO50" i="34"/>
  <c r="AP50" i="34"/>
  <c r="AQ50" i="34"/>
  <c r="AR50" i="34"/>
  <c r="AS50" i="34"/>
  <c r="AT50" i="34"/>
  <c r="AU50" i="34"/>
  <c r="AV50" i="34"/>
  <c r="AW50" i="34"/>
  <c r="AX50" i="34"/>
  <c r="AY50" i="34"/>
  <c r="AZ50" i="34"/>
  <c r="BA50" i="34"/>
  <c r="BB50" i="34"/>
  <c r="BC50" i="34"/>
  <c r="BD50" i="34"/>
  <c r="BE50" i="34"/>
  <c r="BF50" i="34"/>
  <c r="BG50" i="34"/>
  <c r="BH50" i="34"/>
  <c r="BI50" i="34"/>
  <c r="BJ50" i="34"/>
  <c r="BK50" i="34"/>
  <c r="BL50" i="34"/>
  <c r="BM50" i="34"/>
  <c r="BN50" i="34"/>
  <c r="BO50" i="34"/>
  <c r="BP50" i="34"/>
  <c r="BQ50" i="34"/>
  <c r="BR50" i="34"/>
  <c r="BS50" i="34"/>
  <c r="BT50" i="34"/>
  <c r="BU50" i="34"/>
  <c r="BV50" i="34"/>
  <c r="BW50" i="34"/>
  <c r="BX50" i="34"/>
  <c r="BY50" i="34"/>
  <c r="BZ50" i="34"/>
  <c r="CA50" i="34"/>
  <c r="CB50" i="34"/>
  <c r="CC50" i="34"/>
  <c r="CD50" i="34"/>
  <c r="CE50" i="34"/>
  <c r="CF50" i="34"/>
  <c r="CG50" i="34"/>
  <c r="CH50" i="34"/>
  <c r="G49" i="34"/>
  <c r="H49" i="34"/>
  <c r="I49" i="34"/>
  <c r="J49" i="34"/>
  <c r="K49" i="34"/>
  <c r="L49" i="34"/>
  <c r="M49" i="34"/>
  <c r="N49" i="34"/>
  <c r="O49" i="34"/>
  <c r="P49" i="34"/>
  <c r="Q49" i="34"/>
  <c r="R49" i="34"/>
  <c r="S49" i="34"/>
  <c r="T49" i="34"/>
  <c r="U49" i="34"/>
  <c r="V49" i="34"/>
  <c r="W49" i="34"/>
  <c r="X49" i="34"/>
  <c r="Y49" i="34"/>
  <c r="Z49" i="34"/>
  <c r="AA49" i="34"/>
  <c r="AB49" i="34"/>
  <c r="AC49" i="34"/>
  <c r="AD49" i="34"/>
  <c r="AE49" i="34"/>
  <c r="AF49" i="34"/>
  <c r="AG49" i="34"/>
  <c r="AH49" i="34"/>
  <c r="AI49" i="34"/>
  <c r="AJ49" i="34"/>
  <c r="AK49" i="34"/>
  <c r="AL49" i="34"/>
  <c r="AM49" i="34"/>
  <c r="AN49" i="34"/>
  <c r="AO49" i="34"/>
  <c r="AP49" i="34"/>
  <c r="AQ49" i="34"/>
  <c r="AR49" i="34"/>
  <c r="AS49" i="34"/>
  <c r="AT49" i="34"/>
  <c r="AU49" i="34"/>
  <c r="AV49" i="34"/>
  <c r="AW49" i="34"/>
  <c r="AX49" i="34"/>
  <c r="AY49" i="34"/>
  <c r="AZ49" i="34"/>
  <c r="BA49" i="34"/>
  <c r="BB49" i="34"/>
  <c r="BC49" i="34"/>
  <c r="BD49" i="34"/>
  <c r="BE49" i="34"/>
  <c r="BF49" i="34"/>
  <c r="BG49" i="34"/>
  <c r="BH49" i="34"/>
  <c r="BI49" i="34"/>
  <c r="BJ49" i="34"/>
  <c r="BK49" i="34"/>
  <c r="BL49" i="34"/>
  <c r="BM49" i="34"/>
  <c r="BN49" i="34"/>
  <c r="BO49" i="34"/>
  <c r="BP49" i="34"/>
  <c r="BQ49" i="34"/>
  <c r="BR49" i="34"/>
  <c r="BS49" i="34"/>
  <c r="BT49" i="34"/>
  <c r="BU49" i="34"/>
  <c r="BV49" i="34"/>
  <c r="BW49" i="34"/>
  <c r="BX49" i="34"/>
  <c r="BY49" i="34"/>
  <c r="BZ49" i="34"/>
  <c r="CA49" i="34"/>
  <c r="CB49" i="34"/>
  <c r="CC49" i="34"/>
  <c r="CD49" i="34"/>
  <c r="CE49" i="34"/>
  <c r="CF49" i="34"/>
  <c r="CG49" i="34"/>
  <c r="CH49" i="34"/>
  <c r="G48" i="34"/>
  <c r="H48" i="34"/>
  <c r="I48" i="34"/>
  <c r="J48" i="34"/>
  <c r="K48" i="34"/>
  <c r="L48" i="34"/>
  <c r="M48" i="34"/>
  <c r="N48" i="34"/>
  <c r="O48" i="34"/>
  <c r="P48" i="34"/>
  <c r="Q48" i="34"/>
  <c r="R48" i="34"/>
  <c r="S48" i="34"/>
  <c r="T48" i="34"/>
  <c r="U48" i="34"/>
  <c r="V48" i="34"/>
  <c r="W48" i="34"/>
  <c r="X48" i="34"/>
  <c r="Y48" i="34"/>
  <c r="Z48" i="34"/>
  <c r="AA48" i="34"/>
  <c r="AB48" i="34"/>
  <c r="AC48" i="34"/>
  <c r="AD48" i="34"/>
  <c r="AE48" i="34"/>
  <c r="AF48" i="34"/>
  <c r="AG48" i="34"/>
  <c r="AH48" i="34"/>
  <c r="AI48" i="34"/>
  <c r="AJ48" i="34"/>
  <c r="AK48" i="34"/>
  <c r="AL48" i="34"/>
  <c r="AM48" i="34"/>
  <c r="AN48" i="34"/>
  <c r="AO48" i="34"/>
  <c r="AP48" i="34"/>
  <c r="AQ48" i="34"/>
  <c r="AR48" i="34"/>
  <c r="AS48" i="34"/>
  <c r="AT48" i="34"/>
  <c r="AU48" i="34"/>
  <c r="AV48" i="34"/>
  <c r="AW48" i="34"/>
  <c r="AX48" i="34"/>
  <c r="AY48" i="34"/>
  <c r="AZ48" i="34"/>
  <c r="BA48" i="34"/>
  <c r="BB48" i="34"/>
  <c r="BC48" i="34"/>
  <c r="BD48" i="34"/>
  <c r="BE48" i="34"/>
  <c r="BF48" i="34"/>
  <c r="BG48" i="34"/>
  <c r="BH48" i="34"/>
  <c r="BI48" i="34"/>
  <c r="BJ48" i="34"/>
  <c r="BK48" i="34"/>
  <c r="BL48" i="34"/>
  <c r="BM48" i="34"/>
  <c r="BN48" i="34"/>
  <c r="BO48" i="34"/>
  <c r="BP48" i="34"/>
  <c r="BQ48" i="34"/>
  <c r="BR48" i="34"/>
  <c r="BS48" i="34"/>
  <c r="BT48" i="34"/>
  <c r="BU48" i="34"/>
  <c r="BV48" i="34"/>
  <c r="BW48" i="34"/>
  <c r="BX48" i="34"/>
  <c r="BY48" i="34"/>
  <c r="BZ48" i="34"/>
  <c r="CA48" i="34"/>
  <c r="CB48" i="34"/>
  <c r="CC48" i="34"/>
  <c r="CD48" i="34"/>
  <c r="CE48" i="34"/>
  <c r="CF48" i="34"/>
  <c r="CG48" i="34"/>
  <c r="CH48" i="34"/>
  <c r="G47" i="34"/>
  <c r="H47" i="34"/>
  <c r="I47" i="34"/>
  <c r="J47" i="34"/>
  <c r="K47" i="34"/>
  <c r="L47" i="34"/>
  <c r="M47" i="34"/>
  <c r="N47" i="34"/>
  <c r="O47" i="34"/>
  <c r="P47" i="34"/>
  <c r="Q47" i="34"/>
  <c r="R47" i="34"/>
  <c r="S47" i="34"/>
  <c r="T47" i="34"/>
  <c r="U47" i="34"/>
  <c r="V47" i="34"/>
  <c r="W47" i="34"/>
  <c r="X47" i="34"/>
  <c r="Y47" i="34"/>
  <c r="Z47" i="34"/>
  <c r="AA47" i="34"/>
  <c r="AB47" i="34"/>
  <c r="AC47" i="34"/>
  <c r="AD47" i="34"/>
  <c r="AE47" i="34"/>
  <c r="AF47" i="34"/>
  <c r="AG47" i="34"/>
  <c r="AH47" i="34"/>
  <c r="AI47" i="34"/>
  <c r="AJ47" i="34"/>
  <c r="AK47" i="34"/>
  <c r="AL47" i="34"/>
  <c r="AM47" i="34"/>
  <c r="AN47" i="34"/>
  <c r="AO47" i="34"/>
  <c r="AP47" i="34"/>
  <c r="AQ47" i="34"/>
  <c r="AR47" i="34"/>
  <c r="AS47" i="34"/>
  <c r="AT47" i="34"/>
  <c r="AU47" i="34"/>
  <c r="AV47" i="34"/>
  <c r="AW47" i="34"/>
  <c r="AX47" i="34"/>
  <c r="AY47" i="34"/>
  <c r="AZ47" i="34"/>
  <c r="BA47" i="34"/>
  <c r="BB47" i="34"/>
  <c r="BC47" i="34"/>
  <c r="BD47" i="34"/>
  <c r="BE47" i="34"/>
  <c r="BF47" i="34"/>
  <c r="BG47" i="34"/>
  <c r="BH47" i="34"/>
  <c r="BI47" i="34"/>
  <c r="BJ47" i="34"/>
  <c r="BK47" i="34"/>
  <c r="BL47" i="34"/>
  <c r="BM47" i="34"/>
  <c r="BN47" i="34"/>
  <c r="BO47" i="34"/>
  <c r="BP47" i="34"/>
  <c r="BQ47" i="34"/>
  <c r="BR47" i="34"/>
  <c r="BS47" i="34"/>
  <c r="BT47" i="34"/>
  <c r="BU47" i="34"/>
  <c r="BV47" i="34"/>
  <c r="BW47" i="34"/>
  <c r="BX47" i="34"/>
  <c r="BY47" i="34"/>
  <c r="BZ47" i="34"/>
  <c r="CA47" i="34"/>
  <c r="CB47" i="34"/>
  <c r="CC47" i="34"/>
  <c r="CD47" i="34"/>
  <c r="CE47" i="34"/>
  <c r="CF47" i="34"/>
  <c r="CG47" i="34"/>
  <c r="CH47" i="34"/>
  <c r="G46" i="34"/>
  <c r="H46" i="34"/>
  <c r="I46" i="34"/>
  <c r="J46" i="34"/>
  <c r="K46" i="34"/>
  <c r="L46" i="34"/>
  <c r="M46" i="34"/>
  <c r="N46" i="34"/>
  <c r="O46" i="34"/>
  <c r="P46" i="34"/>
  <c r="Q46" i="34"/>
  <c r="R46" i="34"/>
  <c r="S46" i="34"/>
  <c r="T46" i="34"/>
  <c r="U46" i="34"/>
  <c r="V46" i="34"/>
  <c r="W46" i="34"/>
  <c r="X46" i="34"/>
  <c r="Y46" i="34"/>
  <c r="Z46" i="34"/>
  <c r="AA46" i="34"/>
  <c r="AB46" i="34"/>
  <c r="AC46" i="34"/>
  <c r="AD46" i="34"/>
  <c r="AE46" i="34"/>
  <c r="AF46" i="34"/>
  <c r="AG46" i="34"/>
  <c r="AH46" i="34"/>
  <c r="AI46" i="34"/>
  <c r="AJ46" i="34"/>
  <c r="AK46" i="34"/>
  <c r="AL46" i="34"/>
  <c r="AM46" i="34"/>
  <c r="AN46" i="34"/>
  <c r="AO46" i="34"/>
  <c r="AP46" i="34"/>
  <c r="AQ46" i="34"/>
  <c r="AR46" i="34"/>
  <c r="AS46" i="34"/>
  <c r="AT46" i="34"/>
  <c r="AU46" i="34"/>
  <c r="AV46" i="34"/>
  <c r="AW46" i="34"/>
  <c r="AX46" i="34"/>
  <c r="AY46" i="34"/>
  <c r="AZ46" i="34"/>
  <c r="BA46" i="34"/>
  <c r="BB46" i="34"/>
  <c r="BC46" i="34"/>
  <c r="BD46" i="34"/>
  <c r="BE46" i="34"/>
  <c r="BF46" i="34"/>
  <c r="BG46" i="34"/>
  <c r="BH46" i="34"/>
  <c r="BI46" i="34"/>
  <c r="BJ46" i="34"/>
  <c r="BK46" i="34"/>
  <c r="BL46" i="34"/>
  <c r="BM46" i="34"/>
  <c r="BN46" i="34"/>
  <c r="BO46" i="34"/>
  <c r="BP46" i="34"/>
  <c r="BQ46" i="34"/>
  <c r="BR46" i="34"/>
  <c r="BS46" i="34"/>
  <c r="BT46" i="34"/>
  <c r="BU46" i="34"/>
  <c r="BV46" i="34"/>
  <c r="BW46" i="34"/>
  <c r="BX46" i="34"/>
  <c r="BY46" i="34"/>
  <c r="BZ46" i="34"/>
  <c r="CA46" i="34"/>
  <c r="CB46" i="34"/>
  <c r="CC46" i="34"/>
  <c r="CD46" i="34"/>
  <c r="CE46" i="34"/>
  <c r="CF46" i="34"/>
  <c r="CG46" i="34"/>
  <c r="CH46" i="34"/>
  <c r="G45" i="34"/>
  <c r="H45" i="34"/>
  <c r="I45" i="34"/>
  <c r="J45" i="34"/>
  <c r="K45" i="34"/>
  <c r="L45" i="34"/>
  <c r="M45" i="34"/>
  <c r="N45" i="34"/>
  <c r="O45" i="34"/>
  <c r="P45" i="34"/>
  <c r="Q45" i="34"/>
  <c r="R45" i="34"/>
  <c r="S45" i="34"/>
  <c r="T45" i="34"/>
  <c r="U45" i="34"/>
  <c r="V45" i="34"/>
  <c r="W45" i="34"/>
  <c r="X45" i="34"/>
  <c r="Y45" i="34"/>
  <c r="Z45" i="34"/>
  <c r="AA45" i="34"/>
  <c r="AB45" i="34"/>
  <c r="AC45" i="34"/>
  <c r="AD45" i="34"/>
  <c r="AE45" i="34"/>
  <c r="AF45" i="34"/>
  <c r="AG45" i="34"/>
  <c r="AH45" i="34"/>
  <c r="AI45" i="34"/>
  <c r="AJ45" i="34"/>
  <c r="AK45" i="34"/>
  <c r="AL45" i="34"/>
  <c r="AM45" i="34"/>
  <c r="AN45" i="34"/>
  <c r="AO45" i="34"/>
  <c r="AP45" i="34"/>
  <c r="AQ45" i="34"/>
  <c r="AR45" i="34"/>
  <c r="AS45" i="34"/>
  <c r="AT45" i="34"/>
  <c r="AU45" i="34"/>
  <c r="AV45" i="34"/>
  <c r="AW45" i="34"/>
  <c r="AX45" i="34"/>
  <c r="AY45" i="34"/>
  <c r="AZ45" i="34"/>
  <c r="BA45" i="34"/>
  <c r="BB45" i="34"/>
  <c r="BC45" i="34"/>
  <c r="BD45" i="34"/>
  <c r="BE45" i="34"/>
  <c r="BF45" i="34"/>
  <c r="BG45" i="34"/>
  <c r="BH45" i="34"/>
  <c r="BI45" i="34"/>
  <c r="BJ45" i="34"/>
  <c r="BK45" i="34"/>
  <c r="BL45" i="34"/>
  <c r="BM45" i="34"/>
  <c r="BN45" i="34"/>
  <c r="BO45" i="34"/>
  <c r="BP45" i="34"/>
  <c r="BQ45" i="34"/>
  <c r="BR45" i="34"/>
  <c r="BS45" i="34"/>
  <c r="BT45" i="34"/>
  <c r="BU45" i="34"/>
  <c r="BV45" i="34"/>
  <c r="BW45" i="34"/>
  <c r="BX45" i="34"/>
  <c r="BY45" i="34"/>
  <c r="BZ45" i="34"/>
  <c r="CA45" i="34"/>
  <c r="CB45" i="34"/>
  <c r="CC45" i="34"/>
  <c r="CD45" i="34"/>
  <c r="CE45" i="34"/>
  <c r="CF45" i="34"/>
  <c r="CG45" i="34"/>
  <c r="CH45" i="34"/>
  <c r="G44" i="34"/>
  <c r="H44" i="34"/>
  <c r="I44" i="34"/>
  <c r="J44" i="34"/>
  <c r="K44" i="34"/>
  <c r="L44" i="34"/>
  <c r="M44" i="34"/>
  <c r="N44" i="34"/>
  <c r="O44" i="34"/>
  <c r="P44" i="34"/>
  <c r="Q44" i="34"/>
  <c r="R44" i="34"/>
  <c r="S44" i="34"/>
  <c r="T44" i="34"/>
  <c r="U44" i="34"/>
  <c r="V44" i="34"/>
  <c r="W44" i="34"/>
  <c r="X44" i="34"/>
  <c r="Y44" i="34"/>
  <c r="Z44" i="34"/>
  <c r="AA44" i="34"/>
  <c r="AB44" i="34"/>
  <c r="AC44" i="34"/>
  <c r="AD44" i="34"/>
  <c r="AE44" i="34"/>
  <c r="AF44" i="34"/>
  <c r="AG44" i="34"/>
  <c r="AH44" i="34"/>
  <c r="AI44" i="34"/>
  <c r="AJ44" i="34"/>
  <c r="AK44" i="34"/>
  <c r="AL44" i="34"/>
  <c r="AM44" i="34"/>
  <c r="AN44" i="34"/>
  <c r="AO44" i="34"/>
  <c r="AP44" i="34"/>
  <c r="AQ44" i="34"/>
  <c r="AR44" i="34"/>
  <c r="AS44" i="34"/>
  <c r="AT44" i="34"/>
  <c r="AU44" i="34"/>
  <c r="AV44" i="34"/>
  <c r="AW44" i="34"/>
  <c r="AX44" i="34"/>
  <c r="AY44" i="34"/>
  <c r="AZ44" i="34"/>
  <c r="BA44" i="34"/>
  <c r="BB44" i="34"/>
  <c r="BC44" i="34"/>
  <c r="BD44" i="34"/>
  <c r="BE44" i="34"/>
  <c r="BF44" i="34"/>
  <c r="BG44" i="34"/>
  <c r="BH44" i="34"/>
  <c r="BI44" i="34"/>
  <c r="BJ44" i="34"/>
  <c r="BK44" i="34"/>
  <c r="BL44" i="34"/>
  <c r="BM44" i="34"/>
  <c r="BN44" i="34"/>
  <c r="BO44" i="34"/>
  <c r="BP44" i="34"/>
  <c r="BQ44" i="34"/>
  <c r="BR44" i="34"/>
  <c r="BS44" i="34"/>
  <c r="BT44" i="34"/>
  <c r="BU44" i="34"/>
  <c r="BV44" i="34"/>
  <c r="BW44" i="34"/>
  <c r="BX44" i="34"/>
  <c r="BY44" i="34"/>
  <c r="BZ44" i="34"/>
  <c r="CA44" i="34"/>
  <c r="CB44" i="34"/>
  <c r="CC44" i="34"/>
  <c r="CD44" i="34"/>
  <c r="CE44" i="34"/>
  <c r="CF44" i="34"/>
  <c r="CG44" i="34"/>
  <c r="CH44" i="34"/>
  <c r="G43" i="34"/>
  <c r="H43" i="34"/>
  <c r="I43" i="34"/>
  <c r="J43" i="34"/>
  <c r="K43" i="34"/>
  <c r="L43" i="34"/>
  <c r="M43" i="34"/>
  <c r="N43" i="34"/>
  <c r="O43" i="34"/>
  <c r="P43" i="34"/>
  <c r="Q43" i="34"/>
  <c r="R43" i="34"/>
  <c r="S43" i="34"/>
  <c r="T43" i="34"/>
  <c r="U43" i="34"/>
  <c r="V43" i="34"/>
  <c r="W43" i="34"/>
  <c r="X43" i="34"/>
  <c r="Y43" i="34"/>
  <c r="Z43" i="34"/>
  <c r="AA43" i="34"/>
  <c r="AB43" i="34"/>
  <c r="AC43" i="34"/>
  <c r="AD43" i="34"/>
  <c r="AE43" i="34"/>
  <c r="AF43" i="34"/>
  <c r="AG43" i="34"/>
  <c r="AH43" i="34"/>
  <c r="AI43" i="34"/>
  <c r="AJ43" i="34"/>
  <c r="AK43" i="34"/>
  <c r="AL43" i="34"/>
  <c r="AM43" i="34"/>
  <c r="AN43" i="34"/>
  <c r="AO43" i="34"/>
  <c r="AP43" i="34"/>
  <c r="AQ43" i="34"/>
  <c r="AR43" i="34"/>
  <c r="AS43" i="34"/>
  <c r="AT43" i="34"/>
  <c r="AU43" i="34"/>
  <c r="AV43" i="34"/>
  <c r="AW43" i="34"/>
  <c r="AX43" i="34"/>
  <c r="AY43" i="34"/>
  <c r="AZ43" i="34"/>
  <c r="BA43" i="34"/>
  <c r="BB43" i="34"/>
  <c r="BC43" i="34"/>
  <c r="BD43" i="34"/>
  <c r="BE43" i="34"/>
  <c r="BF43" i="34"/>
  <c r="BG43" i="34"/>
  <c r="BH43" i="34"/>
  <c r="BI43" i="34"/>
  <c r="BJ43" i="34"/>
  <c r="BK43" i="34"/>
  <c r="BL43" i="34"/>
  <c r="BM43" i="34"/>
  <c r="BN43" i="34"/>
  <c r="BO43" i="34"/>
  <c r="BP43" i="34"/>
  <c r="BQ43" i="34"/>
  <c r="BR43" i="34"/>
  <c r="BS43" i="34"/>
  <c r="BT43" i="34"/>
  <c r="BU43" i="34"/>
  <c r="BV43" i="34"/>
  <c r="BW43" i="34"/>
  <c r="BX43" i="34"/>
  <c r="BY43" i="34"/>
  <c r="BZ43" i="34"/>
  <c r="CA43" i="34"/>
  <c r="CB43" i="34"/>
  <c r="CC43" i="34"/>
  <c r="CD43" i="34"/>
  <c r="CE43" i="34"/>
  <c r="CF43" i="34"/>
  <c r="CG43" i="34"/>
  <c r="CH43" i="34"/>
  <c r="G42" i="34"/>
  <c r="H42" i="34"/>
  <c r="I42" i="34"/>
  <c r="J42" i="34"/>
  <c r="K42" i="34"/>
  <c r="L42" i="34"/>
  <c r="M42" i="34"/>
  <c r="N42" i="34"/>
  <c r="O42" i="34"/>
  <c r="P42" i="34"/>
  <c r="Q42" i="34"/>
  <c r="R42" i="34"/>
  <c r="S42" i="34"/>
  <c r="T42" i="34"/>
  <c r="U42" i="34"/>
  <c r="V42" i="34"/>
  <c r="W42" i="34"/>
  <c r="X42" i="34"/>
  <c r="Y42" i="34"/>
  <c r="Z42" i="34"/>
  <c r="AA42" i="34"/>
  <c r="AB42" i="34"/>
  <c r="AC42" i="34"/>
  <c r="AD42" i="34"/>
  <c r="AE42" i="34"/>
  <c r="AF42" i="34"/>
  <c r="AG42" i="34"/>
  <c r="AH42" i="34"/>
  <c r="AI42" i="34"/>
  <c r="AJ42" i="34"/>
  <c r="AK42" i="34"/>
  <c r="AL42" i="34"/>
  <c r="AM42" i="34"/>
  <c r="AN42" i="34"/>
  <c r="AO42" i="34"/>
  <c r="AP42" i="34"/>
  <c r="AQ42" i="34"/>
  <c r="AR42" i="34"/>
  <c r="AS42" i="34"/>
  <c r="AT42" i="34"/>
  <c r="AU42" i="34"/>
  <c r="AV42" i="34"/>
  <c r="AW42" i="34"/>
  <c r="AX42" i="34"/>
  <c r="AY42" i="34"/>
  <c r="AZ42" i="34"/>
  <c r="BA42" i="34"/>
  <c r="BB42" i="34"/>
  <c r="BC42" i="34"/>
  <c r="BD42" i="34"/>
  <c r="BE42" i="34"/>
  <c r="BF42" i="34"/>
  <c r="BG42" i="34"/>
  <c r="BH42" i="34"/>
  <c r="BI42" i="34"/>
  <c r="BJ42" i="34"/>
  <c r="BK42" i="34"/>
  <c r="BL42" i="34"/>
  <c r="BM42" i="34"/>
  <c r="BN42" i="34"/>
  <c r="BO42" i="34"/>
  <c r="BP42" i="34"/>
  <c r="BQ42" i="34"/>
  <c r="BR42" i="34"/>
  <c r="BS42" i="34"/>
  <c r="BT42" i="34"/>
  <c r="BU42" i="34"/>
  <c r="BV42" i="34"/>
  <c r="BW42" i="34"/>
  <c r="BX42" i="34"/>
  <c r="BY42" i="34"/>
  <c r="BZ42" i="34"/>
  <c r="CA42" i="34"/>
  <c r="CB42" i="34"/>
  <c r="CC42" i="34"/>
  <c r="CD42" i="34"/>
  <c r="CE42" i="34"/>
  <c r="CF42" i="34"/>
  <c r="CG42" i="34"/>
  <c r="CH42" i="34"/>
  <c r="G41" i="34"/>
  <c r="G53" i="33"/>
  <c r="H53" i="33"/>
  <c r="I53" i="33"/>
  <c r="J53" i="33"/>
  <c r="K53" i="33"/>
  <c r="L53" i="33"/>
  <c r="M53" i="33"/>
  <c r="N53" i="33"/>
  <c r="O53" i="33"/>
  <c r="P53" i="33"/>
  <c r="Q53" i="33"/>
  <c r="R53" i="33"/>
  <c r="S53" i="33"/>
  <c r="T53" i="33"/>
  <c r="U53" i="33"/>
  <c r="V53" i="33"/>
  <c r="W53" i="33"/>
  <c r="X53" i="33"/>
  <c r="Y53" i="33"/>
  <c r="Z53" i="33"/>
  <c r="AA53" i="33"/>
  <c r="AB53" i="33"/>
  <c r="AC53" i="33"/>
  <c r="AD53" i="33"/>
  <c r="AE53" i="33"/>
  <c r="AF53" i="33"/>
  <c r="AG53" i="33"/>
  <c r="AH53" i="33"/>
  <c r="AI53" i="33"/>
  <c r="AJ53" i="33"/>
  <c r="AK53" i="33"/>
  <c r="AL53" i="33"/>
  <c r="AM53" i="33"/>
  <c r="AN53" i="33"/>
  <c r="AO53" i="33"/>
  <c r="AP53" i="33"/>
  <c r="AQ53" i="33"/>
  <c r="AR53" i="33"/>
  <c r="AS53" i="33"/>
  <c r="AT53" i="33"/>
  <c r="AU53" i="33"/>
  <c r="AV53" i="33"/>
  <c r="AW53" i="33"/>
  <c r="AX53" i="33"/>
  <c r="AY53" i="33"/>
  <c r="AZ53" i="33"/>
  <c r="BA53" i="33"/>
  <c r="BB53" i="33"/>
  <c r="BC53" i="33"/>
  <c r="BD53" i="33"/>
  <c r="BE53" i="33"/>
  <c r="BF53" i="33"/>
  <c r="BG53" i="33"/>
  <c r="BH53" i="33"/>
  <c r="BI53" i="33"/>
  <c r="BJ53" i="33"/>
  <c r="BK53" i="33"/>
  <c r="BL53" i="33"/>
  <c r="BM53" i="33"/>
  <c r="BN53" i="33"/>
  <c r="BO53" i="33"/>
  <c r="BP53" i="33"/>
  <c r="BQ53" i="33"/>
  <c r="BR53" i="33"/>
  <c r="BS53" i="33"/>
  <c r="BT53" i="33"/>
  <c r="BU53" i="33"/>
  <c r="BV53" i="33"/>
  <c r="BW53" i="33"/>
  <c r="BX53" i="33"/>
  <c r="BY53" i="33"/>
  <c r="BZ53" i="33"/>
  <c r="CA53" i="33"/>
  <c r="CB53" i="33"/>
  <c r="CC53" i="33"/>
  <c r="CD53" i="33"/>
  <c r="CE53" i="33"/>
  <c r="CF53" i="33"/>
  <c r="CG53" i="33"/>
  <c r="CH53" i="33"/>
  <c r="G52" i="33"/>
  <c r="H52" i="33"/>
  <c r="I52" i="33"/>
  <c r="J52" i="33"/>
  <c r="K52" i="33"/>
  <c r="L52" i="33"/>
  <c r="M52" i="33"/>
  <c r="N52" i="33"/>
  <c r="O52" i="33"/>
  <c r="P52" i="33"/>
  <c r="Q52" i="33"/>
  <c r="R52" i="33"/>
  <c r="S52" i="33"/>
  <c r="T52" i="33"/>
  <c r="U52" i="33"/>
  <c r="V52" i="33"/>
  <c r="W52" i="33"/>
  <c r="X52" i="33"/>
  <c r="Y52" i="33"/>
  <c r="Z52" i="33"/>
  <c r="AA52" i="33"/>
  <c r="AB52" i="33"/>
  <c r="AC52" i="33"/>
  <c r="AD52" i="33"/>
  <c r="AE52" i="33"/>
  <c r="AF52" i="33"/>
  <c r="AG52" i="33"/>
  <c r="AH52" i="33"/>
  <c r="AI52" i="33"/>
  <c r="AJ52" i="33"/>
  <c r="AK52" i="33"/>
  <c r="AL52" i="33"/>
  <c r="AM52" i="33"/>
  <c r="AN52" i="33"/>
  <c r="AO52" i="33"/>
  <c r="AP52" i="33"/>
  <c r="AQ52" i="33"/>
  <c r="AR52" i="33"/>
  <c r="AS52" i="33"/>
  <c r="AT52" i="33"/>
  <c r="AU52" i="33"/>
  <c r="AV52" i="33"/>
  <c r="AW52" i="33"/>
  <c r="AX52" i="33"/>
  <c r="AY52" i="33"/>
  <c r="AZ52" i="33"/>
  <c r="BA52" i="33"/>
  <c r="BB52" i="33"/>
  <c r="BC52" i="33"/>
  <c r="BD52" i="33"/>
  <c r="BE52" i="33"/>
  <c r="BF52" i="33"/>
  <c r="BG52" i="33"/>
  <c r="BH52" i="33"/>
  <c r="BI52" i="33"/>
  <c r="BJ52" i="33"/>
  <c r="BK52" i="33"/>
  <c r="BL52" i="33"/>
  <c r="BM52" i="33"/>
  <c r="BN52" i="33"/>
  <c r="BO52" i="33"/>
  <c r="BP52" i="33"/>
  <c r="BQ52" i="33"/>
  <c r="BR52" i="33"/>
  <c r="BS52" i="33"/>
  <c r="BT52" i="33"/>
  <c r="BU52" i="33"/>
  <c r="BV52" i="33"/>
  <c r="BW52" i="33"/>
  <c r="BX52" i="33"/>
  <c r="BY52" i="33"/>
  <c r="BZ52" i="33"/>
  <c r="CA52" i="33"/>
  <c r="CB52" i="33"/>
  <c r="CC52" i="33"/>
  <c r="CD52" i="33"/>
  <c r="CE52" i="33"/>
  <c r="CF52" i="33"/>
  <c r="CG52" i="33"/>
  <c r="CH52" i="33"/>
  <c r="G51" i="33"/>
  <c r="H51" i="33"/>
  <c r="I51" i="33"/>
  <c r="J51" i="33"/>
  <c r="K51" i="33"/>
  <c r="L51" i="33"/>
  <c r="M51" i="33"/>
  <c r="N51" i="33"/>
  <c r="O51" i="33"/>
  <c r="P51" i="33"/>
  <c r="Q51" i="33"/>
  <c r="R51" i="33"/>
  <c r="S51" i="33"/>
  <c r="T51" i="33"/>
  <c r="U51" i="33"/>
  <c r="V51" i="33"/>
  <c r="W51" i="33"/>
  <c r="X51" i="33"/>
  <c r="Y51" i="33"/>
  <c r="Z51" i="33"/>
  <c r="AA51" i="33"/>
  <c r="AB51" i="33"/>
  <c r="AC51" i="33"/>
  <c r="AD51" i="33"/>
  <c r="AE51" i="33"/>
  <c r="AF51" i="33"/>
  <c r="AG51" i="33"/>
  <c r="AH51" i="33"/>
  <c r="AI51" i="33"/>
  <c r="AJ51" i="33"/>
  <c r="AK51" i="33"/>
  <c r="AL51" i="33"/>
  <c r="AM51" i="33"/>
  <c r="AN51" i="33"/>
  <c r="AO51" i="33"/>
  <c r="AP51" i="33"/>
  <c r="AQ51" i="33"/>
  <c r="AR51" i="33"/>
  <c r="AS51" i="33"/>
  <c r="AT51" i="33"/>
  <c r="AU51" i="33"/>
  <c r="AV51" i="33"/>
  <c r="AW51" i="33"/>
  <c r="AX51" i="33"/>
  <c r="AY51" i="33"/>
  <c r="AZ51" i="33"/>
  <c r="BA51" i="33"/>
  <c r="BB51" i="33"/>
  <c r="BC51" i="33"/>
  <c r="BD51" i="33"/>
  <c r="BE51" i="33"/>
  <c r="BF51" i="33"/>
  <c r="BG51" i="33"/>
  <c r="BH51" i="33"/>
  <c r="BI51" i="33"/>
  <c r="BJ51" i="33"/>
  <c r="BK51" i="33"/>
  <c r="BL51" i="33"/>
  <c r="BM51" i="33"/>
  <c r="BN51" i="33"/>
  <c r="BO51" i="33"/>
  <c r="BP51" i="33"/>
  <c r="BQ51" i="33"/>
  <c r="BR51" i="33"/>
  <c r="BS51" i="33"/>
  <c r="BT51" i="33"/>
  <c r="BU51" i="33"/>
  <c r="BV51" i="33"/>
  <c r="BW51" i="33"/>
  <c r="BX51" i="33"/>
  <c r="BY51" i="33"/>
  <c r="BZ51" i="33"/>
  <c r="CA51" i="33"/>
  <c r="CB51" i="33"/>
  <c r="CC51" i="33"/>
  <c r="CD51" i="33"/>
  <c r="CE51" i="33"/>
  <c r="CF51" i="33"/>
  <c r="CG51" i="33"/>
  <c r="CH51" i="33"/>
  <c r="G50" i="33"/>
  <c r="H50" i="33"/>
  <c r="I50" i="33"/>
  <c r="J50" i="33"/>
  <c r="K50" i="33"/>
  <c r="L50" i="33"/>
  <c r="M50" i="33"/>
  <c r="N50" i="33"/>
  <c r="O50" i="33"/>
  <c r="P50" i="33"/>
  <c r="Q50" i="33"/>
  <c r="R50" i="33"/>
  <c r="S50" i="33"/>
  <c r="T50" i="33"/>
  <c r="U50" i="33"/>
  <c r="V50" i="33"/>
  <c r="W50" i="33"/>
  <c r="X50" i="33"/>
  <c r="Y50" i="33"/>
  <c r="Z50" i="33"/>
  <c r="AA50" i="33"/>
  <c r="AB50" i="33"/>
  <c r="AC50" i="33"/>
  <c r="AD50" i="33"/>
  <c r="AE50" i="33"/>
  <c r="AF50" i="33"/>
  <c r="AG50" i="33"/>
  <c r="AH50" i="33"/>
  <c r="AI50" i="33"/>
  <c r="AJ50" i="33"/>
  <c r="AK50" i="33"/>
  <c r="AL50" i="33"/>
  <c r="AM50" i="33"/>
  <c r="AN50" i="33"/>
  <c r="AO50" i="33"/>
  <c r="AP50" i="33"/>
  <c r="AQ50" i="33"/>
  <c r="AR50" i="33"/>
  <c r="AS50" i="33"/>
  <c r="AT50" i="33"/>
  <c r="AU50" i="33"/>
  <c r="AV50" i="33"/>
  <c r="AW50" i="33"/>
  <c r="AX50" i="33"/>
  <c r="AY50" i="33"/>
  <c r="AZ50" i="33"/>
  <c r="BA50" i="33"/>
  <c r="BB50" i="33"/>
  <c r="BC50" i="33"/>
  <c r="BD50" i="33"/>
  <c r="BE50" i="33"/>
  <c r="BF50" i="33"/>
  <c r="BG50" i="33"/>
  <c r="BH50" i="33"/>
  <c r="BI50" i="33"/>
  <c r="BJ50" i="33"/>
  <c r="BK50" i="33"/>
  <c r="BL50" i="33"/>
  <c r="BM50" i="33"/>
  <c r="BN50" i="33"/>
  <c r="BO50" i="33"/>
  <c r="BP50" i="33"/>
  <c r="BQ50" i="33"/>
  <c r="BR50" i="33"/>
  <c r="BS50" i="33"/>
  <c r="BT50" i="33"/>
  <c r="BU50" i="33"/>
  <c r="BV50" i="33"/>
  <c r="BW50" i="33"/>
  <c r="BX50" i="33"/>
  <c r="BY50" i="33"/>
  <c r="BZ50" i="33"/>
  <c r="CA50" i="33"/>
  <c r="CB50" i="33"/>
  <c r="CC50" i="33"/>
  <c r="CD50" i="33"/>
  <c r="CE50" i="33"/>
  <c r="CF50" i="33"/>
  <c r="CG50" i="33"/>
  <c r="CH50" i="33"/>
  <c r="G49" i="33"/>
  <c r="H49" i="33"/>
  <c r="I49" i="33"/>
  <c r="J49" i="33"/>
  <c r="K49" i="33"/>
  <c r="L49" i="33"/>
  <c r="M49" i="33"/>
  <c r="N49" i="33"/>
  <c r="O49" i="33"/>
  <c r="P49" i="33"/>
  <c r="Q49" i="33"/>
  <c r="R49" i="33"/>
  <c r="S49" i="33"/>
  <c r="T49" i="33"/>
  <c r="U49" i="33"/>
  <c r="V49" i="33"/>
  <c r="W49" i="33"/>
  <c r="X49" i="33"/>
  <c r="Y49" i="33"/>
  <c r="Z49" i="33"/>
  <c r="AA49" i="33"/>
  <c r="AB49" i="33"/>
  <c r="AC49" i="33"/>
  <c r="AD49" i="33"/>
  <c r="AE49" i="33"/>
  <c r="AF49" i="33"/>
  <c r="AG49" i="33"/>
  <c r="AH49" i="33"/>
  <c r="AI49" i="33"/>
  <c r="AJ49" i="33"/>
  <c r="AK49" i="33"/>
  <c r="AL49" i="33"/>
  <c r="AM49" i="33"/>
  <c r="AN49" i="33"/>
  <c r="AO49" i="33"/>
  <c r="AP49" i="33"/>
  <c r="AQ49" i="33"/>
  <c r="AR49" i="33"/>
  <c r="AS49" i="33"/>
  <c r="AT49" i="33"/>
  <c r="AU49" i="33"/>
  <c r="AV49" i="33"/>
  <c r="AW49" i="33"/>
  <c r="AX49" i="33"/>
  <c r="AY49" i="33"/>
  <c r="AZ49" i="33"/>
  <c r="BA49" i="33"/>
  <c r="BB49" i="33"/>
  <c r="BC49" i="33"/>
  <c r="BD49" i="33"/>
  <c r="BE49" i="33"/>
  <c r="BF49" i="33"/>
  <c r="BG49" i="33"/>
  <c r="BH49" i="33"/>
  <c r="BI49" i="33"/>
  <c r="BJ49" i="33"/>
  <c r="BK49" i="33"/>
  <c r="BL49" i="33"/>
  <c r="BM49" i="33"/>
  <c r="BN49" i="33"/>
  <c r="BO49" i="33"/>
  <c r="BP49" i="33"/>
  <c r="BQ49" i="33"/>
  <c r="BR49" i="33"/>
  <c r="BS49" i="33"/>
  <c r="BT49" i="33"/>
  <c r="BU49" i="33"/>
  <c r="BV49" i="33"/>
  <c r="BW49" i="33"/>
  <c r="BX49" i="33"/>
  <c r="BY49" i="33"/>
  <c r="BZ49" i="33"/>
  <c r="CA49" i="33"/>
  <c r="CB49" i="33"/>
  <c r="CC49" i="33"/>
  <c r="CD49" i="33"/>
  <c r="CE49" i="33"/>
  <c r="CF49" i="33"/>
  <c r="CG49" i="33"/>
  <c r="CH49" i="33"/>
  <c r="G48" i="33"/>
  <c r="H48" i="33"/>
  <c r="I48" i="33"/>
  <c r="J48" i="33"/>
  <c r="K48" i="33"/>
  <c r="L48" i="33"/>
  <c r="M48" i="33"/>
  <c r="N48" i="33"/>
  <c r="O48" i="33"/>
  <c r="P48" i="33"/>
  <c r="Q48" i="33"/>
  <c r="R48" i="33"/>
  <c r="S48" i="33"/>
  <c r="T48" i="33"/>
  <c r="U48" i="33"/>
  <c r="V48" i="33"/>
  <c r="W48" i="33"/>
  <c r="X48" i="33"/>
  <c r="Y48" i="33"/>
  <c r="Z48" i="33"/>
  <c r="AA48" i="33"/>
  <c r="AB48" i="33"/>
  <c r="AC48" i="33"/>
  <c r="AD48" i="33"/>
  <c r="AE48" i="33"/>
  <c r="AF48" i="33"/>
  <c r="AG48" i="33"/>
  <c r="AH48" i="33"/>
  <c r="AI48" i="33"/>
  <c r="AJ48" i="33"/>
  <c r="AK48" i="33"/>
  <c r="AL48" i="33"/>
  <c r="AM48" i="33"/>
  <c r="AN48" i="33"/>
  <c r="AO48" i="33"/>
  <c r="AP48" i="33"/>
  <c r="AQ48" i="33"/>
  <c r="AR48" i="33"/>
  <c r="AS48" i="33"/>
  <c r="AT48" i="33"/>
  <c r="AU48" i="33"/>
  <c r="AV48" i="33"/>
  <c r="AW48" i="33"/>
  <c r="AX48" i="33"/>
  <c r="AY48" i="33"/>
  <c r="AZ48" i="33"/>
  <c r="BA48" i="33"/>
  <c r="BB48" i="33"/>
  <c r="BC48" i="33"/>
  <c r="BD48" i="33"/>
  <c r="BE48" i="33"/>
  <c r="BF48" i="33"/>
  <c r="BG48" i="33"/>
  <c r="BH48" i="33"/>
  <c r="BI48" i="33"/>
  <c r="BJ48" i="33"/>
  <c r="BK48" i="33"/>
  <c r="BL48" i="33"/>
  <c r="BM48" i="33"/>
  <c r="BN48" i="33"/>
  <c r="BO48" i="33"/>
  <c r="BP48" i="33"/>
  <c r="BQ48" i="33"/>
  <c r="BR48" i="33"/>
  <c r="BS48" i="33"/>
  <c r="BT48" i="33"/>
  <c r="BU48" i="33"/>
  <c r="BV48" i="33"/>
  <c r="BW48" i="33"/>
  <c r="BX48" i="33"/>
  <c r="BY48" i="33"/>
  <c r="BZ48" i="33"/>
  <c r="CA48" i="33"/>
  <c r="CB48" i="33"/>
  <c r="CC48" i="33"/>
  <c r="CD48" i="33"/>
  <c r="CE48" i="33"/>
  <c r="CF48" i="33"/>
  <c r="CG48" i="33"/>
  <c r="CH48" i="33"/>
  <c r="K47" i="33"/>
  <c r="L47" i="33"/>
  <c r="M47" i="33"/>
  <c r="N47" i="33"/>
  <c r="O47" i="33"/>
  <c r="P47" i="33"/>
  <c r="Q47" i="33"/>
  <c r="R47" i="33"/>
  <c r="S47" i="33"/>
  <c r="T47" i="33"/>
  <c r="U47" i="33"/>
  <c r="V47" i="33"/>
  <c r="W47" i="33"/>
  <c r="X47" i="33"/>
  <c r="Y47" i="33"/>
  <c r="Z47" i="33"/>
  <c r="AA47" i="33"/>
  <c r="AB47" i="33"/>
  <c r="AC47" i="33"/>
  <c r="AD47" i="33"/>
  <c r="AE47" i="33"/>
  <c r="AF47" i="33"/>
  <c r="AG47" i="33"/>
  <c r="AH47" i="33"/>
  <c r="AI47" i="33"/>
  <c r="AJ47" i="33"/>
  <c r="AK47" i="33"/>
  <c r="AL47" i="33"/>
  <c r="AM47" i="33"/>
  <c r="AN47" i="33"/>
  <c r="AO47" i="33"/>
  <c r="AP47" i="33"/>
  <c r="AQ47" i="33"/>
  <c r="AR47" i="33"/>
  <c r="AS47" i="33"/>
  <c r="AT47" i="33"/>
  <c r="AU47" i="33"/>
  <c r="AV47" i="33"/>
  <c r="AW47" i="33"/>
  <c r="AX47" i="33"/>
  <c r="AY47" i="33"/>
  <c r="AZ47" i="33"/>
  <c r="BA47" i="33"/>
  <c r="BB47" i="33"/>
  <c r="BC47" i="33"/>
  <c r="BD47" i="33"/>
  <c r="BE47" i="33"/>
  <c r="BF47" i="33"/>
  <c r="BG47" i="33"/>
  <c r="BH47" i="33"/>
  <c r="BI47" i="33"/>
  <c r="BJ47" i="33"/>
  <c r="BK47" i="33"/>
  <c r="BL47" i="33"/>
  <c r="BM47" i="33"/>
  <c r="BN47" i="33"/>
  <c r="BO47" i="33"/>
  <c r="BP47" i="33"/>
  <c r="BQ47" i="33"/>
  <c r="BR47" i="33"/>
  <c r="BS47" i="33"/>
  <c r="BT47" i="33"/>
  <c r="BU47" i="33"/>
  <c r="BV47" i="33"/>
  <c r="BW47" i="33"/>
  <c r="BX47" i="33"/>
  <c r="BY47" i="33"/>
  <c r="BZ47" i="33"/>
  <c r="CA47" i="33"/>
  <c r="CB47" i="33"/>
  <c r="CC47" i="33"/>
  <c r="CD47" i="33"/>
  <c r="CE47" i="33"/>
  <c r="CF47" i="33"/>
  <c r="CG47" i="33"/>
  <c r="CH47" i="33"/>
  <c r="G47" i="33"/>
  <c r="H47" i="33"/>
  <c r="I47" i="33"/>
  <c r="J47" i="33"/>
  <c r="G46" i="33"/>
  <c r="H46" i="33"/>
  <c r="I46" i="33"/>
  <c r="J46" i="33"/>
  <c r="K46" i="33"/>
  <c r="L46" i="33"/>
  <c r="M46" i="33"/>
  <c r="N46" i="33"/>
  <c r="O46" i="33"/>
  <c r="P46" i="33"/>
  <c r="Q46" i="33"/>
  <c r="R46" i="33"/>
  <c r="S46" i="33"/>
  <c r="T46" i="33"/>
  <c r="U46" i="33"/>
  <c r="V46" i="33"/>
  <c r="W46" i="33"/>
  <c r="X46" i="33"/>
  <c r="Y46" i="33"/>
  <c r="Z46" i="33"/>
  <c r="AA46" i="33"/>
  <c r="AB46" i="33"/>
  <c r="AC46" i="33"/>
  <c r="AD46" i="33"/>
  <c r="AE46" i="33"/>
  <c r="AF46" i="33"/>
  <c r="AG46" i="33"/>
  <c r="AH46" i="33"/>
  <c r="AI46" i="33"/>
  <c r="AJ46" i="33"/>
  <c r="AK46" i="33"/>
  <c r="AL46" i="33"/>
  <c r="AM46" i="33"/>
  <c r="AN46" i="33"/>
  <c r="AO46" i="33"/>
  <c r="AP46" i="33"/>
  <c r="AQ46" i="33"/>
  <c r="AR46" i="33"/>
  <c r="AS46" i="33"/>
  <c r="AT46" i="33"/>
  <c r="AU46" i="33"/>
  <c r="AV46" i="33"/>
  <c r="AW46" i="33"/>
  <c r="AX46" i="33"/>
  <c r="AY46" i="33"/>
  <c r="AZ46" i="33"/>
  <c r="BA46" i="33"/>
  <c r="BB46" i="33"/>
  <c r="BC46" i="33"/>
  <c r="BD46" i="33"/>
  <c r="BE46" i="33"/>
  <c r="BF46" i="33"/>
  <c r="BG46" i="33"/>
  <c r="BH46" i="33"/>
  <c r="BI46" i="33"/>
  <c r="BJ46" i="33"/>
  <c r="BK46" i="33"/>
  <c r="BL46" i="33"/>
  <c r="BM46" i="33"/>
  <c r="BN46" i="33"/>
  <c r="BO46" i="33"/>
  <c r="BP46" i="33"/>
  <c r="BQ46" i="33"/>
  <c r="BR46" i="33"/>
  <c r="BS46" i="33"/>
  <c r="BT46" i="33"/>
  <c r="BU46" i="33"/>
  <c r="BV46" i="33"/>
  <c r="BW46" i="33"/>
  <c r="BX46" i="33"/>
  <c r="BY46" i="33"/>
  <c r="BZ46" i="33"/>
  <c r="CA46" i="33"/>
  <c r="CB46" i="33"/>
  <c r="CC46" i="33"/>
  <c r="CD46" i="33"/>
  <c r="CE46" i="33"/>
  <c r="CF46" i="33"/>
  <c r="CG46" i="33"/>
  <c r="CH46" i="33"/>
  <c r="G45" i="33"/>
  <c r="H45" i="33"/>
  <c r="I45" i="33"/>
  <c r="J45" i="33"/>
  <c r="K45" i="33"/>
  <c r="L45" i="33"/>
  <c r="M45" i="33"/>
  <c r="N45" i="33"/>
  <c r="O45" i="33"/>
  <c r="P45" i="33"/>
  <c r="Q45" i="33"/>
  <c r="R45" i="33"/>
  <c r="S45" i="33"/>
  <c r="T45" i="33"/>
  <c r="U45" i="33"/>
  <c r="V45" i="33"/>
  <c r="W45" i="33"/>
  <c r="X45" i="33"/>
  <c r="Y45" i="33"/>
  <c r="Z45" i="33"/>
  <c r="AA45" i="33"/>
  <c r="AB45" i="33"/>
  <c r="AC45" i="33"/>
  <c r="AD45" i="33"/>
  <c r="AE45" i="33"/>
  <c r="AF45" i="33"/>
  <c r="AG45" i="33"/>
  <c r="AH45" i="33"/>
  <c r="AI45" i="33"/>
  <c r="AJ45" i="33"/>
  <c r="AK45" i="33"/>
  <c r="AL45" i="33"/>
  <c r="AM45" i="33"/>
  <c r="AN45" i="33"/>
  <c r="AO45" i="33"/>
  <c r="AP45" i="33"/>
  <c r="AQ45" i="33"/>
  <c r="AR45" i="33"/>
  <c r="AS45" i="33"/>
  <c r="AT45" i="33"/>
  <c r="AU45" i="33"/>
  <c r="AV45" i="33"/>
  <c r="AW45" i="33"/>
  <c r="AX45" i="33"/>
  <c r="AY45" i="33"/>
  <c r="AZ45" i="33"/>
  <c r="BA45" i="33"/>
  <c r="BB45" i="33"/>
  <c r="BC45" i="33"/>
  <c r="BD45" i="33"/>
  <c r="BE45" i="33"/>
  <c r="BF45" i="33"/>
  <c r="BG45" i="33"/>
  <c r="BH45" i="33"/>
  <c r="BI45" i="33"/>
  <c r="BJ45" i="33"/>
  <c r="BK45" i="33"/>
  <c r="BL45" i="33"/>
  <c r="BM45" i="33"/>
  <c r="BN45" i="33"/>
  <c r="BO45" i="33"/>
  <c r="BP45" i="33"/>
  <c r="BQ45" i="33"/>
  <c r="BR45" i="33"/>
  <c r="BS45" i="33"/>
  <c r="BT45" i="33"/>
  <c r="BU45" i="33"/>
  <c r="BV45" i="33"/>
  <c r="BW45" i="33"/>
  <c r="BX45" i="33"/>
  <c r="BY45" i="33"/>
  <c r="BZ45" i="33"/>
  <c r="CA45" i="33"/>
  <c r="CB45" i="33"/>
  <c r="CC45" i="33"/>
  <c r="CD45" i="33"/>
  <c r="CE45" i="33"/>
  <c r="CF45" i="33"/>
  <c r="CG45" i="33"/>
  <c r="CH45" i="33"/>
  <c r="G44" i="33"/>
  <c r="H44" i="33"/>
  <c r="I44" i="33"/>
  <c r="J44" i="33"/>
  <c r="K44" i="33"/>
  <c r="L44" i="33"/>
  <c r="M44" i="33"/>
  <c r="N44" i="33"/>
  <c r="O44" i="33"/>
  <c r="P44" i="33"/>
  <c r="Q44" i="33"/>
  <c r="R44" i="33"/>
  <c r="S44" i="33"/>
  <c r="T44" i="33"/>
  <c r="U44" i="33"/>
  <c r="V44" i="33"/>
  <c r="W44" i="33"/>
  <c r="X44" i="33"/>
  <c r="Y44" i="33"/>
  <c r="Z44" i="33"/>
  <c r="AA44" i="33"/>
  <c r="AB44" i="33"/>
  <c r="AC44" i="33"/>
  <c r="AD44" i="33"/>
  <c r="AE44" i="33"/>
  <c r="AF44" i="33"/>
  <c r="AG44" i="33"/>
  <c r="AH44" i="33"/>
  <c r="AI44" i="33"/>
  <c r="AJ44" i="33"/>
  <c r="AK44" i="33"/>
  <c r="AL44" i="33"/>
  <c r="AM44" i="33"/>
  <c r="AN44" i="33"/>
  <c r="AO44" i="33"/>
  <c r="AP44" i="33"/>
  <c r="AQ44" i="33"/>
  <c r="AR44" i="33"/>
  <c r="AS44" i="33"/>
  <c r="AT44" i="33"/>
  <c r="AU44" i="33"/>
  <c r="AV44" i="33"/>
  <c r="AW44" i="33"/>
  <c r="AX44" i="33"/>
  <c r="AY44" i="33"/>
  <c r="AZ44" i="33"/>
  <c r="BA44" i="33"/>
  <c r="BB44" i="33"/>
  <c r="BC44" i="33"/>
  <c r="BD44" i="33"/>
  <c r="BE44" i="33"/>
  <c r="BF44" i="33"/>
  <c r="BG44" i="33"/>
  <c r="BH44" i="33"/>
  <c r="BI44" i="33"/>
  <c r="BJ44" i="33"/>
  <c r="BK44" i="33"/>
  <c r="BL44" i="33"/>
  <c r="BM44" i="33"/>
  <c r="BN44" i="33"/>
  <c r="BO44" i="33"/>
  <c r="BP44" i="33"/>
  <c r="BQ44" i="33"/>
  <c r="BR44" i="33"/>
  <c r="BS44" i="33"/>
  <c r="BT44" i="33"/>
  <c r="BU44" i="33"/>
  <c r="BV44" i="33"/>
  <c r="BW44" i="33"/>
  <c r="BX44" i="33"/>
  <c r="BY44" i="33"/>
  <c r="BZ44" i="33"/>
  <c r="CA44" i="33"/>
  <c r="CB44" i="33"/>
  <c r="CC44" i="33"/>
  <c r="CD44" i="33"/>
  <c r="CE44" i="33"/>
  <c r="CF44" i="33"/>
  <c r="CG44" i="33"/>
  <c r="CH44" i="33"/>
  <c r="K43" i="33"/>
  <c r="L43" i="33"/>
  <c r="M43" i="33"/>
  <c r="N43" i="33"/>
  <c r="O43" i="33"/>
  <c r="P43" i="33"/>
  <c r="Q43" i="33"/>
  <c r="R43" i="33"/>
  <c r="S43" i="33"/>
  <c r="T43" i="33"/>
  <c r="U43" i="33"/>
  <c r="V43" i="33"/>
  <c r="W43" i="33"/>
  <c r="X43" i="33"/>
  <c r="Y43" i="33"/>
  <c r="Z43" i="33"/>
  <c r="AA43" i="33"/>
  <c r="AB43" i="33"/>
  <c r="AC43" i="33"/>
  <c r="AD43" i="33"/>
  <c r="AE43" i="33"/>
  <c r="AF43" i="33"/>
  <c r="AG43" i="33"/>
  <c r="AH43" i="33"/>
  <c r="AI43" i="33"/>
  <c r="AJ43" i="33"/>
  <c r="AK43" i="33"/>
  <c r="AL43" i="33"/>
  <c r="AM43" i="33"/>
  <c r="AN43" i="33"/>
  <c r="AO43" i="33"/>
  <c r="AP43" i="33"/>
  <c r="AQ43" i="33"/>
  <c r="AR43" i="33"/>
  <c r="AS43" i="33"/>
  <c r="AT43" i="33"/>
  <c r="AU43" i="33"/>
  <c r="AV43" i="33"/>
  <c r="AW43" i="33"/>
  <c r="AX43" i="33"/>
  <c r="AY43" i="33"/>
  <c r="AZ43" i="33"/>
  <c r="BA43" i="33"/>
  <c r="BB43" i="33"/>
  <c r="BC43" i="33"/>
  <c r="BD43" i="33"/>
  <c r="BE43" i="33"/>
  <c r="BF43" i="33"/>
  <c r="BG43" i="33"/>
  <c r="BH43" i="33"/>
  <c r="BI43" i="33"/>
  <c r="BJ43" i="33"/>
  <c r="BK43" i="33"/>
  <c r="BL43" i="33"/>
  <c r="BM43" i="33"/>
  <c r="BN43" i="33"/>
  <c r="BO43" i="33"/>
  <c r="BP43" i="33"/>
  <c r="BQ43" i="33"/>
  <c r="BR43" i="33"/>
  <c r="BS43" i="33"/>
  <c r="BT43" i="33"/>
  <c r="BU43" i="33"/>
  <c r="BV43" i="33"/>
  <c r="BW43" i="33"/>
  <c r="BX43" i="33"/>
  <c r="BY43" i="33"/>
  <c r="BZ43" i="33"/>
  <c r="CA43" i="33"/>
  <c r="CB43" i="33"/>
  <c r="CC43" i="33"/>
  <c r="CD43" i="33"/>
  <c r="CE43" i="33"/>
  <c r="CF43" i="33"/>
  <c r="CG43" i="33"/>
  <c r="CH43" i="33"/>
  <c r="G43" i="33"/>
  <c r="H43" i="33"/>
  <c r="I43" i="33"/>
  <c r="J43" i="33"/>
  <c r="G42" i="33"/>
  <c r="H42" i="33"/>
  <c r="I42" i="33"/>
  <c r="J42" i="33"/>
  <c r="K42" i="33"/>
  <c r="L42" i="33"/>
  <c r="M42" i="33"/>
  <c r="N42" i="33"/>
  <c r="O42" i="33"/>
  <c r="P42" i="33"/>
  <c r="Q42" i="33"/>
  <c r="R42" i="33"/>
  <c r="S42" i="33"/>
  <c r="T42" i="33"/>
  <c r="U42" i="33"/>
  <c r="V42" i="33"/>
  <c r="W42" i="33"/>
  <c r="X42" i="33"/>
  <c r="Y42" i="33"/>
  <c r="Z42" i="33"/>
  <c r="AA42" i="33"/>
  <c r="AB42" i="33"/>
  <c r="AC42" i="33"/>
  <c r="AD42" i="33"/>
  <c r="AE42" i="33"/>
  <c r="AF42" i="33"/>
  <c r="AG42" i="33"/>
  <c r="AH42" i="33"/>
  <c r="AI42" i="33"/>
  <c r="AJ42" i="33"/>
  <c r="AK42" i="33"/>
  <c r="AL42" i="33"/>
  <c r="AM42" i="33"/>
  <c r="AN42" i="33"/>
  <c r="AO42" i="33"/>
  <c r="AP42" i="33"/>
  <c r="AQ42" i="33"/>
  <c r="AR42" i="33"/>
  <c r="AS42" i="33"/>
  <c r="AT42" i="33"/>
  <c r="AU42" i="33"/>
  <c r="AV42" i="33"/>
  <c r="AW42" i="33"/>
  <c r="AX42" i="33"/>
  <c r="AY42" i="33"/>
  <c r="AZ42" i="33"/>
  <c r="BA42" i="33"/>
  <c r="BB42" i="33"/>
  <c r="BC42" i="33"/>
  <c r="BD42" i="33"/>
  <c r="BE42" i="33"/>
  <c r="BF42" i="33"/>
  <c r="BG42" i="33"/>
  <c r="BH42" i="33"/>
  <c r="BI42" i="33"/>
  <c r="BJ42" i="33"/>
  <c r="BK42" i="33"/>
  <c r="BL42" i="33"/>
  <c r="BM42" i="33"/>
  <c r="BN42" i="33"/>
  <c r="BO42" i="33"/>
  <c r="BP42" i="33"/>
  <c r="BQ42" i="33"/>
  <c r="BR42" i="33"/>
  <c r="BS42" i="33"/>
  <c r="BT42" i="33"/>
  <c r="BU42" i="33"/>
  <c r="BV42" i="33"/>
  <c r="BW42" i="33"/>
  <c r="BX42" i="33"/>
  <c r="BY42" i="33"/>
  <c r="BZ42" i="33"/>
  <c r="CA42" i="33"/>
  <c r="CB42" i="33"/>
  <c r="CC42" i="33"/>
  <c r="CD42" i="33"/>
  <c r="CE42" i="33"/>
  <c r="CF42" i="33"/>
  <c r="CG42" i="33"/>
  <c r="CH42" i="33"/>
  <c r="G41" i="33"/>
  <c r="H41" i="33" s="1"/>
  <c r="G45" i="32"/>
  <c r="H45" i="32"/>
  <c r="I45" i="32"/>
  <c r="J45" i="32"/>
  <c r="K45" i="32"/>
  <c r="L45" i="32"/>
  <c r="M45" i="32"/>
  <c r="N45" i="32"/>
  <c r="O45" i="32"/>
  <c r="P45" i="32"/>
  <c r="Q45" i="32"/>
  <c r="R45" i="32"/>
  <c r="S45" i="32"/>
  <c r="T45" i="32"/>
  <c r="U45" i="32"/>
  <c r="V45" i="32"/>
  <c r="W45" i="32"/>
  <c r="X45" i="32"/>
  <c r="Y45" i="32"/>
  <c r="Z45" i="32"/>
  <c r="AA45" i="32"/>
  <c r="AB45" i="32"/>
  <c r="AC45" i="32"/>
  <c r="AD45" i="32"/>
  <c r="AE45" i="32"/>
  <c r="AF45" i="32"/>
  <c r="AG45" i="32"/>
  <c r="AH45" i="32"/>
  <c r="AI45" i="32"/>
  <c r="AJ45" i="32"/>
  <c r="AK45" i="32"/>
  <c r="AL45" i="32"/>
  <c r="AM45" i="32"/>
  <c r="AN45" i="32"/>
  <c r="AO45" i="32"/>
  <c r="AP45" i="32"/>
  <c r="AQ45" i="32"/>
  <c r="AR45" i="32"/>
  <c r="AS45" i="32"/>
  <c r="AT45" i="32"/>
  <c r="AU45" i="32"/>
  <c r="AV45" i="32"/>
  <c r="AW45" i="32"/>
  <c r="AX45" i="32"/>
  <c r="AY45" i="32"/>
  <c r="AZ45" i="32"/>
  <c r="BA45" i="32"/>
  <c r="BB45" i="32"/>
  <c r="BC45" i="32"/>
  <c r="BD45" i="32"/>
  <c r="BE45" i="32"/>
  <c r="BF45" i="32"/>
  <c r="BG45" i="32"/>
  <c r="BH45" i="32"/>
  <c r="BI45" i="32"/>
  <c r="BJ45" i="32"/>
  <c r="BK45" i="32"/>
  <c r="BL45" i="32"/>
  <c r="BM45" i="32"/>
  <c r="BN45" i="32"/>
  <c r="BO45" i="32"/>
  <c r="BP45" i="32"/>
  <c r="BQ45" i="32"/>
  <c r="BR45" i="32"/>
  <c r="BS45" i="32"/>
  <c r="BT45" i="32"/>
  <c r="BU45" i="32"/>
  <c r="BV45" i="32"/>
  <c r="BW45" i="32"/>
  <c r="BX45" i="32"/>
  <c r="BY45" i="32"/>
  <c r="BZ45" i="32"/>
  <c r="CA45" i="32"/>
  <c r="CB45" i="32"/>
  <c r="CC45" i="32"/>
  <c r="CD45" i="32"/>
  <c r="CE45" i="32"/>
  <c r="CF45" i="32"/>
  <c r="CG45" i="32"/>
  <c r="CH45" i="32"/>
  <c r="G44" i="32"/>
  <c r="H44" i="32"/>
  <c r="I44" i="32"/>
  <c r="J44" i="32"/>
  <c r="K44" i="32"/>
  <c r="L44" i="32"/>
  <c r="M44" i="32"/>
  <c r="N44" i="32"/>
  <c r="O44" i="32"/>
  <c r="P44" i="32"/>
  <c r="Q44" i="32"/>
  <c r="R44" i="32"/>
  <c r="S44" i="32"/>
  <c r="T44" i="32"/>
  <c r="U44" i="32"/>
  <c r="V44" i="32"/>
  <c r="W44" i="32"/>
  <c r="X44" i="32"/>
  <c r="Y44" i="32"/>
  <c r="Z44" i="32"/>
  <c r="AA44" i="32"/>
  <c r="AB44" i="32"/>
  <c r="AC44" i="32"/>
  <c r="AD44" i="32"/>
  <c r="AE44" i="32"/>
  <c r="AF44" i="32"/>
  <c r="AG44" i="32"/>
  <c r="AH44" i="32"/>
  <c r="AI44" i="32"/>
  <c r="AJ44" i="32"/>
  <c r="AK44" i="32"/>
  <c r="AL44" i="32"/>
  <c r="AM44" i="32"/>
  <c r="AN44" i="32"/>
  <c r="AO44" i="32"/>
  <c r="AP44" i="32"/>
  <c r="AQ44" i="32"/>
  <c r="AR44" i="32"/>
  <c r="AS44" i="32"/>
  <c r="AT44" i="32"/>
  <c r="AU44" i="32"/>
  <c r="AV44" i="32"/>
  <c r="AW44" i="32"/>
  <c r="AX44" i="32"/>
  <c r="AY44" i="32"/>
  <c r="AZ44" i="32"/>
  <c r="BA44" i="32"/>
  <c r="BB44" i="32"/>
  <c r="BC44" i="32"/>
  <c r="BD44" i="32"/>
  <c r="BE44" i="32"/>
  <c r="BF44" i="32"/>
  <c r="BG44" i="32"/>
  <c r="BH44" i="32"/>
  <c r="BI44" i="32"/>
  <c r="BJ44" i="32"/>
  <c r="BK44" i="32"/>
  <c r="BL44" i="32"/>
  <c r="BM44" i="32"/>
  <c r="BN44" i="32"/>
  <c r="BO44" i="32"/>
  <c r="BP44" i="32"/>
  <c r="BQ44" i="32"/>
  <c r="BR44" i="32"/>
  <c r="BS44" i="32"/>
  <c r="BT44" i="32"/>
  <c r="BU44" i="32"/>
  <c r="BV44" i="32"/>
  <c r="BW44" i="32"/>
  <c r="BX44" i="32"/>
  <c r="BY44" i="32"/>
  <c r="BZ44" i="32"/>
  <c r="CA44" i="32"/>
  <c r="CB44" i="32"/>
  <c r="CC44" i="32"/>
  <c r="CD44" i="32"/>
  <c r="CE44" i="32"/>
  <c r="CF44" i="32"/>
  <c r="CG44" i="32"/>
  <c r="CH44" i="32"/>
  <c r="G43" i="32"/>
  <c r="H43" i="32"/>
  <c r="I43" i="32"/>
  <c r="J43" i="32"/>
  <c r="K43" i="32"/>
  <c r="L43" i="32"/>
  <c r="M43" i="32"/>
  <c r="N43" i="32"/>
  <c r="O43" i="32"/>
  <c r="P43" i="32"/>
  <c r="Q43" i="32"/>
  <c r="R43" i="32"/>
  <c r="S43" i="32"/>
  <c r="T43" i="32"/>
  <c r="U43" i="32"/>
  <c r="V43" i="32"/>
  <c r="W43" i="32"/>
  <c r="X43" i="32"/>
  <c r="Y43" i="32"/>
  <c r="Z43" i="32"/>
  <c r="AA43" i="32"/>
  <c r="AB43" i="32"/>
  <c r="AC43" i="32"/>
  <c r="AD43" i="32"/>
  <c r="AE43" i="32"/>
  <c r="AF43" i="32"/>
  <c r="AG43" i="32"/>
  <c r="AH43" i="32"/>
  <c r="AI43" i="32"/>
  <c r="AJ43" i="32"/>
  <c r="AK43" i="32"/>
  <c r="AL43" i="32"/>
  <c r="AM43" i="32"/>
  <c r="AN43" i="32"/>
  <c r="AO43" i="32"/>
  <c r="AP43" i="32"/>
  <c r="AQ43" i="32"/>
  <c r="AR43" i="32"/>
  <c r="AS43" i="32"/>
  <c r="AT43" i="32"/>
  <c r="AU43" i="32"/>
  <c r="AV43" i="32"/>
  <c r="AW43" i="32"/>
  <c r="AX43" i="32"/>
  <c r="AY43" i="32"/>
  <c r="AZ43" i="32"/>
  <c r="BA43" i="32"/>
  <c r="BB43" i="32"/>
  <c r="BC43" i="32"/>
  <c r="BD43" i="32"/>
  <c r="BE43" i="32"/>
  <c r="BF43" i="32"/>
  <c r="BG43" i="32"/>
  <c r="BH43" i="32"/>
  <c r="BI43" i="32"/>
  <c r="BJ43" i="32"/>
  <c r="BK43" i="32"/>
  <c r="BL43" i="32"/>
  <c r="BM43" i="32"/>
  <c r="BN43" i="32"/>
  <c r="BO43" i="32"/>
  <c r="BP43" i="32"/>
  <c r="BQ43" i="32"/>
  <c r="BR43" i="32"/>
  <c r="BS43" i="32"/>
  <c r="BT43" i="32"/>
  <c r="BU43" i="32"/>
  <c r="BV43" i="32"/>
  <c r="BW43" i="32"/>
  <c r="BX43" i="32"/>
  <c r="BY43" i="32"/>
  <c r="BZ43" i="32"/>
  <c r="CA43" i="32"/>
  <c r="CB43" i="32"/>
  <c r="CC43" i="32"/>
  <c r="CD43" i="32"/>
  <c r="CE43" i="32"/>
  <c r="CF43" i="32"/>
  <c r="CG43" i="32"/>
  <c r="CH43" i="32"/>
  <c r="G42" i="32"/>
  <c r="H42" i="32"/>
  <c r="I42" i="32"/>
  <c r="J42" i="32"/>
  <c r="K42" i="32"/>
  <c r="L42" i="32"/>
  <c r="M42" i="32"/>
  <c r="N42" i="32"/>
  <c r="O42" i="32"/>
  <c r="P42" i="32"/>
  <c r="Q42" i="32"/>
  <c r="R42" i="32"/>
  <c r="S42" i="32"/>
  <c r="T42" i="32"/>
  <c r="U42" i="32"/>
  <c r="V42" i="32"/>
  <c r="W42" i="32"/>
  <c r="X42" i="32"/>
  <c r="Y42" i="32"/>
  <c r="Z42" i="32"/>
  <c r="AA42" i="32"/>
  <c r="AB42" i="32"/>
  <c r="AC42" i="32"/>
  <c r="AD42" i="32"/>
  <c r="AE42" i="32"/>
  <c r="AF42" i="32"/>
  <c r="AG42" i="32"/>
  <c r="AH42" i="32"/>
  <c r="AI42" i="32"/>
  <c r="AJ42" i="32"/>
  <c r="AK42" i="32"/>
  <c r="AL42" i="32"/>
  <c r="AM42" i="32"/>
  <c r="AN42" i="32"/>
  <c r="AO42" i="32"/>
  <c r="AP42" i="32"/>
  <c r="AQ42" i="32"/>
  <c r="AR42" i="32"/>
  <c r="AS42" i="32"/>
  <c r="AT42" i="32"/>
  <c r="AU42" i="32"/>
  <c r="AV42" i="32"/>
  <c r="AW42" i="32"/>
  <c r="AX42" i="32"/>
  <c r="AY42" i="32"/>
  <c r="AZ42" i="32"/>
  <c r="BA42" i="32"/>
  <c r="BB42" i="32"/>
  <c r="BC42" i="32"/>
  <c r="BD42" i="32"/>
  <c r="BE42" i="32"/>
  <c r="BF42" i="32"/>
  <c r="BG42" i="32"/>
  <c r="BH42" i="32"/>
  <c r="BI42" i="32"/>
  <c r="BJ42" i="32"/>
  <c r="BK42" i="32"/>
  <c r="BL42" i="32"/>
  <c r="BM42" i="32"/>
  <c r="BN42" i="32"/>
  <c r="BO42" i="32"/>
  <c r="BP42" i="32"/>
  <c r="BQ42" i="32"/>
  <c r="BR42" i="32"/>
  <c r="BS42" i="32"/>
  <c r="BT42" i="32"/>
  <c r="BU42" i="32"/>
  <c r="BV42" i="32"/>
  <c r="BW42" i="32"/>
  <c r="BX42" i="32"/>
  <c r="BY42" i="32"/>
  <c r="BZ42" i="32"/>
  <c r="CA42" i="32"/>
  <c r="CB42" i="32"/>
  <c r="CC42" i="32"/>
  <c r="CD42" i="32"/>
  <c r="CE42" i="32"/>
  <c r="CF42" i="32"/>
  <c r="CG42" i="32"/>
  <c r="CH42" i="32"/>
  <c r="G41" i="32"/>
  <c r="H41" i="32"/>
  <c r="I41" i="32"/>
  <c r="J41" i="32"/>
  <c r="K41" i="32"/>
  <c r="L41" i="32"/>
  <c r="M41" i="32"/>
  <c r="N41" i="32"/>
  <c r="O41" i="32"/>
  <c r="P41" i="32"/>
  <c r="Q41" i="32"/>
  <c r="R41" i="32"/>
  <c r="S41" i="32"/>
  <c r="T41" i="32"/>
  <c r="U41" i="32"/>
  <c r="V41" i="32"/>
  <c r="W41" i="32"/>
  <c r="X41" i="32"/>
  <c r="Y41" i="32"/>
  <c r="Z41" i="32"/>
  <c r="AA41" i="32"/>
  <c r="AB41" i="32"/>
  <c r="AC41" i="32"/>
  <c r="AD41" i="32"/>
  <c r="AE41" i="32"/>
  <c r="AF41" i="32"/>
  <c r="AG41" i="32"/>
  <c r="AH41" i="32"/>
  <c r="AI41" i="32"/>
  <c r="AJ41" i="32"/>
  <c r="AK41" i="32"/>
  <c r="AL41" i="32"/>
  <c r="AM41" i="32"/>
  <c r="AN41" i="32"/>
  <c r="AO41" i="32"/>
  <c r="AP41" i="32"/>
  <c r="AQ41" i="32"/>
  <c r="AR41" i="32"/>
  <c r="AS41" i="32"/>
  <c r="AT41" i="32"/>
  <c r="AU41" i="32"/>
  <c r="AV41" i="32"/>
  <c r="AW41" i="32"/>
  <c r="AX41" i="32"/>
  <c r="AY41" i="32"/>
  <c r="AZ41" i="32"/>
  <c r="BA41" i="32"/>
  <c r="BB41" i="32"/>
  <c r="BC41" i="32"/>
  <c r="BD41" i="32"/>
  <c r="BE41" i="32"/>
  <c r="BF41" i="32"/>
  <c r="BG41" i="32"/>
  <c r="BH41" i="32"/>
  <c r="BI41" i="32"/>
  <c r="BJ41" i="32"/>
  <c r="BK41" i="32"/>
  <c r="BL41" i="32"/>
  <c r="BM41" i="32"/>
  <c r="BN41" i="32"/>
  <c r="BO41" i="32"/>
  <c r="BP41" i="32"/>
  <c r="BQ41" i="32"/>
  <c r="BR41" i="32"/>
  <c r="BS41" i="32"/>
  <c r="BT41" i="32"/>
  <c r="BU41" i="32"/>
  <c r="BV41" i="32"/>
  <c r="BW41" i="32"/>
  <c r="BX41" i="32"/>
  <c r="BY41" i="32"/>
  <c r="BZ41" i="32"/>
  <c r="CA41" i="32"/>
  <c r="CB41" i="32"/>
  <c r="CC41" i="32"/>
  <c r="CD41" i="32"/>
  <c r="CE41" i="32"/>
  <c r="CF41" i="32"/>
  <c r="CG41" i="32"/>
  <c r="CH41" i="32"/>
  <c r="G40" i="32"/>
  <c r="H40" i="32"/>
  <c r="I40" i="32"/>
  <c r="J40" i="32"/>
  <c r="K40" i="32"/>
  <c r="L40" i="32"/>
  <c r="M40" i="32"/>
  <c r="N40" i="32"/>
  <c r="O40" i="32"/>
  <c r="P40" i="32"/>
  <c r="Q40" i="32"/>
  <c r="R40" i="32"/>
  <c r="S40" i="32"/>
  <c r="T40" i="32"/>
  <c r="U40" i="32"/>
  <c r="V40" i="32"/>
  <c r="W40" i="32"/>
  <c r="X40" i="32"/>
  <c r="Y40" i="32"/>
  <c r="Z40" i="32"/>
  <c r="AA40" i="32"/>
  <c r="AB40" i="32"/>
  <c r="AC40" i="32"/>
  <c r="AD40" i="32"/>
  <c r="AE40" i="32"/>
  <c r="AF40" i="32"/>
  <c r="AG40" i="32"/>
  <c r="AH40" i="32"/>
  <c r="AI40" i="32"/>
  <c r="AJ40" i="32"/>
  <c r="AK40" i="32"/>
  <c r="AL40" i="32"/>
  <c r="AM40" i="32"/>
  <c r="AN40" i="32"/>
  <c r="AO40" i="32"/>
  <c r="AP40" i="32"/>
  <c r="AQ40" i="32"/>
  <c r="AR40" i="32"/>
  <c r="AS40" i="32"/>
  <c r="AT40" i="32"/>
  <c r="AU40" i="32"/>
  <c r="AV40" i="32"/>
  <c r="AW40" i="32"/>
  <c r="AX40" i="32"/>
  <c r="AY40" i="32"/>
  <c r="AZ40" i="32"/>
  <c r="BA40" i="32"/>
  <c r="BB40" i="32"/>
  <c r="BC40" i="32"/>
  <c r="BD40" i="32"/>
  <c r="BE40" i="32"/>
  <c r="BF40" i="32"/>
  <c r="BG40" i="32"/>
  <c r="BH40" i="32"/>
  <c r="BI40" i="32"/>
  <c r="BJ40" i="32"/>
  <c r="BK40" i="32"/>
  <c r="BL40" i="32"/>
  <c r="BM40" i="32"/>
  <c r="BN40" i="32"/>
  <c r="BO40" i="32"/>
  <c r="BP40" i="32"/>
  <c r="BQ40" i="32"/>
  <c r="BR40" i="32"/>
  <c r="BS40" i="32"/>
  <c r="BT40" i="32"/>
  <c r="BU40" i="32"/>
  <c r="BV40" i="32"/>
  <c r="BW40" i="32"/>
  <c r="BX40" i="32"/>
  <c r="BY40" i="32"/>
  <c r="BZ40" i="32"/>
  <c r="CA40" i="32"/>
  <c r="CB40" i="32"/>
  <c r="CC40" i="32"/>
  <c r="CD40" i="32"/>
  <c r="CE40" i="32"/>
  <c r="CF40" i="32"/>
  <c r="CG40" i="32"/>
  <c r="CH40" i="32"/>
  <c r="G39" i="32"/>
  <c r="H39" i="32"/>
  <c r="I39" i="32"/>
  <c r="J39" i="32"/>
  <c r="K39" i="32"/>
  <c r="L39" i="32"/>
  <c r="M39" i="32"/>
  <c r="N39" i="32"/>
  <c r="O39" i="32"/>
  <c r="P39" i="32"/>
  <c r="Q39" i="32"/>
  <c r="R39" i="32"/>
  <c r="S39" i="32"/>
  <c r="T39" i="32"/>
  <c r="U39" i="32"/>
  <c r="V39" i="32"/>
  <c r="W39" i="32"/>
  <c r="X39" i="32"/>
  <c r="Y39" i="32"/>
  <c r="Z39" i="32"/>
  <c r="AA39" i="32"/>
  <c r="AB39" i="32"/>
  <c r="AC39" i="32"/>
  <c r="AD39" i="32"/>
  <c r="AE39" i="32"/>
  <c r="AF39" i="32"/>
  <c r="AG39" i="32"/>
  <c r="AH39" i="32"/>
  <c r="AI39" i="32"/>
  <c r="AJ39" i="32"/>
  <c r="AK39" i="32"/>
  <c r="AL39" i="32"/>
  <c r="AM39" i="32"/>
  <c r="AN39" i="32"/>
  <c r="AO39" i="32"/>
  <c r="AP39" i="32"/>
  <c r="AQ39" i="32"/>
  <c r="AR39" i="32"/>
  <c r="AS39" i="32"/>
  <c r="AT39" i="32"/>
  <c r="AU39" i="32"/>
  <c r="AV39" i="32"/>
  <c r="AW39" i="32"/>
  <c r="AX39" i="32"/>
  <c r="AY39" i="32"/>
  <c r="AZ39" i="32"/>
  <c r="BA39" i="32"/>
  <c r="BB39" i="32"/>
  <c r="BC39" i="32"/>
  <c r="BD39" i="32"/>
  <c r="BE39" i="32"/>
  <c r="BF39" i="32"/>
  <c r="BG39" i="32"/>
  <c r="BH39" i="32"/>
  <c r="BI39" i="32"/>
  <c r="BJ39" i="32"/>
  <c r="BK39" i="32"/>
  <c r="BL39" i="32"/>
  <c r="BM39" i="32"/>
  <c r="BN39" i="32"/>
  <c r="BO39" i="32"/>
  <c r="BP39" i="32"/>
  <c r="BQ39" i="32"/>
  <c r="BR39" i="32"/>
  <c r="BS39" i="32"/>
  <c r="BT39" i="32"/>
  <c r="BU39" i="32"/>
  <c r="BV39" i="32"/>
  <c r="BW39" i="32"/>
  <c r="BX39" i="32"/>
  <c r="BY39" i="32"/>
  <c r="BZ39" i="32"/>
  <c r="CA39" i="32"/>
  <c r="CB39" i="32"/>
  <c r="CC39" i="32"/>
  <c r="CD39" i="32"/>
  <c r="CE39" i="32"/>
  <c r="CF39" i="32"/>
  <c r="CG39" i="32"/>
  <c r="CH39" i="32"/>
  <c r="G38" i="32"/>
  <c r="H38" i="32"/>
  <c r="I38" i="32"/>
  <c r="J38" i="32"/>
  <c r="K38" i="32"/>
  <c r="L38" i="32"/>
  <c r="M38" i="32"/>
  <c r="N38" i="32"/>
  <c r="O38" i="32"/>
  <c r="P38" i="32"/>
  <c r="Q38" i="32"/>
  <c r="R38" i="32"/>
  <c r="S38" i="32"/>
  <c r="T38" i="32"/>
  <c r="U38" i="32"/>
  <c r="V38" i="32"/>
  <c r="W38" i="32"/>
  <c r="X38" i="32"/>
  <c r="Y38" i="32"/>
  <c r="Z38" i="32"/>
  <c r="AA38" i="32"/>
  <c r="AB38" i="32"/>
  <c r="AC38" i="32"/>
  <c r="AD38" i="32"/>
  <c r="AE38" i="32"/>
  <c r="AF38" i="32"/>
  <c r="AG38" i="32"/>
  <c r="AH38" i="32"/>
  <c r="AI38" i="32"/>
  <c r="AJ38" i="32"/>
  <c r="AK38" i="32"/>
  <c r="AL38" i="32"/>
  <c r="AM38" i="32"/>
  <c r="AN38" i="32"/>
  <c r="AO38" i="32"/>
  <c r="AP38" i="32"/>
  <c r="AQ38" i="32"/>
  <c r="AR38" i="32"/>
  <c r="AS38" i="32"/>
  <c r="AT38" i="32"/>
  <c r="AU38" i="32"/>
  <c r="AV38" i="32"/>
  <c r="AW38" i="32"/>
  <c r="AX38" i="32"/>
  <c r="AY38" i="32"/>
  <c r="AZ38" i="32"/>
  <c r="BA38" i="32"/>
  <c r="BB38" i="32"/>
  <c r="BC38" i="32"/>
  <c r="BD38" i="32"/>
  <c r="BE38" i="32"/>
  <c r="BF38" i="32"/>
  <c r="BG38" i="32"/>
  <c r="BH38" i="32"/>
  <c r="BI38" i="32"/>
  <c r="BJ38" i="32"/>
  <c r="BK38" i="32"/>
  <c r="BL38" i="32"/>
  <c r="BM38" i="32"/>
  <c r="BN38" i="32"/>
  <c r="BO38" i="32"/>
  <c r="BP38" i="32"/>
  <c r="BQ38" i="32"/>
  <c r="BR38" i="32"/>
  <c r="BS38" i="32"/>
  <c r="BT38" i="32"/>
  <c r="BU38" i="32"/>
  <c r="BV38" i="32"/>
  <c r="BW38" i="32"/>
  <c r="BX38" i="32"/>
  <c r="BY38" i="32"/>
  <c r="BZ38" i="32"/>
  <c r="CA38" i="32"/>
  <c r="CB38" i="32"/>
  <c r="CC38" i="32"/>
  <c r="CD38" i="32"/>
  <c r="CE38" i="32"/>
  <c r="CF38" i="32"/>
  <c r="CG38" i="32"/>
  <c r="CH38" i="32"/>
  <c r="H37" i="32"/>
  <c r="I37" i="32"/>
  <c r="J37" i="32"/>
  <c r="K37" i="32"/>
  <c r="L37" i="32"/>
  <c r="M37" i="32"/>
  <c r="N37" i="32"/>
  <c r="O37" i="32"/>
  <c r="P37" i="32"/>
  <c r="Q37" i="32"/>
  <c r="R37" i="32"/>
  <c r="S37" i="32"/>
  <c r="T37" i="32"/>
  <c r="U37" i="32"/>
  <c r="V37" i="32"/>
  <c r="W37" i="32"/>
  <c r="X37" i="32"/>
  <c r="Y37" i="32"/>
  <c r="Z37" i="32"/>
  <c r="AA37" i="32"/>
  <c r="AB37" i="32"/>
  <c r="AC37" i="32"/>
  <c r="AD37" i="32"/>
  <c r="AE37" i="32"/>
  <c r="AF37" i="32"/>
  <c r="AG37" i="32"/>
  <c r="AH37" i="32"/>
  <c r="AI37" i="32"/>
  <c r="AJ37" i="32"/>
  <c r="AK37" i="32"/>
  <c r="AL37" i="32"/>
  <c r="AM37" i="32"/>
  <c r="AN37" i="32"/>
  <c r="AO37" i="32"/>
  <c r="AP37" i="32"/>
  <c r="AQ37" i="32"/>
  <c r="AR37" i="32"/>
  <c r="AS37" i="32"/>
  <c r="AT37" i="32"/>
  <c r="AU37" i="32"/>
  <c r="AV37" i="32"/>
  <c r="AW37" i="32"/>
  <c r="AX37" i="32"/>
  <c r="AY37" i="32"/>
  <c r="AZ37" i="32"/>
  <c r="BA37" i="32"/>
  <c r="BB37" i="32"/>
  <c r="BC37" i="32"/>
  <c r="BD37" i="32"/>
  <c r="BE37" i="32"/>
  <c r="BF37" i="32"/>
  <c r="BG37" i="32"/>
  <c r="BH37" i="32"/>
  <c r="BI37" i="32"/>
  <c r="BJ37" i="32"/>
  <c r="BK37" i="32"/>
  <c r="BL37" i="32"/>
  <c r="BM37" i="32"/>
  <c r="BN37" i="32"/>
  <c r="BO37" i="32"/>
  <c r="BP37" i="32"/>
  <c r="BQ37" i="32"/>
  <c r="BR37" i="32"/>
  <c r="BS37" i="32"/>
  <c r="BT37" i="32"/>
  <c r="BU37" i="32"/>
  <c r="BV37" i="32"/>
  <c r="BW37" i="32"/>
  <c r="BX37" i="32"/>
  <c r="BY37" i="32"/>
  <c r="BZ37" i="32"/>
  <c r="CA37" i="32"/>
  <c r="CB37" i="32"/>
  <c r="CC37" i="32"/>
  <c r="CD37" i="32"/>
  <c r="CE37" i="32"/>
  <c r="CF37" i="32"/>
  <c r="CG37" i="32"/>
  <c r="CH37" i="32"/>
  <c r="G37" i="32"/>
  <c r="G36" i="32"/>
  <c r="H36" i="32"/>
  <c r="I36" i="32"/>
  <c r="J36" i="32"/>
  <c r="K36" i="32"/>
  <c r="L36" i="32"/>
  <c r="M36" i="32"/>
  <c r="N36" i="32"/>
  <c r="O36" i="32"/>
  <c r="P36" i="32"/>
  <c r="Q36" i="32"/>
  <c r="R36" i="32"/>
  <c r="S36" i="32"/>
  <c r="T36" i="32"/>
  <c r="U36" i="32"/>
  <c r="V36" i="32"/>
  <c r="W36" i="32"/>
  <c r="X36" i="32"/>
  <c r="Y36" i="32"/>
  <c r="Z36" i="32"/>
  <c r="AA36" i="32"/>
  <c r="AB36" i="32"/>
  <c r="AC36" i="32"/>
  <c r="AD36" i="32"/>
  <c r="AE36" i="32"/>
  <c r="AF36" i="32"/>
  <c r="AG36" i="32"/>
  <c r="AH36" i="32"/>
  <c r="AI36" i="32"/>
  <c r="AJ36" i="32"/>
  <c r="AK36" i="32"/>
  <c r="AL36" i="32"/>
  <c r="AM36" i="32"/>
  <c r="AN36" i="32"/>
  <c r="AO36" i="32"/>
  <c r="AP36" i="32"/>
  <c r="AQ36" i="32"/>
  <c r="AR36" i="32"/>
  <c r="AS36" i="32"/>
  <c r="AT36" i="32"/>
  <c r="AU36" i="32"/>
  <c r="AV36" i="32"/>
  <c r="AW36" i="32"/>
  <c r="AX36" i="32"/>
  <c r="AY36" i="32"/>
  <c r="AZ36" i="32"/>
  <c r="BA36" i="32"/>
  <c r="BB36" i="32"/>
  <c r="BC36" i="32"/>
  <c r="BD36" i="32"/>
  <c r="BE36" i="32"/>
  <c r="BF36" i="32"/>
  <c r="BG36" i="32"/>
  <c r="BH36" i="32"/>
  <c r="BI36" i="32"/>
  <c r="BJ36" i="32"/>
  <c r="BK36" i="32"/>
  <c r="BL36" i="32"/>
  <c r="BM36" i="32"/>
  <c r="BN36" i="32"/>
  <c r="BO36" i="32"/>
  <c r="BP36" i="32"/>
  <c r="BQ36" i="32"/>
  <c r="BR36" i="32"/>
  <c r="BS36" i="32"/>
  <c r="BT36" i="32"/>
  <c r="BU36" i="32"/>
  <c r="BV36" i="32"/>
  <c r="BW36" i="32"/>
  <c r="BX36" i="32"/>
  <c r="BY36" i="32"/>
  <c r="BZ36" i="32"/>
  <c r="CA36" i="32"/>
  <c r="CB36" i="32"/>
  <c r="CC36" i="32"/>
  <c r="CD36" i="32"/>
  <c r="CE36" i="32"/>
  <c r="CF36" i="32"/>
  <c r="CG36" i="32"/>
  <c r="CH36" i="32"/>
  <c r="H35" i="32"/>
  <c r="I35" i="32"/>
  <c r="J35" i="32"/>
  <c r="K35" i="32"/>
  <c r="L35" i="32"/>
  <c r="M35" i="32"/>
  <c r="N35" i="32"/>
  <c r="O35" i="32"/>
  <c r="P35" i="32"/>
  <c r="Q35" i="32"/>
  <c r="R35" i="32"/>
  <c r="S35" i="32"/>
  <c r="T35" i="32"/>
  <c r="U35" i="32"/>
  <c r="V35" i="32"/>
  <c r="W35" i="32"/>
  <c r="X35" i="32"/>
  <c r="Y35" i="32"/>
  <c r="Z35" i="32"/>
  <c r="AA35" i="32"/>
  <c r="AB35" i="32"/>
  <c r="AC35" i="32"/>
  <c r="AD35" i="32"/>
  <c r="AE35" i="32"/>
  <c r="AF35" i="32"/>
  <c r="AG35" i="32"/>
  <c r="AH35" i="32"/>
  <c r="AI35" i="32"/>
  <c r="AJ35" i="32"/>
  <c r="AK35" i="32"/>
  <c r="AL35" i="32"/>
  <c r="AM35" i="32"/>
  <c r="AN35" i="32"/>
  <c r="AO35" i="32"/>
  <c r="AP35" i="32"/>
  <c r="AQ35" i="32"/>
  <c r="AR35" i="32"/>
  <c r="AS35" i="32"/>
  <c r="AT35" i="32"/>
  <c r="AU35" i="32"/>
  <c r="AV35" i="32"/>
  <c r="AW35" i="32"/>
  <c r="AX35" i="32"/>
  <c r="AY35" i="32"/>
  <c r="AZ35" i="32"/>
  <c r="BA35" i="32"/>
  <c r="BB35" i="32"/>
  <c r="BC35" i="32"/>
  <c r="BD35" i="32"/>
  <c r="BE35" i="32"/>
  <c r="BF35" i="32"/>
  <c r="BG35" i="32"/>
  <c r="BH35" i="32"/>
  <c r="BI35" i="32"/>
  <c r="BJ35" i="32"/>
  <c r="BK35" i="32"/>
  <c r="BL35" i="32"/>
  <c r="BM35" i="32"/>
  <c r="BN35" i="32"/>
  <c r="BO35" i="32"/>
  <c r="BP35" i="32"/>
  <c r="BQ35" i="32"/>
  <c r="BR35" i="32"/>
  <c r="BS35" i="32"/>
  <c r="BT35" i="32"/>
  <c r="BU35" i="32"/>
  <c r="BV35" i="32"/>
  <c r="BW35" i="32"/>
  <c r="BX35" i="32"/>
  <c r="BY35" i="32"/>
  <c r="BZ35" i="32"/>
  <c r="CA35" i="32"/>
  <c r="CB35" i="32"/>
  <c r="CC35" i="32"/>
  <c r="CD35" i="32"/>
  <c r="CE35" i="32"/>
  <c r="CF35" i="32"/>
  <c r="CG35" i="32"/>
  <c r="CH35" i="32"/>
  <c r="G35" i="32"/>
  <c r="G53" i="31"/>
  <c r="H53" i="31"/>
  <c r="I53" i="31"/>
  <c r="J53" i="31"/>
  <c r="K53" i="31"/>
  <c r="L53" i="31"/>
  <c r="M53" i="31"/>
  <c r="N53" i="31"/>
  <c r="O53" i="31"/>
  <c r="P53" i="31"/>
  <c r="Q53" i="31"/>
  <c r="R53" i="31"/>
  <c r="S53" i="31"/>
  <c r="T53" i="31"/>
  <c r="U53" i="31"/>
  <c r="V53" i="31"/>
  <c r="W53" i="31"/>
  <c r="X53" i="31"/>
  <c r="Y53" i="31"/>
  <c r="Z53" i="31"/>
  <c r="AA53" i="31"/>
  <c r="AB53" i="31"/>
  <c r="AC53" i="31"/>
  <c r="AD53" i="31"/>
  <c r="AE53" i="31"/>
  <c r="AF53" i="31"/>
  <c r="AG53" i="31"/>
  <c r="AH53" i="31"/>
  <c r="AI53" i="31"/>
  <c r="AJ53" i="31"/>
  <c r="AK53" i="31"/>
  <c r="AL53" i="31"/>
  <c r="AM53" i="31"/>
  <c r="AN53" i="31"/>
  <c r="AO53" i="31"/>
  <c r="AP53" i="31"/>
  <c r="AQ53" i="31"/>
  <c r="AR53" i="31"/>
  <c r="AS53" i="31"/>
  <c r="AT53" i="31"/>
  <c r="AU53" i="31"/>
  <c r="AV53" i="31"/>
  <c r="AW53" i="31"/>
  <c r="AX53" i="31"/>
  <c r="AY53" i="31"/>
  <c r="AZ53" i="31"/>
  <c r="BA53" i="31"/>
  <c r="BB53" i="31"/>
  <c r="BC53" i="31"/>
  <c r="BD53" i="31"/>
  <c r="BE53" i="31"/>
  <c r="BF53" i="31"/>
  <c r="BG53" i="31"/>
  <c r="BH53" i="31"/>
  <c r="BI53" i="31"/>
  <c r="BJ53" i="31"/>
  <c r="BK53" i="31"/>
  <c r="BL53" i="31"/>
  <c r="BM53" i="31"/>
  <c r="BN53" i="31"/>
  <c r="BO53" i="31"/>
  <c r="BP53" i="31"/>
  <c r="BQ53" i="31"/>
  <c r="BR53" i="31"/>
  <c r="BS53" i="31"/>
  <c r="BT53" i="31"/>
  <c r="BU53" i="31"/>
  <c r="BV53" i="31"/>
  <c r="BW53" i="31"/>
  <c r="BX53" i="31"/>
  <c r="BY53" i="31"/>
  <c r="BZ53" i="31"/>
  <c r="CA53" i="31"/>
  <c r="CB53" i="31"/>
  <c r="CC53" i="31"/>
  <c r="CD53" i="31"/>
  <c r="CE53" i="31"/>
  <c r="CF53" i="31"/>
  <c r="CG53" i="31"/>
  <c r="CH53" i="31"/>
  <c r="O52" i="31"/>
  <c r="P52" i="31"/>
  <c r="Q52" i="31"/>
  <c r="R52" i="31"/>
  <c r="S52" i="31"/>
  <c r="T52" i="31"/>
  <c r="U52" i="31"/>
  <c r="V52" i="31"/>
  <c r="W52" i="31"/>
  <c r="X52" i="31"/>
  <c r="Y52" i="31"/>
  <c r="Z52" i="31"/>
  <c r="AA52" i="31"/>
  <c r="AB52" i="31"/>
  <c r="AC52" i="31"/>
  <c r="AD52" i="31"/>
  <c r="AE52" i="31"/>
  <c r="AF52" i="31"/>
  <c r="AG52" i="31"/>
  <c r="AH52" i="31"/>
  <c r="AI52" i="31"/>
  <c r="AJ52" i="31"/>
  <c r="AK52" i="31"/>
  <c r="AL52" i="31"/>
  <c r="AM52" i="31"/>
  <c r="AN52" i="31"/>
  <c r="AO52" i="31"/>
  <c r="AP52" i="31"/>
  <c r="AQ52" i="31"/>
  <c r="AR52" i="31"/>
  <c r="AS52" i="31"/>
  <c r="AT52" i="31"/>
  <c r="AU52" i="31"/>
  <c r="AV52" i="31"/>
  <c r="AW52" i="31"/>
  <c r="AX52" i="31"/>
  <c r="AY52" i="31"/>
  <c r="AZ52" i="31"/>
  <c r="BA52" i="31"/>
  <c r="BB52" i="31"/>
  <c r="BC52" i="31"/>
  <c r="BD52" i="31"/>
  <c r="BE52" i="31"/>
  <c r="BF52" i="31"/>
  <c r="BG52" i="31"/>
  <c r="BH52" i="31"/>
  <c r="BI52" i="31"/>
  <c r="BJ52" i="31"/>
  <c r="BK52" i="31"/>
  <c r="BL52" i="31"/>
  <c r="BM52" i="31"/>
  <c r="BN52" i="31"/>
  <c r="BO52" i="31"/>
  <c r="BP52" i="31"/>
  <c r="BQ52" i="31"/>
  <c r="BR52" i="31"/>
  <c r="BS52" i="31"/>
  <c r="BT52" i="31"/>
  <c r="BU52" i="31"/>
  <c r="BV52" i="31"/>
  <c r="BW52" i="31"/>
  <c r="BX52" i="31"/>
  <c r="BY52" i="31"/>
  <c r="BZ52" i="31"/>
  <c r="CA52" i="31"/>
  <c r="CB52" i="31"/>
  <c r="CC52" i="31"/>
  <c r="CD52" i="31"/>
  <c r="CE52" i="31"/>
  <c r="CF52" i="31"/>
  <c r="CG52" i="31"/>
  <c r="CH52" i="31"/>
  <c r="K52" i="31"/>
  <c r="L52" i="31"/>
  <c r="M52" i="31"/>
  <c r="N52" i="31"/>
  <c r="G52" i="31"/>
  <c r="H52" i="31"/>
  <c r="I52" i="31"/>
  <c r="J52" i="31"/>
  <c r="G51" i="31"/>
  <c r="H51" i="31"/>
  <c r="I51" i="31"/>
  <c r="J51" i="31"/>
  <c r="K51" i="31"/>
  <c r="L51" i="31"/>
  <c r="M51" i="31"/>
  <c r="N51" i="31"/>
  <c r="O51" i="31"/>
  <c r="P51" i="31"/>
  <c r="Q51" i="31"/>
  <c r="R51" i="31"/>
  <c r="S51" i="31"/>
  <c r="T51" i="31"/>
  <c r="U51" i="31"/>
  <c r="V51" i="31"/>
  <c r="W51" i="31"/>
  <c r="X51" i="31"/>
  <c r="Y51" i="31"/>
  <c r="Z51" i="31"/>
  <c r="AA51" i="31"/>
  <c r="AB51" i="31"/>
  <c r="AC51" i="31"/>
  <c r="AD51" i="31"/>
  <c r="AE51" i="31"/>
  <c r="AF51" i="31"/>
  <c r="AG51" i="31"/>
  <c r="AH51" i="31"/>
  <c r="AI51" i="31"/>
  <c r="AJ51" i="31"/>
  <c r="AK51" i="31"/>
  <c r="AL51" i="31"/>
  <c r="AM51" i="31"/>
  <c r="AN51" i="31"/>
  <c r="AO51" i="31"/>
  <c r="AP51" i="31"/>
  <c r="AQ51" i="31"/>
  <c r="AR51" i="31"/>
  <c r="AS51" i="31"/>
  <c r="AT51" i="31"/>
  <c r="AU51" i="31"/>
  <c r="AV51" i="31"/>
  <c r="AW51" i="31"/>
  <c r="AX51" i="31"/>
  <c r="AY51" i="31"/>
  <c r="AZ51" i="31"/>
  <c r="BA51" i="31"/>
  <c r="BB51" i="31"/>
  <c r="BC51" i="31"/>
  <c r="BD51" i="31"/>
  <c r="BE51" i="31"/>
  <c r="BF51" i="31"/>
  <c r="BG51" i="31"/>
  <c r="BH51" i="31"/>
  <c r="BI51" i="31"/>
  <c r="BJ51" i="31"/>
  <c r="BK51" i="31"/>
  <c r="BL51" i="31"/>
  <c r="BM51" i="31"/>
  <c r="BN51" i="31"/>
  <c r="BO51" i="31"/>
  <c r="BP51" i="31"/>
  <c r="BQ51" i="31"/>
  <c r="BR51" i="31"/>
  <c r="BS51" i="31"/>
  <c r="BT51" i="31"/>
  <c r="BU51" i="31"/>
  <c r="BV51" i="31"/>
  <c r="BW51" i="31"/>
  <c r="BX51" i="31"/>
  <c r="BY51" i="31"/>
  <c r="BZ51" i="31"/>
  <c r="CA51" i="31"/>
  <c r="CB51" i="31"/>
  <c r="CC51" i="31"/>
  <c r="CD51" i="31"/>
  <c r="CE51" i="31"/>
  <c r="CF51" i="31"/>
  <c r="CG51" i="31"/>
  <c r="CH51" i="31"/>
  <c r="G50" i="31"/>
  <c r="H50" i="31"/>
  <c r="I50" i="31"/>
  <c r="J50" i="31"/>
  <c r="K50" i="31"/>
  <c r="L50" i="31"/>
  <c r="M50" i="31"/>
  <c r="N50" i="31"/>
  <c r="O50" i="31"/>
  <c r="P50" i="31"/>
  <c r="Q50" i="31"/>
  <c r="R50" i="31"/>
  <c r="S50" i="31"/>
  <c r="T50" i="31"/>
  <c r="U50" i="31"/>
  <c r="V50" i="31"/>
  <c r="W50" i="31"/>
  <c r="X50" i="31"/>
  <c r="Y50" i="31"/>
  <c r="Z50" i="31"/>
  <c r="AA50" i="31"/>
  <c r="AB50" i="31"/>
  <c r="AC50" i="31"/>
  <c r="AD50" i="31"/>
  <c r="AE50" i="31"/>
  <c r="AF50" i="31"/>
  <c r="AG50" i="31"/>
  <c r="AH50" i="31"/>
  <c r="AI50" i="31"/>
  <c r="AJ50" i="31"/>
  <c r="AK50" i="31"/>
  <c r="AL50" i="31"/>
  <c r="AM50" i="31"/>
  <c r="AN50" i="31"/>
  <c r="AO50" i="31"/>
  <c r="AP50" i="31"/>
  <c r="AQ50" i="31"/>
  <c r="AR50" i="31"/>
  <c r="AS50" i="31"/>
  <c r="AT50" i="31"/>
  <c r="AU50" i="31"/>
  <c r="AV50" i="31"/>
  <c r="AW50" i="31"/>
  <c r="AX50" i="31"/>
  <c r="AY50" i="31"/>
  <c r="AZ50" i="31"/>
  <c r="BA50" i="31"/>
  <c r="BB50" i="31"/>
  <c r="BC50" i="31"/>
  <c r="BD50" i="31"/>
  <c r="BE50" i="31"/>
  <c r="BF50" i="31"/>
  <c r="BG50" i="31"/>
  <c r="BH50" i="31"/>
  <c r="BI50" i="31"/>
  <c r="BJ50" i="31"/>
  <c r="BK50" i="31"/>
  <c r="BL50" i="31"/>
  <c r="BM50" i="31"/>
  <c r="BN50" i="31"/>
  <c r="BO50" i="31"/>
  <c r="BP50" i="31"/>
  <c r="BQ50" i="31"/>
  <c r="BR50" i="31"/>
  <c r="BS50" i="31"/>
  <c r="BT50" i="31"/>
  <c r="BU50" i="31"/>
  <c r="BV50" i="31"/>
  <c r="BW50" i="31"/>
  <c r="BX50" i="31"/>
  <c r="BY50" i="31"/>
  <c r="BZ50" i="31"/>
  <c r="CA50" i="31"/>
  <c r="CB50" i="31"/>
  <c r="CC50" i="31"/>
  <c r="CD50" i="31"/>
  <c r="CE50" i="31"/>
  <c r="CF50" i="31"/>
  <c r="CG50" i="31"/>
  <c r="CH50" i="31"/>
  <c r="G49" i="31"/>
  <c r="H49" i="31"/>
  <c r="I49" i="31"/>
  <c r="J49" i="31"/>
  <c r="K49" i="31"/>
  <c r="L49" i="31"/>
  <c r="M49" i="31"/>
  <c r="N49" i="31"/>
  <c r="O49" i="31"/>
  <c r="P49" i="31"/>
  <c r="Q49" i="31"/>
  <c r="R49" i="31"/>
  <c r="S49" i="31"/>
  <c r="T49" i="31"/>
  <c r="U49" i="31"/>
  <c r="V49" i="31"/>
  <c r="W49" i="31"/>
  <c r="X49" i="31"/>
  <c r="Y49" i="31"/>
  <c r="Z49" i="31"/>
  <c r="AA49" i="31"/>
  <c r="AB49" i="31"/>
  <c r="AC49" i="31"/>
  <c r="AD49" i="31"/>
  <c r="AE49" i="31"/>
  <c r="AF49" i="31"/>
  <c r="AG49" i="31"/>
  <c r="AH49" i="31"/>
  <c r="AI49" i="31"/>
  <c r="AJ49" i="31"/>
  <c r="AK49" i="31"/>
  <c r="AL49" i="31"/>
  <c r="AM49" i="31"/>
  <c r="AN49" i="31"/>
  <c r="AO49" i="31"/>
  <c r="AP49" i="31"/>
  <c r="AQ49" i="31"/>
  <c r="AR49" i="31"/>
  <c r="AS49" i="31"/>
  <c r="AT49" i="31"/>
  <c r="AU49" i="31"/>
  <c r="AV49" i="31"/>
  <c r="AW49" i="31"/>
  <c r="AX49" i="31"/>
  <c r="AY49" i="31"/>
  <c r="AZ49" i="31"/>
  <c r="BA49" i="31"/>
  <c r="BB49" i="31"/>
  <c r="BC49" i="31"/>
  <c r="BD49" i="31"/>
  <c r="BE49" i="31"/>
  <c r="BF49" i="31"/>
  <c r="BG49" i="31"/>
  <c r="BH49" i="31"/>
  <c r="BI49" i="31"/>
  <c r="BJ49" i="31"/>
  <c r="BK49" i="31"/>
  <c r="BL49" i="31"/>
  <c r="BM49" i="31"/>
  <c r="BN49" i="31"/>
  <c r="BO49" i="31"/>
  <c r="BP49" i="31"/>
  <c r="BQ49" i="31"/>
  <c r="BR49" i="31"/>
  <c r="BS49" i="31"/>
  <c r="BT49" i="31"/>
  <c r="BU49" i="31"/>
  <c r="BV49" i="31"/>
  <c r="BW49" i="31"/>
  <c r="BX49" i="31"/>
  <c r="BY49" i="31"/>
  <c r="BZ49" i="31"/>
  <c r="CA49" i="31"/>
  <c r="CB49" i="31"/>
  <c r="CC49" i="31"/>
  <c r="CD49" i="31"/>
  <c r="CE49" i="31"/>
  <c r="CF49" i="31"/>
  <c r="CG49" i="31"/>
  <c r="CH49" i="31"/>
  <c r="G48" i="31"/>
  <c r="H48" i="31"/>
  <c r="I48" i="31"/>
  <c r="J48" i="31"/>
  <c r="K48" i="31"/>
  <c r="L48" i="31"/>
  <c r="M48" i="31"/>
  <c r="N48" i="31"/>
  <c r="O48" i="31"/>
  <c r="P48" i="31"/>
  <c r="Q48" i="31"/>
  <c r="R48" i="31"/>
  <c r="S48" i="31"/>
  <c r="T48" i="31"/>
  <c r="U48" i="31"/>
  <c r="V48" i="31"/>
  <c r="W48" i="31"/>
  <c r="X48" i="31"/>
  <c r="Y48" i="31"/>
  <c r="Z48" i="31"/>
  <c r="AA48" i="31"/>
  <c r="AB48" i="31"/>
  <c r="AC48" i="31"/>
  <c r="AD48" i="31"/>
  <c r="AE48" i="31"/>
  <c r="AF48" i="31"/>
  <c r="AG48" i="31"/>
  <c r="AH48" i="31"/>
  <c r="AI48" i="31"/>
  <c r="AJ48" i="31"/>
  <c r="AK48" i="31"/>
  <c r="AL48" i="31"/>
  <c r="AM48" i="31"/>
  <c r="AN48" i="31"/>
  <c r="AO48" i="31"/>
  <c r="AP48" i="31"/>
  <c r="AQ48" i="31"/>
  <c r="AR48" i="31"/>
  <c r="AS48" i="31"/>
  <c r="AT48" i="31"/>
  <c r="AU48" i="31"/>
  <c r="AV48" i="31"/>
  <c r="AW48" i="31"/>
  <c r="AX48" i="31"/>
  <c r="AY48" i="31"/>
  <c r="AZ48" i="31"/>
  <c r="BA48" i="31"/>
  <c r="BB48" i="31"/>
  <c r="BC48" i="31"/>
  <c r="BD48" i="31"/>
  <c r="BE48" i="31"/>
  <c r="BF48" i="31"/>
  <c r="BG48" i="31"/>
  <c r="BH48" i="31"/>
  <c r="BI48" i="31"/>
  <c r="BJ48" i="31"/>
  <c r="BK48" i="31"/>
  <c r="BL48" i="31"/>
  <c r="BM48" i="31"/>
  <c r="BN48" i="31"/>
  <c r="BO48" i="31"/>
  <c r="BP48" i="31"/>
  <c r="BQ48" i="31"/>
  <c r="BR48" i="31"/>
  <c r="BS48" i="31"/>
  <c r="BT48" i="31"/>
  <c r="BU48" i="31"/>
  <c r="BV48" i="31"/>
  <c r="BW48" i="31"/>
  <c r="BX48" i="31"/>
  <c r="BY48" i="31"/>
  <c r="BZ48" i="31"/>
  <c r="CA48" i="31"/>
  <c r="CB48" i="31"/>
  <c r="CC48" i="31"/>
  <c r="CD48" i="31"/>
  <c r="CE48" i="31"/>
  <c r="CF48" i="31"/>
  <c r="CG48" i="31"/>
  <c r="CH48" i="31"/>
  <c r="I47" i="31"/>
  <c r="J47" i="31"/>
  <c r="K47" i="31"/>
  <c r="L47" i="31"/>
  <c r="M47" i="31"/>
  <c r="N47" i="31"/>
  <c r="O47" i="31"/>
  <c r="P47" i="31"/>
  <c r="Q47" i="31"/>
  <c r="R47" i="31"/>
  <c r="S47" i="31"/>
  <c r="T47" i="31"/>
  <c r="U47" i="31"/>
  <c r="V47" i="31"/>
  <c r="W47" i="31"/>
  <c r="X47" i="31"/>
  <c r="Y47" i="31"/>
  <c r="Z47" i="31"/>
  <c r="AA47" i="31"/>
  <c r="AB47" i="31"/>
  <c r="AC47" i="31"/>
  <c r="AD47" i="31"/>
  <c r="AE47" i="31"/>
  <c r="AF47" i="31"/>
  <c r="AG47" i="31"/>
  <c r="AH47" i="31"/>
  <c r="AI47" i="31"/>
  <c r="AJ47" i="31"/>
  <c r="AK47" i="31"/>
  <c r="AL47" i="31"/>
  <c r="AM47" i="31"/>
  <c r="AN47" i="31"/>
  <c r="AO47" i="31"/>
  <c r="AP47" i="31"/>
  <c r="AQ47" i="31"/>
  <c r="AR47" i="31"/>
  <c r="AS47" i="31"/>
  <c r="AT47" i="31"/>
  <c r="AU47" i="31"/>
  <c r="AV47" i="31"/>
  <c r="AW47" i="31"/>
  <c r="AX47" i="31"/>
  <c r="AY47" i="31"/>
  <c r="AZ47" i="31"/>
  <c r="BA47" i="31"/>
  <c r="BB47" i="31"/>
  <c r="BC47" i="31"/>
  <c r="BD47" i="31"/>
  <c r="BE47" i="31"/>
  <c r="BF47" i="31"/>
  <c r="BG47" i="31"/>
  <c r="BH47" i="31"/>
  <c r="BI47" i="31"/>
  <c r="BJ47" i="31"/>
  <c r="BK47" i="31"/>
  <c r="BL47" i="31"/>
  <c r="BM47" i="31"/>
  <c r="BN47" i="31"/>
  <c r="BO47" i="31"/>
  <c r="BP47" i="31"/>
  <c r="BQ47" i="31"/>
  <c r="BR47" i="31"/>
  <c r="BS47" i="31"/>
  <c r="BT47" i="31"/>
  <c r="BU47" i="31"/>
  <c r="BV47" i="31"/>
  <c r="BW47" i="31"/>
  <c r="BX47" i="31"/>
  <c r="BY47" i="31"/>
  <c r="BZ47" i="31"/>
  <c r="CA47" i="31"/>
  <c r="CB47" i="31"/>
  <c r="CC47" i="31"/>
  <c r="CD47" i="31"/>
  <c r="CE47" i="31"/>
  <c r="CF47" i="31"/>
  <c r="CG47" i="31"/>
  <c r="CH47" i="31"/>
  <c r="G47" i="31"/>
  <c r="H47" i="31"/>
  <c r="G46" i="31"/>
  <c r="H46" i="31"/>
  <c r="I46" i="31"/>
  <c r="J46" i="31"/>
  <c r="K46" i="31"/>
  <c r="L46" i="31"/>
  <c r="M46" i="31"/>
  <c r="N46" i="31"/>
  <c r="O46" i="31"/>
  <c r="P46" i="31"/>
  <c r="Q46" i="31"/>
  <c r="R46" i="31"/>
  <c r="S46" i="31"/>
  <c r="T46" i="31"/>
  <c r="U46" i="31"/>
  <c r="V46" i="31"/>
  <c r="W46" i="31"/>
  <c r="X46" i="31"/>
  <c r="Y46" i="31"/>
  <c r="Z46" i="31"/>
  <c r="AA46" i="31"/>
  <c r="AB46" i="31"/>
  <c r="AC46" i="31"/>
  <c r="AD46" i="31"/>
  <c r="AE46" i="31"/>
  <c r="AF46" i="31"/>
  <c r="AG46" i="31"/>
  <c r="AH46" i="31"/>
  <c r="AI46" i="31"/>
  <c r="AJ46" i="31"/>
  <c r="AK46" i="31"/>
  <c r="AL46" i="31"/>
  <c r="AM46" i="31"/>
  <c r="AN46" i="31"/>
  <c r="AO46" i="31"/>
  <c r="AP46" i="31"/>
  <c r="AQ46" i="31"/>
  <c r="AR46" i="31"/>
  <c r="AS46" i="31"/>
  <c r="AT46" i="31"/>
  <c r="AU46" i="31"/>
  <c r="AV46" i="31"/>
  <c r="AW46" i="31"/>
  <c r="AX46" i="31"/>
  <c r="AY46" i="31"/>
  <c r="AZ46" i="31"/>
  <c r="BA46" i="31"/>
  <c r="BB46" i="31"/>
  <c r="BC46" i="31"/>
  <c r="BD46" i="31"/>
  <c r="BE46" i="31"/>
  <c r="BF46" i="31"/>
  <c r="BG46" i="31"/>
  <c r="BH46" i="31"/>
  <c r="BI46" i="31"/>
  <c r="BJ46" i="31"/>
  <c r="BK46" i="31"/>
  <c r="BL46" i="31"/>
  <c r="BM46" i="31"/>
  <c r="BN46" i="31"/>
  <c r="BO46" i="31"/>
  <c r="BP46" i="31"/>
  <c r="BQ46" i="31"/>
  <c r="BR46" i="31"/>
  <c r="BS46" i="31"/>
  <c r="BT46" i="31"/>
  <c r="BU46" i="31"/>
  <c r="BV46" i="31"/>
  <c r="BW46" i="31"/>
  <c r="BX46" i="31"/>
  <c r="BY46" i="31"/>
  <c r="BZ46" i="31"/>
  <c r="CA46" i="31"/>
  <c r="CB46" i="31"/>
  <c r="CC46" i="31"/>
  <c r="CD46" i="31"/>
  <c r="CE46" i="31"/>
  <c r="CF46" i="31"/>
  <c r="CG46" i="31"/>
  <c r="CH46" i="31"/>
  <c r="G45" i="31"/>
  <c r="H45" i="31"/>
  <c r="I45" i="31"/>
  <c r="J45" i="31"/>
  <c r="K45" i="31"/>
  <c r="L45" i="31"/>
  <c r="M45" i="31"/>
  <c r="N45" i="31"/>
  <c r="O45" i="31"/>
  <c r="P45" i="31"/>
  <c r="Q45" i="31"/>
  <c r="R45" i="31"/>
  <c r="S45" i="31"/>
  <c r="T45" i="31"/>
  <c r="U45" i="31"/>
  <c r="V45" i="31"/>
  <c r="W45" i="31"/>
  <c r="X45" i="31"/>
  <c r="Y45" i="31"/>
  <c r="Z45" i="31"/>
  <c r="AA45" i="31"/>
  <c r="AB45" i="31"/>
  <c r="AC45" i="31"/>
  <c r="AD45" i="31"/>
  <c r="AE45" i="31"/>
  <c r="AF45" i="31"/>
  <c r="AG45" i="31"/>
  <c r="AH45" i="31"/>
  <c r="AI45" i="31"/>
  <c r="AJ45" i="31"/>
  <c r="AK45" i="31"/>
  <c r="AL45" i="31"/>
  <c r="AM45" i="31"/>
  <c r="AN45" i="31"/>
  <c r="AO45" i="31"/>
  <c r="AP45" i="31"/>
  <c r="AQ45" i="31"/>
  <c r="AR45" i="31"/>
  <c r="AS45" i="31"/>
  <c r="AT45" i="31"/>
  <c r="AU45" i="31"/>
  <c r="AV45" i="31"/>
  <c r="AW45" i="31"/>
  <c r="AX45" i="31"/>
  <c r="AY45" i="31"/>
  <c r="AZ45" i="31"/>
  <c r="BA45" i="31"/>
  <c r="BB45" i="31"/>
  <c r="BC45" i="31"/>
  <c r="BD45" i="31"/>
  <c r="BE45" i="31"/>
  <c r="BF45" i="31"/>
  <c r="BG45" i="31"/>
  <c r="BH45" i="31"/>
  <c r="BI45" i="31"/>
  <c r="BJ45" i="31"/>
  <c r="BK45" i="31"/>
  <c r="BL45" i="31"/>
  <c r="BM45" i="31"/>
  <c r="BN45" i="31"/>
  <c r="BO45" i="31"/>
  <c r="BP45" i="31"/>
  <c r="BQ45" i="31"/>
  <c r="BR45" i="31"/>
  <c r="BS45" i="31"/>
  <c r="BT45" i="31"/>
  <c r="BU45" i="31"/>
  <c r="BV45" i="31"/>
  <c r="BW45" i="31"/>
  <c r="BX45" i="31"/>
  <c r="BY45" i="31"/>
  <c r="BZ45" i="31"/>
  <c r="CA45" i="31"/>
  <c r="CB45" i="31"/>
  <c r="CC45" i="31"/>
  <c r="CD45" i="31"/>
  <c r="CE45" i="31"/>
  <c r="CF45" i="31"/>
  <c r="CG45" i="31"/>
  <c r="CH45" i="31"/>
  <c r="G44" i="31"/>
  <c r="H44" i="31"/>
  <c r="I44" i="31"/>
  <c r="J44" i="31"/>
  <c r="K44" i="31"/>
  <c r="L44" i="31"/>
  <c r="M44" i="31"/>
  <c r="N44" i="31"/>
  <c r="O44" i="31"/>
  <c r="P44" i="31"/>
  <c r="Q44" i="31"/>
  <c r="R44" i="31"/>
  <c r="S44" i="31"/>
  <c r="T44" i="31"/>
  <c r="U44" i="31"/>
  <c r="V44" i="31"/>
  <c r="W44" i="31"/>
  <c r="X44" i="31"/>
  <c r="Y44" i="31"/>
  <c r="Z44" i="31"/>
  <c r="AA44" i="31"/>
  <c r="AB44" i="31"/>
  <c r="AC44" i="31"/>
  <c r="AD44" i="31"/>
  <c r="AE44" i="31"/>
  <c r="AF44" i="31"/>
  <c r="AG44" i="31"/>
  <c r="AH44" i="31"/>
  <c r="AI44" i="31"/>
  <c r="AJ44" i="31"/>
  <c r="AK44" i="31"/>
  <c r="AL44" i="31"/>
  <c r="AM44" i="31"/>
  <c r="AN44" i="31"/>
  <c r="AO44" i="31"/>
  <c r="AP44" i="31"/>
  <c r="AQ44" i="31"/>
  <c r="AR44" i="31"/>
  <c r="AS44" i="31"/>
  <c r="AT44" i="31"/>
  <c r="AU44" i="31"/>
  <c r="AV44" i="31"/>
  <c r="AW44" i="31"/>
  <c r="AX44" i="31"/>
  <c r="AY44" i="31"/>
  <c r="AZ44" i="31"/>
  <c r="BA44" i="31"/>
  <c r="BB44" i="31"/>
  <c r="BC44" i="31"/>
  <c r="BD44" i="31"/>
  <c r="BE44" i="31"/>
  <c r="BF44" i="31"/>
  <c r="BG44" i="31"/>
  <c r="BH44" i="31"/>
  <c r="BI44" i="31"/>
  <c r="BJ44" i="31"/>
  <c r="BK44" i="31"/>
  <c r="BL44" i="31"/>
  <c r="BM44" i="31"/>
  <c r="BN44" i="31"/>
  <c r="BO44" i="31"/>
  <c r="BP44" i="31"/>
  <c r="BQ44" i="31"/>
  <c r="BR44" i="31"/>
  <c r="BS44" i="31"/>
  <c r="BT44" i="31"/>
  <c r="BU44" i="31"/>
  <c r="BV44" i="31"/>
  <c r="BW44" i="31"/>
  <c r="BX44" i="31"/>
  <c r="BY44" i="31"/>
  <c r="BZ44" i="31"/>
  <c r="CA44" i="31"/>
  <c r="CB44" i="31"/>
  <c r="CC44" i="31"/>
  <c r="CD44" i="31"/>
  <c r="CE44" i="31"/>
  <c r="CF44" i="31"/>
  <c r="CG44" i="31"/>
  <c r="CH44" i="31"/>
  <c r="G43" i="31"/>
  <c r="H43" i="31"/>
  <c r="I43" i="31"/>
  <c r="J43" i="31"/>
  <c r="K43" i="31"/>
  <c r="L43" i="31"/>
  <c r="M43" i="31"/>
  <c r="N43" i="31"/>
  <c r="O43" i="31"/>
  <c r="P43" i="31"/>
  <c r="Q43" i="31"/>
  <c r="R43" i="31"/>
  <c r="S43" i="31"/>
  <c r="T43" i="31"/>
  <c r="U43" i="31"/>
  <c r="V43" i="31"/>
  <c r="W43" i="31"/>
  <c r="X43" i="31"/>
  <c r="Y43" i="31"/>
  <c r="Z43" i="31"/>
  <c r="AA43" i="31"/>
  <c r="AB43" i="31"/>
  <c r="AC43" i="31"/>
  <c r="AD43" i="31"/>
  <c r="AE43" i="31"/>
  <c r="AF43" i="31"/>
  <c r="AG43" i="31"/>
  <c r="AH43" i="31"/>
  <c r="AI43" i="31"/>
  <c r="AJ43" i="31"/>
  <c r="AK43" i="31"/>
  <c r="AL43" i="31"/>
  <c r="AM43" i="31"/>
  <c r="AN43" i="31"/>
  <c r="AO43" i="31"/>
  <c r="AP43" i="31"/>
  <c r="AQ43" i="31"/>
  <c r="AR43" i="31"/>
  <c r="AS43" i="31"/>
  <c r="AT43" i="31"/>
  <c r="AU43" i="31"/>
  <c r="AV43" i="31"/>
  <c r="AW43" i="31"/>
  <c r="AX43" i="31"/>
  <c r="AY43" i="31"/>
  <c r="AZ43" i="31"/>
  <c r="BA43" i="31"/>
  <c r="BB43" i="31"/>
  <c r="BC43" i="31"/>
  <c r="BD43" i="31"/>
  <c r="BE43" i="31"/>
  <c r="BF43" i="31"/>
  <c r="BG43" i="31"/>
  <c r="BH43" i="31"/>
  <c r="BI43" i="31"/>
  <c r="BJ43" i="31"/>
  <c r="BK43" i="31"/>
  <c r="BL43" i="31"/>
  <c r="BM43" i="31"/>
  <c r="BN43" i="31"/>
  <c r="BO43" i="31"/>
  <c r="BP43" i="31"/>
  <c r="BQ43" i="31"/>
  <c r="BR43" i="31"/>
  <c r="BS43" i="31"/>
  <c r="BT43" i="31"/>
  <c r="BU43" i="31"/>
  <c r="BV43" i="31"/>
  <c r="BW43" i="31"/>
  <c r="BX43" i="31"/>
  <c r="BY43" i="31"/>
  <c r="BZ43" i="31"/>
  <c r="CA43" i="31"/>
  <c r="CB43" i="31"/>
  <c r="CC43" i="31"/>
  <c r="CD43" i="31"/>
  <c r="CE43" i="31"/>
  <c r="CF43" i="31"/>
  <c r="CG43" i="31"/>
  <c r="CH43" i="31"/>
  <c r="G42" i="31"/>
  <c r="H42" i="31"/>
  <c r="I42" i="31"/>
  <c r="J42" i="31"/>
  <c r="K42" i="31"/>
  <c r="L42" i="31"/>
  <c r="M42" i="31"/>
  <c r="N42" i="31"/>
  <c r="O42" i="31"/>
  <c r="P42" i="31"/>
  <c r="Q42" i="31"/>
  <c r="R42" i="31"/>
  <c r="S42" i="31"/>
  <c r="T42" i="31"/>
  <c r="U42" i="31"/>
  <c r="V42" i="31"/>
  <c r="W42" i="31"/>
  <c r="X42" i="31"/>
  <c r="Y42" i="31"/>
  <c r="Z42" i="31"/>
  <c r="AA42" i="31"/>
  <c r="AB42" i="31"/>
  <c r="AC42" i="31"/>
  <c r="AD42" i="31"/>
  <c r="AE42" i="31"/>
  <c r="AF42" i="31"/>
  <c r="AG42" i="31"/>
  <c r="AH42" i="31"/>
  <c r="AI42" i="31"/>
  <c r="AJ42" i="31"/>
  <c r="AK42" i="31"/>
  <c r="AL42" i="31"/>
  <c r="AM42" i="31"/>
  <c r="AN42" i="31"/>
  <c r="AO42" i="31"/>
  <c r="AP42" i="31"/>
  <c r="AQ42" i="31"/>
  <c r="AR42" i="31"/>
  <c r="AS42" i="31"/>
  <c r="AT42" i="31"/>
  <c r="AU42" i="31"/>
  <c r="AV42" i="31"/>
  <c r="AW42" i="31"/>
  <c r="AX42" i="31"/>
  <c r="AY42" i="31"/>
  <c r="AZ42" i="31"/>
  <c r="BA42" i="31"/>
  <c r="BB42" i="31"/>
  <c r="BC42" i="31"/>
  <c r="BD42" i="31"/>
  <c r="BE42" i="31"/>
  <c r="BF42" i="31"/>
  <c r="BG42" i="31"/>
  <c r="BH42" i="31"/>
  <c r="BI42" i="31"/>
  <c r="BJ42" i="31"/>
  <c r="BK42" i="31"/>
  <c r="BL42" i="31"/>
  <c r="BM42" i="31"/>
  <c r="BN42" i="31"/>
  <c r="BO42" i="31"/>
  <c r="BP42" i="31"/>
  <c r="BQ42" i="31"/>
  <c r="BR42" i="31"/>
  <c r="BS42" i="31"/>
  <c r="BT42" i="31"/>
  <c r="BU42" i="31"/>
  <c r="BV42" i="31"/>
  <c r="BW42" i="31"/>
  <c r="BX42" i="31"/>
  <c r="BY42" i="31"/>
  <c r="BZ42" i="31"/>
  <c r="CA42" i="31"/>
  <c r="CB42" i="31"/>
  <c r="CC42" i="31"/>
  <c r="CD42" i="31"/>
  <c r="CE42" i="31"/>
  <c r="CF42" i="31"/>
  <c r="CG42" i="31"/>
  <c r="CH42" i="31"/>
  <c r="G41" i="31"/>
  <c r="H41" i="31" s="1"/>
  <c r="I41" i="31" s="1"/>
  <c r="J41" i="31" s="1"/>
  <c r="K41" i="31" s="1"/>
  <c r="L41" i="31" s="1"/>
  <c r="M41" i="31" s="1"/>
  <c r="N41" i="31" s="1"/>
  <c r="O41" i="31" s="1"/>
  <c r="P41" i="31" s="1"/>
  <c r="Q41" i="31" s="1"/>
  <c r="R41" i="31" s="1"/>
  <c r="S41" i="31" s="1"/>
  <c r="T41" i="31" s="1"/>
  <c r="U41" i="31" s="1"/>
  <c r="V41" i="31" s="1"/>
  <c r="W41" i="31" s="1"/>
  <c r="X41" i="31" s="1"/>
  <c r="Y41" i="31" s="1"/>
  <c r="Z41" i="31" s="1"/>
  <c r="AA41" i="31" s="1"/>
  <c r="AB41" i="31" s="1"/>
  <c r="AC41" i="31" s="1"/>
  <c r="AD41" i="31" s="1"/>
  <c r="AE41" i="31" s="1"/>
  <c r="AF41" i="31" s="1"/>
  <c r="AG41" i="31" s="1"/>
  <c r="AH41" i="31" s="1"/>
  <c r="AI41" i="31" s="1"/>
  <c r="AJ41" i="31" s="1"/>
  <c r="AK41" i="31" s="1"/>
  <c r="AL41" i="31" s="1"/>
  <c r="AM41" i="31" s="1"/>
  <c r="AN41" i="31" s="1"/>
  <c r="AO41" i="31" s="1"/>
  <c r="AP41" i="31" s="1"/>
  <c r="AQ41" i="31" s="1"/>
  <c r="AR41" i="31" s="1"/>
  <c r="AS41" i="31" s="1"/>
  <c r="AT41" i="31" s="1"/>
  <c r="AU41" i="31" s="1"/>
  <c r="AV41" i="31" s="1"/>
  <c r="AW41" i="31" s="1"/>
  <c r="AX41" i="31" s="1"/>
  <c r="AY41" i="31" s="1"/>
  <c r="AZ41" i="31" s="1"/>
  <c r="BA41" i="31" s="1"/>
  <c r="BB41" i="31" s="1"/>
  <c r="BC41" i="31" s="1"/>
  <c r="BD41" i="31" s="1"/>
  <c r="BE41" i="31" s="1"/>
  <c r="BF41" i="31" s="1"/>
  <c r="BG41" i="31" s="1"/>
  <c r="BH41" i="31" s="1"/>
  <c r="BI41" i="31" s="1"/>
  <c r="BJ41" i="31" s="1"/>
  <c r="BK41" i="31" s="1"/>
  <c r="BL41" i="31" s="1"/>
  <c r="BM41" i="31" s="1"/>
  <c r="BN41" i="31" s="1"/>
  <c r="BO41" i="31" s="1"/>
  <c r="BP41" i="31" s="1"/>
  <c r="BQ41" i="31" s="1"/>
  <c r="BR41" i="31" s="1"/>
  <c r="BS41" i="31" s="1"/>
  <c r="BT41" i="31" s="1"/>
  <c r="BU41" i="31" s="1"/>
  <c r="BV41" i="31" s="1"/>
  <c r="BW41" i="31" s="1"/>
  <c r="BX41" i="31" s="1"/>
  <c r="BY41" i="31" s="1"/>
  <c r="BZ41" i="31" s="1"/>
  <c r="CA41" i="31" s="1"/>
  <c r="CB41" i="31" s="1"/>
  <c r="CC41" i="31" s="1"/>
  <c r="CD41" i="31" s="1"/>
  <c r="CE41" i="31" s="1"/>
  <c r="CF41" i="31" s="1"/>
  <c r="CG41" i="31" s="1"/>
  <c r="CH41" i="31" s="1"/>
  <c r="CH55" i="31" s="1"/>
  <c r="G53" i="30"/>
  <c r="H53" i="30"/>
  <c r="I53" i="30"/>
  <c r="J53" i="30"/>
  <c r="K53" i="30"/>
  <c r="L53" i="30"/>
  <c r="M53" i="30"/>
  <c r="N53" i="30"/>
  <c r="O53" i="30"/>
  <c r="P53" i="30"/>
  <c r="Q53" i="30"/>
  <c r="R53" i="30"/>
  <c r="S53" i="30"/>
  <c r="T53" i="30"/>
  <c r="U53" i="30"/>
  <c r="V53" i="30"/>
  <c r="W53" i="30"/>
  <c r="X53" i="30"/>
  <c r="Y53" i="30"/>
  <c r="Z53" i="30"/>
  <c r="AA53" i="30"/>
  <c r="AB53" i="30"/>
  <c r="AC53" i="30"/>
  <c r="AD53" i="30"/>
  <c r="AE53" i="30"/>
  <c r="AF53" i="30"/>
  <c r="AG53" i="30"/>
  <c r="AH53" i="30"/>
  <c r="AI53" i="30"/>
  <c r="AJ53" i="30"/>
  <c r="AK53" i="30"/>
  <c r="AL53" i="30"/>
  <c r="AM53" i="30"/>
  <c r="AN53" i="30"/>
  <c r="AO53" i="30"/>
  <c r="AP53" i="30"/>
  <c r="AQ53" i="30"/>
  <c r="AR53" i="30"/>
  <c r="AS53" i="30"/>
  <c r="AT53" i="30"/>
  <c r="AU53" i="30"/>
  <c r="AV53" i="30"/>
  <c r="AW53" i="30"/>
  <c r="AX53" i="30"/>
  <c r="AY53" i="30"/>
  <c r="AZ53" i="30"/>
  <c r="BA53" i="30"/>
  <c r="BB53" i="30"/>
  <c r="BC53" i="30"/>
  <c r="BD53" i="30"/>
  <c r="BE53" i="30"/>
  <c r="BF53" i="30"/>
  <c r="BG53" i="30"/>
  <c r="BH53" i="30"/>
  <c r="BI53" i="30"/>
  <c r="BJ53" i="30"/>
  <c r="BK53" i="30"/>
  <c r="BL53" i="30"/>
  <c r="BM53" i="30"/>
  <c r="BN53" i="30"/>
  <c r="BO53" i="30"/>
  <c r="BP53" i="30"/>
  <c r="BQ53" i="30"/>
  <c r="BR53" i="30"/>
  <c r="BS53" i="30"/>
  <c r="BT53" i="30"/>
  <c r="BU53" i="30"/>
  <c r="BV53" i="30"/>
  <c r="BW53" i="30"/>
  <c r="BX53" i="30"/>
  <c r="BY53" i="30"/>
  <c r="BZ53" i="30"/>
  <c r="CA53" i="30"/>
  <c r="CB53" i="30"/>
  <c r="CC53" i="30"/>
  <c r="CD53" i="30"/>
  <c r="CE53" i="30"/>
  <c r="CF53" i="30"/>
  <c r="CG53" i="30"/>
  <c r="CH53" i="30"/>
  <c r="G52" i="30"/>
  <c r="H52" i="30"/>
  <c r="I52" i="30"/>
  <c r="J52" i="30"/>
  <c r="K52" i="30"/>
  <c r="L52" i="30"/>
  <c r="M52" i="30"/>
  <c r="N52" i="30"/>
  <c r="O52" i="30"/>
  <c r="P52" i="30"/>
  <c r="Q52" i="30"/>
  <c r="R52" i="30"/>
  <c r="S52" i="30"/>
  <c r="T52" i="30"/>
  <c r="U52" i="30"/>
  <c r="V52" i="30"/>
  <c r="W52" i="30"/>
  <c r="X52" i="30"/>
  <c r="Y52" i="30"/>
  <c r="Z52" i="30"/>
  <c r="AA52" i="30"/>
  <c r="AB52" i="30"/>
  <c r="AC52" i="30"/>
  <c r="AD52" i="30"/>
  <c r="AE52" i="30"/>
  <c r="AF52" i="30"/>
  <c r="AG52" i="30"/>
  <c r="AH52" i="30"/>
  <c r="AI52" i="30"/>
  <c r="AJ52" i="30"/>
  <c r="AK52" i="30"/>
  <c r="AL52" i="30"/>
  <c r="AM52" i="30"/>
  <c r="AN52" i="30"/>
  <c r="AO52" i="30"/>
  <c r="AP52" i="30"/>
  <c r="AQ52" i="30"/>
  <c r="AR52" i="30"/>
  <c r="AS52" i="30"/>
  <c r="AT52" i="30"/>
  <c r="AU52" i="30"/>
  <c r="AV52" i="30"/>
  <c r="AW52" i="30"/>
  <c r="AX52" i="30"/>
  <c r="AY52" i="30"/>
  <c r="AZ52" i="30"/>
  <c r="BA52" i="30"/>
  <c r="BB52" i="30"/>
  <c r="BC52" i="30"/>
  <c r="BD52" i="30"/>
  <c r="BE52" i="30"/>
  <c r="BF52" i="30"/>
  <c r="BG52" i="30"/>
  <c r="BH52" i="30"/>
  <c r="BI52" i="30"/>
  <c r="BJ52" i="30"/>
  <c r="BK52" i="30"/>
  <c r="BL52" i="30"/>
  <c r="BM52" i="30"/>
  <c r="BN52" i="30"/>
  <c r="BO52" i="30"/>
  <c r="BP52" i="30"/>
  <c r="BQ52" i="30"/>
  <c r="BR52" i="30"/>
  <c r="BS52" i="30"/>
  <c r="BT52" i="30"/>
  <c r="BU52" i="30"/>
  <c r="BV52" i="30"/>
  <c r="BW52" i="30"/>
  <c r="BX52" i="30"/>
  <c r="BY52" i="30"/>
  <c r="BZ52" i="30"/>
  <c r="CA52" i="30"/>
  <c r="CB52" i="30"/>
  <c r="CC52" i="30"/>
  <c r="CD52" i="30"/>
  <c r="CE52" i="30"/>
  <c r="CF52" i="30"/>
  <c r="CG52" i="30"/>
  <c r="CH52" i="30"/>
  <c r="G51" i="30"/>
  <c r="H51" i="30"/>
  <c r="I51" i="30"/>
  <c r="J51" i="30"/>
  <c r="K51" i="30"/>
  <c r="L51" i="30"/>
  <c r="M51" i="30"/>
  <c r="N51" i="30"/>
  <c r="O51" i="30"/>
  <c r="P51" i="30"/>
  <c r="Q51" i="30"/>
  <c r="R51" i="30"/>
  <c r="S51" i="30"/>
  <c r="T51" i="30"/>
  <c r="U51" i="30"/>
  <c r="V51" i="30"/>
  <c r="W51" i="30"/>
  <c r="X51" i="30"/>
  <c r="Y51" i="30"/>
  <c r="Z51" i="30"/>
  <c r="AA51" i="30"/>
  <c r="AB51" i="30"/>
  <c r="AC51" i="30"/>
  <c r="AD51" i="30"/>
  <c r="AE51" i="30"/>
  <c r="AF51" i="30"/>
  <c r="AG51" i="30"/>
  <c r="AH51" i="30"/>
  <c r="AI51" i="30"/>
  <c r="AJ51" i="30"/>
  <c r="AK51" i="30"/>
  <c r="AL51" i="30"/>
  <c r="AM51" i="30"/>
  <c r="AN51" i="30"/>
  <c r="AO51" i="30"/>
  <c r="AP51" i="30"/>
  <c r="AQ51" i="30"/>
  <c r="AR51" i="30"/>
  <c r="AS51" i="30"/>
  <c r="AT51" i="30"/>
  <c r="AU51" i="30"/>
  <c r="AV51" i="30"/>
  <c r="AW51" i="30"/>
  <c r="AX51" i="30"/>
  <c r="AY51" i="30"/>
  <c r="AZ51" i="30"/>
  <c r="BA51" i="30"/>
  <c r="BB51" i="30"/>
  <c r="BC51" i="30"/>
  <c r="BD51" i="30"/>
  <c r="BE51" i="30"/>
  <c r="BF51" i="30"/>
  <c r="BG51" i="30"/>
  <c r="BH51" i="30"/>
  <c r="BI51" i="30"/>
  <c r="BJ51" i="30"/>
  <c r="BK51" i="30"/>
  <c r="BL51" i="30"/>
  <c r="BM51" i="30"/>
  <c r="BN51" i="30"/>
  <c r="BO51" i="30"/>
  <c r="BP51" i="30"/>
  <c r="BQ51" i="30"/>
  <c r="BR51" i="30"/>
  <c r="BS51" i="30"/>
  <c r="BT51" i="30"/>
  <c r="BU51" i="30"/>
  <c r="BV51" i="30"/>
  <c r="BW51" i="30"/>
  <c r="BX51" i="30"/>
  <c r="BY51" i="30"/>
  <c r="BZ51" i="30"/>
  <c r="CA51" i="30"/>
  <c r="CB51" i="30"/>
  <c r="CC51" i="30"/>
  <c r="CD51" i="30"/>
  <c r="CE51" i="30"/>
  <c r="CF51" i="30"/>
  <c r="CG51" i="30"/>
  <c r="CH51" i="30"/>
  <c r="G50" i="30"/>
  <c r="H50" i="30"/>
  <c r="I50" i="30"/>
  <c r="J50" i="30"/>
  <c r="K50" i="30"/>
  <c r="L50" i="30"/>
  <c r="M50" i="30"/>
  <c r="N50" i="30"/>
  <c r="O50" i="30"/>
  <c r="P50" i="30"/>
  <c r="Q50" i="30"/>
  <c r="R50" i="30"/>
  <c r="S50" i="30"/>
  <c r="T50" i="30"/>
  <c r="U50" i="30"/>
  <c r="V50" i="30"/>
  <c r="W50" i="30"/>
  <c r="X50" i="30"/>
  <c r="Y50" i="30"/>
  <c r="Z50" i="30"/>
  <c r="AA50" i="30"/>
  <c r="AB50" i="30"/>
  <c r="AC50" i="30"/>
  <c r="AD50" i="30"/>
  <c r="AE50" i="30"/>
  <c r="AF50" i="30"/>
  <c r="AG50" i="30"/>
  <c r="AH50" i="30"/>
  <c r="AI50" i="30"/>
  <c r="AJ50" i="30"/>
  <c r="AK50" i="30"/>
  <c r="AL50" i="30"/>
  <c r="AM50" i="30"/>
  <c r="AN50" i="30"/>
  <c r="AO50" i="30"/>
  <c r="AP50" i="30"/>
  <c r="AQ50" i="30"/>
  <c r="AR50" i="30"/>
  <c r="AS50" i="30"/>
  <c r="AT50" i="30"/>
  <c r="AU50" i="30"/>
  <c r="AV50" i="30"/>
  <c r="AW50" i="30"/>
  <c r="AX50" i="30"/>
  <c r="AY50" i="30"/>
  <c r="AZ50" i="30"/>
  <c r="BA50" i="30"/>
  <c r="BB50" i="30"/>
  <c r="BC50" i="30"/>
  <c r="BD50" i="30"/>
  <c r="BE50" i="30"/>
  <c r="BF50" i="30"/>
  <c r="BG50" i="30"/>
  <c r="BH50" i="30"/>
  <c r="BI50" i="30"/>
  <c r="BJ50" i="30"/>
  <c r="BK50" i="30"/>
  <c r="BL50" i="30"/>
  <c r="BM50" i="30"/>
  <c r="BN50" i="30"/>
  <c r="BO50" i="30"/>
  <c r="BP50" i="30"/>
  <c r="BQ50" i="30"/>
  <c r="BR50" i="30"/>
  <c r="BS50" i="30"/>
  <c r="BT50" i="30"/>
  <c r="BU50" i="30"/>
  <c r="BV50" i="30"/>
  <c r="BW50" i="30"/>
  <c r="BX50" i="30"/>
  <c r="BY50" i="30"/>
  <c r="BZ50" i="30"/>
  <c r="CA50" i="30"/>
  <c r="CB50" i="30"/>
  <c r="CC50" i="30"/>
  <c r="CD50" i="30"/>
  <c r="CE50" i="30"/>
  <c r="CF50" i="30"/>
  <c r="CG50" i="30"/>
  <c r="CH50" i="30"/>
  <c r="M49" i="30"/>
  <c r="N49" i="30"/>
  <c r="O49" i="30"/>
  <c r="P49" i="30"/>
  <c r="Q49" i="30"/>
  <c r="R49" i="30"/>
  <c r="S49" i="30"/>
  <c r="T49" i="30"/>
  <c r="U49" i="30"/>
  <c r="V49" i="30"/>
  <c r="W49" i="30"/>
  <c r="X49" i="30"/>
  <c r="Y49" i="30"/>
  <c r="Z49" i="30"/>
  <c r="AA49" i="30"/>
  <c r="AB49" i="30"/>
  <c r="AC49" i="30"/>
  <c r="AD49" i="30"/>
  <c r="AE49" i="30"/>
  <c r="AF49" i="30"/>
  <c r="AG49" i="30"/>
  <c r="AH49" i="30"/>
  <c r="AI49" i="30"/>
  <c r="AJ49" i="30"/>
  <c r="AK49" i="30"/>
  <c r="AL49" i="30"/>
  <c r="AM49" i="30"/>
  <c r="AN49" i="30"/>
  <c r="AO49" i="30"/>
  <c r="AP49" i="30"/>
  <c r="AQ49" i="30"/>
  <c r="AR49" i="30"/>
  <c r="AS49" i="30"/>
  <c r="AT49" i="30"/>
  <c r="AU49" i="30"/>
  <c r="AV49" i="30"/>
  <c r="AW49" i="30"/>
  <c r="AX49" i="30"/>
  <c r="AY49" i="30"/>
  <c r="AZ49" i="30"/>
  <c r="BA49" i="30"/>
  <c r="BB49" i="30"/>
  <c r="BC49" i="30"/>
  <c r="BD49" i="30"/>
  <c r="BE49" i="30"/>
  <c r="BF49" i="30"/>
  <c r="BG49" i="30"/>
  <c r="BH49" i="30"/>
  <c r="BI49" i="30"/>
  <c r="BJ49" i="30"/>
  <c r="BK49" i="30"/>
  <c r="BL49" i="30"/>
  <c r="BM49" i="30"/>
  <c r="BN49" i="30"/>
  <c r="BO49" i="30"/>
  <c r="BP49" i="30"/>
  <c r="BQ49" i="30"/>
  <c r="BR49" i="30"/>
  <c r="BS49" i="30"/>
  <c r="BT49" i="30"/>
  <c r="BU49" i="30"/>
  <c r="BV49" i="30"/>
  <c r="BW49" i="30"/>
  <c r="BX49" i="30"/>
  <c r="BY49" i="30"/>
  <c r="BZ49" i="30"/>
  <c r="CA49" i="30"/>
  <c r="CB49" i="30"/>
  <c r="CC49" i="30"/>
  <c r="CD49" i="30"/>
  <c r="CE49" i="30"/>
  <c r="CF49" i="30"/>
  <c r="CG49" i="30"/>
  <c r="CH49" i="30"/>
  <c r="G49" i="30"/>
  <c r="H49" i="30"/>
  <c r="I49" i="30"/>
  <c r="J49" i="30"/>
  <c r="K49" i="30"/>
  <c r="L49" i="30"/>
  <c r="G48" i="30"/>
  <c r="H48" i="30"/>
  <c r="I48" i="30"/>
  <c r="J48" i="30"/>
  <c r="K48" i="30"/>
  <c r="L48" i="30"/>
  <c r="M48" i="30"/>
  <c r="N48" i="30"/>
  <c r="O48" i="30"/>
  <c r="P48" i="30"/>
  <c r="Q48" i="30"/>
  <c r="R48" i="30"/>
  <c r="S48" i="30"/>
  <c r="T48" i="30"/>
  <c r="U48" i="30"/>
  <c r="V48" i="30"/>
  <c r="W48" i="30"/>
  <c r="X48" i="30"/>
  <c r="Y48" i="30"/>
  <c r="Z48" i="30"/>
  <c r="AA48" i="30"/>
  <c r="AB48" i="30"/>
  <c r="AC48" i="30"/>
  <c r="AD48" i="30"/>
  <c r="AE48" i="30"/>
  <c r="AF48" i="30"/>
  <c r="AG48" i="30"/>
  <c r="AH48" i="30"/>
  <c r="AI48" i="30"/>
  <c r="AJ48" i="30"/>
  <c r="AK48" i="30"/>
  <c r="AL48" i="30"/>
  <c r="AM48" i="30"/>
  <c r="AN48" i="30"/>
  <c r="AO48" i="30"/>
  <c r="AP48" i="30"/>
  <c r="AQ48" i="30"/>
  <c r="AR48" i="30"/>
  <c r="AS48" i="30"/>
  <c r="AT48" i="30"/>
  <c r="AU48" i="30"/>
  <c r="AV48" i="30"/>
  <c r="AW48" i="30"/>
  <c r="AX48" i="30"/>
  <c r="AY48" i="30"/>
  <c r="AZ48" i="30"/>
  <c r="BA48" i="30"/>
  <c r="BB48" i="30"/>
  <c r="BC48" i="30"/>
  <c r="BD48" i="30"/>
  <c r="BE48" i="30"/>
  <c r="BF48" i="30"/>
  <c r="BG48" i="30"/>
  <c r="BH48" i="30"/>
  <c r="BI48" i="30"/>
  <c r="BJ48" i="30"/>
  <c r="BK48" i="30"/>
  <c r="BL48" i="30"/>
  <c r="BM48" i="30"/>
  <c r="BN48" i="30"/>
  <c r="BO48" i="30"/>
  <c r="BP48" i="30"/>
  <c r="BQ48" i="30"/>
  <c r="BR48" i="30"/>
  <c r="BS48" i="30"/>
  <c r="BT48" i="30"/>
  <c r="BU48" i="30"/>
  <c r="BV48" i="30"/>
  <c r="BW48" i="30"/>
  <c r="BX48" i="30"/>
  <c r="BY48" i="30"/>
  <c r="BZ48" i="30"/>
  <c r="CA48" i="30"/>
  <c r="CB48" i="30"/>
  <c r="CC48" i="30"/>
  <c r="CD48" i="30"/>
  <c r="CE48" i="30"/>
  <c r="CF48" i="30"/>
  <c r="CG48" i="30"/>
  <c r="CH48" i="30"/>
  <c r="G47" i="30"/>
  <c r="H47" i="30"/>
  <c r="I47" i="30"/>
  <c r="J47" i="30"/>
  <c r="K47" i="30"/>
  <c r="L47" i="30"/>
  <c r="M47" i="30"/>
  <c r="N47" i="30"/>
  <c r="O47" i="30"/>
  <c r="P47" i="30"/>
  <c r="Q47" i="30"/>
  <c r="R47" i="30"/>
  <c r="S47" i="30"/>
  <c r="T47" i="30"/>
  <c r="U47" i="30"/>
  <c r="V47" i="30"/>
  <c r="W47" i="30"/>
  <c r="X47" i="30"/>
  <c r="Y47" i="30"/>
  <c r="Z47" i="30"/>
  <c r="AA47" i="30"/>
  <c r="AB47" i="30"/>
  <c r="AC47" i="30"/>
  <c r="AD47" i="30"/>
  <c r="AE47" i="30"/>
  <c r="AF47" i="30"/>
  <c r="AG47" i="30"/>
  <c r="AH47" i="30"/>
  <c r="AI47" i="30"/>
  <c r="AJ47" i="30"/>
  <c r="AK47" i="30"/>
  <c r="AL47" i="30"/>
  <c r="AM47" i="30"/>
  <c r="AN47" i="30"/>
  <c r="AO47" i="30"/>
  <c r="AP47" i="30"/>
  <c r="AQ47" i="30"/>
  <c r="AR47" i="30"/>
  <c r="AS47" i="30"/>
  <c r="AT47" i="30"/>
  <c r="AU47" i="30"/>
  <c r="AV47" i="30"/>
  <c r="AW47" i="30"/>
  <c r="AX47" i="30"/>
  <c r="AY47" i="30"/>
  <c r="AZ47" i="30"/>
  <c r="BA47" i="30"/>
  <c r="BB47" i="30"/>
  <c r="BC47" i="30"/>
  <c r="BD47" i="30"/>
  <c r="BE47" i="30"/>
  <c r="BF47" i="30"/>
  <c r="BG47" i="30"/>
  <c r="BH47" i="30"/>
  <c r="BI47" i="30"/>
  <c r="BJ47" i="30"/>
  <c r="BK47" i="30"/>
  <c r="BL47" i="30"/>
  <c r="BM47" i="30"/>
  <c r="BN47" i="30"/>
  <c r="BO47" i="30"/>
  <c r="BP47" i="30"/>
  <c r="BQ47" i="30"/>
  <c r="BR47" i="30"/>
  <c r="BS47" i="30"/>
  <c r="BT47" i="30"/>
  <c r="BU47" i="30"/>
  <c r="BV47" i="30"/>
  <c r="BW47" i="30"/>
  <c r="BX47" i="30"/>
  <c r="BY47" i="30"/>
  <c r="BZ47" i="30"/>
  <c r="CA47" i="30"/>
  <c r="CB47" i="30"/>
  <c r="CC47" i="30"/>
  <c r="CD47" i="30"/>
  <c r="CE47" i="30"/>
  <c r="CF47" i="30"/>
  <c r="CG47" i="30"/>
  <c r="CH47" i="30"/>
  <c r="G46" i="30"/>
  <c r="H46" i="30"/>
  <c r="I46" i="30"/>
  <c r="J46" i="30"/>
  <c r="K46" i="30"/>
  <c r="L46" i="30"/>
  <c r="M46" i="30"/>
  <c r="N46" i="30"/>
  <c r="O46" i="30"/>
  <c r="P46" i="30"/>
  <c r="Q46" i="30"/>
  <c r="R46" i="30"/>
  <c r="S46" i="30"/>
  <c r="T46" i="30"/>
  <c r="U46" i="30"/>
  <c r="V46" i="30"/>
  <c r="W46" i="30"/>
  <c r="X46" i="30"/>
  <c r="Y46" i="30"/>
  <c r="Z46" i="30"/>
  <c r="AA46" i="30"/>
  <c r="AB46" i="30"/>
  <c r="AC46" i="30"/>
  <c r="AD46" i="30"/>
  <c r="AE46" i="30"/>
  <c r="AF46" i="30"/>
  <c r="AG46" i="30"/>
  <c r="AH46" i="30"/>
  <c r="AI46" i="30"/>
  <c r="AJ46" i="30"/>
  <c r="AK46" i="30"/>
  <c r="AL46" i="30"/>
  <c r="AM46" i="30"/>
  <c r="AN46" i="30"/>
  <c r="AO46" i="30"/>
  <c r="AP46" i="30"/>
  <c r="AQ46" i="30"/>
  <c r="AR46" i="30"/>
  <c r="AS46" i="30"/>
  <c r="AT46" i="30"/>
  <c r="AU46" i="30"/>
  <c r="AV46" i="30"/>
  <c r="AW46" i="30"/>
  <c r="AX46" i="30"/>
  <c r="AY46" i="30"/>
  <c r="AZ46" i="30"/>
  <c r="BA46" i="30"/>
  <c r="BB46" i="30"/>
  <c r="BC46" i="30"/>
  <c r="BD46" i="30"/>
  <c r="BE46" i="30"/>
  <c r="BF46" i="30"/>
  <c r="BG46" i="30"/>
  <c r="BH46" i="30"/>
  <c r="BI46" i="30"/>
  <c r="BJ46" i="30"/>
  <c r="BK46" i="30"/>
  <c r="BL46" i="30"/>
  <c r="BM46" i="30"/>
  <c r="BN46" i="30"/>
  <c r="BO46" i="30"/>
  <c r="BP46" i="30"/>
  <c r="BQ46" i="30"/>
  <c r="BR46" i="30"/>
  <c r="BS46" i="30"/>
  <c r="BT46" i="30"/>
  <c r="BU46" i="30"/>
  <c r="BV46" i="30"/>
  <c r="BW46" i="30"/>
  <c r="BX46" i="30"/>
  <c r="BY46" i="30"/>
  <c r="BZ46" i="30"/>
  <c r="CA46" i="30"/>
  <c r="CB46" i="30"/>
  <c r="CC46" i="30"/>
  <c r="CD46" i="30"/>
  <c r="CE46" i="30"/>
  <c r="CF46" i="30"/>
  <c r="CG46" i="30"/>
  <c r="CH46" i="30"/>
  <c r="G45" i="30"/>
  <c r="H45" i="30"/>
  <c r="I45" i="30"/>
  <c r="J45" i="30"/>
  <c r="K45" i="30"/>
  <c r="L45" i="30"/>
  <c r="M45" i="30"/>
  <c r="N45" i="30"/>
  <c r="O45" i="30"/>
  <c r="P45" i="30"/>
  <c r="Q45" i="30"/>
  <c r="R45" i="30"/>
  <c r="S45" i="30"/>
  <c r="T45" i="30"/>
  <c r="U45" i="30"/>
  <c r="V45" i="30"/>
  <c r="W45" i="30"/>
  <c r="X45" i="30"/>
  <c r="Y45" i="30"/>
  <c r="Z45" i="30"/>
  <c r="AA45" i="30"/>
  <c r="AB45" i="30"/>
  <c r="AC45" i="30"/>
  <c r="AD45" i="30"/>
  <c r="AE45" i="30"/>
  <c r="AF45" i="30"/>
  <c r="AG45" i="30"/>
  <c r="AH45" i="30"/>
  <c r="AI45" i="30"/>
  <c r="AJ45" i="30"/>
  <c r="AK45" i="30"/>
  <c r="AL45" i="30"/>
  <c r="AM45" i="30"/>
  <c r="AN45" i="30"/>
  <c r="AO45" i="30"/>
  <c r="AP45" i="30"/>
  <c r="AQ45" i="30"/>
  <c r="AR45" i="30"/>
  <c r="AS45" i="30"/>
  <c r="AT45" i="30"/>
  <c r="AU45" i="30"/>
  <c r="AV45" i="30"/>
  <c r="AW45" i="30"/>
  <c r="AX45" i="30"/>
  <c r="AY45" i="30"/>
  <c r="AZ45" i="30"/>
  <c r="BA45" i="30"/>
  <c r="BB45" i="30"/>
  <c r="BC45" i="30"/>
  <c r="BD45" i="30"/>
  <c r="BE45" i="30"/>
  <c r="BF45" i="30"/>
  <c r="BG45" i="30"/>
  <c r="BH45" i="30"/>
  <c r="BI45" i="30"/>
  <c r="BJ45" i="30"/>
  <c r="BK45" i="30"/>
  <c r="BL45" i="30"/>
  <c r="BM45" i="30"/>
  <c r="BN45" i="30"/>
  <c r="BO45" i="30"/>
  <c r="BP45" i="30"/>
  <c r="BQ45" i="30"/>
  <c r="BR45" i="30"/>
  <c r="BS45" i="30"/>
  <c r="BT45" i="30"/>
  <c r="BU45" i="30"/>
  <c r="BV45" i="30"/>
  <c r="BW45" i="30"/>
  <c r="BX45" i="30"/>
  <c r="BY45" i="30"/>
  <c r="BZ45" i="30"/>
  <c r="CA45" i="30"/>
  <c r="CB45" i="30"/>
  <c r="CC45" i="30"/>
  <c r="CD45" i="30"/>
  <c r="CE45" i="30"/>
  <c r="CF45" i="30"/>
  <c r="CG45" i="30"/>
  <c r="CH45" i="30"/>
  <c r="G44" i="30"/>
  <c r="H44" i="30"/>
  <c r="I44" i="30"/>
  <c r="J44" i="30"/>
  <c r="K44" i="30"/>
  <c r="L44" i="30"/>
  <c r="M44" i="30"/>
  <c r="N44" i="30"/>
  <c r="O44" i="30"/>
  <c r="P44" i="30"/>
  <c r="Q44" i="30"/>
  <c r="R44" i="30"/>
  <c r="S44" i="30"/>
  <c r="T44" i="30"/>
  <c r="U44" i="30"/>
  <c r="V44" i="30"/>
  <c r="W44" i="30"/>
  <c r="X44" i="30"/>
  <c r="Y44" i="30"/>
  <c r="Z44" i="30"/>
  <c r="AA44" i="30"/>
  <c r="AB44" i="30"/>
  <c r="AC44" i="30"/>
  <c r="AD44" i="30"/>
  <c r="AE44" i="30"/>
  <c r="AF44" i="30"/>
  <c r="AG44" i="30"/>
  <c r="AH44" i="30"/>
  <c r="AI44" i="30"/>
  <c r="AJ44" i="30"/>
  <c r="AK44" i="30"/>
  <c r="AL44" i="30"/>
  <c r="AM44" i="30"/>
  <c r="AN44" i="30"/>
  <c r="AO44" i="30"/>
  <c r="AP44" i="30"/>
  <c r="AQ44" i="30"/>
  <c r="AR44" i="30"/>
  <c r="AS44" i="30"/>
  <c r="AT44" i="30"/>
  <c r="AU44" i="30"/>
  <c r="AV44" i="30"/>
  <c r="AW44" i="30"/>
  <c r="AX44" i="30"/>
  <c r="AY44" i="30"/>
  <c r="AZ44" i="30"/>
  <c r="BA44" i="30"/>
  <c r="BB44" i="30"/>
  <c r="BC44" i="30"/>
  <c r="BD44" i="30"/>
  <c r="BE44" i="30"/>
  <c r="BF44" i="30"/>
  <c r="BG44" i="30"/>
  <c r="BH44" i="30"/>
  <c r="BI44" i="30"/>
  <c r="BJ44" i="30"/>
  <c r="BK44" i="30"/>
  <c r="BL44" i="30"/>
  <c r="BM44" i="30"/>
  <c r="BN44" i="30"/>
  <c r="BO44" i="30"/>
  <c r="BP44" i="30"/>
  <c r="BQ44" i="30"/>
  <c r="BR44" i="30"/>
  <c r="BS44" i="30"/>
  <c r="BT44" i="30"/>
  <c r="BU44" i="30"/>
  <c r="BV44" i="30"/>
  <c r="BW44" i="30"/>
  <c r="BX44" i="30"/>
  <c r="BY44" i="30"/>
  <c r="BZ44" i="30"/>
  <c r="CA44" i="30"/>
  <c r="CB44" i="30"/>
  <c r="CC44" i="30"/>
  <c r="CD44" i="30"/>
  <c r="CE44" i="30"/>
  <c r="CF44" i="30"/>
  <c r="CG44" i="30"/>
  <c r="CH44" i="30"/>
  <c r="G43" i="30"/>
  <c r="H43" i="30"/>
  <c r="I43" i="30"/>
  <c r="J43" i="30"/>
  <c r="K43" i="30"/>
  <c r="L43" i="30"/>
  <c r="M43" i="30"/>
  <c r="N43" i="30"/>
  <c r="O43" i="30"/>
  <c r="P43" i="30"/>
  <c r="Q43" i="30"/>
  <c r="R43" i="30"/>
  <c r="S43" i="30"/>
  <c r="T43" i="30"/>
  <c r="U43" i="30"/>
  <c r="V43" i="30"/>
  <c r="W43" i="30"/>
  <c r="X43" i="30"/>
  <c r="Y43" i="30"/>
  <c r="Z43" i="30"/>
  <c r="AA43" i="30"/>
  <c r="AB43" i="30"/>
  <c r="AC43" i="30"/>
  <c r="AD43" i="30"/>
  <c r="AE43" i="30"/>
  <c r="AF43" i="30"/>
  <c r="AG43" i="30"/>
  <c r="AH43" i="30"/>
  <c r="AI43" i="30"/>
  <c r="AJ43" i="30"/>
  <c r="AK43" i="30"/>
  <c r="AL43" i="30"/>
  <c r="AM43" i="30"/>
  <c r="AN43" i="30"/>
  <c r="AO43" i="30"/>
  <c r="AP43" i="30"/>
  <c r="AQ43" i="30"/>
  <c r="AR43" i="30"/>
  <c r="AS43" i="30"/>
  <c r="AT43" i="30"/>
  <c r="AU43" i="30"/>
  <c r="AV43" i="30"/>
  <c r="AW43" i="30"/>
  <c r="AX43" i="30"/>
  <c r="AY43" i="30"/>
  <c r="AZ43" i="30"/>
  <c r="BA43" i="30"/>
  <c r="BB43" i="30"/>
  <c r="BC43" i="30"/>
  <c r="BD43" i="30"/>
  <c r="BE43" i="30"/>
  <c r="BF43" i="30"/>
  <c r="BG43" i="30"/>
  <c r="BH43" i="30"/>
  <c r="BI43" i="30"/>
  <c r="BJ43" i="30"/>
  <c r="BK43" i="30"/>
  <c r="BL43" i="30"/>
  <c r="BM43" i="30"/>
  <c r="BN43" i="30"/>
  <c r="BO43" i="30"/>
  <c r="BP43" i="30"/>
  <c r="BQ43" i="30"/>
  <c r="BR43" i="30"/>
  <c r="BS43" i="30"/>
  <c r="BT43" i="30"/>
  <c r="BU43" i="30"/>
  <c r="BV43" i="30"/>
  <c r="BW43" i="30"/>
  <c r="BX43" i="30"/>
  <c r="BY43" i="30"/>
  <c r="BZ43" i="30"/>
  <c r="CA43" i="30"/>
  <c r="CB43" i="30"/>
  <c r="CC43" i="30"/>
  <c r="CD43" i="30"/>
  <c r="CE43" i="30"/>
  <c r="CF43" i="30"/>
  <c r="CG43" i="30"/>
  <c r="CH43" i="30"/>
  <c r="J42" i="30"/>
  <c r="K42" i="30"/>
  <c r="L42" i="30"/>
  <c r="M42" i="30"/>
  <c r="N42" i="30"/>
  <c r="O42" i="30"/>
  <c r="P42" i="30"/>
  <c r="Q42" i="30"/>
  <c r="R42" i="30"/>
  <c r="S42" i="30"/>
  <c r="T42" i="30"/>
  <c r="U42" i="30"/>
  <c r="V42" i="30"/>
  <c r="W42" i="30"/>
  <c r="X42" i="30"/>
  <c r="Y42" i="30"/>
  <c r="Z42" i="30"/>
  <c r="AA42" i="30"/>
  <c r="AB42" i="30"/>
  <c r="AC42" i="30"/>
  <c r="AD42" i="30"/>
  <c r="AE42" i="30"/>
  <c r="AF42" i="30"/>
  <c r="AG42" i="30"/>
  <c r="AH42" i="30"/>
  <c r="AI42" i="30"/>
  <c r="AJ42" i="30"/>
  <c r="AK42" i="30"/>
  <c r="AL42" i="30"/>
  <c r="AM42" i="30"/>
  <c r="AN42" i="30"/>
  <c r="AO42" i="30"/>
  <c r="AP42" i="30"/>
  <c r="AQ42" i="30"/>
  <c r="AR42" i="30"/>
  <c r="AS42" i="30"/>
  <c r="AT42" i="30"/>
  <c r="AU42" i="30"/>
  <c r="AV42" i="30"/>
  <c r="AW42" i="30"/>
  <c r="AX42" i="30"/>
  <c r="AY42" i="30"/>
  <c r="AZ42" i="30"/>
  <c r="BA42" i="30"/>
  <c r="BB42" i="30"/>
  <c r="BC42" i="30"/>
  <c r="BD42" i="30"/>
  <c r="BE42" i="30"/>
  <c r="BF42" i="30"/>
  <c r="BG42" i="30"/>
  <c r="BH42" i="30"/>
  <c r="BI42" i="30"/>
  <c r="BJ42" i="30"/>
  <c r="BK42" i="30"/>
  <c r="BL42" i="30"/>
  <c r="BM42" i="30"/>
  <c r="BN42" i="30"/>
  <c r="BO42" i="30"/>
  <c r="BP42" i="30"/>
  <c r="BQ42" i="30"/>
  <c r="BR42" i="30"/>
  <c r="BS42" i="30"/>
  <c r="BT42" i="30"/>
  <c r="BU42" i="30"/>
  <c r="BV42" i="30"/>
  <c r="BW42" i="30"/>
  <c r="BX42" i="30"/>
  <c r="BY42" i="30"/>
  <c r="BZ42" i="30"/>
  <c r="CA42" i="30"/>
  <c r="CB42" i="30"/>
  <c r="CC42" i="30"/>
  <c r="CD42" i="30"/>
  <c r="CE42" i="30"/>
  <c r="CF42" i="30"/>
  <c r="CG42" i="30"/>
  <c r="CH42" i="30"/>
  <c r="G42" i="30"/>
  <c r="H42" i="30"/>
  <c r="I42" i="30"/>
  <c r="G41" i="30"/>
  <c r="H41" i="30" s="1"/>
  <c r="I41" i="30" s="1"/>
  <c r="J41" i="30" s="1"/>
  <c r="K41" i="30" s="1"/>
  <c r="L41" i="30" s="1"/>
  <c r="G53" i="29"/>
  <c r="H53" i="29"/>
  <c r="I53" i="29"/>
  <c r="J53" i="29"/>
  <c r="K53" i="29"/>
  <c r="L53" i="29"/>
  <c r="M53" i="29"/>
  <c r="N53" i="29"/>
  <c r="O53" i="29"/>
  <c r="P53" i="29"/>
  <c r="Q53" i="29"/>
  <c r="R53" i="29"/>
  <c r="S53" i="29"/>
  <c r="T53" i="29"/>
  <c r="U53" i="29"/>
  <c r="V53" i="29"/>
  <c r="W53" i="29"/>
  <c r="X53" i="29"/>
  <c r="Y53" i="29"/>
  <c r="Z53" i="29"/>
  <c r="AA53" i="29"/>
  <c r="AB53" i="29"/>
  <c r="AC53" i="29"/>
  <c r="AD53" i="29"/>
  <c r="AE53" i="29"/>
  <c r="AF53" i="29"/>
  <c r="AG53" i="29"/>
  <c r="AH53" i="29"/>
  <c r="AI53" i="29"/>
  <c r="AJ53" i="29"/>
  <c r="AK53" i="29"/>
  <c r="AL53" i="29"/>
  <c r="AM53" i="29"/>
  <c r="AN53" i="29"/>
  <c r="AO53" i="29"/>
  <c r="AP53" i="29"/>
  <c r="AQ53" i="29"/>
  <c r="AR53" i="29"/>
  <c r="AS53" i="29"/>
  <c r="AT53" i="29"/>
  <c r="AU53" i="29"/>
  <c r="AV53" i="29"/>
  <c r="AW53" i="29"/>
  <c r="AX53" i="29"/>
  <c r="AY53" i="29"/>
  <c r="AZ53" i="29"/>
  <c r="BA53" i="29"/>
  <c r="BB53" i="29"/>
  <c r="BC53" i="29"/>
  <c r="BD53" i="29"/>
  <c r="BE53" i="29"/>
  <c r="BF53" i="29"/>
  <c r="BG53" i="29"/>
  <c r="BH53" i="29"/>
  <c r="BI53" i="29"/>
  <c r="BJ53" i="29"/>
  <c r="BK53" i="29"/>
  <c r="BL53" i="29"/>
  <c r="BM53" i="29"/>
  <c r="BN53" i="29"/>
  <c r="BO53" i="29"/>
  <c r="BP53" i="29"/>
  <c r="BQ53" i="29"/>
  <c r="BR53" i="29"/>
  <c r="BS53" i="29"/>
  <c r="BT53" i="29"/>
  <c r="BU53" i="29"/>
  <c r="BV53" i="29"/>
  <c r="BW53" i="29"/>
  <c r="BX53" i="29"/>
  <c r="BY53" i="29"/>
  <c r="BZ53" i="29"/>
  <c r="CA53" i="29"/>
  <c r="CB53" i="29"/>
  <c r="CC53" i="29"/>
  <c r="CD53" i="29"/>
  <c r="CE53" i="29"/>
  <c r="CF53" i="29"/>
  <c r="CG53" i="29"/>
  <c r="CH53" i="29"/>
  <c r="G52" i="29"/>
  <c r="H52" i="29"/>
  <c r="I52" i="29"/>
  <c r="J52" i="29"/>
  <c r="K52" i="29"/>
  <c r="L52" i="29"/>
  <c r="M52" i="29"/>
  <c r="N52" i="29"/>
  <c r="O52" i="29"/>
  <c r="P52" i="29"/>
  <c r="Q52" i="29"/>
  <c r="R52" i="29"/>
  <c r="S52" i="29"/>
  <c r="T52" i="29"/>
  <c r="U52" i="29"/>
  <c r="V52" i="29"/>
  <c r="W52" i="29"/>
  <c r="X52" i="29"/>
  <c r="Y52" i="29"/>
  <c r="Z52" i="29"/>
  <c r="AA52" i="29"/>
  <c r="AB52" i="29"/>
  <c r="AC52" i="29"/>
  <c r="AD52" i="29"/>
  <c r="AE52" i="29"/>
  <c r="AF52" i="29"/>
  <c r="AG52" i="29"/>
  <c r="AH52" i="29"/>
  <c r="AI52" i="29"/>
  <c r="AJ52" i="29"/>
  <c r="AK52" i="29"/>
  <c r="AL52" i="29"/>
  <c r="AM52" i="29"/>
  <c r="AN52" i="29"/>
  <c r="AO52" i="29"/>
  <c r="AP52" i="29"/>
  <c r="AQ52" i="29"/>
  <c r="AR52" i="29"/>
  <c r="AS52" i="29"/>
  <c r="AT52" i="29"/>
  <c r="AU52" i="29"/>
  <c r="AV52" i="29"/>
  <c r="AW52" i="29"/>
  <c r="AX52" i="29"/>
  <c r="AY52" i="29"/>
  <c r="AZ52" i="29"/>
  <c r="BA52" i="29"/>
  <c r="BB52" i="29"/>
  <c r="BC52" i="29"/>
  <c r="BD52" i="29"/>
  <c r="BE52" i="29"/>
  <c r="BF52" i="29"/>
  <c r="BG52" i="29"/>
  <c r="BH52" i="29"/>
  <c r="BI52" i="29"/>
  <c r="BJ52" i="29"/>
  <c r="BK52" i="29"/>
  <c r="BL52" i="29"/>
  <c r="BM52" i="29"/>
  <c r="BN52" i="29"/>
  <c r="BO52" i="29"/>
  <c r="BP52" i="29"/>
  <c r="BQ52" i="29"/>
  <c r="BR52" i="29"/>
  <c r="BS52" i="29"/>
  <c r="BT52" i="29"/>
  <c r="BU52" i="29"/>
  <c r="BV52" i="29"/>
  <c r="BW52" i="29"/>
  <c r="BX52" i="29"/>
  <c r="BY52" i="29"/>
  <c r="BZ52" i="29"/>
  <c r="CA52" i="29"/>
  <c r="CB52" i="29"/>
  <c r="CC52" i="29"/>
  <c r="CD52" i="29"/>
  <c r="CE52" i="29"/>
  <c r="CF52" i="29"/>
  <c r="CG52" i="29"/>
  <c r="CH52" i="29"/>
  <c r="G51" i="29"/>
  <c r="H51" i="29"/>
  <c r="I51" i="29"/>
  <c r="J51" i="29"/>
  <c r="K51" i="29"/>
  <c r="L51" i="29"/>
  <c r="M51" i="29"/>
  <c r="N51" i="29"/>
  <c r="O51" i="29"/>
  <c r="P51" i="29"/>
  <c r="Q51" i="29"/>
  <c r="R51" i="29"/>
  <c r="S51" i="29"/>
  <c r="T51" i="29"/>
  <c r="U51" i="29"/>
  <c r="V51" i="29"/>
  <c r="W51" i="29"/>
  <c r="X51" i="29"/>
  <c r="Y51" i="29"/>
  <c r="Z51" i="29"/>
  <c r="AA51" i="29"/>
  <c r="AB51" i="29"/>
  <c r="AC51" i="29"/>
  <c r="AD51" i="29"/>
  <c r="AE51" i="29"/>
  <c r="AF51" i="29"/>
  <c r="AG51" i="29"/>
  <c r="AH51" i="29"/>
  <c r="AI51" i="29"/>
  <c r="AJ51" i="29"/>
  <c r="AK51" i="29"/>
  <c r="AL51" i="29"/>
  <c r="AM51" i="29"/>
  <c r="AN51" i="29"/>
  <c r="AO51" i="29"/>
  <c r="AP51" i="29"/>
  <c r="AQ51" i="29"/>
  <c r="AR51" i="29"/>
  <c r="AS51" i="29"/>
  <c r="AT51" i="29"/>
  <c r="AU51" i="29"/>
  <c r="AV51" i="29"/>
  <c r="AW51" i="29"/>
  <c r="AX51" i="29"/>
  <c r="AY51" i="29"/>
  <c r="AZ51" i="29"/>
  <c r="BA51" i="29"/>
  <c r="BB51" i="29"/>
  <c r="BC51" i="29"/>
  <c r="BD51" i="29"/>
  <c r="BE51" i="29"/>
  <c r="BF51" i="29"/>
  <c r="BG51" i="29"/>
  <c r="BH51" i="29"/>
  <c r="BI51" i="29"/>
  <c r="BJ51" i="29"/>
  <c r="BK51" i="29"/>
  <c r="BL51" i="29"/>
  <c r="BM51" i="29"/>
  <c r="BN51" i="29"/>
  <c r="BO51" i="29"/>
  <c r="BP51" i="29"/>
  <c r="BQ51" i="29"/>
  <c r="BR51" i="29"/>
  <c r="BS51" i="29"/>
  <c r="BT51" i="29"/>
  <c r="BU51" i="29"/>
  <c r="BV51" i="29"/>
  <c r="BW51" i="29"/>
  <c r="BX51" i="29"/>
  <c r="BY51" i="29"/>
  <c r="BZ51" i="29"/>
  <c r="CA51" i="29"/>
  <c r="CB51" i="29"/>
  <c r="CC51" i="29"/>
  <c r="CD51" i="29"/>
  <c r="CE51" i="29"/>
  <c r="CF51" i="29"/>
  <c r="CG51" i="29"/>
  <c r="CH51" i="29"/>
  <c r="G50" i="29"/>
  <c r="H50" i="29"/>
  <c r="I50" i="29"/>
  <c r="J50" i="29"/>
  <c r="K50" i="29"/>
  <c r="L50" i="29"/>
  <c r="M50" i="29"/>
  <c r="N50" i="29"/>
  <c r="O50" i="29"/>
  <c r="P50" i="29"/>
  <c r="Q50" i="29"/>
  <c r="R50" i="29"/>
  <c r="S50" i="29"/>
  <c r="T50" i="29"/>
  <c r="U50" i="29"/>
  <c r="V50" i="29"/>
  <c r="W50" i="29"/>
  <c r="X50" i="29"/>
  <c r="Y50" i="29"/>
  <c r="Z50" i="29"/>
  <c r="AA50" i="29"/>
  <c r="AB50" i="29"/>
  <c r="AC50" i="29"/>
  <c r="AD50" i="29"/>
  <c r="AE50" i="29"/>
  <c r="AF50" i="29"/>
  <c r="AG50" i="29"/>
  <c r="AH50" i="29"/>
  <c r="AI50" i="29"/>
  <c r="AJ50" i="29"/>
  <c r="AK50" i="29"/>
  <c r="AL50" i="29"/>
  <c r="AM50" i="29"/>
  <c r="AN50" i="29"/>
  <c r="AO50" i="29"/>
  <c r="AP50" i="29"/>
  <c r="AQ50" i="29"/>
  <c r="AR50" i="29"/>
  <c r="AS50" i="29"/>
  <c r="AT50" i="29"/>
  <c r="AU50" i="29"/>
  <c r="AV50" i="29"/>
  <c r="AW50" i="29"/>
  <c r="AX50" i="29"/>
  <c r="AY50" i="29"/>
  <c r="AZ50" i="29"/>
  <c r="BA50" i="29"/>
  <c r="BB50" i="29"/>
  <c r="BC50" i="29"/>
  <c r="BD50" i="29"/>
  <c r="BE50" i="29"/>
  <c r="BF50" i="29"/>
  <c r="BG50" i="29"/>
  <c r="BH50" i="29"/>
  <c r="BI50" i="29"/>
  <c r="BJ50" i="29"/>
  <c r="BK50" i="29"/>
  <c r="BL50" i="29"/>
  <c r="BM50" i="29"/>
  <c r="BN50" i="29"/>
  <c r="BO50" i="29"/>
  <c r="BP50" i="29"/>
  <c r="BQ50" i="29"/>
  <c r="BR50" i="29"/>
  <c r="BS50" i="29"/>
  <c r="BT50" i="29"/>
  <c r="BU50" i="29"/>
  <c r="BV50" i="29"/>
  <c r="BW50" i="29"/>
  <c r="BX50" i="29"/>
  <c r="BY50" i="29"/>
  <c r="BZ50" i="29"/>
  <c r="CA50" i="29"/>
  <c r="CB50" i="29"/>
  <c r="CC50" i="29"/>
  <c r="CD50" i="29"/>
  <c r="CE50" i="29"/>
  <c r="CF50" i="29"/>
  <c r="CG50" i="29"/>
  <c r="CH50" i="29"/>
  <c r="G49" i="29"/>
  <c r="H49" i="29"/>
  <c r="I49" i="29"/>
  <c r="J49" i="29"/>
  <c r="K49" i="29"/>
  <c r="L49" i="29"/>
  <c r="M49" i="29"/>
  <c r="N49" i="29"/>
  <c r="O49" i="29"/>
  <c r="P49" i="29"/>
  <c r="Q49" i="29"/>
  <c r="R49" i="29"/>
  <c r="S49" i="29"/>
  <c r="T49" i="29"/>
  <c r="U49" i="29"/>
  <c r="V49" i="29"/>
  <c r="W49" i="29"/>
  <c r="X49" i="29"/>
  <c r="Y49" i="29"/>
  <c r="Z49" i="29"/>
  <c r="AA49" i="29"/>
  <c r="AB49" i="29"/>
  <c r="AC49" i="29"/>
  <c r="AD49" i="29"/>
  <c r="AE49" i="29"/>
  <c r="AF49" i="29"/>
  <c r="AG49" i="29"/>
  <c r="AH49" i="29"/>
  <c r="AI49" i="29"/>
  <c r="AJ49" i="29"/>
  <c r="AK49" i="29"/>
  <c r="AL49" i="29"/>
  <c r="AM49" i="29"/>
  <c r="AN49" i="29"/>
  <c r="AO49" i="29"/>
  <c r="AP49" i="29"/>
  <c r="AQ49" i="29"/>
  <c r="AR49" i="29"/>
  <c r="AS49" i="29"/>
  <c r="AT49" i="29"/>
  <c r="AU49" i="29"/>
  <c r="AV49" i="29"/>
  <c r="AW49" i="29"/>
  <c r="AX49" i="29"/>
  <c r="AY49" i="29"/>
  <c r="AZ49" i="29"/>
  <c r="BA49" i="29"/>
  <c r="BB49" i="29"/>
  <c r="BC49" i="29"/>
  <c r="BD49" i="29"/>
  <c r="BE49" i="29"/>
  <c r="BF49" i="29"/>
  <c r="BG49" i="29"/>
  <c r="BH49" i="29"/>
  <c r="BI49" i="29"/>
  <c r="BJ49" i="29"/>
  <c r="BK49" i="29"/>
  <c r="BL49" i="29"/>
  <c r="BM49" i="29"/>
  <c r="BN49" i="29"/>
  <c r="BO49" i="29"/>
  <c r="BP49" i="29"/>
  <c r="BQ49" i="29"/>
  <c r="BR49" i="29"/>
  <c r="BS49" i="29"/>
  <c r="BT49" i="29"/>
  <c r="BU49" i="29"/>
  <c r="BV49" i="29"/>
  <c r="BW49" i="29"/>
  <c r="BX49" i="29"/>
  <c r="BY49" i="29"/>
  <c r="BZ49" i="29"/>
  <c r="CA49" i="29"/>
  <c r="CB49" i="29"/>
  <c r="CC49" i="29"/>
  <c r="CD49" i="29"/>
  <c r="CE49" i="29"/>
  <c r="CF49" i="29"/>
  <c r="CG49" i="29"/>
  <c r="CH49" i="29"/>
  <c r="G48" i="29"/>
  <c r="H48" i="29"/>
  <c r="I48" i="29"/>
  <c r="J48" i="29"/>
  <c r="K48" i="29"/>
  <c r="L48" i="29"/>
  <c r="M48" i="29"/>
  <c r="N48" i="29"/>
  <c r="O48" i="29"/>
  <c r="P48" i="29"/>
  <c r="Q48" i="29"/>
  <c r="R48" i="29"/>
  <c r="S48" i="29"/>
  <c r="T48" i="29"/>
  <c r="U48" i="29"/>
  <c r="V48" i="29"/>
  <c r="W48" i="29"/>
  <c r="X48" i="29"/>
  <c r="Y48" i="29"/>
  <c r="Z48" i="29"/>
  <c r="AA48" i="29"/>
  <c r="AB48" i="29"/>
  <c r="AC48" i="29"/>
  <c r="AD48" i="29"/>
  <c r="AE48" i="29"/>
  <c r="AF48" i="29"/>
  <c r="AG48" i="29"/>
  <c r="AH48" i="29"/>
  <c r="AI48" i="29"/>
  <c r="AJ48" i="29"/>
  <c r="AK48" i="29"/>
  <c r="AL48" i="29"/>
  <c r="AM48" i="29"/>
  <c r="AN48" i="29"/>
  <c r="AO48" i="29"/>
  <c r="AP48" i="29"/>
  <c r="AQ48" i="29"/>
  <c r="AR48" i="29"/>
  <c r="AS48" i="29"/>
  <c r="AT48" i="29"/>
  <c r="AU48" i="29"/>
  <c r="AV48" i="29"/>
  <c r="AW48" i="29"/>
  <c r="AX48" i="29"/>
  <c r="AY48" i="29"/>
  <c r="AZ48" i="29"/>
  <c r="BA48" i="29"/>
  <c r="BB48" i="29"/>
  <c r="BC48" i="29"/>
  <c r="BD48" i="29"/>
  <c r="BE48" i="29"/>
  <c r="BF48" i="29"/>
  <c r="BG48" i="29"/>
  <c r="BH48" i="29"/>
  <c r="BI48" i="29"/>
  <c r="BJ48" i="29"/>
  <c r="BK48" i="29"/>
  <c r="BL48" i="29"/>
  <c r="BM48" i="29"/>
  <c r="BN48" i="29"/>
  <c r="BO48" i="29"/>
  <c r="BP48" i="29"/>
  <c r="BQ48" i="29"/>
  <c r="BR48" i="29"/>
  <c r="BS48" i="29"/>
  <c r="BT48" i="29"/>
  <c r="BU48" i="29"/>
  <c r="BV48" i="29"/>
  <c r="BW48" i="29"/>
  <c r="BX48" i="29"/>
  <c r="BY48" i="29"/>
  <c r="BZ48" i="29"/>
  <c r="CA48" i="29"/>
  <c r="CB48" i="29"/>
  <c r="CC48" i="29"/>
  <c r="CD48" i="29"/>
  <c r="CE48" i="29"/>
  <c r="CF48" i="29"/>
  <c r="CG48" i="29"/>
  <c r="CH48" i="29"/>
  <c r="G47" i="29"/>
  <c r="H47" i="29"/>
  <c r="I47" i="29"/>
  <c r="J47" i="29"/>
  <c r="K47" i="29"/>
  <c r="L47" i="29"/>
  <c r="M47" i="29"/>
  <c r="N47" i="29"/>
  <c r="O47" i="29"/>
  <c r="P47" i="29"/>
  <c r="Q47" i="29"/>
  <c r="R47" i="29"/>
  <c r="S47" i="29"/>
  <c r="T47" i="29"/>
  <c r="U47" i="29"/>
  <c r="V47" i="29"/>
  <c r="W47" i="29"/>
  <c r="X47" i="29"/>
  <c r="Y47" i="29"/>
  <c r="Z47" i="29"/>
  <c r="AA47" i="29"/>
  <c r="AB47" i="29"/>
  <c r="AC47" i="29"/>
  <c r="AD47" i="29"/>
  <c r="AE47" i="29"/>
  <c r="AF47" i="29"/>
  <c r="AG47" i="29"/>
  <c r="AH47" i="29"/>
  <c r="AI47" i="29"/>
  <c r="AJ47" i="29"/>
  <c r="AK47" i="29"/>
  <c r="AL47" i="29"/>
  <c r="AM47" i="29"/>
  <c r="AN47" i="29"/>
  <c r="AO47" i="29"/>
  <c r="AP47" i="29"/>
  <c r="AQ47" i="29"/>
  <c r="AR47" i="29"/>
  <c r="AS47" i="29"/>
  <c r="AT47" i="29"/>
  <c r="AU47" i="29"/>
  <c r="AV47" i="29"/>
  <c r="AW47" i="29"/>
  <c r="AX47" i="29"/>
  <c r="AY47" i="29"/>
  <c r="AZ47" i="29"/>
  <c r="BA47" i="29"/>
  <c r="BB47" i="29"/>
  <c r="BC47" i="29"/>
  <c r="BD47" i="29"/>
  <c r="BE47" i="29"/>
  <c r="BF47" i="29"/>
  <c r="BG47" i="29"/>
  <c r="BH47" i="29"/>
  <c r="BI47" i="29"/>
  <c r="BJ47" i="29"/>
  <c r="BK47" i="29"/>
  <c r="BL47" i="29"/>
  <c r="BM47" i="29"/>
  <c r="BN47" i="29"/>
  <c r="BO47" i="29"/>
  <c r="BP47" i="29"/>
  <c r="BQ47" i="29"/>
  <c r="BR47" i="29"/>
  <c r="BS47" i="29"/>
  <c r="BT47" i="29"/>
  <c r="BU47" i="29"/>
  <c r="BV47" i="29"/>
  <c r="BW47" i="29"/>
  <c r="BX47" i="29"/>
  <c r="BY47" i="29"/>
  <c r="BZ47" i="29"/>
  <c r="CA47" i="29"/>
  <c r="CB47" i="29"/>
  <c r="CC47" i="29"/>
  <c r="CD47" i="29"/>
  <c r="CE47" i="29"/>
  <c r="CF47" i="29"/>
  <c r="CG47" i="29"/>
  <c r="CH47" i="29"/>
  <c r="G46" i="29"/>
  <c r="H46" i="29"/>
  <c r="I46" i="29"/>
  <c r="J46" i="29"/>
  <c r="K46" i="29"/>
  <c r="L46" i="29"/>
  <c r="M46" i="29"/>
  <c r="N46" i="29"/>
  <c r="O46" i="29"/>
  <c r="P46" i="29"/>
  <c r="Q46" i="29"/>
  <c r="R46" i="29"/>
  <c r="S46" i="29"/>
  <c r="T46" i="29"/>
  <c r="U46" i="29"/>
  <c r="V46" i="29"/>
  <c r="W46" i="29"/>
  <c r="X46" i="29"/>
  <c r="Y46" i="29"/>
  <c r="Z46" i="29"/>
  <c r="AA46" i="29"/>
  <c r="AB46" i="29"/>
  <c r="AC46" i="29"/>
  <c r="AD46" i="29"/>
  <c r="AE46" i="29"/>
  <c r="AF46" i="29"/>
  <c r="AG46" i="29"/>
  <c r="AH46" i="29"/>
  <c r="AI46" i="29"/>
  <c r="AJ46" i="29"/>
  <c r="AK46" i="29"/>
  <c r="AL46" i="29"/>
  <c r="AM46" i="29"/>
  <c r="AN46" i="29"/>
  <c r="AO46" i="29"/>
  <c r="AP46" i="29"/>
  <c r="AQ46" i="29"/>
  <c r="AR46" i="29"/>
  <c r="AS46" i="29"/>
  <c r="AT46" i="29"/>
  <c r="AU46" i="29"/>
  <c r="AV46" i="29"/>
  <c r="AW46" i="29"/>
  <c r="AX46" i="29"/>
  <c r="AY46" i="29"/>
  <c r="AZ46" i="29"/>
  <c r="BA46" i="29"/>
  <c r="BB46" i="29"/>
  <c r="BC46" i="29"/>
  <c r="BD46" i="29"/>
  <c r="BE46" i="29"/>
  <c r="BF46" i="29"/>
  <c r="BG46" i="29"/>
  <c r="BH46" i="29"/>
  <c r="BI46" i="29"/>
  <c r="BJ46" i="29"/>
  <c r="BK46" i="29"/>
  <c r="BL46" i="29"/>
  <c r="BM46" i="29"/>
  <c r="BN46" i="29"/>
  <c r="BO46" i="29"/>
  <c r="BP46" i="29"/>
  <c r="BQ46" i="29"/>
  <c r="BR46" i="29"/>
  <c r="BS46" i="29"/>
  <c r="BT46" i="29"/>
  <c r="BU46" i="29"/>
  <c r="BV46" i="29"/>
  <c r="BW46" i="29"/>
  <c r="BX46" i="29"/>
  <c r="BY46" i="29"/>
  <c r="BZ46" i="29"/>
  <c r="CA46" i="29"/>
  <c r="CB46" i="29"/>
  <c r="CC46" i="29"/>
  <c r="CD46" i="29"/>
  <c r="CE46" i="29"/>
  <c r="CF46" i="29"/>
  <c r="CG46" i="29"/>
  <c r="CH46" i="29"/>
  <c r="H45" i="29"/>
  <c r="I45" i="29"/>
  <c r="J45" i="29"/>
  <c r="K45" i="29"/>
  <c r="L45" i="29"/>
  <c r="M45" i="29"/>
  <c r="N45" i="29"/>
  <c r="O45" i="29"/>
  <c r="P45" i="29"/>
  <c r="Q45" i="29"/>
  <c r="R45" i="29"/>
  <c r="S45" i="29"/>
  <c r="T45" i="29"/>
  <c r="U45" i="29"/>
  <c r="V45" i="29"/>
  <c r="W45" i="29"/>
  <c r="X45" i="29"/>
  <c r="Y45" i="29"/>
  <c r="Z45" i="29"/>
  <c r="AA45" i="29"/>
  <c r="AB45" i="29"/>
  <c r="AC45" i="29"/>
  <c r="AD45" i="29"/>
  <c r="AE45" i="29"/>
  <c r="AF45" i="29"/>
  <c r="AG45" i="29"/>
  <c r="AH45" i="29"/>
  <c r="AI45" i="29"/>
  <c r="AJ45" i="29"/>
  <c r="AK45" i="29"/>
  <c r="AL45" i="29"/>
  <c r="AM45" i="29"/>
  <c r="AN45" i="29"/>
  <c r="AO45" i="29"/>
  <c r="AP45" i="29"/>
  <c r="AQ45" i="29"/>
  <c r="AR45" i="29"/>
  <c r="AS45" i="29"/>
  <c r="AT45" i="29"/>
  <c r="AU45" i="29"/>
  <c r="AV45" i="29"/>
  <c r="AW45" i="29"/>
  <c r="AX45" i="29"/>
  <c r="AY45" i="29"/>
  <c r="AZ45" i="29"/>
  <c r="BA45" i="29"/>
  <c r="BB45" i="29"/>
  <c r="BC45" i="29"/>
  <c r="BD45" i="29"/>
  <c r="BE45" i="29"/>
  <c r="BF45" i="29"/>
  <c r="BG45" i="29"/>
  <c r="BH45" i="29"/>
  <c r="BI45" i="29"/>
  <c r="BJ45" i="29"/>
  <c r="BK45" i="29"/>
  <c r="BL45" i="29"/>
  <c r="BM45" i="29"/>
  <c r="BN45" i="29"/>
  <c r="BO45" i="29"/>
  <c r="BP45" i="29"/>
  <c r="BQ45" i="29"/>
  <c r="BR45" i="29"/>
  <c r="BS45" i="29"/>
  <c r="BT45" i="29"/>
  <c r="BU45" i="29"/>
  <c r="BV45" i="29"/>
  <c r="BW45" i="29"/>
  <c r="BX45" i="29"/>
  <c r="BY45" i="29"/>
  <c r="BZ45" i="29"/>
  <c r="CA45" i="29"/>
  <c r="CB45" i="29"/>
  <c r="CC45" i="29"/>
  <c r="CD45" i="29"/>
  <c r="CE45" i="29"/>
  <c r="CF45" i="29"/>
  <c r="CG45" i="29"/>
  <c r="CH45" i="29"/>
  <c r="G45" i="29"/>
  <c r="G44" i="29"/>
  <c r="H44" i="29"/>
  <c r="I44" i="29"/>
  <c r="J44" i="29"/>
  <c r="K44" i="29"/>
  <c r="L44" i="29"/>
  <c r="M44" i="29"/>
  <c r="N44" i="29"/>
  <c r="O44" i="29"/>
  <c r="P44" i="29"/>
  <c r="Q44" i="29"/>
  <c r="R44" i="29"/>
  <c r="S44" i="29"/>
  <c r="T44" i="29"/>
  <c r="U44" i="29"/>
  <c r="V44" i="29"/>
  <c r="W44" i="29"/>
  <c r="X44" i="29"/>
  <c r="Y44" i="29"/>
  <c r="Z44" i="29"/>
  <c r="AA44" i="29"/>
  <c r="AB44" i="29"/>
  <c r="AC44" i="29"/>
  <c r="AD44" i="29"/>
  <c r="AE44" i="29"/>
  <c r="AF44" i="29"/>
  <c r="AG44" i="29"/>
  <c r="AH44" i="29"/>
  <c r="AI44" i="29"/>
  <c r="AJ44" i="29"/>
  <c r="AK44" i="29"/>
  <c r="AL44" i="29"/>
  <c r="AM44" i="29"/>
  <c r="AN44" i="29"/>
  <c r="AO44" i="29"/>
  <c r="AP44" i="29"/>
  <c r="AQ44" i="29"/>
  <c r="AR44" i="29"/>
  <c r="AS44" i="29"/>
  <c r="AT44" i="29"/>
  <c r="AU44" i="29"/>
  <c r="AV44" i="29"/>
  <c r="AW44" i="29"/>
  <c r="AX44" i="29"/>
  <c r="AY44" i="29"/>
  <c r="AZ44" i="29"/>
  <c r="BA44" i="29"/>
  <c r="BB44" i="29"/>
  <c r="BC44" i="29"/>
  <c r="BD44" i="29"/>
  <c r="BE44" i="29"/>
  <c r="BF44" i="29"/>
  <c r="BG44" i="29"/>
  <c r="BH44" i="29"/>
  <c r="BI44" i="29"/>
  <c r="BJ44" i="29"/>
  <c r="BK44" i="29"/>
  <c r="BL44" i="29"/>
  <c r="BM44" i="29"/>
  <c r="BN44" i="29"/>
  <c r="BO44" i="29"/>
  <c r="BP44" i="29"/>
  <c r="BQ44" i="29"/>
  <c r="BR44" i="29"/>
  <c r="BS44" i="29"/>
  <c r="BT44" i="29"/>
  <c r="BU44" i="29"/>
  <c r="BV44" i="29"/>
  <c r="BW44" i="29"/>
  <c r="BX44" i="29"/>
  <c r="BY44" i="29"/>
  <c r="BZ44" i="29"/>
  <c r="CA44" i="29"/>
  <c r="CB44" i="29"/>
  <c r="CC44" i="29"/>
  <c r="CD44" i="29"/>
  <c r="CE44" i="29"/>
  <c r="CF44" i="29"/>
  <c r="CG44" i="29"/>
  <c r="CH44" i="29"/>
  <c r="G43" i="29"/>
  <c r="H43" i="29"/>
  <c r="I43" i="29"/>
  <c r="J43" i="29"/>
  <c r="K43" i="29"/>
  <c r="L43" i="29"/>
  <c r="M43" i="29"/>
  <c r="N43" i="29"/>
  <c r="O43" i="29"/>
  <c r="P43" i="29"/>
  <c r="Q43" i="29"/>
  <c r="R43" i="29"/>
  <c r="S43" i="29"/>
  <c r="T43" i="29"/>
  <c r="U43" i="29"/>
  <c r="V43" i="29"/>
  <c r="W43" i="29"/>
  <c r="X43" i="29"/>
  <c r="Y43" i="29"/>
  <c r="Z43" i="29"/>
  <c r="AA43" i="29"/>
  <c r="AB43" i="29"/>
  <c r="AC43" i="29"/>
  <c r="AD43" i="29"/>
  <c r="AE43" i="29"/>
  <c r="AF43" i="29"/>
  <c r="AG43" i="29"/>
  <c r="AH43" i="29"/>
  <c r="AI43" i="29"/>
  <c r="AJ43" i="29"/>
  <c r="AK43" i="29"/>
  <c r="AL43" i="29"/>
  <c r="AM43" i="29"/>
  <c r="AN43" i="29"/>
  <c r="AO43" i="29"/>
  <c r="AP43" i="29"/>
  <c r="AQ43" i="29"/>
  <c r="AR43" i="29"/>
  <c r="AS43" i="29"/>
  <c r="AT43" i="29"/>
  <c r="AU43" i="29"/>
  <c r="AV43" i="29"/>
  <c r="AW43" i="29"/>
  <c r="AX43" i="29"/>
  <c r="AY43" i="29"/>
  <c r="AZ43" i="29"/>
  <c r="BA43" i="29"/>
  <c r="BB43" i="29"/>
  <c r="BC43" i="29"/>
  <c r="BD43" i="29"/>
  <c r="BE43" i="29"/>
  <c r="BF43" i="29"/>
  <c r="BG43" i="29"/>
  <c r="BH43" i="29"/>
  <c r="BI43" i="29"/>
  <c r="BJ43" i="29"/>
  <c r="BK43" i="29"/>
  <c r="BL43" i="29"/>
  <c r="BM43" i="29"/>
  <c r="BN43" i="29"/>
  <c r="BO43" i="29"/>
  <c r="BP43" i="29"/>
  <c r="BQ43" i="29"/>
  <c r="BR43" i="29"/>
  <c r="BS43" i="29"/>
  <c r="BT43" i="29"/>
  <c r="BU43" i="29"/>
  <c r="BV43" i="29"/>
  <c r="BW43" i="29"/>
  <c r="BX43" i="29"/>
  <c r="BY43" i="29"/>
  <c r="BZ43" i="29"/>
  <c r="CA43" i="29"/>
  <c r="CB43" i="29"/>
  <c r="CC43" i="29"/>
  <c r="CD43" i="29"/>
  <c r="CE43" i="29"/>
  <c r="CF43" i="29"/>
  <c r="CG43" i="29"/>
  <c r="CH43" i="29"/>
  <c r="H42" i="29"/>
  <c r="I42" i="29"/>
  <c r="J42" i="29"/>
  <c r="K42" i="29"/>
  <c r="L42" i="29"/>
  <c r="M42" i="29"/>
  <c r="N42" i="29"/>
  <c r="O42" i="29"/>
  <c r="P42" i="29"/>
  <c r="Q42" i="29"/>
  <c r="R42" i="29"/>
  <c r="S42" i="29"/>
  <c r="T42" i="29"/>
  <c r="U42" i="29"/>
  <c r="V42" i="29"/>
  <c r="W42" i="29"/>
  <c r="X42" i="29"/>
  <c r="Y42" i="29"/>
  <c r="Z42" i="29"/>
  <c r="AA42" i="29"/>
  <c r="AB42" i="29"/>
  <c r="AC42" i="29"/>
  <c r="AD42" i="29"/>
  <c r="AE42" i="29"/>
  <c r="AF42" i="29"/>
  <c r="AG42" i="29"/>
  <c r="AH42" i="29"/>
  <c r="AI42" i="29"/>
  <c r="AJ42" i="29"/>
  <c r="AK42" i="29"/>
  <c r="AL42" i="29"/>
  <c r="AM42" i="29"/>
  <c r="AN42" i="29"/>
  <c r="AO42" i="29"/>
  <c r="AP42" i="29"/>
  <c r="AQ42" i="29"/>
  <c r="AR42" i="29"/>
  <c r="AS42" i="29"/>
  <c r="AT42" i="29"/>
  <c r="AU42" i="29"/>
  <c r="AV42" i="29"/>
  <c r="AW42" i="29"/>
  <c r="AX42" i="29"/>
  <c r="AY42" i="29"/>
  <c r="AZ42" i="29"/>
  <c r="BA42" i="29"/>
  <c r="BB42" i="29"/>
  <c r="BC42" i="29"/>
  <c r="BD42" i="29"/>
  <c r="BE42" i="29"/>
  <c r="BF42" i="29"/>
  <c r="BG42" i="29"/>
  <c r="BH42" i="29"/>
  <c r="BI42" i="29"/>
  <c r="BJ42" i="29"/>
  <c r="BK42" i="29"/>
  <c r="BL42" i="29"/>
  <c r="BM42" i="29"/>
  <c r="BN42" i="29"/>
  <c r="BO42" i="29"/>
  <c r="BP42" i="29"/>
  <c r="BQ42" i="29"/>
  <c r="BR42" i="29"/>
  <c r="BS42" i="29"/>
  <c r="BT42" i="29"/>
  <c r="BU42" i="29"/>
  <c r="BV42" i="29"/>
  <c r="BW42" i="29"/>
  <c r="BX42" i="29"/>
  <c r="BY42" i="29"/>
  <c r="BZ42" i="29"/>
  <c r="CA42" i="29"/>
  <c r="CB42" i="29"/>
  <c r="CC42" i="29"/>
  <c r="CD42" i="29"/>
  <c r="CE42" i="29"/>
  <c r="CF42" i="29"/>
  <c r="CG42" i="29"/>
  <c r="CH42" i="29"/>
  <c r="G42" i="29"/>
  <c r="G41" i="29"/>
  <c r="H41" i="29" s="1"/>
  <c r="I41" i="29" s="1"/>
  <c r="J41" i="29" s="1"/>
  <c r="K41" i="29" s="1"/>
  <c r="L41" i="29" s="1"/>
  <c r="M41" i="29" s="1"/>
  <c r="N41" i="29" s="1"/>
  <c r="O41" i="29" s="1"/>
  <c r="P41" i="29" s="1"/>
  <c r="Q41" i="29" s="1"/>
  <c r="R41" i="29" s="1"/>
  <c r="S41" i="29" s="1"/>
  <c r="T41" i="29" s="1"/>
  <c r="U41" i="29" s="1"/>
  <c r="V41" i="29" s="1"/>
  <c r="W41" i="29" s="1"/>
  <c r="X41" i="29" s="1"/>
  <c r="Y41" i="29" s="1"/>
  <c r="Z41" i="29" s="1"/>
  <c r="AA41" i="29" s="1"/>
  <c r="AB41" i="29" s="1"/>
  <c r="AC41" i="29" s="1"/>
  <c r="AD41" i="29" s="1"/>
  <c r="AE41" i="29" s="1"/>
  <c r="AF41" i="29" s="1"/>
  <c r="AG41" i="29" s="1"/>
  <c r="AH41" i="29" s="1"/>
  <c r="AI41" i="29" s="1"/>
  <c r="AJ41" i="29" s="1"/>
  <c r="AK41" i="29" s="1"/>
  <c r="AL41" i="29" s="1"/>
  <c r="AM41" i="29" s="1"/>
  <c r="AN41" i="29" s="1"/>
  <c r="AO41" i="29" s="1"/>
  <c r="AP41" i="29" s="1"/>
  <c r="AQ41" i="29" s="1"/>
  <c r="AR41" i="29" s="1"/>
  <c r="AS41" i="29" s="1"/>
  <c r="AT41" i="29" s="1"/>
  <c r="AU41" i="29" s="1"/>
  <c r="AV41" i="29" s="1"/>
  <c r="AW41" i="29" s="1"/>
  <c r="AX41" i="29" s="1"/>
  <c r="AY41" i="29" s="1"/>
  <c r="AZ41" i="29" s="1"/>
  <c r="BA41" i="29" s="1"/>
  <c r="BB41" i="29" s="1"/>
  <c r="BC41" i="29" s="1"/>
  <c r="BD41" i="29" s="1"/>
  <c r="BE41" i="29" s="1"/>
  <c r="BF41" i="29" s="1"/>
  <c r="BG41" i="29" s="1"/>
  <c r="BH41" i="29" s="1"/>
  <c r="BI41" i="29" s="1"/>
  <c r="BJ41" i="29" s="1"/>
  <c r="BK41" i="29" s="1"/>
  <c r="BL41" i="29" s="1"/>
  <c r="BM41" i="29" s="1"/>
  <c r="BN41" i="29" s="1"/>
  <c r="BO41" i="29" s="1"/>
  <c r="BP41" i="29" s="1"/>
  <c r="BQ41" i="29" s="1"/>
  <c r="BR41" i="29" s="1"/>
  <c r="BS41" i="29" s="1"/>
  <c r="BT41" i="29" s="1"/>
  <c r="BU41" i="29" s="1"/>
  <c r="BV41" i="29" s="1"/>
  <c r="BW41" i="29" s="1"/>
  <c r="BX41" i="29" s="1"/>
  <c r="BY41" i="29" s="1"/>
  <c r="BZ41" i="29" s="1"/>
  <c r="CA41" i="29" s="1"/>
  <c r="CB41" i="29" s="1"/>
  <c r="CC41" i="29" s="1"/>
  <c r="CD41" i="29" s="1"/>
  <c r="CE41" i="29" s="1"/>
  <c r="CF41" i="29" s="1"/>
  <c r="CG41" i="29" s="1"/>
  <c r="CH41" i="29" s="1"/>
  <c r="CH55" i="29" s="1"/>
  <c r="G53" i="10"/>
  <c r="H53" i="10"/>
  <c r="I53" i="10"/>
  <c r="J53" i="10"/>
  <c r="K53" i="10"/>
  <c r="L53" i="10"/>
  <c r="M53" i="10"/>
  <c r="N53" i="10"/>
  <c r="O53" i="10"/>
  <c r="P53" i="10"/>
  <c r="Q53" i="10"/>
  <c r="R53" i="10"/>
  <c r="S53" i="10"/>
  <c r="T53" i="10"/>
  <c r="U53" i="10"/>
  <c r="V53" i="10"/>
  <c r="W53" i="10"/>
  <c r="X53" i="10"/>
  <c r="Y53" i="10"/>
  <c r="Z53" i="10"/>
  <c r="AA53" i="10"/>
  <c r="AB53" i="10"/>
  <c r="AC53" i="10"/>
  <c r="AD53" i="10"/>
  <c r="AE53" i="10"/>
  <c r="AF53" i="10"/>
  <c r="AG53" i="10"/>
  <c r="AH53" i="10"/>
  <c r="AI53" i="10"/>
  <c r="AJ53" i="10"/>
  <c r="AK53" i="10"/>
  <c r="AL53" i="10"/>
  <c r="AM53" i="10"/>
  <c r="AN53" i="10"/>
  <c r="AO53" i="10"/>
  <c r="AP53" i="10"/>
  <c r="AQ53" i="10"/>
  <c r="AR53" i="10"/>
  <c r="AS53" i="10"/>
  <c r="AT53" i="10"/>
  <c r="AU53" i="10"/>
  <c r="AV53" i="10"/>
  <c r="AW53" i="10"/>
  <c r="AX53" i="10"/>
  <c r="AY53" i="10"/>
  <c r="AZ53" i="10"/>
  <c r="BA53" i="10"/>
  <c r="BB53" i="10"/>
  <c r="BC53" i="10"/>
  <c r="BD53" i="10"/>
  <c r="BE53" i="10"/>
  <c r="BF53" i="10"/>
  <c r="BG53" i="10"/>
  <c r="BH53" i="10"/>
  <c r="BI53" i="10"/>
  <c r="BJ53" i="10"/>
  <c r="BK53" i="10"/>
  <c r="BL53" i="10"/>
  <c r="BM53" i="10"/>
  <c r="BN53" i="10"/>
  <c r="BO53" i="10"/>
  <c r="BP53" i="10"/>
  <c r="BQ53" i="10"/>
  <c r="BR53" i="10"/>
  <c r="BS53" i="10"/>
  <c r="BT53" i="10"/>
  <c r="BU53" i="10"/>
  <c r="BV53" i="10"/>
  <c r="BW53" i="10"/>
  <c r="BX53" i="10"/>
  <c r="BY53" i="10"/>
  <c r="BZ53" i="10"/>
  <c r="CA53" i="10"/>
  <c r="CB53" i="10"/>
  <c r="CC53" i="10"/>
  <c r="CD53" i="10"/>
  <c r="CE53" i="10"/>
  <c r="CF53" i="10"/>
  <c r="CG53" i="10"/>
  <c r="CH53" i="10"/>
  <c r="G52" i="10"/>
  <c r="H52" i="10"/>
  <c r="I52" i="10"/>
  <c r="J52" i="10"/>
  <c r="K52" i="10"/>
  <c r="L52" i="10"/>
  <c r="M52" i="10"/>
  <c r="N52" i="10"/>
  <c r="O52" i="10"/>
  <c r="P52" i="10"/>
  <c r="Q52" i="10"/>
  <c r="R52" i="10"/>
  <c r="S52" i="10"/>
  <c r="T52" i="10"/>
  <c r="U52" i="10"/>
  <c r="V52" i="10"/>
  <c r="W52" i="10"/>
  <c r="X52" i="10"/>
  <c r="Y52" i="10"/>
  <c r="Z52" i="10"/>
  <c r="AA52" i="10"/>
  <c r="AB52" i="10"/>
  <c r="AC52" i="10"/>
  <c r="AD52" i="10"/>
  <c r="AE52" i="10"/>
  <c r="AF52" i="10"/>
  <c r="AG52" i="10"/>
  <c r="AH52" i="10"/>
  <c r="AI52" i="10"/>
  <c r="AJ52" i="10"/>
  <c r="AK52" i="10"/>
  <c r="AL52" i="10"/>
  <c r="AM52" i="10"/>
  <c r="AN52" i="10"/>
  <c r="AO52" i="10"/>
  <c r="AP52" i="10"/>
  <c r="AQ52" i="10"/>
  <c r="AR52" i="10"/>
  <c r="AS52" i="10"/>
  <c r="AT52" i="10"/>
  <c r="AU52" i="10"/>
  <c r="AV52" i="10"/>
  <c r="AW52" i="10"/>
  <c r="AX52" i="10"/>
  <c r="AY52" i="10"/>
  <c r="AZ52" i="10"/>
  <c r="BA52" i="10"/>
  <c r="BB52" i="10"/>
  <c r="BC52" i="10"/>
  <c r="BD52" i="10"/>
  <c r="BE52" i="10"/>
  <c r="BF52" i="10"/>
  <c r="BG52" i="10"/>
  <c r="BH52" i="10"/>
  <c r="BI52" i="10"/>
  <c r="BJ52" i="10"/>
  <c r="BK52" i="10"/>
  <c r="BL52" i="10"/>
  <c r="BM52" i="10"/>
  <c r="BN52" i="10"/>
  <c r="BO52" i="10"/>
  <c r="BP52" i="10"/>
  <c r="BQ52" i="10"/>
  <c r="BR52" i="10"/>
  <c r="BS52" i="10"/>
  <c r="BT52" i="10"/>
  <c r="BU52" i="10"/>
  <c r="BV52" i="10"/>
  <c r="BW52" i="10"/>
  <c r="BX52" i="10"/>
  <c r="BY52" i="10"/>
  <c r="BZ52" i="10"/>
  <c r="CA52" i="10"/>
  <c r="CB52" i="10"/>
  <c r="CC52" i="10"/>
  <c r="CD52" i="10"/>
  <c r="CE52" i="10"/>
  <c r="CF52" i="10"/>
  <c r="CG52" i="10"/>
  <c r="CH52" i="10"/>
  <c r="G51" i="10"/>
  <c r="H51" i="10"/>
  <c r="I51" i="10"/>
  <c r="J51" i="10"/>
  <c r="K51" i="10"/>
  <c r="L51" i="10"/>
  <c r="M51" i="10"/>
  <c r="N51" i="10"/>
  <c r="O51" i="10"/>
  <c r="P51" i="10"/>
  <c r="Q51" i="10"/>
  <c r="R51" i="10"/>
  <c r="S51" i="10"/>
  <c r="T51" i="10"/>
  <c r="U51" i="10"/>
  <c r="V51" i="10"/>
  <c r="W51" i="10"/>
  <c r="X51" i="10"/>
  <c r="Y51" i="10"/>
  <c r="Z51" i="10"/>
  <c r="AA51" i="10"/>
  <c r="AB51" i="10"/>
  <c r="AC51" i="10"/>
  <c r="AD51" i="10"/>
  <c r="AE51" i="10"/>
  <c r="AF51" i="10"/>
  <c r="AG51" i="10"/>
  <c r="AH51" i="10"/>
  <c r="AI51" i="10"/>
  <c r="AJ51" i="10"/>
  <c r="AK51" i="10"/>
  <c r="AL51" i="10"/>
  <c r="AM51" i="10"/>
  <c r="AN51" i="10"/>
  <c r="AO51" i="10"/>
  <c r="AP51" i="10"/>
  <c r="AQ51" i="10"/>
  <c r="AR51" i="10"/>
  <c r="AS51" i="10"/>
  <c r="AT51" i="10"/>
  <c r="AU51" i="10"/>
  <c r="AV51" i="10"/>
  <c r="AW51" i="10"/>
  <c r="AX51" i="10"/>
  <c r="AY51" i="10"/>
  <c r="AZ51" i="10"/>
  <c r="BA51" i="10"/>
  <c r="BB51" i="10"/>
  <c r="BC51" i="10"/>
  <c r="BD51" i="10"/>
  <c r="BE51" i="10"/>
  <c r="BF51" i="10"/>
  <c r="BG51" i="10"/>
  <c r="BH51" i="10"/>
  <c r="BI51" i="10"/>
  <c r="BJ51" i="10"/>
  <c r="BK51" i="10"/>
  <c r="BL51" i="10"/>
  <c r="BM51" i="10"/>
  <c r="BN51" i="10"/>
  <c r="BO51" i="10"/>
  <c r="BP51" i="10"/>
  <c r="BQ51" i="10"/>
  <c r="BR51" i="10"/>
  <c r="BS51" i="10"/>
  <c r="BT51" i="10"/>
  <c r="BU51" i="10"/>
  <c r="BV51" i="10"/>
  <c r="BW51" i="10"/>
  <c r="BX51" i="10"/>
  <c r="BY51" i="10"/>
  <c r="BZ51" i="10"/>
  <c r="CA51" i="10"/>
  <c r="CB51" i="10"/>
  <c r="CC51" i="10"/>
  <c r="CD51" i="10"/>
  <c r="CE51" i="10"/>
  <c r="CF51" i="10"/>
  <c r="CG51" i="10"/>
  <c r="CH51" i="10"/>
  <c r="G50" i="10"/>
  <c r="H50" i="10"/>
  <c r="I50" i="10"/>
  <c r="J50" i="10"/>
  <c r="K50" i="10"/>
  <c r="L50" i="10"/>
  <c r="M50" i="10"/>
  <c r="N50" i="10"/>
  <c r="O50" i="10"/>
  <c r="P50" i="10"/>
  <c r="Q50" i="10"/>
  <c r="R50" i="10"/>
  <c r="S50" i="10"/>
  <c r="T50" i="10"/>
  <c r="U50" i="10"/>
  <c r="V50" i="10"/>
  <c r="W50" i="10"/>
  <c r="X50" i="10"/>
  <c r="Y50" i="10"/>
  <c r="Z50" i="10"/>
  <c r="AA50" i="10"/>
  <c r="AB50" i="10"/>
  <c r="AC50" i="10"/>
  <c r="AD50" i="10"/>
  <c r="AE50" i="10"/>
  <c r="AF50" i="10"/>
  <c r="AG50" i="10"/>
  <c r="AH50" i="10"/>
  <c r="AI50" i="10"/>
  <c r="AJ50" i="10"/>
  <c r="AK50" i="10"/>
  <c r="AL50" i="10"/>
  <c r="AM50" i="10"/>
  <c r="AN50" i="10"/>
  <c r="AO50" i="10"/>
  <c r="AP50" i="10"/>
  <c r="AQ50" i="10"/>
  <c r="AR50" i="10"/>
  <c r="AS50" i="10"/>
  <c r="AT50" i="10"/>
  <c r="AU50" i="10"/>
  <c r="AV50" i="10"/>
  <c r="AW50" i="10"/>
  <c r="AX50" i="10"/>
  <c r="AY50" i="10"/>
  <c r="AZ50" i="10"/>
  <c r="BA50" i="10"/>
  <c r="BB50" i="10"/>
  <c r="BC50" i="10"/>
  <c r="BD50" i="10"/>
  <c r="BE50" i="10"/>
  <c r="BF50" i="10"/>
  <c r="BG50" i="10"/>
  <c r="BH50" i="10"/>
  <c r="BI50" i="10"/>
  <c r="BJ50" i="10"/>
  <c r="BK50" i="10"/>
  <c r="BL50" i="10"/>
  <c r="BM50" i="10"/>
  <c r="BN50" i="10"/>
  <c r="BO50" i="10"/>
  <c r="BP50" i="10"/>
  <c r="BQ50" i="10"/>
  <c r="BR50" i="10"/>
  <c r="BS50" i="10"/>
  <c r="BT50" i="10"/>
  <c r="BU50" i="10"/>
  <c r="BV50" i="10"/>
  <c r="BW50" i="10"/>
  <c r="BX50" i="10"/>
  <c r="BY50" i="10"/>
  <c r="BZ50" i="10"/>
  <c r="CA50" i="10"/>
  <c r="CB50" i="10"/>
  <c r="CC50" i="10"/>
  <c r="CD50" i="10"/>
  <c r="CE50" i="10"/>
  <c r="CF50" i="10"/>
  <c r="CG50" i="10"/>
  <c r="CH50" i="10"/>
  <c r="G49" i="10"/>
  <c r="H49" i="10"/>
  <c r="I49" i="10"/>
  <c r="J49" i="10"/>
  <c r="K49" i="10"/>
  <c r="L49" i="10"/>
  <c r="M49" i="10"/>
  <c r="N49" i="10"/>
  <c r="O49" i="10"/>
  <c r="P49" i="10"/>
  <c r="Q49" i="10"/>
  <c r="R49" i="10"/>
  <c r="S49" i="10"/>
  <c r="T49" i="10"/>
  <c r="U49" i="10"/>
  <c r="V49" i="10"/>
  <c r="W49" i="10"/>
  <c r="X49" i="10"/>
  <c r="Y49" i="10"/>
  <c r="Z49" i="10"/>
  <c r="AA49" i="10"/>
  <c r="AB49" i="10"/>
  <c r="AC49" i="10"/>
  <c r="AD49" i="10"/>
  <c r="AE49" i="10"/>
  <c r="AF49" i="10"/>
  <c r="AG49" i="10"/>
  <c r="AH49" i="10"/>
  <c r="AI49" i="10"/>
  <c r="AJ49" i="10"/>
  <c r="AK49" i="10"/>
  <c r="AL49" i="10"/>
  <c r="AM49" i="10"/>
  <c r="AN49" i="10"/>
  <c r="AO49" i="10"/>
  <c r="AP49" i="10"/>
  <c r="AQ49" i="10"/>
  <c r="AR49" i="10"/>
  <c r="AS49" i="10"/>
  <c r="AT49" i="10"/>
  <c r="AU49" i="10"/>
  <c r="AV49" i="10"/>
  <c r="AW49" i="10"/>
  <c r="AX49" i="10"/>
  <c r="AY49" i="10"/>
  <c r="AZ49" i="10"/>
  <c r="BA49" i="10"/>
  <c r="BB49" i="10"/>
  <c r="BC49" i="10"/>
  <c r="BD49" i="10"/>
  <c r="BE49" i="10"/>
  <c r="BF49" i="10"/>
  <c r="BG49" i="10"/>
  <c r="BH49" i="10"/>
  <c r="BI49" i="10"/>
  <c r="BJ49" i="10"/>
  <c r="BK49" i="10"/>
  <c r="BL49" i="10"/>
  <c r="BM49" i="10"/>
  <c r="BN49" i="10"/>
  <c r="BO49" i="10"/>
  <c r="BP49" i="10"/>
  <c r="BQ49" i="10"/>
  <c r="BR49" i="10"/>
  <c r="BS49" i="10"/>
  <c r="BT49" i="10"/>
  <c r="BU49" i="10"/>
  <c r="BV49" i="10"/>
  <c r="BW49" i="10"/>
  <c r="BX49" i="10"/>
  <c r="BY49" i="10"/>
  <c r="BZ49" i="10"/>
  <c r="CA49" i="10"/>
  <c r="CB49" i="10"/>
  <c r="CC49" i="10"/>
  <c r="CD49" i="10"/>
  <c r="CE49" i="10"/>
  <c r="CF49" i="10"/>
  <c r="CG49" i="10"/>
  <c r="CH49" i="10"/>
  <c r="G48" i="10"/>
  <c r="H48" i="10"/>
  <c r="I48" i="10"/>
  <c r="J48" i="10"/>
  <c r="K48" i="10"/>
  <c r="L48" i="10"/>
  <c r="M48" i="10"/>
  <c r="N48" i="10"/>
  <c r="O48" i="10"/>
  <c r="P48" i="10"/>
  <c r="Q48" i="10"/>
  <c r="R48" i="10"/>
  <c r="S48" i="10"/>
  <c r="T48" i="10"/>
  <c r="U48" i="10"/>
  <c r="V48" i="10"/>
  <c r="W48" i="10"/>
  <c r="X48" i="10"/>
  <c r="Y48" i="10"/>
  <c r="Z48" i="10"/>
  <c r="AA48" i="10"/>
  <c r="AB48" i="10"/>
  <c r="AC48" i="10"/>
  <c r="AD48" i="10"/>
  <c r="AE48" i="10"/>
  <c r="AF48" i="10"/>
  <c r="AG48" i="10"/>
  <c r="AH48" i="10"/>
  <c r="AI48" i="10"/>
  <c r="AJ48" i="10"/>
  <c r="AK48" i="10"/>
  <c r="AL48" i="10"/>
  <c r="AM48" i="10"/>
  <c r="AN48" i="10"/>
  <c r="AO48" i="10"/>
  <c r="AP48" i="10"/>
  <c r="AQ48" i="10"/>
  <c r="AR48" i="10"/>
  <c r="AS48" i="10"/>
  <c r="AT48" i="10"/>
  <c r="AU48" i="10"/>
  <c r="AV48" i="10"/>
  <c r="AW48" i="10"/>
  <c r="AX48" i="10"/>
  <c r="AY48" i="10"/>
  <c r="AZ48" i="10"/>
  <c r="BA48" i="10"/>
  <c r="BB48" i="10"/>
  <c r="BC48" i="10"/>
  <c r="BD48" i="10"/>
  <c r="BE48" i="10"/>
  <c r="BF48" i="10"/>
  <c r="BG48" i="10"/>
  <c r="BH48" i="10"/>
  <c r="BI48" i="10"/>
  <c r="BJ48" i="10"/>
  <c r="BK48" i="10"/>
  <c r="BL48" i="10"/>
  <c r="BM48" i="10"/>
  <c r="BN48" i="10"/>
  <c r="BO48" i="10"/>
  <c r="BP48" i="10"/>
  <c r="BQ48" i="10"/>
  <c r="BR48" i="10"/>
  <c r="BS48" i="10"/>
  <c r="BT48" i="10"/>
  <c r="BU48" i="10"/>
  <c r="BV48" i="10"/>
  <c r="BW48" i="10"/>
  <c r="BX48" i="10"/>
  <c r="BY48" i="10"/>
  <c r="BZ48" i="10"/>
  <c r="CA48" i="10"/>
  <c r="CB48" i="10"/>
  <c r="CC48" i="10"/>
  <c r="CD48" i="10"/>
  <c r="CE48" i="10"/>
  <c r="CF48" i="10"/>
  <c r="CG48" i="10"/>
  <c r="CH48" i="10"/>
  <c r="G47" i="10"/>
  <c r="H47" i="10"/>
  <c r="I47" i="10"/>
  <c r="J47" i="10"/>
  <c r="K47" i="10"/>
  <c r="L47" i="10"/>
  <c r="M47" i="10"/>
  <c r="N47" i="10"/>
  <c r="O47" i="10"/>
  <c r="P47" i="10"/>
  <c r="Q47" i="10"/>
  <c r="R47" i="10"/>
  <c r="S47" i="10"/>
  <c r="T47" i="10"/>
  <c r="U47" i="10"/>
  <c r="V47" i="10"/>
  <c r="W47" i="10"/>
  <c r="X47" i="10"/>
  <c r="Y47" i="10"/>
  <c r="Z47" i="10"/>
  <c r="AA47" i="10"/>
  <c r="AB47" i="10"/>
  <c r="AC47" i="10"/>
  <c r="AD47" i="10"/>
  <c r="AE47" i="10"/>
  <c r="AF47" i="10"/>
  <c r="AG47" i="10"/>
  <c r="AH47" i="10"/>
  <c r="AI47" i="10"/>
  <c r="AJ47" i="10"/>
  <c r="AK47" i="10"/>
  <c r="AL47" i="10"/>
  <c r="AM47" i="10"/>
  <c r="AN47" i="10"/>
  <c r="AO47" i="10"/>
  <c r="AP47" i="10"/>
  <c r="AQ47" i="10"/>
  <c r="AR47" i="10"/>
  <c r="AS47" i="10"/>
  <c r="AT47" i="10"/>
  <c r="AU47" i="10"/>
  <c r="AV47" i="10"/>
  <c r="AW47" i="10"/>
  <c r="AX47" i="10"/>
  <c r="AY47" i="10"/>
  <c r="AZ47" i="10"/>
  <c r="BA47" i="10"/>
  <c r="BB47" i="10"/>
  <c r="BC47" i="10"/>
  <c r="BD47" i="10"/>
  <c r="BE47" i="10"/>
  <c r="BF47" i="10"/>
  <c r="BG47" i="10"/>
  <c r="BH47" i="10"/>
  <c r="BI47" i="10"/>
  <c r="BJ47" i="10"/>
  <c r="BK47" i="10"/>
  <c r="BL47" i="10"/>
  <c r="BM47" i="10"/>
  <c r="BN47" i="10"/>
  <c r="BO47" i="10"/>
  <c r="BP47" i="10"/>
  <c r="BQ47" i="10"/>
  <c r="BR47" i="10"/>
  <c r="BS47" i="10"/>
  <c r="BT47" i="10"/>
  <c r="BU47" i="10"/>
  <c r="BV47" i="10"/>
  <c r="BW47" i="10"/>
  <c r="BX47" i="10"/>
  <c r="BY47" i="10"/>
  <c r="BZ47" i="10"/>
  <c r="CA47" i="10"/>
  <c r="CB47" i="10"/>
  <c r="CC47" i="10"/>
  <c r="CD47" i="10"/>
  <c r="CE47" i="10"/>
  <c r="CF47" i="10"/>
  <c r="CG47" i="10"/>
  <c r="CH47" i="10"/>
  <c r="G46" i="10"/>
  <c r="H46" i="10"/>
  <c r="I46" i="10"/>
  <c r="J46" i="10"/>
  <c r="K46" i="10"/>
  <c r="L46" i="10"/>
  <c r="M46" i="10"/>
  <c r="N46" i="10"/>
  <c r="O46" i="10"/>
  <c r="P46" i="10"/>
  <c r="Q46" i="10"/>
  <c r="R46" i="10"/>
  <c r="S46" i="10"/>
  <c r="T46" i="10"/>
  <c r="U46" i="10"/>
  <c r="V46" i="10"/>
  <c r="W46" i="10"/>
  <c r="X46" i="10"/>
  <c r="Y46" i="10"/>
  <c r="Z46" i="10"/>
  <c r="AA46" i="10"/>
  <c r="AB46" i="10"/>
  <c r="AC46" i="10"/>
  <c r="AD46" i="10"/>
  <c r="AE46" i="10"/>
  <c r="AF46" i="10"/>
  <c r="AG46" i="10"/>
  <c r="AH46" i="10"/>
  <c r="AI46" i="10"/>
  <c r="AJ46" i="10"/>
  <c r="AK46" i="10"/>
  <c r="AL46" i="10"/>
  <c r="AM46" i="10"/>
  <c r="AN46" i="10"/>
  <c r="AO46" i="10"/>
  <c r="AP46" i="10"/>
  <c r="AQ46" i="10"/>
  <c r="AR46" i="10"/>
  <c r="AS46" i="10"/>
  <c r="AT46" i="10"/>
  <c r="AU46" i="10"/>
  <c r="AV46" i="10"/>
  <c r="AW46" i="10"/>
  <c r="AX46" i="10"/>
  <c r="AY46" i="10"/>
  <c r="AZ46" i="10"/>
  <c r="BA46" i="10"/>
  <c r="BB46" i="10"/>
  <c r="BC46" i="10"/>
  <c r="BD46" i="10"/>
  <c r="BE46" i="10"/>
  <c r="BF46" i="10"/>
  <c r="BG46" i="10"/>
  <c r="BH46" i="10"/>
  <c r="BI46" i="10"/>
  <c r="BJ46" i="10"/>
  <c r="BK46" i="10"/>
  <c r="BL46" i="10"/>
  <c r="BM46" i="10"/>
  <c r="BN46" i="10"/>
  <c r="BO46" i="10"/>
  <c r="BP46" i="10"/>
  <c r="BQ46" i="10"/>
  <c r="BR46" i="10"/>
  <c r="BS46" i="10"/>
  <c r="BT46" i="10"/>
  <c r="BU46" i="10"/>
  <c r="BV46" i="10"/>
  <c r="BW46" i="10"/>
  <c r="BX46" i="10"/>
  <c r="BY46" i="10"/>
  <c r="BZ46" i="10"/>
  <c r="CA46" i="10"/>
  <c r="CB46" i="10"/>
  <c r="CC46" i="10"/>
  <c r="CD46" i="10"/>
  <c r="CE46" i="10"/>
  <c r="CF46" i="10"/>
  <c r="CG46" i="10"/>
  <c r="CH46" i="10"/>
  <c r="G45" i="10"/>
  <c r="H45" i="10"/>
  <c r="I45" i="10"/>
  <c r="J45" i="10"/>
  <c r="K45" i="10"/>
  <c r="L45" i="10"/>
  <c r="M45" i="10"/>
  <c r="N45" i="10"/>
  <c r="O45" i="10"/>
  <c r="P45" i="10"/>
  <c r="Q45" i="10"/>
  <c r="R45" i="10"/>
  <c r="S45" i="10"/>
  <c r="T45" i="10"/>
  <c r="U45" i="10"/>
  <c r="V45" i="10"/>
  <c r="W45" i="10"/>
  <c r="X45" i="10"/>
  <c r="Y45" i="10"/>
  <c r="Z45" i="10"/>
  <c r="AA45" i="10"/>
  <c r="AB45" i="10"/>
  <c r="AC45" i="10"/>
  <c r="AD45" i="10"/>
  <c r="AE45" i="10"/>
  <c r="AF45" i="10"/>
  <c r="AG45" i="10"/>
  <c r="AH45" i="10"/>
  <c r="AI45" i="10"/>
  <c r="AJ45" i="10"/>
  <c r="AK45" i="10"/>
  <c r="AL45" i="10"/>
  <c r="AM45" i="10"/>
  <c r="AN45" i="10"/>
  <c r="AO45" i="10"/>
  <c r="AP45" i="10"/>
  <c r="AQ45" i="10"/>
  <c r="AR45" i="10"/>
  <c r="AS45" i="10"/>
  <c r="AT45" i="10"/>
  <c r="AU45" i="10"/>
  <c r="AV45" i="10"/>
  <c r="AW45" i="10"/>
  <c r="AX45" i="10"/>
  <c r="AY45" i="10"/>
  <c r="AZ45" i="10"/>
  <c r="BA45" i="10"/>
  <c r="BB45" i="10"/>
  <c r="BC45" i="10"/>
  <c r="BD45" i="10"/>
  <c r="BE45" i="10"/>
  <c r="BF45" i="10"/>
  <c r="BG45" i="10"/>
  <c r="BH45" i="10"/>
  <c r="BI45" i="10"/>
  <c r="BJ45" i="10"/>
  <c r="BK45" i="10"/>
  <c r="BL45" i="10"/>
  <c r="BM45" i="10"/>
  <c r="BN45" i="10"/>
  <c r="BO45" i="10"/>
  <c r="BP45" i="10"/>
  <c r="BQ45" i="10"/>
  <c r="BR45" i="10"/>
  <c r="BS45" i="10"/>
  <c r="BT45" i="10"/>
  <c r="BU45" i="10"/>
  <c r="BV45" i="10"/>
  <c r="BW45" i="10"/>
  <c r="BX45" i="10"/>
  <c r="BY45" i="10"/>
  <c r="BZ45" i="10"/>
  <c r="CA45" i="10"/>
  <c r="CB45" i="10"/>
  <c r="CC45" i="10"/>
  <c r="CD45" i="10"/>
  <c r="CE45" i="10"/>
  <c r="CF45" i="10"/>
  <c r="CG45" i="10"/>
  <c r="CH45" i="10"/>
  <c r="G44" i="10"/>
  <c r="H44" i="10"/>
  <c r="I44" i="10"/>
  <c r="J44" i="10"/>
  <c r="K44" i="10"/>
  <c r="L44" i="10"/>
  <c r="M44" i="10"/>
  <c r="N44" i="10"/>
  <c r="O44" i="10"/>
  <c r="P44" i="10"/>
  <c r="Q44" i="10"/>
  <c r="R44" i="10"/>
  <c r="S44" i="10"/>
  <c r="T44" i="10"/>
  <c r="U44" i="10"/>
  <c r="V44" i="10"/>
  <c r="W44" i="10"/>
  <c r="X44" i="10"/>
  <c r="Y44" i="10"/>
  <c r="Z44" i="10"/>
  <c r="AA44" i="10"/>
  <c r="AB44" i="10"/>
  <c r="AC44" i="10"/>
  <c r="AD44" i="10"/>
  <c r="AE44" i="10"/>
  <c r="AF44" i="10"/>
  <c r="AG44" i="10"/>
  <c r="AH44" i="10"/>
  <c r="AI44" i="10"/>
  <c r="AJ44" i="10"/>
  <c r="AK44" i="10"/>
  <c r="AL44" i="10"/>
  <c r="AM44" i="10"/>
  <c r="AN44" i="10"/>
  <c r="AO44" i="10"/>
  <c r="AP44" i="10"/>
  <c r="AQ44" i="10"/>
  <c r="AR44" i="10"/>
  <c r="AS44" i="10"/>
  <c r="AT44" i="10"/>
  <c r="AU44" i="10"/>
  <c r="AV44" i="10"/>
  <c r="AW44" i="10"/>
  <c r="AX44" i="10"/>
  <c r="AY44" i="10"/>
  <c r="AZ44" i="10"/>
  <c r="BA44" i="10"/>
  <c r="BB44" i="10"/>
  <c r="BC44" i="10"/>
  <c r="BD44" i="10"/>
  <c r="BE44" i="10"/>
  <c r="BF44" i="10"/>
  <c r="BG44" i="10"/>
  <c r="BH44" i="10"/>
  <c r="BI44" i="10"/>
  <c r="BJ44" i="10"/>
  <c r="BK44" i="10"/>
  <c r="BL44" i="10"/>
  <c r="BM44" i="10"/>
  <c r="BN44" i="10"/>
  <c r="BO44" i="10"/>
  <c r="BP44" i="10"/>
  <c r="BQ44" i="10"/>
  <c r="BR44" i="10"/>
  <c r="BS44" i="10"/>
  <c r="BT44" i="10"/>
  <c r="BU44" i="10"/>
  <c r="BV44" i="10"/>
  <c r="BW44" i="10"/>
  <c r="BX44" i="10"/>
  <c r="BY44" i="10"/>
  <c r="BZ44" i="10"/>
  <c r="CA44" i="10"/>
  <c r="CB44" i="10"/>
  <c r="CC44" i="10"/>
  <c r="CD44" i="10"/>
  <c r="CE44" i="10"/>
  <c r="CF44" i="10"/>
  <c r="CG44" i="10"/>
  <c r="CH44" i="10"/>
  <c r="G43" i="10"/>
  <c r="H43" i="10"/>
  <c r="I43" i="10"/>
  <c r="J43" i="10"/>
  <c r="K43" i="10"/>
  <c r="L43" i="10"/>
  <c r="M43" i="10"/>
  <c r="N43" i="10"/>
  <c r="O43" i="10"/>
  <c r="P43" i="10"/>
  <c r="Q43" i="10"/>
  <c r="R43" i="10"/>
  <c r="S43" i="10"/>
  <c r="T43" i="10"/>
  <c r="U43" i="10"/>
  <c r="V43" i="10"/>
  <c r="W43" i="10"/>
  <c r="X43" i="10"/>
  <c r="Y43" i="10"/>
  <c r="Z43" i="10"/>
  <c r="AA43" i="10"/>
  <c r="AB43" i="10"/>
  <c r="AC43" i="10"/>
  <c r="AD43" i="10"/>
  <c r="AE43" i="10"/>
  <c r="AF43" i="10"/>
  <c r="AG43" i="10"/>
  <c r="AH43" i="10"/>
  <c r="AI43" i="10"/>
  <c r="AJ43" i="10"/>
  <c r="AK43" i="10"/>
  <c r="AL43" i="10"/>
  <c r="AM43" i="10"/>
  <c r="AN43" i="10"/>
  <c r="AO43" i="10"/>
  <c r="AP43" i="10"/>
  <c r="AQ43" i="10"/>
  <c r="AR43" i="10"/>
  <c r="AS43" i="10"/>
  <c r="AT43" i="10"/>
  <c r="AU43" i="10"/>
  <c r="AV43" i="10"/>
  <c r="AW43" i="10"/>
  <c r="AX43" i="10"/>
  <c r="AY43" i="10"/>
  <c r="AZ43" i="10"/>
  <c r="BA43" i="10"/>
  <c r="BB43" i="10"/>
  <c r="BC43" i="10"/>
  <c r="BD43" i="10"/>
  <c r="BE43" i="10"/>
  <c r="BF43" i="10"/>
  <c r="BG43" i="10"/>
  <c r="BH43" i="10"/>
  <c r="BI43" i="10"/>
  <c r="BJ43" i="10"/>
  <c r="BK43" i="10"/>
  <c r="BL43" i="10"/>
  <c r="BM43" i="10"/>
  <c r="BN43" i="10"/>
  <c r="BO43" i="10"/>
  <c r="BP43" i="10"/>
  <c r="BQ43" i="10"/>
  <c r="BR43" i="10"/>
  <c r="BS43" i="10"/>
  <c r="BT43" i="10"/>
  <c r="BU43" i="10"/>
  <c r="BV43" i="10"/>
  <c r="BW43" i="10"/>
  <c r="BX43" i="10"/>
  <c r="BY43" i="10"/>
  <c r="BZ43" i="10"/>
  <c r="CA43" i="10"/>
  <c r="CB43" i="10"/>
  <c r="CC43" i="10"/>
  <c r="CD43" i="10"/>
  <c r="CE43" i="10"/>
  <c r="CF43" i="10"/>
  <c r="CG43" i="10"/>
  <c r="CH43" i="10"/>
  <c r="G42" i="10"/>
  <c r="H42" i="10"/>
  <c r="I42" i="10"/>
  <c r="J42" i="10"/>
  <c r="K42" i="10"/>
  <c r="L42" i="10"/>
  <c r="M42" i="10"/>
  <c r="N42" i="10"/>
  <c r="O42" i="10"/>
  <c r="P42" i="10"/>
  <c r="Q42" i="10"/>
  <c r="R42" i="10"/>
  <c r="S42" i="10"/>
  <c r="T42" i="10"/>
  <c r="U42" i="10"/>
  <c r="V42" i="10"/>
  <c r="W42" i="10"/>
  <c r="X42" i="10"/>
  <c r="Y42" i="10"/>
  <c r="Z42" i="10"/>
  <c r="AA42" i="10"/>
  <c r="AB42" i="10"/>
  <c r="AC42" i="10"/>
  <c r="AD42" i="10"/>
  <c r="AE42" i="10"/>
  <c r="AF42" i="10"/>
  <c r="AG42" i="10"/>
  <c r="AH42" i="10"/>
  <c r="AI42" i="10"/>
  <c r="AJ42" i="10"/>
  <c r="AK42" i="10"/>
  <c r="AL42" i="10"/>
  <c r="AM42" i="10"/>
  <c r="AN42" i="10"/>
  <c r="AO42" i="10"/>
  <c r="AP42" i="10"/>
  <c r="AQ42" i="10"/>
  <c r="AR42" i="10"/>
  <c r="AS42" i="10"/>
  <c r="AT42" i="10"/>
  <c r="AU42" i="10"/>
  <c r="AV42" i="10"/>
  <c r="AW42" i="10"/>
  <c r="AX42" i="10"/>
  <c r="AY42" i="10"/>
  <c r="AZ42" i="10"/>
  <c r="BA42" i="10"/>
  <c r="BB42" i="10"/>
  <c r="BC42" i="10"/>
  <c r="BD42" i="10"/>
  <c r="BE42" i="10"/>
  <c r="BF42" i="10"/>
  <c r="BG42" i="10"/>
  <c r="BH42" i="10"/>
  <c r="BI42" i="10"/>
  <c r="BJ42" i="10"/>
  <c r="BK42" i="10"/>
  <c r="BL42" i="10"/>
  <c r="BM42" i="10"/>
  <c r="BN42" i="10"/>
  <c r="BO42" i="10"/>
  <c r="BP42" i="10"/>
  <c r="BQ42" i="10"/>
  <c r="BR42" i="10"/>
  <c r="BS42" i="10"/>
  <c r="BT42" i="10"/>
  <c r="BU42" i="10"/>
  <c r="BV42" i="10"/>
  <c r="BW42" i="10"/>
  <c r="BX42" i="10"/>
  <c r="BY42" i="10"/>
  <c r="BZ42" i="10"/>
  <c r="CA42" i="10"/>
  <c r="CB42" i="10"/>
  <c r="CC42" i="10"/>
  <c r="CD42" i="10"/>
  <c r="CE42" i="10"/>
  <c r="CF42" i="10"/>
  <c r="CG42" i="10"/>
  <c r="CH42" i="10"/>
  <c r="G41" i="10"/>
  <c r="H41" i="10" s="1"/>
  <c r="I41" i="10" s="1"/>
  <c r="J41" i="10" s="1"/>
  <c r="G44" i="2"/>
  <c r="H44" i="2"/>
  <c r="I44" i="2"/>
  <c r="J44" i="2"/>
  <c r="K44" i="2"/>
  <c r="L44" i="2"/>
  <c r="M44" i="2"/>
  <c r="N44" i="2"/>
  <c r="O44" i="2"/>
  <c r="P44" i="2"/>
  <c r="Q44" i="2"/>
  <c r="R44" i="2"/>
  <c r="S44" i="2"/>
  <c r="T44" i="2"/>
  <c r="U44" i="2"/>
  <c r="V44" i="2"/>
  <c r="W44" i="2"/>
  <c r="X44" i="2"/>
  <c r="Y44" i="2"/>
  <c r="Z44" i="2"/>
  <c r="AA44" i="2"/>
  <c r="AB44" i="2"/>
  <c r="AC44" i="2"/>
  <c r="AD44" i="2"/>
  <c r="AE44" i="2"/>
  <c r="AF44" i="2"/>
  <c r="AG44" i="2"/>
  <c r="AH44" i="2"/>
  <c r="AI44" i="2"/>
  <c r="AJ44" i="2"/>
  <c r="AK44" i="2"/>
  <c r="AL44" i="2"/>
  <c r="AM44" i="2"/>
  <c r="AN44" i="2"/>
  <c r="AO44" i="2"/>
  <c r="AP44" i="2"/>
  <c r="AQ44" i="2"/>
  <c r="AR44" i="2"/>
  <c r="AS44" i="2"/>
  <c r="AT44" i="2"/>
  <c r="AU44" i="2"/>
  <c r="AV44" i="2"/>
  <c r="AW44" i="2"/>
  <c r="AX44" i="2"/>
  <c r="AY44" i="2"/>
  <c r="AZ44" i="2"/>
  <c r="BA44" i="2"/>
  <c r="BB44" i="2"/>
  <c r="BC44" i="2"/>
  <c r="BD44" i="2"/>
  <c r="BE44" i="2"/>
  <c r="BF44" i="2"/>
  <c r="BG44" i="2"/>
  <c r="BH44" i="2"/>
  <c r="BI44" i="2"/>
  <c r="BJ44" i="2"/>
  <c r="BK44" i="2"/>
  <c r="BL44" i="2"/>
  <c r="BM44" i="2"/>
  <c r="BN44" i="2"/>
  <c r="BO44" i="2"/>
  <c r="BP44" i="2"/>
  <c r="BQ44" i="2"/>
  <c r="BR44" i="2"/>
  <c r="BS44" i="2"/>
  <c r="BT44" i="2"/>
  <c r="BU44" i="2"/>
  <c r="BV44" i="2"/>
  <c r="BW44" i="2"/>
  <c r="BX44" i="2"/>
  <c r="BY44" i="2"/>
  <c r="BZ44" i="2"/>
  <c r="CA44" i="2"/>
  <c r="CB44" i="2"/>
  <c r="CC44" i="2"/>
  <c r="CD44" i="2"/>
  <c r="CE44" i="2"/>
  <c r="CF44" i="2"/>
  <c r="CG44" i="2"/>
  <c r="CH44" i="2"/>
  <c r="G43" i="2"/>
  <c r="H43" i="2"/>
  <c r="I43" i="2"/>
  <c r="J43" i="2"/>
  <c r="K43" i="2"/>
  <c r="L43" i="2"/>
  <c r="M43" i="2"/>
  <c r="N43" i="2"/>
  <c r="O43" i="2"/>
  <c r="P43" i="2"/>
  <c r="Q43" i="2"/>
  <c r="R43" i="2"/>
  <c r="S43" i="2"/>
  <c r="T43" i="2"/>
  <c r="U43" i="2"/>
  <c r="V43" i="2"/>
  <c r="W43" i="2"/>
  <c r="X43" i="2"/>
  <c r="Y43" i="2"/>
  <c r="Z43" i="2"/>
  <c r="AA43" i="2"/>
  <c r="AB43" i="2"/>
  <c r="AC43" i="2"/>
  <c r="AD43" i="2"/>
  <c r="AE43" i="2"/>
  <c r="AF43" i="2"/>
  <c r="AG43" i="2"/>
  <c r="AH43" i="2"/>
  <c r="AI43" i="2"/>
  <c r="AJ43" i="2"/>
  <c r="AK43" i="2"/>
  <c r="AL43" i="2"/>
  <c r="AM43" i="2"/>
  <c r="AN43" i="2"/>
  <c r="AO43" i="2"/>
  <c r="AP43" i="2"/>
  <c r="AQ43" i="2"/>
  <c r="AR43" i="2"/>
  <c r="AS43" i="2"/>
  <c r="AT43" i="2"/>
  <c r="AU43" i="2"/>
  <c r="AV43" i="2"/>
  <c r="AW43" i="2"/>
  <c r="AX43" i="2"/>
  <c r="AY43" i="2"/>
  <c r="AZ43" i="2"/>
  <c r="BA43" i="2"/>
  <c r="BB43" i="2"/>
  <c r="BC43" i="2"/>
  <c r="BD43" i="2"/>
  <c r="BE43" i="2"/>
  <c r="BF43" i="2"/>
  <c r="BG43" i="2"/>
  <c r="BH43" i="2"/>
  <c r="BI43" i="2"/>
  <c r="BJ43" i="2"/>
  <c r="BK43" i="2"/>
  <c r="BL43" i="2"/>
  <c r="BM43" i="2"/>
  <c r="BN43" i="2"/>
  <c r="BO43" i="2"/>
  <c r="BP43" i="2"/>
  <c r="BQ43" i="2"/>
  <c r="BR43" i="2"/>
  <c r="BS43" i="2"/>
  <c r="BT43" i="2"/>
  <c r="BU43" i="2"/>
  <c r="BV43" i="2"/>
  <c r="BW43" i="2"/>
  <c r="BX43" i="2"/>
  <c r="BY43" i="2"/>
  <c r="BZ43" i="2"/>
  <c r="CA43" i="2"/>
  <c r="CB43" i="2"/>
  <c r="CC43" i="2"/>
  <c r="CD43" i="2"/>
  <c r="CE43" i="2"/>
  <c r="CF43" i="2"/>
  <c r="CG43" i="2"/>
  <c r="CH43" i="2"/>
  <c r="G42" i="2"/>
  <c r="H42" i="2"/>
  <c r="I42" i="2"/>
  <c r="J42" i="2"/>
  <c r="K42" i="2"/>
  <c r="L42" i="2"/>
  <c r="M42" i="2"/>
  <c r="N42" i="2"/>
  <c r="O42" i="2"/>
  <c r="P42" i="2"/>
  <c r="Q42" i="2"/>
  <c r="R42" i="2"/>
  <c r="S42" i="2"/>
  <c r="T42" i="2"/>
  <c r="U42" i="2"/>
  <c r="V42" i="2"/>
  <c r="W42" i="2"/>
  <c r="X42" i="2"/>
  <c r="Y42" i="2"/>
  <c r="Z42" i="2"/>
  <c r="AA42" i="2"/>
  <c r="AB42" i="2"/>
  <c r="AC42" i="2"/>
  <c r="AD42" i="2"/>
  <c r="AE42" i="2"/>
  <c r="AF42" i="2"/>
  <c r="AG42" i="2"/>
  <c r="AH42" i="2"/>
  <c r="AI42" i="2"/>
  <c r="AJ42" i="2"/>
  <c r="AK42" i="2"/>
  <c r="AL42" i="2"/>
  <c r="AM42" i="2"/>
  <c r="AN42" i="2"/>
  <c r="AO42" i="2"/>
  <c r="AP42" i="2"/>
  <c r="AQ42" i="2"/>
  <c r="AR42" i="2"/>
  <c r="AS42" i="2"/>
  <c r="AT42" i="2"/>
  <c r="AU42" i="2"/>
  <c r="AV42" i="2"/>
  <c r="AW42" i="2"/>
  <c r="AX42" i="2"/>
  <c r="AY42" i="2"/>
  <c r="AZ42" i="2"/>
  <c r="BA42" i="2"/>
  <c r="BB42" i="2"/>
  <c r="BC42" i="2"/>
  <c r="BD42" i="2"/>
  <c r="BE42" i="2"/>
  <c r="BF42" i="2"/>
  <c r="BG42" i="2"/>
  <c r="BH42" i="2"/>
  <c r="BI42" i="2"/>
  <c r="BJ42" i="2"/>
  <c r="BK42" i="2"/>
  <c r="BL42" i="2"/>
  <c r="BM42" i="2"/>
  <c r="BN42" i="2"/>
  <c r="BO42" i="2"/>
  <c r="BP42" i="2"/>
  <c r="BQ42" i="2"/>
  <c r="BR42" i="2"/>
  <c r="BS42" i="2"/>
  <c r="BT42" i="2"/>
  <c r="BU42" i="2"/>
  <c r="BV42" i="2"/>
  <c r="BW42" i="2"/>
  <c r="BX42" i="2"/>
  <c r="BY42" i="2"/>
  <c r="BZ42" i="2"/>
  <c r="CA42" i="2"/>
  <c r="CB42" i="2"/>
  <c r="CC42" i="2"/>
  <c r="CD42" i="2"/>
  <c r="CE42" i="2"/>
  <c r="CF42" i="2"/>
  <c r="CG42" i="2"/>
  <c r="CH42" i="2"/>
  <c r="G41" i="2"/>
  <c r="H41" i="2"/>
  <c r="I41" i="2"/>
  <c r="J41" i="2"/>
  <c r="K41" i="2"/>
  <c r="L41" i="2"/>
  <c r="M41" i="2"/>
  <c r="N41" i="2"/>
  <c r="O41" i="2"/>
  <c r="P41" i="2"/>
  <c r="Q41" i="2"/>
  <c r="R41" i="2"/>
  <c r="S41" i="2"/>
  <c r="T41" i="2"/>
  <c r="U41" i="2"/>
  <c r="V41" i="2"/>
  <c r="W41" i="2"/>
  <c r="X41" i="2"/>
  <c r="Y41" i="2"/>
  <c r="Z41" i="2"/>
  <c r="AA41" i="2"/>
  <c r="AB41" i="2"/>
  <c r="AC41" i="2"/>
  <c r="AD41" i="2"/>
  <c r="AE41" i="2"/>
  <c r="AF41" i="2"/>
  <c r="AG41" i="2"/>
  <c r="AH41" i="2"/>
  <c r="AI41" i="2"/>
  <c r="AJ41" i="2"/>
  <c r="AK41" i="2"/>
  <c r="AL41" i="2"/>
  <c r="AM41" i="2"/>
  <c r="AN41" i="2"/>
  <c r="AO41" i="2"/>
  <c r="AP41" i="2"/>
  <c r="AQ41" i="2"/>
  <c r="AR41" i="2"/>
  <c r="AS41" i="2"/>
  <c r="AT41" i="2"/>
  <c r="AU41" i="2"/>
  <c r="AV41" i="2"/>
  <c r="AW41" i="2"/>
  <c r="AX41" i="2"/>
  <c r="AY41" i="2"/>
  <c r="AZ41" i="2"/>
  <c r="BA41" i="2"/>
  <c r="BB41" i="2"/>
  <c r="BC41" i="2"/>
  <c r="BD41" i="2"/>
  <c r="BE41" i="2"/>
  <c r="BF41" i="2"/>
  <c r="BG41" i="2"/>
  <c r="BH41" i="2"/>
  <c r="BI41" i="2"/>
  <c r="BJ41" i="2"/>
  <c r="BK41" i="2"/>
  <c r="BL41" i="2"/>
  <c r="BM41" i="2"/>
  <c r="BN41" i="2"/>
  <c r="BO41" i="2"/>
  <c r="BP41" i="2"/>
  <c r="BQ41" i="2"/>
  <c r="BR41" i="2"/>
  <c r="BS41" i="2"/>
  <c r="BT41" i="2"/>
  <c r="BU41" i="2"/>
  <c r="BV41" i="2"/>
  <c r="BW41" i="2"/>
  <c r="BX41" i="2"/>
  <c r="BY41" i="2"/>
  <c r="BZ41" i="2"/>
  <c r="CA41" i="2"/>
  <c r="CB41" i="2"/>
  <c r="CC41" i="2"/>
  <c r="CD41" i="2"/>
  <c r="CE41" i="2"/>
  <c r="CF41" i="2"/>
  <c r="CG41" i="2"/>
  <c r="CH41" i="2"/>
  <c r="G40" i="2"/>
  <c r="H40" i="2"/>
  <c r="I40" i="2"/>
  <c r="J40" i="2"/>
  <c r="K40" i="2"/>
  <c r="L40" i="2"/>
  <c r="M40" i="2"/>
  <c r="N40" i="2"/>
  <c r="O40" i="2"/>
  <c r="P40" i="2"/>
  <c r="Q40" i="2"/>
  <c r="R40" i="2"/>
  <c r="S40" i="2"/>
  <c r="T40" i="2"/>
  <c r="U40" i="2"/>
  <c r="V40" i="2"/>
  <c r="W40" i="2"/>
  <c r="X40" i="2"/>
  <c r="Y40" i="2"/>
  <c r="Z40" i="2"/>
  <c r="AA40" i="2"/>
  <c r="AB40" i="2"/>
  <c r="AC40" i="2"/>
  <c r="AD40" i="2"/>
  <c r="AE40" i="2"/>
  <c r="AF40" i="2"/>
  <c r="AG40" i="2"/>
  <c r="AH40" i="2"/>
  <c r="AI40" i="2"/>
  <c r="AJ40" i="2"/>
  <c r="AK40" i="2"/>
  <c r="AL40" i="2"/>
  <c r="AM40" i="2"/>
  <c r="AN40" i="2"/>
  <c r="AO40" i="2"/>
  <c r="AP40" i="2"/>
  <c r="AQ40" i="2"/>
  <c r="AR40" i="2"/>
  <c r="AS40" i="2"/>
  <c r="AT40" i="2"/>
  <c r="AU40" i="2"/>
  <c r="AV40" i="2"/>
  <c r="AW40" i="2"/>
  <c r="AX40" i="2"/>
  <c r="AY40" i="2"/>
  <c r="AZ40" i="2"/>
  <c r="BA40" i="2"/>
  <c r="BB40" i="2"/>
  <c r="BC40" i="2"/>
  <c r="BD40" i="2"/>
  <c r="BE40" i="2"/>
  <c r="BF40" i="2"/>
  <c r="BG40" i="2"/>
  <c r="BH40" i="2"/>
  <c r="BI40" i="2"/>
  <c r="BJ40" i="2"/>
  <c r="BK40" i="2"/>
  <c r="BL40" i="2"/>
  <c r="BM40" i="2"/>
  <c r="BN40" i="2"/>
  <c r="BO40" i="2"/>
  <c r="BP40" i="2"/>
  <c r="BQ40" i="2"/>
  <c r="BR40" i="2"/>
  <c r="BS40" i="2"/>
  <c r="BT40" i="2"/>
  <c r="BU40" i="2"/>
  <c r="BV40" i="2"/>
  <c r="BW40" i="2"/>
  <c r="BX40" i="2"/>
  <c r="BY40" i="2"/>
  <c r="BZ40" i="2"/>
  <c r="CA40" i="2"/>
  <c r="CB40" i="2"/>
  <c r="CC40" i="2"/>
  <c r="CD40" i="2"/>
  <c r="CE40" i="2"/>
  <c r="CF40" i="2"/>
  <c r="CG40" i="2"/>
  <c r="CH40" i="2"/>
  <c r="G39" i="2"/>
  <c r="H39" i="2"/>
  <c r="I39" i="2"/>
  <c r="J39" i="2"/>
  <c r="K39" i="2"/>
  <c r="L39" i="2"/>
  <c r="M39" i="2"/>
  <c r="G38" i="2"/>
  <c r="H38" i="2"/>
  <c r="I38" i="2"/>
  <c r="J38" i="2"/>
  <c r="K38" i="2"/>
  <c r="L38" i="2"/>
  <c r="M38" i="2"/>
  <c r="N38" i="2"/>
  <c r="O38" i="2"/>
  <c r="P38" i="2"/>
  <c r="Q38" i="2"/>
  <c r="R38" i="2"/>
  <c r="S38" i="2"/>
  <c r="T38" i="2"/>
  <c r="U38" i="2"/>
  <c r="V38" i="2"/>
  <c r="W38" i="2"/>
  <c r="X38" i="2"/>
  <c r="Y38" i="2"/>
  <c r="Z38" i="2"/>
  <c r="AA38" i="2"/>
  <c r="AB38" i="2"/>
  <c r="AC38" i="2"/>
  <c r="AD38" i="2"/>
  <c r="AE38" i="2"/>
  <c r="AF38" i="2"/>
  <c r="AG38" i="2"/>
  <c r="AH38" i="2"/>
  <c r="AI38" i="2"/>
  <c r="AJ38" i="2"/>
  <c r="AK38" i="2"/>
  <c r="AL38" i="2"/>
  <c r="AM38" i="2"/>
  <c r="AN38" i="2"/>
  <c r="AO38" i="2"/>
  <c r="AP38" i="2"/>
  <c r="AQ38" i="2"/>
  <c r="AR38" i="2"/>
  <c r="AS38" i="2"/>
  <c r="AT38" i="2"/>
  <c r="AU38" i="2"/>
  <c r="AV38" i="2"/>
  <c r="AW38" i="2"/>
  <c r="AX38" i="2"/>
  <c r="AY38" i="2"/>
  <c r="AZ38" i="2"/>
  <c r="BA38" i="2"/>
  <c r="BB38" i="2"/>
  <c r="BC38" i="2"/>
  <c r="BD38" i="2"/>
  <c r="BE38" i="2"/>
  <c r="BF38" i="2"/>
  <c r="BG38" i="2"/>
  <c r="BH38" i="2"/>
  <c r="BI38" i="2"/>
  <c r="BJ38" i="2"/>
  <c r="BK38" i="2"/>
  <c r="BL38" i="2"/>
  <c r="BM38" i="2"/>
  <c r="BN38" i="2"/>
  <c r="BO38" i="2"/>
  <c r="BP38" i="2"/>
  <c r="BQ38" i="2"/>
  <c r="BR38" i="2"/>
  <c r="BS38" i="2"/>
  <c r="BT38" i="2"/>
  <c r="BU38" i="2"/>
  <c r="BV38" i="2"/>
  <c r="BW38" i="2"/>
  <c r="BX38" i="2"/>
  <c r="BY38" i="2"/>
  <c r="BZ38" i="2"/>
  <c r="CA38" i="2"/>
  <c r="CB38" i="2"/>
  <c r="CC38" i="2"/>
  <c r="CD38" i="2"/>
  <c r="CE38" i="2"/>
  <c r="CF38" i="2"/>
  <c r="CG38" i="2"/>
  <c r="CH38" i="2"/>
  <c r="G37" i="2"/>
  <c r="H37" i="2"/>
  <c r="I37" i="2"/>
  <c r="J37" i="2"/>
  <c r="K37" i="2"/>
  <c r="L37" i="2"/>
  <c r="M37" i="2"/>
  <c r="N37" i="2"/>
  <c r="O37" i="2"/>
  <c r="P37" i="2"/>
  <c r="Q37" i="2"/>
  <c r="R37" i="2"/>
  <c r="S37" i="2"/>
  <c r="T37" i="2"/>
  <c r="U37" i="2"/>
  <c r="V37" i="2"/>
  <c r="W37" i="2"/>
  <c r="X37" i="2"/>
  <c r="Y37" i="2"/>
  <c r="Z37" i="2"/>
  <c r="AA37" i="2"/>
  <c r="AB37" i="2"/>
  <c r="AC37" i="2"/>
  <c r="AD37" i="2"/>
  <c r="AE37" i="2"/>
  <c r="AF37" i="2"/>
  <c r="AG37" i="2"/>
  <c r="AH37" i="2"/>
  <c r="AI37" i="2"/>
  <c r="AJ37" i="2"/>
  <c r="AK37" i="2"/>
  <c r="AL37" i="2"/>
  <c r="AM37" i="2"/>
  <c r="AN37" i="2"/>
  <c r="AO37" i="2"/>
  <c r="AP37" i="2"/>
  <c r="AQ37" i="2"/>
  <c r="AR37" i="2"/>
  <c r="AS37" i="2"/>
  <c r="AT37" i="2"/>
  <c r="AU37" i="2"/>
  <c r="AV37" i="2"/>
  <c r="AW37" i="2"/>
  <c r="AX37" i="2"/>
  <c r="AY37" i="2"/>
  <c r="AZ37" i="2"/>
  <c r="BA37" i="2"/>
  <c r="BB37" i="2"/>
  <c r="BC37" i="2"/>
  <c r="BD37" i="2"/>
  <c r="BE37" i="2"/>
  <c r="BF37" i="2"/>
  <c r="BG37" i="2"/>
  <c r="BH37" i="2"/>
  <c r="BI37" i="2"/>
  <c r="BJ37" i="2"/>
  <c r="BK37" i="2"/>
  <c r="BL37" i="2"/>
  <c r="BM37" i="2"/>
  <c r="BN37" i="2"/>
  <c r="BO37" i="2"/>
  <c r="BP37" i="2"/>
  <c r="BQ37" i="2"/>
  <c r="BR37" i="2"/>
  <c r="BS37" i="2"/>
  <c r="BT37" i="2"/>
  <c r="BU37" i="2"/>
  <c r="BV37" i="2"/>
  <c r="BW37" i="2"/>
  <c r="BX37" i="2"/>
  <c r="BY37" i="2"/>
  <c r="BZ37" i="2"/>
  <c r="CA37" i="2"/>
  <c r="CB37" i="2"/>
  <c r="CC37" i="2"/>
  <c r="CD37" i="2"/>
  <c r="CE37" i="2"/>
  <c r="CF37" i="2"/>
  <c r="CG37" i="2"/>
  <c r="CH37" i="2"/>
  <c r="G36" i="2"/>
  <c r="H36" i="2"/>
  <c r="I36" i="2"/>
  <c r="J36" i="2"/>
  <c r="K36" i="2"/>
  <c r="L36" i="2"/>
  <c r="M36" i="2"/>
  <c r="N36" i="2"/>
  <c r="O36" i="2"/>
  <c r="P36" i="2"/>
  <c r="Q36" i="2"/>
  <c r="R36" i="2"/>
  <c r="S36" i="2"/>
  <c r="T36" i="2"/>
  <c r="U36" i="2"/>
  <c r="V36" i="2"/>
  <c r="W36" i="2"/>
  <c r="X36" i="2"/>
  <c r="Y36" i="2"/>
  <c r="Z36" i="2"/>
  <c r="AA36" i="2"/>
  <c r="AB36" i="2"/>
  <c r="AC36" i="2"/>
  <c r="AD36" i="2"/>
  <c r="AE36" i="2"/>
  <c r="AF36" i="2"/>
  <c r="AG36" i="2"/>
  <c r="AH36" i="2"/>
  <c r="AI36" i="2"/>
  <c r="AJ36" i="2"/>
  <c r="AK36" i="2"/>
  <c r="AL36" i="2"/>
  <c r="AM36" i="2"/>
  <c r="AN36" i="2"/>
  <c r="AO36" i="2"/>
  <c r="AP36" i="2"/>
  <c r="AQ36" i="2"/>
  <c r="AR36" i="2"/>
  <c r="AS36" i="2"/>
  <c r="AT36" i="2"/>
  <c r="AU36" i="2"/>
  <c r="AV36" i="2"/>
  <c r="AW36" i="2"/>
  <c r="AX36" i="2"/>
  <c r="AY36" i="2"/>
  <c r="AZ36" i="2"/>
  <c r="BA36" i="2"/>
  <c r="BB36" i="2"/>
  <c r="BC36" i="2"/>
  <c r="BD36" i="2"/>
  <c r="BE36" i="2"/>
  <c r="BF36" i="2"/>
  <c r="BG36" i="2"/>
  <c r="BH36" i="2"/>
  <c r="BI36" i="2"/>
  <c r="BJ36" i="2"/>
  <c r="BK36" i="2"/>
  <c r="BL36" i="2"/>
  <c r="BM36" i="2"/>
  <c r="BN36" i="2"/>
  <c r="BO36" i="2"/>
  <c r="BP36" i="2"/>
  <c r="BQ36" i="2"/>
  <c r="BR36" i="2"/>
  <c r="BS36" i="2"/>
  <c r="BT36" i="2"/>
  <c r="BU36" i="2"/>
  <c r="BV36" i="2"/>
  <c r="BW36" i="2"/>
  <c r="BX36" i="2"/>
  <c r="BY36" i="2"/>
  <c r="BZ36" i="2"/>
  <c r="CA36" i="2"/>
  <c r="CB36" i="2"/>
  <c r="CC36" i="2"/>
  <c r="CD36" i="2"/>
  <c r="CE36" i="2"/>
  <c r="CF36" i="2"/>
  <c r="CG36" i="2"/>
  <c r="CH36" i="2"/>
  <c r="CL38" i="28"/>
  <c r="CL42" i="28"/>
  <c r="E39" i="28" s="1"/>
  <c r="CL46" i="28"/>
  <c r="E44" i="28" s="1"/>
  <c r="CL50" i="28"/>
  <c r="E48" i="28" s="1"/>
  <c r="J100" i="41"/>
  <c r="K143" i="41"/>
  <c r="CH156" i="29"/>
  <c r="CG156" i="29"/>
  <c r="CF156" i="29"/>
  <c r="CE156" i="29"/>
  <c r="CD156" i="29"/>
  <c r="CC156" i="29"/>
  <c r="CB156" i="29"/>
  <c r="CA156" i="29"/>
  <c r="BZ156" i="29"/>
  <c r="BY156" i="29"/>
  <c r="BX156" i="29"/>
  <c r="BW156" i="29"/>
  <c r="BV156" i="29"/>
  <c r="BU156" i="29"/>
  <c r="BT156" i="29"/>
  <c r="BS156" i="29"/>
  <c r="BR156" i="29"/>
  <c r="BQ156" i="29"/>
  <c r="BP156" i="29"/>
  <c r="BO156" i="29"/>
  <c r="BN156" i="29"/>
  <c r="BM156" i="29"/>
  <c r="BL156" i="29"/>
  <c r="BK156" i="29"/>
  <c r="BJ156" i="29"/>
  <c r="BI156" i="29"/>
  <c r="BH156" i="29"/>
  <c r="BG156" i="29"/>
  <c r="BF156" i="29"/>
  <c r="BE156" i="29"/>
  <c r="BD156" i="29"/>
  <c r="BC156" i="29"/>
  <c r="BB156" i="29"/>
  <c r="BA156" i="29"/>
  <c r="AZ156" i="29"/>
  <c r="AY156" i="29"/>
  <c r="AX156" i="29"/>
  <c r="AW156" i="29"/>
  <c r="AV156" i="29"/>
  <c r="AU156" i="29"/>
  <c r="AT156" i="29"/>
  <c r="AS156" i="29"/>
  <c r="AR156" i="29"/>
  <c r="AQ156" i="29"/>
  <c r="AP156" i="29"/>
  <c r="AO156" i="29"/>
  <c r="AN156" i="29"/>
  <c r="AM156" i="29"/>
  <c r="AL156" i="29"/>
  <c r="AK156" i="29"/>
  <c r="AJ156" i="29"/>
  <c r="AI156" i="29"/>
  <c r="AH156" i="29"/>
  <c r="AG156" i="29"/>
  <c r="AF156" i="29"/>
  <c r="AE156" i="29"/>
  <c r="AD156" i="29"/>
  <c r="AC156" i="29"/>
  <c r="AB156" i="29"/>
  <c r="AA156" i="29"/>
  <c r="Z156" i="29"/>
  <c r="Y156" i="29"/>
  <c r="X156" i="29"/>
  <c r="W156" i="29"/>
  <c r="V156" i="29"/>
  <c r="U156" i="29"/>
  <c r="T156" i="29"/>
  <c r="S156" i="29"/>
  <c r="R156" i="29"/>
  <c r="Q156" i="29"/>
  <c r="P156" i="29"/>
  <c r="O156" i="29"/>
  <c r="N156" i="29"/>
  <c r="M156" i="29"/>
  <c r="L156" i="29"/>
  <c r="K156" i="29"/>
  <c r="J156" i="29"/>
  <c r="I156" i="29"/>
  <c r="H156" i="29"/>
  <c r="G156" i="29"/>
  <c r="F156" i="29"/>
  <c r="E156" i="29"/>
  <c r="D156" i="29"/>
  <c r="CJ90" i="36"/>
  <c r="CJ84" i="36"/>
  <c r="CJ83" i="36"/>
  <c r="CJ82" i="36"/>
  <c r="CJ86" i="35"/>
  <c r="CJ85" i="35"/>
  <c r="CJ84" i="35"/>
  <c r="CJ88" i="34"/>
  <c r="CJ87" i="34"/>
  <c r="CJ86" i="34"/>
  <c r="CJ90" i="33"/>
  <c r="CJ89" i="33"/>
  <c r="CJ88" i="33"/>
  <c r="CJ82" i="33"/>
  <c r="CJ81" i="33"/>
  <c r="CJ75" i="32"/>
  <c r="CJ68" i="32"/>
  <c r="CJ67" i="32"/>
  <c r="CJ90" i="29"/>
  <c r="CJ84" i="29"/>
  <c r="CJ83" i="29"/>
  <c r="CJ82" i="29"/>
  <c r="CJ90" i="10"/>
  <c r="CJ89" i="10"/>
  <c r="CJ88" i="10"/>
  <c r="CJ87" i="10"/>
  <c r="CJ86" i="10"/>
  <c r="CJ85" i="10"/>
  <c r="CJ84" i="10"/>
  <c r="CJ83" i="10"/>
  <c r="CJ82" i="10"/>
  <c r="CJ81" i="10"/>
  <c r="CJ80" i="10"/>
  <c r="CJ79" i="10"/>
  <c r="CJ78" i="10"/>
  <c r="CJ75" i="2"/>
  <c r="CJ74" i="2"/>
  <c r="CJ73" i="2"/>
  <c r="CJ72" i="2"/>
  <c r="CJ71" i="2"/>
  <c r="CJ70" i="2"/>
  <c r="CJ69" i="2"/>
  <c r="CJ68" i="2"/>
  <c r="CJ67" i="2"/>
  <c r="CJ66" i="2"/>
  <c r="CH55" i="36"/>
  <c r="CG55" i="36"/>
  <c r="CF55" i="36"/>
  <c r="CE55" i="36"/>
  <c r="CD55" i="36"/>
  <c r="CC55" i="36"/>
  <c r="CB55" i="36"/>
  <c r="CA55" i="36"/>
  <c r="BZ55" i="36"/>
  <c r="BY55" i="36"/>
  <c r="BX55" i="36"/>
  <c r="BW55" i="36"/>
  <c r="BV55" i="36"/>
  <c r="BU55" i="36"/>
  <c r="BT55" i="36"/>
  <c r="BS55" i="36"/>
  <c r="BR55" i="36"/>
  <c r="BQ55" i="36"/>
  <c r="BP55" i="36"/>
  <c r="BO55" i="36"/>
  <c r="BN55" i="36"/>
  <c r="BM55" i="36"/>
  <c r="BL55" i="36"/>
  <c r="BK55" i="36"/>
  <c r="BJ55" i="36"/>
  <c r="BI55" i="36"/>
  <c r="BH55" i="36"/>
  <c r="BG55" i="36"/>
  <c r="BF55" i="36"/>
  <c r="BE55" i="36"/>
  <c r="BD55" i="36"/>
  <c r="BC55" i="36"/>
  <c r="BB55" i="36"/>
  <c r="BA55" i="36"/>
  <c r="AZ55" i="36"/>
  <c r="AY55" i="36"/>
  <c r="AX55" i="36"/>
  <c r="AW55" i="36"/>
  <c r="AV55" i="36"/>
  <c r="AU55" i="36"/>
  <c r="AT55" i="36"/>
  <c r="AS55" i="36"/>
  <c r="AR55" i="36"/>
  <c r="AQ55" i="36"/>
  <c r="AP55" i="36"/>
  <c r="AO55" i="36"/>
  <c r="AN55" i="36"/>
  <c r="AM55" i="36"/>
  <c r="AL55" i="36"/>
  <c r="AK55" i="36"/>
  <c r="AJ55" i="36"/>
  <c r="AI55" i="36"/>
  <c r="AH55" i="36"/>
  <c r="AG55" i="36"/>
  <c r="AF55" i="36"/>
  <c r="AE55" i="36"/>
  <c r="AD55" i="36"/>
  <c r="AC55" i="36"/>
  <c r="AB55" i="36"/>
  <c r="AA55" i="36"/>
  <c r="Z55" i="36"/>
  <c r="Y55" i="36"/>
  <c r="X55" i="36"/>
  <c r="W55" i="36"/>
  <c r="V55" i="36"/>
  <c r="U55" i="36"/>
  <c r="T55" i="36"/>
  <c r="S55" i="36"/>
  <c r="R55" i="36"/>
  <c r="Q55" i="36"/>
  <c r="P55" i="36"/>
  <c r="O55" i="36"/>
  <c r="N55" i="36"/>
  <c r="M55" i="36"/>
  <c r="L55" i="36"/>
  <c r="K55" i="36"/>
  <c r="J55" i="36"/>
  <c r="I55" i="36"/>
  <c r="H55" i="36"/>
  <c r="F55" i="36"/>
  <c r="E55" i="36"/>
  <c r="D55" i="36"/>
  <c r="C55" i="36"/>
  <c r="F55" i="35"/>
  <c r="E55" i="35"/>
  <c r="D55" i="35"/>
  <c r="C55" i="35"/>
  <c r="F55" i="34"/>
  <c r="E55" i="34"/>
  <c r="D55" i="34"/>
  <c r="C55" i="34"/>
  <c r="F55" i="33"/>
  <c r="E55" i="33"/>
  <c r="D55" i="33"/>
  <c r="C55" i="33"/>
  <c r="CH46" i="32"/>
  <c r="CG46" i="32"/>
  <c r="CF46" i="32"/>
  <c r="CE46" i="32"/>
  <c r="CD46" i="32"/>
  <c r="CC46" i="32"/>
  <c r="CB46" i="32"/>
  <c r="CA46" i="32"/>
  <c r="BZ46" i="32"/>
  <c r="BY46" i="32"/>
  <c r="BX46" i="32"/>
  <c r="BW46" i="32"/>
  <c r="BV46" i="32"/>
  <c r="BU46" i="32"/>
  <c r="BT46" i="32"/>
  <c r="BS46" i="32"/>
  <c r="BR46" i="32"/>
  <c r="BQ46" i="32"/>
  <c r="BP46" i="32"/>
  <c r="BO46" i="32"/>
  <c r="BN46" i="32"/>
  <c r="BM46" i="32"/>
  <c r="BL46" i="32"/>
  <c r="BK46" i="32"/>
  <c r="BJ46" i="32"/>
  <c r="BI46" i="32"/>
  <c r="BH46" i="32"/>
  <c r="BG46" i="32"/>
  <c r="BF46" i="32"/>
  <c r="BE46" i="32"/>
  <c r="BD46" i="32"/>
  <c r="BC46" i="32"/>
  <c r="BB46" i="32"/>
  <c r="BA46" i="32"/>
  <c r="AZ46" i="32"/>
  <c r="AY46" i="32"/>
  <c r="AX46" i="32"/>
  <c r="AW46" i="32"/>
  <c r="AV46" i="32"/>
  <c r="AU46" i="32"/>
  <c r="AT46" i="32"/>
  <c r="AS46" i="32"/>
  <c r="AR46" i="32"/>
  <c r="AQ46" i="32"/>
  <c r="AP46" i="32"/>
  <c r="AO46" i="32"/>
  <c r="AN46" i="32"/>
  <c r="AM46" i="32"/>
  <c r="AL46" i="32"/>
  <c r="AK46" i="32"/>
  <c r="AJ46" i="32"/>
  <c r="AI46" i="32"/>
  <c r="AH46" i="32"/>
  <c r="AG46" i="32"/>
  <c r="AF46" i="32"/>
  <c r="AE46" i="32"/>
  <c r="AD46" i="32"/>
  <c r="AC46" i="32"/>
  <c r="AB46" i="32"/>
  <c r="AA46" i="32"/>
  <c r="Z46" i="32"/>
  <c r="Y46" i="32"/>
  <c r="X46" i="32"/>
  <c r="W46" i="32"/>
  <c r="V46" i="32"/>
  <c r="U46" i="32"/>
  <c r="T46" i="32"/>
  <c r="S46" i="32"/>
  <c r="R46" i="32"/>
  <c r="Q46" i="32"/>
  <c r="P46" i="32"/>
  <c r="O46" i="32"/>
  <c r="N46" i="32"/>
  <c r="M46" i="32"/>
  <c r="L46" i="32"/>
  <c r="K46" i="32"/>
  <c r="J46" i="32"/>
  <c r="I46" i="32"/>
  <c r="H46" i="32"/>
  <c r="G46" i="32"/>
  <c r="F46" i="32"/>
  <c r="E46" i="32"/>
  <c r="D46" i="32"/>
  <c r="C46" i="32"/>
  <c r="F55" i="31"/>
  <c r="E55" i="31"/>
  <c r="D55" i="31"/>
  <c r="C55" i="31"/>
  <c r="F55" i="30"/>
  <c r="E55" i="30"/>
  <c r="D55" i="30"/>
  <c r="C55" i="30"/>
  <c r="F55" i="29"/>
  <c r="E55" i="29"/>
  <c r="D55" i="29"/>
  <c r="C55" i="29"/>
  <c r="F55" i="10"/>
  <c r="E55" i="10"/>
  <c r="D55" i="10"/>
  <c r="C55" i="10"/>
  <c r="F46" i="2"/>
  <c r="E46" i="2"/>
  <c r="D46" i="2"/>
  <c r="C46" i="2"/>
  <c r="CH19" i="36"/>
  <c r="CG19" i="36"/>
  <c r="CF19" i="36"/>
  <c r="CE19" i="36"/>
  <c r="CD19" i="36"/>
  <c r="CC19" i="36"/>
  <c r="CB19" i="36"/>
  <c r="CA19" i="36"/>
  <c r="BZ19" i="36"/>
  <c r="BY19" i="36"/>
  <c r="BX19" i="36"/>
  <c r="BW19" i="36"/>
  <c r="BV19" i="36"/>
  <c r="BU19" i="36"/>
  <c r="BT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V19" i="36"/>
  <c r="U19" i="36"/>
  <c r="T19" i="36"/>
  <c r="S19" i="36"/>
  <c r="R19" i="36"/>
  <c r="Q19" i="36"/>
  <c r="P19" i="36"/>
  <c r="O19" i="36"/>
  <c r="CH19" i="35"/>
  <c r="CG19" i="35"/>
  <c r="CF19" i="35"/>
  <c r="CE19" i="35"/>
  <c r="CD19" i="35"/>
  <c r="CC19" i="35"/>
  <c r="CB19" i="35"/>
  <c r="CA19" i="35"/>
  <c r="BZ19" i="35"/>
  <c r="BY19" i="35"/>
  <c r="BX19" i="35"/>
  <c r="BW19" i="35"/>
  <c r="BV19" i="35"/>
  <c r="BU19" i="35"/>
  <c r="BT19" i="35"/>
  <c r="BS19" i="35"/>
  <c r="BR19" i="35"/>
  <c r="BQ19" i="35"/>
  <c r="BP19" i="35"/>
  <c r="BO19" i="35"/>
  <c r="BN19" i="35"/>
  <c r="BM19" i="35"/>
  <c r="BL19" i="35"/>
  <c r="BK19" i="35"/>
  <c r="BJ19" i="35"/>
  <c r="BI19" i="35"/>
  <c r="BH19" i="35"/>
  <c r="BG19" i="35"/>
  <c r="BF19" i="35"/>
  <c r="BE19" i="35"/>
  <c r="BD19" i="35"/>
  <c r="BC19" i="35"/>
  <c r="BB19" i="35"/>
  <c r="BA19" i="35"/>
  <c r="AZ19" i="35"/>
  <c r="AY19" i="35"/>
  <c r="AX19" i="35"/>
  <c r="AW19" i="35"/>
  <c r="AV19" i="35"/>
  <c r="AU19" i="35"/>
  <c r="AT19" i="35"/>
  <c r="AS19" i="35"/>
  <c r="AR19" i="35"/>
  <c r="AQ19" i="35"/>
  <c r="AP19" i="35"/>
  <c r="AO19" i="35"/>
  <c r="AN19" i="35"/>
  <c r="AM19" i="35"/>
  <c r="AL19" i="35"/>
  <c r="AK19" i="35"/>
  <c r="AJ19" i="35"/>
  <c r="AI19" i="35"/>
  <c r="AH19" i="35"/>
  <c r="AG19" i="35"/>
  <c r="AF19" i="35"/>
  <c r="AE19" i="35"/>
  <c r="AD19" i="35"/>
  <c r="AC19" i="35"/>
  <c r="AB19" i="35"/>
  <c r="AA19" i="35"/>
  <c r="Z19" i="35"/>
  <c r="Y19" i="35"/>
  <c r="X19" i="35"/>
  <c r="W19" i="35"/>
  <c r="V19" i="35"/>
  <c r="U19" i="35"/>
  <c r="T19" i="35"/>
  <c r="S19" i="35"/>
  <c r="R19" i="35"/>
  <c r="Q19" i="35"/>
  <c r="P19" i="35"/>
  <c r="O19" i="35"/>
  <c r="CH19" i="34"/>
  <c r="CG19" i="34"/>
  <c r="CF19" i="34"/>
  <c r="CE19" i="34"/>
  <c r="CD19" i="34"/>
  <c r="CC19" i="34"/>
  <c r="CB19" i="34"/>
  <c r="CA19" i="34"/>
  <c r="BZ19" i="34"/>
  <c r="BY19" i="34"/>
  <c r="BX19" i="34"/>
  <c r="BW19" i="34"/>
  <c r="BV19" i="34"/>
  <c r="BU19" i="34"/>
  <c r="BT19" i="34"/>
  <c r="BS19" i="34"/>
  <c r="BR19" i="34"/>
  <c r="BQ19" i="34"/>
  <c r="BP19" i="34"/>
  <c r="BO19" i="34"/>
  <c r="BN19" i="34"/>
  <c r="BM19" i="34"/>
  <c r="BL19" i="34"/>
  <c r="BK19" i="34"/>
  <c r="BJ19" i="34"/>
  <c r="BI19" i="34"/>
  <c r="BH19" i="34"/>
  <c r="BG19" i="34"/>
  <c r="BF19" i="34"/>
  <c r="BE19" i="34"/>
  <c r="BD19" i="34"/>
  <c r="BC19" i="34"/>
  <c r="BB19" i="34"/>
  <c r="BA19" i="34"/>
  <c r="AZ19" i="34"/>
  <c r="AY19" i="34"/>
  <c r="AX19" i="34"/>
  <c r="AW19" i="34"/>
  <c r="AV19" i="34"/>
  <c r="AU19" i="34"/>
  <c r="AT19" i="34"/>
  <c r="AS19" i="34"/>
  <c r="AR19" i="34"/>
  <c r="AQ19" i="34"/>
  <c r="AP19" i="34"/>
  <c r="AO19" i="34"/>
  <c r="AN19" i="34"/>
  <c r="AM19" i="34"/>
  <c r="AL19" i="34"/>
  <c r="AK19" i="34"/>
  <c r="AJ19" i="34"/>
  <c r="AI19" i="34"/>
  <c r="AH19" i="34"/>
  <c r="AG19" i="34"/>
  <c r="AF19" i="34"/>
  <c r="AE19" i="34"/>
  <c r="AD19" i="34"/>
  <c r="AC19" i="34"/>
  <c r="AB19" i="34"/>
  <c r="AA19" i="34"/>
  <c r="Z19" i="34"/>
  <c r="Y19" i="34"/>
  <c r="X19" i="34"/>
  <c r="W19" i="34"/>
  <c r="V19" i="34"/>
  <c r="U19" i="34"/>
  <c r="T19" i="34"/>
  <c r="S19" i="34"/>
  <c r="R19" i="34"/>
  <c r="Q19" i="34"/>
  <c r="P19" i="34"/>
  <c r="O19" i="34"/>
  <c r="CH19" i="33"/>
  <c r="CG19" i="33"/>
  <c r="CF19" i="33"/>
  <c r="CE19" i="33"/>
  <c r="CD19" i="33"/>
  <c r="CC19" i="33"/>
  <c r="CB19" i="33"/>
  <c r="CA19" i="33"/>
  <c r="BZ19" i="33"/>
  <c r="BY19" i="33"/>
  <c r="BX19" i="33"/>
  <c r="BW19" i="33"/>
  <c r="BV19" i="33"/>
  <c r="BU19" i="33"/>
  <c r="BT19" i="33"/>
  <c r="BS19" i="33"/>
  <c r="BR19" i="33"/>
  <c r="BQ19" i="33"/>
  <c r="BP19" i="33"/>
  <c r="BO19" i="33"/>
  <c r="BN19" i="33"/>
  <c r="BM19" i="33"/>
  <c r="BL19" i="33"/>
  <c r="BK19" i="33"/>
  <c r="BJ19" i="33"/>
  <c r="BI19" i="33"/>
  <c r="BH19" i="33"/>
  <c r="BG19" i="33"/>
  <c r="BF19" i="33"/>
  <c r="BE19" i="33"/>
  <c r="BD19" i="33"/>
  <c r="BC19" i="33"/>
  <c r="BB19" i="33"/>
  <c r="BA19" i="33"/>
  <c r="AZ19" i="33"/>
  <c r="AY19" i="33"/>
  <c r="AX19" i="33"/>
  <c r="AW19" i="33"/>
  <c r="AV19" i="33"/>
  <c r="AU19" i="33"/>
  <c r="AT19" i="33"/>
  <c r="AS19" i="33"/>
  <c r="AR19" i="33"/>
  <c r="AQ19" i="33"/>
  <c r="AP19" i="33"/>
  <c r="AO19" i="33"/>
  <c r="AN19" i="33"/>
  <c r="AM19" i="33"/>
  <c r="AL19" i="33"/>
  <c r="AK19" i="33"/>
  <c r="AJ19" i="33"/>
  <c r="AI19" i="33"/>
  <c r="AH19" i="33"/>
  <c r="AG19" i="33"/>
  <c r="AF19" i="33"/>
  <c r="AE19" i="33"/>
  <c r="AD19" i="33"/>
  <c r="AC19" i="33"/>
  <c r="AB19" i="33"/>
  <c r="AA19" i="33"/>
  <c r="Z19" i="33"/>
  <c r="Y19" i="33"/>
  <c r="X19" i="33"/>
  <c r="W19" i="33"/>
  <c r="V19" i="33"/>
  <c r="U19" i="33"/>
  <c r="T19" i="33"/>
  <c r="S19" i="33"/>
  <c r="R19" i="33"/>
  <c r="Q19" i="33"/>
  <c r="P19" i="33"/>
  <c r="O19" i="33"/>
  <c r="CH16" i="32"/>
  <c r="CG16" i="32"/>
  <c r="CF16" i="32"/>
  <c r="CE16" i="32"/>
  <c r="CD16" i="32"/>
  <c r="CC16" i="32"/>
  <c r="CB16" i="32"/>
  <c r="CA16" i="32"/>
  <c r="BZ16" i="32"/>
  <c r="BY16" i="32"/>
  <c r="BX16" i="32"/>
  <c r="BW16" i="32"/>
  <c r="BV16" i="32"/>
  <c r="BU16" i="32"/>
  <c r="BT16" i="32"/>
  <c r="BS16" i="32"/>
  <c r="BR16" i="32"/>
  <c r="BQ16" i="32"/>
  <c r="BP16" i="32"/>
  <c r="BO16" i="32"/>
  <c r="BN16" i="32"/>
  <c r="BM16" i="32"/>
  <c r="BL16" i="32"/>
  <c r="BK16" i="32"/>
  <c r="BJ16" i="32"/>
  <c r="BI16" i="32"/>
  <c r="BH16" i="32"/>
  <c r="BG16" i="32"/>
  <c r="BF16" i="32"/>
  <c r="BE16" i="32"/>
  <c r="BD16" i="32"/>
  <c r="BC16" i="32"/>
  <c r="BB16" i="32"/>
  <c r="BA16" i="32"/>
  <c r="AZ16" i="32"/>
  <c r="AY16" i="32"/>
  <c r="AX16" i="32"/>
  <c r="AW16" i="32"/>
  <c r="AV16" i="32"/>
  <c r="AU16" i="32"/>
  <c r="AT16" i="32"/>
  <c r="AS16" i="32"/>
  <c r="AR16" i="32"/>
  <c r="AQ16" i="32"/>
  <c r="AP16" i="32"/>
  <c r="AO16" i="32"/>
  <c r="AN16" i="32"/>
  <c r="AM16" i="32"/>
  <c r="AL16" i="32"/>
  <c r="AK16" i="32"/>
  <c r="AJ16" i="32"/>
  <c r="AI16" i="32"/>
  <c r="AH16" i="32"/>
  <c r="AG16" i="32"/>
  <c r="AF16" i="32"/>
  <c r="AE16" i="32"/>
  <c r="AD16" i="32"/>
  <c r="AC16" i="32"/>
  <c r="AB16" i="32"/>
  <c r="AA16" i="32"/>
  <c r="Z16" i="32"/>
  <c r="Y16" i="32"/>
  <c r="X16" i="32"/>
  <c r="W16" i="32"/>
  <c r="V16" i="32"/>
  <c r="U16" i="32"/>
  <c r="T16" i="32"/>
  <c r="S16" i="32"/>
  <c r="R16" i="32"/>
  <c r="Q16" i="32"/>
  <c r="P16" i="32"/>
  <c r="O16" i="32"/>
  <c r="CH19" i="31"/>
  <c r="CG19" i="31"/>
  <c r="CF19" i="31"/>
  <c r="CE19" i="31"/>
  <c r="CD19" i="31"/>
  <c r="CC19" i="31"/>
  <c r="CB19" i="31"/>
  <c r="CA19" i="31"/>
  <c r="BZ19" i="31"/>
  <c r="BY19" i="31"/>
  <c r="BX19" i="31"/>
  <c r="BW19" i="31"/>
  <c r="BV19" i="31"/>
  <c r="BU19" i="31"/>
  <c r="BT19" i="31"/>
  <c r="BS19" i="31"/>
  <c r="BR19" i="31"/>
  <c r="BQ19" i="31"/>
  <c r="BP19" i="31"/>
  <c r="BO19" i="31"/>
  <c r="BN19" i="31"/>
  <c r="BM19" i="31"/>
  <c r="BL19" i="31"/>
  <c r="BK19" i="31"/>
  <c r="BJ19" i="31"/>
  <c r="BI19" i="31"/>
  <c r="BH19" i="31"/>
  <c r="BG19" i="31"/>
  <c r="BF19" i="31"/>
  <c r="BE19" i="31"/>
  <c r="BD19" i="31"/>
  <c r="BC19" i="31"/>
  <c r="BB19" i="31"/>
  <c r="BA19" i="31"/>
  <c r="AZ19" i="31"/>
  <c r="AY19" i="31"/>
  <c r="AX19" i="31"/>
  <c r="AW19" i="31"/>
  <c r="AV19" i="31"/>
  <c r="AU19" i="31"/>
  <c r="AT19" i="31"/>
  <c r="AS19" i="31"/>
  <c r="AR19" i="31"/>
  <c r="AQ19" i="31"/>
  <c r="AP19" i="31"/>
  <c r="AO19" i="31"/>
  <c r="AN19" i="31"/>
  <c r="AM19" i="31"/>
  <c r="AL19" i="31"/>
  <c r="AK19" i="31"/>
  <c r="AJ19" i="31"/>
  <c r="AI19" i="31"/>
  <c r="AH19" i="31"/>
  <c r="AG19" i="31"/>
  <c r="AF19" i="31"/>
  <c r="AE19" i="31"/>
  <c r="AD19" i="31"/>
  <c r="AC19" i="31"/>
  <c r="AB19" i="31"/>
  <c r="AA19" i="31"/>
  <c r="Z19" i="31"/>
  <c r="Y19" i="31"/>
  <c r="X19" i="31"/>
  <c r="W19" i="31"/>
  <c r="V19" i="31"/>
  <c r="U19" i="31"/>
  <c r="T19" i="31"/>
  <c r="S19" i="31"/>
  <c r="R19" i="31"/>
  <c r="Q19" i="31"/>
  <c r="P19" i="31"/>
  <c r="O19" i="31"/>
  <c r="CH19" i="30"/>
  <c r="CG19" i="30"/>
  <c r="CF19" i="30"/>
  <c r="CE19" i="30"/>
  <c r="CD19" i="30"/>
  <c r="CC19" i="30"/>
  <c r="CB19" i="30"/>
  <c r="CA19" i="30"/>
  <c r="BZ19" i="30"/>
  <c r="BY19" i="30"/>
  <c r="BX19" i="30"/>
  <c r="BW19" i="30"/>
  <c r="BV19" i="30"/>
  <c r="BU19" i="30"/>
  <c r="BT19" i="30"/>
  <c r="BS19" i="30"/>
  <c r="BR19" i="30"/>
  <c r="BQ19" i="30"/>
  <c r="BP19" i="30"/>
  <c r="BO19" i="30"/>
  <c r="BN19" i="30"/>
  <c r="BM19" i="30"/>
  <c r="BL19" i="30"/>
  <c r="BK19" i="30"/>
  <c r="BJ19" i="30"/>
  <c r="BI19" i="30"/>
  <c r="BH19" i="30"/>
  <c r="BG19" i="30"/>
  <c r="BF19" i="30"/>
  <c r="BE19" i="30"/>
  <c r="BD19" i="30"/>
  <c r="BC19" i="30"/>
  <c r="BB19" i="30"/>
  <c r="BA19" i="30"/>
  <c r="AZ19" i="30"/>
  <c r="AY19" i="30"/>
  <c r="AX19" i="30"/>
  <c r="AW19" i="30"/>
  <c r="AV19" i="30"/>
  <c r="AU19" i="30"/>
  <c r="AT19" i="30"/>
  <c r="AS19" i="30"/>
  <c r="AR19" i="30"/>
  <c r="AQ19" i="30"/>
  <c r="AP19" i="30"/>
  <c r="AO19" i="30"/>
  <c r="AN19" i="30"/>
  <c r="AM19" i="30"/>
  <c r="AL19" i="30"/>
  <c r="AK19" i="30"/>
  <c r="AJ19" i="30"/>
  <c r="AI19" i="30"/>
  <c r="AH19" i="30"/>
  <c r="AG19" i="30"/>
  <c r="AF19" i="30"/>
  <c r="AE19" i="30"/>
  <c r="AD19" i="30"/>
  <c r="AC19" i="30"/>
  <c r="AB19" i="30"/>
  <c r="AA19" i="30"/>
  <c r="Z19" i="30"/>
  <c r="Y19" i="30"/>
  <c r="X19" i="30"/>
  <c r="W19" i="30"/>
  <c r="V19" i="30"/>
  <c r="U19" i="30"/>
  <c r="T19" i="30"/>
  <c r="S19" i="30"/>
  <c r="R19" i="30"/>
  <c r="Q19" i="30"/>
  <c r="P19" i="30"/>
  <c r="O19" i="30"/>
  <c r="CH19" i="29"/>
  <c r="CG19" i="29"/>
  <c r="CF19" i="29"/>
  <c r="CE19" i="29"/>
  <c r="CD19" i="29"/>
  <c r="CC19" i="29"/>
  <c r="CB19" i="29"/>
  <c r="CA19" i="29"/>
  <c r="BZ19" i="29"/>
  <c r="BY19" i="29"/>
  <c r="BX19" i="29"/>
  <c r="BW19" i="29"/>
  <c r="BV19" i="29"/>
  <c r="BU19" i="29"/>
  <c r="BT19" i="29"/>
  <c r="BS19" i="29"/>
  <c r="BR19" i="29"/>
  <c r="BQ19" i="29"/>
  <c r="BP19" i="29"/>
  <c r="BO19" i="29"/>
  <c r="BN19" i="29"/>
  <c r="BM19" i="29"/>
  <c r="BL19" i="29"/>
  <c r="BK19" i="29"/>
  <c r="BJ19" i="29"/>
  <c r="BI19" i="29"/>
  <c r="BH19" i="29"/>
  <c r="BG19" i="29"/>
  <c r="BF19" i="29"/>
  <c r="BE19" i="29"/>
  <c r="BD19" i="29"/>
  <c r="BC19" i="29"/>
  <c r="BB19" i="29"/>
  <c r="BA19" i="29"/>
  <c r="AZ19" i="29"/>
  <c r="AY19" i="29"/>
  <c r="AX19" i="29"/>
  <c r="AW19" i="29"/>
  <c r="AV19" i="29"/>
  <c r="AU19" i="29"/>
  <c r="AT19" i="29"/>
  <c r="AS19" i="29"/>
  <c r="AR19" i="29"/>
  <c r="AQ19" i="29"/>
  <c r="AP19" i="29"/>
  <c r="AO19" i="29"/>
  <c r="AN19" i="29"/>
  <c r="AM19" i="29"/>
  <c r="AL19" i="29"/>
  <c r="AK19" i="29"/>
  <c r="AJ19" i="29"/>
  <c r="AI19" i="29"/>
  <c r="AH19" i="29"/>
  <c r="AG19" i="29"/>
  <c r="AF19" i="29"/>
  <c r="AE19" i="29"/>
  <c r="AD19" i="29"/>
  <c r="AC19" i="29"/>
  <c r="AB19" i="29"/>
  <c r="AA19" i="29"/>
  <c r="Z19" i="29"/>
  <c r="Y19" i="29"/>
  <c r="X19" i="29"/>
  <c r="W19" i="29"/>
  <c r="V19" i="29"/>
  <c r="U19" i="29"/>
  <c r="T19" i="29"/>
  <c r="S19" i="29"/>
  <c r="R19" i="29"/>
  <c r="Q19" i="29"/>
  <c r="P19" i="29"/>
  <c r="O19" i="29"/>
  <c r="CH19" i="10"/>
  <c r="CG19" i="10"/>
  <c r="CF19" i="10"/>
  <c r="CE19" i="10"/>
  <c r="CD19" i="10"/>
  <c r="CC19" i="10"/>
  <c r="CB19" i="10"/>
  <c r="CA19" i="10"/>
  <c r="BZ19" i="10"/>
  <c r="BY19" i="10"/>
  <c r="BX19" i="10"/>
  <c r="BW19" i="10"/>
  <c r="BV19" i="10"/>
  <c r="BU19" i="10"/>
  <c r="BT19" i="10"/>
  <c r="BS19" i="10"/>
  <c r="BR19" i="10"/>
  <c r="BQ19" i="10"/>
  <c r="BP19" i="10"/>
  <c r="BO19" i="10"/>
  <c r="BN19" i="10"/>
  <c r="BM19" i="10"/>
  <c r="BL19" i="10"/>
  <c r="BK19" i="10"/>
  <c r="BJ19" i="10"/>
  <c r="BI19" i="10"/>
  <c r="BH19" i="10"/>
  <c r="BG19" i="10"/>
  <c r="BF19" i="10"/>
  <c r="BE19" i="10"/>
  <c r="BD19" i="10"/>
  <c r="BC19" i="10"/>
  <c r="BB19" i="10"/>
  <c r="BA19" i="10"/>
  <c r="AZ19" i="10"/>
  <c r="AY19" i="10"/>
  <c r="AX19" i="10"/>
  <c r="AW19" i="10"/>
  <c r="AV19" i="10"/>
  <c r="AU19" i="10"/>
  <c r="AT19" i="10"/>
  <c r="AS19" i="10"/>
  <c r="AR19" i="10"/>
  <c r="AQ19" i="10"/>
  <c r="AP19" i="10"/>
  <c r="AO19" i="10"/>
  <c r="AN19" i="10"/>
  <c r="AM19" i="10"/>
  <c r="AL19" i="10"/>
  <c r="AK19" i="10"/>
  <c r="AJ19" i="10"/>
  <c r="AI19" i="10"/>
  <c r="AH19" i="10"/>
  <c r="AG19" i="10"/>
  <c r="AF19" i="10"/>
  <c r="AE19" i="10"/>
  <c r="AD19" i="10"/>
  <c r="AC19" i="10"/>
  <c r="AB19" i="10"/>
  <c r="AA19" i="10"/>
  <c r="Z19" i="10"/>
  <c r="Y19" i="10"/>
  <c r="X19" i="10"/>
  <c r="W19" i="10"/>
  <c r="V19" i="10"/>
  <c r="U19" i="10"/>
  <c r="T19" i="10"/>
  <c r="S19" i="10"/>
  <c r="R19" i="10"/>
  <c r="Q19" i="10"/>
  <c r="P19" i="10"/>
  <c r="O19" i="10"/>
  <c r="CH16" i="2"/>
  <c r="CG16" i="2"/>
  <c r="CF16" i="2"/>
  <c r="CE16" i="2"/>
  <c r="CD16" i="2"/>
  <c r="CC16" i="2"/>
  <c r="CB16" i="2"/>
  <c r="CA16" i="2"/>
  <c r="BZ16" i="2"/>
  <c r="BY16" i="2"/>
  <c r="BX16" i="2"/>
  <c r="BW16" i="2"/>
  <c r="BV16" i="2"/>
  <c r="BU16" i="2"/>
  <c r="BT16" i="2"/>
  <c r="BS16" i="2"/>
  <c r="BR16" i="2"/>
  <c r="BQ16" i="2"/>
  <c r="BP16" i="2"/>
  <c r="BO16" i="2"/>
  <c r="BN16" i="2"/>
  <c r="BM16" i="2"/>
  <c r="BL16" i="2"/>
  <c r="BK16" i="2"/>
  <c r="BJ16" i="2"/>
  <c r="BI16" i="2"/>
  <c r="BH16" i="2"/>
  <c r="BG16" i="2"/>
  <c r="BF16" i="2"/>
  <c r="BE16" i="2"/>
  <c r="BD16" i="2"/>
  <c r="BC16" i="2"/>
  <c r="BB16" i="2"/>
  <c r="BA16" i="2"/>
  <c r="AZ16" i="2"/>
  <c r="AY16" i="2"/>
  <c r="AX16" i="2"/>
  <c r="AW16" i="2"/>
  <c r="AV16" i="2"/>
  <c r="AU16" i="2"/>
  <c r="AT16" i="2"/>
  <c r="AS16" i="2"/>
  <c r="AR16" i="2"/>
  <c r="AQ16" i="2"/>
  <c r="AP16" i="2"/>
  <c r="AO16" i="2"/>
  <c r="AN16" i="2"/>
  <c r="AM16" i="2"/>
  <c r="AL16" i="2"/>
  <c r="AK16" i="2"/>
  <c r="AJ16" i="2"/>
  <c r="AI16" i="2"/>
  <c r="AH16" i="2"/>
  <c r="AG16" i="2"/>
  <c r="AF16" i="2"/>
  <c r="AE16" i="2"/>
  <c r="AD16" i="2"/>
  <c r="AC16" i="2"/>
  <c r="AB16" i="2"/>
  <c r="AA16" i="2"/>
  <c r="Z16" i="2"/>
  <c r="Y16" i="2"/>
  <c r="X16" i="2"/>
  <c r="W16" i="2"/>
  <c r="V16" i="2"/>
  <c r="U16" i="2"/>
  <c r="T16" i="2"/>
  <c r="S16" i="2"/>
  <c r="R16" i="2"/>
  <c r="Q16" i="2"/>
  <c r="P16" i="2"/>
  <c r="O16" i="2"/>
  <c r="CP192" i="40"/>
  <c r="CN192" i="40"/>
  <c r="CK192" i="40"/>
  <c r="CN191" i="40"/>
  <c r="CL191" i="40"/>
  <c r="CP190" i="40"/>
  <c r="CN190" i="40"/>
  <c r="CN189" i="40"/>
  <c r="CL189" i="40"/>
  <c r="CP188" i="40"/>
  <c r="CN188" i="40"/>
  <c r="CN187" i="40"/>
  <c r="CL187" i="40"/>
  <c r="CP186" i="40"/>
  <c r="CN186" i="40"/>
  <c r="CN185" i="40"/>
  <c r="CL185" i="40"/>
  <c r="CP184" i="40"/>
  <c r="CN184" i="40"/>
  <c r="CN183" i="40"/>
  <c r="CL183" i="40"/>
  <c r="CP182" i="40"/>
  <c r="CN182" i="40"/>
  <c r="CN181" i="40"/>
  <c r="CL181" i="40"/>
  <c r="CP180" i="40"/>
  <c r="CN180" i="40"/>
  <c r="CI192" i="40"/>
  <c r="CG192" i="40"/>
  <c r="CE192" i="40"/>
  <c r="CI191" i="40"/>
  <c r="CE191" i="40"/>
  <c r="CC191" i="40"/>
  <c r="CI190" i="40"/>
  <c r="CG190" i="40"/>
  <c r="CE190" i="40"/>
  <c r="CI189" i="40"/>
  <c r="CE189" i="40"/>
  <c r="CC189" i="40"/>
  <c r="CI188" i="40"/>
  <c r="CG188" i="40"/>
  <c r="CE188" i="40"/>
  <c r="CI187" i="40"/>
  <c r="CE187" i="40"/>
  <c r="CC187" i="40"/>
  <c r="CI186" i="40"/>
  <c r="CG186" i="40"/>
  <c r="CE186" i="40"/>
  <c r="CI185" i="40"/>
  <c r="CE185" i="40"/>
  <c r="CC185" i="40"/>
  <c r="CI184" i="40"/>
  <c r="CG184" i="40"/>
  <c r="CE184" i="40"/>
  <c r="CI183" i="40"/>
  <c r="CE183" i="40"/>
  <c r="CC183" i="40"/>
  <c r="CI182" i="40"/>
  <c r="CG182" i="40"/>
  <c r="CE182" i="40"/>
  <c r="CI181" i="40"/>
  <c r="CE181" i="40"/>
  <c r="CC181" i="40"/>
  <c r="CI180" i="40"/>
  <c r="CG180" i="40"/>
  <c r="CE180" i="40"/>
  <c r="BZ192" i="40"/>
  <c r="BX192" i="40"/>
  <c r="BV192" i="40"/>
  <c r="BZ191" i="40"/>
  <c r="BW191" i="40"/>
  <c r="BV191" i="40"/>
  <c r="BZ190" i="40"/>
  <c r="BX190" i="40"/>
  <c r="BV190" i="40"/>
  <c r="BZ189" i="40"/>
  <c r="BV189" i="40"/>
  <c r="BZ188" i="40"/>
  <c r="BY188" i="40"/>
  <c r="BX188" i="40"/>
  <c r="BV188" i="40"/>
  <c r="BZ187" i="40"/>
  <c r="BV187" i="40"/>
  <c r="BZ186" i="40"/>
  <c r="BX186" i="40"/>
  <c r="BV186" i="40"/>
  <c r="BZ185" i="40"/>
  <c r="BV185" i="40"/>
  <c r="BZ184" i="40"/>
  <c r="BX184" i="40"/>
  <c r="BV184" i="40"/>
  <c r="BZ183" i="40"/>
  <c r="BV183" i="40"/>
  <c r="BZ182" i="40"/>
  <c r="BX182" i="40"/>
  <c r="BV182" i="40"/>
  <c r="BZ181" i="40"/>
  <c r="BV181" i="40"/>
  <c r="BZ180" i="40"/>
  <c r="BX180" i="40"/>
  <c r="BV180" i="40"/>
  <c r="BQ192" i="40"/>
  <c r="BP192" i="40"/>
  <c r="BO192" i="40"/>
  <c r="BS191" i="40"/>
  <c r="BQ191" i="40"/>
  <c r="BQ190" i="40"/>
  <c r="BO190" i="40"/>
  <c r="BS189" i="40"/>
  <c r="BQ189" i="40"/>
  <c r="BQ188" i="40"/>
  <c r="BO188" i="40"/>
  <c r="BS187" i="40"/>
  <c r="BQ187" i="40"/>
  <c r="BQ186" i="40"/>
  <c r="BO186" i="40"/>
  <c r="BS185" i="40"/>
  <c r="BQ185" i="40"/>
  <c r="BN185" i="40"/>
  <c r="BQ184" i="40"/>
  <c r="BO184" i="40"/>
  <c r="BS183" i="40"/>
  <c r="BQ183" i="40"/>
  <c r="BQ182" i="40"/>
  <c r="BO182" i="40"/>
  <c r="BS181" i="40"/>
  <c r="BQ181" i="40"/>
  <c r="BQ180" i="40"/>
  <c r="BO180" i="40"/>
  <c r="BM192" i="40"/>
  <c r="BM191" i="40"/>
  <c r="BM190" i="40"/>
  <c r="BM189" i="40"/>
  <c r="BM188" i="40"/>
  <c r="BM187" i="40"/>
  <c r="BM186" i="40"/>
  <c r="BM185" i="40"/>
  <c r="BM184" i="40"/>
  <c r="BM183" i="40"/>
  <c r="BM182" i="40"/>
  <c r="BM181" i="40"/>
  <c r="BM180" i="40"/>
  <c r="CP176" i="40"/>
  <c r="CN176" i="40"/>
  <c r="CN175" i="40"/>
  <c r="CL175" i="40"/>
  <c r="CP174" i="40"/>
  <c r="CN174" i="40"/>
  <c r="CN173" i="40"/>
  <c r="CL173" i="40"/>
  <c r="CP172" i="40"/>
  <c r="CN172" i="40"/>
  <c r="CN171" i="40"/>
  <c r="CL171" i="40"/>
  <c r="CP170" i="40"/>
  <c r="CN170" i="40"/>
  <c r="CN169" i="40"/>
  <c r="CL169" i="40"/>
  <c r="CP168" i="40"/>
  <c r="CN168" i="40"/>
  <c r="CN167" i="40"/>
  <c r="CL167" i="40"/>
  <c r="CP166" i="40"/>
  <c r="CN166" i="40"/>
  <c r="CN165" i="40"/>
  <c r="CL165" i="40"/>
  <c r="CP164" i="40"/>
  <c r="CN164" i="40"/>
  <c r="CI176" i="40"/>
  <c r="CG176" i="40"/>
  <c r="CE176" i="40"/>
  <c r="CI175" i="40"/>
  <c r="CE175" i="40"/>
  <c r="CC175" i="40"/>
  <c r="CI174" i="40"/>
  <c r="CG174" i="40"/>
  <c r="CE174" i="40"/>
  <c r="CI173" i="40"/>
  <c r="CE173" i="40"/>
  <c r="CC173" i="40"/>
  <c r="CI172" i="40"/>
  <c r="CG172" i="40"/>
  <c r="CE172" i="40"/>
  <c r="CD172" i="40"/>
  <c r="CI171" i="40"/>
  <c r="CE171" i="40"/>
  <c r="CC171" i="40"/>
  <c r="CI170" i="40"/>
  <c r="CG170" i="40"/>
  <c r="CE170" i="40"/>
  <c r="CI169" i="40"/>
  <c r="CE169" i="40"/>
  <c r="CC169" i="40"/>
  <c r="CI168" i="40"/>
  <c r="CG168" i="40"/>
  <c r="CE168" i="40"/>
  <c r="CI167" i="40"/>
  <c r="CE167" i="40"/>
  <c r="CC167" i="40"/>
  <c r="CI166" i="40"/>
  <c r="CG166" i="40"/>
  <c r="CE166" i="40"/>
  <c r="CI165" i="40"/>
  <c r="CE165" i="40"/>
  <c r="CC165" i="40"/>
  <c r="CI164" i="40"/>
  <c r="CG164" i="40"/>
  <c r="CE164" i="40"/>
  <c r="BZ176" i="40"/>
  <c r="BX176" i="40"/>
  <c r="BV176" i="40"/>
  <c r="BZ175" i="40"/>
  <c r="BV175" i="40"/>
  <c r="BZ174" i="40"/>
  <c r="BX174" i="40"/>
  <c r="BV174" i="40"/>
  <c r="BZ173" i="40"/>
  <c r="BV173" i="40"/>
  <c r="BZ172" i="40"/>
  <c r="BY172" i="40"/>
  <c r="BX172" i="40"/>
  <c r="BV172" i="40"/>
  <c r="BZ171" i="40"/>
  <c r="BV171" i="40"/>
  <c r="BZ170" i="40"/>
  <c r="BX170" i="40"/>
  <c r="BV170" i="40"/>
  <c r="BZ169" i="40"/>
  <c r="BV169" i="40"/>
  <c r="BZ168" i="40"/>
  <c r="BX168" i="40"/>
  <c r="BV168" i="40"/>
  <c r="BZ167" i="40"/>
  <c r="BV167" i="40"/>
  <c r="BZ166" i="40"/>
  <c r="BX166" i="40"/>
  <c r="BV166" i="40"/>
  <c r="BZ165" i="40"/>
  <c r="BV165" i="40"/>
  <c r="BZ164" i="40"/>
  <c r="BX164" i="40"/>
  <c r="BV164" i="40"/>
  <c r="BQ176" i="40"/>
  <c r="BO176" i="40"/>
  <c r="BM176" i="40"/>
  <c r="BS175" i="40"/>
  <c r="BQ175" i="40"/>
  <c r="BM175" i="40"/>
  <c r="BQ174" i="40"/>
  <c r="BO174" i="40"/>
  <c r="BM174" i="40"/>
  <c r="BS173" i="40"/>
  <c r="BQ173" i="40"/>
  <c r="BM173" i="40"/>
  <c r="BQ172" i="40"/>
  <c r="BO172" i="40"/>
  <c r="BM172" i="40"/>
  <c r="BS171" i="40"/>
  <c r="BQ171" i="40"/>
  <c r="BM171" i="40"/>
  <c r="BQ170" i="40"/>
  <c r="BO170" i="40"/>
  <c r="BM170" i="40"/>
  <c r="BS169" i="40"/>
  <c r="BQ169" i="40"/>
  <c r="BM169" i="40"/>
  <c r="BQ168" i="40"/>
  <c r="BO168" i="40"/>
  <c r="BM168" i="40"/>
  <c r="BS167" i="40"/>
  <c r="BQ167" i="40"/>
  <c r="BM167" i="40"/>
  <c r="BQ166" i="40"/>
  <c r="BO166" i="40"/>
  <c r="BM166" i="40"/>
  <c r="BS165" i="40"/>
  <c r="BQ165" i="40"/>
  <c r="BM165" i="40"/>
  <c r="BQ164" i="40"/>
  <c r="BO164" i="40"/>
  <c r="BM164" i="40"/>
  <c r="CN161" i="40"/>
  <c r="CI161" i="40"/>
  <c r="CE161" i="40"/>
  <c r="BZ161" i="40"/>
  <c r="BV161" i="40"/>
  <c r="BQ161" i="40"/>
  <c r="BM161" i="40"/>
  <c r="CN145" i="40"/>
  <c r="CI145" i="40"/>
  <c r="CE145" i="40"/>
  <c r="BZ145" i="40"/>
  <c r="BV145" i="40"/>
  <c r="BQ145" i="40"/>
  <c r="BM145" i="40"/>
  <c r="CN129" i="40"/>
  <c r="CI129" i="40"/>
  <c r="CE129" i="40"/>
  <c r="BZ129" i="40"/>
  <c r="BV129" i="40"/>
  <c r="BQ129" i="40"/>
  <c r="BM129" i="40"/>
  <c r="CN113" i="40"/>
  <c r="CI113" i="40"/>
  <c r="CE113" i="40"/>
  <c r="BZ113" i="40"/>
  <c r="BV113" i="40"/>
  <c r="BQ113" i="40"/>
  <c r="BM113" i="40"/>
  <c r="CN97" i="40"/>
  <c r="CI97" i="40"/>
  <c r="CE97" i="40"/>
  <c r="BZ97" i="40"/>
  <c r="BV97" i="40"/>
  <c r="BQ97" i="40"/>
  <c r="BM97" i="40"/>
  <c r="CN81" i="40"/>
  <c r="CI81" i="40"/>
  <c r="CE81" i="40"/>
  <c r="BZ81" i="40"/>
  <c r="BV81" i="40"/>
  <c r="BQ81" i="40"/>
  <c r="BM81" i="40"/>
  <c r="CN65" i="40"/>
  <c r="CL65" i="40"/>
  <c r="CI65" i="40"/>
  <c r="CE65" i="40"/>
  <c r="BZ65" i="40"/>
  <c r="BV65" i="40"/>
  <c r="BQ65" i="40"/>
  <c r="BM65" i="40"/>
  <c r="CN49" i="40"/>
  <c r="CI49" i="40"/>
  <c r="CE49" i="40"/>
  <c r="BZ49" i="40"/>
  <c r="BV49" i="40"/>
  <c r="BQ49" i="40"/>
  <c r="BO49" i="40"/>
  <c r="BM49" i="40"/>
  <c r="CN33" i="40"/>
  <c r="CI33" i="40"/>
  <c r="CE33" i="40"/>
  <c r="BZ33" i="40"/>
  <c r="BV33" i="40"/>
  <c r="BQ33" i="40"/>
  <c r="BM33" i="40"/>
  <c r="CN17" i="40"/>
  <c r="CI17" i="40"/>
  <c r="CE17" i="40"/>
  <c r="BZ17" i="40"/>
  <c r="BV17" i="40"/>
  <c r="BQ17" i="40"/>
  <c r="BM17" i="40"/>
  <c r="W113" i="39"/>
  <c r="V99" i="39"/>
  <c r="CH80" i="28"/>
  <c r="CG80" i="28"/>
  <c r="CF80" i="28"/>
  <c r="CE80" i="28"/>
  <c r="CD80" i="28"/>
  <c r="CD64" i="28" s="1"/>
  <c r="CC80" i="28"/>
  <c r="CC64" i="28" s="1"/>
  <c r="CB80" i="28"/>
  <c r="CA80" i="28"/>
  <c r="BZ80" i="28"/>
  <c r="BY80" i="28"/>
  <c r="BX80" i="28"/>
  <c r="BW80" i="28"/>
  <c r="BV80" i="28"/>
  <c r="BV64" i="28" s="1"/>
  <c r="BU80" i="28"/>
  <c r="BU64" i="28" s="1"/>
  <c r="BT80" i="28"/>
  <c r="BS80" i="28"/>
  <c r="BR80" i="28"/>
  <c r="BQ80" i="28"/>
  <c r="BP80" i="28"/>
  <c r="BO80" i="28"/>
  <c r="BO64" i="28" s="1"/>
  <c r="BN80" i="28"/>
  <c r="BN64" i="28" s="1"/>
  <c r="BM80" i="28"/>
  <c r="BL80" i="28"/>
  <c r="BK80" i="28"/>
  <c r="BJ80" i="28"/>
  <c r="BI80" i="28"/>
  <c r="BH80" i="28"/>
  <c r="BH64" i="28" s="1"/>
  <c r="BG80" i="28"/>
  <c r="BF80" i="28"/>
  <c r="BE80" i="28"/>
  <c r="BD80" i="28"/>
  <c r="BC80" i="28"/>
  <c r="BB80" i="28"/>
  <c r="BA80" i="28"/>
  <c r="AZ80" i="28"/>
  <c r="AY80" i="28"/>
  <c r="AY64" i="28" s="1"/>
  <c r="AX80" i="28"/>
  <c r="AW80" i="28"/>
  <c r="AV80" i="28"/>
  <c r="AU80" i="28"/>
  <c r="AT80" i="28"/>
  <c r="AS80" i="28"/>
  <c r="AR80" i="28"/>
  <c r="AQ80" i="28"/>
  <c r="AP80" i="28"/>
  <c r="AO80" i="28"/>
  <c r="AO64" i="28" s="1"/>
  <c r="AN80" i="28"/>
  <c r="AM80" i="28"/>
  <c r="AL80" i="28"/>
  <c r="AK80" i="28"/>
  <c r="AJ80" i="28"/>
  <c r="AI80" i="28"/>
  <c r="AH80" i="28"/>
  <c r="AH64" i="28" s="1"/>
  <c r="AG80" i="28"/>
  <c r="AF80" i="28"/>
  <c r="AE80" i="28"/>
  <c r="AD80" i="28"/>
  <c r="AC80" i="28"/>
  <c r="AB80" i="28"/>
  <c r="AA80" i="28"/>
  <c r="AA64" i="28" s="1"/>
  <c r="Z80" i="28"/>
  <c r="Z64" i="28" s="1"/>
  <c r="Y80" i="28"/>
  <c r="Y64" i="28" s="1"/>
  <c r="X80" i="28"/>
  <c r="W80" i="28"/>
  <c r="V80" i="28"/>
  <c r="U80" i="28"/>
  <c r="T80" i="28"/>
  <c r="S80" i="28"/>
  <c r="R80" i="28"/>
  <c r="Q80" i="28"/>
  <c r="P80" i="28"/>
  <c r="O80" i="28"/>
  <c r="CH79" i="28"/>
  <c r="CG79" i="28"/>
  <c r="CF79" i="28"/>
  <c r="CF63" i="28" s="1"/>
  <c r="CE79" i="28"/>
  <c r="CE63" i="28" s="1"/>
  <c r="CD79" i="28"/>
  <c r="CC79" i="28"/>
  <c r="CB79" i="28"/>
  <c r="CA79" i="28"/>
  <c r="BZ79" i="28"/>
  <c r="BY79" i="28"/>
  <c r="BX79" i="28"/>
  <c r="BW79" i="28"/>
  <c r="BV79" i="28"/>
  <c r="BU79" i="28"/>
  <c r="BU63" i="28" s="1"/>
  <c r="BT79" i="28"/>
  <c r="BS79" i="28"/>
  <c r="BR79" i="28"/>
  <c r="BQ79" i="28"/>
  <c r="BP79" i="28"/>
  <c r="BO79" i="28"/>
  <c r="BN79" i="28"/>
  <c r="BN63" i="28" s="1"/>
  <c r="BM79" i="28"/>
  <c r="BM63" i="28" s="1"/>
  <c r="BL79" i="28"/>
  <c r="BK79" i="28"/>
  <c r="BJ79" i="28"/>
  <c r="BI79" i="28"/>
  <c r="BH79" i="28"/>
  <c r="BG79" i="28"/>
  <c r="BG63" i="28" s="1"/>
  <c r="BF79" i="28"/>
  <c r="BF63" i="28" s="1"/>
  <c r="BE79" i="28"/>
  <c r="BD79" i="28"/>
  <c r="BC79" i="28"/>
  <c r="BB79" i="28"/>
  <c r="BA79" i="28"/>
  <c r="AZ79" i="28"/>
  <c r="AY79" i="28"/>
  <c r="AX79" i="28"/>
  <c r="AW79" i="28"/>
  <c r="AV79" i="28"/>
  <c r="AU79" i="28"/>
  <c r="AT79" i="28"/>
  <c r="AS79" i="28"/>
  <c r="AR79" i="28"/>
  <c r="AQ79" i="28"/>
  <c r="AP79" i="28"/>
  <c r="AO79" i="28"/>
  <c r="AN79" i="28"/>
  <c r="AM79" i="28"/>
  <c r="AL79" i="28"/>
  <c r="AK79" i="28"/>
  <c r="AJ79" i="28"/>
  <c r="AI79" i="28"/>
  <c r="AH79" i="28"/>
  <c r="AH63" i="28" s="1"/>
  <c r="AG79" i="28"/>
  <c r="AG63" i="28" s="1"/>
  <c r="AF79" i="28"/>
  <c r="AE79" i="28"/>
  <c r="AD79" i="28"/>
  <c r="AC79" i="28"/>
  <c r="AB79" i="28"/>
  <c r="AA79" i="28"/>
  <c r="AA63" i="28" s="1"/>
  <c r="Z79" i="28"/>
  <c r="Z63" i="28" s="1"/>
  <c r="Y79" i="28"/>
  <c r="X79" i="28"/>
  <c r="W79" i="28"/>
  <c r="V79" i="28"/>
  <c r="U79" i="28"/>
  <c r="T79" i="28"/>
  <c r="T63" i="28" s="1"/>
  <c r="S79" i="28"/>
  <c r="R79" i="28"/>
  <c r="Q79" i="28"/>
  <c r="P79" i="28"/>
  <c r="O79" i="28"/>
  <c r="CH78" i="28"/>
  <c r="CG78" i="28"/>
  <c r="CF78" i="28"/>
  <c r="CE78" i="28"/>
  <c r="CD78" i="28"/>
  <c r="CD62" i="28" s="1"/>
  <c r="CC78" i="28"/>
  <c r="CB78" i="28"/>
  <c r="CA78" i="28"/>
  <c r="BZ78" i="28"/>
  <c r="BY78" i="28"/>
  <c r="BX78" i="28"/>
  <c r="BW78" i="28"/>
  <c r="BV78" i="28"/>
  <c r="BV62" i="28" s="1"/>
  <c r="BU78" i="28"/>
  <c r="BU62" i="28" s="1"/>
  <c r="BT78" i="28"/>
  <c r="BS78" i="28"/>
  <c r="BR78" i="28"/>
  <c r="BQ78" i="28"/>
  <c r="BP78" i="28"/>
  <c r="BO78" i="28"/>
  <c r="BO62" i="28" s="1"/>
  <c r="BN78" i="28"/>
  <c r="BN62" i="28" s="1"/>
  <c r="BM78" i="28"/>
  <c r="BL78" i="28"/>
  <c r="BK78" i="28"/>
  <c r="BJ78" i="28"/>
  <c r="BI78" i="28"/>
  <c r="BH78" i="28"/>
  <c r="BG78" i="28"/>
  <c r="BF78" i="28"/>
  <c r="BE78" i="28"/>
  <c r="BD78" i="28"/>
  <c r="BC78" i="28"/>
  <c r="BB78" i="28"/>
  <c r="BA78" i="28"/>
  <c r="AZ78" i="28"/>
  <c r="AY78" i="28"/>
  <c r="AX78" i="28"/>
  <c r="AW78" i="28"/>
  <c r="AV78" i="28"/>
  <c r="AU78" i="28"/>
  <c r="AT78" i="28"/>
  <c r="AS78" i="28"/>
  <c r="AR78" i="28"/>
  <c r="AQ78" i="28"/>
  <c r="AP78" i="28"/>
  <c r="AP62" i="28" s="1"/>
  <c r="AO78" i="28"/>
  <c r="AO62" i="28" s="1"/>
  <c r="AN78" i="28"/>
  <c r="AM78" i="28"/>
  <c r="AL78" i="28"/>
  <c r="AK78" i="28"/>
  <c r="AJ78" i="28"/>
  <c r="AI78" i="28"/>
  <c r="AI62" i="28" s="1"/>
  <c r="AH78" i="28"/>
  <c r="AH62" i="28" s="1"/>
  <c r="AG78" i="28"/>
  <c r="AF78" i="28"/>
  <c r="AE78" i="28"/>
  <c r="AD78" i="28"/>
  <c r="AC78" i="28"/>
  <c r="AB78" i="28"/>
  <c r="AA78" i="28"/>
  <c r="Z78" i="28"/>
  <c r="Y78" i="28"/>
  <c r="X78" i="28"/>
  <c r="W78" i="28"/>
  <c r="V78" i="28"/>
  <c r="U78" i="28"/>
  <c r="T78" i="28"/>
  <c r="S78" i="28"/>
  <c r="R78" i="28"/>
  <c r="R62" i="28" s="1"/>
  <c r="Q78" i="28"/>
  <c r="P78" i="28"/>
  <c r="O78" i="28"/>
  <c r="CH76" i="28"/>
  <c r="CG76" i="28"/>
  <c r="CF76" i="28"/>
  <c r="CE76" i="28"/>
  <c r="CD76" i="28"/>
  <c r="CD81" i="28" s="1"/>
  <c r="CC76" i="28"/>
  <c r="CB76" i="28"/>
  <c r="CA76" i="28"/>
  <c r="BZ76" i="28"/>
  <c r="BY76" i="28"/>
  <c r="BX76" i="28"/>
  <c r="BW76" i="28"/>
  <c r="BV76" i="28"/>
  <c r="BU76" i="28"/>
  <c r="BT76" i="28"/>
  <c r="BS76" i="28"/>
  <c r="BR76" i="28"/>
  <c r="BQ76" i="28"/>
  <c r="BP76" i="28"/>
  <c r="BO76" i="28"/>
  <c r="BN76" i="28"/>
  <c r="BN81" i="28" s="1"/>
  <c r="BM76" i="28"/>
  <c r="BL76" i="28"/>
  <c r="BK76" i="28"/>
  <c r="BJ76" i="28"/>
  <c r="BI76" i="28"/>
  <c r="BH76" i="28"/>
  <c r="BG76" i="28"/>
  <c r="BF76" i="28"/>
  <c r="BF81" i="28" s="1"/>
  <c r="BE76" i="28"/>
  <c r="BD76" i="28"/>
  <c r="BC76" i="28"/>
  <c r="BB76" i="28"/>
  <c r="BA76" i="28"/>
  <c r="AZ76" i="28"/>
  <c r="AY76" i="28"/>
  <c r="AX76" i="28"/>
  <c r="AW76" i="28"/>
  <c r="AV76" i="28"/>
  <c r="AU76" i="28"/>
  <c r="AT76" i="28"/>
  <c r="AS76" i="28"/>
  <c r="AR76" i="28"/>
  <c r="AQ76" i="28"/>
  <c r="AP76" i="28"/>
  <c r="AO76" i="28"/>
  <c r="AO60" i="28" s="1"/>
  <c r="AN76" i="28"/>
  <c r="AM76" i="28"/>
  <c r="AL76" i="28"/>
  <c r="AK76" i="28"/>
  <c r="AJ76" i="28"/>
  <c r="AI76" i="28"/>
  <c r="AH76" i="28"/>
  <c r="AH60" i="28" s="1"/>
  <c r="AG76" i="28"/>
  <c r="AF76" i="28"/>
  <c r="AE76" i="28"/>
  <c r="AD76" i="28"/>
  <c r="AC76" i="28"/>
  <c r="AB76" i="28"/>
  <c r="AA76" i="28"/>
  <c r="AA60" i="28" s="1"/>
  <c r="Z76" i="28"/>
  <c r="Y76" i="28"/>
  <c r="X76" i="28"/>
  <c r="W76" i="28"/>
  <c r="V76" i="28"/>
  <c r="U76" i="28"/>
  <c r="T76" i="28"/>
  <c r="S76" i="28"/>
  <c r="R76" i="28"/>
  <c r="R81" i="28" s="1"/>
  <c r="Q76" i="28"/>
  <c r="P76" i="28"/>
  <c r="O76" i="28"/>
  <c r="CH72" i="28"/>
  <c r="CG72" i="28"/>
  <c r="CF72" i="28"/>
  <c r="CE72" i="28"/>
  <c r="CE64" i="28"/>
  <c r="CD72" i="28"/>
  <c r="CC72" i="28"/>
  <c r="CB72" i="28"/>
  <c r="CA72" i="28"/>
  <c r="CA64" i="28" s="1"/>
  <c r="BZ72" i="28"/>
  <c r="BY72" i="28"/>
  <c r="BY64" i="28" s="1"/>
  <c r="BX72" i="28"/>
  <c r="BX64" i="28" s="1"/>
  <c r="BW72" i="28"/>
  <c r="BV72" i="28"/>
  <c r="BU72" i="28"/>
  <c r="BT72" i="28"/>
  <c r="BS72" i="28"/>
  <c r="BS64" i="28" s="1"/>
  <c r="BR72" i="28"/>
  <c r="BR64" i="28" s="1"/>
  <c r="BQ72" i="28"/>
  <c r="BQ64" i="28" s="1"/>
  <c r="BP72" i="28"/>
  <c r="BP64" i="28" s="1"/>
  <c r="BO72" i="28"/>
  <c r="BN72" i="28"/>
  <c r="BM72" i="28"/>
  <c r="BL72" i="28"/>
  <c r="BK72" i="28"/>
  <c r="BK64" i="28" s="1"/>
  <c r="BJ72" i="28"/>
  <c r="BJ64" i="28" s="1"/>
  <c r="BI72" i="28"/>
  <c r="BH72" i="28"/>
  <c r="BG72" i="28"/>
  <c r="BG64" i="28" s="1"/>
  <c r="BF72" i="28"/>
  <c r="BF64" i="28" s="1"/>
  <c r="BE72" i="28"/>
  <c r="BE64" i="28" s="1"/>
  <c r="BD72" i="28"/>
  <c r="BD64" i="28" s="1"/>
  <c r="BC72" i="28"/>
  <c r="BB72" i="28"/>
  <c r="BA72" i="28"/>
  <c r="AZ72" i="28"/>
  <c r="AY72" i="28"/>
  <c r="AX72" i="28"/>
  <c r="AX64" i="28" s="1"/>
  <c r="AW72" i="28"/>
  <c r="AW64" i="28" s="1"/>
  <c r="AV72" i="28"/>
  <c r="AV64" i="28" s="1"/>
  <c r="AU72" i="28"/>
  <c r="AU64" i="28"/>
  <c r="AT72" i="28"/>
  <c r="AS72" i="28"/>
  <c r="AR72" i="28"/>
  <c r="AR64" i="28" s="1"/>
  <c r="AQ72" i="28"/>
  <c r="AQ64" i="28" s="1"/>
  <c r="AP72" i="28"/>
  <c r="AO72" i="28"/>
  <c r="AN72" i="28"/>
  <c r="AM72" i="28"/>
  <c r="AL72" i="28"/>
  <c r="AK72" i="28"/>
  <c r="AK64" i="28" s="1"/>
  <c r="AJ72" i="28"/>
  <c r="AJ64" i="28" s="1"/>
  <c r="AI72" i="28"/>
  <c r="AI64" i="28" s="1"/>
  <c r="AH72" i="28"/>
  <c r="AG72" i="28"/>
  <c r="AF72" i="28"/>
  <c r="AE72" i="28"/>
  <c r="AE64" i="28"/>
  <c r="AD72" i="28"/>
  <c r="AD64" i="28" s="1"/>
  <c r="AC72" i="28"/>
  <c r="AC64" i="28" s="1"/>
  <c r="AB72" i="28"/>
  <c r="AB64" i="28" s="1"/>
  <c r="AA72" i="28"/>
  <c r="Z72" i="28"/>
  <c r="Y72" i="28"/>
  <c r="X72" i="28"/>
  <c r="X64" i="28" s="1"/>
  <c r="W72" i="28"/>
  <c r="W64" i="28" s="1"/>
  <c r="V72" i="28"/>
  <c r="V64" i="28" s="1"/>
  <c r="U72" i="28"/>
  <c r="U64" i="28" s="1"/>
  <c r="T72" i="28"/>
  <c r="S72" i="28"/>
  <c r="S64" i="28" s="1"/>
  <c r="R72" i="28"/>
  <c r="Q72" i="28"/>
  <c r="P72" i="28"/>
  <c r="P64" i="28" s="1"/>
  <c r="O72" i="28"/>
  <c r="O64" i="28"/>
  <c r="CH71" i="28"/>
  <c r="CG71" i="28"/>
  <c r="CF71" i="28"/>
  <c r="CE71" i="28"/>
  <c r="CD71" i="28"/>
  <c r="CC71" i="28"/>
  <c r="CC63" i="28" s="1"/>
  <c r="CB71" i="28"/>
  <c r="CB63" i="28" s="1"/>
  <c r="CA71" i="28"/>
  <c r="CA63" i="28"/>
  <c r="BZ71" i="28"/>
  <c r="BY71" i="28"/>
  <c r="BX71" i="28"/>
  <c r="BX63" i="28" s="1"/>
  <c r="BW71" i="28"/>
  <c r="BW63" i="28"/>
  <c r="BV71" i="28"/>
  <c r="BU71" i="28"/>
  <c r="BT71" i="28"/>
  <c r="BS71" i="28"/>
  <c r="BS63" i="28" s="1"/>
  <c r="BR71" i="28"/>
  <c r="BQ71" i="28"/>
  <c r="BQ63" i="28" s="1"/>
  <c r="BP71" i="28"/>
  <c r="BP63" i="28" s="1"/>
  <c r="BO71" i="28"/>
  <c r="BO63" i="28" s="1"/>
  <c r="BN71" i="28"/>
  <c r="BM71" i="28"/>
  <c r="BL71" i="28"/>
  <c r="BK71" i="28"/>
  <c r="BK63" i="28" s="1"/>
  <c r="BJ71" i="28"/>
  <c r="BI71" i="28"/>
  <c r="BI63" i="28" s="1"/>
  <c r="BH71" i="28"/>
  <c r="BG71" i="28"/>
  <c r="BF71" i="28"/>
  <c r="BE71" i="28"/>
  <c r="BD71" i="28"/>
  <c r="BD63" i="28" s="1"/>
  <c r="BC71" i="28"/>
  <c r="BC63" i="28" s="1"/>
  <c r="BB71" i="28"/>
  <c r="BB63" i="28" s="1"/>
  <c r="BA71" i="28"/>
  <c r="AZ71" i="28"/>
  <c r="AY71" i="28"/>
  <c r="AY63" i="28" s="1"/>
  <c r="AX71" i="28"/>
  <c r="AW71" i="28"/>
  <c r="AW73" i="28" s="1"/>
  <c r="AV71" i="28"/>
  <c r="AU71" i="28"/>
  <c r="AU63" i="28" s="1"/>
  <c r="AT71" i="28"/>
  <c r="AS71" i="28"/>
  <c r="AR71" i="28"/>
  <c r="AQ71" i="28"/>
  <c r="AQ63" i="28"/>
  <c r="AP71" i="28"/>
  <c r="AP63" i="28" s="1"/>
  <c r="AO71" i="28"/>
  <c r="AN71" i="28"/>
  <c r="AM71" i="28"/>
  <c r="AM63" i="28" s="1"/>
  <c r="AL71" i="28"/>
  <c r="AK71" i="28"/>
  <c r="AK63" i="28" s="1"/>
  <c r="AJ71" i="28"/>
  <c r="AJ63" i="28" s="1"/>
  <c r="AI71" i="28"/>
  <c r="AI63" i="28"/>
  <c r="AH71" i="28"/>
  <c r="AG71" i="28"/>
  <c r="AF71" i="28"/>
  <c r="AE71" i="28"/>
  <c r="AE63" i="28"/>
  <c r="AD71" i="28"/>
  <c r="AD63" i="28" s="1"/>
  <c r="AC71" i="28"/>
  <c r="AC63" i="28" s="1"/>
  <c r="AB71" i="28"/>
  <c r="AB63" i="28" s="1"/>
  <c r="AA71" i="28"/>
  <c r="Z71" i="28"/>
  <c r="Y71" i="28"/>
  <c r="X71" i="28"/>
  <c r="W71" i="28"/>
  <c r="V71" i="28"/>
  <c r="V63" i="28" s="1"/>
  <c r="U71" i="28"/>
  <c r="T71" i="28"/>
  <c r="S71" i="28"/>
  <c r="S63" i="28" s="1"/>
  <c r="R71" i="28"/>
  <c r="Q71" i="28"/>
  <c r="P71" i="28"/>
  <c r="O71" i="28"/>
  <c r="O63" i="28" s="1"/>
  <c r="CH70" i="28"/>
  <c r="CG70" i="28"/>
  <c r="CF70" i="28"/>
  <c r="CE70" i="28"/>
  <c r="CE62" i="28"/>
  <c r="CD70" i="28"/>
  <c r="CC70" i="28"/>
  <c r="CB70" i="28"/>
  <c r="CA70" i="28"/>
  <c r="CA62" i="28" s="1"/>
  <c r="CA65" i="28" s="1"/>
  <c r="BZ70" i="28"/>
  <c r="BY70" i="28"/>
  <c r="BY62" i="28" s="1"/>
  <c r="BX70" i="28"/>
  <c r="BX62" i="28" s="1"/>
  <c r="BW70" i="28"/>
  <c r="BW62" i="28" s="1"/>
  <c r="BV70" i="28"/>
  <c r="BU70" i="28"/>
  <c r="BT70" i="28"/>
  <c r="BS70" i="28"/>
  <c r="BS62" i="28"/>
  <c r="BR70" i="28"/>
  <c r="BQ70" i="28"/>
  <c r="BQ62" i="28" s="1"/>
  <c r="BP70" i="28"/>
  <c r="BP62" i="28" s="1"/>
  <c r="BO70" i="28"/>
  <c r="BN70" i="28"/>
  <c r="BM70" i="28"/>
  <c r="BL70" i="28"/>
  <c r="BK70" i="28"/>
  <c r="BK62" i="28" s="1"/>
  <c r="BJ70" i="28"/>
  <c r="BI70" i="28"/>
  <c r="BH70" i="28"/>
  <c r="BG70" i="28"/>
  <c r="BG62" i="28" s="1"/>
  <c r="BF70" i="28"/>
  <c r="BF62" i="28" s="1"/>
  <c r="BE70" i="28"/>
  <c r="BD70" i="28"/>
  <c r="BC70" i="28"/>
  <c r="BB70" i="28"/>
  <c r="BA70" i="28"/>
  <c r="AZ70" i="28"/>
  <c r="AY70" i="28"/>
  <c r="AY62" i="28"/>
  <c r="AX70" i="28"/>
  <c r="AW70" i="28"/>
  <c r="AV70" i="28"/>
  <c r="AU70" i="28"/>
  <c r="AU62" i="28" s="1"/>
  <c r="AT70" i="28"/>
  <c r="AS70" i="28"/>
  <c r="AS62" i="28" s="1"/>
  <c r="AR70" i="28"/>
  <c r="AR62" i="28" s="1"/>
  <c r="AQ70" i="28"/>
  <c r="AQ73" i="28" s="1"/>
  <c r="AP70" i="28"/>
  <c r="AO70" i="28"/>
  <c r="AN70" i="28"/>
  <c r="AM70" i="28"/>
  <c r="AM62" i="28"/>
  <c r="AL70" i="28"/>
  <c r="AL62" i="28" s="1"/>
  <c r="AK70" i="28"/>
  <c r="AK73" i="28" s="1"/>
  <c r="AJ70" i="28"/>
  <c r="AJ62" i="28" s="1"/>
  <c r="AI70" i="28"/>
  <c r="AH70" i="28"/>
  <c r="AG70" i="28"/>
  <c r="AF70" i="28"/>
  <c r="AE70" i="28"/>
  <c r="AE62" i="28" s="1"/>
  <c r="AD70" i="28"/>
  <c r="AC70" i="28"/>
  <c r="AB70" i="28"/>
  <c r="AA70" i="28"/>
  <c r="AA62" i="28" s="1"/>
  <c r="Z70" i="28"/>
  <c r="Y70" i="28"/>
  <c r="X70" i="28"/>
  <c r="X73" i="28" s="1"/>
  <c r="W70" i="28"/>
  <c r="W62" i="28" s="1"/>
  <c r="V70" i="28"/>
  <c r="U70" i="28"/>
  <c r="T70" i="28"/>
  <c r="S70" i="28"/>
  <c r="S62" i="28"/>
  <c r="R70" i="28"/>
  <c r="Q70" i="28"/>
  <c r="P70" i="28"/>
  <c r="O70" i="28"/>
  <c r="O62" i="28" s="1"/>
  <c r="CH69" i="28"/>
  <c r="CG69" i="28"/>
  <c r="CF69" i="28"/>
  <c r="CE69" i="28"/>
  <c r="CD69" i="28"/>
  <c r="CC69" i="28"/>
  <c r="CB69" i="28"/>
  <c r="CA69" i="28"/>
  <c r="BZ69" i="28"/>
  <c r="BY69" i="28"/>
  <c r="BX69" i="28"/>
  <c r="BW69" i="28"/>
  <c r="BV69" i="28"/>
  <c r="BU69" i="28"/>
  <c r="BT69" i="28"/>
  <c r="BS69" i="28"/>
  <c r="BR69" i="28"/>
  <c r="BQ69" i="28"/>
  <c r="BP69" i="28"/>
  <c r="BO69" i="28"/>
  <c r="BN69" i="28"/>
  <c r="BM69" i="28"/>
  <c r="BL69" i="28"/>
  <c r="BK69" i="28"/>
  <c r="BJ69" i="28"/>
  <c r="BI69" i="28"/>
  <c r="BH69" i="28"/>
  <c r="BG69" i="28"/>
  <c r="BF69" i="28"/>
  <c r="BE69" i="28"/>
  <c r="BD69" i="28"/>
  <c r="BC69" i="28"/>
  <c r="BB69" i="28"/>
  <c r="BA69" i="28"/>
  <c r="AZ69" i="28"/>
  <c r="AZ73" i="28" s="1"/>
  <c r="AY69" i="28"/>
  <c r="AY73" i="28" s="1"/>
  <c r="AX69" i="28"/>
  <c r="AW69" i="28"/>
  <c r="AV69" i="28"/>
  <c r="AU69" i="28"/>
  <c r="AT69" i="28"/>
  <c r="AS69" i="28"/>
  <c r="AR69" i="28"/>
  <c r="AQ69" i="28"/>
  <c r="AP69" i="28"/>
  <c r="AO69" i="28"/>
  <c r="AN69" i="28"/>
  <c r="AM69" i="28"/>
  <c r="AL69" i="28"/>
  <c r="AK69" i="28"/>
  <c r="AJ69" i="28"/>
  <c r="AI69" i="28"/>
  <c r="AH69" i="28"/>
  <c r="AH73" i="28" s="1"/>
  <c r="AG69" i="28"/>
  <c r="AF69" i="28"/>
  <c r="AE69" i="28"/>
  <c r="AD69" i="28"/>
  <c r="AC69" i="28"/>
  <c r="AB69" i="28"/>
  <c r="AA69" i="28"/>
  <c r="Z69" i="28"/>
  <c r="Y69" i="28"/>
  <c r="X69" i="28"/>
  <c r="W69" i="28"/>
  <c r="V69" i="28"/>
  <c r="U69" i="28"/>
  <c r="T69" i="28"/>
  <c r="T73" i="28" s="1"/>
  <c r="S69" i="28"/>
  <c r="S73" i="28" s="1"/>
  <c r="R69" i="28"/>
  <c r="Q69" i="28"/>
  <c r="P69" i="28"/>
  <c r="O69" i="28"/>
  <c r="CG64" i="28"/>
  <c r="CF64" i="28"/>
  <c r="CB64" i="28"/>
  <c r="BT64" i="28"/>
  <c r="BM64" i="28"/>
  <c r="BL64" i="28"/>
  <c r="BI64" i="28"/>
  <c r="BA64" i="28"/>
  <c r="AZ64" i="28"/>
  <c r="AS64" i="28"/>
  <c r="AN64" i="28"/>
  <c r="AG64" i="28"/>
  <c r="AF64" i="28"/>
  <c r="T64" i="28"/>
  <c r="Q64" i="28"/>
  <c r="CH63" i="28"/>
  <c r="BZ63" i="28"/>
  <c r="BT63" i="28"/>
  <c r="BR63" i="28"/>
  <c r="BJ63" i="28"/>
  <c r="AT63" i="28"/>
  <c r="AN63" i="28"/>
  <c r="AL63" i="28"/>
  <c r="CH62" i="28"/>
  <c r="CG62" i="28"/>
  <c r="BZ62" i="28"/>
  <c r="BM62" i="28"/>
  <c r="BI62" i="28"/>
  <c r="BB62" i="28"/>
  <c r="BA62" i="28"/>
  <c r="AW62" i="28"/>
  <c r="AT62" i="28"/>
  <c r="AG62" i="28"/>
  <c r="AC62" i="28"/>
  <c r="V62" i="28"/>
  <c r="U62" i="28"/>
  <c r="DA53" i="28"/>
  <c r="CZ53" i="28"/>
  <c r="CY53" i="28"/>
  <c r="CX53" i="28"/>
  <c r="CW53" i="28"/>
  <c r="CV53" i="28"/>
  <c r="DA52" i="28"/>
  <c r="CZ52" i="28"/>
  <c r="CY52" i="28"/>
  <c r="CX52" i="28"/>
  <c r="CW52" i="28"/>
  <c r="CV52" i="28"/>
  <c r="DA51" i="28"/>
  <c r="CZ51" i="28"/>
  <c r="CY51" i="28"/>
  <c r="CX51" i="28"/>
  <c r="CW51" i="28"/>
  <c r="CV51" i="28"/>
  <c r="DA50" i="28"/>
  <c r="CZ50" i="28"/>
  <c r="CY50" i="28"/>
  <c r="CX50" i="28"/>
  <c r="CW50" i="28"/>
  <c r="CV50" i="28"/>
  <c r="CT50" i="28"/>
  <c r="CS50" i="28"/>
  <c r="L48" i="28" s="1"/>
  <c r="CQ50" i="28"/>
  <c r="J47" i="28" s="1"/>
  <c r="CP50" i="28"/>
  <c r="I48" i="28" s="1"/>
  <c r="CO50" i="28"/>
  <c r="H48" i="28" s="1"/>
  <c r="CN50" i="28"/>
  <c r="G47" i="28" s="1"/>
  <c r="CM50" i="28"/>
  <c r="F47" i="28" s="1"/>
  <c r="CK50" i="28"/>
  <c r="D48" i="28"/>
  <c r="CJ50" i="28"/>
  <c r="C48" i="28" s="1"/>
  <c r="DA46" i="28"/>
  <c r="CZ46" i="28"/>
  <c r="CY46" i="28"/>
  <c r="CX46" i="28"/>
  <c r="CW46" i="28"/>
  <c r="CV46" i="28"/>
  <c r="CT46" i="28"/>
  <c r="M43" i="28" s="1"/>
  <c r="CS46" i="28"/>
  <c r="K44" i="28"/>
  <c r="CQ46" i="28"/>
  <c r="J44" i="28" s="1"/>
  <c r="CP46" i="28"/>
  <c r="I43" i="28" s="1"/>
  <c r="CO46" i="28"/>
  <c r="H44" i="28" s="1"/>
  <c r="CN46" i="28"/>
  <c r="G44" i="28" s="1"/>
  <c r="CM46" i="28"/>
  <c r="F43" i="28" s="1"/>
  <c r="CK46" i="28"/>
  <c r="D44" i="28" s="1"/>
  <c r="CJ46" i="28"/>
  <c r="C43" i="28" s="1"/>
  <c r="DA42" i="28"/>
  <c r="CZ42" i="28"/>
  <c r="CY42" i="28"/>
  <c r="CX42" i="28"/>
  <c r="CW42" i="28"/>
  <c r="CV42" i="28"/>
  <c r="CT42" i="28"/>
  <c r="M39" i="28" s="1"/>
  <c r="CS42" i="28"/>
  <c r="K40" i="28"/>
  <c r="CQ42" i="28"/>
  <c r="J40" i="28" s="1"/>
  <c r="CP42" i="28"/>
  <c r="I39" i="28" s="1"/>
  <c r="CO42" i="28"/>
  <c r="H39" i="28" s="1"/>
  <c r="CN42" i="28"/>
  <c r="G39" i="28" s="1"/>
  <c r="CM42" i="28"/>
  <c r="F40" i="28" s="1"/>
  <c r="CK42" i="28"/>
  <c r="D39" i="28" s="1"/>
  <c r="CJ42" i="28"/>
  <c r="C40" i="28" s="1"/>
  <c r="DA38" i="28"/>
  <c r="CZ38" i="28"/>
  <c r="CY38" i="28"/>
  <c r="CX38" i="28"/>
  <c r="CW38" i="28"/>
  <c r="CV38" i="28"/>
  <c r="CT38" i="28"/>
  <c r="M36" i="28" s="1"/>
  <c r="CS38" i="28"/>
  <c r="CQ38" i="28"/>
  <c r="J36" i="28" s="1"/>
  <c r="CP38" i="28"/>
  <c r="I36" i="28" s="1"/>
  <c r="CO38" i="28"/>
  <c r="H36" i="28" s="1"/>
  <c r="CN38" i="28"/>
  <c r="G35" i="28" s="1"/>
  <c r="CM38" i="28"/>
  <c r="F35" i="28" s="1"/>
  <c r="E36" i="28"/>
  <c r="CK38" i="28"/>
  <c r="D36" i="28" s="1"/>
  <c r="CJ38" i="28"/>
  <c r="C36" i="28" s="1"/>
  <c r="CU50" i="28"/>
  <c r="CU46" i="28"/>
  <c r="CU42" i="28"/>
  <c r="CU38" i="28"/>
  <c r="X63" i="28"/>
  <c r="AF63" i="28"/>
  <c r="BL63" i="28"/>
  <c r="L44" i="28"/>
  <c r="L39" i="28"/>
  <c r="L36" i="28"/>
  <c r="H35" i="28"/>
  <c r="CX54" i="28"/>
  <c r="L35" i="28"/>
  <c r="L38" i="28" s="1"/>
  <c r="H43" i="28"/>
  <c r="I44" i="28"/>
  <c r="F48" i="28"/>
  <c r="H40" i="28"/>
  <c r="K43" i="28"/>
  <c r="K46" i="28" s="1"/>
  <c r="J48" i="28"/>
  <c r="L40" i="28"/>
  <c r="L43" i="28"/>
  <c r="H47" i="28"/>
  <c r="D47" i="28"/>
  <c r="D43" i="28"/>
  <c r="AM64" i="28"/>
  <c r="BC64" i="28"/>
  <c r="AR63" i="28"/>
  <c r="AZ63" i="28"/>
  <c r="BH63" i="28"/>
  <c r="P62" i="28"/>
  <c r="T62" i="28"/>
  <c r="X62" i="28"/>
  <c r="AB62" i="28"/>
  <c r="AF62" i="28"/>
  <c r="AN62" i="28"/>
  <c r="AV62" i="28"/>
  <c r="AZ62" i="28"/>
  <c r="BD62" i="28"/>
  <c r="BH62" i="28"/>
  <c r="BL62" i="28"/>
  <c r="BL65" i="28" s="1"/>
  <c r="BT62" i="28"/>
  <c r="CB62" i="28"/>
  <c r="CF62" i="28"/>
  <c r="Q63" i="28"/>
  <c r="U63" i="28"/>
  <c r="Y63" i="28"/>
  <c r="AS63" i="28"/>
  <c r="AW63" i="28"/>
  <c r="BA63" i="28"/>
  <c r="BE63" i="28"/>
  <c r="BY63" i="28"/>
  <c r="CG63" i="28"/>
  <c r="R64" i="28"/>
  <c r="AL64" i="28"/>
  <c r="AP64" i="28"/>
  <c r="AT64" i="28"/>
  <c r="BB64" i="28"/>
  <c r="BZ64" i="28"/>
  <c r="CH64" i="28"/>
  <c r="I47" i="28"/>
  <c r="CL54" i="28"/>
  <c r="U5" i="47" s="1"/>
  <c r="CY54" i="28"/>
  <c r="CZ54" i="28"/>
  <c r="C39" i="28"/>
  <c r="K39" i="28"/>
  <c r="K42" i="28" s="1"/>
  <c r="E40" i="28"/>
  <c r="J39" i="28"/>
  <c r="E35" i="28"/>
  <c r="I35" i="28"/>
  <c r="M35" i="28"/>
  <c r="CW54" i="28"/>
  <c r="DA54" i="28"/>
  <c r="C35" i="28"/>
  <c r="J35" i="28"/>
  <c r="CJ54" i="28"/>
  <c r="S5" i="47"/>
  <c r="CH26" i="28"/>
  <c r="CG26" i="28"/>
  <c r="CF26" i="28"/>
  <c r="CE26" i="28"/>
  <c r="CD26" i="28"/>
  <c r="CC26" i="28"/>
  <c r="CB26" i="28"/>
  <c r="CA26" i="28"/>
  <c r="BZ26" i="28"/>
  <c r="BY26" i="28"/>
  <c r="BX26" i="28"/>
  <c r="BW26" i="28"/>
  <c r="BV26" i="28"/>
  <c r="BU26" i="28"/>
  <c r="BT26" i="28"/>
  <c r="BS26" i="28"/>
  <c r="BR26" i="28"/>
  <c r="BQ26" i="28"/>
  <c r="BP26" i="28"/>
  <c r="BO26" i="28"/>
  <c r="BN26" i="28"/>
  <c r="BM26" i="28"/>
  <c r="BL26" i="28"/>
  <c r="BK26" i="28"/>
  <c r="BJ26" i="28"/>
  <c r="BI26" i="28"/>
  <c r="BH26" i="28"/>
  <c r="BG26" i="28"/>
  <c r="BF26" i="28"/>
  <c r="BE26" i="28"/>
  <c r="BD26" i="28"/>
  <c r="BC26" i="28"/>
  <c r="BB26" i="28"/>
  <c r="BA26" i="28"/>
  <c r="AZ26" i="28"/>
  <c r="AY26" i="28"/>
  <c r="AX26" i="28"/>
  <c r="AW26" i="28"/>
  <c r="AV26" i="28"/>
  <c r="AU26" i="28"/>
  <c r="AT26" i="28"/>
  <c r="AS26" i="28"/>
  <c r="AR26" i="28"/>
  <c r="AQ26" i="28"/>
  <c r="AP26" i="28"/>
  <c r="AO26" i="28"/>
  <c r="AN26" i="28"/>
  <c r="AM26" i="28"/>
  <c r="AL26" i="28"/>
  <c r="AK26" i="28"/>
  <c r="AJ26" i="28"/>
  <c r="AI26" i="28"/>
  <c r="AH26" i="28"/>
  <c r="AG26" i="28"/>
  <c r="AF26" i="28"/>
  <c r="AF22" i="28"/>
  <c r="AF23" i="28"/>
  <c r="AF24" i="28"/>
  <c r="AF25" i="28"/>
  <c r="AE26" i="28"/>
  <c r="AD26" i="28"/>
  <c r="AC26" i="28"/>
  <c r="AB26" i="28"/>
  <c r="AA26" i="28"/>
  <c r="Z26" i="28"/>
  <c r="Y26" i="28"/>
  <c r="X26" i="28"/>
  <c r="W26" i="28"/>
  <c r="V26" i="28"/>
  <c r="U26" i="28"/>
  <c r="T26" i="28"/>
  <c r="CH25" i="28"/>
  <c r="CG25" i="28"/>
  <c r="CF25" i="28"/>
  <c r="CE25" i="28"/>
  <c r="CD25" i="28"/>
  <c r="CC25" i="28"/>
  <c r="CB25" i="28"/>
  <c r="CA25" i="28"/>
  <c r="BZ25" i="28"/>
  <c r="BY25" i="28"/>
  <c r="BX25" i="28"/>
  <c r="BW25" i="28"/>
  <c r="BV25" i="28"/>
  <c r="BU25" i="28"/>
  <c r="BT25" i="28"/>
  <c r="BS25" i="28"/>
  <c r="BS22" i="28"/>
  <c r="BS23" i="28"/>
  <c r="BS24" i="28"/>
  <c r="BR25" i="28"/>
  <c r="BQ25" i="28"/>
  <c r="BP25" i="28"/>
  <c r="BO25" i="28"/>
  <c r="BN25" i="28"/>
  <c r="BM25" i="28"/>
  <c r="BL25" i="28"/>
  <c r="BK25" i="28"/>
  <c r="BJ25" i="28"/>
  <c r="BI25" i="28"/>
  <c r="BH25" i="28"/>
  <c r="BG25" i="28"/>
  <c r="BF25" i="28"/>
  <c r="BE25" i="28"/>
  <c r="BD25" i="28"/>
  <c r="BC25" i="28"/>
  <c r="BC22" i="28"/>
  <c r="BC23" i="28"/>
  <c r="BC24" i="28"/>
  <c r="BB25" i="28"/>
  <c r="BA25" i="28"/>
  <c r="AZ25" i="28"/>
  <c r="AY25" i="28"/>
  <c r="AX25" i="28"/>
  <c r="AW25" i="28"/>
  <c r="AV25" i="28"/>
  <c r="AU25" i="28"/>
  <c r="AT25" i="28"/>
  <c r="AS25" i="28"/>
  <c r="AR25" i="28"/>
  <c r="AQ25" i="28"/>
  <c r="AP25" i="28"/>
  <c r="AO25" i="28"/>
  <c r="AN25" i="28"/>
  <c r="AM25" i="28"/>
  <c r="AM22" i="28"/>
  <c r="AM23" i="28"/>
  <c r="AM24" i="28"/>
  <c r="AL25" i="28"/>
  <c r="AK25" i="28"/>
  <c r="AJ25" i="28"/>
  <c r="AI25" i="28"/>
  <c r="AH25" i="28"/>
  <c r="AG25" i="28"/>
  <c r="AE25" i="28"/>
  <c r="AD25" i="28"/>
  <c r="AC25" i="28"/>
  <c r="AB25" i="28"/>
  <c r="AA25" i="28"/>
  <c r="Z25" i="28"/>
  <c r="Y25" i="28"/>
  <c r="X25" i="28"/>
  <c r="W25" i="28"/>
  <c r="V25" i="28"/>
  <c r="U25" i="28"/>
  <c r="T25" i="28"/>
  <c r="CH24" i="28"/>
  <c r="CG24" i="28"/>
  <c r="CF24" i="28"/>
  <c r="CE24" i="28"/>
  <c r="CD24" i="28"/>
  <c r="CC24" i="28"/>
  <c r="CB24" i="28"/>
  <c r="CA24" i="28"/>
  <c r="BZ24" i="28"/>
  <c r="BY24" i="28"/>
  <c r="BX24" i="28"/>
  <c r="BW24" i="28"/>
  <c r="BV24" i="28"/>
  <c r="BU24" i="28"/>
  <c r="BT24" i="28"/>
  <c r="BR24" i="28"/>
  <c r="BQ24" i="28"/>
  <c r="BP24" i="28"/>
  <c r="BO24" i="28"/>
  <c r="BN24" i="28"/>
  <c r="BM24" i="28"/>
  <c r="BL24" i="28"/>
  <c r="BK24" i="28"/>
  <c r="BJ24" i="28"/>
  <c r="BI24" i="28"/>
  <c r="BH24" i="28"/>
  <c r="BG24" i="28"/>
  <c r="BF24" i="28"/>
  <c r="BE24" i="28"/>
  <c r="BD24" i="28"/>
  <c r="BB24" i="28"/>
  <c r="BA24" i="28"/>
  <c r="AZ24" i="28"/>
  <c r="AY24" i="28"/>
  <c r="AX24" i="28"/>
  <c r="AW24" i="28"/>
  <c r="AV24" i="28"/>
  <c r="AU24" i="28"/>
  <c r="AT24" i="28"/>
  <c r="AT22" i="28"/>
  <c r="AT23" i="28"/>
  <c r="AS24" i="28"/>
  <c r="AR24" i="28"/>
  <c r="AQ24" i="28"/>
  <c r="AP24" i="28"/>
  <c r="AO24" i="28"/>
  <c r="AN24" i="28"/>
  <c r="AL24" i="28"/>
  <c r="AK24" i="28"/>
  <c r="AJ24" i="28"/>
  <c r="AI24" i="28"/>
  <c r="AH24" i="28"/>
  <c r="AG24" i="28"/>
  <c r="AE24" i="28"/>
  <c r="AD24" i="28"/>
  <c r="AC24" i="28"/>
  <c r="AB24" i="28"/>
  <c r="AA24" i="28"/>
  <c r="Z24" i="28"/>
  <c r="Y24" i="28"/>
  <c r="X24" i="28"/>
  <c r="W24" i="28"/>
  <c r="V24" i="28"/>
  <c r="U24" i="28"/>
  <c r="T24" i="28"/>
  <c r="CH23" i="28"/>
  <c r="CG23" i="28"/>
  <c r="CF23" i="28"/>
  <c r="CE23" i="28"/>
  <c r="CD23" i="28"/>
  <c r="CC23" i="28"/>
  <c r="CB23" i="28"/>
  <c r="CA23" i="28"/>
  <c r="BZ23" i="28"/>
  <c r="BY23" i="28"/>
  <c r="BX23" i="28"/>
  <c r="BW23" i="28"/>
  <c r="BV23" i="28"/>
  <c r="BU23" i="28"/>
  <c r="BT23" i="28"/>
  <c r="BR23" i="28"/>
  <c r="BQ23" i="28"/>
  <c r="BP23" i="28"/>
  <c r="BO23" i="28"/>
  <c r="BN23" i="28"/>
  <c r="BM23" i="28"/>
  <c r="BL23" i="28"/>
  <c r="BK23" i="28"/>
  <c r="BJ23" i="28"/>
  <c r="BI23" i="28"/>
  <c r="BH23" i="28"/>
  <c r="BG23" i="28"/>
  <c r="BF23" i="28"/>
  <c r="BE23" i="28"/>
  <c r="BD23" i="28"/>
  <c r="BB23" i="28"/>
  <c r="BA23" i="28"/>
  <c r="BA22" i="28"/>
  <c r="AZ23" i="28"/>
  <c r="AY23" i="28"/>
  <c r="AX23" i="28"/>
  <c r="AW23" i="28"/>
  <c r="AV23" i="28"/>
  <c r="AU23" i="28"/>
  <c r="AS23" i="28"/>
  <c r="AS22" i="28"/>
  <c r="AR23" i="28"/>
  <c r="AQ23" i="28"/>
  <c r="AP23" i="28"/>
  <c r="AO23" i="28"/>
  <c r="AN23" i="28"/>
  <c r="AL23" i="28"/>
  <c r="AK23" i="28"/>
  <c r="AJ23" i="28"/>
  <c r="AI23" i="28"/>
  <c r="AH23" i="28"/>
  <c r="AG23" i="28"/>
  <c r="AE23" i="28"/>
  <c r="AD23" i="28"/>
  <c r="AC23" i="28"/>
  <c r="AB23" i="28"/>
  <c r="AA23" i="28"/>
  <c r="Z23" i="28"/>
  <c r="Y23" i="28"/>
  <c r="X23" i="28"/>
  <c r="W23" i="28"/>
  <c r="V23" i="28"/>
  <c r="U23" i="28"/>
  <c r="T23" i="28"/>
  <c r="CH22" i="28"/>
  <c r="CG22" i="28"/>
  <c r="CF22" i="28"/>
  <c r="CE22" i="28"/>
  <c r="CD22" i="28"/>
  <c r="CC22" i="28"/>
  <c r="CB22" i="28"/>
  <c r="CA22" i="28"/>
  <c r="BZ22" i="28"/>
  <c r="BY22" i="28"/>
  <c r="BX22" i="28"/>
  <c r="BW22" i="28"/>
  <c r="BV22" i="28"/>
  <c r="BU22" i="28"/>
  <c r="BT22" i="28"/>
  <c r="BR22" i="28"/>
  <c r="BQ22" i="28"/>
  <c r="BP22" i="28"/>
  <c r="BO22" i="28"/>
  <c r="BN22" i="28"/>
  <c r="BM22" i="28"/>
  <c r="BL22" i="28"/>
  <c r="BK22" i="28"/>
  <c r="BJ22" i="28"/>
  <c r="BI22" i="28"/>
  <c r="BH22" i="28"/>
  <c r="BG22" i="28"/>
  <c r="BF22" i="28"/>
  <c r="BE22" i="28"/>
  <c r="BD22" i="28"/>
  <c r="BB22" i="28"/>
  <c r="AZ22" i="28"/>
  <c r="AY22" i="28"/>
  <c r="AX22" i="28"/>
  <c r="AW22" i="28"/>
  <c r="AV22" i="28"/>
  <c r="AU22" i="28"/>
  <c r="AR22" i="28"/>
  <c r="AQ22" i="28"/>
  <c r="AP22" i="28"/>
  <c r="AO22" i="28"/>
  <c r="AN22" i="28"/>
  <c r="AL22" i="28"/>
  <c r="AK22" i="28"/>
  <c r="AJ22" i="28"/>
  <c r="AI22" i="28"/>
  <c r="AH22" i="28"/>
  <c r="AG22" i="28"/>
  <c r="AE22" i="28"/>
  <c r="AD22" i="28"/>
  <c r="AC22" i="28"/>
  <c r="AB22" i="28"/>
  <c r="AA22" i="28"/>
  <c r="Z22" i="28"/>
  <c r="Y22" i="28"/>
  <c r="X22" i="28"/>
  <c r="W22" i="28"/>
  <c r="V22" i="28"/>
  <c r="U22" i="28"/>
  <c r="T22" i="28"/>
  <c r="CH18" i="28"/>
  <c r="CG18" i="28"/>
  <c r="CF18" i="28"/>
  <c r="CE18" i="28"/>
  <c r="CD18" i="28"/>
  <c r="CC18" i="28"/>
  <c r="CB18" i="28"/>
  <c r="CA18" i="28"/>
  <c r="BZ18" i="28"/>
  <c r="BY18" i="28"/>
  <c r="BX18" i="28"/>
  <c r="BW18" i="28"/>
  <c r="BV18" i="28"/>
  <c r="BU18" i="28"/>
  <c r="BT18" i="28"/>
  <c r="BS18" i="28"/>
  <c r="BR18" i="28"/>
  <c r="BQ18" i="28"/>
  <c r="BP18" i="28"/>
  <c r="BO18" i="28"/>
  <c r="BN18" i="28"/>
  <c r="BM18" i="28"/>
  <c r="BL18" i="28"/>
  <c r="BK18" i="28"/>
  <c r="BJ18" i="28"/>
  <c r="BI18" i="28"/>
  <c r="BH18" i="28"/>
  <c r="BG18" i="28"/>
  <c r="BG14" i="28"/>
  <c r="BG15" i="28"/>
  <c r="BG16" i="28"/>
  <c r="BG17" i="28"/>
  <c r="BF18" i="28"/>
  <c r="BE18" i="28"/>
  <c r="BD18" i="28"/>
  <c r="BC18" i="28"/>
  <c r="BB18" i="28"/>
  <c r="BA18" i="28"/>
  <c r="AZ18" i="28"/>
  <c r="AY18" i="28"/>
  <c r="AX18" i="28"/>
  <c r="AW18" i="28"/>
  <c r="AV18" i="28"/>
  <c r="AU18" i="28"/>
  <c r="AT18" i="28"/>
  <c r="AS18" i="28"/>
  <c r="AR18" i="28"/>
  <c r="AQ18" i="28"/>
  <c r="AP18" i="28"/>
  <c r="AO18" i="28"/>
  <c r="AN18" i="28"/>
  <c r="AM18" i="28"/>
  <c r="AL18" i="28"/>
  <c r="AK18" i="28"/>
  <c r="AJ18" i="28"/>
  <c r="AI18" i="28"/>
  <c r="AH18" i="28"/>
  <c r="AG18" i="28"/>
  <c r="AF18" i="28"/>
  <c r="AE18" i="28"/>
  <c r="AD18" i="28"/>
  <c r="AC18" i="28"/>
  <c r="AB18" i="28"/>
  <c r="AA18" i="28"/>
  <c r="Z18" i="28"/>
  <c r="Y18" i="28"/>
  <c r="X18" i="28"/>
  <c r="W18" i="28"/>
  <c r="V18" i="28"/>
  <c r="U18" i="28"/>
  <c r="T18" i="28"/>
  <c r="CH17" i="28"/>
  <c r="CG17" i="28"/>
  <c r="CF17" i="28"/>
  <c r="CE17" i="28"/>
  <c r="CD17" i="28"/>
  <c r="CC17" i="28"/>
  <c r="CB17" i="28"/>
  <c r="CA17" i="28"/>
  <c r="BZ17" i="28"/>
  <c r="BY17" i="28"/>
  <c r="BX17" i="28"/>
  <c r="BW17" i="28"/>
  <c r="BV17" i="28"/>
  <c r="BU17" i="28"/>
  <c r="BT17" i="28"/>
  <c r="BS17" i="28"/>
  <c r="BR17" i="28"/>
  <c r="BQ17" i="28"/>
  <c r="BP17" i="28"/>
  <c r="BO17" i="28"/>
  <c r="BN17" i="28"/>
  <c r="BM17" i="28"/>
  <c r="BL17" i="28"/>
  <c r="BK17" i="28"/>
  <c r="BJ17" i="28"/>
  <c r="BI17" i="28"/>
  <c r="BH17" i="28"/>
  <c r="BF17" i="28"/>
  <c r="BE17" i="28"/>
  <c r="BD17" i="28"/>
  <c r="BC17" i="28"/>
  <c r="BB17" i="28"/>
  <c r="BA17" i="28"/>
  <c r="AZ17" i="28"/>
  <c r="AY17" i="28"/>
  <c r="AX17" i="28"/>
  <c r="AW17" i="28"/>
  <c r="AV17" i="28"/>
  <c r="AU17" i="28"/>
  <c r="AT17" i="28"/>
  <c r="AS17" i="28"/>
  <c r="AR17" i="28"/>
  <c r="AQ17" i="28"/>
  <c r="AP17" i="28"/>
  <c r="AO17" i="28"/>
  <c r="AN17" i="28"/>
  <c r="AM17" i="28"/>
  <c r="AL17" i="28"/>
  <c r="AK17" i="28"/>
  <c r="AJ17" i="28"/>
  <c r="AI17" i="28"/>
  <c r="AH17" i="28"/>
  <c r="AG17" i="28"/>
  <c r="AF17" i="28"/>
  <c r="AE17" i="28"/>
  <c r="AD17" i="28"/>
  <c r="AC17" i="28"/>
  <c r="AB17" i="28"/>
  <c r="AA17" i="28"/>
  <c r="Z17" i="28"/>
  <c r="Y17" i="28"/>
  <c r="X17" i="28"/>
  <c r="W17" i="28"/>
  <c r="V17" i="28"/>
  <c r="U17" i="28"/>
  <c r="T17" i="28"/>
  <c r="CH16" i="28"/>
  <c r="CG16" i="28"/>
  <c r="CF16" i="28"/>
  <c r="CE16" i="28"/>
  <c r="CD16" i="28"/>
  <c r="CC16" i="28"/>
  <c r="CB16" i="28"/>
  <c r="CA16" i="28"/>
  <c r="BZ16" i="28"/>
  <c r="BY16" i="28"/>
  <c r="BX16" i="28"/>
  <c r="BW16" i="28"/>
  <c r="BV16" i="28"/>
  <c r="BU16" i="28"/>
  <c r="BT16" i="28"/>
  <c r="BS16" i="28"/>
  <c r="BR16" i="28"/>
  <c r="BQ16" i="28"/>
  <c r="BP16" i="28"/>
  <c r="BO16" i="28"/>
  <c r="BN16" i="28"/>
  <c r="BM16" i="28"/>
  <c r="BL16" i="28"/>
  <c r="BK16" i="28"/>
  <c r="BJ16" i="28"/>
  <c r="BI16" i="28"/>
  <c r="BH16" i="28"/>
  <c r="BF16" i="28"/>
  <c r="BE16" i="28"/>
  <c r="BD16" i="28"/>
  <c r="BC16" i="28"/>
  <c r="BB16" i="28"/>
  <c r="BA16" i="28"/>
  <c r="AZ16" i="28"/>
  <c r="AY16" i="28"/>
  <c r="AX16" i="28"/>
  <c r="AW16" i="28"/>
  <c r="AV16" i="28"/>
  <c r="AU16" i="28"/>
  <c r="AT16" i="28"/>
  <c r="AS16" i="28"/>
  <c r="AR16" i="28"/>
  <c r="AQ16" i="28"/>
  <c r="AP16" i="28"/>
  <c r="AO16" i="28"/>
  <c r="AN16" i="28"/>
  <c r="AM16" i="28"/>
  <c r="AL16" i="28"/>
  <c r="AK16" i="28"/>
  <c r="AJ16" i="28"/>
  <c r="AI16" i="28"/>
  <c r="AH16" i="28"/>
  <c r="AG16" i="28"/>
  <c r="AF16" i="28"/>
  <c r="AE16" i="28"/>
  <c r="AD16" i="28"/>
  <c r="AC16" i="28"/>
  <c r="AB16" i="28"/>
  <c r="AA16" i="28"/>
  <c r="Z16" i="28"/>
  <c r="Y16" i="28"/>
  <c r="X16" i="28"/>
  <c r="W16" i="28"/>
  <c r="V16" i="28"/>
  <c r="U16" i="28"/>
  <c r="T16" i="28"/>
  <c r="CH15" i="28"/>
  <c r="CG15" i="28"/>
  <c r="CF15" i="28"/>
  <c r="CE15" i="28"/>
  <c r="CD15" i="28"/>
  <c r="CC15" i="28"/>
  <c r="CB15" i="28"/>
  <c r="CA15" i="28"/>
  <c r="BZ15" i="28"/>
  <c r="BY15" i="28"/>
  <c r="BX15" i="28"/>
  <c r="BW15" i="28"/>
  <c r="BV15" i="28"/>
  <c r="BU15" i="28"/>
  <c r="BT15" i="28"/>
  <c r="BS15" i="28"/>
  <c r="BR15" i="28"/>
  <c r="BQ15" i="28"/>
  <c r="BP15" i="28"/>
  <c r="BO15" i="28"/>
  <c r="BN15" i="28"/>
  <c r="BM15" i="28"/>
  <c r="BL15" i="28"/>
  <c r="BK15" i="28"/>
  <c r="BJ15" i="28"/>
  <c r="BI15" i="28"/>
  <c r="BH15" i="28"/>
  <c r="BF15" i="28"/>
  <c r="BE15" i="28"/>
  <c r="BD15" i="28"/>
  <c r="BC15" i="28"/>
  <c r="BB15" i="28"/>
  <c r="BA15" i="28"/>
  <c r="AZ15" i="28"/>
  <c r="AY15" i="28"/>
  <c r="AX15" i="28"/>
  <c r="AW15" i="28"/>
  <c r="AV15" i="28"/>
  <c r="AU15" i="28"/>
  <c r="AT15" i="28"/>
  <c r="AS15" i="28"/>
  <c r="AR15" i="28"/>
  <c r="AQ15" i="28"/>
  <c r="AP15" i="28"/>
  <c r="AO15" i="28"/>
  <c r="AN15" i="28"/>
  <c r="AM15" i="28"/>
  <c r="AL15" i="28"/>
  <c r="AK15" i="28"/>
  <c r="AJ15" i="28"/>
  <c r="AI15" i="28"/>
  <c r="AH15" i="28"/>
  <c r="AG15" i="28"/>
  <c r="AF15" i="28"/>
  <c r="AE15" i="28"/>
  <c r="AD15" i="28"/>
  <c r="AC15" i="28"/>
  <c r="AB15" i="28"/>
  <c r="AA15" i="28"/>
  <c r="Z15" i="28"/>
  <c r="Y15" i="28"/>
  <c r="X15" i="28"/>
  <c r="W15" i="28"/>
  <c r="V15" i="28"/>
  <c r="U15" i="28"/>
  <c r="T15" i="28"/>
  <c r="CH14" i="28"/>
  <c r="CG14" i="28"/>
  <c r="CF14" i="28"/>
  <c r="CE14" i="28"/>
  <c r="CD14" i="28"/>
  <c r="CC14" i="28"/>
  <c r="CB14" i="28"/>
  <c r="CA14" i="28"/>
  <c r="BZ14" i="28"/>
  <c r="BY14" i="28"/>
  <c r="BX14" i="28"/>
  <c r="BW14" i="28"/>
  <c r="BV14" i="28"/>
  <c r="BU14" i="28"/>
  <c r="BT14" i="28"/>
  <c r="BS14" i="28"/>
  <c r="BR14" i="28"/>
  <c r="BQ14" i="28"/>
  <c r="BP14" i="28"/>
  <c r="BO14" i="28"/>
  <c r="BN14" i="28"/>
  <c r="BM14" i="28"/>
  <c r="BL14" i="28"/>
  <c r="BK14" i="28"/>
  <c r="BJ14" i="28"/>
  <c r="BI14" i="28"/>
  <c r="BH14" i="28"/>
  <c r="BF14" i="28"/>
  <c r="BE14" i="28"/>
  <c r="BD14" i="28"/>
  <c r="BC14" i="28"/>
  <c r="BB14" i="28"/>
  <c r="BA14" i="28"/>
  <c r="AZ14" i="28"/>
  <c r="AY14" i="28"/>
  <c r="AX14" i="28"/>
  <c r="AW14" i="28"/>
  <c r="AV14" i="28"/>
  <c r="AU14" i="28"/>
  <c r="AT14" i="28"/>
  <c r="AS14" i="28"/>
  <c r="AR14" i="28"/>
  <c r="AQ14" i="28"/>
  <c r="AP14" i="28"/>
  <c r="AO14" i="28"/>
  <c r="AN14" i="28"/>
  <c r="AM14" i="28"/>
  <c r="AL14" i="28"/>
  <c r="AK14" i="28"/>
  <c r="AJ14" i="28"/>
  <c r="AI14" i="28"/>
  <c r="AH14" i="28"/>
  <c r="AG14" i="28"/>
  <c r="AF14" i="28"/>
  <c r="AE14" i="28"/>
  <c r="AD14" i="28"/>
  <c r="AC14" i="28"/>
  <c r="AB14" i="28"/>
  <c r="AA14" i="28"/>
  <c r="Z14" i="28"/>
  <c r="Y14" i="28"/>
  <c r="X14" i="28"/>
  <c r="W14" i="28"/>
  <c r="V14" i="28"/>
  <c r="U14" i="28"/>
  <c r="T14" i="28"/>
  <c r="CH10" i="28"/>
  <c r="CG10" i="28"/>
  <c r="CF10" i="28"/>
  <c r="CE10" i="28"/>
  <c r="CD10" i="28"/>
  <c r="CC10" i="28"/>
  <c r="CB10" i="28"/>
  <c r="CA10" i="28"/>
  <c r="BZ10" i="28"/>
  <c r="BY10" i="28"/>
  <c r="BX10" i="28"/>
  <c r="BW10" i="28"/>
  <c r="BV10" i="28"/>
  <c r="BU10" i="28"/>
  <c r="BT10" i="28"/>
  <c r="BS10" i="28"/>
  <c r="BR10" i="28"/>
  <c r="BQ10" i="28"/>
  <c r="BP10" i="28"/>
  <c r="BO10" i="28"/>
  <c r="BN10" i="28"/>
  <c r="BM10" i="28"/>
  <c r="BL10" i="28"/>
  <c r="BK10" i="28"/>
  <c r="BJ10" i="28"/>
  <c r="BI10" i="28"/>
  <c r="BH10" i="28"/>
  <c r="BG10" i="28"/>
  <c r="BF10" i="28"/>
  <c r="BE10" i="28"/>
  <c r="BD10" i="28"/>
  <c r="BC10" i="28"/>
  <c r="BB10" i="28"/>
  <c r="BA10" i="28"/>
  <c r="AZ10" i="28"/>
  <c r="AY10" i="28"/>
  <c r="AX10" i="28"/>
  <c r="AW10" i="28"/>
  <c r="AV10" i="28"/>
  <c r="AU10" i="28"/>
  <c r="AT10" i="28"/>
  <c r="AS10" i="28"/>
  <c r="AR10" i="28"/>
  <c r="AQ10" i="28"/>
  <c r="AP10" i="28"/>
  <c r="AO10" i="28"/>
  <c r="AN10" i="28"/>
  <c r="AM10" i="28"/>
  <c r="AL10" i="28"/>
  <c r="AK10" i="28"/>
  <c r="AJ10" i="28"/>
  <c r="AI10" i="28"/>
  <c r="AH10" i="28"/>
  <c r="AG10" i="28"/>
  <c r="AF10" i="28"/>
  <c r="AE10" i="28"/>
  <c r="AD10" i="28"/>
  <c r="AC10" i="28"/>
  <c r="AB10" i="28"/>
  <c r="AA10" i="28"/>
  <c r="Z10" i="28"/>
  <c r="Y10" i="28"/>
  <c r="X10" i="28"/>
  <c r="W10" i="28"/>
  <c r="V10" i="28"/>
  <c r="U10" i="28"/>
  <c r="T10" i="28"/>
  <c r="CH9" i="28"/>
  <c r="CG9" i="28"/>
  <c r="CF9" i="28"/>
  <c r="CE9" i="28"/>
  <c r="CD9" i="28"/>
  <c r="CC9" i="28"/>
  <c r="CB9" i="28"/>
  <c r="CA9" i="28"/>
  <c r="BZ9" i="28"/>
  <c r="BY9" i="28"/>
  <c r="BX9" i="28"/>
  <c r="BW9" i="28"/>
  <c r="BV9" i="28"/>
  <c r="BU9" i="28"/>
  <c r="BT9" i="28"/>
  <c r="BS9" i="28"/>
  <c r="BR9" i="28"/>
  <c r="BQ9" i="28"/>
  <c r="BP9" i="28"/>
  <c r="BO9" i="28"/>
  <c r="BN9" i="28"/>
  <c r="BM9" i="28"/>
  <c r="BL9" i="28"/>
  <c r="BK9" i="28"/>
  <c r="BJ9" i="28"/>
  <c r="BI9" i="28"/>
  <c r="BH9" i="28"/>
  <c r="BG9" i="28"/>
  <c r="BF9" i="28"/>
  <c r="BE9" i="28"/>
  <c r="BD9" i="28"/>
  <c r="BC9" i="28"/>
  <c r="BB9" i="28"/>
  <c r="BA9" i="28"/>
  <c r="AZ9" i="28"/>
  <c r="AY9" i="28"/>
  <c r="AX9" i="28"/>
  <c r="AW9" i="28"/>
  <c r="AV9" i="28"/>
  <c r="AU9" i="28"/>
  <c r="AT9" i="28"/>
  <c r="AS9" i="28"/>
  <c r="AR9" i="28"/>
  <c r="AQ9" i="28"/>
  <c r="AP9" i="28"/>
  <c r="AO9" i="28"/>
  <c r="AN9" i="28"/>
  <c r="AM9" i="28"/>
  <c r="AL9" i="28"/>
  <c r="AK9" i="28"/>
  <c r="AJ9" i="28"/>
  <c r="AI9" i="28"/>
  <c r="AH9" i="28"/>
  <c r="AG9" i="28"/>
  <c r="AF9" i="28"/>
  <c r="AE9" i="28"/>
  <c r="AD9" i="28"/>
  <c r="AC9" i="28"/>
  <c r="AB9" i="28"/>
  <c r="AA9" i="28"/>
  <c r="Z9" i="28"/>
  <c r="Y9" i="28"/>
  <c r="X9" i="28"/>
  <c r="W9" i="28"/>
  <c r="V9" i="28"/>
  <c r="U9" i="28"/>
  <c r="T9" i="28"/>
  <c r="CH8" i="28"/>
  <c r="CG8" i="28"/>
  <c r="CF8" i="28"/>
  <c r="CE8" i="28"/>
  <c r="CD8" i="28"/>
  <c r="CC8" i="28"/>
  <c r="CB8" i="28"/>
  <c r="CA8" i="28"/>
  <c r="BZ8" i="28"/>
  <c r="BY8" i="28"/>
  <c r="BX8" i="28"/>
  <c r="BW8" i="28"/>
  <c r="BV8" i="28"/>
  <c r="BU8" i="28"/>
  <c r="BT8" i="28"/>
  <c r="BS8" i="28"/>
  <c r="BR8" i="28"/>
  <c r="BQ8" i="28"/>
  <c r="BP8" i="28"/>
  <c r="BO8" i="28"/>
  <c r="BN8" i="28"/>
  <c r="BM8" i="28"/>
  <c r="BL8" i="28"/>
  <c r="BK8" i="28"/>
  <c r="BJ8" i="28"/>
  <c r="BI8" i="28"/>
  <c r="BH8" i="28"/>
  <c r="BG8" i="28"/>
  <c r="BF8" i="28"/>
  <c r="BE8" i="28"/>
  <c r="BD8" i="28"/>
  <c r="BC8" i="28"/>
  <c r="BB8" i="28"/>
  <c r="BA8" i="28"/>
  <c r="AZ8" i="28"/>
  <c r="AY8" i="28"/>
  <c r="AX8" i="28"/>
  <c r="AW8" i="28"/>
  <c r="AV8" i="28"/>
  <c r="AU8" i="28"/>
  <c r="AT8" i="28"/>
  <c r="AS8" i="28"/>
  <c r="AR8" i="28"/>
  <c r="AQ8" i="28"/>
  <c r="AP8" i="28"/>
  <c r="AO8" i="28"/>
  <c r="AN8" i="28"/>
  <c r="AM8" i="28"/>
  <c r="AL8" i="28"/>
  <c r="AK8" i="28"/>
  <c r="AJ8" i="28"/>
  <c r="AI8" i="28"/>
  <c r="AH8" i="28"/>
  <c r="AG8" i="28"/>
  <c r="AF8" i="28"/>
  <c r="AE8" i="28"/>
  <c r="AD8" i="28"/>
  <c r="AC8" i="28"/>
  <c r="AB8" i="28"/>
  <c r="AA8" i="28"/>
  <c r="Z8" i="28"/>
  <c r="Y8" i="28"/>
  <c r="X8" i="28"/>
  <c r="W8" i="28"/>
  <c r="V8" i="28"/>
  <c r="U8" i="28"/>
  <c r="T8" i="28"/>
  <c r="CH7" i="28"/>
  <c r="CG7" i="28"/>
  <c r="CF7" i="28"/>
  <c r="CE7" i="28"/>
  <c r="CD7" i="28"/>
  <c r="CC7" i="28"/>
  <c r="CB7" i="28"/>
  <c r="CA7" i="28"/>
  <c r="BZ7" i="28"/>
  <c r="BY7" i="28"/>
  <c r="BX7" i="28"/>
  <c r="BW7" i="28"/>
  <c r="BV7" i="28"/>
  <c r="BU7" i="28"/>
  <c r="BT7" i="28"/>
  <c r="BS7" i="28"/>
  <c r="BR7" i="28"/>
  <c r="BQ7" i="28"/>
  <c r="BP7" i="28"/>
  <c r="BO7" i="28"/>
  <c r="BN7" i="28"/>
  <c r="BM7" i="28"/>
  <c r="BL7" i="28"/>
  <c r="BK7" i="28"/>
  <c r="BJ7" i="28"/>
  <c r="BI7" i="28"/>
  <c r="BH7" i="28"/>
  <c r="BG7" i="28"/>
  <c r="BF7" i="28"/>
  <c r="BE7" i="28"/>
  <c r="BD7" i="28"/>
  <c r="BC7" i="28"/>
  <c r="BB7" i="28"/>
  <c r="BA7" i="28"/>
  <c r="AZ7" i="28"/>
  <c r="AY7" i="28"/>
  <c r="AX7" i="28"/>
  <c r="AW7" i="28"/>
  <c r="AV7" i="28"/>
  <c r="AU7" i="28"/>
  <c r="AT7" i="28"/>
  <c r="AS7" i="28"/>
  <c r="AR7" i="28"/>
  <c r="AQ7" i="28"/>
  <c r="AP7" i="28"/>
  <c r="AO7" i="28"/>
  <c r="AN7" i="28"/>
  <c r="AM7" i="28"/>
  <c r="AL7" i="28"/>
  <c r="AK7" i="28"/>
  <c r="AJ7" i="28"/>
  <c r="AI7" i="28"/>
  <c r="AH7" i="28"/>
  <c r="AG7" i="28"/>
  <c r="AF7" i="28"/>
  <c r="AE7" i="28"/>
  <c r="AD7" i="28"/>
  <c r="AC7" i="28"/>
  <c r="AB7" i="28"/>
  <c r="AA7" i="28"/>
  <c r="Z7" i="28"/>
  <c r="Y7" i="28"/>
  <c r="X7" i="28"/>
  <c r="W7" i="28"/>
  <c r="V7" i="28"/>
  <c r="U7" i="28"/>
  <c r="T7" i="28"/>
  <c r="CH6" i="28"/>
  <c r="CG6" i="28"/>
  <c r="CF6" i="28"/>
  <c r="CE6" i="28"/>
  <c r="CD6" i="28"/>
  <c r="CC6" i="28"/>
  <c r="CB6" i="28"/>
  <c r="CA6" i="28"/>
  <c r="BZ6" i="28"/>
  <c r="BY6" i="28"/>
  <c r="BX6" i="28"/>
  <c r="BW6" i="28"/>
  <c r="BV6" i="28"/>
  <c r="BU6" i="28"/>
  <c r="BT6" i="28"/>
  <c r="BS6" i="28"/>
  <c r="BR6" i="28"/>
  <c r="BQ6" i="28"/>
  <c r="BP6" i="28"/>
  <c r="BO6" i="28"/>
  <c r="BN6" i="28"/>
  <c r="BM6" i="28"/>
  <c r="BL6" i="28"/>
  <c r="BK6" i="28"/>
  <c r="BJ6" i="28"/>
  <c r="BI6" i="28"/>
  <c r="BH6" i="28"/>
  <c r="BG6" i="28"/>
  <c r="BF6" i="28"/>
  <c r="BE6" i="28"/>
  <c r="BD6" i="28"/>
  <c r="BC6" i="28"/>
  <c r="BB6" i="28"/>
  <c r="BA6" i="28"/>
  <c r="AZ6" i="28"/>
  <c r="AY6" i="28"/>
  <c r="AX6" i="28"/>
  <c r="AW6" i="28"/>
  <c r="AV6" i="28"/>
  <c r="AU6" i="28"/>
  <c r="AT6" i="28"/>
  <c r="AS6" i="28"/>
  <c r="AR6" i="28"/>
  <c r="AQ6" i="28"/>
  <c r="AP6" i="28"/>
  <c r="AO6" i="28"/>
  <c r="AN6" i="28"/>
  <c r="AM6" i="28"/>
  <c r="AL6" i="28"/>
  <c r="AK6" i="28"/>
  <c r="AJ6" i="28"/>
  <c r="AI6" i="28"/>
  <c r="AH6" i="28"/>
  <c r="AG6" i="28"/>
  <c r="AF6" i="28"/>
  <c r="AE6" i="28"/>
  <c r="AD6" i="28"/>
  <c r="AC6" i="28"/>
  <c r="AB6" i="28"/>
  <c r="AA6" i="28"/>
  <c r="Z6" i="28"/>
  <c r="Y6" i="28"/>
  <c r="X6" i="28"/>
  <c r="W6" i="28"/>
  <c r="V6" i="28"/>
  <c r="U6" i="28"/>
  <c r="T6" i="28"/>
  <c r="E52" i="28"/>
  <c r="C52" i="28"/>
  <c r="C51" i="28"/>
  <c r="C54" i="28" s="1"/>
  <c r="C13" i="28"/>
  <c r="D13" i="28"/>
  <c r="E13" i="28"/>
  <c r="F13" i="28"/>
  <c r="G13" i="28"/>
  <c r="H13" i="28"/>
  <c r="I13" i="28"/>
  <c r="J13" i="28"/>
  <c r="K13" i="28"/>
  <c r="L13" i="28"/>
  <c r="M13" i="28"/>
  <c r="N13" i="28"/>
  <c r="O13" i="28"/>
  <c r="P13" i="28"/>
  <c r="Q13" i="28"/>
  <c r="R13" i="28"/>
  <c r="S13" i="28"/>
  <c r="T13" i="28"/>
  <c r="U13" i="28"/>
  <c r="V13" i="28"/>
  <c r="W13" i="28"/>
  <c r="X13" i="28"/>
  <c r="Y13" i="28"/>
  <c r="Z13" i="28"/>
  <c r="AA13" i="28"/>
  <c r="AB13" i="28"/>
  <c r="AC13" i="28"/>
  <c r="AD13" i="28"/>
  <c r="AE13" i="28"/>
  <c r="AF13" i="28"/>
  <c r="AG13" i="28"/>
  <c r="AH13" i="28"/>
  <c r="AI13" i="28"/>
  <c r="AJ13" i="28"/>
  <c r="AK13" i="28"/>
  <c r="AL13" i="28"/>
  <c r="AM13" i="28"/>
  <c r="AN13" i="28"/>
  <c r="AO13" i="28"/>
  <c r="AP13" i="28"/>
  <c r="AQ13" i="28"/>
  <c r="AR13" i="28"/>
  <c r="AS13" i="28"/>
  <c r="AT13" i="28"/>
  <c r="AU13" i="28"/>
  <c r="AV13" i="28"/>
  <c r="AW13" i="28"/>
  <c r="AX13" i="28"/>
  <c r="AY13" i="28"/>
  <c r="AZ13" i="28"/>
  <c r="BA13" i="28"/>
  <c r="BB13" i="28"/>
  <c r="BC13" i="28"/>
  <c r="BD13" i="28"/>
  <c r="BE13" i="28"/>
  <c r="BF13" i="28"/>
  <c r="BG13" i="28"/>
  <c r="BH13" i="28"/>
  <c r="BI13" i="28"/>
  <c r="BJ13" i="28"/>
  <c r="BK13" i="28"/>
  <c r="BL13" i="28"/>
  <c r="BM13" i="28"/>
  <c r="BN13" i="28"/>
  <c r="BO13" i="28"/>
  <c r="BP13" i="28"/>
  <c r="BQ13" i="28"/>
  <c r="BR13" i="28"/>
  <c r="BS13" i="28"/>
  <c r="BT13" i="28"/>
  <c r="BU13" i="28"/>
  <c r="BV13" i="28"/>
  <c r="BW13" i="28"/>
  <c r="BX13" i="28"/>
  <c r="BY13" i="28"/>
  <c r="BZ13" i="28"/>
  <c r="CA13" i="28"/>
  <c r="CB13" i="28"/>
  <c r="CC13" i="28"/>
  <c r="CD13" i="28"/>
  <c r="CE13" i="28"/>
  <c r="CF13" i="28"/>
  <c r="CG13" i="28"/>
  <c r="D2" i="2"/>
  <c r="E2" i="2"/>
  <c r="F2" i="2"/>
  <c r="G2" i="2"/>
  <c r="H2" i="2"/>
  <c r="I2" i="2"/>
  <c r="J2" i="2"/>
  <c r="K2" i="2"/>
  <c r="L2" i="2"/>
  <c r="M2" i="2"/>
  <c r="N2" i="2"/>
  <c r="O2" i="2"/>
  <c r="P2" i="2"/>
  <c r="Q2" i="2"/>
  <c r="R2" i="2"/>
  <c r="S2" i="2"/>
  <c r="T2" i="2"/>
  <c r="U2" i="2"/>
  <c r="V2" i="2"/>
  <c r="W2" i="2"/>
  <c r="X2" i="2"/>
  <c r="Y2" i="2"/>
  <c r="Z2" i="2"/>
  <c r="AA2" i="2"/>
  <c r="AB2" i="2"/>
  <c r="AC2" i="2"/>
  <c r="AD2" i="2"/>
  <c r="AE2" i="2"/>
  <c r="AF2" i="2"/>
  <c r="AG2" i="2"/>
  <c r="AH2" i="2"/>
  <c r="AI2" i="2"/>
  <c r="AJ2" i="2"/>
  <c r="AK2" i="2"/>
  <c r="AL2" i="2"/>
  <c r="AM2" i="2"/>
  <c r="AN2" i="2"/>
  <c r="AO2" i="2"/>
  <c r="AP2" i="2"/>
  <c r="AQ2" i="2"/>
  <c r="AR2" i="2"/>
  <c r="AS2" i="2"/>
  <c r="AT2" i="2"/>
  <c r="AU2" i="2"/>
  <c r="AV2" i="2"/>
  <c r="AW2" i="2"/>
  <c r="AX2" i="2"/>
  <c r="AY2" i="2"/>
  <c r="AZ2" i="2"/>
  <c r="BA2" i="2"/>
  <c r="BB2" i="2"/>
  <c r="BC2" i="2"/>
  <c r="BD2" i="2"/>
  <c r="BE2" i="2"/>
  <c r="BF2" i="2"/>
  <c r="BG2" i="2"/>
  <c r="BH2" i="2"/>
  <c r="BI2" i="2"/>
  <c r="BJ2" i="2"/>
  <c r="BK2" i="2"/>
  <c r="BL2" i="2"/>
  <c r="BM2" i="2"/>
  <c r="BN2" i="2"/>
  <c r="BO2" i="2"/>
  <c r="BP2" i="2"/>
  <c r="BQ2" i="2"/>
  <c r="BR2" i="2"/>
  <c r="BS2" i="2"/>
  <c r="BT2" i="2"/>
  <c r="BU2" i="2"/>
  <c r="BV2" i="2"/>
  <c r="BW2" i="2"/>
  <c r="BX2" i="2"/>
  <c r="BY2" i="2"/>
  <c r="BZ2" i="2"/>
  <c r="CA2" i="2"/>
  <c r="CB2" i="2"/>
  <c r="CC2" i="2"/>
  <c r="CD2" i="2"/>
  <c r="CE2" i="2"/>
  <c r="CF2" i="2"/>
  <c r="CG2" i="2"/>
  <c r="CH2" i="2"/>
  <c r="L113" i="39"/>
  <c r="F113" i="39"/>
  <c r="H85" i="39"/>
  <c r="L71" i="39"/>
  <c r="F71" i="39"/>
  <c r="K43" i="39"/>
  <c r="H29" i="39"/>
  <c r="K71" i="43"/>
  <c r="J71" i="43"/>
  <c r="H71" i="43"/>
  <c r="F71" i="43"/>
  <c r="E71" i="43"/>
  <c r="M70" i="43"/>
  <c r="K70" i="43"/>
  <c r="I70" i="43"/>
  <c r="F70" i="43"/>
  <c r="E70" i="43"/>
  <c r="L69" i="43"/>
  <c r="I69" i="43"/>
  <c r="H69" i="43"/>
  <c r="F69" i="43"/>
  <c r="D69" i="43"/>
  <c r="L68" i="43"/>
  <c r="K68" i="43"/>
  <c r="I68" i="43"/>
  <c r="G68" i="43"/>
  <c r="D68" i="43"/>
  <c r="L67" i="43"/>
  <c r="J67" i="43"/>
  <c r="G67" i="43"/>
  <c r="F67" i="43"/>
  <c r="D67" i="43"/>
  <c r="M66" i="43"/>
  <c r="J66" i="43"/>
  <c r="I66" i="43"/>
  <c r="G66" i="43"/>
  <c r="E66" i="43"/>
  <c r="M65" i="43"/>
  <c r="L65" i="43"/>
  <c r="J65" i="43"/>
  <c r="H65" i="43"/>
  <c r="G65" i="43"/>
  <c r="E65" i="43"/>
  <c r="D65" i="43"/>
  <c r="M64" i="43"/>
  <c r="K64" i="43"/>
  <c r="H64" i="43"/>
  <c r="G64" i="43"/>
  <c r="E64" i="43"/>
  <c r="K63" i="43"/>
  <c r="J63" i="43"/>
  <c r="H63" i="43"/>
  <c r="F63" i="43"/>
  <c r="E63" i="43"/>
  <c r="M62" i="43"/>
  <c r="K62" i="43"/>
  <c r="I62" i="43"/>
  <c r="F62" i="43"/>
  <c r="E62" i="43"/>
  <c r="L61" i="43"/>
  <c r="J61" i="43"/>
  <c r="I61" i="43"/>
  <c r="H61" i="43"/>
  <c r="G61" i="43"/>
  <c r="F61" i="43"/>
  <c r="D61" i="43"/>
  <c r="M60" i="43"/>
  <c r="L60" i="43"/>
  <c r="K60" i="43"/>
  <c r="I60" i="43"/>
  <c r="G60" i="43"/>
  <c r="E60" i="43"/>
  <c r="D60" i="43"/>
  <c r="M53" i="43"/>
  <c r="K53" i="43"/>
  <c r="J53" i="43"/>
  <c r="I53" i="43"/>
  <c r="G53" i="43"/>
  <c r="E53" i="43"/>
  <c r="M52" i="43"/>
  <c r="L52" i="43"/>
  <c r="J52" i="43"/>
  <c r="H52" i="43"/>
  <c r="F52" i="43"/>
  <c r="E52" i="43"/>
  <c r="D52" i="43"/>
  <c r="M51" i="43"/>
  <c r="K51" i="43"/>
  <c r="I51" i="43"/>
  <c r="H51" i="43"/>
  <c r="G51" i="43"/>
  <c r="E51" i="43"/>
  <c r="L50" i="43"/>
  <c r="K50" i="43"/>
  <c r="J50" i="43"/>
  <c r="H50" i="43"/>
  <c r="G50" i="43"/>
  <c r="F50" i="43"/>
  <c r="D50" i="43"/>
  <c r="M49" i="43"/>
  <c r="K49" i="43"/>
  <c r="I49" i="43"/>
  <c r="G49" i="43"/>
  <c r="F49" i="43"/>
  <c r="E49" i="43"/>
  <c r="L48" i="43"/>
  <c r="J48" i="43"/>
  <c r="I48" i="43"/>
  <c r="H48" i="43"/>
  <c r="F48" i="43"/>
  <c r="D48" i="43"/>
  <c r="M47" i="43"/>
  <c r="L47" i="43"/>
  <c r="K47" i="43"/>
  <c r="I47" i="43"/>
  <c r="G47" i="43"/>
  <c r="E47" i="43"/>
  <c r="D47" i="43"/>
  <c r="L46" i="43"/>
  <c r="J46" i="43"/>
  <c r="H46" i="43"/>
  <c r="G46" i="43"/>
  <c r="F46" i="43"/>
  <c r="D46" i="43"/>
  <c r="M45" i="43"/>
  <c r="K45" i="43"/>
  <c r="J45" i="43"/>
  <c r="I45" i="43"/>
  <c r="G45" i="43"/>
  <c r="E45" i="43"/>
  <c r="M44" i="43"/>
  <c r="L44" i="43"/>
  <c r="J44" i="43"/>
  <c r="H44" i="43"/>
  <c r="F44" i="43"/>
  <c r="E44" i="43"/>
  <c r="D44" i="43"/>
  <c r="M43" i="43"/>
  <c r="K43" i="43"/>
  <c r="I43" i="43"/>
  <c r="H43" i="43"/>
  <c r="G43" i="43"/>
  <c r="E43" i="43"/>
  <c r="L42" i="43"/>
  <c r="K42" i="43"/>
  <c r="J42" i="43"/>
  <c r="H42" i="43"/>
  <c r="F42" i="43"/>
  <c r="D42" i="43"/>
  <c r="BG176" i="40"/>
  <c r="BF176" i="40"/>
  <c r="BD176" i="40"/>
  <c r="BB176" i="40"/>
  <c r="BA176" i="40"/>
  <c r="E17" i="31" s="1"/>
  <c r="BI175" i="40"/>
  <c r="M16" i="31" s="1"/>
  <c r="BG175" i="40"/>
  <c r="BE175" i="40"/>
  <c r="BB175" i="40"/>
  <c r="BA175" i="40"/>
  <c r="E16" i="31" s="1"/>
  <c r="BH174" i="40"/>
  <c r="BF174" i="40"/>
  <c r="BE174" i="40"/>
  <c r="BD174" i="40"/>
  <c r="H15" i="31" s="1"/>
  <c r="BC174" i="40"/>
  <c r="G15" i="31" s="1"/>
  <c r="BB174" i="40"/>
  <c r="F15" i="31" s="1"/>
  <c r="AZ174" i="40"/>
  <c r="BI173" i="40"/>
  <c r="M14" i="31" s="1"/>
  <c r="BH173" i="40"/>
  <c r="BG173" i="40"/>
  <c r="K14" i="31" s="1"/>
  <c r="BE173" i="40"/>
  <c r="I14" i="31" s="1"/>
  <c r="BC173" i="40"/>
  <c r="AZ173" i="40"/>
  <c r="BH172" i="40"/>
  <c r="BF172" i="40"/>
  <c r="BE172" i="40"/>
  <c r="I13" i="31" s="1"/>
  <c r="BB172" i="40"/>
  <c r="BA172" i="40"/>
  <c r="E13" i="31" s="1"/>
  <c r="AZ172" i="40"/>
  <c r="D13" i="31" s="1"/>
  <c r="BI171" i="40"/>
  <c r="BF171" i="40"/>
  <c r="J12" i="31" s="1"/>
  <c r="BE171" i="40"/>
  <c r="I12" i="31" s="1"/>
  <c r="BC171" i="40"/>
  <c r="G12" i="31" s="1"/>
  <c r="BI170" i="40"/>
  <c r="BH170" i="40"/>
  <c r="L11" i="31" s="1"/>
  <c r="BF170" i="40"/>
  <c r="J11" i="31" s="1"/>
  <c r="BD170" i="40"/>
  <c r="H11" i="31" s="1"/>
  <c r="BA170" i="40"/>
  <c r="AZ170" i="40"/>
  <c r="BI169" i="40"/>
  <c r="M10" i="31" s="1"/>
  <c r="BG169" i="40"/>
  <c r="BD169" i="40"/>
  <c r="H10" i="31" s="1"/>
  <c r="BC169" i="40"/>
  <c r="G10" i="31" s="1"/>
  <c r="BA169" i="40"/>
  <c r="E10" i="31" s="1"/>
  <c r="BI168" i="40"/>
  <c r="M9" i="31" s="1"/>
  <c r="BG168" i="40"/>
  <c r="BF168" i="40"/>
  <c r="J9" i="31" s="1"/>
  <c r="BD168" i="40"/>
  <c r="H9" i="31" s="1"/>
  <c r="BB168" i="40"/>
  <c r="BI167" i="40"/>
  <c r="M8" i="31" s="1"/>
  <c r="BG167" i="40"/>
  <c r="BE167" i="40"/>
  <c r="BB167" i="40"/>
  <c r="BA167" i="40"/>
  <c r="BH166" i="40"/>
  <c r="BG166" i="40"/>
  <c r="BE166" i="40"/>
  <c r="BD166" i="40"/>
  <c r="H7" i="31" s="1"/>
  <c r="BB166" i="40"/>
  <c r="AZ166" i="40"/>
  <c r="BH165" i="40"/>
  <c r="L6" i="31" s="1"/>
  <c r="BG165" i="40"/>
  <c r="K6" i="31" s="1"/>
  <c r="BE165" i="40"/>
  <c r="BC165" i="40"/>
  <c r="AZ165" i="40"/>
  <c r="D6" i="31" s="1"/>
  <c r="AS176" i="40"/>
  <c r="M17" i="30" s="1"/>
  <c r="AR176" i="40"/>
  <c r="L17" i="30" s="1"/>
  <c r="AP176" i="40"/>
  <c r="J17" i="30" s="1"/>
  <c r="AO176" i="40"/>
  <c r="I17" i="30" s="1"/>
  <c r="AN176" i="40"/>
  <c r="H17" i="30" s="1"/>
  <c r="AM176" i="40"/>
  <c r="G17" i="30" s="1"/>
  <c r="AK176" i="40"/>
  <c r="AJ176" i="40"/>
  <c r="AS175" i="40"/>
  <c r="AR175" i="40"/>
  <c r="L16" i="30" s="1"/>
  <c r="AP175" i="40"/>
  <c r="J16" i="30" s="1"/>
  <c r="AM175" i="40"/>
  <c r="G16" i="30" s="1"/>
  <c r="AK175" i="40"/>
  <c r="E16" i="30" s="1"/>
  <c r="AJ175" i="40"/>
  <c r="D16" i="30" s="1"/>
  <c r="AQ174" i="40"/>
  <c r="AP174" i="40"/>
  <c r="J15" i="30" s="1"/>
  <c r="AN174" i="40"/>
  <c r="H15" i="30" s="1"/>
  <c r="AM174" i="40"/>
  <c r="G15" i="30" s="1"/>
  <c r="AL174" i="40"/>
  <c r="F15" i="30" s="1"/>
  <c r="AK174" i="40"/>
  <c r="E15" i="30" s="1"/>
  <c r="AS173" i="40"/>
  <c r="M14" i="30" s="1"/>
  <c r="AQ173" i="40"/>
  <c r="K14" i="30" s="1"/>
  <c r="AP173" i="40"/>
  <c r="J14" i="30" s="1"/>
  <c r="AN173" i="40"/>
  <c r="AL173" i="40"/>
  <c r="F14" i="30" s="1"/>
  <c r="AK173" i="40"/>
  <c r="AS172" i="40"/>
  <c r="M13" i="30" s="1"/>
  <c r="AQ172" i="40"/>
  <c r="AO172" i="40"/>
  <c r="I13" i="30" s="1"/>
  <c r="AL172" i="40"/>
  <c r="AK172" i="40"/>
  <c r="AR171" i="40"/>
  <c r="L12" i="30" s="1"/>
  <c r="AQ171" i="40"/>
  <c r="AO171" i="40"/>
  <c r="AN171" i="40"/>
  <c r="H12" i="30" s="1"/>
  <c r="AL171" i="40"/>
  <c r="F12" i="30" s="1"/>
  <c r="AJ171" i="40"/>
  <c r="AR170" i="40"/>
  <c r="AQ170" i="40"/>
  <c r="AM170" i="40"/>
  <c r="G11" i="30" s="1"/>
  <c r="AL170" i="40"/>
  <c r="F11" i="30" s="1"/>
  <c r="AJ170" i="40"/>
  <c r="AR169" i="40"/>
  <c r="AP169" i="40"/>
  <c r="J10" i="30" s="1"/>
  <c r="AO169" i="40"/>
  <c r="I10" i="30" s="1"/>
  <c r="AL169" i="40"/>
  <c r="F10" i="30" s="1"/>
  <c r="AJ169" i="40"/>
  <c r="D10" i="30" s="1"/>
  <c r="AS168" i="40"/>
  <c r="M9" i="30" s="1"/>
  <c r="AR168" i="40"/>
  <c r="L9" i="30" s="1"/>
  <c r="AP168" i="40"/>
  <c r="AO168" i="40"/>
  <c r="AM168" i="40"/>
  <c r="G9" i="30" s="1"/>
  <c r="AK168" i="40"/>
  <c r="E9" i="30" s="1"/>
  <c r="AJ168" i="40"/>
  <c r="AS167" i="40"/>
  <c r="AR167" i="40"/>
  <c r="AP167" i="40"/>
  <c r="J8" i="30" s="1"/>
  <c r="AM167" i="40"/>
  <c r="G8" i="30" s="1"/>
  <c r="AL167" i="40"/>
  <c r="F8" i="30" s="1"/>
  <c r="AK167" i="40"/>
  <c r="AJ167" i="40"/>
  <c r="AS166" i="40"/>
  <c r="AQ166" i="40"/>
  <c r="K7" i="30" s="1"/>
  <c r="AP166" i="40"/>
  <c r="AN166" i="40"/>
  <c r="H7" i="30" s="1"/>
  <c r="AM166" i="40"/>
  <c r="G7" i="30" s="1"/>
  <c r="AK166" i="40"/>
  <c r="AS165" i="40"/>
  <c r="M6" i="30" s="1"/>
  <c r="AQ165" i="40"/>
  <c r="AP165" i="40"/>
  <c r="J6" i="30" s="1"/>
  <c r="AN165" i="40"/>
  <c r="AL165" i="40"/>
  <c r="AK165" i="40"/>
  <c r="E6" i="30" s="1"/>
  <c r="BI192" i="40"/>
  <c r="BH192" i="40"/>
  <c r="L17" i="36" s="1"/>
  <c r="BG192" i="40"/>
  <c r="K17" i="36" s="1"/>
  <c r="BF192" i="40"/>
  <c r="J17" i="36" s="1"/>
  <c r="BD192" i="40"/>
  <c r="H17" i="36" s="1"/>
  <c r="BB192" i="40"/>
  <c r="F17" i="36" s="1"/>
  <c r="BA192" i="40"/>
  <c r="E17" i="36" s="1"/>
  <c r="AZ192" i="40"/>
  <c r="D17" i="36" s="1"/>
  <c r="BI191" i="40"/>
  <c r="BG191" i="40"/>
  <c r="K16" i="36" s="1"/>
  <c r="BE191" i="40"/>
  <c r="I16" i="36" s="1"/>
  <c r="BD191" i="40"/>
  <c r="H16" i="36" s="1"/>
  <c r="BC191" i="40"/>
  <c r="G16" i="36" s="1"/>
  <c r="BB191" i="40"/>
  <c r="BA191" i="40"/>
  <c r="BH190" i="40"/>
  <c r="L15" i="36" s="1"/>
  <c r="BG190" i="40"/>
  <c r="K15" i="36" s="1"/>
  <c r="BE190" i="40"/>
  <c r="BD190" i="40"/>
  <c r="BB190" i="40"/>
  <c r="F15" i="36" s="1"/>
  <c r="AZ190" i="40"/>
  <c r="D15" i="36" s="1"/>
  <c r="BI189" i="40"/>
  <c r="BH189" i="40"/>
  <c r="L14" i="36" s="1"/>
  <c r="BG189" i="40"/>
  <c r="K14" i="36" s="1"/>
  <c r="BE189" i="40"/>
  <c r="I14" i="36" s="1"/>
  <c r="BC189" i="40"/>
  <c r="G14" i="36" s="1"/>
  <c r="BB189" i="40"/>
  <c r="BA189" i="40"/>
  <c r="AZ189" i="40"/>
  <c r="D14" i="36" s="1"/>
  <c r="BH188" i="40"/>
  <c r="BF188" i="40"/>
  <c r="BE188" i="40"/>
  <c r="BD188" i="40"/>
  <c r="H13" i="36" s="1"/>
  <c r="BC188" i="40"/>
  <c r="G13" i="36" s="1"/>
  <c r="BB188" i="40"/>
  <c r="F13" i="36" s="1"/>
  <c r="AZ188" i="40"/>
  <c r="BI187" i="40"/>
  <c r="BH187" i="40"/>
  <c r="L12" i="36" s="1"/>
  <c r="BG187" i="40"/>
  <c r="K12" i="36" s="1"/>
  <c r="BF187" i="40"/>
  <c r="BE187" i="40"/>
  <c r="I12" i="36" s="1"/>
  <c r="BC187" i="40"/>
  <c r="BA187" i="40"/>
  <c r="E12" i="36" s="1"/>
  <c r="AZ187" i="40"/>
  <c r="BI186" i="40"/>
  <c r="M11" i="36" s="1"/>
  <c r="BH186" i="40"/>
  <c r="L11" i="36" s="1"/>
  <c r="BF186" i="40"/>
  <c r="BD186" i="40"/>
  <c r="BC186" i="40"/>
  <c r="G11" i="36" s="1"/>
  <c r="BB186" i="40"/>
  <c r="F11" i="36" s="1"/>
  <c r="BA186" i="40"/>
  <c r="E11" i="36" s="1"/>
  <c r="AZ186" i="40"/>
  <c r="D11" i="36" s="1"/>
  <c r="BI185" i="40"/>
  <c r="BF185" i="40"/>
  <c r="J10" i="36" s="1"/>
  <c r="BE185" i="40"/>
  <c r="I10" i="36" s="1"/>
  <c r="BD185" i="40"/>
  <c r="H10" i="36" s="1"/>
  <c r="BC185" i="40"/>
  <c r="BA185" i="40"/>
  <c r="BI184" i="40"/>
  <c r="M9" i="36" s="1"/>
  <c r="BH184" i="40"/>
  <c r="L9" i="36" s="1"/>
  <c r="BG184" i="40"/>
  <c r="K9" i="36" s="1"/>
  <c r="BF184" i="40"/>
  <c r="J9" i="36" s="1"/>
  <c r="BD184" i="40"/>
  <c r="BA184" i="40"/>
  <c r="E9" i="36" s="1"/>
  <c r="AZ184" i="40"/>
  <c r="D9" i="36" s="1"/>
  <c r="BI183" i="40"/>
  <c r="BG183" i="40"/>
  <c r="BD183" i="40"/>
  <c r="H8" i="36" s="1"/>
  <c r="BC183" i="40"/>
  <c r="G8" i="36" s="1"/>
  <c r="BB183" i="40"/>
  <c r="F8" i="36" s="1"/>
  <c r="BA183" i="40"/>
  <c r="BG182" i="40"/>
  <c r="K7" i="36" s="1"/>
  <c r="BF182" i="40"/>
  <c r="J7" i="36" s="1"/>
  <c r="BE182" i="40"/>
  <c r="I7" i="36" s="1"/>
  <c r="BD182" i="40"/>
  <c r="BB182" i="40"/>
  <c r="F7" i="36" s="1"/>
  <c r="BI181" i="40"/>
  <c r="M6" i="36" s="1"/>
  <c r="BH181" i="40"/>
  <c r="BG181" i="40"/>
  <c r="K6" i="36" s="1"/>
  <c r="BE181" i="40"/>
  <c r="I6" i="36" s="1"/>
  <c r="BB181" i="40"/>
  <c r="F6" i="36" s="1"/>
  <c r="BA181" i="40"/>
  <c r="AZ181" i="40"/>
  <c r="AR192" i="40"/>
  <c r="L17" i="35" s="1"/>
  <c r="AP192" i="40"/>
  <c r="J17" i="35" s="1"/>
  <c r="AO192" i="40"/>
  <c r="AM192" i="40"/>
  <c r="G17" i="35" s="1"/>
  <c r="AJ192" i="40"/>
  <c r="D17" i="35" s="1"/>
  <c r="AS191" i="40"/>
  <c r="AR191" i="40"/>
  <c r="L16" i="35" s="1"/>
  <c r="AP191" i="40"/>
  <c r="J16" i="35" s="1"/>
  <c r="AM191" i="40"/>
  <c r="G16" i="35" s="1"/>
  <c r="AK191" i="40"/>
  <c r="AJ191" i="40"/>
  <c r="AS190" i="40"/>
  <c r="M15" i="35" s="1"/>
  <c r="AP190" i="40"/>
  <c r="AN190" i="40"/>
  <c r="H15" i="35" s="1"/>
  <c r="AM190" i="40"/>
  <c r="AK190" i="40"/>
  <c r="E15" i="35" s="1"/>
  <c r="AS189" i="40"/>
  <c r="M14" i="35" s="1"/>
  <c r="AQ189" i="40"/>
  <c r="AP189" i="40"/>
  <c r="J14" i="35" s="1"/>
  <c r="AN189" i="40"/>
  <c r="H14" i="35" s="1"/>
  <c r="AK189" i="40"/>
  <c r="E14" i="35" s="1"/>
  <c r="AS188" i="40"/>
  <c r="M13" i="35" s="1"/>
  <c r="AQ188" i="40"/>
  <c r="AO188" i="40"/>
  <c r="I13" i="35" s="1"/>
  <c r="AN188" i="40"/>
  <c r="AL188" i="40"/>
  <c r="F13" i="35" s="1"/>
  <c r="AK188" i="40"/>
  <c r="E13" i="35" s="1"/>
  <c r="AQ187" i="40"/>
  <c r="K12" i="35" s="1"/>
  <c r="AO187" i="40"/>
  <c r="I12" i="35" s="1"/>
  <c r="AN187" i="40"/>
  <c r="H12" i="35" s="1"/>
  <c r="AL187" i="40"/>
  <c r="F12" i="35" s="1"/>
  <c r="AR186" i="40"/>
  <c r="L11" i="35" s="1"/>
  <c r="AQ186" i="40"/>
  <c r="K11" i="35" s="1"/>
  <c r="AO186" i="40"/>
  <c r="AL186" i="40"/>
  <c r="AJ186" i="40"/>
  <c r="D11" i="35" s="1"/>
  <c r="AR185" i="40"/>
  <c r="L10" i="35" s="1"/>
  <c r="AO185" i="40"/>
  <c r="I10" i="35" s="1"/>
  <c r="AM185" i="40"/>
  <c r="AL185" i="40"/>
  <c r="AJ185" i="40"/>
  <c r="D10" i="35" s="1"/>
  <c r="AR184" i="40"/>
  <c r="AP184" i="40"/>
  <c r="J9" i="35" s="1"/>
  <c r="AO184" i="40"/>
  <c r="I9" i="35" s="1"/>
  <c r="AM184" i="40"/>
  <c r="AJ184" i="40"/>
  <c r="AS183" i="40"/>
  <c r="M8" i="35" s="1"/>
  <c r="AR183" i="40"/>
  <c r="L8" i="35" s="1"/>
  <c r="AP183" i="40"/>
  <c r="J8" i="35" s="1"/>
  <c r="AM183" i="40"/>
  <c r="AK183" i="40"/>
  <c r="AJ183" i="40"/>
  <c r="D8" i="35" s="1"/>
  <c r="AS182" i="40"/>
  <c r="M7" i="35" s="1"/>
  <c r="AQ182" i="40"/>
  <c r="K7" i="35" s="1"/>
  <c r="AP182" i="40"/>
  <c r="J7" i="35" s="1"/>
  <c r="AN182" i="40"/>
  <c r="H7" i="35" s="1"/>
  <c r="AM182" i="40"/>
  <c r="G7" i="35" s="1"/>
  <c r="AK182" i="40"/>
  <c r="AS181" i="40"/>
  <c r="AQ181" i="40"/>
  <c r="K6" i="35" s="1"/>
  <c r="AP181" i="40"/>
  <c r="J6" i="35" s="1"/>
  <c r="AN181" i="40"/>
  <c r="H6" i="35" s="1"/>
  <c r="AK181" i="40"/>
  <c r="L35" i="43"/>
  <c r="K35" i="43"/>
  <c r="J35" i="43"/>
  <c r="I35" i="43"/>
  <c r="H35" i="43"/>
  <c r="F35" i="43"/>
  <c r="D35" i="43"/>
  <c r="M34" i="43"/>
  <c r="L34" i="43"/>
  <c r="K34" i="43"/>
  <c r="I34" i="43"/>
  <c r="G34" i="43"/>
  <c r="F34" i="43"/>
  <c r="E34" i="43"/>
  <c r="D34" i="43"/>
  <c r="L33" i="43"/>
  <c r="J33" i="43"/>
  <c r="I33" i="43"/>
  <c r="H33" i="43"/>
  <c r="G33" i="43"/>
  <c r="F33" i="43"/>
  <c r="D33" i="43"/>
  <c r="M32" i="43"/>
  <c r="L32" i="43"/>
  <c r="K32" i="43"/>
  <c r="J32" i="43"/>
  <c r="I32" i="43"/>
  <c r="G32" i="43"/>
  <c r="E32" i="43"/>
  <c r="D32" i="43"/>
  <c r="M31" i="43"/>
  <c r="L31" i="43"/>
  <c r="J31" i="43"/>
  <c r="H31" i="43"/>
  <c r="G31" i="43"/>
  <c r="F31" i="43"/>
  <c r="E31" i="43"/>
  <c r="D31" i="43"/>
  <c r="M30" i="43"/>
  <c r="K30" i="43"/>
  <c r="J30" i="43"/>
  <c r="I30" i="43"/>
  <c r="H30" i="43"/>
  <c r="G30" i="43"/>
  <c r="F30" i="43"/>
  <c r="E30" i="43"/>
  <c r="M29" i="43"/>
  <c r="L29" i="43"/>
  <c r="K29" i="43"/>
  <c r="J29" i="43"/>
  <c r="H29" i="43"/>
  <c r="F29" i="43"/>
  <c r="E29" i="43"/>
  <c r="D29" i="43"/>
  <c r="M28" i="43"/>
  <c r="K28" i="43"/>
  <c r="I28" i="43"/>
  <c r="H28" i="43"/>
  <c r="G28" i="43"/>
  <c r="F28" i="43"/>
  <c r="E28" i="43"/>
  <c r="L27" i="43"/>
  <c r="K27" i="43"/>
  <c r="J27" i="43"/>
  <c r="I27" i="43"/>
  <c r="H27" i="43"/>
  <c r="F27" i="43"/>
  <c r="D27" i="43"/>
  <c r="M26" i="43"/>
  <c r="L26" i="43"/>
  <c r="K26" i="43"/>
  <c r="I26" i="43"/>
  <c r="G26" i="43"/>
  <c r="F26" i="43"/>
  <c r="E26" i="43"/>
  <c r="D26" i="43"/>
  <c r="L25" i="43"/>
  <c r="J25" i="43"/>
  <c r="I25" i="43"/>
  <c r="H25" i="43"/>
  <c r="G25" i="43"/>
  <c r="F25" i="43"/>
  <c r="D25" i="43"/>
  <c r="M24" i="43"/>
  <c r="L24" i="43"/>
  <c r="K24" i="43"/>
  <c r="J24" i="43"/>
  <c r="I24" i="43"/>
  <c r="H24" i="43"/>
  <c r="G24" i="43"/>
  <c r="E24" i="43"/>
  <c r="D24" i="43"/>
  <c r="AB176" i="40"/>
  <c r="AA176" i="40"/>
  <c r="K17" i="29" s="1"/>
  <c r="Y176" i="40"/>
  <c r="X176" i="40"/>
  <c r="H17" i="29" s="1"/>
  <c r="V176" i="40"/>
  <c r="T176" i="40"/>
  <c r="AB175" i="40"/>
  <c r="AA175" i="40"/>
  <c r="Y175" i="40"/>
  <c r="I16" i="29" s="1"/>
  <c r="W175" i="40"/>
  <c r="G16" i="29" s="1"/>
  <c r="V175" i="40"/>
  <c r="F16" i="29" s="1"/>
  <c r="T175" i="40"/>
  <c r="D16" i="29" s="1"/>
  <c r="AB174" i="40"/>
  <c r="L15" i="29" s="1"/>
  <c r="Z174" i="40"/>
  <c r="J15" i="29" s="1"/>
  <c r="Y174" i="40"/>
  <c r="I15" i="29" s="1"/>
  <c r="V174" i="40"/>
  <c r="U174" i="40"/>
  <c r="T174" i="40"/>
  <c r="AC173" i="40"/>
  <c r="AB173" i="40"/>
  <c r="Z173" i="40"/>
  <c r="J14" i="29" s="1"/>
  <c r="Y173" i="40"/>
  <c r="W173" i="40"/>
  <c r="U173" i="40"/>
  <c r="T173" i="40"/>
  <c r="AC172" i="40"/>
  <c r="M13" i="29" s="1"/>
  <c r="AB172" i="40"/>
  <c r="Z172" i="40"/>
  <c r="U172" i="40"/>
  <c r="T172" i="40"/>
  <c r="D13" i="29" s="1"/>
  <c r="Z171" i="40"/>
  <c r="J12" i="29" s="1"/>
  <c r="X171" i="40"/>
  <c r="W171" i="40"/>
  <c r="G12" i="29" s="1"/>
  <c r="U171" i="40"/>
  <c r="AC170" i="40"/>
  <c r="AA170" i="40"/>
  <c r="Z170" i="40"/>
  <c r="J11" i="29" s="1"/>
  <c r="X170" i="40"/>
  <c r="H11" i="29" s="1"/>
  <c r="V170" i="40"/>
  <c r="U170" i="40"/>
  <c r="E11" i="29" s="1"/>
  <c r="AC169" i="40"/>
  <c r="AA169" i="40"/>
  <c r="K10" i="29" s="1"/>
  <c r="Y169" i="40"/>
  <c r="V169" i="40"/>
  <c r="F10" i="29" s="1"/>
  <c r="AB168" i="40"/>
  <c r="AA168" i="40"/>
  <c r="Y168" i="40"/>
  <c r="I9" i="29" s="1"/>
  <c r="X168" i="40"/>
  <c r="H9" i="29" s="1"/>
  <c r="V168" i="40"/>
  <c r="T168" i="40"/>
  <c r="D9" i="29" s="1"/>
  <c r="AB167" i="40"/>
  <c r="AA167" i="40"/>
  <c r="Y167" i="40"/>
  <c r="I8" i="29" s="1"/>
  <c r="W167" i="40"/>
  <c r="V167" i="40"/>
  <c r="F8" i="29" s="1"/>
  <c r="T167" i="40"/>
  <c r="AB166" i="40"/>
  <c r="L7" i="29" s="1"/>
  <c r="Z166" i="40"/>
  <c r="J7" i="29" s="1"/>
  <c r="Y166" i="40"/>
  <c r="W166" i="40"/>
  <c r="G7" i="29" s="1"/>
  <c r="V166" i="40"/>
  <c r="F7" i="29" s="1"/>
  <c r="T166" i="40"/>
  <c r="D7" i="29" s="1"/>
  <c r="AC165" i="40"/>
  <c r="M6" i="29" s="1"/>
  <c r="AB165" i="40"/>
  <c r="Z165" i="40"/>
  <c r="Y165" i="40"/>
  <c r="I6" i="29" s="1"/>
  <c r="W165" i="40"/>
  <c r="G6" i="29" s="1"/>
  <c r="U165" i="40"/>
  <c r="E6" i="29" s="1"/>
  <c r="T165" i="40"/>
  <c r="D6" i="29" s="1"/>
  <c r="AA192" i="40"/>
  <c r="Y192" i="40"/>
  <c r="I17" i="34" s="1"/>
  <c r="X192" i="40"/>
  <c r="V192" i="40"/>
  <c r="AB191" i="40"/>
  <c r="L16" i="34" s="1"/>
  <c r="AA191" i="40"/>
  <c r="K16" i="34" s="1"/>
  <c r="Y191" i="40"/>
  <c r="V191" i="40"/>
  <c r="F16" i="34" s="1"/>
  <c r="T191" i="40"/>
  <c r="AB190" i="40"/>
  <c r="L15" i="34" s="1"/>
  <c r="Y190" i="40"/>
  <c r="I15" i="34" s="1"/>
  <c r="W190" i="40"/>
  <c r="V190" i="40"/>
  <c r="T190" i="40"/>
  <c r="AC189" i="40"/>
  <c r="M14" i="34" s="1"/>
  <c r="AB189" i="40"/>
  <c r="Z189" i="40"/>
  <c r="J14" i="34" s="1"/>
  <c r="Y189" i="40"/>
  <c r="I14" i="34" s="1"/>
  <c r="W189" i="40"/>
  <c r="G14" i="34" s="1"/>
  <c r="T189" i="40"/>
  <c r="AC188" i="40"/>
  <c r="M13" i="34" s="1"/>
  <c r="AB188" i="40"/>
  <c r="L13" i="34" s="1"/>
  <c r="Z188" i="40"/>
  <c r="W188" i="40"/>
  <c r="G13" i="34" s="1"/>
  <c r="U188" i="40"/>
  <c r="E13" i="34" s="1"/>
  <c r="T188" i="40"/>
  <c r="AC187" i="40"/>
  <c r="M12" i="34" s="1"/>
  <c r="Z187" i="40"/>
  <c r="J12" i="34" s="1"/>
  <c r="X187" i="40"/>
  <c r="W187" i="40"/>
  <c r="G12" i="34" s="1"/>
  <c r="U187" i="40"/>
  <c r="AC186" i="40"/>
  <c r="AA186" i="40"/>
  <c r="Z186" i="40"/>
  <c r="X186" i="40"/>
  <c r="H11" i="34" s="1"/>
  <c r="U186" i="40"/>
  <c r="AC185" i="40"/>
  <c r="M10" i="34" s="1"/>
  <c r="AA185" i="40"/>
  <c r="K10" i="34" s="1"/>
  <c r="V185" i="40"/>
  <c r="U185" i="40"/>
  <c r="E10" i="34" s="1"/>
  <c r="AA184" i="40"/>
  <c r="K9" i="34" s="1"/>
  <c r="Y184" i="40"/>
  <c r="I9" i="34" s="1"/>
  <c r="X184" i="40"/>
  <c r="V184" i="40"/>
  <c r="F9" i="34" s="1"/>
  <c r="AB183" i="40"/>
  <c r="L8" i="34" s="1"/>
  <c r="AA183" i="40"/>
  <c r="K8" i="34" s="1"/>
  <c r="Y183" i="40"/>
  <c r="I8" i="34" s="1"/>
  <c r="V183" i="40"/>
  <c r="T183" i="40"/>
  <c r="D8" i="34" s="1"/>
  <c r="AB182" i="40"/>
  <c r="Y182" i="40"/>
  <c r="I7" i="34" s="1"/>
  <c r="W182" i="40"/>
  <c r="G7" i="34" s="1"/>
  <c r="V182" i="40"/>
  <c r="U182" i="40"/>
  <c r="T182" i="40"/>
  <c r="AB181" i="40"/>
  <c r="L6" i="34" s="1"/>
  <c r="Z181" i="40"/>
  <c r="Y181" i="40"/>
  <c r="I6" i="34" s="1"/>
  <c r="W181" i="40"/>
  <c r="G6" i="34" s="1"/>
  <c r="T181" i="40"/>
  <c r="C58" i="41"/>
  <c r="C88" i="41"/>
  <c r="C96" i="41"/>
  <c r="C133" i="41"/>
  <c r="C141" i="41"/>
  <c r="C152" i="41"/>
  <c r="C160" i="41"/>
  <c r="C24" i="41"/>
  <c r="C39" i="41"/>
  <c r="C47" i="41"/>
  <c r="C69" i="41"/>
  <c r="C77" i="41"/>
  <c r="C103" i="41"/>
  <c r="C111" i="41"/>
  <c r="C122" i="41"/>
  <c r="C55" i="41"/>
  <c r="C63" i="41"/>
  <c r="C85" i="41"/>
  <c r="C93" i="41"/>
  <c r="C7" i="41"/>
  <c r="C71" i="41"/>
  <c r="C79" i="41"/>
  <c r="C120" i="41"/>
  <c r="C128" i="41"/>
  <c r="C135" i="41"/>
  <c r="C143" i="41"/>
  <c r="C15" i="41"/>
  <c r="C151" i="41"/>
  <c r="C155" i="41"/>
  <c r="C159" i="41"/>
  <c r="C74" i="41"/>
  <c r="C104" i="41"/>
  <c r="C112" i="41"/>
  <c r="C119" i="41"/>
  <c r="C127" i="41"/>
  <c r="C138" i="41"/>
  <c r="C149" i="41"/>
  <c r="C157" i="41"/>
  <c r="C64" i="41"/>
  <c r="C90" i="41"/>
  <c r="C101" i="41"/>
  <c r="C109" i="41"/>
  <c r="C154" i="41"/>
  <c r="C23" i="41"/>
  <c r="C31" i="41"/>
  <c r="C72" i="41"/>
  <c r="C80" i="41"/>
  <c r="C87" i="41"/>
  <c r="C95" i="41"/>
  <c r="C106" i="41"/>
  <c r="C117" i="41"/>
  <c r="C125" i="41"/>
  <c r="C136" i="41"/>
  <c r="C144" i="41"/>
  <c r="H71" i="39"/>
  <c r="D71" i="39"/>
  <c r="H113" i="39"/>
  <c r="J191" i="40"/>
  <c r="J16" i="33" s="1"/>
  <c r="G184" i="40"/>
  <c r="G9" i="33" s="1"/>
  <c r="E182" i="40"/>
  <c r="E7" i="33" s="1"/>
  <c r="K180" i="40"/>
  <c r="K164" i="40"/>
  <c r="K5" i="10" s="1"/>
  <c r="K167" i="40"/>
  <c r="G169" i="40"/>
  <c r="G10" i="10" s="1"/>
  <c r="G172" i="40"/>
  <c r="G13" i="10" s="1"/>
  <c r="K173" i="40"/>
  <c r="C176" i="40"/>
  <c r="C17" i="10" s="1"/>
  <c r="G5" i="43"/>
  <c r="G113" i="40"/>
  <c r="G214" i="40" s="1"/>
  <c r="K5" i="43"/>
  <c r="C6" i="43"/>
  <c r="G6" i="43"/>
  <c r="K6" i="43"/>
  <c r="C7" i="43"/>
  <c r="G7" i="43"/>
  <c r="K7" i="43"/>
  <c r="C8" i="43"/>
  <c r="K8" i="43"/>
  <c r="C9" i="43"/>
  <c r="G9" i="43"/>
  <c r="K9" i="43"/>
  <c r="C10" i="43"/>
  <c r="G10" i="43"/>
  <c r="K10" i="43"/>
  <c r="C11" i="43"/>
  <c r="G11" i="43"/>
  <c r="K11" i="43"/>
  <c r="G12" i="43"/>
  <c r="C13" i="43"/>
  <c r="G13" i="43"/>
  <c r="K13" i="43"/>
  <c r="C14" i="43"/>
  <c r="G14" i="43"/>
  <c r="K14" i="43"/>
  <c r="C15" i="43"/>
  <c r="G15" i="43"/>
  <c r="K15" i="43"/>
  <c r="C16" i="43"/>
  <c r="K16" i="43"/>
  <c r="C17" i="43"/>
  <c r="G17" i="43"/>
  <c r="K17" i="43"/>
  <c r="G129" i="40"/>
  <c r="S180" i="40"/>
  <c r="C5" i="34" s="1"/>
  <c r="W180" i="40"/>
  <c r="G5" i="34" s="1"/>
  <c r="AA180" i="40"/>
  <c r="K5" i="34" s="1"/>
  <c r="S183" i="40"/>
  <c r="S184" i="40"/>
  <c r="C9" i="34" s="1"/>
  <c r="S185" i="40"/>
  <c r="C10" i="34" s="1"/>
  <c r="S186" i="40"/>
  <c r="C11" i="34" s="1"/>
  <c r="S191" i="40"/>
  <c r="S192" i="40"/>
  <c r="C17" i="34" s="1"/>
  <c r="S164" i="40"/>
  <c r="C5" i="29" s="1"/>
  <c r="AA164" i="40"/>
  <c r="S167" i="40"/>
  <c r="C8" i="29" s="1"/>
  <c r="S168" i="40"/>
  <c r="S169" i="40"/>
  <c r="C10" i="29" s="1"/>
  <c r="S170" i="40"/>
  <c r="S171" i="40"/>
  <c r="C12" i="29" s="1"/>
  <c r="S172" i="40"/>
  <c r="S175" i="40"/>
  <c r="C16" i="29" s="1"/>
  <c r="S176" i="40"/>
  <c r="C17" i="29" s="1"/>
  <c r="S81" i="40"/>
  <c r="G23" i="43"/>
  <c r="K23" i="43"/>
  <c r="C24" i="43"/>
  <c r="C25" i="43"/>
  <c r="C26" i="43"/>
  <c r="C27" i="43"/>
  <c r="C28" i="43"/>
  <c r="C29" i="43"/>
  <c r="C30" i="43"/>
  <c r="C31" i="43"/>
  <c r="C32" i="43"/>
  <c r="C33" i="43"/>
  <c r="C34" i="43"/>
  <c r="C35" i="43"/>
  <c r="AI180" i="40"/>
  <c r="C5" i="35" s="1"/>
  <c r="AQ180" i="40"/>
  <c r="AI181" i="40"/>
  <c r="C6" i="35" s="1"/>
  <c r="AI183" i="40"/>
  <c r="C8" i="35" s="1"/>
  <c r="AI186" i="40"/>
  <c r="AI187" i="40"/>
  <c r="C12" i="35" s="1"/>
  <c r="AI188" i="40"/>
  <c r="AI189" i="40"/>
  <c r="AI191" i="40"/>
  <c r="C16" i="35" s="1"/>
  <c r="AY180" i="40"/>
  <c r="BC180" i="40"/>
  <c r="G5" i="36" s="1"/>
  <c r="AY181" i="40"/>
  <c r="C6" i="36" s="1"/>
  <c r="AY182" i="40"/>
  <c r="C7" i="36" s="1"/>
  <c r="AY183" i="40"/>
  <c r="AY184" i="40"/>
  <c r="C9" i="36" s="1"/>
  <c r="AY186" i="40"/>
  <c r="C11" i="36" s="1"/>
  <c r="AY187" i="40"/>
  <c r="C12" i="36" s="1"/>
  <c r="AY189" i="40"/>
  <c r="C14" i="36" s="1"/>
  <c r="AY190" i="40"/>
  <c r="C15" i="36" s="1"/>
  <c r="AY191" i="40"/>
  <c r="C16" i="36" s="1"/>
  <c r="AY192" i="40"/>
  <c r="C17" i="36" s="1"/>
  <c r="AI164" i="40"/>
  <c r="AM164" i="40"/>
  <c r="G5" i="30" s="1"/>
  <c r="AQ164" i="40"/>
  <c r="K5" i="30" s="1"/>
  <c r="AI165" i="40"/>
  <c r="AI166" i="40"/>
  <c r="C7" i="30" s="1"/>
  <c r="AI167" i="40"/>
  <c r="AI170" i="40"/>
  <c r="C11" i="30" s="1"/>
  <c r="AI171" i="40"/>
  <c r="AI172" i="40"/>
  <c r="C13" i="30" s="1"/>
  <c r="AI173" i="40"/>
  <c r="C14" i="30" s="1"/>
  <c r="AI174" i="40"/>
  <c r="AI175" i="40"/>
  <c r="C16" i="30" s="1"/>
  <c r="AY164" i="40"/>
  <c r="C5" i="31" s="1"/>
  <c r="AY165" i="40"/>
  <c r="C6" i="31" s="1"/>
  <c r="AY166" i="40"/>
  <c r="C7" i="31" s="1"/>
  <c r="AY167" i="40"/>
  <c r="C8" i="31" s="1"/>
  <c r="AY168" i="40"/>
  <c r="AY169" i="40"/>
  <c r="AY170" i="40"/>
  <c r="C11" i="31" s="1"/>
  <c r="AY173" i="40"/>
  <c r="C14" i="31" s="1"/>
  <c r="AY174" i="40"/>
  <c r="C15" i="31" s="1"/>
  <c r="AY175" i="40"/>
  <c r="AY176" i="40"/>
  <c r="C17" i="31" s="1"/>
  <c r="AY65" i="40"/>
  <c r="C41" i="43"/>
  <c r="G41" i="43"/>
  <c r="K41" i="43"/>
  <c r="C42" i="43"/>
  <c r="C43" i="43"/>
  <c r="C44" i="43"/>
  <c r="C45" i="43"/>
  <c r="C47" i="43"/>
  <c r="C48" i="43"/>
  <c r="C49" i="43"/>
  <c r="C50" i="43"/>
  <c r="C51" i="43"/>
  <c r="C52" i="43"/>
  <c r="C53" i="43"/>
  <c r="AY113" i="40"/>
  <c r="AY214" i="40" s="1"/>
  <c r="G59" i="43"/>
  <c r="C60" i="43"/>
  <c r="C61" i="43"/>
  <c r="C62" i="43"/>
  <c r="C63" i="43"/>
  <c r="C64" i="43"/>
  <c r="C65" i="43"/>
  <c r="C66" i="43"/>
  <c r="C68" i="43"/>
  <c r="C69" i="43"/>
  <c r="C70" i="43"/>
  <c r="C71" i="43"/>
  <c r="H15" i="39"/>
  <c r="L15" i="39"/>
  <c r="D57" i="39"/>
  <c r="H57" i="39"/>
  <c r="L57" i="39"/>
  <c r="C190" i="40"/>
  <c r="C15" i="33" s="1"/>
  <c r="G192" i="40"/>
  <c r="M190" i="40"/>
  <c r="M15" i="33" s="1"/>
  <c r="H189" i="40"/>
  <c r="M186" i="40"/>
  <c r="M11" i="33" s="1"/>
  <c r="L185" i="40"/>
  <c r="L10" i="33" s="1"/>
  <c r="G164" i="40"/>
  <c r="K165" i="40"/>
  <c r="K6" i="10" s="1"/>
  <c r="C167" i="40"/>
  <c r="C8" i="10" s="1"/>
  <c r="C168" i="40"/>
  <c r="C169" i="40"/>
  <c r="C10" i="10" s="1"/>
  <c r="G171" i="40"/>
  <c r="G12" i="10" s="1"/>
  <c r="C172" i="40"/>
  <c r="C13" i="10" s="1"/>
  <c r="C173" i="40"/>
  <c r="C14" i="10" s="1"/>
  <c r="C175" i="40"/>
  <c r="K176" i="40"/>
  <c r="K17" i="10" s="1"/>
  <c r="C185" i="40"/>
  <c r="C10" i="33" s="1"/>
  <c r="J192" i="40"/>
  <c r="J17" i="33" s="1"/>
  <c r="D190" i="40"/>
  <c r="F188" i="40"/>
  <c r="F13" i="33" s="1"/>
  <c r="E187" i="40"/>
  <c r="E12" i="33" s="1"/>
  <c r="J184" i="40"/>
  <c r="J9" i="33" s="1"/>
  <c r="G181" i="40"/>
  <c r="F180" i="40"/>
  <c r="F5" i="33" s="1"/>
  <c r="D165" i="40"/>
  <c r="D6" i="10" s="1"/>
  <c r="D166" i="40"/>
  <c r="D7" i="10" s="1"/>
  <c r="D167" i="40"/>
  <c r="D8" i="10" s="1"/>
  <c r="H168" i="40"/>
  <c r="H9" i="10" s="1"/>
  <c r="H170" i="40"/>
  <c r="D172" i="40"/>
  <c r="D13" i="10" s="1"/>
  <c r="D173" i="40"/>
  <c r="D14" i="10" s="1"/>
  <c r="L173" i="40"/>
  <c r="L14" i="10" s="1"/>
  <c r="L174" i="40"/>
  <c r="L15" i="10" s="1"/>
  <c r="H175" i="40"/>
  <c r="H176" i="40"/>
  <c r="H17" i="10" s="1"/>
  <c r="L81" i="40"/>
  <c r="D5" i="43"/>
  <c r="L5" i="43"/>
  <c r="L113" i="40"/>
  <c r="L214" i="40" s="1"/>
  <c r="D6" i="43"/>
  <c r="H6" i="43"/>
  <c r="L6" i="43"/>
  <c r="D7" i="43"/>
  <c r="H7" i="43"/>
  <c r="L7" i="43"/>
  <c r="D8" i="43"/>
  <c r="H8" i="43"/>
  <c r="L8" i="43"/>
  <c r="H9" i="43"/>
  <c r="D10" i="43"/>
  <c r="H10" i="43"/>
  <c r="L10" i="43"/>
  <c r="D11" i="43"/>
  <c r="H11" i="43"/>
  <c r="L11" i="43"/>
  <c r="D12" i="43"/>
  <c r="H12" i="43"/>
  <c r="L12" i="43"/>
  <c r="D13" i="43"/>
  <c r="L13" i="43"/>
  <c r="D14" i="43"/>
  <c r="H14" i="43"/>
  <c r="L14" i="43"/>
  <c r="D15" i="43"/>
  <c r="H15" i="43"/>
  <c r="L15" i="43"/>
  <c r="D16" i="43"/>
  <c r="H16" i="43"/>
  <c r="L16" i="43"/>
  <c r="H17" i="43"/>
  <c r="D145" i="40"/>
  <c r="T180" i="40"/>
  <c r="AB180" i="40"/>
  <c r="L5" i="34" s="1"/>
  <c r="T164" i="40"/>
  <c r="AB164" i="40"/>
  <c r="L5" i="29" s="1"/>
  <c r="D23" i="43"/>
  <c r="H23" i="43"/>
  <c r="L23" i="43"/>
  <c r="AJ180" i="40"/>
  <c r="D5" i="35" s="1"/>
  <c r="AN180" i="40"/>
  <c r="AR180" i="40"/>
  <c r="L5" i="35" s="1"/>
  <c r="AZ180" i="40"/>
  <c r="D5" i="36" s="1"/>
  <c r="BH180" i="40"/>
  <c r="L5" i="36" s="1"/>
  <c r="AJ164" i="40"/>
  <c r="D5" i="30" s="1"/>
  <c r="AR164" i="40"/>
  <c r="AZ164" i="40"/>
  <c r="D5" i="31" s="1"/>
  <c r="BH164" i="40"/>
  <c r="L5" i="31" s="1"/>
  <c r="D41" i="43"/>
  <c r="AJ113" i="40"/>
  <c r="AJ214" i="40" s="1"/>
  <c r="H41" i="43"/>
  <c r="L41" i="43"/>
  <c r="D59" i="43"/>
  <c r="H59" i="43"/>
  <c r="BD113" i="40"/>
  <c r="BD214" i="40" s="1"/>
  <c r="L59" i="43"/>
  <c r="E57" i="39"/>
  <c r="I57" i="39"/>
  <c r="M57" i="39"/>
  <c r="C180" i="40"/>
  <c r="C5" i="33" s="1"/>
  <c r="I186" i="40"/>
  <c r="I11" i="33" s="1"/>
  <c r="D185" i="40"/>
  <c r="D10" i="33" s="1"/>
  <c r="J183" i="40"/>
  <c r="J8" i="33" s="1"/>
  <c r="C164" i="40"/>
  <c r="C5" i="10" s="1"/>
  <c r="C59" i="10" s="1"/>
  <c r="C165" i="40"/>
  <c r="C6" i="10" s="1"/>
  <c r="C166" i="40"/>
  <c r="C7" i="10" s="1"/>
  <c r="G167" i="40"/>
  <c r="G8" i="10" s="1"/>
  <c r="K168" i="40"/>
  <c r="G170" i="40"/>
  <c r="G11" i="10" s="1"/>
  <c r="G173" i="40"/>
  <c r="G14" i="10" s="1"/>
  <c r="K174" i="40"/>
  <c r="K15" i="10" s="1"/>
  <c r="G176" i="40"/>
  <c r="C181" i="40"/>
  <c r="C6" i="33" s="1"/>
  <c r="M191" i="40"/>
  <c r="M16" i="33" s="1"/>
  <c r="E191" i="40"/>
  <c r="E16" i="33" s="1"/>
  <c r="G189" i="40"/>
  <c r="J188" i="40"/>
  <c r="J13" i="33" s="1"/>
  <c r="I187" i="40"/>
  <c r="I12" i="33" s="1"/>
  <c r="L186" i="40"/>
  <c r="D186" i="40"/>
  <c r="M183" i="40"/>
  <c r="M8" i="33" s="1"/>
  <c r="L182" i="40"/>
  <c r="L7" i="33" s="1"/>
  <c r="D182" i="40"/>
  <c r="D164" i="40"/>
  <c r="D5" i="10" s="1"/>
  <c r="H165" i="40"/>
  <c r="H6" i="10" s="1"/>
  <c r="H167" i="40"/>
  <c r="L169" i="40"/>
  <c r="L10" i="10" s="1"/>
  <c r="L170" i="40"/>
  <c r="L11" i="10" s="1"/>
  <c r="L171" i="40"/>
  <c r="L12" i="10" s="1"/>
  <c r="H173" i="40"/>
  <c r="D174" i="40"/>
  <c r="E192" i="40"/>
  <c r="L191" i="40"/>
  <c r="L16" i="33" s="1"/>
  <c r="H191" i="40"/>
  <c r="H16" i="33" s="1"/>
  <c r="K190" i="40"/>
  <c r="G190" i="40"/>
  <c r="G15" i="33" s="1"/>
  <c r="F189" i="40"/>
  <c r="F14" i="33" s="1"/>
  <c r="I188" i="40"/>
  <c r="I13" i="33" s="1"/>
  <c r="E188" i="40"/>
  <c r="E13" i="33" s="1"/>
  <c r="L187" i="40"/>
  <c r="H187" i="40"/>
  <c r="H12" i="33" s="1"/>
  <c r="D187" i="40"/>
  <c r="D12" i="33" s="1"/>
  <c r="G186" i="40"/>
  <c r="G11" i="33" s="1"/>
  <c r="J185" i="40"/>
  <c r="J10" i="33" s="1"/>
  <c r="F185" i="40"/>
  <c r="M184" i="40"/>
  <c r="E184" i="40"/>
  <c r="E9" i="33" s="1"/>
  <c r="L183" i="40"/>
  <c r="L8" i="33" s="1"/>
  <c r="H183" i="40"/>
  <c r="K182" i="40"/>
  <c r="K7" i="33" s="1"/>
  <c r="G182" i="40"/>
  <c r="J181" i="40"/>
  <c r="F181" i="40"/>
  <c r="F6" i="33" s="1"/>
  <c r="M180" i="40"/>
  <c r="M5" i="33" s="1"/>
  <c r="I180" i="40"/>
  <c r="I5" i="33" s="1"/>
  <c r="E17" i="40"/>
  <c r="I164" i="40"/>
  <c r="I5" i="10" s="1"/>
  <c r="M164" i="40"/>
  <c r="M5" i="10" s="1"/>
  <c r="I166" i="40"/>
  <c r="M166" i="40"/>
  <c r="M7" i="10" s="1"/>
  <c r="E167" i="40"/>
  <c r="E8" i="10" s="1"/>
  <c r="M167" i="40"/>
  <c r="E168" i="40"/>
  <c r="I168" i="40"/>
  <c r="I9" i="10" s="1"/>
  <c r="E169" i="40"/>
  <c r="E10" i="10" s="1"/>
  <c r="M169" i="40"/>
  <c r="M10" i="10" s="1"/>
  <c r="E170" i="40"/>
  <c r="E11" i="10" s="1"/>
  <c r="I170" i="40"/>
  <c r="M170" i="40"/>
  <c r="M11" i="10" s="1"/>
  <c r="E171" i="40"/>
  <c r="I171" i="40"/>
  <c r="I12" i="10" s="1"/>
  <c r="M171" i="40"/>
  <c r="I172" i="40"/>
  <c r="M172" i="40"/>
  <c r="M13" i="10" s="1"/>
  <c r="E173" i="40"/>
  <c r="E14" i="10" s="1"/>
  <c r="I173" i="40"/>
  <c r="I174" i="40"/>
  <c r="I15" i="10" s="1"/>
  <c r="M174" i="40"/>
  <c r="E175" i="40"/>
  <c r="M175" i="40"/>
  <c r="M16" i="10" s="1"/>
  <c r="E176" i="40"/>
  <c r="E17" i="10" s="1"/>
  <c r="I176" i="40"/>
  <c r="M176" i="40"/>
  <c r="M17" i="10" s="1"/>
  <c r="I81" i="40"/>
  <c r="E5" i="43"/>
  <c r="I5" i="43"/>
  <c r="M5" i="43"/>
  <c r="I6" i="43"/>
  <c r="E7" i="43"/>
  <c r="I7" i="43"/>
  <c r="M7" i="43"/>
  <c r="E8" i="43"/>
  <c r="I8" i="43"/>
  <c r="M8" i="43"/>
  <c r="E9" i="43"/>
  <c r="I9" i="43"/>
  <c r="M9" i="43"/>
  <c r="E10" i="43"/>
  <c r="M10" i="43"/>
  <c r="E11" i="43"/>
  <c r="I11" i="43"/>
  <c r="M11" i="43"/>
  <c r="E12" i="43"/>
  <c r="I12" i="43"/>
  <c r="M12" i="43"/>
  <c r="E13" i="43"/>
  <c r="I13" i="43"/>
  <c r="M13" i="43"/>
  <c r="I14" i="43"/>
  <c r="E15" i="43"/>
  <c r="I15" i="43"/>
  <c r="M15" i="43"/>
  <c r="E16" i="43"/>
  <c r="I16" i="43"/>
  <c r="M16" i="43"/>
  <c r="E17" i="43"/>
  <c r="I17" i="43"/>
  <c r="M17" i="43"/>
  <c r="E145" i="40"/>
  <c r="U180" i="40"/>
  <c r="AC180" i="40"/>
  <c r="U164" i="40"/>
  <c r="E5" i="29" s="1"/>
  <c r="AC164" i="40"/>
  <c r="M5" i="29" s="1"/>
  <c r="E23" i="43"/>
  <c r="I101" i="34"/>
  <c r="I91" i="43"/>
  <c r="M23" i="43"/>
  <c r="AK180" i="40"/>
  <c r="AO180" i="40"/>
  <c r="I5" i="35" s="1"/>
  <c r="AS180" i="40"/>
  <c r="BA180" i="40"/>
  <c r="BA17" i="40"/>
  <c r="BE180" i="40"/>
  <c r="BI180" i="40"/>
  <c r="AK164" i="40"/>
  <c r="AO164" i="40"/>
  <c r="AS164" i="40"/>
  <c r="M5" i="30" s="1"/>
  <c r="BA164" i="40"/>
  <c r="BE164" i="40"/>
  <c r="BI164" i="40"/>
  <c r="M5" i="31" s="1"/>
  <c r="E41" i="43"/>
  <c r="I41" i="43"/>
  <c r="M41" i="43"/>
  <c r="AS113" i="40"/>
  <c r="E59" i="43"/>
  <c r="I59" i="43"/>
  <c r="M59" i="43"/>
  <c r="J15" i="39"/>
  <c r="F57" i="39"/>
  <c r="C182" i="40"/>
  <c r="E190" i="40"/>
  <c r="E15" i="33" s="1"/>
  <c r="K188" i="40"/>
  <c r="F187" i="40"/>
  <c r="M182" i="40"/>
  <c r="M7" i="33" s="1"/>
  <c r="H181" i="40"/>
  <c r="H6" i="33" s="1"/>
  <c r="G165" i="40"/>
  <c r="G6" i="10" s="1"/>
  <c r="K166" i="40"/>
  <c r="G168" i="40"/>
  <c r="G9" i="10" s="1"/>
  <c r="K169" i="40"/>
  <c r="K172" i="40"/>
  <c r="C174" i="40"/>
  <c r="K175" i="40"/>
  <c r="C189" i="40"/>
  <c r="F192" i="40"/>
  <c r="F17" i="33" s="1"/>
  <c r="L190" i="40"/>
  <c r="L15" i="33" s="1"/>
  <c r="K189" i="40"/>
  <c r="M187" i="40"/>
  <c r="M12" i="33" s="1"/>
  <c r="H186" i="40"/>
  <c r="H11" i="33" s="1"/>
  <c r="G185" i="40"/>
  <c r="F184" i="40"/>
  <c r="E183" i="40"/>
  <c r="K181" i="40"/>
  <c r="J180" i="40"/>
  <c r="L164" i="40"/>
  <c r="L5" i="10" s="1"/>
  <c r="L165" i="40"/>
  <c r="L6" i="10" s="1"/>
  <c r="L166" i="40"/>
  <c r="D169" i="40"/>
  <c r="D170" i="40"/>
  <c r="D11" i="10" s="1"/>
  <c r="D171" i="40"/>
  <c r="L172" i="40"/>
  <c r="L13" i="10" s="1"/>
  <c r="C188" i="40"/>
  <c r="M192" i="40"/>
  <c r="C191" i="40"/>
  <c r="C16" i="33" s="1"/>
  <c r="C187" i="40"/>
  <c r="C12" i="33" s="1"/>
  <c r="C183" i="40"/>
  <c r="H192" i="40"/>
  <c r="K191" i="40"/>
  <c r="F190" i="40"/>
  <c r="F15" i="33" s="1"/>
  <c r="I189" i="40"/>
  <c r="L188" i="40"/>
  <c r="L13" i="33" s="1"/>
  <c r="D188" i="40"/>
  <c r="D13" i="33" s="1"/>
  <c r="G187" i="40"/>
  <c r="J186" i="40"/>
  <c r="J11" i="33" s="1"/>
  <c r="M185" i="40"/>
  <c r="E185" i="40"/>
  <c r="H184" i="40"/>
  <c r="K183" i="40"/>
  <c r="K8" i="33" s="1"/>
  <c r="F182" i="40"/>
  <c r="F7" i="33" s="1"/>
  <c r="L180" i="40"/>
  <c r="D180" i="40"/>
  <c r="D5" i="33" s="1"/>
  <c r="D17" i="40"/>
  <c r="F164" i="40"/>
  <c r="J164" i="40"/>
  <c r="J5" i="10" s="1"/>
  <c r="F165" i="40"/>
  <c r="F6" i="10" s="1"/>
  <c r="F166" i="40"/>
  <c r="F7" i="10" s="1"/>
  <c r="F167" i="40"/>
  <c r="J167" i="40"/>
  <c r="J8" i="10" s="1"/>
  <c r="F168" i="40"/>
  <c r="F9" i="10" s="1"/>
  <c r="J168" i="40"/>
  <c r="F169" i="40"/>
  <c r="F10" i="10" s="1"/>
  <c r="J169" i="40"/>
  <c r="J10" i="10" s="1"/>
  <c r="J170" i="40"/>
  <c r="J11" i="10" s="1"/>
  <c r="F171" i="40"/>
  <c r="J171" i="40"/>
  <c r="J12" i="10" s="1"/>
  <c r="F172" i="40"/>
  <c r="F13" i="10" s="1"/>
  <c r="J172" i="40"/>
  <c r="J13" i="10" s="1"/>
  <c r="F173" i="40"/>
  <c r="F14" i="10" s="1"/>
  <c r="F174" i="40"/>
  <c r="F15" i="10" s="1"/>
  <c r="F175" i="40"/>
  <c r="J175" i="40"/>
  <c r="J16" i="10" s="1"/>
  <c r="F176" i="40"/>
  <c r="F17" i="10" s="1"/>
  <c r="J176" i="40"/>
  <c r="F97" i="40"/>
  <c r="F5" i="43"/>
  <c r="J5" i="43"/>
  <c r="F6" i="43"/>
  <c r="J6" i="43"/>
  <c r="F7" i="43"/>
  <c r="F8" i="43"/>
  <c r="J8" i="43"/>
  <c r="F9" i="43"/>
  <c r="J9" i="43"/>
  <c r="F10" i="43"/>
  <c r="J10" i="43"/>
  <c r="F11" i="43"/>
  <c r="J11" i="43"/>
  <c r="F12" i="43"/>
  <c r="J12" i="43"/>
  <c r="F13" i="43"/>
  <c r="J13" i="43"/>
  <c r="F14" i="43"/>
  <c r="J14" i="43"/>
  <c r="F15" i="43"/>
  <c r="F16" i="43"/>
  <c r="J16" i="43"/>
  <c r="F17" i="43"/>
  <c r="J17" i="43"/>
  <c r="F145" i="40"/>
  <c r="Z180" i="40"/>
  <c r="V164" i="40"/>
  <c r="F5" i="29" s="1"/>
  <c r="Z164" i="40"/>
  <c r="Z33" i="40"/>
  <c r="F23" i="43"/>
  <c r="F101" i="34"/>
  <c r="F91" i="43" s="1"/>
  <c r="J23" i="43"/>
  <c r="AL180" i="40"/>
  <c r="AP17" i="40"/>
  <c r="BB180" i="40"/>
  <c r="F5" i="36" s="1"/>
  <c r="AL164" i="40"/>
  <c r="F5" i="30" s="1"/>
  <c r="BB164" i="40"/>
  <c r="BF164" i="40"/>
  <c r="F41" i="43"/>
  <c r="F59" i="43"/>
  <c r="J59" i="43"/>
  <c r="BF113" i="40"/>
  <c r="C43" i="39"/>
  <c r="C57" i="39"/>
  <c r="G57" i="39"/>
  <c r="K57" i="39"/>
  <c r="C71" i="39"/>
  <c r="D93" i="33"/>
  <c r="D90" i="43" s="1"/>
  <c r="E93" i="33"/>
  <c r="F93" i="33"/>
  <c r="G93" i="33"/>
  <c r="H93" i="33"/>
  <c r="I93" i="33"/>
  <c r="J93" i="33"/>
  <c r="J90" i="43" s="1"/>
  <c r="K93" i="33"/>
  <c r="K90" i="43" s="1"/>
  <c r="L93" i="33"/>
  <c r="L90" i="43" s="1"/>
  <c r="M93" i="33"/>
  <c r="M90" i="43" s="1"/>
  <c r="N93" i="33"/>
  <c r="N90" i="43" s="1"/>
  <c r="O93" i="33"/>
  <c r="P93" i="33"/>
  <c r="Q93" i="33"/>
  <c r="R93" i="33"/>
  <c r="S93" i="33"/>
  <c r="S90" i="43" s="1"/>
  <c r="T93" i="33"/>
  <c r="T90" i="43" s="1"/>
  <c r="U93" i="33"/>
  <c r="V93" i="33"/>
  <c r="W93" i="33"/>
  <c r="X93" i="33"/>
  <c r="Y93" i="33"/>
  <c r="Z93" i="33"/>
  <c r="Z90" i="43" s="1"/>
  <c r="AA93" i="33"/>
  <c r="AA90" i="43" s="1"/>
  <c r="AB93" i="33"/>
  <c r="AB90" i="43" s="1"/>
  <c r="AC93" i="33"/>
  <c r="AC90" i="43" s="1"/>
  <c r="AD93" i="33"/>
  <c r="AE93" i="33"/>
  <c r="AF93" i="33"/>
  <c r="AG93" i="33"/>
  <c r="AG90" i="43" s="1"/>
  <c r="AH93" i="33"/>
  <c r="AH90" i="43" s="1"/>
  <c r="AI93" i="33"/>
  <c r="AJ93" i="33"/>
  <c r="AK93" i="33"/>
  <c r="AK90" i="43" s="1"/>
  <c r="AL93" i="33"/>
  <c r="AM93" i="33"/>
  <c r="AN93" i="33"/>
  <c r="AO93" i="33"/>
  <c r="AP93" i="33"/>
  <c r="AP90" i="43" s="1"/>
  <c r="AQ93" i="33"/>
  <c r="AQ90" i="43" s="1"/>
  <c r="AR93" i="33"/>
  <c r="AR90" i="43" s="1"/>
  <c r="AS93" i="33"/>
  <c r="AT93" i="33"/>
  <c r="AU93" i="33"/>
  <c r="AV93" i="33"/>
  <c r="AW93" i="33"/>
  <c r="AW90" i="43" s="1"/>
  <c r="AX93" i="33"/>
  <c r="AX90" i="43" s="1"/>
  <c r="AY93" i="33"/>
  <c r="AZ93" i="33"/>
  <c r="BA93" i="33"/>
  <c r="BB93" i="33"/>
  <c r="BC93" i="33"/>
  <c r="BD93" i="33"/>
  <c r="BE93" i="33"/>
  <c r="BE90" i="43" s="1"/>
  <c r="BF93" i="33"/>
  <c r="BF90" i="43" s="1"/>
  <c r="BG93" i="33"/>
  <c r="BH93" i="33"/>
  <c r="BI93" i="33"/>
  <c r="BJ93" i="33"/>
  <c r="BK93" i="33"/>
  <c r="BL93" i="33"/>
  <c r="BM93" i="33"/>
  <c r="BM90" i="43" s="1"/>
  <c r="BN93" i="33"/>
  <c r="BN90" i="43" s="1"/>
  <c r="BO93" i="33"/>
  <c r="BO90" i="43" s="1"/>
  <c r="BP93" i="33"/>
  <c r="BQ93" i="33"/>
  <c r="BR93" i="33"/>
  <c r="BS93" i="33"/>
  <c r="BT93" i="33"/>
  <c r="BU93" i="33"/>
  <c r="BU90" i="43" s="1"/>
  <c r="BV93" i="33"/>
  <c r="BV90" i="43" s="1"/>
  <c r="BW93" i="33"/>
  <c r="BX93" i="33"/>
  <c r="BY93" i="33"/>
  <c r="BY90" i="43" s="1"/>
  <c r="BZ93" i="33"/>
  <c r="CA93" i="33"/>
  <c r="CB93" i="33"/>
  <c r="CC93" i="33"/>
  <c r="CD93" i="33"/>
  <c r="CD90" i="43" s="1"/>
  <c r="CE93" i="33"/>
  <c r="CE90" i="43" s="1"/>
  <c r="CF93" i="33"/>
  <c r="CG93" i="33"/>
  <c r="CG90" i="43" s="1"/>
  <c r="CH93" i="33"/>
  <c r="C93" i="33"/>
  <c r="D93" i="36"/>
  <c r="E93" i="36"/>
  <c r="F93" i="36"/>
  <c r="G93" i="36"/>
  <c r="H93" i="36"/>
  <c r="I93" i="36"/>
  <c r="J93" i="36"/>
  <c r="K93" i="36"/>
  <c r="L93" i="36"/>
  <c r="M93" i="36"/>
  <c r="N93" i="36"/>
  <c r="O93" i="36"/>
  <c r="P93" i="36"/>
  <c r="Q93" i="36"/>
  <c r="R93" i="36"/>
  <c r="S93" i="36"/>
  <c r="T93" i="36"/>
  <c r="U93" i="36"/>
  <c r="V93" i="36"/>
  <c r="W93" i="36"/>
  <c r="X93" i="36"/>
  <c r="Y93" i="36"/>
  <c r="Z93" i="36"/>
  <c r="AA93" i="36"/>
  <c r="AB93" i="36"/>
  <c r="AC93" i="36"/>
  <c r="AD93" i="36"/>
  <c r="AE93" i="36"/>
  <c r="AF93" i="36"/>
  <c r="AG93" i="36"/>
  <c r="AH93" i="36"/>
  <c r="AI93" i="36"/>
  <c r="AJ93" i="36"/>
  <c r="AK93" i="36"/>
  <c r="AL93" i="36"/>
  <c r="AM93" i="36"/>
  <c r="AN93" i="36"/>
  <c r="AO93" i="36"/>
  <c r="AP93" i="36"/>
  <c r="AQ93" i="36"/>
  <c r="AR93" i="36"/>
  <c r="AS93" i="36"/>
  <c r="AT93" i="36"/>
  <c r="AU93" i="36"/>
  <c r="AV93" i="36"/>
  <c r="AW93" i="36"/>
  <c r="AX93" i="36"/>
  <c r="AY93" i="36"/>
  <c r="AZ93" i="36"/>
  <c r="BA93" i="36"/>
  <c r="BB93" i="36"/>
  <c r="BC93" i="36"/>
  <c r="BD93" i="36"/>
  <c r="BE93" i="36"/>
  <c r="BF93" i="36"/>
  <c r="BG93" i="36"/>
  <c r="BH93" i="36"/>
  <c r="BI93" i="36"/>
  <c r="BJ93" i="36"/>
  <c r="BK93" i="36"/>
  <c r="BL93" i="36"/>
  <c r="BM93" i="36"/>
  <c r="BN93" i="36"/>
  <c r="BO93" i="36"/>
  <c r="BP93" i="36"/>
  <c r="BQ93" i="36"/>
  <c r="BR93" i="36"/>
  <c r="BS93" i="36"/>
  <c r="BT93" i="36"/>
  <c r="BU93" i="36"/>
  <c r="BV93" i="36"/>
  <c r="BW93" i="36"/>
  <c r="BX93" i="36"/>
  <c r="BY93" i="36"/>
  <c r="BZ93" i="36"/>
  <c r="CA93" i="36"/>
  <c r="CB93" i="36"/>
  <c r="CC93" i="36"/>
  <c r="CD93" i="36"/>
  <c r="CE93" i="36"/>
  <c r="CF93" i="36"/>
  <c r="CG93" i="36"/>
  <c r="CH93" i="36"/>
  <c r="D94" i="36"/>
  <c r="E94" i="36"/>
  <c r="F94" i="36"/>
  <c r="G94" i="36"/>
  <c r="H94" i="36"/>
  <c r="I94" i="36"/>
  <c r="J94" i="36"/>
  <c r="K94" i="36"/>
  <c r="L94" i="36"/>
  <c r="M94" i="36"/>
  <c r="N94" i="36"/>
  <c r="O94" i="36"/>
  <c r="P94" i="36"/>
  <c r="Q94" i="36"/>
  <c r="R94" i="36"/>
  <c r="S94" i="36"/>
  <c r="T94" i="36"/>
  <c r="U94" i="36"/>
  <c r="V94" i="36"/>
  <c r="W94" i="36"/>
  <c r="X94" i="36"/>
  <c r="Y94" i="36"/>
  <c r="Z94" i="36"/>
  <c r="AA94" i="36"/>
  <c r="AB94" i="36"/>
  <c r="AC94" i="36"/>
  <c r="AD94" i="36"/>
  <c r="AE94" i="36"/>
  <c r="AF94" i="36"/>
  <c r="AG94" i="36"/>
  <c r="AH94" i="36"/>
  <c r="AI94" i="36"/>
  <c r="AJ94" i="36"/>
  <c r="AK94" i="36"/>
  <c r="AL94" i="36"/>
  <c r="AM94" i="36"/>
  <c r="AN94" i="36"/>
  <c r="AO94" i="36"/>
  <c r="AP94" i="36"/>
  <c r="AQ94" i="36"/>
  <c r="AR94" i="36"/>
  <c r="AS94" i="36"/>
  <c r="AT94" i="36"/>
  <c r="AU94" i="36"/>
  <c r="AV94" i="36"/>
  <c r="AW94" i="36"/>
  <c r="AX94" i="36"/>
  <c r="AY94" i="36"/>
  <c r="AZ94" i="36"/>
  <c r="BA94" i="36"/>
  <c r="BB94" i="36"/>
  <c r="BC94" i="36"/>
  <c r="BD94" i="36"/>
  <c r="BE94" i="36"/>
  <c r="BF94" i="36"/>
  <c r="BG94" i="36"/>
  <c r="BH94" i="36"/>
  <c r="BI94" i="36"/>
  <c r="BJ94" i="36"/>
  <c r="BK94" i="36"/>
  <c r="BL94" i="36"/>
  <c r="BM94" i="36"/>
  <c r="BN94" i="36"/>
  <c r="BO94" i="36"/>
  <c r="BP94" i="36"/>
  <c r="BQ94" i="36"/>
  <c r="BR94" i="36"/>
  <c r="BS94" i="36"/>
  <c r="BT94" i="36"/>
  <c r="BU94" i="36"/>
  <c r="BV94" i="36"/>
  <c r="BW94" i="36"/>
  <c r="BX94" i="36"/>
  <c r="BY94" i="36"/>
  <c r="BZ94" i="36"/>
  <c r="CA94" i="36"/>
  <c r="CB94" i="36"/>
  <c r="CC94" i="36"/>
  <c r="CD94" i="36"/>
  <c r="CE94" i="36"/>
  <c r="CF94" i="36"/>
  <c r="CG94" i="36"/>
  <c r="CH94" i="36"/>
  <c r="D95" i="36"/>
  <c r="E95" i="36"/>
  <c r="F95" i="36"/>
  <c r="G95" i="36"/>
  <c r="H95" i="36"/>
  <c r="I95" i="36"/>
  <c r="J95" i="36"/>
  <c r="K95" i="36"/>
  <c r="L95" i="36"/>
  <c r="M95" i="36"/>
  <c r="N95" i="36"/>
  <c r="O95" i="36"/>
  <c r="P95" i="36"/>
  <c r="Q95" i="36"/>
  <c r="R95" i="36"/>
  <c r="S95" i="36"/>
  <c r="T95" i="36"/>
  <c r="U95" i="36"/>
  <c r="V95" i="36"/>
  <c r="W95" i="36"/>
  <c r="X95" i="36"/>
  <c r="Y95" i="36"/>
  <c r="Z95" i="36"/>
  <c r="AA95" i="36"/>
  <c r="AB95" i="36"/>
  <c r="AC95" i="36"/>
  <c r="AD95" i="36"/>
  <c r="AE95" i="36"/>
  <c r="AF95" i="36"/>
  <c r="AG95" i="36"/>
  <c r="AH95" i="36"/>
  <c r="AI95" i="36"/>
  <c r="AJ95" i="36"/>
  <c r="AK95" i="36"/>
  <c r="AL95" i="36"/>
  <c r="AM95" i="36"/>
  <c r="AN95" i="36"/>
  <c r="AO95" i="36"/>
  <c r="AP95" i="36"/>
  <c r="AQ95" i="36"/>
  <c r="AR95" i="36"/>
  <c r="AS95" i="36"/>
  <c r="AT95" i="36"/>
  <c r="AU95" i="36"/>
  <c r="AV95" i="36"/>
  <c r="AW95" i="36"/>
  <c r="AX95" i="36"/>
  <c r="AY95" i="36"/>
  <c r="AZ95" i="36"/>
  <c r="BA95" i="36"/>
  <c r="BB95" i="36"/>
  <c r="BC95" i="36"/>
  <c r="BD95" i="36"/>
  <c r="BE95" i="36"/>
  <c r="BF95" i="36"/>
  <c r="BG95" i="36"/>
  <c r="BH95" i="36"/>
  <c r="BI95" i="36"/>
  <c r="BJ95" i="36"/>
  <c r="BK95" i="36"/>
  <c r="BL95" i="36"/>
  <c r="BM95" i="36"/>
  <c r="BN95" i="36"/>
  <c r="BO95" i="36"/>
  <c r="BP95" i="36"/>
  <c r="BQ95" i="36"/>
  <c r="BR95" i="36"/>
  <c r="BS95" i="36"/>
  <c r="BT95" i="36"/>
  <c r="BU95" i="36"/>
  <c r="BV95" i="36"/>
  <c r="BW95" i="36"/>
  <c r="BX95" i="36"/>
  <c r="BY95" i="36"/>
  <c r="BZ95" i="36"/>
  <c r="CA95" i="36"/>
  <c r="CB95" i="36"/>
  <c r="CC95" i="36"/>
  <c r="CD95" i="36"/>
  <c r="CE95" i="36"/>
  <c r="CF95" i="36"/>
  <c r="CG95" i="36"/>
  <c r="CH95" i="36"/>
  <c r="D96" i="36"/>
  <c r="E96" i="36"/>
  <c r="F96" i="36"/>
  <c r="G96" i="36"/>
  <c r="H96" i="36"/>
  <c r="I96" i="36"/>
  <c r="J96" i="36"/>
  <c r="K96" i="36"/>
  <c r="L96" i="36"/>
  <c r="M96" i="36"/>
  <c r="N96" i="36"/>
  <c r="O96" i="36"/>
  <c r="P96" i="36"/>
  <c r="Q96" i="36"/>
  <c r="R96" i="36"/>
  <c r="S96" i="36"/>
  <c r="T96" i="36"/>
  <c r="U96" i="36"/>
  <c r="V96" i="36"/>
  <c r="W96" i="36"/>
  <c r="X96" i="36"/>
  <c r="Y96" i="36"/>
  <c r="Z96" i="36"/>
  <c r="AA96" i="36"/>
  <c r="AB96" i="36"/>
  <c r="AC96" i="36"/>
  <c r="AD96" i="36"/>
  <c r="AE96" i="36"/>
  <c r="AF96" i="36"/>
  <c r="AG96" i="36"/>
  <c r="AH96" i="36"/>
  <c r="AI96" i="36"/>
  <c r="AJ96" i="36"/>
  <c r="AK96" i="36"/>
  <c r="AL96" i="36"/>
  <c r="AM96" i="36"/>
  <c r="AN96" i="36"/>
  <c r="AO96" i="36"/>
  <c r="AP96" i="36"/>
  <c r="AQ96" i="36"/>
  <c r="AR96" i="36"/>
  <c r="AS96" i="36"/>
  <c r="AT96" i="36"/>
  <c r="AU96" i="36"/>
  <c r="AV96" i="36"/>
  <c r="AW96" i="36"/>
  <c r="AX96" i="36"/>
  <c r="AY96" i="36"/>
  <c r="AZ96" i="36"/>
  <c r="BA96" i="36"/>
  <c r="BB96" i="36"/>
  <c r="BC96" i="36"/>
  <c r="BD96" i="36"/>
  <c r="BE96" i="36"/>
  <c r="BF96" i="36"/>
  <c r="BG96" i="36"/>
  <c r="BH96" i="36"/>
  <c r="BI96" i="36"/>
  <c r="BJ96" i="36"/>
  <c r="BK96" i="36"/>
  <c r="BL96" i="36"/>
  <c r="BM96" i="36"/>
  <c r="BN96" i="36"/>
  <c r="BO96" i="36"/>
  <c r="BP96" i="36"/>
  <c r="BQ96" i="36"/>
  <c r="BR96" i="36"/>
  <c r="BS96" i="36"/>
  <c r="BT96" i="36"/>
  <c r="BU96" i="36"/>
  <c r="BV96" i="36"/>
  <c r="BW96" i="36"/>
  <c r="BX96" i="36"/>
  <c r="BY96" i="36"/>
  <c r="BZ96" i="36"/>
  <c r="CA96" i="36"/>
  <c r="CB96" i="36"/>
  <c r="CC96" i="36"/>
  <c r="CD96" i="36"/>
  <c r="CE96" i="36"/>
  <c r="CF96" i="36"/>
  <c r="CG96" i="36"/>
  <c r="CH96" i="36"/>
  <c r="D97" i="36"/>
  <c r="E97" i="36"/>
  <c r="F97" i="36"/>
  <c r="G97" i="36"/>
  <c r="H97" i="36"/>
  <c r="I97" i="36"/>
  <c r="J97" i="36"/>
  <c r="K97" i="36"/>
  <c r="L97" i="36"/>
  <c r="M97" i="36"/>
  <c r="N97" i="36"/>
  <c r="O97" i="36"/>
  <c r="P97" i="36"/>
  <c r="Q97" i="36"/>
  <c r="R97" i="36"/>
  <c r="S97" i="36"/>
  <c r="T97" i="36"/>
  <c r="U97" i="36"/>
  <c r="V97" i="36"/>
  <c r="W97" i="36"/>
  <c r="X97" i="36"/>
  <c r="Y97" i="36"/>
  <c r="Z97" i="36"/>
  <c r="AA97" i="36"/>
  <c r="AB97" i="36"/>
  <c r="AC97" i="36"/>
  <c r="AD97" i="36"/>
  <c r="AE97" i="36"/>
  <c r="AF97" i="36"/>
  <c r="AG97" i="36"/>
  <c r="AH97" i="36"/>
  <c r="AI97" i="36"/>
  <c r="AJ97" i="36"/>
  <c r="AK97" i="36"/>
  <c r="AL97" i="36"/>
  <c r="AM97" i="36"/>
  <c r="AN97" i="36"/>
  <c r="AO97" i="36"/>
  <c r="AP97" i="36"/>
  <c r="AQ97" i="36"/>
  <c r="AR97" i="36"/>
  <c r="AS97" i="36"/>
  <c r="AT97" i="36"/>
  <c r="AU97" i="36"/>
  <c r="AV97" i="36"/>
  <c r="AW97" i="36"/>
  <c r="AX97" i="36"/>
  <c r="AY97" i="36"/>
  <c r="AZ97" i="36"/>
  <c r="BA97" i="36"/>
  <c r="BB97" i="36"/>
  <c r="BC97" i="36"/>
  <c r="BD97" i="36"/>
  <c r="BE97" i="36"/>
  <c r="BF97" i="36"/>
  <c r="BG97" i="36"/>
  <c r="BH97" i="36"/>
  <c r="BI97" i="36"/>
  <c r="BJ97" i="36"/>
  <c r="BK97" i="36"/>
  <c r="BL97" i="36"/>
  <c r="BM97" i="36"/>
  <c r="BN97" i="36"/>
  <c r="BO97" i="36"/>
  <c r="BP97" i="36"/>
  <c r="BQ97" i="36"/>
  <c r="BR97" i="36"/>
  <c r="BS97" i="36"/>
  <c r="BT97" i="36"/>
  <c r="BU97" i="36"/>
  <c r="BV97" i="36"/>
  <c r="BW97" i="36"/>
  <c r="BX97" i="36"/>
  <c r="BY97" i="36"/>
  <c r="BZ97" i="36"/>
  <c r="CA97" i="36"/>
  <c r="CB97" i="36"/>
  <c r="CC97" i="36"/>
  <c r="CD97" i="36"/>
  <c r="CE97" i="36"/>
  <c r="CF97" i="36"/>
  <c r="CG97" i="36"/>
  <c r="CH97" i="36"/>
  <c r="D98" i="36"/>
  <c r="E98" i="36"/>
  <c r="F98" i="36"/>
  <c r="G98" i="36"/>
  <c r="H98" i="36"/>
  <c r="I98" i="36"/>
  <c r="J98" i="36"/>
  <c r="K98" i="36"/>
  <c r="L98" i="36"/>
  <c r="M98" i="36"/>
  <c r="N98" i="36"/>
  <c r="O98" i="36"/>
  <c r="P98" i="36"/>
  <c r="Q98" i="36"/>
  <c r="R98" i="36"/>
  <c r="S98" i="36"/>
  <c r="T98" i="36"/>
  <c r="U98" i="36"/>
  <c r="V98" i="36"/>
  <c r="W98" i="36"/>
  <c r="X98" i="36"/>
  <c r="Y98" i="36"/>
  <c r="Z98" i="36"/>
  <c r="AA98" i="36"/>
  <c r="AB98" i="36"/>
  <c r="AC98" i="36"/>
  <c r="AD98" i="36"/>
  <c r="AE98" i="36"/>
  <c r="AF98" i="36"/>
  <c r="AG98" i="36"/>
  <c r="AH98" i="36"/>
  <c r="AI98" i="36"/>
  <c r="AJ98" i="36"/>
  <c r="AK98" i="36"/>
  <c r="AL98" i="36"/>
  <c r="AM98" i="36"/>
  <c r="AN98" i="36"/>
  <c r="AO98" i="36"/>
  <c r="AP98" i="36"/>
  <c r="AQ98" i="36"/>
  <c r="AR98" i="36"/>
  <c r="AS98" i="36"/>
  <c r="AT98" i="36"/>
  <c r="AU98" i="36"/>
  <c r="AV98" i="36"/>
  <c r="AW98" i="36"/>
  <c r="AX98" i="36"/>
  <c r="AY98" i="36"/>
  <c r="AZ98" i="36"/>
  <c r="BA98" i="36"/>
  <c r="BB98" i="36"/>
  <c r="BC98" i="36"/>
  <c r="BD98" i="36"/>
  <c r="BE98" i="36"/>
  <c r="BF98" i="36"/>
  <c r="BG98" i="36"/>
  <c r="BH98" i="36"/>
  <c r="BI98" i="36"/>
  <c r="BJ98" i="36"/>
  <c r="BK98" i="36"/>
  <c r="BL98" i="36"/>
  <c r="BM98" i="36"/>
  <c r="BN98" i="36"/>
  <c r="BO98" i="36"/>
  <c r="BP98" i="36"/>
  <c r="BQ98" i="36"/>
  <c r="BR98" i="36"/>
  <c r="BS98" i="36"/>
  <c r="BT98" i="36"/>
  <c r="BU98" i="36"/>
  <c r="BV98" i="36"/>
  <c r="BW98" i="36"/>
  <c r="BX98" i="36"/>
  <c r="BY98" i="36"/>
  <c r="BZ98" i="36"/>
  <c r="CA98" i="36"/>
  <c r="CB98" i="36"/>
  <c r="CC98" i="36"/>
  <c r="CD98" i="36"/>
  <c r="CE98" i="36"/>
  <c r="CF98" i="36"/>
  <c r="CG98" i="36"/>
  <c r="CH98" i="36"/>
  <c r="D99" i="36"/>
  <c r="E99" i="36"/>
  <c r="F99" i="36"/>
  <c r="G99" i="36"/>
  <c r="H99" i="36"/>
  <c r="I99" i="36"/>
  <c r="J99" i="36"/>
  <c r="K99" i="36"/>
  <c r="L99" i="36"/>
  <c r="M99" i="36"/>
  <c r="N99" i="36"/>
  <c r="O99" i="36"/>
  <c r="P99" i="36"/>
  <c r="Q99" i="36"/>
  <c r="R99" i="36"/>
  <c r="S99" i="36"/>
  <c r="T99" i="36"/>
  <c r="U99" i="36"/>
  <c r="V99" i="36"/>
  <c r="W99" i="36"/>
  <c r="X99" i="36"/>
  <c r="Y99" i="36"/>
  <c r="Z99" i="36"/>
  <c r="AA99" i="36"/>
  <c r="AB99" i="36"/>
  <c r="AC99" i="36"/>
  <c r="AD99" i="36"/>
  <c r="AE99" i="36"/>
  <c r="AF99" i="36"/>
  <c r="AG99" i="36"/>
  <c r="AH99" i="36"/>
  <c r="AI99" i="36"/>
  <c r="AJ99" i="36"/>
  <c r="AK99" i="36"/>
  <c r="AL99" i="36"/>
  <c r="AM99" i="36"/>
  <c r="AN99" i="36"/>
  <c r="AO99" i="36"/>
  <c r="AP99" i="36"/>
  <c r="AQ99" i="36"/>
  <c r="AR99" i="36"/>
  <c r="AS99" i="36"/>
  <c r="AT99" i="36"/>
  <c r="AU99" i="36"/>
  <c r="AV99" i="36"/>
  <c r="AW99" i="36"/>
  <c r="AX99" i="36"/>
  <c r="AY99" i="36"/>
  <c r="AZ99" i="36"/>
  <c r="BA99" i="36"/>
  <c r="BB99" i="36"/>
  <c r="BC99" i="36"/>
  <c r="BD99" i="36"/>
  <c r="BE99" i="36"/>
  <c r="BF99" i="36"/>
  <c r="BG99" i="36"/>
  <c r="BH99" i="36"/>
  <c r="BI99" i="36"/>
  <c r="BJ99" i="36"/>
  <c r="BK99" i="36"/>
  <c r="BL99" i="36"/>
  <c r="BM99" i="36"/>
  <c r="BN99" i="36"/>
  <c r="BO99" i="36"/>
  <c r="BP99" i="36"/>
  <c r="BQ99" i="36"/>
  <c r="BR99" i="36"/>
  <c r="BS99" i="36"/>
  <c r="BT99" i="36"/>
  <c r="BU99" i="36"/>
  <c r="BV99" i="36"/>
  <c r="BW99" i="36"/>
  <c r="BX99" i="36"/>
  <c r="BY99" i="36"/>
  <c r="BZ99" i="36"/>
  <c r="CA99" i="36"/>
  <c r="CB99" i="36"/>
  <c r="CC99" i="36"/>
  <c r="CD99" i="36"/>
  <c r="CE99" i="36"/>
  <c r="CF99" i="36"/>
  <c r="CG99" i="36"/>
  <c r="CH99" i="36"/>
  <c r="D100" i="36"/>
  <c r="E100" i="36"/>
  <c r="F100" i="36"/>
  <c r="G100" i="36"/>
  <c r="H100" i="36"/>
  <c r="I100" i="36"/>
  <c r="J100" i="36"/>
  <c r="K100" i="36"/>
  <c r="L100" i="36"/>
  <c r="M100" i="36"/>
  <c r="N100" i="36"/>
  <c r="O100" i="36"/>
  <c r="P100" i="36"/>
  <c r="Q100" i="36"/>
  <c r="R100" i="36"/>
  <c r="S100" i="36"/>
  <c r="T100" i="36"/>
  <c r="U100" i="36"/>
  <c r="V100" i="36"/>
  <c r="W100" i="36"/>
  <c r="X100" i="36"/>
  <c r="Y100" i="36"/>
  <c r="Z100" i="36"/>
  <c r="AA100" i="36"/>
  <c r="AB100" i="36"/>
  <c r="AC100" i="36"/>
  <c r="AD100" i="36"/>
  <c r="AE100" i="36"/>
  <c r="AF100" i="36"/>
  <c r="AG100" i="36"/>
  <c r="AH100" i="36"/>
  <c r="AI100" i="36"/>
  <c r="AJ100" i="36"/>
  <c r="AK100" i="36"/>
  <c r="AL100" i="36"/>
  <c r="AM100" i="36"/>
  <c r="AN100" i="36"/>
  <c r="AO100" i="36"/>
  <c r="AP100" i="36"/>
  <c r="AQ100" i="36"/>
  <c r="AR100" i="36"/>
  <c r="AS100" i="36"/>
  <c r="AT100" i="36"/>
  <c r="AU100" i="36"/>
  <c r="AV100" i="36"/>
  <c r="AW100" i="36"/>
  <c r="AX100" i="36"/>
  <c r="AY100" i="36"/>
  <c r="AZ100" i="36"/>
  <c r="BA100" i="36"/>
  <c r="BB100" i="36"/>
  <c r="BC100" i="36"/>
  <c r="BD100" i="36"/>
  <c r="BE100" i="36"/>
  <c r="BF100" i="36"/>
  <c r="BG100" i="36"/>
  <c r="BH100" i="36"/>
  <c r="BI100" i="36"/>
  <c r="BJ100" i="36"/>
  <c r="BK100" i="36"/>
  <c r="BL100" i="36"/>
  <c r="BM100" i="36"/>
  <c r="BN100" i="36"/>
  <c r="BO100" i="36"/>
  <c r="BP100" i="36"/>
  <c r="BQ100" i="36"/>
  <c r="BR100" i="36"/>
  <c r="BS100" i="36"/>
  <c r="BT100" i="36"/>
  <c r="BU100" i="36"/>
  <c r="BV100" i="36"/>
  <c r="BW100" i="36"/>
  <c r="BX100" i="36"/>
  <c r="BY100" i="36"/>
  <c r="BZ100" i="36"/>
  <c r="CA100" i="36"/>
  <c r="CB100" i="36"/>
  <c r="CC100" i="36"/>
  <c r="CD100" i="36"/>
  <c r="CE100" i="36"/>
  <c r="CF100" i="36"/>
  <c r="CG100" i="36"/>
  <c r="CH100" i="36"/>
  <c r="D101" i="36"/>
  <c r="E101" i="36"/>
  <c r="F101" i="36"/>
  <c r="F93" i="43" s="1"/>
  <c r="G101" i="36"/>
  <c r="G93" i="43" s="1"/>
  <c r="H101" i="36"/>
  <c r="H93" i="43" s="1"/>
  <c r="I101" i="36"/>
  <c r="I93" i="43" s="1"/>
  <c r="J101" i="36"/>
  <c r="K101" i="36"/>
  <c r="L101" i="36"/>
  <c r="M101" i="36"/>
  <c r="N101" i="36"/>
  <c r="O101" i="36"/>
  <c r="P101" i="36"/>
  <c r="P93" i="43" s="1"/>
  <c r="Q101" i="36"/>
  <c r="R101" i="36"/>
  <c r="S101" i="36"/>
  <c r="T101" i="36"/>
  <c r="U101" i="36"/>
  <c r="U93" i="43" s="1"/>
  <c r="V101" i="36"/>
  <c r="V93" i="43" s="1"/>
  <c r="W101" i="36"/>
  <c r="X101" i="36"/>
  <c r="X93" i="43" s="1"/>
  <c r="Y101" i="36"/>
  <c r="Z101" i="36"/>
  <c r="AA101" i="36"/>
  <c r="AB101" i="36"/>
  <c r="AC101" i="36"/>
  <c r="AC93" i="43" s="1"/>
  <c r="AD101" i="36"/>
  <c r="AD93" i="43" s="1"/>
  <c r="AE101" i="36"/>
  <c r="AF101" i="36"/>
  <c r="AG101" i="36"/>
  <c r="AH101" i="36"/>
  <c r="AI101" i="36"/>
  <c r="AJ101" i="36"/>
  <c r="AK101" i="36"/>
  <c r="AK93" i="43" s="1"/>
  <c r="AL101" i="36"/>
  <c r="AL93" i="43" s="1"/>
  <c r="AM101" i="36"/>
  <c r="AM93" i="43" s="1"/>
  <c r="AN101" i="36"/>
  <c r="AO101" i="36"/>
  <c r="AP101" i="36"/>
  <c r="AQ101" i="36"/>
  <c r="AR101" i="36"/>
  <c r="AS101" i="36"/>
  <c r="AS93" i="43" s="1"/>
  <c r="AT101" i="36"/>
  <c r="AT93" i="43" s="1"/>
  <c r="AU101" i="36"/>
  <c r="AV101" i="36"/>
  <c r="AW101" i="36"/>
  <c r="AX101" i="36"/>
  <c r="AY101" i="36"/>
  <c r="AZ101" i="36"/>
  <c r="BA101" i="36"/>
  <c r="BA93" i="43" s="1"/>
  <c r="BB101" i="36"/>
  <c r="BB93" i="43" s="1"/>
  <c r="BC101" i="36"/>
  <c r="BD101" i="36"/>
  <c r="BE101" i="36"/>
  <c r="BF101" i="36"/>
  <c r="BG101" i="36"/>
  <c r="BH101" i="36"/>
  <c r="BI101" i="36"/>
  <c r="BI93" i="43" s="1"/>
  <c r="BJ101" i="36"/>
  <c r="BJ93" i="43" s="1"/>
  <c r="BK101" i="36"/>
  <c r="BL101" i="36"/>
  <c r="BL93" i="43" s="1"/>
  <c r="BM101" i="36"/>
  <c r="BN101" i="36"/>
  <c r="BO101" i="36"/>
  <c r="BP101" i="36"/>
  <c r="BQ101" i="36"/>
  <c r="BR101" i="36"/>
  <c r="BR93" i="43" s="1"/>
  <c r="BS101" i="36"/>
  <c r="BS93" i="43" s="1"/>
  <c r="BT101" i="36"/>
  <c r="BT93" i="43" s="1"/>
  <c r="BU101" i="36"/>
  <c r="BV101" i="36"/>
  <c r="BW101" i="36"/>
  <c r="BX101" i="36"/>
  <c r="BY101" i="36"/>
  <c r="BY93" i="43" s="1"/>
  <c r="BZ101" i="36"/>
  <c r="BZ93" i="43" s="1"/>
  <c r="CA101" i="36"/>
  <c r="CA93" i="43" s="1"/>
  <c r="CB101" i="36"/>
  <c r="CB93" i="43" s="1"/>
  <c r="CC101" i="36"/>
  <c r="CC93" i="43" s="1"/>
  <c r="CD101" i="36"/>
  <c r="CE101" i="36"/>
  <c r="CF101" i="36"/>
  <c r="CG101" i="36"/>
  <c r="CH101" i="36"/>
  <c r="CH93" i="43" s="1"/>
  <c r="D102" i="36"/>
  <c r="E102" i="36"/>
  <c r="F102" i="36"/>
  <c r="G102" i="36"/>
  <c r="H102" i="36"/>
  <c r="I102" i="36"/>
  <c r="J102" i="36"/>
  <c r="K102" i="36"/>
  <c r="L102" i="36"/>
  <c r="M102" i="36"/>
  <c r="N102" i="36"/>
  <c r="O102" i="36"/>
  <c r="P102" i="36"/>
  <c r="Q102" i="36"/>
  <c r="R102" i="36"/>
  <c r="S102" i="36"/>
  <c r="T102" i="36"/>
  <c r="U102" i="36"/>
  <c r="V102" i="36"/>
  <c r="W102" i="36"/>
  <c r="X102" i="36"/>
  <c r="Y102" i="36"/>
  <c r="Z102" i="36"/>
  <c r="AA102" i="36"/>
  <c r="AB102" i="36"/>
  <c r="AC102" i="36"/>
  <c r="AD102" i="36"/>
  <c r="AE102" i="36"/>
  <c r="AF102" i="36"/>
  <c r="AG102" i="36"/>
  <c r="AH102" i="36"/>
  <c r="AI102" i="36"/>
  <c r="AJ102" i="36"/>
  <c r="AK102" i="36"/>
  <c r="AL102" i="36"/>
  <c r="AM102" i="36"/>
  <c r="AN102" i="36"/>
  <c r="AO102" i="36"/>
  <c r="AP102" i="36"/>
  <c r="AQ102" i="36"/>
  <c r="AR102" i="36"/>
  <c r="AS102" i="36"/>
  <c r="AT102" i="36"/>
  <c r="AU102" i="36"/>
  <c r="AV102" i="36"/>
  <c r="AW102" i="36"/>
  <c r="AX102" i="36"/>
  <c r="AY102" i="36"/>
  <c r="AZ102" i="36"/>
  <c r="BA102" i="36"/>
  <c r="BB102" i="36"/>
  <c r="BC102" i="36"/>
  <c r="BD102" i="36"/>
  <c r="BE102" i="36"/>
  <c r="BF102" i="36"/>
  <c r="BG102" i="36"/>
  <c r="BH102" i="36"/>
  <c r="BI102" i="36"/>
  <c r="BJ102" i="36"/>
  <c r="BK102" i="36"/>
  <c r="BL102" i="36"/>
  <c r="BM102" i="36"/>
  <c r="BN102" i="36"/>
  <c r="BO102" i="36"/>
  <c r="BP102" i="36"/>
  <c r="BQ102" i="36"/>
  <c r="BR102" i="36"/>
  <c r="BS102" i="36"/>
  <c r="BT102" i="36"/>
  <c r="BU102" i="36"/>
  <c r="BV102" i="36"/>
  <c r="BW102" i="36"/>
  <c r="BX102" i="36"/>
  <c r="BY102" i="36"/>
  <c r="BZ102" i="36"/>
  <c r="CA102" i="36"/>
  <c r="CB102" i="36"/>
  <c r="CC102" i="36"/>
  <c r="CD102" i="36"/>
  <c r="CE102" i="36"/>
  <c r="CF102" i="36"/>
  <c r="CG102" i="36"/>
  <c r="CH102" i="36"/>
  <c r="D103" i="36"/>
  <c r="E103" i="36"/>
  <c r="F103" i="36"/>
  <c r="G103" i="36"/>
  <c r="H103" i="36"/>
  <c r="I103" i="36"/>
  <c r="J103" i="36"/>
  <c r="K103" i="36"/>
  <c r="L103" i="36"/>
  <c r="M103" i="36"/>
  <c r="N103" i="36"/>
  <c r="O103" i="36"/>
  <c r="P103" i="36"/>
  <c r="Q103" i="36"/>
  <c r="R103" i="36"/>
  <c r="S103" i="36"/>
  <c r="T103" i="36"/>
  <c r="U103" i="36"/>
  <c r="V103" i="36"/>
  <c r="W103" i="36"/>
  <c r="X103" i="36"/>
  <c r="Y103" i="36"/>
  <c r="Z103" i="36"/>
  <c r="AA103" i="36"/>
  <c r="AB103" i="36"/>
  <c r="AC103" i="36"/>
  <c r="AD103" i="36"/>
  <c r="AE103" i="36"/>
  <c r="AF103" i="36"/>
  <c r="AG103" i="36"/>
  <c r="AH103" i="36"/>
  <c r="AI103" i="36"/>
  <c r="AJ103" i="36"/>
  <c r="AK103" i="36"/>
  <c r="AL103" i="36"/>
  <c r="AM103" i="36"/>
  <c r="AN103" i="36"/>
  <c r="AO103" i="36"/>
  <c r="AP103" i="36"/>
  <c r="AQ103" i="36"/>
  <c r="AR103" i="36"/>
  <c r="AS103" i="36"/>
  <c r="AT103" i="36"/>
  <c r="AU103" i="36"/>
  <c r="AV103" i="36"/>
  <c r="AW103" i="36"/>
  <c r="AX103" i="36"/>
  <c r="AY103" i="36"/>
  <c r="AZ103" i="36"/>
  <c r="BA103" i="36"/>
  <c r="BB103" i="36"/>
  <c r="BC103" i="36"/>
  <c r="BD103" i="36"/>
  <c r="BE103" i="36"/>
  <c r="BF103" i="36"/>
  <c r="BG103" i="36"/>
  <c r="BH103" i="36"/>
  <c r="BI103" i="36"/>
  <c r="BJ103" i="36"/>
  <c r="BK103" i="36"/>
  <c r="BL103" i="36"/>
  <c r="BM103" i="36"/>
  <c r="BN103" i="36"/>
  <c r="BO103" i="36"/>
  <c r="BP103" i="36"/>
  <c r="BQ103" i="36"/>
  <c r="BR103" i="36"/>
  <c r="BS103" i="36"/>
  <c r="BT103" i="36"/>
  <c r="BU103" i="36"/>
  <c r="BV103" i="36"/>
  <c r="BW103" i="36"/>
  <c r="BX103" i="36"/>
  <c r="BY103" i="36"/>
  <c r="BZ103" i="36"/>
  <c r="CA103" i="36"/>
  <c r="CB103" i="36"/>
  <c r="CC103" i="36"/>
  <c r="CD103" i="36"/>
  <c r="CE103" i="36"/>
  <c r="CF103" i="36"/>
  <c r="CG103" i="36"/>
  <c r="CH103" i="36"/>
  <c r="D104" i="36"/>
  <c r="E104" i="36"/>
  <c r="F104" i="36"/>
  <c r="G104" i="36"/>
  <c r="H104" i="36"/>
  <c r="I104" i="36"/>
  <c r="J104" i="36"/>
  <c r="K104" i="36"/>
  <c r="L104" i="36"/>
  <c r="M104" i="36"/>
  <c r="N104" i="36"/>
  <c r="O104" i="36"/>
  <c r="P104" i="36"/>
  <c r="Q104" i="36"/>
  <c r="R104" i="36"/>
  <c r="S104" i="36"/>
  <c r="T104" i="36"/>
  <c r="U104" i="36"/>
  <c r="V104" i="36"/>
  <c r="W104" i="36"/>
  <c r="X104" i="36"/>
  <c r="Y104" i="36"/>
  <c r="Z104" i="36"/>
  <c r="AA104" i="36"/>
  <c r="AB104" i="36"/>
  <c r="AC104" i="36"/>
  <c r="AD104" i="36"/>
  <c r="AE104" i="36"/>
  <c r="AF104" i="36"/>
  <c r="AG104" i="36"/>
  <c r="AH104" i="36"/>
  <c r="AI104" i="36"/>
  <c r="AJ104" i="36"/>
  <c r="AK104" i="36"/>
  <c r="AL104" i="36"/>
  <c r="AM104" i="36"/>
  <c r="AN104" i="36"/>
  <c r="AO104" i="36"/>
  <c r="AP104" i="36"/>
  <c r="AQ104" i="36"/>
  <c r="AR104" i="36"/>
  <c r="AS104" i="36"/>
  <c r="AT104" i="36"/>
  <c r="AU104" i="36"/>
  <c r="AV104" i="36"/>
  <c r="AW104" i="36"/>
  <c r="AX104" i="36"/>
  <c r="AY104" i="36"/>
  <c r="AZ104" i="36"/>
  <c r="BA104" i="36"/>
  <c r="BB104" i="36"/>
  <c r="BC104" i="36"/>
  <c r="BD104" i="36"/>
  <c r="BE104" i="36"/>
  <c r="BF104" i="36"/>
  <c r="BG104" i="36"/>
  <c r="BH104" i="36"/>
  <c r="BI104" i="36"/>
  <c r="BJ104" i="36"/>
  <c r="BK104" i="36"/>
  <c r="BL104" i="36"/>
  <c r="BM104" i="36"/>
  <c r="BN104" i="36"/>
  <c r="BO104" i="36"/>
  <c r="BP104" i="36"/>
  <c r="BQ104" i="36"/>
  <c r="BR104" i="36"/>
  <c r="BS104" i="36"/>
  <c r="BT104" i="36"/>
  <c r="BU104" i="36"/>
  <c r="BV104" i="36"/>
  <c r="BW104" i="36"/>
  <c r="BX104" i="36"/>
  <c r="BY104" i="36"/>
  <c r="BZ104" i="36"/>
  <c r="CA104" i="36"/>
  <c r="CB104" i="36"/>
  <c r="CC104" i="36"/>
  <c r="CD104" i="36"/>
  <c r="CE104" i="36"/>
  <c r="CF104" i="36"/>
  <c r="CG104" i="36"/>
  <c r="CH104" i="36"/>
  <c r="D105" i="36"/>
  <c r="E105" i="36"/>
  <c r="F105" i="36"/>
  <c r="G105" i="36"/>
  <c r="H105" i="36"/>
  <c r="I105" i="36"/>
  <c r="J105" i="36"/>
  <c r="K105" i="36"/>
  <c r="L105" i="36"/>
  <c r="M105" i="36"/>
  <c r="N105" i="36"/>
  <c r="O105" i="36"/>
  <c r="P105" i="36"/>
  <c r="Q105" i="36"/>
  <c r="R105" i="36"/>
  <c r="S105" i="36"/>
  <c r="T105" i="36"/>
  <c r="U105" i="36"/>
  <c r="V105" i="36"/>
  <c r="W105" i="36"/>
  <c r="X105" i="36"/>
  <c r="Y105" i="36"/>
  <c r="Z105" i="36"/>
  <c r="AA105" i="36"/>
  <c r="AB105" i="36"/>
  <c r="AC105" i="36"/>
  <c r="AD105" i="36"/>
  <c r="AE105" i="36"/>
  <c r="AF105" i="36"/>
  <c r="AG105" i="36"/>
  <c r="AH105" i="36"/>
  <c r="AI105" i="36"/>
  <c r="AJ105" i="36"/>
  <c r="AK105" i="36"/>
  <c r="AL105" i="36"/>
  <c r="AM105" i="36"/>
  <c r="AN105" i="36"/>
  <c r="AO105" i="36"/>
  <c r="AP105" i="36"/>
  <c r="AQ105" i="36"/>
  <c r="AR105" i="36"/>
  <c r="AS105" i="36"/>
  <c r="AT105" i="36"/>
  <c r="AU105" i="36"/>
  <c r="AV105" i="36"/>
  <c r="AW105" i="36"/>
  <c r="AX105" i="36"/>
  <c r="AY105" i="36"/>
  <c r="AZ105" i="36"/>
  <c r="BA105" i="36"/>
  <c r="BB105" i="36"/>
  <c r="BC105" i="36"/>
  <c r="BD105" i="36"/>
  <c r="BE105" i="36"/>
  <c r="BF105" i="36"/>
  <c r="BG105" i="36"/>
  <c r="BH105" i="36"/>
  <c r="BI105" i="36"/>
  <c r="BJ105" i="36"/>
  <c r="BK105" i="36"/>
  <c r="BL105" i="36"/>
  <c r="BM105" i="36"/>
  <c r="BN105" i="36"/>
  <c r="BO105" i="36"/>
  <c r="BP105" i="36"/>
  <c r="BQ105" i="36"/>
  <c r="BR105" i="36"/>
  <c r="BS105" i="36"/>
  <c r="BT105" i="36"/>
  <c r="BU105" i="36"/>
  <c r="BV105" i="36"/>
  <c r="BW105" i="36"/>
  <c r="BX105" i="36"/>
  <c r="BY105" i="36"/>
  <c r="BZ105" i="36"/>
  <c r="CA105" i="36"/>
  <c r="CB105" i="36"/>
  <c r="CC105" i="36"/>
  <c r="CD105" i="36"/>
  <c r="CE105" i="36"/>
  <c r="CF105" i="36"/>
  <c r="CG105" i="36"/>
  <c r="CH105" i="36"/>
  <c r="C94" i="36"/>
  <c r="C95" i="36"/>
  <c r="C96" i="36"/>
  <c r="C97" i="36"/>
  <c r="C98" i="36"/>
  <c r="C99" i="36"/>
  <c r="C100" i="36"/>
  <c r="C101" i="36"/>
  <c r="C93" i="43" s="1"/>
  <c r="C102" i="36"/>
  <c r="C103" i="36"/>
  <c r="C104" i="36"/>
  <c r="C105" i="36"/>
  <c r="C93" i="36"/>
  <c r="D93" i="35"/>
  <c r="E93" i="35"/>
  <c r="F93" i="35"/>
  <c r="G93" i="35"/>
  <c r="H93" i="35"/>
  <c r="I93" i="35"/>
  <c r="J93" i="35"/>
  <c r="K93" i="35"/>
  <c r="L93" i="35"/>
  <c r="M93" i="35"/>
  <c r="N93" i="35"/>
  <c r="O93" i="35"/>
  <c r="P93" i="35"/>
  <c r="Q93" i="35"/>
  <c r="R93" i="35"/>
  <c r="S93" i="35"/>
  <c r="T93" i="35"/>
  <c r="U93" i="35"/>
  <c r="V93" i="35"/>
  <c r="W93" i="35"/>
  <c r="X93" i="35"/>
  <c r="Y93" i="35"/>
  <c r="Z93" i="35"/>
  <c r="AA93" i="35"/>
  <c r="AB93" i="35"/>
  <c r="AC93" i="35"/>
  <c r="AD93" i="35"/>
  <c r="AE93" i="35"/>
  <c r="AF93" i="35"/>
  <c r="AG93" i="35"/>
  <c r="AH93" i="35"/>
  <c r="AI93" i="35"/>
  <c r="AJ93" i="35"/>
  <c r="AK93" i="35"/>
  <c r="AL93" i="35"/>
  <c r="AM93" i="35"/>
  <c r="AN93" i="35"/>
  <c r="AO93" i="35"/>
  <c r="AP93" i="35"/>
  <c r="AQ93" i="35"/>
  <c r="AR93" i="35"/>
  <c r="AS93" i="35"/>
  <c r="AT93" i="35"/>
  <c r="AU93" i="35"/>
  <c r="AV93" i="35"/>
  <c r="AW93" i="35"/>
  <c r="AX93" i="35"/>
  <c r="AY93" i="35"/>
  <c r="AZ93" i="35"/>
  <c r="BA93" i="35"/>
  <c r="BB93" i="35"/>
  <c r="BC93" i="35"/>
  <c r="BD93" i="35"/>
  <c r="BE93" i="35"/>
  <c r="BF93" i="35"/>
  <c r="BG93" i="35"/>
  <c r="BH93" i="35"/>
  <c r="BI93" i="35"/>
  <c r="BJ93" i="35"/>
  <c r="BK93" i="35"/>
  <c r="BL93" i="35"/>
  <c r="BM93" i="35"/>
  <c r="BN93" i="35"/>
  <c r="BO93" i="35"/>
  <c r="BP93" i="35"/>
  <c r="BQ93" i="35"/>
  <c r="BR93" i="35"/>
  <c r="BS93" i="35"/>
  <c r="BT93" i="35"/>
  <c r="BU93" i="35"/>
  <c r="BV93" i="35"/>
  <c r="BW93" i="35"/>
  <c r="BX93" i="35"/>
  <c r="BY93" i="35"/>
  <c r="BZ93" i="35"/>
  <c r="CA93" i="35"/>
  <c r="CB93" i="35"/>
  <c r="CC93" i="35"/>
  <c r="CD93" i="35"/>
  <c r="CE93" i="35"/>
  <c r="CF93" i="35"/>
  <c r="CG93" i="35"/>
  <c r="CH93" i="35"/>
  <c r="D94" i="35"/>
  <c r="E94" i="35"/>
  <c r="F94" i="35"/>
  <c r="G94" i="35"/>
  <c r="H94" i="35"/>
  <c r="I94" i="35"/>
  <c r="J94" i="35"/>
  <c r="K94" i="35"/>
  <c r="L94" i="35"/>
  <c r="M94" i="35"/>
  <c r="N94" i="35"/>
  <c r="O94" i="35"/>
  <c r="P94" i="35"/>
  <c r="Q94" i="35"/>
  <c r="R94" i="35"/>
  <c r="S94" i="35"/>
  <c r="T94" i="35"/>
  <c r="U94" i="35"/>
  <c r="V94" i="35"/>
  <c r="W94" i="35"/>
  <c r="X94" i="35"/>
  <c r="Y94" i="35"/>
  <c r="Z94" i="35"/>
  <c r="AA94" i="35"/>
  <c r="AB94" i="35"/>
  <c r="AC94" i="35"/>
  <c r="AD94" i="35"/>
  <c r="AE94" i="35"/>
  <c r="AF94" i="35"/>
  <c r="AG94" i="35"/>
  <c r="AH94" i="35"/>
  <c r="AI94" i="35"/>
  <c r="AJ94" i="35"/>
  <c r="AK94" i="35"/>
  <c r="AL94" i="35"/>
  <c r="AM94" i="35"/>
  <c r="AN94" i="35"/>
  <c r="AO94" i="35"/>
  <c r="AP94" i="35"/>
  <c r="AQ94" i="35"/>
  <c r="AR94" i="35"/>
  <c r="AS94" i="35"/>
  <c r="AT94" i="35"/>
  <c r="AU94" i="35"/>
  <c r="AV94" i="35"/>
  <c r="AW94" i="35"/>
  <c r="AX94" i="35"/>
  <c r="AY94" i="35"/>
  <c r="AZ94" i="35"/>
  <c r="BA94" i="35"/>
  <c r="BB94" i="35"/>
  <c r="BC94" i="35"/>
  <c r="BD94" i="35"/>
  <c r="BE94" i="35"/>
  <c r="BF94" i="35"/>
  <c r="BG94" i="35"/>
  <c r="BH94" i="35"/>
  <c r="BI94" i="35"/>
  <c r="BJ94" i="35"/>
  <c r="BK94" i="35"/>
  <c r="BL94" i="35"/>
  <c r="BM94" i="35"/>
  <c r="BN94" i="35"/>
  <c r="BO94" i="35"/>
  <c r="BP94" i="35"/>
  <c r="BQ94" i="35"/>
  <c r="BR94" i="35"/>
  <c r="BS94" i="35"/>
  <c r="BT94" i="35"/>
  <c r="BU94" i="35"/>
  <c r="BV94" i="35"/>
  <c r="BW94" i="35"/>
  <c r="BX94" i="35"/>
  <c r="BY94" i="35"/>
  <c r="BZ94" i="35"/>
  <c r="CA94" i="35"/>
  <c r="CB94" i="35"/>
  <c r="CC94" i="35"/>
  <c r="CD94" i="35"/>
  <c r="CE94" i="35"/>
  <c r="CF94" i="35"/>
  <c r="CG94" i="35"/>
  <c r="CH94" i="35"/>
  <c r="D95" i="35"/>
  <c r="E95" i="35"/>
  <c r="F95" i="35"/>
  <c r="G95" i="35"/>
  <c r="H95" i="35"/>
  <c r="I95" i="35"/>
  <c r="J95" i="35"/>
  <c r="K95" i="35"/>
  <c r="L95" i="35"/>
  <c r="M95" i="35"/>
  <c r="N95" i="35"/>
  <c r="O95" i="35"/>
  <c r="P95" i="35"/>
  <c r="Q95" i="35"/>
  <c r="R95" i="35"/>
  <c r="S95" i="35"/>
  <c r="T95" i="35"/>
  <c r="U95" i="35"/>
  <c r="V95" i="35"/>
  <c r="W95" i="35"/>
  <c r="X95" i="35"/>
  <c r="Y95" i="35"/>
  <c r="Z95" i="35"/>
  <c r="AA95" i="35"/>
  <c r="AB95" i="35"/>
  <c r="AC95" i="35"/>
  <c r="AD95" i="35"/>
  <c r="AE95" i="35"/>
  <c r="AF95" i="35"/>
  <c r="AG95" i="35"/>
  <c r="AH95" i="35"/>
  <c r="AI95" i="35"/>
  <c r="AJ95" i="35"/>
  <c r="AK95" i="35"/>
  <c r="AL95" i="35"/>
  <c r="AM95" i="35"/>
  <c r="AN95" i="35"/>
  <c r="AO95" i="35"/>
  <c r="AP95" i="35"/>
  <c r="AQ95" i="35"/>
  <c r="AR95" i="35"/>
  <c r="AS95" i="35"/>
  <c r="AT95" i="35"/>
  <c r="AU95" i="35"/>
  <c r="AV95" i="35"/>
  <c r="AW95" i="35"/>
  <c r="AX95" i="35"/>
  <c r="AY95" i="35"/>
  <c r="AZ95" i="35"/>
  <c r="BA95" i="35"/>
  <c r="BB95" i="35"/>
  <c r="BC95" i="35"/>
  <c r="BD95" i="35"/>
  <c r="BE95" i="35"/>
  <c r="BF95" i="35"/>
  <c r="BG95" i="35"/>
  <c r="BH95" i="35"/>
  <c r="BI95" i="35"/>
  <c r="BJ95" i="35"/>
  <c r="BK95" i="35"/>
  <c r="BL95" i="35"/>
  <c r="BM95" i="35"/>
  <c r="BN95" i="35"/>
  <c r="BO95" i="35"/>
  <c r="BP95" i="35"/>
  <c r="BQ95" i="35"/>
  <c r="BR95" i="35"/>
  <c r="BS95" i="35"/>
  <c r="BT95" i="35"/>
  <c r="BU95" i="35"/>
  <c r="BV95" i="35"/>
  <c r="BW95" i="35"/>
  <c r="BX95" i="35"/>
  <c r="BY95" i="35"/>
  <c r="BZ95" i="35"/>
  <c r="CA95" i="35"/>
  <c r="CB95" i="35"/>
  <c r="CC95" i="35"/>
  <c r="CD95" i="35"/>
  <c r="CE95" i="35"/>
  <c r="CF95" i="35"/>
  <c r="CG95" i="35"/>
  <c r="CH95" i="35"/>
  <c r="D96" i="35"/>
  <c r="E96" i="35"/>
  <c r="F96" i="35"/>
  <c r="G96" i="35"/>
  <c r="H96" i="35"/>
  <c r="I96" i="35"/>
  <c r="J96" i="35"/>
  <c r="K96" i="35"/>
  <c r="L96" i="35"/>
  <c r="M96" i="35"/>
  <c r="N96" i="35"/>
  <c r="O96" i="35"/>
  <c r="P96" i="35"/>
  <c r="Q96" i="35"/>
  <c r="R96" i="35"/>
  <c r="S96" i="35"/>
  <c r="T96" i="35"/>
  <c r="U96" i="35"/>
  <c r="V96" i="35"/>
  <c r="W96" i="35"/>
  <c r="X96" i="35"/>
  <c r="Y96" i="35"/>
  <c r="Z96" i="35"/>
  <c r="AA96" i="35"/>
  <c r="AB96" i="35"/>
  <c r="AC96" i="35"/>
  <c r="AD96" i="35"/>
  <c r="AE96" i="35"/>
  <c r="AF96" i="35"/>
  <c r="AG96" i="35"/>
  <c r="AH96" i="35"/>
  <c r="AI96" i="35"/>
  <c r="AJ96" i="35"/>
  <c r="AK96" i="35"/>
  <c r="AL96" i="35"/>
  <c r="AM96" i="35"/>
  <c r="AN96" i="35"/>
  <c r="AO96" i="35"/>
  <c r="AP96" i="35"/>
  <c r="AQ96" i="35"/>
  <c r="AR96" i="35"/>
  <c r="AS96" i="35"/>
  <c r="AT96" i="35"/>
  <c r="AU96" i="35"/>
  <c r="AV96" i="35"/>
  <c r="AW96" i="35"/>
  <c r="AX96" i="35"/>
  <c r="AY96" i="35"/>
  <c r="AZ96" i="35"/>
  <c r="BA96" i="35"/>
  <c r="BB96" i="35"/>
  <c r="BC96" i="35"/>
  <c r="BD96" i="35"/>
  <c r="BE96" i="35"/>
  <c r="BF96" i="35"/>
  <c r="BG96" i="35"/>
  <c r="BH96" i="35"/>
  <c r="BI96" i="35"/>
  <c r="BJ96" i="35"/>
  <c r="BK96" i="35"/>
  <c r="BL96" i="35"/>
  <c r="BM96" i="35"/>
  <c r="BN96" i="35"/>
  <c r="BO96" i="35"/>
  <c r="BP96" i="35"/>
  <c r="BQ96" i="35"/>
  <c r="BR96" i="35"/>
  <c r="BS96" i="35"/>
  <c r="BT96" i="35"/>
  <c r="BU96" i="35"/>
  <c r="BV96" i="35"/>
  <c r="BW96" i="35"/>
  <c r="BX96" i="35"/>
  <c r="BY96" i="35"/>
  <c r="BZ96" i="35"/>
  <c r="CA96" i="35"/>
  <c r="CB96" i="35"/>
  <c r="CC96" i="35"/>
  <c r="CD96" i="35"/>
  <c r="CE96" i="35"/>
  <c r="CF96" i="35"/>
  <c r="CG96" i="35"/>
  <c r="CH96" i="35"/>
  <c r="D97" i="35"/>
  <c r="E97" i="35"/>
  <c r="F97" i="35"/>
  <c r="G97" i="35"/>
  <c r="H97" i="35"/>
  <c r="I97" i="35"/>
  <c r="J97" i="35"/>
  <c r="K97" i="35"/>
  <c r="L97" i="35"/>
  <c r="M97" i="35"/>
  <c r="N97" i="35"/>
  <c r="O97" i="35"/>
  <c r="P97" i="35"/>
  <c r="Q97" i="35"/>
  <c r="R97" i="35"/>
  <c r="S97" i="35"/>
  <c r="T97" i="35"/>
  <c r="U97" i="35"/>
  <c r="V97" i="35"/>
  <c r="W97" i="35"/>
  <c r="X97" i="35"/>
  <c r="Y97" i="35"/>
  <c r="Z97" i="35"/>
  <c r="AA97" i="35"/>
  <c r="AB97" i="35"/>
  <c r="AC97" i="35"/>
  <c r="AD97" i="35"/>
  <c r="AE97" i="35"/>
  <c r="AF97" i="35"/>
  <c r="AG97" i="35"/>
  <c r="AH97" i="35"/>
  <c r="AI97" i="35"/>
  <c r="AJ97" i="35"/>
  <c r="AK97" i="35"/>
  <c r="AL97" i="35"/>
  <c r="AM97" i="35"/>
  <c r="AN97" i="35"/>
  <c r="AO97" i="35"/>
  <c r="AP97" i="35"/>
  <c r="AQ97" i="35"/>
  <c r="AR97" i="35"/>
  <c r="AS97" i="35"/>
  <c r="AT97" i="35"/>
  <c r="AU97" i="35"/>
  <c r="AV97" i="35"/>
  <c r="AW97" i="35"/>
  <c r="AX97" i="35"/>
  <c r="AY97" i="35"/>
  <c r="AZ97" i="35"/>
  <c r="BA97" i="35"/>
  <c r="BB97" i="35"/>
  <c r="BC97" i="35"/>
  <c r="BD97" i="35"/>
  <c r="BE97" i="35"/>
  <c r="BF97" i="35"/>
  <c r="BG97" i="35"/>
  <c r="BH97" i="35"/>
  <c r="BI97" i="35"/>
  <c r="BJ97" i="35"/>
  <c r="BK97" i="35"/>
  <c r="BL97" i="35"/>
  <c r="BM97" i="35"/>
  <c r="BN97" i="35"/>
  <c r="BO97" i="35"/>
  <c r="BP97" i="35"/>
  <c r="BQ97" i="35"/>
  <c r="BR97" i="35"/>
  <c r="BS97" i="35"/>
  <c r="BT97" i="35"/>
  <c r="BU97" i="35"/>
  <c r="BV97" i="35"/>
  <c r="BW97" i="35"/>
  <c r="BX97" i="35"/>
  <c r="BY97" i="35"/>
  <c r="BZ97" i="35"/>
  <c r="CA97" i="35"/>
  <c r="CB97" i="35"/>
  <c r="CC97" i="35"/>
  <c r="CD97" i="35"/>
  <c r="CE97" i="35"/>
  <c r="CF97" i="35"/>
  <c r="CG97" i="35"/>
  <c r="CH97" i="35"/>
  <c r="D98" i="35"/>
  <c r="E98" i="35"/>
  <c r="F98" i="35"/>
  <c r="G98" i="35"/>
  <c r="H98" i="35"/>
  <c r="I98" i="35"/>
  <c r="J98" i="35"/>
  <c r="K98" i="35"/>
  <c r="L98" i="35"/>
  <c r="M98" i="35"/>
  <c r="N98" i="35"/>
  <c r="O98" i="35"/>
  <c r="P98" i="35"/>
  <c r="Q98" i="35"/>
  <c r="R98" i="35"/>
  <c r="S98" i="35"/>
  <c r="T98" i="35"/>
  <c r="U98" i="35"/>
  <c r="V98" i="35"/>
  <c r="W98" i="35"/>
  <c r="X98" i="35"/>
  <c r="Y98" i="35"/>
  <c r="Z98" i="35"/>
  <c r="AA98" i="35"/>
  <c r="AB98" i="35"/>
  <c r="AC98" i="35"/>
  <c r="AD98" i="35"/>
  <c r="AE98" i="35"/>
  <c r="AF98" i="35"/>
  <c r="AG98" i="35"/>
  <c r="AH98" i="35"/>
  <c r="AI98" i="35"/>
  <c r="AJ98" i="35"/>
  <c r="AK98" i="35"/>
  <c r="AL98" i="35"/>
  <c r="AM98" i="35"/>
  <c r="AN98" i="35"/>
  <c r="AO98" i="35"/>
  <c r="AP98" i="35"/>
  <c r="AQ98" i="35"/>
  <c r="AR98" i="35"/>
  <c r="AS98" i="35"/>
  <c r="AT98" i="35"/>
  <c r="AU98" i="35"/>
  <c r="AV98" i="35"/>
  <c r="AW98" i="35"/>
  <c r="AX98" i="35"/>
  <c r="AY98" i="35"/>
  <c r="AZ98" i="35"/>
  <c r="BA98" i="35"/>
  <c r="BB98" i="35"/>
  <c r="BC98" i="35"/>
  <c r="BD98" i="35"/>
  <c r="BE98" i="35"/>
  <c r="BF98" i="35"/>
  <c r="BG98" i="35"/>
  <c r="BH98" i="35"/>
  <c r="BI98" i="35"/>
  <c r="BJ98" i="35"/>
  <c r="BK98" i="35"/>
  <c r="BL98" i="35"/>
  <c r="BM98" i="35"/>
  <c r="BN98" i="35"/>
  <c r="BO98" i="35"/>
  <c r="BP98" i="35"/>
  <c r="BQ98" i="35"/>
  <c r="BR98" i="35"/>
  <c r="BS98" i="35"/>
  <c r="BT98" i="35"/>
  <c r="BU98" i="35"/>
  <c r="BV98" i="35"/>
  <c r="BW98" i="35"/>
  <c r="BX98" i="35"/>
  <c r="BY98" i="35"/>
  <c r="BZ98" i="35"/>
  <c r="CA98" i="35"/>
  <c r="CB98" i="35"/>
  <c r="CC98" i="35"/>
  <c r="CD98" i="35"/>
  <c r="CE98" i="35"/>
  <c r="CF98" i="35"/>
  <c r="CG98" i="35"/>
  <c r="CH98" i="35"/>
  <c r="D99" i="35"/>
  <c r="E99" i="35"/>
  <c r="F99" i="35"/>
  <c r="G99" i="35"/>
  <c r="H99" i="35"/>
  <c r="I99" i="35"/>
  <c r="J99" i="35"/>
  <c r="K99" i="35"/>
  <c r="L99" i="35"/>
  <c r="M99" i="35"/>
  <c r="N99" i="35"/>
  <c r="O99" i="35"/>
  <c r="P99" i="35"/>
  <c r="Q99" i="35"/>
  <c r="R99" i="35"/>
  <c r="S99" i="35"/>
  <c r="T99" i="35"/>
  <c r="U99" i="35"/>
  <c r="V99" i="35"/>
  <c r="W99" i="35"/>
  <c r="X99" i="35"/>
  <c r="Y99" i="35"/>
  <c r="Z99" i="35"/>
  <c r="AA99" i="35"/>
  <c r="AB99" i="35"/>
  <c r="AC99" i="35"/>
  <c r="AD99" i="35"/>
  <c r="AE99" i="35"/>
  <c r="AF99" i="35"/>
  <c r="AG99" i="35"/>
  <c r="AH99" i="35"/>
  <c r="AI99" i="35"/>
  <c r="AJ99" i="35"/>
  <c r="AK99" i="35"/>
  <c r="AL99" i="35"/>
  <c r="AM99" i="35"/>
  <c r="AN99" i="35"/>
  <c r="AO99" i="35"/>
  <c r="AP99" i="35"/>
  <c r="AQ99" i="35"/>
  <c r="AR99" i="35"/>
  <c r="AS99" i="35"/>
  <c r="AT99" i="35"/>
  <c r="AU99" i="35"/>
  <c r="AV99" i="35"/>
  <c r="AW99" i="35"/>
  <c r="AX99" i="35"/>
  <c r="AY99" i="35"/>
  <c r="AZ99" i="35"/>
  <c r="BA99" i="35"/>
  <c r="BB99" i="35"/>
  <c r="BC99" i="35"/>
  <c r="BD99" i="35"/>
  <c r="BE99" i="35"/>
  <c r="BF99" i="35"/>
  <c r="BG99" i="35"/>
  <c r="BH99" i="35"/>
  <c r="BI99" i="35"/>
  <c r="BJ99" i="35"/>
  <c r="BK99" i="35"/>
  <c r="BL99" i="35"/>
  <c r="BM99" i="35"/>
  <c r="BN99" i="35"/>
  <c r="BO99" i="35"/>
  <c r="BP99" i="35"/>
  <c r="BQ99" i="35"/>
  <c r="BR99" i="35"/>
  <c r="BS99" i="35"/>
  <c r="BT99" i="35"/>
  <c r="BU99" i="35"/>
  <c r="BV99" i="35"/>
  <c r="BW99" i="35"/>
  <c r="BX99" i="35"/>
  <c r="BY99" i="35"/>
  <c r="BZ99" i="35"/>
  <c r="CA99" i="35"/>
  <c r="CB99" i="35"/>
  <c r="CC99" i="35"/>
  <c r="CD99" i="35"/>
  <c r="CE99" i="35"/>
  <c r="CF99" i="35"/>
  <c r="CG99" i="35"/>
  <c r="CH99" i="35"/>
  <c r="D100" i="35"/>
  <c r="E100" i="35"/>
  <c r="F100" i="35"/>
  <c r="G100" i="35"/>
  <c r="H100" i="35"/>
  <c r="I100" i="35"/>
  <c r="J100" i="35"/>
  <c r="K100" i="35"/>
  <c r="L100" i="35"/>
  <c r="M100" i="35"/>
  <c r="N100" i="35"/>
  <c r="O100" i="35"/>
  <c r="P100" i="35"/>
  <c r="Q100" i="35"/>
  <c r="R100" i="35"/>
  <c r="S100" i="35"/>
  <c r="T100" i="35"/>
  <c r="U100" i="35"/>
  <c r="V100" i="35"/>
  <c r="W100" i="35"/>
  <c r="X100" i="35"/>
  <c r="Y100" i="35"/>
  <c r="Z100" i="35"/>
  <c r="AA100" i="35"/>
  <c r="AB100" i="35"/>
  <c r="AC100" i="35"/>
  <c r="AD100" i="35"/>
  <c r="AE100" i="35"/>
  <c r="AF100" i="35"/>
  <c r="AG100" i="35"/>
  <c r="AH100" i="35"/>
  <c r="AI100" i="35"/>
  <c r="AJ100" i="35"/>
  <c r="AK100" i="35"/>
  <c r="AL100" i="35"/>
  <c r="AM100" i="35"/>
  <c r="AN100" i="35"/>
  <c r="AO100" i="35"/>
  <c r="AP100" i="35"/>
  <c r="AQ100" i="35"/>
  <c r="AR100" i="35"/>
  <c r="AS100" i="35"/>
  <c r="AT100" i="35"/>
  <c r="AU100" i="35"/>
  <c r="AV100" i="35"/>
  <c r="AW100" i="35"/>
  <c r="AX100" i="35"/>
  <c r="AY100" i="35"/>
  <c r="AZ100" i="35"/>
  <c r="BA100" i="35"/>
  <c r="BB100" i="35"/>
  <c r="BC100" i="35"/>
  <c r="BD100" i="35"/>
  <c r="BE100" i="35"/>
  <c r="BF100" i="35"/>
  <c r="BG100" i="35"/>
  <c r="BH100" i="35"/>
  <c r="BI100" i="35"/>
  <c r="BJ100" i="35"/>
  <c r="BK100" i="35"/>
  <c r="BL100" i="35"/>
  <c r="BM100" i="35"/>
  <c r="BN100" i="35"/>
  <c r="BO100" i="35"/>
  <c r="BP100" i="35"/>
  <c r="BQ100" i="35"/>
  <c r="BR100" i="35"/>
  <c r="BS100" i="35"/>
  <c r="BT100" i="35"/>
  <c r="BU100" i="35"/>
  <c r="BV100" i="35"/>
  <c r="BW100" i="35"/>
  <c r="BX100" i="35"/>
  <c r="BY100" i="35"/>
  <c r="BZ100" i="35"/>
  <c r="CA100" i="35"/>
  <c r="CB100" i="35"/>
  <c r="CC100" i="35"/>
  <c r="CD100" i="35"/>
  <c r="CE100" i="35"/>
  <c r="CF100" i="35"/>
  <c r="CG100" i="35"/>
  <c r="CH100" i="35"/>
  <c r="D101" i="35"/>
  <c r="D92" i="43" s="1"/>
  <c r="E101" i="35"/>
  <c r="F101" i="35"/>
  <c r="G101" i="35"/>
  <c r="H101" i="35"/>
  <c r="I101" i="35"/>
  <c r="J101" i="35"/>
  <c r="J92" i="43" s="1"/>
  <c r="K101" i="35"/>
  <c r="K92" i="43" s="1"/>
  <c r="L101" i="35"/>
  <c r="L92" i="43" s="1"/>
  <c r="M101" i="35"/>
  <c r="M92" i="43" s="1"/>
  <c r="N101" i="35"/>
  <c r="O101" i="35"/>
  <c r="P101" i="35"/>
  <c r="Q101" i="35"/>
  <c r="Q92" i="43" s="1"/>
  <c r="R101" i="35"/>
  <c r="R92" i="43" s="1"/>
  <c r="S101" i="35"/>
  <c r="S92" i="43" s="1"/>
  <c r="T101" i="35"/>
  <c r="U101" i="35"/>
  <c r="V101" i="35"/>
  <c r="W101" i="35"/>
  <c r="X101" i="35"/>
  <c r="Y101" i="35"/>
  <c r="Y92" i="43" s="1"/>
  <c r="Z101" i="35"/>
  <c r="Z92" i="43" s="1"/>
  <c r="AA101" i="35"/>
  <c r="AB101" i="35"/>
  <c r="AC101" i="35"/>
  <c r="AD101" i="35"/>
  <c r="AE101" i="35"/>
  <c r="AF101" i="35"/>
  <c r="AG101" i="35"/>
  <c r="AH101" i="35"/>
  <c r="AH92" i="43" s="1"/>
  <c r="AI101" i="35"/>
  <c r="AI92" i="43" s="1"/>
  <c r="AJ101" i="35"/>
  <c r="AJ92" i="43" s="1"/>
  <c r="AK101" i="35"/>
  <c r="AL101" i="35"/>
  <c r="AM101" i="35"/>
  <c r="AN101" i="35"/>
  <c r="AO101" i="35"/>
  <c r="AO92" i="43" s="1"/>
  <c r="AP101" i="35"/>
  <c r="AP92" i="43" s="1"/>
  <c r="AQ101" i="35"/>
  <c r="AQ92" i="43" s="1"/>
  <c r="AR101" i="35"/>
  <c r="AR92" i="43" s="1"/>
  <c r="AS101" i="35"/>
  <c r="AT101" i="35"/>
  <c r="AU101" i="35"/>
  <c r="AV101" i="35"/>
  <c r="AW101" i="35"/>
  <c r="AW92" i="43" s="1"/>
  <c r="AX101" i="35"/>
  <c r="AX92" i="43" s="1"/>
  <c r="AY101" i="35"/>
  <c r="AZ101" i="35"/>
  <c r="AZ92" i="43" s="1"/>
  <c r="BA101" i="35"/>
  <c r="BB101" i="35"/>
  <c r="BC101" i="35"/>
  <c r="BD101" i="35"/>
  <c r="BE101" i="35"/>
  <c r="BE92" i="43" s="1"/>
  <c r="BF101" i="35"/>
  <c r="BF92" i="43" s="1"/>
  <c r="BG101" i="35"/>
  <c r="BG92" i="43" s="1"/>
  <c r="BH101" i="35"/>
  <c r="BH92" i="43" s="1"/>
  <c r="BI101" i="35"/>
  <c r="BJ101" i="35"/>
  <c r="BK101" i="35"/>
  <c r="BL101" i="35"/>
  <c r="BM101" i="35"/>
  <c r="BM92" i="43" s="1"/>
  <c r="BN101" i="35"/>
  <c r="BN92" i="43" s="1"/>
  <c r="BO101" i="35"/>
  <c r="BO92" i="43" s="1"/>
  <c r="BP101" i="35"/>
  <c r="BP92" i="43" s="1"/>
  <c r="BQ101" i="35"/>
  <c r="BR101" i="35"/>
  <c r="BS101" i="35"/>
  <c r="BT101" i="35"/>
  <c r="BU101" i="35"/>
  <c r="BU92" i="43" s="1"/>
  <c r="BV101" i="35"/>
  <c r="BV92" i="43" s="1"/>
  <c r="BW101" i="35"/>
  <c r="BW92" i="43" s="1"/>
  <c r="BX101" i="35"/>
  <c r="BX92" i="43" s="1"/>
  <c r="BY101" i="35"/>
  <c r="BY92" i="43" s="1"/>
  <c r="BZ101" i="35"/>
  <c r="CA101" i="35"/>
  <c r="CB101" i="35"/>
  <c r="CC101" i="35"/>
  <c r="CC92" i="43" s="1"/>
  <c r="CD101" i="35"/>
  <c r="CD92" i="43" s="1"/>
  <c r="CE101" i="35"/>
  <c r="CF101" i="35"/>
  <c r="CF92" i="43" s="1"/>
  <c r="CG101" i="35"/>
  <c r="CG92" i="43" s="1"/>
  <c r="CH101" i="35"/>
  <c r="D102" i="35"/>
  <c r="E102" i="35"/>
  <c r="F102" i="35"/>
  <c r="G102" i="35"/>
  <c r="H102" i="35"/>
  <c r="I102" i="35"/>
  <c r="J102" i="35"/>
  <c r="K102" i="35"/>
  <c r="L102" i="35"/>
  <c r="M102" i="35"/>
  <c r="N102" i="35"/>
  <c r="O102" i="35"/>
  <c r="P102" i="35"/>
  <c r="Q102" i="35"/>
  <c r="R102" i="35"/>
  <c r="S102" i="35"/>
  <c r="T102" i="35"/>
  <c r="U102" i="35"/>
  <c r="V102" i="35"/>
  <c r="W102" i="35"/>
  <c r="X102" i="35"/>
  <c r="Y102" i="35"/>
  <c r="Z102" i="35"/>
  <c r="AA102" i="35"/>
  <c r="AB102" i="35"/>
  <c r="AC102" i="35"/>
  <c r="AD102" i="35"/>
  <c r="AE102" i="35"/>
  <c r="AF102" i="35"/>
  <c r="AG102" i="35"/>
  <c r="AH102" i="35"/>
  <c r="AI102" i="35"/>
  <c r="AJ102" i="35"/>
  <c r="AK102" i="35"/>
  <c r="AL102" i="35"/>
  <c r="AM102" i="35"/>
  <c r="AN102" i="35"/>
  <c r="AO102" i="35"/>
  <c r="AP102" i="35"/>
  <c r="AQ102" i="35"/>
  <c r="AR102" i="35"/>
  <c r="AS102" i="35"/>
  <c r="AT102" i="35"/>
  <c r="AU102" i="35"/>
  <c r="AV102" i="35"/>
  <c r="AW102" i="35"/>
  <c r="AX102" i="35"/>
  <c r="AY102" i="35"/>
  <c r="AZ102" i="35"/>
  <c r="BA102" i="35"/>
  <c r="BB102" i="35"/>
  <c r="BC102" i="35"/>
  <c r="BD102" i="35"/>
  <c r="BE102" i="35"/>
  <c r="BF102" i="35"/>
  <c r="BG102" i="35"/>
  <c r="BH102" i="35"/>
  <c r="BI102" i="35"/>
  <c r="BJ102" i="35"/>
  <c r="BK102" i="35"/>
  <c r="BL102" i="35"/>
  <c r="BM102" i="35"/>
  <c r="BN102" i="35"/>
  <c r="BO102" i="35"/>
  <c r="BP102" i="35"/>
  <c r="BQ102" i="35"/>
  <c r="BR102" i="35"/>
  <c r="BS102" i="35"/>
  <c r="BT102" i="35"/>
  <c r="BU102" i="35"/>
  <c r="BV102" i="35"/>
  <c r="BW102" i="35"/>
  <c r="BX102" i="35"/>
  <c r="BY102" i="35"/>
  <c r="BZ102" i="35"/>
  <c r="CA102" i="35"/>
  <c r="CB102" i="35"/>
  <c r="CC102" i="35"/>
  <c r="CD102" i="35"/>
  <c r="CE102" i="35"/>
  <c r="CF102" i="35"/>
  <c r="CG102" i="35"/>
  <c r="CH102" i="35"/>
  <c r="D103" i="35"/>
  <c r="E103" i="35"/>
  <c r="F103" i="35"/>
  <c r="G103" i="35"/>
  <c r="H103" i="35"/>
  <c r="I103" i="35"/>
  <c r="J103" i="35"/>
  <c r="K103" i="35"/>
  <c r="L103" i="35"/>
  <c r="M103" i="35"/>
  <c r="N103" i="35"/>
  <c r="O103" i="35"/>
  <c r="P103" i="35"/>
  <c r="Q103" i="35"/>
  <c r="R103" i="35"/>
  <c r="S103" i="35"/>
  <c r="T103" i="35"/>
  <c r="U103" i="35"/>
  <c r="V103" i="35"/>
  <c r="W103" i="35"/>
  <c r="X103" i="35"/>
  <c r="Y103" i="35"/>
  <c r="Z103" i="35"/>
  <c r="AA103" i="35"/>
  <c r="AB103" i="35"/>
  <c r="AC103" i="35"/>
  <c r="AD103" i="35"/>
  <c r="AE103" i="35"/>
  <c r="AF103" i="35"/>
  <c r="AG103" i="35"/>
  <c r="AH103" i="35"/>
  <c r="AI103" i="35"/>
  <c r="AJ103" i="35"/>
  <c r="AK103" i="35"/>
  <c r="AL103" i="35"/>
  <c r="AM103" i="35"/>
  <c r="AN103" i="35"/>
  <c r="AO103" i="35"/>
  <c r="AP103" i="35"/>
  <c r="AQ103" i="35"/>
  <c r="AR103" i="35"/>
  <c r="AS103" i="35"/>
  <c r="AT103" i="35"/>
  <c r="AU103" i="35"/>
  <c r="AV103" i="35"/>
  <c r="AW103" i="35"/>
  <c r="AX103" i="35"/>
  <c r="AY103" i="35"/>
  <c r="AZ103" i="35"/>
  <c r="BA103" i="35"/>
  <c r="BB103" i="35"/>
  <c r="BC103" i="35"/>
  <c r="BD103" i="35"/>
  <c r="BE103" i="35"/>
  <c r="BF103" i="35"/>
  <c r="BG103" i="35"/>
  <c r="BH103" i="35"/>
  <c r="BI103" i="35"/>
  <c r="BJ103" i="35"/>
  <c r="BK103" i="35"/>
  <c r="BL103" i="35"/>
  <c r="BM103" i="35"/>
  <c r="BN103" i="35"/>
  <c r="BO103" i="35"/>
  <c r="BP103" i="35"/>
  <c r="BQ103" i="35"/>
  <c r="BR103" i="35"/>
  <c r="BS103" i="35"/>
  <c r="BT103" i="35"/>
  <c r="BU103" i="35"/>
  <c r="BV103" i="35"/>
  <c r="BW103" i="35"/>
  <c r="BX103" i="35"/>
  <c r="BY103" i="35"/>
  <c r="BZ103" i="35"/>
  <c r="CA103" i="35"/>
  <c r="CB103" i="35"/>
  <c r="CC103" i="35"/>
  <c r="CD103" i="35"/>
  <c r="CE103" i="35"/>
  <c r="CF103" i="35"/>
  <c r="CG103" i="35"/>
  <c r="CH103" i="35"/>
  <c r="D104" i="35"/>
  <c r="E104" i="35"/>
  <c r="F104" i="35"/>
  <c r="G104" i="35"/>
  <c r="H104" i="35"/>
  <c r="I104" i="35"/>
  <c r="J104" i="35"/>
  <c r="K104" i="35"/>
  <c r="L104" i="35"/>
  <c r="M104" i="35"/>
  <c r="N104" i="35"/>
  <c r="O104" i="35"/>
  <c r="P104" i="35"/>
  <c r="Q104" i="35"/>
  <c r="R104" i="35"/>
  <c r="S104" i="35"/>
  <c r="T104" i="35"/>
  <c r="U104" i="35"/>
  <c r="V104" i="35"/>
  <c r="W104" i="35"/>
  <c r="X104" i="35"/>
  <c r="Y104" i="35"/>
  <c r="Z104" i="35"/>
  <c r="AA104" i="35"/>
  <c r="AB104" i="35"/>
  <c r="AC104" i="35"/>
  <c r="AD104" i="35"/>
  <c r="AE104" i="35"/>
  <c r="AF104" i="35"/>
  <c r="AG104" i="35"/>
  <c r="AH104" i="35"/>
  <c r="AI104" i="35"/>
  <c r="AJ104" i="35"/>
  <c r="AK104" i="35"/>
  <c r="AL104" i="35"/>
  <c r="AM104" i="35"/>
  <c r="AN104" i="35"/>
  <c r="AO104" i="35"/>
  <c r="AP104" i="35"/>
  <c r="AQ104" i="35"/>
  <c r="AR104" i="35"/>
  <c r="AS104" i="35"/>
  <c r="AT104" i="35"/>
  <c r="AU104" i="35"/>
  <c r="AV104" i="35"/>
  <c r="AW104" i="35"/>
  <c r="AX104" i="35"/>
  <c r="AY104" i="35"/>
  <c r="AZ104" i="35"/>
  <c r="BA104" i="35"/>
  <c r="BB104" i="35"/>
  <c r="BC104" i="35"/>
  <c r="BD104" i="35"/>
  <c r="BE104" i="35"/>
  <c r="BF104" i="35"/>
  <c r="BG104" i="35"/>
  <c r="BH104" i="35"/>
  <c r="BI104" i="35"/>
  <c r="BJ104" i="35"/>
  <c r="BK104" i="35"/>
  <c r="BL104" i="35"/>
  <c r="BM104" i="35"/>
  <c r="BN104" i="35"/>
  <c r="BO104" i="35"/>
  <c r="BP104" i="35"/>
  <c r="BQ104" i="35"/>
  <c r="BR104" i="35"/>
  <c r="BS104" i="35"/>
  <c r="BT104" i="35"/>
  <c r="BU104" i="35"/>
  <c r="BV104" i="35"/>
  <c r="BW104" i="35"/>
  <c r="BX104" i="35"/>
  <c r="BY104" i="35"/>
  <c r="BZ104" i="35"/>
  <c r="CA104" i="35"/>
  <c r="CB104" i="35"/>
  <c r="CC104" i="35"/>
  <c r="CD104" i="35"/>
  <c r="CE104" i="35"/>
  <c r="CF104" i="35"/>
  <c r="CG104" i="35"/>
  <c r="CH104" i="35"/>
  <c r="D105" i="35"/>
  <c r="E105" i="35"/>
  <c r="F105" i="35"/>
  <c r="G105" i="35"/>
  <c r="H105" i="35"/>
  <c r="I105" i="35"/>
  <c r="J105" i="35"/>
  <c r="K105" i="35"/>
  <c r="L105" i="35"/>
  <c r="M105" i="35"/>
  <c r="N105" i="35"/>
  <c r="O105" i="35"/>
  <c r="P105" i="35"/>
  <c r="Q105" i="35"/>
  <c r="R105" i="35"/>
  <c r="S105" i="35"/>
  <c r="T105" i="35"/>
  <c r="U105" i="35"/>
  <c r="V105" i="35"/>
  <c r="W105" i="35"/>
  <c r="X105" i="35"/>
  <c r="Y105" i="35"/>
  <c r="Z105" i="35"/>
  <c r="AA105" i="35"/>
  <c r="AB105" i="35"/>
  <c r="AC105" i="35"/>
  <c r="AD105" i="35"/>
  <c r="AE105" i="35"/>
  <c r="AF105" i="35"/>
  <c r="AG105" i="35"/>
  <c r="AH105" i="35"/>
  <c r="AI105" i="35"/>
  <c r="AJ105" i="35"/>
  <c r="AK105" i="35"/>
  <c r="AL105" i="35"/>
  <c r="AM105" i="35"/>
  <c r="AN105" i="35"/>
  <c r="AO105" i="35"/>
  <c r="AP105" i="35"/>
  <c r="AQ105" i="35"/>
  <c r="AR105" i="35"/>
  <c r="AS105" i="35"/>
  <c r="AT105" i="35"/>
  <c r="AU105" i="35"/>
  <c r="AV105" i="35"/>
  <c r="AW105" i="35"/>
  <c r="AX105" i="35"/>
  <c r="AY105" i="35"/>
  <c r="AZ105" i="35"/>
  <c r="BA105" i="35"/>
  <c r="BB105" i="35"/>
  <c r="BC105" i="35"/>
  <c r="BD105" i="35"/>
  <c r="BE105" i="35"/>
  <c r="BF105" i="35"/>
  <c r="BG105" i="35"/>
  <c r="BH105" i="35"/>
  <c r="BI105" i="35"/>
  <c r="BJ105" i="35"/>
  <c r="BK105" i="35"/>
  <c r="BL105" i="35"/>
  <c r="BM105" i="35"/>
  <c r="BN105" i="35"/>
  <c r="BO105" i="35"/>
  <c r="BP105" i="35"/>
  <c r="BQ105" i="35"/>
  <c r="BR105" i="35"/>
  <c r="BS105" i="35"/>
  <c r="BT105" i="35"/>
  <c r="BU105" i="35"/>
  <c r="BV105" i="35"/>
  <c r="BW105" i="35"/>
  <c r="BX105" i="35"/>
  <c r="BY105" i="35"/>
  <c r="BZ105" i="35"/>
  <c r="CA105" i="35"/>
  <c r="CB105" i="35"/>
  <c r="CC105" i="35"/>
  <c r="CD105" i="35"/>
  <c r="CE105" i="35"/>
  <c r="CF105" i="35"/>
  <c r="CG105" i="35"/>
  <c r="CH105" i="35"/>
  <c r="C94" i="35"/>
  <c r="C95" i="35"/>
  <c r="C96" i="35"/>
  <c r="C97" i="35"/>
  <c r="C98" i="35"/>
  <c r="C99" i="35"/>
  <c r="C100" i="35"/>
  <c r="C101" i="35"/>
  <c r="C92" i="43" s="1"/>
  <c r="C102" i="35"/>
  <c r="C103" i="35"/>
  <c r="C104" i="35"/>
  <c r="C105" i="35"/>
  <c r="C93" i="35"/>
  <c r="D93" i="34"/>
  <c r="E93" i="34"/>
  <c r="F93" i="34"/>
  <c r="G93" i="34"/>
  <c r="H93" i="34"/>
  <c r="I93" i="34"/>
  <c r="J93" i="34"/>
  <c r="K93" i="34"/>
  <c r="L93" i="34"/>
  <c r="M93" i="34"/>
  <c r="N93" i="34"/>
  <c r="O93" i="34"/>
  <c r="P93" i="34"/>
  <c r="Q93" i="34"/>
  <c r="R93" i="34"/>
  <c r="S93" i="34"/>
  <c r="T93" i="34"/>
  <c r="U93" i="34"/>
  <c r="V93" i="34"/>
  <c r="W93" i="34"/>
  <c r="X93" i="34"/>
  <c r="Y93" i="34"/>
  <c r="Z93" i="34"/>
  <c r="AA93" i="34"/>
  <c r="AB93" i="34"/>
  <c r="AC93" i="34"/>
  <c r="AD93" i="34"/>
  <c r="AE93" i="34"/>
  <c r="AF93" i="34"/>
  <c r="AG93" i="34"/>
  <c r="AH93" i="34"/>
  <c r="AI93" i="34"/>
  <c r="AJ93" i="34"/>
  <c r="AK93" i="34"/>
  <c r="AL93" i="34"/>
  <c r="AM93" i="34"/>
  <c r="AN93" i="34"/>
  <c r="AO93" i="34"/>
  <c r="AP93" i="34"/>
  <c r="AQ93" i="34"/>
  <c r="AR93" i="34"/>
  <c r="AS93" i="34"/>
  <c r="AT93" i="34"/>
  <c r="AU93" i="34"/>
  <c r="AV93" i="34"/>
  <c r="AW93" i="34"/>
  <c r="AX93" i="34"/>
  <c r="AY93" i="34"/>
  <c r="AZ93" i="34"/>
  <c r="BA93" i="34"/>
  <c r="BB93" i="34"/>
  <c r="BC93" i="34"/>
  <c r="BD93" i="34"/>
  <c r="BE93" i="34"/>
  <c r="BF93" i="34"/>
  <c r="BG93" i="34"/>
  <c r="BH93" i="34"/>
  <c r="BI93" i="34"/>
  <c r="BJ93" i="34"/>
  <c r="BK93" i="34"/>
  <c r="BL93" i="34"/>
  <c r="BM93" i="34"/>
  <c r="BN93" i="34"/>
  <c r="BO93" i="34"/>
  <c r="BP93" i="34"/>
  <c r="BQ93" i="34"/>
  <c r="BR93" i="34"/>
  <c r="BS93" i="34"/>
  <c r="BT93" i="34"/>
  <c r="BU93" i="34"/>
  <c r="BV93" i="34"/>
  <c r="BW93" i="34"/>
  <c r="BX93" i="34"/>
  <c r="BY93" i="34"/>
  <c r="BZ93" i="34"/>
  <c r="CA93" i="34"/>
  <c r="CB93" i="34"/>
  <c r="CC93" i="34"/>
  <c r="CD93" i="34"/>
  <c r="CE93" i="34"/>
  <c r="CF93" i="34"/>
  <c r="CG93" i="34"/>
  <c r="CH93" i="34"/>
  <c r="D94" i="34"/>
  <c r="E94" i="34"/>
  <c r="F94" i="34"/>
  <c r="G94" i="34"/>
  <c r="H94" i="34"/>
  <c r="I94" i="34"/>
  <c r="J94" i="34"/>
  <c r="K94" i="34"/>
  <c r="L94" i="34"/>
  <c r="M94" i="34"/>
  <c r="N94" i="34"/>
  <c r="O94" i="34"/>
  <c r="P94" i="34"/>
  <c r="Q94" i="34"/>
  <c r="R94" i="34"/>
  <c r="S94" i="34"/>
  <c r="T94" i="34"/>
  <c r="U94" i="34"/>
  <c r="V94" i="34"/>
  <c r="W94" i="34"/>
  <c r="X94" i="34"/>
  <c r="Y94" i="34"/>
  <c r="Z94" i="34"/>
  <c r="AA94" i="34"/>
  <c r="AB94" i="34"/>
  <c r="AC94" i="34"/>
  <c r="AD94" i="34"/>
  <c r="AE94" i="34"/>
  <c r="AF94" i="34"/>
  <c r="AG94" i="34"/>
  <c r="AH94" i="34"/>
  <c r="AI94" i="34"/>
  <c r="AJ94" i="34"/>
  <c r="AK94" i="34"/>
  <c r="AL94" i="34"/>
  <c r="AM94" i="34"/>
  <c r="AN94" i="34"/>
  <c r="AO94" i="34"/>
  <c r="AP94" i="34"/>
  <c r="AQ94" i="34"/>
  <c r="AR94" i="34"/>
  <c r="AS94" i="34"/>
  <c r="AT94" i="34"/>
  <c r="AU94" i="34"/>
  <c r="AV94" i="34"/>
  <c r="AW94" i="34"/>
  <c r="AX94" i="34"/>
  <c r="AY94" i="34"/>
  <c r="AZ94" i="34"/>
  <c r="BA94" i="34"/>
  <c r="BB94" i="34"/>
  <c r="BC94" i="34"/>
  <c r="BD94" i="34"/>
  <c r="BE94" i="34"/>
  <c r="BF94" i="34"/>
  <c r="BG94" i="34"/>
  <c r="BH94" i="34"/>
  <c r="BI94" i="34"/>
  <c r="BJ94" i="34"/>
  <c r="BK94" i="34"/>
  <c r="BL94" i="34"/>
  <c r="BM94" i="34"/>
  <c r="BN94" i="34"/>
  <c r="BO94" i="34"/>
  <c r="BP94" i="34"/>
  <c r="BQ94" i="34"/>
  <c r="BR94" i="34"/>
  <c r="BS94" i="34"/>
  <c r="BT94" i="34"/>
  <c r="BU94" i="34"/>
  <c r="BV94" i="34"/>
  <c r="BW94" i="34"/>
  <c r="BX94" i="34"/>
  <c r="BY94" i="34"/>
  <c r="BZ94" i="34"/>
  <c r="CA94" i="34"/>
  <c r="CB94" i="34"/>
  <c r="CC94" i="34"/>
  <c r="CD94" i="34"/>
  <c r="CE94" i="34"/>
  <c r="CF94" i="34"/>
  <c r="CG94" i="34"/>
  <c r="CH94" i="34"/>
  <c r="D95" i="34"/>
  <c r="E95" i="34"/>
  <c r="F95" i="34"/>
  <c r="G95" i="34"/>
  <c r="H95" i="34"/>
  <c r="I95" i="34"/>
  <c r="J95" i="34"/>
  <c r="K95" i="34"/>
  <c r="L95" i="34"/>
  <c r="M95" i="34"/>
  <c r="N95" i="34"/>
  <c r="O95" i="34"/>
  <c r="P95" i="34"/>
  <c r="Q95" i="34"/>
  <c r="R95" i="34"/>
  <c r="S95" i="34"/>
  <c r="T95" i="34"/>
  <c r="U95" i="34"/>
  <c r="V95" i="34"/>
  <c r="W95" i="34"/>
  <c r="X95" i="34"/>
  <c r="Y95" i="34"/>
  <c r="Z95" i="34"/>
  <c r="AA95" i="34"/>
  <c r="AB95" i="34"/>
  <c r="AC95" i="34"/>
  <c r="AD95" i="34"/>
  <c r="AE95" i="34"/>
  <c r="AF95" i="34"/>
  <c r="AG95" i="34"/>
  <c r="AH95" i="34"/>
  <c r="AI95" i="34"/>
  <c r="AJ95" i="34"/>
  <c r="AK95" i="34"/>
  <c r="AL95" i="34"/>
  <c r="AM95" i="34"/>
  <c r="AN95" i="34"/>
  <c r="AO95" i="34"/>
  <c r="AP95" i="34"/>
  <c r="AQ95" i="34"/>
  <c r="AR95" i="34"/>
  <c r="AS95" i="34"/>
  <c r="AT95" i="34"/>
  <c r="AU95" i="34"/>
  <c r="AV95" i="34"/>
  <c r="AW95" i="34"/>
  <c r="AX95" i="34"/>
  <c r="AY95" i="34"/>
  <c r="AZ95" i="34"/>
  <c r="BA95" i="34"/>
  <c r="BB95" i="34"/>
  <c r="BC95" i="34"/>
  <c r="BD95" i="34"/>
  <c r="BE95" i="34"/>
  <c r="BF95" i="34"/>
  <c r="BG95" i="34"/>
  <c r="BH95" i="34"/>
  <c r="BI95" i="34"/>
  <c r="BJ95" i="34"/>
  <c r="BK95" i="34"/>
  <c r="BL95" i="34"/>
  <c r="BM95" i="34"/>
  <c r="BN95" i="34"/>
  <c r="BO95" i="34"/>
  <c r="BP95" i="34"/>
  <c r="BQ95" i="34"/>
  <c r="BR95" i="34"/>
  <c r="BS95" i="34"/>
  <c r="BT95" i="34"/>
  <c r="BU95" i="34"/>
  <c r="BV95" i="34"/>
  <c r="BW95" i="34"/>
  <c r="BX95" i="34"/>
  <c r="BY95" i="34"/>
  <c r="BZ95" i="34"/>
  <c r="CA95" i="34"/>
  <c r="CB95" i="34"/>
  <c r="CC95" i="34"/>
  <c r="CD95" i="34"/>
  <c r="CE95" i="34"/>
  <c r="CF95" i="34"/>
  <c r="CG95" i="34"/>
  <c r="CH95" i="34"/>
  <c r="D96" i="34"/>
  <c r="E96" i="34"/>
  <c r="F96" i="34"/>
  <c r="G96" i="34"/>
  <c r="H96" i="34"/>
  <c r="I96" i="34"/>
  <c r="J96" i="34"/>
  <c r="K96" i="34"/>
  <c r="L96" i="34"/>
  <c r="M96" i="34"/>
  <c r="N96" i="34"/>
  <c r="O96" i="34"/>
  <c r="P96" i="34"/>
  <c r="Q96" i="34"/>
  <c r="R96" i="34"/>
  <c r="S96" i="34"/>
  <c r="T96" i="34"/>
  <c r="U96" i="34"/>
  <c r="V96" i="34"/>
  <c r="W96" i="34"/>
  <c r="X96" i="34"/>
  <c r="Y96" i="34"/>
  <c r="Z96" i="34"/>
  <c r="AA96" i="34"/>
  <c r="AB96" i="34"/>
  <c r="AC96" i="34"/>
  <c r="AD96" i="34"/>
  <c r="AE96" i="34"/>
  <c r="AF96" i="34"/>
  <c r="AG96" i="34"/>
  <c r="AH96" i="34"/>
  <c r="AI96" i="34"/>
  <c r="AJ96" i="34"/>
  <c r="AK96" i="34"/>
  <c r="AL96" i="34"/>
  <c r="AM96" i="34"/>
  <c r="AN96" i="34"/>
  <c r="AO96" i="34"/>
  <c r="AP96" i="34"/>
  <c r="AQ96" i="34"/>
  <c r="AR96" i="34"/>
  <c r="AS96" i="34"/>
  <c r="AT96" i="34"/>
  <c r="AU96" i="34"/>
  <c r="AV96" i="34"/>
  <c r="AW96" i="34"/>
  <c r="AX96" i="34"/>
  <c r="AY96" i="34"/>
  <c r="AZ96" i="34"/>
  <c r="BA96" i="34"/>
  <c r="BB96" i="34"/>
  <c r="BC96" i="34"/>
  <c r="BD96" i="34"/>
  <c r="BE96" i="34"/>
  <c r="BF96" i="34"/>
  <c r="BG96" i="34"/>
  <c r="BH96" i="34"/>
  <c r="BI96" i="34"/>
  <c r="BJ96" i="34"/>
  <c r="BK96" i="34"/>
  <c r="BL96" i="34"/>
  <c r="BM96" i="34"/>
  <c r="BN96" i="34"/>
  <c r="BO96" i="34"/>
  <c r="BP96" i="34"/>
  <c r="BQ96" i="34"/>
  <c r="BR96" i="34"/>
  <c r="BS96" i="34"/>
  <c r="BT96" i="34"/>
  <c r="BU96" i="34"/>
  <c r="BV96" i="34"/>
  <c r="BW96" i="34"/>
  <c r="BX96" i="34"/>
  <c r="BY96" i="34"/>
  <c r="BZ96" i="34"/>
  <c r="CA96" i="34"/>
  <c r="CB96" i="34"/>
  <c r="CC96" i="34"/>
  <c r="CD96" i="34"/>
  <c r="CE96" i="34"/>
  <c r="CF96" i="34"/>
  <c r="CG96" i="34"/>
  <c r="CH96" i="34"/>
  <c r="D97" i="34"/>
  <c r="E97" i="34"/>
  <c r="F97" i="34"/>
  <c r="G97" i="34"/>
  <c r="H97" i="34"/>
  <c r="I97" i="34"/>
  <c r="J97" i="34"/>
  <c r="K97" i="34"/>
  <c r="L97" i="34"/>
  <c r="M97" i="34"/>
  <c r="N97" i="34"/>
  <c r="O97" i="34"/>
  <c r="P97" i="34"/>
  <c r="Q97" i="34"/>
  <c r="R97" i="34"/>
  <c r="S97" i="34"/>
  <c r="T97" i="34"/>
  <c r="U97" i="34"/>
  <c r="V97" i="34"/>
  <c r="W97" i="34"/>
  <c r="X97" i="34"/>
  <c r="Y97" i="34"/>
  <c r="Z97" i="34"/>
  <c r="AA97" i="34"/>
  <c r="AB97" i="34"/>
  <c r="AC97" i="34"/>
  <c r="AD97" i="34"/>
  <c r="AE97" i="34"/>
  <c r="AF97" i="34"/>
  <c r="AG97" i="34"/>
  <c r="AH97" i="34"/>
  <c r="AI97" i="34"/>
  <c r="AJ97" i="34"/>
  <c r="AK97" i="34"/>
  <c r="AL97" i="34"/>
  <c r="AM97" i="34"/>
  <c r="AN97" i="34"/>
  <c r="AO97" i="34"/>
  <c r="AP97" i="34"/>
  <c r="AQ97" i="34"/>
  <c r="AR97" i="34"/>
  <c r="AS97" i="34"/>
  <c r="AT97" i="34"/>
  <c r="AU97" i="34"/>
  <c r="AV97" i="34"/>
  <c r="AW97" i="34"/>
  <c r="AX97" i="34"/>
  <c r="AY97" i="34"/>
  <c r="AZ97" i="34"/>
  <c r="BA97" i="34"/>
  <c r="BB97" i="34"/>
  <c r="BC97" i="34"/>
  <c r="BD97" i="34"/>
  <c r="BE97" i="34"/>
  <c r="BF97" i="34"/>
  <c r="BG97" i="34"/>
  <c r="BH97" i="34"/>
  <c r="BI97" i="34"/>
  <c r="BJ97" i="34"/>
  <c r="BK97" i="34"/>
  <c r="BL97" i="34"/>
  <c r="BM97" i="34"/>
  <c r="BN97" i="34"/>
  <c r="BO97" i="34"/>
  <c r="BP97" i="34"/>
  <c r="BQ97" i="34"/>
  <c r="BR97" i="34"/>
  <c r="BS97" i="34"/>
  <c r="BT97" i="34"/>
  <c r="BU97" i="34"/>
  <c r="BV97" i="34"/>
  <c r="BW97" i="34"/>
  <c r="BX97" i="34"/>
  <c r="BY97" i="34"/>
  <c r="BZ97" i="34"/>
  <c r="CA97" i="34"/>
  <c r="CB97" i="34"/>
  <c r="CC97" i="34"/>
  <c r="CD97" i="34"/>
  <c r="CE97" i="34"/>
  <c r="CF97" i="34"/>
  <c r="CG97" i="34"/>
  <c r="CH97" i="34"/>
  <c r="D98" i="34"/>
  <c r="E98" i="34"/>
  <c r="F98" i="34"/>
  <c r="G98" i="34"/>
  <c r="H98" i="34"/>
  <c r="I98" i="34"/>
  <c r="J98" i="34"/>
  <c r="K98" i="34"/>
  <c r="L98" i="34"/>
  <c r="M98" i="34"/>
  <c r="N98" i="34"/>
  <c r="O98" i="34"/>
  <c r="P98" i="34"/>
  <c r="Q98" i="34"/>
  <c r="R98" i="34"/>
  <c r="S98" i="34"/>
  <c r="T98" i="34"/>
  <c r="U98" i="34"/>
  <c r="V98" i="34"/>
  <c r="W98" i="34"/>
  <c r="X98" i="34"/>
  <c r="Y98" i="34"/>
  <c r="Z98" i="34"/>
  <c r="AA98" i="34"/>
  <c r="AB98" i="34"/>
  <c r="AC98" i="34"/>
  <c r="AD98" i="34"/>
  <c r="AE98" i="34"/>
  <c r="AF98" i="34"/>
  <c r="AG98" i="34"/>
  <c r="AH98" i="34"/>
  <c r="AI98" i="34"/>
  <c r="AJ98" i="34"/>
  <c r="AK98" i="34"/>
  <c r="AL98" i="34"/>
  <c r="AM98" i="34"/>
  <c r="AN98" i="34"/>
  <c r="AO98" i="34"/>
  <c r="AP98" i="34"/>
  <c r="AQ98" i="34"/>
  <c r="AR98" i="34"/>
  <c r="AS98" i="34"/>
  <c r="AT98" i="34"/>
  <c r="AU98" i="34"/>
  <c r="AV98" i="34"/>
  <c r="AW98" i="34"/>
  <c r="AX98" i="34"/>
  <c r="AY98" i="34"/>
  <c r="AZ98" i="34"/>
  <c r="BA98" i="34"/>
  <c r="BB98" i="34"/>
  <c r="BC98" i="34"/>
  <c r="BD98" i="34"/>
  <c r="BE98" i="34"/>
  <c r="BF98" i="34"/>
  <c r="BG98" i="34"/>
  <c r="BH98" i="34"/>
  <c r="BI98" i="34"/>
  <c r="BJ98" i="34"/>
  <c r="BK98" i="34"/>
  <c r="BL98" i="34"/>
  <c r="BM98" i="34"/>
  <c r="BN98" i="34"/>
  <c r="BO98" i="34"/>
  <c r="BP98" i="34"/>
  <c r="BQ98" i="34"/>
  <c r="BR98" i="34"/>
  <c r="BS98" i="34"/>
  <c r="BT98" i="34"/>
  <c r="BU98" i="34"/>
  <c r="BV98" i="34"/>
  <c r="BW98" i="34"/>
  <c r="BX98" i="34"/>
  <c r="BY98" i="34"/>
  <c r="BZ98" i="34"/>
  <c r="CA98" i="34"/>
  <c r="CB98" i="34"/>
  <c r="CC98" i="34"/>
  <c r="CD98" i="34"/>
  <c r="CE98" i="34"/>
  <c r="CF98" i="34"/>
  <c r="CG98" i="34"/>
  <c r="CH98" i="34"/>
  <c r="D99" i="34"/>
  <c r="E99" i="34"/>
  <c r="F99" i="34"/>
  <c r="G99" i="34"/>
  <c r="H99" i="34"/>
  <c r="I99" i="34"/>
  <c r="J99" i="34"/>
  <c r="K99" i="34"/>
  <c r="L99" i="34"/>
  <c r="M99" i="34"/>
  <c r="N99" i="34"/>
  <c r="O99" i="34"/>
  <c r="P99" i="34"/>
  <c r="Q99" i="34"/>
  <c r="R99" i="34"/>
  <c r="S99" i="34"/>
  <c r="T99" i="34"/>
  <c r="U99" i="34"/>
  <c r="V99" i="34"/>
  <c r="W99" i="34"/>
  <c r="X99" i="34"/>
  <c r="Y99" i="34"/>
  <c r="Z99" i="34"/>
  <c r="AA99" i="34"/>
  <c r="AB99" i="34"/>
  <c r="AC99" i="34"/>
  <c r="AD99" i="34"/>
  <c r="AE99" i="34"/>
  <c r="AF99" i="34"/>
  <c r="AG99" i="34"/>
  <c r="AH99" i="34"/>
  <c r="AI99" i="34"/>
  <c r="AJ99" i="34"/>
  <c r="AK99" i="34"/>
  <c r="AL99" i="34"/>
  <c r="AM99" i="34"/>
  <c r="AN99" i="34"/>
  <c r="AO99" i="34"/>
  <c r="AP99" i="34"/>
  <c r="AQ99" i="34"/>
  <c r="AR99" i="34"/>
  <c r="AS99" i="34"/>
  <c r="AT99" i="34"/>
  <c r="AU99" i="34"/>
  <c r="AV99" i="34"/>
  <c r="AW99" i="34"/>
  <c r="AX99" i="34"/>
  <c r="AY99" i="34"/>
  <c r="AZ99" i="34"/>
  <c r="BA99" i="34"/>
  <c r="BB99" i="34"/>
  <c r="BC99" i="34"/>
  <c r="BD99" i="34"/>
  <c r="BE99" i="34"/>
  <c r="BF99" i="34"/>
  <c r="BG99" i="34"/>
  <c r="BH99" i="34"/>
  <c r="BI99" i="34"/>
  <c r="BJ99" i="34"/>
  <c r="BK99" i="34"/>
  <c r="BL99" i="34"/>
  <c r="BM99" i="34"/>
  <c r="BN99" i="34"/>
  <c r="BO99" i="34"/>
  <c r="BP99" i="34"/>
  <c r="BQ99" i="34"/>
  <c r="BR99" i="34"/>
  <c r="BS99" i="34"/>
  <c r="BT99" i="34"/>
  <c r="BU99" i="34"/>
  <c r="BV99" i="34"/>
  <c r="BW99" i="34"/>
  <c r="BX99" i="34"/>
  <c r="BY99" i="34"/>
  <c r="BZ99" i="34"/>
  <c r="CA99" i="34"/>
  <c r="CB99" i="34"/>
  <c r="CC99" i="34"/>
  <c r="CD99" i="34"/>
  <c r="CE99" i="34"/>
  <c r="CF99" i="34"/>
  <c r="CG99" i="34"/>
  <c r="CH99" i="34"/>
  <c r="D100" i="34"/>
  <c r="E100" i="34"/>
  <c r="F100" i="34"/>
  <c r="G100" i="34"/>
  <c r="H100" i="34"/>
  <c r="I100" i="34"/>
  <c r="J100" i="34"/>
  <c r="K100" i="34"/>
  <c r="L100" i="34"/>
  <c r="M100" i="34"/>
  <c r="N100" i="34"/>
  <c r="O100" i="34"/>
  <c r="P100" i="34"/>
  <c r="Q100" i="34"/>
  <c r="R100" i="34"/>
  <c r="S100" i="34"/>
  <c r="T100" i="34"/>
  <c r="U100" i="34"/>
  <c r="V100" i="34"/>
  <c r="W100" i="34"/>
  <c r="X100" i="34"/>
  <c r="Y100" i="34"/>
  <c r="Z100" i="34"/>
  <c r="AA100" i="34"/>
  <c r="AB100" i="34"/>
  <c r="AC100" i="34"/>
  <c r="AD100" i="34"/>
  <c r="AE100" i="34"/>
  <c r="AF100" i="34"/>
  <c r="AG100" i="34"/>
  <c r="AH100" i="34"/>
  <c r="AI100" i="34"/>
  <c r="AJ100" i="34"/>
  <c r="AK100" i="34"/>
  <c r="AL100" i="34"/>
  <c r="AM100" i="34"/>
  <c r="AN100" i="34"/>
  <c r="AO100" i="34"/>
  <c r="AP100" i="34"/>
  <c r="AQ100" i="34"/>
  <c r="AR100" i="34"/>
  <c r="AS100" i="34"/>
  <c r="AT100" i="34"/>
  <c r="AU100" i="34"/>
  <c r="AV100" i="34"/>
  <c r="AW100" i="34"/>
  <c r="AX100" i="34"/>
  <c r="AY100" i="34"/>
  <c r="AZ100" i="34"/>
  <c r="BA100" i="34"/>
  <c r="BB100" i="34"/>
  <c r="BC100" i="34"/>
  <c r="BD100" i="34"/>
  <c r="BE100" i="34"/>
  <c r="BF100" i="34"/>
  <c r="BG100" i="34"/>
  <c r="BH100" i="34"/>
  <c r="BI100" i="34"/>
  <c r="BJ100" i="34"/>
  <c r="BK100" i="34"/>
  <c r="BL100" i="34"/>
  <c r="BM100" i="34"/>
  <c r="BN100" i="34"/>
  <c r="BO100" i="34"/>
  <c r="BP100" i="34"/>
  <c r="BQ100" i="34"/>
  <c r="BR100" i="34"/>
  <c r="BS100" i="34"/>
  <c r="BT100" i="34"/>
  <c r="BU100" i="34"/>
  <c r="BV100" i="34"/>
  <c r="BW100" i="34"/>
  <c r="BX100" i="34"/>
  <c r="BY100" i="34"/>
  <c r="BZ100" i="34"/>
  <c r="CA100" i="34"/>
  <c r="CB100" i="34"/>
  <c r="CC100" i="34"/>
  <c r="CD100" i="34"/>
  <c r="CE100" i="34"/>
  <c r="CF100" i="34"/>
  <c r="CG100" i="34"/>
  <c r="CH100" i="34"/>
  <c r="D101" i="34"/>
  <c r="E101" i="34"/>
  <c r="E91" i="43" s="1"/>
  <c r="G101" i="34"/>
  <c r="G91" i="43" s="1"/>
  <c r="H101" i="34"/>
  <c r="H91" i="43" s="1"/>
  <c r="J101" i="34"/>
  <c r="J91" i="43" s="1"/>
  <c r="K101" i="34"/>
  <c r="L101" i="34"/>
  <c r="M101" i="34"/>
  <c r="N101" i="34"/>
  <c r="O101" i="34"/>
  <c r="O91" i="43" s="1"/>
  <c r="P101" i="34"/>
  <c r="P91" i="43" s="1"/>
  <c r="Q101" i="34"/>
  <c r="R101" i="34"/>
  <c r="R91" i="43" s="1"/>
  <c r="S101" i="34"/>
  <c r="S91" i="43" s="1"/>
  <c r="T101" i="34"/>
  <c r="U101" i="34"/>
  <c r="V101" i="34"/>
  <c r="W101" i="34"/>
  <c r="W91" i="43" s="1"/>
  <c r="X101" i="34"/>
  <c r="X91" i="43" s="1"/>
  <c r="Y101" i="34"/>
  <c r="Y91" i="43" s="1"/>
  <c r="Z101" i="34"/>
  <c r="AA101" i="34"/>
  <c r="AA91" i="43" s="1"/>
  <c r="AB101" i="34"/>
  <c r="AC101" i="34"/>
  <c r="AD101" i="34"/>
  <c r="AE101" i="34"/>
  <c r="AE91" i="43" s="1"/>
  <c r="AF101" i="34"/>
  <c r="AG101" i="34"/>
  <c r="AH101" i="34"/>
  <c r="AI101" i="34"/>
  <c r="AI91" i="43" s="1"/>
  <c r="AJ101" i="34"/>
  <c r="AK101" i="34"/>
  <c r="AL101" i="34"/>
  <c r="AM101" i="34"/>
  <c r="AN101" i="34"/>
  <c r="AN91" i="43" s="1"/>
  <c r="AO101" i="34"/>
  <c r="AO91" i="43" s="1"/>
  <c r="AP101" i="34"/>
  <c r="AQ101" i="34"/>
  <c r="AR101" i="34"/>
  <c r="AS101" i="34"/>
  <c r="AT101" i="34"/>
  <c r="AU101" i="34"/>
  <c r="AU91" i="43" s="1"/>
  <c r="AV101" i="34"/>
  <c r="AV91" i="43" s="1"/>
  <c r="AW101" i="34"/>
  <c r="AW91" i="43" s="1"/>
  <c r="AX101" i="34"/>
  <c r="AX91" i="43" s="1"/>
  <c r="AY101" i="34"/>
  <c r="AY91" i="43" s="1"/>
  <c r="AZ101" i="34"/>
  <c r="BA101" i="34"/>
  <c r="BB101" i="34"/>
  <c r="BC101" i="34"/>
  <c r="BC91" i="43" s="1"/>
  <c r="BD101" i="34"/>
  <c r="BD91" i="43" s="1"/>
  <c r="BE101" i="34"/>
  <c r="BF101" i="34"/>
  <c r="BF91" i="43" s="1"/>
  <c r="BG101" i="34"/>
  <c r="BG91" i="43" s="1"/>
  <c r="BH101" i="34"/>
  <c r="BI101" i="34"/>
  <c r="BJ101" i="34"/>
  <c r="BK101" i="34"/>
  <c r="BK91" i="43" s="1"/>
  <c r="BL101" i="34"/>
  <c r="BL91" i="43" s="1"/>
  <c r="BM101" i="34"/>
  <c r="BM91" i="43" s="1"/>
  <c r="BN101" i="34"/>
  <c r="BN91" i="43" s="1"/>
  <c r="BO101" i="34"/>
  <c r="BP101" i="34"/>
  <c r="BQ101" i="34"/>
  <c r="BR101" i="34"/>
  <c r="BS101" i="34"/>
  <c r="BS91" i="43" s="1"/>
  <c r="BT101" i="34"/>
  <c r="BT91" i="43" s="1"/>
  <c r="BU101" i="34"/>
  <c r="BU91" i="43" s="1"/>
  <c r="BV101" i="34"/>
  <c r="BW101" i="34"/>
  <c r="BX101" i="34"/>
  <c r="BY101" i="34"/>
  <c r="BZ101" i="34"/>
  <c r="CA101" i="34"/>
  <c r="CA91" i="43" s="1"/>
  <c r="CB101" i="34"/>
  <c r="CB91" i="43" s="1"/>
  <c r="CC101" i="34"/>
  <c r="CC91" i="43" s="1"/>
  <c r="CD101" i="34"/>
  <c r="CD91" i="43" s="1"/>
  <c r="CE101" i="34"/>
  <c r="CF101" i="34"/>
  <c r="CG101" i="34"/>
  <c r="CH101" i="34"/>
  <c r="D102" i="34"/>
  <c r="E102" i="34"/>
  <c r="F102" i="34"/>
  <c r="G102" i="34"/>
  <c r="H102" i="34"/>
  <c r="I102" i="34"/>
  <c r="J102" i="34"/>
  <c r="K102" i="34"/>
  <c r="L102" i="34"/>
  <c r="M102" i="34"/>
  <c r="N102" i="34"/>
  <c r="O102" i="34"/>
  <c r="P102" i="34"/>
  <c r="Q102" i="34"/>
  <c r="R102" i="34"/>
  <c r="S102" i="34"/>
  <c r="T102" i="34"/>
  <c r="U102" i="34"/>
  <c r="V102" i="34"/>
  <c r="W102" i="34"/>
  <c r="X102" i="34"/>
  <c r="Y102" i="34"/>
  <c r="Z102" i="34"/>
  <c r="AA102" i="34"/>
  <c r="AB102" i="34"/>
  <c r="AC102" i="34"/>
  <c r="AD102" i="34"/>
  <c r="AE102" i="34"/>
  <c r="AF102" i="34"/>
  <c r="AG102" i="34"/>
  <c r="AH102" i="34"/>
  <c r="AI102" i="34"/>
  <c r="AJ102" i="34"/>
  <c r="AK102" i="34"/>
  <c r="AL102" i="34"/>
  <c r="AM102" i="34"/>
  <c r="AN102" i="34"/>
  <c r="AO102" i="34"/>
  <c r="AP102" i="34"/>
  <c r="AQ102" i="34"/>
  <c r="AR102" i="34"/>
  <c r="AS102" i="34"/>
  <c r="AT102" i="34"/>
  <c r="AU102" i="34"/>
  <c r="AV102" i="34"/>
  <c r="AW102" i="34"/>
  <c r="AX102" i="34"/>
  <c r="AY102" i="34"/>
  <c r="AZ102" i="34"/>
  <c r="BA102" i="34"/>
  <c r="BB102" i="34"/>
  <c r="BC102" i="34"/>
  <c r="BD102" i="34"/>
  <c r="BE102" i="34"/>
  <c r="BF102" i="34"/>
  <c r="BG102" i="34"/>
  <c r="BH102" i="34"/>
  <c r="BI102" i="34"/>
  <c r="BJ102" i="34"/>
  <c r="BK102" i="34"/>
  <c r="BL102" i="34"/>
  <c r="BM102" i="34"/>
  <c r="BN102" i="34"/>
  <c r="BO102" i="34"/>
  <c r="BP102" i="34"/>
  <c r="BQ102" i="34"/>
  <c r="BR102" i="34"/>
  <c r="BS102" i="34"/>
  <c r="BT102" i="34"/>
  <c r="BU102" i="34"/>
  <c r="BV102" i="34"/>
  <c r="BW102" i="34"/>
  <c r="BX102" i="34"/>
  <c r="BY102" i="34"/>
  <c r="BZ102" i="34"/>
  <c r="CA102" i="34"/>
  <c r="CB102" i="34"/>
  <c r="CC102" i="34"/>
  <c r="CD102" i="34"/>
  <c r="CE102" i="34"/>
  <c r="CF102" i="34"/>
  <c r="CG102" i="34"/>
  <c r="CH102" i="34"/>
  <c r="D103" i="34"/>
  <c r="E103" i="34"/>
  <c r="F103" i="34"/>
  <c r="G103" i="34"/>
  <c r="H103" i="34"/>
  <c r="I103" i="34"/>
  <c r="J103" i="34"/>
  <c r="K103" i="34"/>
  <c r="L103" i="34"/>
  <c r="M103" i="34"/>
  <c r="N103" i="34"/>
  <c r="O103" i="34"/>
  <c r="P103" i="34"/>
  <c r="Q103" i="34"/>
  <c r="R103" i="34"/>
  <c r="S103" i="34"/>
  <c r="T103" i="34"/>
  <c r="U103" i="34"/>
  <c r="V103" i="34"/>
  <c r="W103" i="34"/>
  <c r="X103" i="34"/>
  <c r="Y103" i="34"/>
  <c r="Z103" i="34"/>
  <c r="AA103" i="34"/>
  <c r="AB103" i="34"/>
  <c r="AC103" i="34"/>
  <c r="AD103" i="34"/>
  <c r="AE103" i="34"/>
  <c r="AF103" i="34"/>
  <c r="AG103" i="34"/>
  <c r="AH103" i="34"/>
  <c r="AI103" i="34"/>
  <c r="AJ103" i="34"/>
  <c r="AK103" i="34"/>
  <c r="AL103" i="34"/>
  <c r="AM103" i="34"/>
  <c r="AN103" i="34"/>
  <c r="AO103" i="34"/>
  <c r="AP103" i="34"/>
  <c r="AQ103" i="34"/>
  <c r="AR103" i="34"/>
  <c r="AS103" i="34"/>
  <c r="AT103" i="34"/>
  <c r="AU103" i="34"/>
  <c r="AV103" i="34"/>
  <c r="AW103" i="34"/>
  <c r="AX103" i="34"/>
  <c r="AY103" i="34"/>
  <c r="AZ103" i="34"/>
  <c r="BA103" i="34"/>
  <c r="BB103" i="34"/>
  <c r="BC103" i="34"/>
  <c r="BD103" i="34"/>
  <c r="BE103" i="34"/>
  <c r="BF103" i="34"/>
  <c r="BG103" i="34"/>
  <c r="BH103" i="34"/>
  <c r="BI103" i="34"/>
  <c r="BJ103" i="34"/>
  <c r="BK103" i="34"/>
  <c r="BL103" i="34"/>
  <c r="BM103" i="34"/>
  <c r="BN103" i="34"/>
  <c r="BO103" i="34"/>
  <c r="BP103" i="34"/>
  <c r="BQ103" i="34"/>
  <c r="BR103" i="34"/>
  <c r="BS103" i="34"/>
  <c r="BT103" i="34"/>
  <c r="BU103" i="34"/>
  <c r="BV103" i="34"/>
  <c r="BW103" i="34"/>
  <c r="BX103" i="34"/>
  <c r="BY103" i="34"/>
  <c r="BZ103" i="34"/>
  <c r="CA103" i="34"/>
  <c r="CB103" i="34"/>
  <c r="CC103" i="34"/>
  <c r="CD103" i="34"/>
  <c r="CE103" i="34"/>
  <c r="CF103" i="34"/>
  <c r="CG103" i="34"/>
  <c r="CH103" i="34"/>
  <c r="D104" i="34"/>
  <c r="E104" i="34"/>
  <c r="F104" i="34"/>
  <c r="G104" i="34"/>
  <c r="H104" i="34"/>
  <c r="I104" i="34"/>
  <c r="J104" i="34"/>
  <c r="K104" i="34"/>
  <c r="L104" i="34"/>
  <c r="M104" i="34"/>
  <c r="N104" i="34"/>
  <c r="O104" i="34"/>
  <c r="P104" i="34"/>
  <c r="Q104" i="34"/>
  <c r="R104" i="34"/>
  <c r="S104" i="34"/>
  <c r="T104" i="34"/>
  <c r="U104" i="34"/>
  <c r="V104" i="34"/>
  <c r="W104" i="34"/>
  <c r="X104" i="34"/>
  <c r="Y104" i="34"/>
  <c r="Z104" i="34"/>
  <c r="AA104" i="34"/>
  <c r="AB104" i="34"/>
  <c r="AC104" i="34"/>
  <c r="AD104" i="34"/>
  <c r="AE104" i="34"/>
  <c r="AF104" i="34"/>
  <c r="AG104" i="34"/>
  <c r="AH104" i="34"/>
  <c r="AI104" i="34"/>
  <c r="AJ104" i="34"/>
  <c r="AK104" i="34"/>
  <c r="AL104" i="34"/>
  <c r="AM104" i="34"/>
  <c r="AN104" i="34"/>
  <c r="AO104" i="34"/>
  <c r="AP104" i="34"/>
  <c r="AQ104" i="34"/>
  <c r="AR104" i="34"/>
  <c r="AS104" i="34"/>
  <c r="AT104" i="34"/>
  <c r="AU104" i="34"/>
  <c r="AV104" i="34"/>
  <c r="AW104" i="34"/>
  <c r="AX104" i="34"/>
  <c r="AY104" i="34"/>
  <c r="AZ104" i="34"/>
  <c r="BA104" i="34"/>
  <c r="BB104" i="34"/>
  <c r="BC104" i="34"/>
  <c r="BD104" i="34"/>
  <c r="BE104" i="34"/>
  <c r="BF104" i="34"/>
  <c r="BG104" i="34"/>
  <c r="BH104" i="34"/>
  <c r="BI104" i="34"/>
  <c r="BJ104" i="34"/>
  <c r="BK104" i="34"/>
  <c r="BL104" i="34"/>
  <c r="BM104" i="34"/>
  <c r="BN104" i="34"/>
  <c r="BO104" i="34"/>
  <c r="BP104" i="34"/>
  <c r="BQ104" i="34"/>
  <c r="BR104" i="34"/>
  <c r="BS104" i="34"/>
  <c r="BT104" i="34"/>
  <c r="BU104" i="34"/>
  <c r="BV104" i="34"/>
  <c r="BW104" i="34"/>
  <c r="BX104" i="34"/>
  <c r="BY104" i="34"/>
  <c r="BZ104" i="34"/>
  <c r="CA104" i="34"/>
  <c r="CB104" i="34"/>
  <c r="CC104" i="34"/>
  <c r="CD104" i="34"/>
  <c r="CE104" i="34"/>
  <c r="CF104" i="34"/>
  <c r="CG104" i="34"/>
  <c r="CH104" i="34"/>
  <c r="D105" i="34"/>
  <c r="E105" i="34"/>
  <c r="F105" i="34"/>
  <c r="G105" i="34"/>
  <c r="H105" i="34"/>
  <c r="I105" i="34"/>
  <c r="J105" i="34"/>
  <c r="K105" i="34"/>
  <c r="L105" i="34"/>
  <c r="M105" i="34"/>
  <c r="N105" i="34"/>
  <c r="O105" i="34"/>
  <c r="P105" i="34"/>
  <c r="Q105" i="34"/>
  <c r="R105" i="34"/>
  <c r="S105" i="34"/>
  <c r="T105" i="34"/>
  <c r="U105" i="34"/>
  <c r="V105" i="34"/>
  <c r="W105" i="34"/>
  <c r="X105" i="34"/>
  <c r="Y105" i="34"/>
  <c r="Z105" i="34"/>
  <c r="AA105" i="34"/>
  <c r="AB105" i="34"/>
  <c r="AC105" i="34"/>
  <c r="AD105" i="34"/>
  <c r="AE105" i="34"/>
  <c r="AF105" i="34"/>
  <c r="AG105" i="34"/>
  <c r="AH105" i="34"/>
  <c r="AI105" i="34"/>
  <c r="AJ105" i="34"/>
  <c r="AK105" i="34"/>
  <c r="AL105" i="34"/>
  <c r="AM105" i="34"/>
  <c r="AN105" i="34"/>
  <c r="AO105" i="34"/>
  <c r="AP105" i="34"/>
  <c r="AQ105" i="34"/>
  <c r="AR105" i="34"/>
  <c r="AS105" i="34"/>
  <c r="AT105" i="34"/>
  <c r="AU105" i="34"/>
  <c r="AV105" i="34"/>
  <c r="AW105" i="34"/>
  <c r="AX105" i="34"/>
  <c r="AY105" i="34"/>
  <c r="AZ105" i="34"/>
  <c r="BA105" i="34"/>
  <c r="BB105" i="34"/>
  <c r="BC105" i="34"/>
  <c r="BD105" i="34"/>
  <c r="BE105" i="34"/>
  <c r="BF105" i="34"/>
  <c r="BG105" i="34"/>
  <c r="BH105" i="34"/>
  <c r="BI105" i="34"/>
  <c r="BJ105" i="34"/>
  <c r="BK105" i="34"/>
  <c r="BL105" i="34"/>
  <c r="BM105" i="34"/>
  <c r="BN105" i="34"/>
  <c r="BO105" i="34"/>
  <c r="BP105" i="34"/>
  <c r="BQ105" i="34"/>
  <c r="BR105" i="34"/>
  <c r="BS105" i="34"/>
  <c r="BT105" i="34"/>
  <c r="BU105" i="34"/>
  <c r="BV105" i="34"/>
  <c r="BW105" i="34"/>
  <c r="BX105" i="34"/>
  <c r="BY105" i="34"/>
  <c r="BZ105" i="34"/>
  <c r="CA105" i="34"/>
  <c r="CB105" i="34"/>
  <c r="CC105" i="34"/>
  <c r="CD105" i="34"/>
  <c r="CE105" i="34"/>
  <c r="CF105" i="34"/>
  <c r="CG105" i="34"/>
  <c r="CH105" i="34"/>
  <c r="C94" i="34"/>
  <c r="C95" i="34"/>
  <c r="C96" i="34"/>
  <c r="C97" i="34"/>
  <c r="C98" i="34"/>
  <c r="C99" i="34"/>
  <c r="C100" i="34"/>
  <c r="C101" i="34"/>
  <c r="C102" i="34"/>
  <c r="C103" i="34"/>
  <c r="C104" i="34"/>
  <c r="C105" i="34"/>
  <c r="C93" i="34"/>
  <c r="D78" i="32"/>
  <c r="E78" i="32"/>
  <c r="F78" i="32"/>
  <c r="G78" i="32"/>
  <c r="H78" i="32"/>
  <c r="I78" i="32"/>
  <c r="J78" i="32"/>
  <c r="K78" i="32"/>
  <c r="L78" i="32"/>
  <c r="M78" i="32"/>
  <c r="N78" i="32"/>
  <c r="O78" i="32"/>
  <c r="P78" i="32"/>
  <c r="Q78" i="32"/>
  <c r="R78" i="32"/>
  <c r="S78" i="32"/>
  <c r="T78" i="32"/>
  <c r="U78" i="32"/>
  <c r="V78" i="32"/>
  <c r="W78" i="32"/>
  <c r="X78" i="32"/>
  <c r="Y78" i="32"/>
  <c r="Z78" i="32"/>
  <c r="AA78" i="32"/>
  <c r="AB78" i="32"/>
  <c r="AC78" i="32"/>
  <c r="AD78" i="32"/>
  <c r="AE78" i="32"/>
  <c r="AF78" i="32"/>
  <c r="AG78" i="32"/>
  <c r="AH78" i="32"/>
  <c r="AI78" i="32"/>
  <c r="AJ78" i="32"/>
  <c r="AK78" i="32"/>
  <c r="AL78" i="32"/>
  <c r="AM78" i="32"/>
  <c r="AN78" i="32"/>
  <c r="AO78" i="32"/>
  <c r="AP78" i="32"/>
  <c r="AQ78" i="32"/>
  <c r="AR78" i="32"/>
  <c r="AS78" i="32"/>
  <c r="AT78" i="32"/>
  <c r="AU78" i="32"/>
  <c r="AV78" i="32"/>
  <c r="AW78" i="32"/>
  <c r="AX78" i="32"/>
  <c r="AY78" i="32"/>
  <c r="AZ78" i="32"/>
  <c r="BA78" i="32"/>
  <c r="BB78" i="32"/>
  <c r="BC78" i="32"/>
  <c r="BD78" i="32"/>
  <c r="BE78" i="32"/>
  <c r="BF78" i="32"/>
  <c r="BG78" i="32"/>
  <c r="BH78" i="32"/>
  <c r="BI78" i="32"/>
  <c r="BJ78" i="32"/>
  <c r="BK78" i="32"/>
  <c r="BL78" i="32"/>
  <c r="BM78" i="32"/>
  <c r="BN78" i="32"/>
  <c r="BO78" i="32"/>
  <c r="BP78" i="32"/>
  <c r="BQ78" i="32"/>
  <c r="BR78" i="32"/>
  <c r="BS78" i="32"/>
  <c r="BT78" i="32"/>
  <c r="BU78" i="32"/>
  <c r="BV78" i="32"/>
  <c r="BW78" i="32"/>
  <c r="BX78" i="32"/>
  <c r="BY78" i="32"/>
  <c r="BZ78" i="32"/>
  <c r="CA78" i="32"/>
  <c r="CB78" i="32"/>
  <c r="CC78" i="32"/>
  <c r="CD78" i="32"/>
  <c r="CE78" i="32"/>
  <c r="CF78" i="32"/>
  <c r="CG78" i="32"/>
  <c r="CH78" i="32"/>
  <c r="C78" i="32"/>
  <c r="E90" i="43"/>
  <c r="F90" i="43"/>
  <c r="G90" i="43"/>
  <c r="H90" i="43"/>
  <c r="I90" i="43"/>
  <c r="O90" i="43"/>
  <c r="P90" i="43"/>
  <c r="Q90" i="43"/>
  <c r="R90" i="43"/>
  <c r="U90" i="43"/>
  <c r="V90" i="43"/>
  <c r="W90" i="43"/>
  <c r="X90" i="43"/>
  <c r="Y90" i="43"/>
  <c r="AD90" i="43"/>
  <c r="AE90" i="43"/>
  <c r="AF90" i="43"/>
  <c r="AI90" i="43"/>
  <c r="AJ90" i="43"/>
  <c r="AL90" i="43"/>
  <c r="AM90" i="43"/>
  <c r="AN90" i="43"/>
  <c r="AO90" i="43"/>
  <c r="AS90" i="43"/>
  <c r="AT90" i="43"/>
  <c r="AU90" i="43"/>
  <c r="AV90" i="43"/>
  <c r="AY90" i="43"/>
  <c r="AZ90" i="43"/>
  <c r="BA90" i="43"/>
  <c r="BB90" i="43"/>
  <c r="BC90" i="43"/>
  <c r="BD90" i="43"/>
  <c r="BG90" i="43"/>
  <c r="BH90" i="43"/>
  <c r="BI90" i="43"/>
  <c r="BJ90" i="43"/>
  <c r="BK90" i="43"/>
  <c r="BL90" i="43"/>
  <c r="BP90" i="43"/>
  <c r="BQ90" i="43"/>
  <c r="BR90" i="43"/>
  <c r="BS90" i="43"/>
  <c r="BT90" i="43"/>
  <c r="BW90" i="43"/>
  <c r="BX90" i="43"/>
  <c r="BZ90" i="43"/>
  <c r="CA90" i="43"/>
  <c r="CB90" i="43"/>
  <c r="CC90" i="43"/>
  <c r="CF90" i="43"/>
  <c r="CH90" i="43"/>
  <c r="D91" i="43"/>
  <c r="K91" i="43"/>
  <c r="L91" i="43"/>
  <c r="M91" i="43"/>
  <c r="N91" i="43"/>
  <c r="Q91" i="43"/>
  <c r="T91" i="43"/>
  <c r="U91" i="43"/>
  <c r="V91" i="43"/>
  <c r="Z91" i="43"/>
  <c r="AB91" i="43"/>
  <c r="AC91" i="43"/>
  <c r="AD91" i="43"/>
  <c r="AF91" i="43"/>
  <c r="AG91" i="43"/>
  <c r="AH91" i="43"/>
  <c r="AJ91" i="43"/>
  <c r="AK91" i="43"/>
  <c r="AL91" i="43"/>
  <c r="AM91" i="43"/>
  <c r="AP91" i="43"/>
  <c r="AQ91" i="43"/>
  <c r="AR91" i="43"/>
  <c r="AS91" i="43"/>
  <c r="AT91" i="43"/>
  <c r="AZ91" i="43"/>
  <c r="BA91" i="43"/>
  <c r="BB91" i="43"/>
  <c r="BE91" i="43"/>
  <c r="BH91" i="43"/>
  <c r="BI91" i="43"/>
  <c r="BJ91" i="43"/>
  <c r="BO91" i="43"/>
  <c r="BP91" i="43"/>
  <c r="BQ91" i="43"/>
  <c r="BR91" i="43"/>
  <c r="BV91" i="43"/>
  <c r="BW91" i="43"/>
  <c r="BX91" i="43"/>
  <c r="BY91" i="43"/>
  <c r="BZ91" i="43"/>
  <c r="CE91" i="43"/>
  <c r="CF91" i="43"/>
  <c r="CG91" i="43"/>
  <c r="CH91" i="43"/>
  <c r="E92" i="43"/>
  <c r="F92" i="43"/>
  <c r="G92" i="43"/>
  <c r="H92" i="43"/>
  <c r="I92" i="43"/>
  <c r="N92" i="43"/>
  <c r="O92" i="43"/>
  <c r="P92" i="43"/>
  <c r="T92" i="43"/>
  <c r="U92" i="43"/>
  <c r="V92" i="43"/>
  <c r="W92" i="43"/>
  <c r="X92" i="43"/>
  <c r="AA92" i="43"/>
  <c r="AB92" i="43"/>
  <c r="AC92" i="43"/>
  <c r="AD92" i="43"/>
  <c r="AE92" i="43"/>
  <c r="AF92" i="43"/>
  <c r="AG92" i="43"/>
  <c r="AK92" i="43"/>
  <c r="AL92" i="43"/>
  <c r="AM92" i="43"/>
  <c r="AN92" i="43"/>
  <c r="AS92" i="43"/>
  <c r="AT92" i="43"/>
  <c r="AU92" i="43"/>
  <c r="AV92" i="43"/>
  <c r="AY92" i="43"/>
  <c r="BA92" i="43"/>
  <c r="BB92" i="43"/>
  <c r="BC92" i="43"/>
  <c r="BD92" i="43"/>
  <c r="BI92" i="43"/>
  <c r="BJ92" i="43"/>
  <c r="BK92" i="43"/>
  <c r="BL92" i="43"/>
  <c r="BQ92" i="43"/>
  <c r="BR92" i="43"/>
  <c r="BS92" i="43"/>
  <c r="BT92" i="43"/>
  <c r="BZ92" i="43"/>
  <c r="CA92" i="43"/>
  <c r="CB92" i="43"/>
  <c r="CE92" i="43"/>
  <c r="CH92" i="43"/>
  <c r="D93" i="43"/>
  <c r="E93" i="43"/>
  <c r="J93" i="43"/>
  <c r="K93" i="43"/>
  <c r="L93" i="43"/>
  <c r="M93" i="43"/>
  <c r="N93" i="43"/>
  <c r="O93" i="43"/>
  <c r="O80" i="43" s="1"/>
  <c r="Q93" i="43"/>
  <c r="R93" i="43"/>
  <c r="S93" i="43"/>
  <c r="T93" i="43"/>
  <c r="W93" i="43"/>
  <c r="Y93" i="43"/>
  <c r="Z93" i="43"/>
  <c r="AA93" i="43"/>
  <c r="AB93" i="43"/>
  <c r="AE93" i="43"/>
  <c r="AF93" i="43"/>
  <c r="AG93" i="43"/>
  <c r="AH93" i="43"/>
  <c r="AI93" i="43"/>
  <c r="AJ93" i="43"/>
  <c r="AN93" i="43"/>
  <c r="AO93" i="43"/>
  <c r="AP93" i="43"/>
  <c r="AQ93" i="43"/>
  <c r="AR93" i="43"/>
  <c r="AU93" i="43"/>
  <c r="AV93" i="43"/>
  <c r="AW93" i="43"/>
  <c r="AX93" i="43"/>
  <c r="AY93" i="43"/>
  <c r="AZ93" i="43"/>
  <c r="BC93" i="43"/>
  <c r="BD93" i="43"/>
  <c r="BE93" i="43"/>
  <c r="BF93" i="43"/>
  <c r="BG93" i="43"/>
  <c r="BH93" i="43"/>
  <c r="BK93" i="43"/>
  <c r="BM93" i="43"/>
  <c r="BN93" i="43"/>
  <c r="BO93" i="43"/>
  <c r="BP93" i="43"/>
  <c r="BQ93" i="43"/>
  <c r="BU93" i="43"/>
  <c r="BV93" i="43"/>
  <c r="BW93" i="43"/>
  <c r="BX93" i="43"/>
  <c r="CD93" i="43"/>
  <c r="CE93" i="43"/>
  <c r="CF93" i="43"/>
  <c r="CG93" i="43"/>
  <c r="C91" i="43"/>
  <c r="C90" i="43"/>
  <c r="C59" i="43"/>
  <c r="C23" i="43"/>
  <c r="C5" i="43"/>
  <c r="B37" i="43"/>
  <c r="B55" i="43"/>
  <c r="B73" i="43"/>
  <c r="B22" i="43"/>
  <c r="B40" i="43"/>
  <c r="B58" i="43"/>
  <c r="B23" i="43"/>
  <c r="B24" i="43"/>
  <c r="B42" i="43"/>
  <c r="B60" i="43"/>
  <c r="B25" i="43"/>
  <c r="B43" i="43"/>
  <c r="B61" i="43"/>
  <c r="B26" i="43"/>
  <c r="B27" i="43"/>
  <c r="B28" i="43"/>
  <c r="B46" i="43"/>
  <c r="B64" i="43"/>
  <c r="B29" i="43"/>
  <c r="B47" i="43"/>
  <c r="B65" i="43"/>
  <c r="B30" i="43"/>
  <c r="B31" i="43"/>
  <c r="B49" i="43"/>
  <c r="B67" i="43"/>
  <c r="B32" i="43"/>
  <c r="B50" i="43"/>
  <c r="B68" i="43"/>
  <c r="B33" i="43"/>
  <c r="B51" i="43"/>
  <c r="B69" i="43"/>
  <c r="B34" i="43"/>
  <c r="B52" i="43"/>
  <c r="B70" i="43"/>
  <c r="B35" i="43"/>
  <c r="B36" i="43"/>
  <c r="B54" i="43"/>
  <c r="B41" i="43"/>
  <c r="B59" i="43"/>
  <c r="B44" i="43"/>
  <c r="B62" i="43"/>
  <c r="B45" i="43"/>
  <c r="B63" i="43"/>
  <c r="B48" i="43"/>
  <c r="B66" i="43"/>
  <c r="B53" i="43"/>
  <c r="B71" i="43"/>
  <c r="B72" i="43"/>
  <c r="B81" i="43"/>
  <c r="C66" i="32"/>
  <c r="C78" i="29"/>
  <c r="CJ88" i="31"/>
  <c r="CJ88" i="30"/>
  <c r="CJ84" i="31"/>
  <c r="CJ84" i="30"/>
  <c r="CJ90" i="30"/>
  <c r="CJ86" i="31"/>
  <c r="CJ86" i="30"/>
  <c r="CJ82" i="31"/>
  <c r="CJ85" i="30"/>
  <c r="CJ81" i="31"/>
  <c r="CJ81" i="30"/>
  <c r="CJ69" i="32"/>
  <c r="CF68" i="28"/>
  <c r="CB68" i="28"/>
  <c r="BX68" i="28"/>
  <c r="BT68" i="28"/>
  <c r="BP68" i="28"/>
  <c r="BP60" i="28" s="1"/>
  <c r="BP65" i="28" s="1"/>
  <c r="BL68" i="28"/>
  <c r="BL60" i="28" s="1"/>
  <c r="BH68" i="28"/>
  <c r="BH60" i="28" s="1"/>
  <c r="BD68" i="28"/>
  <c r="BD60" i="28" s="1"/>
  <c r="AZ68" i="28"/>
  <c r="AV68" i="28"/>
  <c r="AR68" i="28"/>
  <c r="AN68" i="28"/>
  <c r="AJ68" i="28"/>
  <c r="AJ60" i="28" s="1"/>
  <c r="AJ65" i="28" s="1"/>
  <c r="AF68" i="28"/>
  <c r="AF73" i="28" s="1"/>
  <c r="AB68" i="28"/>
  <c r="AB60" i="28" s="1"/>
  <c r="X68" i="28"/>
  <c r="T68" i="28"/>
  <c r="P68" i="28"/>
  <c r="CE68" i="28"/>
  <c r="CA68" i="28"/>
  <c r="CA60" i="28" s="1"/>
  <c r="BW68" i="28"/>
  <c r="BW60" i="28" s="1"/>
  <c r="BS68" i="28"/>
  <c r="BO68" i="28"/>
  <c r="BO60" i="28" s="1"/>
  <c r="BK68" i="28"/>
  <c r="BG68" i="28"/>
  <c r="BC68" i="28"/>
  <c r="AY68" i="28"/>
  <c r="AU68" i="28"/>
  <c r="AU60" i="28" s="1"/>
  <c r="AU65" i="28" s="1"/>
  <c r="AQ68" i="28"/>
  <c r="AM68" i="28"/>
  <c r="AM60" i="28" s="1"/>
  <c r="AM65" i="28" s="1"/>
  <c r="AI68" i="28"/>
  <c r="AE68" i="28"/>
  <c r="AE60" i="28" s="1"/>
  <c r="AE65" i="28" s="1"/>
  <c r="AA68" i="28"/>
  <c r="W68" i="28"/>
  <c r="S68" i="28"/>
  <c r="O68" i="28"/>
  <c r="O73" i="28" s="1"/>
  <c r="CH68" i="28"/>
  <c r="CH73" i="28" s="1"/>
  <c r="CD68" i="28"/>
  <c r="BZ68" i="28"/>
  <c r="BZ60" i="28" s="1"/>
  <c r="BV68" i="28"/>
  <c r="BR68" i="28"/>
  <c r="BN68" i="28"/>
  <c r="BJ68" i="28"/>
  <c r="BF68" i="28"/>
  <c r="BB68" i="28"/>
  <c r="AX68" i="28"/>
  <c r="AT68" i="28"/>
  <c r="AT73" i="28" s="1"/>
  <c r="AP68" i="28"/>
  <c r="AP73" i="28" s="1"/>
  <c r="AL68" i="28"/>
  <c r="AH68" i="28"/>
  <c r="AD68" i="28"/>
  <c r="Z68" i="28"/>
  <c r="V68" i="28"/>
  <c r="V73" i="28" s="1"/>
  <c r="R68" i="28"/>
  <c r="CG68" i="28"/>
  <c r="CG60" i="28" s="1"/>
  <c r="CC68" i="28"/>
  <c r="BY68" i="28"/>
  <c r="BU68" i="28"/>
  <c r="BQ68" i="28"/>
  <c r="BM68" i="28"/>
  <c r="BM60" i="28" s="1"/>
  <c r="BI68" i="28"/>
  <c r="BI60" i="28" s="1"/>
  <c r="BE68" i="28"/>
  <c r="BE60" i="28" s="1"/>
  <c r="BA68" i="28"/>
  <c r="BA60" i="28" s="1"/>
  <c r="AW68" i="28"/>
  <c r="AW60" i="28" s="1"/>
  <c r="AS68" i="28"/>
  <c r="AO68" i="28"/>
  <c r="AK68" i="28"/>
  <c r="AG68" i="28"/>
  <c r="AC68" i="28"/>
  <c r="Y68" i="28"/>
  <c r="Y73" i="28" s="1"/>
  <c r="U68" i="28"/>
  <c r="Q68" i="28"/>
  <c r="AK60" i="28"/>
  <c r="BI73" i="28"/>
  <c r="BY60" i="28"/>
  <c r="BY65" i="28" s="1"/>
  <c r="BY73" i="28"/>
  <c r="AD60" i="28"/>
  <c r="BJ60" i="28"/>
  <c r="BR60" i="28"/>
  <c r="CH60" i="28"/>
  <c r="CH65" i="28" s="1"/>
  <c r="S60" i="28"/>
  <c r="S65" i="28" s="1"/>
  <c r="CE60" i="28"/>
  <c r="CE73" i="28"/>
  <c r="AZ60" i="28"/>
  <c r="CF60" i="28"/>
  <c r="CF65" i="28" s="1"/>
  <c r="CF73" i="28"/>
  <c r="Y60" i="28"/>
  <c r="BU60" i="28"/>
  <c r="BU73" i="28"/>
  <c r="R73" i="28"/>
  <c r="BN73" i="28"/>
  <c r="BN60" i="28"/>
  <c r="O60" i="28"/>
  <c r="AU73" i="28"/>
  <c r="BK60" i="28"/>
  <c r="BK73" i="28"/>
  <c r="P60" i="28"/>
  <c r="BD73" i="28"/>
  <c r="BT60" i="28"/>
  <c r="BT73" i="28"/>
  <c r="Q60" i="28"/>
  <c r="CC60" i="28"/>
  <c r="BF73" i="28"/>
  <c r="BF60" i="28"/>
  <c r="BV73" i="28"/>
  <c r="W60" i="28"/>
  <c r="AM73" i="28"/>
  <c r="BC60" i="28"/>
  <c r="CA73" i="28"/>
  <c r="X60" i="28"/>
  <c r="X65" i="28" s="1"/>
  <c r="AF60" i="28"/>
  <c r="AV60" i="28"/>
  <c r="CB60" i="28"/>
  <c r="CB65" i="28" s="1"/>
  <c r="CB73" i="28"/>
  <c r="AC60" i="28"/>
  <c r="AS60" i="28"/>
  <c r="AS73" i="28"/>
  <c r="BQ60" i="28"/>
  <c r="BQ73" i="28"/>
  <c r="V60" i="28"/>
  <c r="V65" i="28" s="1"/>
  <c r="AL73" i="28"/>
  <c r="AL60" i="28"/>
  <c r="AA73" i="28"/>
  <c r="AQ60" i="28"/>
  <c r="BG60" i="28"/>
  <c r="T60" i="28"/>
  <c r="AR60" i="28"/>
  <c r="AR73" i="28"/>
  <c r="BX60" i="28"/>
  <c r="BX73" i="28"/>
  <c r="B36" i="36"/>
  <c r="B54" i="36"/>
  <c r="B72" i="36"/>
  <c r="B35" i="36"/>
  <c r="B53" i="36"/>
  <c r="B34" i="36"/>
  <c r="B52" i="36"/>
  <c r="B33" i="36"/>
  <c r="B51" i="36"/>
  <c r="B32" i="36"/>
  <c r="B50" i="36"/>
  <c r="B31" i="36"/>
  <c r="B49" i="36"/>
  <c r="B30" i="36"/>
  <c r="B48" i="36"/>
  <c r="B29" i="36"/>
  <c r="B47" i="36"/>
  <c r="B28" i="36"/>
  <c r="B46" i="36"/>
  <c r="B27" i="36"/>
  <c r="B45" i="36"/>
  <c r="B26" i="36"/>
  <c r="B44" i="36"/>
  <c r="B25" i="36"/>
  <c r="B43" i="36"/>
  <c r="B24" i="36"/>
  <c r="B42" i="36"/>
  <c r="B23" i="36"/>
  <c r="B41" i="36"/>
  <c r="B22" i="36"/>
  <c r="B40" i="36"/>
  <c r="B19" i="36"/>
  <c r="B37" i="36" s="1"/>
  <c r="B55" i="36" s="1"/>
  <c r="B36" i="35"/>
  <c r="B54" i="35"/>
  <c r="B72" i="35"/>
  <c r="B35" i="35"/>
  <c r="B53" i="35"/>
  <c r="B34" i="35"/>
  <c r="B52" i="35"/>
  <c r="B33" i="35"/>
  <c r="B51" i="35"/>
  <c r="B32" i="35"/>
  <c r="B50" i="35"/>
  <c r="B31" i="35"/>
  <c r="B49" i="35"/>
  <c r="B30" i="35"/>
  <c r="B48" i="35"/>
  <c r="B29" i="35"/>
  <c r="B47" i="35"/>
  <c r="B28" i="35"/>
  <c r="B46" i="35"/>
  <c r="B27" i="35"/>
  <c r="B45" i="35"/>
  <c r="B26" i="35"/>
  <c r="B44" i="35"/>
  <c r="B25" i="35"/>
  <c r="B43" i="35"/>
  <c r="B24" i="35"/>
  <c r="B42" i="35"/>
  <c r="B23" i="35"/>
  <c r="B41" i="35"/>
  <c r="B22" i="35"/>
  <c r="B40" i="35"/>
  <c r="B19" i="35"/>
  <c r="B37" i="35" s="1"/>
  <c r="B55" i="35" s="1"/>
  <c r="B36" i="34"/>
  <c r="B54" i="34"/>
  <c r="B72" i="34"/>
  <c r="B35" i="34"/>
  <c r="B53" i="34"/>
  <c r="B34" i="34"/>
  <c r="B52" i="34"/>
  <c r="B33" i="34"/>
  <c r="B51" i="34"/>
  <c r="B32" i="34"/>
  <c r="B50" i="34"/>
  <c r="B31" i="34"/>
  <c r="B49" i="34"/>
  <c r="B30" i="34"/>
  <c r="B48" i="34"/>
  <c r="B29" i="34"/>
  <c r="B47" i="34"/>
  <c r="B28" i="34"/>
  <c r="B46" i="34"/>
  <c r="B27" i="34"/>
  <c r="B45" i="34"/>
  <c r="B26" i="34"/>
  <c r="B44" i="34"/>
  <c r="B25" i="34"/>
  <c r="B43" i="34"/>
  <c r="B24" i="34"/>
  <c r="B42" i="34"/>
  <c r="B23" i="34"/>
  <c r="B41" i="34"/>
  <c r="B19" i="34"/>
  <c r="B37" i="34" s="1"/>
  <c r="B55" i="34" s="1"/>
  <c r="B41" i="33"/>
  <c r="B36" i="33"/>
  <c r="B54" i="33"/>
  <c r="B72" i="33"/>
  <c r="B35" i="33"/>
  <c r="B53" i="33"/>
  <c r="B34" i="33"/>
  <c r="B52" i="33"/>
  <c r="B33" i="33"/>
  <c r="B51" i="33"/>
  <c r="B32" i="33"/>
  <c r="B50" i="33"/>
  <c r="B31" i="33"/>
  <c r="B49" i="33"/>
  <c r="B30" i="33"/>
  <c r="B48" i="33"/>
  <c r="B29" i="33"/>
  <c r="B47" i="33"/>
  <c r="B28" i="33"/>
  <c r="B46" i="33"/>
  <c r="B27" i="33"/>
  <c r="B45" i="33"/>
  <c r="B26" i="33"/>
  <c r="B44" i="33"/>
  <c r="B25" i="33"/>
  <c r="B43" i="33"/>
  <c r="B24" i="33"/>
  <c r="B42" i="33"/>
  <c r="B23" i="33"/>
  <c r="B22" i="33"/>
  <c r="B40" i="33"/>
  <c r="B58" i="33"/>
  <c r="CH77" i="28"/>
  <c r="CG77" i="28"/>
  <c r="CG81" i="28" s="1"/>
  <c r="CF77" i="28"/>
  <c r="CF81" i="28" s="1"/>
  <c r="CE77" i="28"/>
  <c r="CD77" i="28"/>
  <c r="CC77" i="28"/>
  <c r="CB77" i="28"/>
  <c r="CA77" i="28"/>
  <c r="BZ77" i="28"/>
  <c r="BY77" i="28"/>
  <c r="BX77" i="28"/>
  <c r="BW77" i="28"/>
  <c r="BV77" i="28"/>
  <c r="BU77" i="28"/>
  <c r="BT77" i="28"/>
  <c r="BS77" i="28"/>
  <c r="BR77" i="28"/>
  <c r="BQ77" i="28"/>
  <c r="BQ81" i="28" s="1"/>
  <c r="BP77" i="28"/>
  <c r="BP61" i="28" s="1"/>
  <c r="BO77" i="28"/>
  <c r="BN77" i="28"/>
  <c r="BM77" i="28"/>
  <c r="BL77" i="28"/>
  <c r="BK77" i="28"/>
  <c r="BJ77" i="28"/>
  <c r="BI77" i="28"/>
  <c r="BI81" i="28" s="1"/>
  <c r="BH77" i="28"/>
  <c r="BG77" i="28"/>
  <c r="BF77" i="28"/>
  <c r="BE77" i="28"/>
  <c r="BD77" i="28"/>
  <c r="BC77" i="28"/>
  <c r="BB77" i="28"/>
  <c r="BA77" i="28"/>
  <c r="AZ77" i="28"/>
  <c r="AZ81" i="28" s="1"/>
  <c r="AY77" i="28"/>
  <c r="AY61" i="28" s="1"/>
  <c r="AX77" i="28"/>
  <c r="AW77" i="28"/>
  <c r="AV77" i="28"/>
  <c r="AU77" i="28"/>
  <c r="AT77" i="28"/>
  <c r="AS77" i="28"/>
  <c r="AS61" i="28" s="1"/>
  <c r="AR77" i="28"/>
  <c r="AQ77" i="28"/>
  <c r="AP77" i="28"/>
  <c r="AO77" i="28"/>
  <c r="AN77" i="28"/>
  <c r="AM77" i="28"/>
  <c r="AL77" i="28"/>
  <c r="AK77" i="28"/>
  <c r="AK61" i="28" s="1"/>
  <c r="AJ77" i="28"/>
  <c r="AI77" i="28"/>
  <c r="AH77" i="28"/>
  <c r="AG77" i="28"/>
  <c r="AF77" i="28"/>
  <c r="AE77" i="28"/>
  <c r="AD77" i="28"/>
  <c r="AC77" i="28"/>
  <c r="AC81" i="28" s="1"/>
  <c r="AB77" i="28"/>
  <c r="AB81" i="28" s="1"/>
  <c r="AA77" i="28"/>
  <c r="Z77" i="28"/>
  <c r="Y77" i="28"/>
  <c r="X77" i="28"/>
  <c r="W77" i="28"/>
  <c r="V77" i="28"/>
  <c r="U77" i="28"/>
  <c r="U81" i="28" s="1"/>
  <c r="T77" i="28"/>
  <c r="S77" i="28"/>
  <c r="R77" i="28"/>
  <c r="Q77" i="28"/>
  <c r="P77" i="28"/>
  <c r="O77" i="28"/>
  <c r="B19" i="33"/>
  <c r="B37" i="33"/>
  <c r="B55" i="33" s="1"/>
  <c r="B31" i="32"/>
  <c r="B46" i="32"/>
  <c r="B30" i="32"/>
  <c r="B45" i="32"/>
  <c r="B60" i="32"/>
  <c r="B29" i="32"/>
  <c r="B44" i="32"/>
  <c r="B59" i="32"/>
  <c r="B28" i="32"/>
  <c r="B43" i="32"/>
  <c r="B58" i="32"/>
  <c r="B27" i="32"/>
  <c r="B42" i="32"/>
  <c r="B57" i="32"/>
  <c r="B26" i="32"/>
  <c r="B41" i="32"/>
  <c r="B56" i="32"/>
  <c r="B25" i="32"/>
  <c r="B40" i="32"/>
  <c r="B55" i="32"/>
  <c r="B24" i="32"/>
  <c r="B39" i="32"/>
  <c r="B54" i="32"/>
  <c r="B23" i="32"/>
  <c r="B38" i="32"/>
  <c r="B53" i="32"/>
  <c r="B22" i="32"/>
  <c r="B37" i="32"/>
  <c r="B52" i="32"/>
  <c r="B21" i="32"/>
  <c r="B36" i="32"/>
  <c r="B51" i="32"/>
  <c r="B20" i="32"/>
  <c r="B35" i="32"/>
  <c r="B50" i="32"/>
  <c r="B36" i="31"/>
  <c r="B54" i="31"/>
  <c r="B72" i="31"/>
  <c r="B35" i="31"/>
  <c r="B53" i="31"/>
  <c r="B34" i="31"/>
  <c r="B52" i="31"/>
  <c r="B33" i="31"/>
  <c r="B51" i="31"/>
  <c r="B32" i="31"/>
  <c r="B50" i="31"/>
  <c r="B31" i="31"/>
  <c r="B49" i="31"/>
  <c r="B30" i="31"/>
  <c r="B48" i="31"/>
  <c r="B29" i="31"/>
  <c r="B47" i="31"/>
  <c r="B28" i="31"/>
  <c r="B46" i="31"/>
  <c r="B27" i="31"/>
  <c r="B45" i="31"/>
  <c r="B26" i="31"/>
  <c r="B44" i="31"/>
  <c r="B25" i="31"/>
  <c r="B43" i="31"/>
  <c r="B24" i="31"/>
  <c r="B42" i="31"/>
  <c r="B23" i="31"/>
  <c r="B41" i="31"/>
  <c r="B19" i="31"/>
  <c r="B37" i="31" s="1"/>
  <c r="B55" i="31" s="1"/>
  <c r="B36" i="30"/>
  <c r="B54" i="30"/>
  <c r="B72" i="30"/>
  <c r="B35" i="30"/>
  <c r="B53" i="30"/>
  <c r="B34" i="30"/>
  <c r="B52" i="30"/>
  <c r="B33" i="30"/>
  <c r="B51" i="30"/>
  <c r="B32" i="30"/>
  <c r="B50" i="30"/>
  <c r="B31" i="30"/>
  <c r="B49" i="30"/>
  <c r="B30" i="30"/>
  <c r="B48" i="30"/>
  <c r="B29" i="30"/>
  <c r="B47" i="30"/>
  <c r="B28" i="30"/>
  <c r="B46" i="30"/>
  <c r="B27" i="30"/>
  <c r="B45" i="30"/>
  <c r="B26" i="30"/>
  <c r="B44" i="30"/>
  <c r="B25" i="30"/>
  <c r="B43" i="30"/>
  <c r="B24" i="30"/>
  <c r="B42" i="30"/>
  <c r="B23" i="30"/>
  <c r="B41" i="30"/>
  <c r="B19" i="30"/>
  <c r="B37" i="30" s="1"/>
  <c r="B55" i="30" s="1"/>
  <c r="B48" i="29"/>
  <c r="B36" i="29"/>
  <c r="B54" i="29"/>
  <c r="B72" i="29"/>
  <c r="B35" i="29"/>
  <c r="B53" i="29"/>
  <c r="B34" i="29"/>
  <c r="B52" i="29"/>
  <c r="B33" i="29"/>
  <c r="B51" i="29"/>
  <c r="B32" i="29"/>
  <c r="B50" i="29"/>
  <c r="B31" i="29"/>
  <c r="B49" i="29"/>
  <c r="B30" i="29"/>
  <c r="B29" i="29"/>
  <c r="B47" i="29"/>
  <c r="B28" i="29"/>
  <c r="B46" i="29"/>
  <c r="B27" i="29"/>
  <c r="B45" i="29"/>
  <c r="B26" i="29"/>
  <c r="B44" i="29"/>
  <c r="B25" i="29"/>
  <c r="B43" i="29"/>
  <c r="B24" i="29"/>
  <c r="B42" i="29"/>
  <c r="B23" i="29"/>
  <c r="B41" i="29"/>
  <c r="B19" i="29"/>
  <c r="B37" i="29" s="1"/>
  <c r="B55" i="29" s="1"/>
  <c r="B81" i="36"/>
  <c r="B62" i="36"/>
  <c r="B60" i="31"/>
  <c r="B79" i="31"/>
  <c r="B61" i="31"/>
  <c r="B80" i="31"/>
  <c r="B67" i="29"/>
  <c r="B86" i="29"/>
  <c r="B79" i="29"/>
  <c r="B60" i="29"/>
  <c r="B68" i="30"/>
  <c r="B87" i="30"/>
  <c r="B102" i="30"/>
  <c r="B65" i="33"/>
  <c r="B84" i="33"/>
  <c r="B61" i="29"/>
  <c r="B80" i="29"/>
  <c r="B88" i="29"/>
  <c r="B69" i="29"/>
  <c r="B61" i="30"/>
  <c r="B80" i="30"/>
  <c r="B95" i="30"/>
  <c r="B69" i="30"/>
  <c r="B88" i="30"/>
  <c r="B103" i="30"/>
  <c r="B62" i="31"/>
  <c r="B81" i="31"/>
  <c r="B89" i="31"/>
  <c r="B70" i="31"/>
  <c r="B66" i="33"/>
  <c r="B85" i="33"/>
  <c r="B70" i="36"/>
  <c r="B89" i="36"/>
  <c r="B59" i="30"/>
  <c r="B78" i="30"/>
  <c r="B93" i="30"/>
  <c r="B79" i="30"/>
  <c r="B94" i="30"/>
  <c r="B60" i="30"/>
  <c r="B59" i="33"/>
  <c r="B78" i="33"/>
  <c r="B62" i="29"/>
  <c r="B81" i="29"/>
  <c r="B70" i="29"/>
  <c r="B89" i="29"/>
  <c r="B81" i="30"/>
  <c r="B96" i="30"/>
  <c r="B62" i="30"/>
  <c r="B70" i="30"/>
  <c r="B89" i="30"/>
  <c r="B104" i="30"/>
  <c r="B63" i="31"/>
  <c r="B82" i="31"/>
  <c r="B71" i="31"/>
  <c r="B90" i="31"/>
  <c r="B86" i="33"/>
  <c r="B67" i="33"/>
  <c r="B63" i="36"/>
  <c r="B82" i="36"/>
  <c r="B71" i="36"/>
  <c r="B90" i="36"/>
  <c r="B59" i="29"/>
  <c r="B78" i="29"/>
  <c r="B87" i="29"/>
  <c r="B68" i="29"/>
  <c r="B69" i="36"/>
  <c r="B88" i="36"/>
  <c r="B63" i="29"/>
  <c r="B82" i="29"/>
  <c r="B71" i="29"/>
  <c r="B90" i="29"/>
  <c r="B82" i="30"/>
  <c r="B97" i="30"/>
  <c r="B63" i="30"/>
  <c r="B71" i="30"/>
  <c r="B90" i="30"/>
  <c r="B105" i="30"/>
  <c r="B64" i="31"/>
  <c r="B83" i="31"/>
  <c r="B60" i="33"/>
  <c r="B79" i="33"/>
  <c r="B87" i="33"/>
  <c r="B68" i="33"/>
  <c r="B64" i="36"/>
  <c r="B83" i="36"/>
  <c r="B67" i="30"/>
  <c r="B86" i="30"/>
  <c r="B101" i="30"/>
  <c r="B69" i="31"/>
  <c r="B88" i="31"/>
  <c r="B80" i="36"/>
  <c r="B61" i="36"/>
  <c r="B64" i="29"/>
  <c r="B83" i="29"/>
  <c r="B64" i="30"/>
  <c r="B83" i="30"/>
  <c r="B98" i="30"/>
  <c r="B65" i="31"/>
  <c r="B84" i="31"/>
  <c r="B80" i="33"/>
  <c r="B61" i="33"/>
  <c r="B69" i="33"/>
  <c r="B88" i="33"/>
  <c r="B65" i="36"/>
  <c r="B84" i="36"/>
  <c r="B65" i="29"/>
  <c r="B84" i="29"/>
  <c r="B81" i="33"/>
  <c r="B62" i="33"/>
  <c r="B70" i="33"/>
  <c r="B89" i="33"/>
  <c r="B66" i="36"/>
  <c r="B85" i="36"/>
  <c r="B66" i="29"/>
  <c r="B85" i="29"/>
  <c r="B84" i="30"/>
  <c r="B99" i="30"/>
  <c r="B65" i="30"/>
  <c r="B66" i="31"/>
  <c r="B85" i="31"/>
  <c r="B66" i="30"/>
  <c r="B85" i="30"/>
  <c r="B100" i="30"/>
  <c r="B59" i="31"/>
  <c r="B78" i="31"/>
  <c r="B86" i="31"/>
  <c r="B67" i="31"/>
  <c r="B63" i="33"/>
  <c r="B82" i="33"/>
  <c r="B71" i="33"/>
  <c r="B90" i="33"/>
  <c r="B59" i="36"/>
  <c r="B78" i="36"/>
  <c r="B86" i="36"/>
  <c r="B67" i="36"/>
  <c r="B68" i="31"/>
  <c r="B87" i="31"/>
  <c r="B64" i="33"/>
  <c r="B83" i="33"/>
  <c r="B60" i="36"/>
  <c r="B79" i="36"/>
  <c r="B87" i="36"/>
  <c r="B68" i="36"/>
  <c r="B68" i="35"/>
  <c r="B87" i="35"/>
  <c r="B102" i="35"/>
  <c r="B66" i="35"/>
  <c r="B85" i="35"/>
  <c r="B100" i="35"/>
  <c r="B59" i="35"/>
  <c r="B78" i="35"/>
  <c r="B93" i="35"/>
  <c r="B63" i="35"/>
  <c r="B82" i="35"/>
  <c r="B97" i="35"/>
  <c r="B67" i="35"/>
  <c r="B86" i="35"/>
  <c r="B101" i="35"/>
  <c r="B71" i="35"/>
  <c r="B90" i="35"/>
  <c r="B105" i="35"/>
  <c r="B62" i="35"/>
  <c r="B81" i="35"/>
  <c r="B96" i="35"/>
  <c r="B60" i="35"/>
  <c r="B79" i="35"/>
  <c r="B94" i="35"/>
  <c r="B64" i="35"/>
  <c r="B83" i="35"/>
  <c r="B98" i="35"/>
  <c r="B70" i="35"/>
  <c r="B89" i="35"/>
  <c r="B104" i="35"/>
  <c r="B61" i="35"/>
  <c r="B80" i="35"/>
  <c r="B95" i="35"/>
  <c r="B65" i="35"/>
  <c r="B84" i="35"/>
  <c r="B99" i="35"/>
  <c r="B69" i="35"/>
  <c r="B88" i="35"/>
  <c r="B103" i="35"/>
  <c r="AD61" i="28"/>
  <c r="AD81" i="28"/>
  <c r="AT61" i="28"/>
  <c r="AT81" i="28"/>
  <c r="BF61" i="28"/>
  <c r="BJ61" i="28"/>
  <c r="BJ81" i="28"/>
  <c r="BR61" i="28"/>
  <c r="BR81" i="28"/>
  <c r="CD61" i="28"/>
  <c r="CH61" i="28"/>
  <c r="CH81" i="28"/>
  <c r="V61" i="28"/>
  <c r="V81" i="28"/>
  <c r="AP61" i="28"/>
  <c r="BN61" i="28"/>
  <c r="O61" i="28"/>
  <c r="O81" i="28"/>
  <c r="S81" i="28"/>
  <c r="S61" i="28"/>
  <c r="W81" i="28"/>
  <c r="W61" i="28"/>
  <c r="AA81" i="28"/>
  <c r="AE61" i="28"/>
  <c r="AE81" i="28"/>
  <c r="AM61" i="28"/>
  <c r="AM81" i="28"/>
  <c r="AQ61" i="28"/>
  <c r="AQ81" i="28"/>
  <c r="AU61" i="28"/>
  <c r="AU81" i="28"/>
  <c r="BC61" i="28"/>
  <c r="BC81" i="28"/>
  <c r="BK61" i="28"/>
  <c r="BK81" i="28"/>
  <c r="BO61" i="28"/>
  <c r="BO81" i="28"/>
  <c r="BS81" i="28"/>
  <c r="BS61" i="28"/>
  <c r="BW61" i="28"/>
  <c r="BW81" i="28"/>
  <c r="CA81" i="28"/>
  <c r="CA61" i="28"/>
  <c r="CE61" i="28"/>
  <c r="CE81" i="28"/>
  <c r="R61" i="28"/>
  <c r="AH61" i="28"/>
  <c r="AH81" i="28"/>
  <c r="AX61" i="28"/>
  <c r="BZ61" i="28"/>
  <c r="BZ81" i="28"/>
  <c r="P61" i="28"/>
  <c r="P81" i="28"/>
  <c r="T81" i="28"/>
  <c r="T61" i="28"/>
  <c r="T65" i="28" s="1"/>
  <c r="X61" i="28"/>
  <c r="X81" i="28"/>
  <c r="AB61" i="28"/>
  <c r="AF61" i="28"/>
  <c r="AF65" i="28" s="1"/>
  <c r="AF81" i="28"/>
  <c r="AJ61" i="28"/>
  <c r="AJ81" i="28"/>
  <c r="AN81" i="28"/>
  <c r="AN61" i="28"/>
  <c r="AR61" i="28"/>
  <c r="AR65" i="28" s="1"/>
  <c r="AR81" i="28"/>
  <c r="AV61" i="28"/>
  <c r="AV81" i="28"/>
  <c r="AZ61" i="28"/>
  <c r="BD81" i="28"/>
  <c r="BD61" i="28"/>
  <c r="BH61" i="28"/>
  <c r="BH81" i="28"/>
  <c r="BL61" i="28"/>
  <c r="BL81" i="28"/>
  <c r="BT81" i="28"/>
  <c r="BT61" i="28"/>
  <c r="BT65" i="28"/>
  <c r="BX61" i="28"/>
  <c r="BX81" i="28"/>
  <c r="CB61" i="28"/>
  <c r="CB81" i="28"/>
  <c r="CF61" i="28"/>
  <c r="Z61" i="28"/>
  <c r="Z81" i="28"/>
  <c r="AL61" i="28"/>
  <c r="AL65" i="28" s="1"/>
  <c r="AL81" i="28"/>
  <c r="BB61" i="28"/>
  <c r="BB81" i="28"/>
  <c r="BV61" i="28"/>
  <c r="Q61" i="28"/>
  <c r="Q81" i="28"/>
  <c r="U61" i="28"/>
  <c r="Y61" i="28"/>
  <c r="Y81" i="28"/>
  <c r="AC61" i="28"/>
  <c r="AG61" i="28"/>
  <c r="AG81" i="28"/>
  <c r="AK81" i="28"/>
  <c r="AO61" i="28"/>
  <c r="AO81" i="28"/>
  <c r="AW61" i="28"/>
  <c r="AW81" i="28"/>
  <c r="BA61" i="28"/>
  <c r="BA81" i="28"/>
  <c r="BE61" i="28"/>
  <c r="BE81" i="28"/>
  <c r="BI61" i="28"/>
  <c r="BM61" i="28"/>
  <c r="BM65" i="28" s="1"/>
  <c r="BM81" i="28"/>
  <c r="BQ61" i="28"/>
  <c r="BQ65" i="28" s="1"/>
  <c r="BU61" i="28"/>
  <c r="BU65" i="28" s="1"/>
  <c r="BU81" i="28"/>
  <c r="BY61" i="28"/>
  <c r="BY81" i="28"/>
  <c r="CC61" i="28"/>
  <c r="CC81" i="28"/>
  <c r="CG61" i="28"/>
  <c r="AC65" i="28"/>
  <c r="CE65" i="28"/>
  <c r="B70" i="34"/>
  <c r="B89" i="34"/>
  <c r="B62" i="34"/>
  <c r="B81" i="34"/>
  <c r="B67" i="34"/>
  <c r="B86" i="34"/>
  <c r="B60" i="34"/>
  <c r="B79" i="34"/>
  <c r="B64" i="34"/>
  <c r="B83" i="34"/>
  <c r="B68" i="34"/>
  <c r="B87" i="34"/>
  <c r="B63" i="34"/>
  <c r="B82" i="34"/>
  <c r="B61" i="34"/>
  <c r="B80" i="34"/>
  <c r="B65" i="34"/>
  <c r="B84" i="34"/>
  <c r="B69" i="34"/>
  <c r="B88" i="34"/>
  <c r="B71" i="34"/>
  <c r="B90" i="34"/>
  <c r="B59" i="34"/>
  <c r="B78" i="34"/>
  <c r="B66" i="34"/>
  <c r="B85" i="34"/>
  <c r="C21" i="28"/>
  <c r="B19" i="10"/>
  <c r="B37" i="10" s="1"/>
  <c r="B55" i="10" s="1"/>
  <c r="B33" i="10"/>
  <c r="B51" i="10"/>
  <c r="B34" i="10"/>
  <c r="B52" i="10"/>
  <c r="B35" i="10"/>
  <c r="B53" i="10"/>
  <c r="B36" i="10"/>
  <c r="B54" i="10"/>
  <c r="B72" i="10"/>
  <c r="B32" i="10"/>
  <c r="B50" i="10"/>
  <c r="B31" i="10"/>
  <c r="B49" i="10"/>
  <c r="B30" i="10"/>
  <c r="B48" i="10"/>
  <c r="B29" i="10"/>
  <c r="B47" i="10"/>
  <c r="B28" i="10"/>
  <c r="B46" i="10"/>
  <c r="B27" i="10"/>
  <c r="B45" i="10"/>
  <c r="B26" i="10"/>
  <c r="B44" i="10"/>
  <c r="B25" i="10"/>
  <c r="B43" i="10"/>
  <c r="B24" i="10"/>
  <c r="B42" i="10"/>
  <c r="B23" i="10"/>
  <c r="B41" i="10"/>
  <c r="B66" i="10"/>
  <c r="B85" i="10"/>
  <c r="B70" i="10"/>
  <c r="B89" i="10"/>
  <c r="B59" i="10"/>
  <c r="B78" i="10"/>
  <c r="B67" i="10"/>
  <c r="B86" i="10"/>
  <c r="B69" i="10"/>
  <c r="B88" i="10"/>
  <c r="B60" i="10"/>
  <c r="B79" i="10"/>
  <c r="B68" i="10"/>
  <c r="B87" i="10"/>
  <c r="B63" i="10"/>
  <c r="B82" i="10"/>
  <c r="B65" i="10"/>
  <c r="B84" i="10"/>
  <c r="B61" i="10"/>
  <c r="B80" i="10"/>
  <c r="B64" i="10"/>
  <c r="B83" i="10"/>
  <c r="B62" i="10"/>
  <c r="B81" i="10"/>
  <c r="B71" i="10"/>
  <c r="B90" i="10"/>
  <c r="B30" i="2"/>
  <c r="B45" i="2"/>
  <c r="B60" i="2"/>
  <c r="B31" i="2"/>
  <c r="B46" i="2"/>
  <c r="BY34" i="28"/>
  <c r="BY59" i="28"/>
  <c r="BY67" i="28" s="1"/>
  <c r="BY75" i="28" s="1"/>
  <c r="CH34" i="28"/>
  <c r="CH59" i="28"/>
  <c r="C34" i="28"/>
  <c r="C59" i="28" s="1"/>
  <c r="B20" i="2"/>
  <c r="B35" i="2"/>
  <c r="B50" i="2"/>
  <c r="B21" i="2"/>
  <c r="B36" i="2"/>
  <c r="B51" i="2"/>
  <c r="B22" i="2"/>
  <c r="B37" i="2"/>
  <c r="B52" i="2"/>
  <c r="B23" i="2"/>
  <c r="B38" i="2"/>
  <c r="B53" i="2"/>
  <c r="B24" i="2"/>
  <c r="B39" i="2"/>
  <c r="B54" i="2"/>
  <c r="B25" i="2"/>
  <c r="B40" i="2"/>
  <c r="B55" i="2"/>
  <c r="B26" i="2"/>
  <c r="B41" i="2"/>
  <c r="B56" i="2"/>
  <c r="B27" i="2"/>
  <c r="B42" i="2"/>
  <c r="B57" i="2"/>
  <c r="B28" i="2"/>
  <c r="B43" i="2"/>
  <c r="B58" i="2"/>
  <c r="B29" i="2"/>
  <c r="B44" i="2"/>
  <c r="B59" i="2"/>
  <c r="D34" i="28"/>
  <c r="D59" i="28" s="1"/>
  <c r="BD34" i="28"/>
  <c r="BD59" i="28"/>
  <c r="BI34" i="28"/>
  <c r="BI59" i="28"/>
  <c r="BT34" i="28"/>
  <c r="BT59" i="28"/>
  <c r="BT87" i="28" s="1"/>
  <c r="BT95" i="28" s="1"/>
  <c r="BT103" i="28" s="1"/>
  <c r="BW34" i="28"/>
  <c r="BW59" i="28"/>
  <c r="BW67" i="28" s="1"/>
  <c r="BW75" i="28" s="1"/>
  <c r="L34" i="28"/>
  <c r="CS34" i="28" s="1"/>
  <c r="AC34" i="28"/>
  <c r="AC59" i="28" s="1"/>
  <c r="BB34" i="28"/>
  <c r="BB59" i="28"/>
  <c r="BB67" i="28"/>
  <c r="BB75" i="28" s="1"/>
  <c r="BG34" i="28"/>
  <c r="BG59" i="28" s="1"/>
  <c r="K34" i="28"/>
  <c r="CR34" i="28" s="1"/>
  <c r="AJ34" i="28"/>
  <c r="AJ59" i="28" s="1"/>
  <c r="AJ67" i="28" s="1"/>
  <c r="AW34" i="28"/>
  <c r="AW59" i="28"/>
  <c r="AW87" i="28"/>
  <c r="AW95" i="28"/>
  <c r="AW103" i="28" s="1"/>
  <c r="BJ34" i="28"/>
  <c r="BJ59" i="28" s="1"/>
  <c r="BJ67" i="28" s="1"/>
  <c r="BJ75" i="28" s="1"/>
  <c r="AR34" i="28"/>
  <c r="AR59" i="28" s="1"/>
  <c r="AR87" i="28" s="1"/>
  <c r="AR95" i="28" s="1"/>
  <c r="AR67" i="28"/>
  <c r="AR75" i="28" s="1"/>
  <c r="BX34" i="28"/>
  <c r="BX59" i="28" s="1"/>
  <c r="N34" i="28"/>
  <c r="CU34" i="28" s="1"/>
  <c r="N59" i="28"/>
  <c r="BV34" i="28"/>
  <c r="BV59" i="28" s="1"/>
  <c r="AQ34" i="28"/>
  <c r="AQ59" i="28"/>
  <c r="AQ67" i="28" s="1"/>
  <c r="AQ75" i="28"/>
  <c r="M34" i="28"/>
  <c r="M59" i="28" s="1"/>
  <c r="BU34" i="28"/>
  <c r="BU59" i="28"/>
  <c r="BU67" i="28" s="1"/>
  <c r="BU75" i="28"/>
  <c r="AH34" i="28"/>
  <c r="AH59" i="28" s="1"/>
  <c r="AH67" i="28" s="1"/>
  <c r="AH75" i="28" s="1"/>
  <c r="X34" i="28"/>
  <c r="X59" i="28"/>
  <c r="BP34" i="28"/>
  <c r="BP59" i="28"/>
  <c r="BP67" i="28"/>
  <c r="BP75" i="28" s="1"/>
  <c r="CE34" i="28"/>
  <c r="CE59" i="28" s="1"/>
  <c r="I34" i="28"/>
  <c r="CP34" i="28" s="1"/>
  <c r="AG34" i="28"/>
  <c r="AG59" i="28"/>
  <c r="AG67" i="28" s="1"/>
  <c r="AG75" i="28" s="1"/>
  <c r="BE34" i="28"/>
  <c r="BE59" i="28"/>
  <c r="CC34" i="28"/>
  <c r="CC59" i="28"/>
  <c r="CC67" i="28" s="1"/>
  <c r="CC75" i="28" s="1"/>
  <c r="R34" i="28"/>
  <c r="CY34" i="28" s="1"/>
  <c r="R59" i="28"/>
  <c r="R67" i="28" s="1"/>
  <c r="R75" i="28" s="1"/>
  <c r="AL34" i="28"/>
  <c r="AL59" i="28"/>
  <c r="AL87" i="28" s="1"/>
  <c r="AL95" i="28" s="1"/>
  <c r="AL103" i="28" s="1"/>
  <c r="BF34" i="28"/>
  <c r="BF59" i="28"/>
  <c r="CD34" i="28"/>
  <c r="CD59" i="28"/>
  <c r="CD67" i="28" s="1"/>
  <c r="CD75" i="28" s="1"/>
  <c r="S34" i="28"/>
  <c r="CZ34" i="28" s="1"/>
  <c r="S59" i="28"/>
  <c r="AY34" i="28"/>
  <c r="AY59" i="28"/>
  <c r="T34" i="28"/>
  <c r="DA34" i="28" s="1"/>
  <c r="T59" i="28"/>
  <c r="T67" i="28" s="1"/>
  <c r="T75" i="28" s="1"/>
  <c r="AN34" i="28"/>
  <c r="AN59" i="28"/>
  <c r="AN87" i="28" s="1"/>
  <c r="AN95" i="28" s="1"/>
  <c r="AN103" i="28" s="1"/>
  <c r="BH34" i="28"/>
  <c r="BH59" i="28"/>
  <c r="CF34" i="28"/>
  <c r="CF59" i="28"/>
  <c r="CF67" i="28"/>
  <c r="CF75" i="28"/>
  <c r="Y34" i="28"/>
  <c r="Y59" i="28"/>
  <c r="E34" i="28"/>
  <c r="CL34" i="28" s="1"/>
  <c r="E59" i="28"/>
  <c r="E67" i="28"/>
  <c r="E75" i="28" s="1"/>
  <c r="U34" i="28"/>
  <c r="U59" i="28"/>
  <c r="U67" i="28" s="1"/>
  <c r="U75" i="28" s="1"/>
  <c r="BA34" i="28"/>
  <c r="BA59" i="28" s="1"/>
  <c r="BA87" i="28" s="1"/>
  <c r="BA95" i="28" s="1"/>
  <c r="BA103" i="28" s="1"/>
  <c r="BA67" i="28"/>
  <c r="BA75" i="28" s="1"/>
  <c r="BN34" i="28"/>
  <c r="BN59" i="28"/>
  <c r="BN67" i="28"/>
  <c r="BN75" i="28"/>
  <c r="Z34" i="28"/>
  <c r="Z59" i="28" s="1"/>
  <c r="BK34" i="28"/>
  <c r="BK59" i="28" s="1"/>
  <c r="P34" i="28"/>
  <c r="CW34" i="28" s="1"/>
  <c r="P59" i="28"/>
  <c r="P87" i="28" s="1"/>
  <c r="P95" i="28" s="1"/>
  <c r="P103" i="28" s="1"/>
  <c r="AF34" i="28"/>
  <c r="AF59" i="28" s="1"/>
  <c r="AV34" i="28"/>
  <c r="AV59" i="28"/>
  <c r="BL34" i="28"/>
  <c r="BL59" i="28"/>
  <c r="BL87" i="28" s="1"/>
  <c r="BL95" i="28" s="1"/>
  <c r="BL103" i="28" s="1"/>
  <c r="CB34" i="28"/>
  <c r="CB59" i="28" s="1"/>
  <c r="AO34" i="28"/>
  <c r="AO59" i="28"/>
  <c r="AO87" i="28" s="1"/>
  <c r="AO95" i="28" s="1"/>
  <c r="AO103" i="28" s="1"/>
  <c r="AA34" i="28"/>
  <c r="AA59" i="28"/>
  <c r="AA67" i="28" s="1"/>
  <c r="AA75" i="28" s="1"/>
  <c r="V34" i="28"/>
  <c r="V59" i="28"/>
  <c r="V87" i="28" s="1"/>
  <c r="V95" i="28" s="1"/>
  <c r="V103" i="28" s="1"/>
  <c r="AP34" i="28"/>
  <c r="AP59" i="28"/>
  <c r="AK34" i="28"/>
  <c r="AK59" i="28"/>
  <c r="AK67" i="28"/>
  <c r="AK75" i="28"/>
  <c r="BQ34" i="28"/>
  <c r="BQ59" i="28" s="1"/>
  <c r="CG34" i="28"/>
  <c r="CG59" i="28"/>
  <c r="CG67" i="28" s="1"/>
  <c r="CG75" i="28" s="1"/>
  <c r="J34" i="28"/>
  <c r="CQ34" i="28" s="1"/>
  <c r="AX34" i="28"/>
  <c r="AX59" i="28"/>
  <c r="BZ34" i="28"/>
  <c r="BZ59" i="28"/>
  <c r="BZ87" i="28"/>
  <c r="BZ95" i="28" s="1"/>
  <c r="BZ103" i="28"/>
  <c r="Q34" i="28"/>
  <c r="CX34" i="28" s="1"/>
  <c r="Q59" i="28"/>
  <c r="AS34" i="28"/>
  <c r="AS59" i="28"/>
  <c r="AS67" i="28" s="1"/>
  <c r="AS75" i="28" s="1"/>
  <c r="BM34" i="28"/>
  <c r="BM59" i="28"/>
  <c r="BM87" i="28" s="1"/>
  <c r="BM95" i="28" s="1"/>
  <c r="BM103" i="28" s="1"/>
  <c r="AI34" i="28"/>
  <c r="AI59" i="28"/>
  <c r="AI67" i="28" s="1"/>
  <c r="AI75" i="28" s="1"/>
  <c r="F34" i="28"/>
  <c r="CM34" i="28" s="1"/>
  <c r="F59" i="28"/>
  <c r="F67" i="28" s="1"/>
  <c r="F75" i="28" s="1"/>
  <c r="AD34" i="28"/>
  <c r="AD59" i="28" s="1"/>
  <c r="AT34" i="28"/>
  <c r="AT59" i="28" s="1"/>
  <c r="AT87" i="28" s="1"/>
  <c r="AT95" i="28" s="1"/>
  <c r="AT103" i="28" s="1"/>
  <c r="AT67" i="28"/>
  <c r="AT75" i="28" s="1"/>
  <c r="BR34" i="28"/>
  <c r="BR59" i="28" s="1"/>
  <c r="BR67" i="28" s="1"/>
  <c r="BR75" i="28" s="1"/>
  <c r="AM34" i="28"/>
  <c r="AM59" i="28" s="1"/>
  <c r="BO34" i="28"/>
  <c r="BO59" i="28"/>
  <c r="BO87" i="28"/>
  <c r="BO95" i="28" s="1"/>
  <c r="BO103" i="28" s="1"/>
  <c r="H34" i="28"/>
  <c r="CO34" i="28" s="1"/>
  <c r="H59" i="28"/>
  <c r="H67" i="28" s="1"/>
  <c r="H75" i="28" s="1"/>
  <c r="AB34" i="28"/>
  <c r="AB59" i="28"/>
  <c r="AB87" i="28" s="1"/>
  <c r="AB95" i="28" s="1"/>
  <c r="AB103" i="28" s="1"/>
  <c r="AZ34" i="28"/>
  <c r="AZ59" i="28"/>
  <c r="AZ87" i="28" s="1"/>
  <c r="AZ95" i="28" s="1"/>
  <c r="AZ103" i="28" s="1"/>
  <c r="AL67" i="28"/>
  <c r="AL75" i="28" s="1"/>
  <c r="AY67" i="28"/>
  <c r="AY75" i="28"/>
  <c r="AY87" i="28"/>
  <c r="AY95" i="28" s="1"/>
  <c r="AY103" i="28"/>
  <c r="BH67" i="28"/>
  <c r="BH75" i="28" s="1"/>
  <c r="BH87" i="28"/>
  <c r="BH95" i="28" s="1"/>
  <c r="BH103" i="28" s="1"/>
  <c r="AW67" i="28"/>
  <c r="AW75" i="28" s="1"/>
  <c r="AJ75" i="28"/>
  <c r="AH87" i="28"/>
  <c r="AH95" i="28" s="1"/>
  <c r="AH103" i="28" s="1"/>
  <c r="BN87" i="28"/>
  <c r="BN95" i="28"/>
  <c r="BN103" i="28"/>
  <c r="AQ87" i="28"/>
  <c r="AQ95" i="28" s="1"/>
  <c r="AQ103" i="28" s="1"/>
  <c r="BO67" i="28"/>
  <c r="BO75" i="28"/>
  <c r="BD67" i="28"/>
  <c r="BD75" i="28"/>
  <c r="BD87" i="28"/>
  <c r="BD95" i="28"/>
  <c r="BD103" i="28" s="1"/>
  <c r="BT67" i="28"/>
  <c r="BT75" i="28" s="1"/>
  <c r="BI67" i="28"/>
  <c r="BI75" i="28"/>
  <c r="BI87" i="28"/>
  <c r="BI95" i="28"/>
  <c r="BI103" i="28" s="1"/>
  <c r="U87" i="28"/>
  <c r="U95" i="28" s="1"/>
  <c r="U103" i="28" s="1"/>
  <c r="AR103" i="28"/>
  <c r="T87" i="28"/>
  <c r="T95" i="28"/>
  <c r="T103" i="28" s="1"/>
  <c r="R87" i="28"/>
  <c r="R95" i="28"/>
  <c r="R103" i="28" s="1"/>
  <c r="BP87" i="28"/>
  <c r="BP95" i="28" s="1"/>
  <c r="BP103" i="28" s="1"/>
  <c r="BZ67" i="28"/>
  <c r="BZ75" i="28"/>
  <c r="BW87" i="28"/>
  <c r="BW95" i="28"/>
  <c r="BW103" i="28" s="1"/>
  <c r="CG87" i="28"/>
  <c r="CG95" i="28" s="1"/>
  <c r="CG103" i="28" s="1"/>
  <c r="H87" i="28"/>
  <c r="H95" i="28"/>
  <c r="H103" i="28" s="1"/>
  <c r="CD87" i="28"/>
  <c r="CD95" i="28"/>
  <c r="CD103" i="28"/>
  <c r="AK87" i="28"/>
  <c r="AK95" i="28" s="1"/>
  <c r="AK103" i="28" s="1"/>
  <c r="E87" i="28"/>
  <c r="E95" i="28"/>
  <c r="E103" i="28" s="1"/>
  <c r="BJ87" i="28"/>
  <c r="BJ95" i="28" s="1"/>
  <c r="BJ103" i="28" s="1"/>
  <c r="BB87" i="28"/>
  <c r="BB95" i="28" s="1"/>
  <c r="BB103" i="28" s="1"/>
  <c r="AS87" i="28"/>
  <c r="AS95" i="28" s="1"/>
  <c r="AS103" i="28" s="1"/>
  <c r="CC87" i="28"/>
  <c r="CC95" i="28" s="1"/>
  <c r="CC103" i="28" s="1"/>
  <c r="AZ67" i="28"/>
  <c r="AZ75" i="28" s="1"/>
  <c r="AA87" i="28"/>
  <c r="AA95" i="28" s="1"/>
  <c r="AA103" i="28" s="1"/>
  <c r="CF87" i="28"/>
  <c r="CF95" i="28" s="1"/>
  <c r="CF103" i="28" s="1"/>
  <c r="AI87" i="28"/>
  <c r="AI95" i="28"/>
  <c r="AI103" i="28" s="1"/>
  <c r="BR87" i="28"/>
  <c r="BR95" i="28" s="1"/>
  <c r="BR103" i="28" s="1"/>
  <c r="AG87" i="28"/>
  <c r="AG95" i="28" s="1"/>
  <c r="AG103" i="28" s="1"/>
  <c r="G46" i="2"/>
  <c r="H46" i="2"/>
  <c r="I46" i="2"/>
  <c r="J46" i="2"/>
  <c r="K46" i="2"/>
  <c r="L46" i="2"/>
  <c r="M46" i="2"/>
  <c r="R35" i="2"/>
  <c r="S35" i="2"/>
  <c r="T35" i="2"/>
  <c r="U35" i="2"/>
  <c r="V35" i="2"/>
  <c r="W35" i="2"/>
  <c r="X35" i="2"/>
  <c r="Y35" i="2"/>
  <c r="Z35" i="2"/>
  <c r="AA35" i="2"/>
  <c r="AB35" i="2"/>
  <c r="AC35" i="2"/>
  <c r="AD35" i="2"/>
  <c r="AE35" i="2"/>
  <c r="AF35" i="2"/>
  <c r="AG35" i="2"/>
  <c r="AH35" i="2"/>
  <c r="AI35" i="2"/>
  <c r="AJ35" i="2"/>
  <c r="AK35" i="2"/>
  <c r="AL35" i="2"/>
  <c r="AM35" i="2"/>
  <c r="AN35" i="2"/>
  <c r="AO35" i="2"/>
  <c r="AP35" i="2"/>
  <c r="AQ35" i="2"/>
  <c r="AR35" i="2"/>
  <c r="AS35" i="2"/>
  <c r="AT35" i="2"/>
  <c r="AU35" i="2"/>
  <c r="AV35" i="2"/>
  <c r="AW35" i="2"/>
  <c r="AX35" i="2"/>
  <c r="AY35" i="2"/>
  <c r="AZ35" i="2"/>
  <c r="BA35" i="2"/>
  <c r="BB35" i="2"/>
  <c r="BC35" i="2"/>
  <c r="BD35" i="2"/>
  <c r="BE35" i="2"/>
  <c r="BF35" i="2"/>
  <c r="BG35" i="2"/>
  <c r="BH35" i="2"/>
  <c r="BI35" i="2"/>
  <c r="BJ35" i="2"/>
  <c r="BK35" i="2"/>
  <c r="BL35" i="2"/>
  <c r="BM35" i="2"/>
  <c r="BN35" i="2"/>
  <c r="BO35" i="2"/>
  <c r="BP35" i="2"/>
  <c r="BQ35" i="2"/>
  <c r="BR35" i="2"/>
  <c r="BS35" i="2"/>
  <c r="BT35" i="2"/>
  <c r="BU35" i="2"/>
  <c r="BV35" i="2"/>
  <c r="BW35" i="2"/>
  <c r="BX35" i="2"/>
  <c r="BY35" i="2"/>
  <c r="BZ35" i="2"/>
  <c r="CA35" i="2"/>
  <c r="CB35" i="2"/>
  <c r="CC35" i="2"/>
  <c r="CD35" i="2"/>
  <c r="CE35" i="2"/>
  <c r="CF35" i="2"/>
  <c r="CG35" i="2"/>
  <c r="CH35" i="2"/>
  <c r="N46" i="2"/>
  <c r="K14" i="35"/>
  <c r="G7" i="36"/>
  <c r="E127" i="39"/>
  <c r="C127" i="39"/>
  <c r="S141" i="39"/>
  <c r="S145" i="39"/>
  <c r="U141" i="39"/>
  <c r="J141" i="39"/>
  <c r="N47" i="39"/>
  <c r="O47" i="39" s="1"/>
  <c r="J127" i="39"/>
  <c r="N135" i="39"/>
  <c r="N66" i="39"/>
  <c r="O66" i="39" s="1"/>
  <c r="N8" i="39"/>
  <c r="N40" i="39"/>
  <c r="O40" i="39" s="1"/>
  <c r="L127" i="39"/>
  <c r="K164" i="39"/>
  <c r="K11" i="32" s="1"/>
  <c r="K160" i="39"/>
  <c r="K7" i="32" s="1"/>
  <c r="N124" i="39"/>
  <c r="O124" i="39" s="1"/>
  <c r="W127" i="39"/>
  <c r="I127" i="39"/>
  <c r="U144" i="39"/>
  <c r="J144" i="39"/>
  <c r="J5" i="2" s="1"/>
  <c r="W154" i="39"/>
  <c r="L154" i="39"/>
  <c r="L15" i="2" s="1"/>
  <c r="N102" i="39"/>
  <c r="V163" i="39"/>
  <c r="N51" i="39"/>
  <c r="O51" i="39" s="1"/>
  <c r="N119" i="39"/>
  <c r="O119" i="39" s="1"/>
  <c r="V127" i="39"/>
  <c r="L164" i="39"/>
  <c r="L11" i="32" s="1"/>
  <c r="I164" i="39"/>
  <c r="I11" i="32" s="1"/>
  <c r="I162" i="39"/>
  <c r="I9" i="32" s="1"/>
  <c r="E162" i="39"/>
  <c r="E9" i="32" s="1"/>
  <c r="J148" i="39"/>
  <c r="J9" i="2" s="1"/>
  <c r="H149" i="39"/>
  <c r="I144" i="39"/>
  <c r="I5" i="2" s="1"/>
  <c r="T163" i="39"/>
  <c r="W162" i="39"/>
  <c r="T161" i="39"/>
  <c r="U160" i="39"/>
  <c r="W158" i="39"/>
  <c r="L160" i="39"/>
  <c r="L7" i="32" s="1"/>
  <c r="I160" i="39"/>
  <c r="H160" i="39"/>
  <c r="H7" i="32" s="1"/>
  <c r="E158" i="39"/>
  <c r="E5" i="32" s="1"/>
  <c r="D164" i="39"/>
  <c r="D160" i="39"/>
  <c r="D7" i="32" s="1"/>
  <c r="D43" i="39"/>
  <c r="C166" i="39"/>
  <c r="C13" i="32" s="1"/>
  <c r="N131" i="39"/>
  <c r="L147" i="39"/>
  <c r="L8" i="2" s="1"/>
  <c r="J151" i="39"/>
  <c r="E150" i="39"/>
  <c r="H152" i="39"/>
  <c r="H13" i="2" s="1"/>
  <c r="D146" i="39"/>
  <c r="D7" i="2" s="1"/>
  <c r="M168" i="39"/>
  <c r="I168" i="39"/>
  <c r="E168" i="39"/>
  <c r="T167" i="39"/>
  <c r="N123" i="39"/>
  <c r="O123" i="39" s="1"/>
  <c r="V161" i="39"/>
  <c r="W160" i="39"/>
  <c r="Q160" i="39"/>
  <c r="R159" i="39"/>
  <c r="U158" i="39"/>
  <c r="K162" i="39"/>
  <c r="K9" i="32" s="1"/>
  <c r="H162" i="39"/>
  <c r="H9" i="32" s="1"/>
  <c r="N81" i="39"/>
  <c r="L153" i="39"/>
  <c r="L14" i="2" s="1"/>
  <c r="D153" i="39"/>
  <c r="D14" i="2" s="1"/>
  <c r="U146" i="39"/>
  <c r="J146" i="39"/>
  <c r="S147" i="39"/>
  <c r="H147" i="39"/>
  <c r="V168" i="39"/>
  <c r="K168" i="39"/>
  <c r="C168" i="39"/>
  <c r="R167" i="39"/>
  <c r="U166" i="39"/>
  <c r="S158" i="39"/>
  <c r="N46" i="39"/>
  <c r="K158" i="39"/>
  <c r="K5" i="32" s="1"/>
  <c r="J166" i="39"/>
  <c r="J13" i="32" s="1"/>
  <c r="H158" i="39"/>
  <c r="H5" i="32" s="1"/>
  <c r="H148" i="39"/>
  <c r="H9" i="2" s="1"/>
  <c r="K150" i="39"/>
  <c r="K11" i="2" s="1"/>
  <c r="F152" i="39"/>
  <c r="F13" i="2" s="1"/>
  <c r="N70" i="39"/>
  <c r="L145" i="39"/>
  <c r="L6" i="2" s="1"/>
  <c r="D145" i="39"/>
  <c r="D6" i="2" s="1"/>
  <c r="N11" i="39"/>
  <c r="O11" i="39" s="1"/>
  <c r="U149" i="39"/>
  <c r="J149" i="39"/>
  <c r="J10" i="2" s="1"/>
  <c r="S166" i="39"/>
  <c r="N54" i="39"/>
  <c r="V165" i="39"/>
  <c r="N122" i="39"/>
  <c r="O122" i="39" s="1"/>
  <c r="S163" i="39"/>
  <c r="M166" i="39"/>
  <c r="M13" i="32" s="1"/>
  <c r="L166" i="39"/>
  <c r="L13" i="32" s="1"/>
  <c r="D161" i="39"/>
  <c r="D8" i="32" s="1"/>
  <c r="U150" i="39"/>
  <c r="J150" i="39"/>
  <c r="J11" i="2" s="1"/>
  <c r="S151" i="39"/>
  <c r="H151" i="39"/>
  <c r="H12" i="2" s="1"/>
  <c r="N62" i="39"/>
  <c r="W148" i="39"/>
  <c r="L148" i="39"/>
  <c r="L9" i="2" s="1"/>
  <c r="D148" i="39"/>
  <c r="D9" i="2" s="1"/>
  <c r="R150" i="39"/>
  <c r="T165" i="39"/>
  <c r="N53" i="39"/>
  <c r="O53" i="39" s="1"/>
  <c r="W164" i="39"/>
  <c r="N121" i="39"/>
  <c r="O121" i="39" s="1"/>
  <c r="T162" i="39"/>
  <c r="M162" i="39"/>
  <c r="M9" i="32" s="1"/>
  <c r="M160" i="39"/>
  <c r="M7" i="32" s="1"/>
  <c r="G160" i="39"/>
  <c r="G7" i="32" s="1"/>
  <c r="F164" i="39"/>
  <c r="F11" i="32" s="1"/>
  <c r="F160" i="39"/>
  <c r="F7" i="32" s="1"/>
  <c r="U153" i="39"/>
  <c r="J153" i="39"/>
  <c r="J14" i="2" s="1"/>
  <c r="H154" i="39"/>
  <c r="H15" i="2" s="1"/>
  <c r="C145" i="39"/>
  <c r="N23" i="39"/>
  <c r="W151" i="39"/>
  <c r="L151" i="39"/>
  <c r="L12" i="2" s="1"/>
  <c r="U164" i="39"/>
  <c r="R163" i="39"/>
  <c r="M158" i="39"/>
  <c r="M5" i="32" s="1"/>
  <c r="L158" i="39"/>
  <c r="L5" i="32" s="1"/>
  <c r="J161" i="39"/>
  <c r="J8" i="32" s="1"/>
  <c r="I166" i="39"/>
  <c r="I13" i="32" s="1"/>
  <c r="F166" i="39"/>
  <c r="F13" i="32" s="1"/>
  <c r="F158" i="39"/>
  <c r="F5" i="32" s="1"/>
  <c r="E166" i="39"/>
  <c r="E13" i="32" s="1"/>
  <c r="E164" i="39"/>
  <c r="E11" i="32" s="1"/>
  <c r="R154" i="39"/>
  <c r="J145" i="39"/>
  <c r="J6" i="2" s="1"/>
  <c r="H146" i="39"/>
  <c r="H7" i="2" s="1"/>
  <c r="N12" i="39"/>
  <c r="I152" i="39"/>
  <c r="I13" i="2" s="1"/>
  <c r="D149" i="39"/>
  <c r="D10" i="2" s="1"/>
  <c r="D152" i="39"/>
  <c r="D13" i="2" s="1"/>
  <c r="D15" i="39"/>
  <c r="D162" i="39"/>
  <c r="D158" i="39"/>
  <c r="D5" i="32" s="1"/>
  <c r="D151" i="39"/>
  <c r="D154" i="39"/>
  <c r="D15" i="2" s="1"/>
  <c r="D147" i="39"/>
  <c r="Q146" i="39"/>
  <c r="Q141" i="39"/>
  <c r="F141" i="39"/>
  <c r="N106" i="39"/>
  <c r="W150" i="39"/>
  <c r="W85" i="39"/>
  <c r="L150" i="39"/>
  <c r="L11" i="2" s="1"/>
  <c r="L85" i="39"/>
  <c r="D150" i="39"/>
  <c r="D11" i="2" s="1"/>
  <c r="D85" i="39"/>
  <c r="G152" i="39"/>
  <c r="G13" i="2" s="1"/>
  <c r="U154" i="39"/>
  <c r="U29" i="39"/>
  <c r="J154" i="39"/>
  <c r="J29" i="39"/>
  <c r="M29" i="39"/>
  <c r="S144" i="39"/>
  <c r="S29" i="39"/>
  <c r="N139" i="39"/>
  <c r="I153" i="39"/>
  <c r="I14" i="2" s="1"/>
  <c r="W144" i="39"/>
  <c r="W141" i="39"/>
  <c r="L144" i="39"/>
  <c r="L5" i="2" s="1"/>
  <c r="L141" i="39"/>
  <c r="D144" i="39"/>
  <c r="D141" i="39"/>
  <c r="U148" i="39"/>
  <c r="S149" i="39"/>
  <c r="Q153" i="39"/>
  <c r="N13" i="39"/>
  <c r="O13" i="39" s="1"/>
  <c r="N4" i="39"/>
  <c r="D166" i="39"/>
  <c r="D127" i="39"/>
  <c r="N117" i="39"/>
  <c r="O117" i="39" s="1"/>
  <c r="H164" i="39"/>
  <c r="H11" i="32" s="1"/>
  <c r="H127" i="39"/>
  <c r="F127" i="39"/>
  <c r="N50" i="39"/>
  <c r="W166" i="39"/>
  <c r="N39" i="39"/>
  <c r="U162" i="39"/>
  <c r="N49" i="39"/>
  <c r="O49" i="39" s="1"/>
  <c r="V159" i="39"/>
  <c r="N32" i="39"/>
  <c r="I158" i="39"/>
  <c r="I5" i="32" s="1"/>
  <c r="F162" i="39"/>
  <c r="F9" i="32" s="1"/>
  <c r="C158" i="39"/>
  <c r="C5" i="32" s="1"/>
  <c r="Q154" i="39"/>
  <c r="W147" i="39"/>
  <c r="U151" i="39"/>
  <c r="N67" i="39"/>
  <c r="O67" i="39" s="1"/>
  <c r="S152" i="39"/>
  <c r="Q145" i="39"/>
  <c r="E160" i="39"/>
  <c r="E7" i="32" s="1"/>
  <c r="V147" i="39"/>
  <c r="Q149" i="39"/>
  <c r="W153" i="39"/>
  <c r="R168" i="39"/>
  <c r="Q166" i="39"/>
  <c r="N37" i="39"/>
  <c r="S148" i="39"/>
  <c r="V150" i="39"/>
  <c r="Q152" i="39"/>
  <c r="W145" i="39"/>
  <c r="N7" i="39"/>
  <c r="N42" i="39"/>
  <c r="T168" i="39"/>
  <c r="R165" i="39"/>
  <c r="Q164" i="39"/>
  <c r="N36" i="39"/>
  <c r="Q161" i="39"/>
  <c r="M164" i="39"/>
  <c r="M11" i="32" s="1"/>
  <c r="Q144" i="39"/>
  <c r="N126" i="39"/>
  <c r="O126" i="39" s="1"/>
  <c r="N35" i="39"/>
  <c r="O35" i="39" s="1"/>
  <c r="N34" i="39"/>
  <c r="N109" i="39"/>
  <c r="O109" i="39" s="1"/>
  <c r="S154" i="39"/>
  <c r="Q147" i="39"/>
  <c r="N14" i="39"/>
  <c r="N116" i="39"/>
  <c r="O116" i="39" s="1"/>
  <c r="N125" i="39"/>
  <c r="O125" i="39" s="1"/>
  <c r="S164" i="39"/>
  <c r="S162" i="39"/>
  <c r="N118" i="39"/>
  <c r="O118" i="39" s="1"/>
  <c r="U145" i="39"/>
  <c r="N76" i="39"/>
  <c r="O76" i="39" s="1"/>
  <c r="S146" i="39"/>
  <c r="Q150" i="39"/>
  <c r="Q162" i="39"/>
  <c r="R161" i="39"/>
  <c r="T159" i="39"/>
  <c r="N55" i="39"/>
  <c r="O55" i="39" s="1"/>
  <c r="O126" i="29" l="1"/>
  <c r="O181" i="29"/>
  <c r="O77" i="29"/>
  <c r="O40" i="29"/>
  <c r="O161" i="29"/>
  <c r="O142" i="29"/>
  <c r="O58" i="29"/>
  <c r="O22" i="29"/>
  <c r="O188" i="29"/>
  <c r="O92" i="29"/>
  <c r="W126" i="29"/>
  <c r="W77" i="29"/>
  <c r="W40" i="29"/>
  <c r="W181" i="29"/>
  <c r="W161" i="29"/>
  <c r="W188" i="29"/>
  <c r="W92" i="29"/>
  <c r="W58" i="29"/>
  <c r="AM126" i="29"/>
  <c r="AM77" i="29"/>
  <c r="AM40" i="29"/>
  <c r="AM161" i="29"/>
  <c r="AM142" i="29"/>
  <c r="AM92" i="29"/>
  <c r="AM188" i="29"/>
  <c r="AM22" i="29"/>
  <c r="AM58" i="29"/>
  <c r="AM181" i="29"/>
  <c r="CA126" i="29"/>
  <c r="CA181" i="29"/>
  <c r="CA40" i="29"/>
  <c r="CA161" i="29"/>
  <c r="CA142" i="29"/>
  <c r="CA58" i="29"/>
  <c r="CA22" i="29"/>
  <c r="CA188" i="29"/>
  <c r="CA92" i="29"/>
  <c r="CA77" i="29"/>
  <c r="S126" i="30"/>
  <c r="S188" i="30"/>
  <c r="S77" i="30"/>
  <c r="S22" i="30"/>
  <c r="S109" i="30"/>
  <c r="S92" i="30"/>
  <c r="S142" i="30"/>
  <c r="S40" i="30"/>
  <c r="S58" i="30"/>
  <c r="S181" i="30"/>
  <c r="S161" i="30"/>
  <c r="AI126" i="30"/>
  <c r="AI188" i="30"/>
  <c r="AI77" i="30"/>
  <c r="AI22" i="30"/>
  <c r="AI109" i="30"/>
  <c r="AI142" i="30"/>
  <c r="AI58" i="30"/>
  <c r="AI181" i="30"/>
  <c r="AI92" i="30"/>
  <c r="AI161" i="30"/>
  <c r="AI40" i="30"/>
  <c r="BW126" i="30"/>
  <c r="BW188" i="30"/>
  <c r="BW77" i="30"/>
  <c r="BW22" i="30"/>
  <c r="BW109" i="30"/>
  <c r="BW142" i="30"/>
  <c r="BW92" i="30"/>
  <c r="BW58" i="30"/>
  <c r="BW40" i="30"/>
  <c r="BW161" i="30"/>
  <c r="BW181" i="30"/>
  <c r="W181" i="31"/>
  <c r="W142" i="31"/>
  <c r="W109" i="31"/>
  <c r="W77" i="31"/>
  <c r="W40" i="31"/>
  <c r="W188" i="31"/>
  <c r="W92" i="31"/>
  <c r="W22" i="31"/>
  <c r="W161" i="31"/>
  <c r="W58" i="31"/>
  <c r="W126" i="31"/>
  <c r="BK181" i="31"/>
  <c r="BK142" i="31"/>
  <c r="BK109" i="31"/>
  <c r="BK188" i="31"/>
  <c r="BK161" i="31"/>
  <c r="BK126" i="31"/>
  <c r="BK77" i="31"/>
  <c r="BK40" i="31"/>
  <c r="BK22" i="31"/>
  <c r="BK58" i="31"/>
  <c r="BK92" i="31"/>
  <c r="S34" i="32"/>
  <c r="S65" i="32"/>
  <c r="S19" i="32"/>
  <c r="S49" i="32"/>
  <c r="S77" i="32"/>
  <c r="BG34" i="32"/>
  <c r="BG65" i="32"/>
  <c r="BG49" i="32"/>
  <c r="BG77" i="32"/>
  <c r="BG19" i="32"/>
  <c r="BK92" i="33"/>
  <c r="BK40" i="33"/>
  <c r="BK77" i="33"/>
  <c r="BK58" i="33"/>
  <c r="BK22" i="33"/>
  <c r="AY188" i="34"/>
  <c r="AY161" i="34"/>
  <c r="AY40" i="34"/>
  <c r="AY109" i="34"/>
  <c r="AY92" i="34"/>
  <c r="AY181" i="34"/>
  <c r="AY126" i="34"/>
  <c r="AY58" i="34"/>
  <c r="AY142" i="34"/>
  <c r="AY22" i="34"/>
  <c r="AY77" i="34"/>
  <c r="BK161" i="35"/>
  <c r="BK188" i="35"/>
  <c r="BK142" i="35"/>
  <c r="BK22" i="35"/>
  <c r="BK181" i="35"/>
  <c r="BK77" i="35"/>
  <c r="BK92" i="35"/>
  <c r="BK126" i="35"/>
  <c r="BK109" i="35"/>
  <c r="BK58" i="35"/>
  <c r="BK40" i="35"/>
  <c r="CE181" i="36"/>
  <c r="CE161" i="36"/>
  <c r="CE58" i="36"/>
  <c r="CE142" i="36"/>
  <c r="CE40" i="36"/>
  <c r="CE22" i="36"/>
  <c r="CE77" i="36"/>
  <c r="CE126" i="36"/>
  <c r="CE92" i="36"/>
  <c r="CE188" i="36"/>
  <c r="CE109" i="36"/>
  <c r="AM58" i="43"/>
  <c r="AM40" i="43"/>
  <c r="AM22" i="43"/>
  <c r="AM89" i="43"/>
  <c r="AM76" i="43"/>
  <c r="CA89" i="43"/>
  <c r="CA22" i="43"/>
  <c r="CA76" i="43"/>
  <c r="CA58" i="43"/>
  <c r="CA40" i="43"/>
  <c r="P2" i="43"/>
  <c r="O77" i="43"/>
  <c r="H109" i="29"/>
  <c r="H77" i="29"/>
  <c r="H40" i="29"/>
  <c r="H161" i="29"/>
  <c r="H142" i="29"/>
  <c r="H181" i="29"/>
  <c r="H22" i="29"/>
  <c r="H126" i="29"/>
  <c r="H92" i="29"/>
  <c r="P126" i="29"/>
  <c r="P181" i="29"/>
  <c r="P77" i="29"/>
  <c r="P40" i="29"/>
  <c r="P161" i="29"/>
  <c r="P58" i="29"/>
  <c r="P22" i="29"/>
  <c r="P92" i="29"/>
  <c r="P142" i="29"/>
  <c r="X126" i="29"/>
  <c r="X77" i="29"/>
  <c r="X40" i="29"/>
  <c r="X181" i="29"/>
  <c r="X161" i="29"/>
  <c r="X142" i="29"/>
  <c r="X58" i="29"/>
  <c r="X22" i="29"/>
  <c r="X92" i="29"/>
  <c r="X188" i="29"/>
  <c r="AF126" i="29"/>
  <c r="AF142" i="29"/>
  <c r="AF77" i="29"/>
  <c r="AF40" i="29"/>
  <c r="AF161" i="29"/>
  <c r="AF92" i="29"/>
  <c r="AF22" i="29"/>
  <c r="AF181" i="29"/>
  <c r="AF58" i="29"/>
  <c r="AF188" i="29"/>
  <c r="AN126" i="29"/>
  <c r="AN77" i="29"/>
  <c r="AN40" i="29"/>
  <c r="AN161" i="29"/>
  <c r="AN142" i="29"/>
  <c r="AN181" i="29"/>
  <c r="AN22" i="29"/>
  <c r="AN188" i="29"/>
  <c r="AN58" i="29"/>
  <c r="AV126" i="29"/>
  <c r="AV181" i="29"/>
  <c r="AV77" i="29"/>
  <c r="AV40" i="29"/>
  <c r="AV161" i="29"/>
  <c r="AV92" i="29"/>
  <c r="AV58" i="29"/>
  <c r="AV142" i="29"/>
  <c r="AV22" i="29"/>
  <c r="AV188" i="29"/>
  <c r="BD126" i="29"/>
  <c r="BD77" i="29"/>
  <c r="BD40" i="29"/>
  <c r="BD181" i="29"/>
  <c r="BD161" i="29"/>
  <c r="BD142" i="29"/>
  <c r="BD58" i="29"/>
  <c r="BD22" i="29"/>
  <c r="BD92" i="29"/>
  <c r="BD188" i="29"/>
  <c r="BL126" i="29"/>
  <c r="BL142" i="29"/>
  <c r="BL40" i="29"/>
  <c r="BL161" i="29"/>
  <c r="BL77" i="29"/>
  <c r="BL92" i="29"/>
  <c r="BL181" i="29"/>
  <c r="BL58" i="29"/>
  <c r="BL188" i="29"/>
  <c r="BT126" i="29"/>
  <c r="BT40" i="29"/>
  <c r="BT161" i="29"/>
  <c r="BT142" i="29"/>
  <c r="BT181" i="29"/>
  <c r="BT92" i="29"/>
  <c r="BT77" i="29"/>
  <c r="BT22" i="29"/>
  <c r="CB126" i="29"/>
  <c r="CB181" i="29"/>
  <c r="CB40" i="29"/>
  <c r="CB161" i="29"/>
  <c r="CB58" i="29"/>
  <c r="CB22" i="29"/>
  <c r="CB92" i="29"/>
  <c r="CB77" i="29"/>
  <c r="CB142" i="29"/>
  <c r="D161" i="30"/>
  <c r="D109" i="30"/>
  <c r="D142" i="30"/>
  <c r="D181" i="30"/>
  <c r="D126" i="30"/>
  <c r="D92" i="30"/>
  <c r="D77" i="30"/>
  <c r="D58" i="30"/>
  <c r="D188" i="30"/>
  <c r="D40" i="30"/>
  <c r="D22" i="30"/>
  <c r="L161" i="30"/>
  <c r="L109" i="30"/>
  <c r="L142" i="30"/>
  <c r="L126" i="30"/>
  <c r="L92" i="30"/>
  <c r="L181" i="30"/>
  <c r="L188" i="30"/>
  <c r="L77" i="30"/>
  <c r="L40" i="30"/>
  <c r="L58" i="30"/>
  <c r="T161" i="30"/>
  <c r="T109" i="30"/>
  <c r="T142" i="30"/>
  <c r="T188" i="30"/>
  <c r="T92" i="30"/>
  <c r="T126" i="30"/>
  <c r="T58" i="30"/>
  <c r="T77" i="30"/>
  <c r="T181" i="30"/>
  <c r="T22" i="30"/>
  <c r="T40" i="30"/>
  <c r="AB161" i="30"/>
  <c r="AB109" i="30"/>
  <c r="AB142" i="30"/>
  <c r="AB188" i="30"/>
  <c r="AB92" i="30"/>
  <c r="AB22" i="30"/>
  <c r="AB77" i="30"/>
  <c r="AB181" i="30"/>
  <c r="AB126" i="30"/>
  <c r="AB58" i="30"/>
  <c r="AB40" i="30"/>
  <c r="AJ161" i="30"/>
  <c r="AJ109" i="30"/>
  <c r="AJ142" i="30"/>
  <c r="AJ181" i="30"/>
  <c r="AJ22" i="30"/>
  <c r="AJ92" i="30"/>
  <c r="AJ58" i="30"/>
  <c r="AJ188" i="30"/>
  <c r="AJ77" i="30"/>
  <c r="AJ40" i="30"/>
  <c r="AR161" i="30"/>
  <c r="AR109" i="30"/>
  <c r="AR142" i="30"/>
  <c r="AR77" i="30"/>
  <c r="AR58" i="30"/>
  <c r="AR22" i="30"/>
  <c r="AR92" i="30"/>
  <c r="AR181" i="30"/>
  <c r="AR126" i="30"/>
  <c r="AR188" i="30"/>
  <c r="AR40" i="30"/>
  <c r="AZ161" i="30"/>
  <c r="AZ109" i="30"/>
  <c r="AZ142" i="30"/>
  <c r="AZ22" i="30"/>
  <c r="AZ188" i="30"/>
  <c r="AZ77" i="30"/>
  <c r="AZ58" i="30"/>
  <c r="AZ92" i="30"/>
  <c r="AZ181" i="30"/>
  <c r="AZ126" i="30"/>
  <c r="BH161" i="30"/>
  <c r="BH109" i="30"/>
  <c r="BH142" i="30"/>
  <c r="BH126" i="30"/>
  <c r="BH188" i="30"/>
  <c r="BH92" i="30"/>
  <c r="BH77" i="30"/>
  <c r="BH58" i="30"/>
  <c r="BH22" i="30"/>
  <c r="BH181" i="30"/>
  <c r="BP161" i="30"/>
  <c r="BP109" i="30"/>
  <c r="BP142" i="30"/>
  <c r="BP181" i="30"/>
  <c r="BP126" i="30"/>
  <c r="BP92" i="30"/>
  <c r="BP77" i="30"/>
  <c r="BP58" i="30"/>
  <c r="BP188" i="30"/>
  <c r="BP22" i="30"/>
  <c r="BP40" i="30"/>
  <c r="BX161" i="30"/>
  <c r="BX109" i="30"/>
  <c r="BX142" i="30"/>
  <c r="BX126" i="30"/>
  <c r="BX92" i="30"/>
  <c r="BX181" i="30"/>
  <c r="BX22" i="30"/>
  <c r="BX188" i="30"/>
  <c r="BX58" i="30"/>
  <c r="BX40" i="30"/>
  <c r="BX77" i="30"/>
  <c r="CF161" i="30"/>
  <c r="CF109" i="30"/>
  <c r="CF142" i="30"/>
  <c r="CF188" i="30"/>
  <c r="CF92" i="30"/>
  <c r="CF126" i="30"/>
  <c r="CF58" i="30"/>
  <c r="CF77" i="30"/>
  <c r="CF22" i="30"/>
  <c r="CF181" i="30"/>
  <c r="CF40" i="30"/>
  <c r="H188" i="31"/>
  <c r="H161" i="31"/>
  <c r="H126" i="31"/>
  <c r="H92" i="31"/>
  <c r="H77" i="31"/>
  <c r="H40" i="31"/>
  <c r="H22" i="31"/>
  <c r="H181" i="31"/>
  <c r="H142" i="31"/>
  <c r="H58" i="31"/>
  <c r="H109" i="31"/>
  <c r="P188" i="31"/>
  <c r="P161" i="31"/>
  <c r="P126" i="31"/>
  <c r="P92" i="31"/>
  <c r="P77" i="31"/>
  <c r="P40" i="31"/>
  <c r="P22" i="31"/>
  <c r="P181" i="31"/>
  <c r="P58" i="31"/>
  <c r="P142" i="31"/>
  <c r="P109" i="31"/>
  <c r="X188" i="31"/>
  <c r="X161" i="31"/>
  <c r="X126" i="31"/>
  <c r="X92" i="31"/>
  <c r="X77" i="31"/>
  <c r="X40" i="31"/>
  <c r="X109" i="31"/>
  <c r="X22" i="31"/>
  <c r="X142" i="31"/>
  <c r="X58" i="31"/>
  <c r="X181" i="31"/>
  <c r="AF188" i="31"/>
  <c r="AF161" i="31"/>
  <c r="AF126" i="31"/>
  <c r="AF92" i="31"/>
  <c r="AF181" i="31"/>
  <c r="AF142" i="31"/>
  <c r="AF109" i="31"/>
  <c r="AF77" i="31"/>
  <c r="AF40" i="31"/>
  <c r="AF22" i="31"/>
  <c r="AF58" i="31"/>
  <c r="AN188" i="31"/>
  <c r="AN161" i="31"/>
  <c r="AN126" i="31"/>
  <c r="AN92" i="31"/>
  <c r="AN77" i="31"/>
  <c r="AN40" i="31"/>
  <c r="AN22" i="31"/>
  <c r="AN142" i="31"/>
  <c r="AN109" i="31"/>
  <c r="AN181" i="31"/>
  <c r="AN58" i="31"/>
  <c r="AV188" i="31"/>
  <c r="AV161" i="31"/>
  <c r="AV126" i="31"/>
  <c r="AV92" i="31"/>
  <c r="AV181" i="31"/>
  <c r="AV142" i="31"/>
  <c r="AV109" i="31"/>
  <c r="AV77" i="31"/>
  <c r="AV40" i="31"/>
  <c r="AV22" i="31"/>
  <c r="AV58" i="31"/>
  <c r="BD188" i="31"/>
  <c r="BD161" i="31"/>
  <c r="BD126" i="31"/>
  <c r="BD92" i="31"/>
  <c r="BD77" i="31"/>
  <c r="BD40" i="31"/>
  <c r="BD181" i="31"/>
  <c r="BD142" i="31"/>
  <c r="BD109" i="31"/>
  <c r="BD22" i="31"/>
  <c r="BL188" i="31"/>
  <c r="BL161" i="31"/>
  <c r="BL126" i="31"/>
  <c r="BL92" i="31"/>
  <c r="BL77" i="31"/>
  <c r="BL40" i="31"/>
  <c r="BL22" i="31"/>
  <c r="BL142" i="31"/>
  <c r="BL109" i="31"/>
  <c r="BL181" i="31"/>
  <c r="BT188" i="31"/>
  <c r="BT161" i="31"/>
  <c r="BT126" i="31"/>
  <c r="BT92" i="31"/>
  <c r="BT77" i="31"/>
  <c r="BT40" i="31"/>
  <c r="BT22" i="31"/>
  <c r="BT181" i="31"/>
  <c r="BT142" i="31"/>
  <c r="BT58" i="31"/>
  <c r="BT109" i="31"/>
  <c r="CB188" i="31"/>
  <c r="CB161" i="31"/>
  <c r="CB126" i="31"/>
  <c r="CB92" i="31"/>
  <c r="CB77" i="31"/>
  <c r="CB40" i="31"/>
  <c r="CB109" i="31"/>
  <c r="CB22" i="31"/>
  <c r="CB181" i="31"/>
  <c r="CB58" i="31"/>
  <c r="CB142" i="31"/>
  <c r="D34" i="32"/>
  <c r="D65" i="32"/>
  <c r="D19" i="32"/>
  <c r="D77" i="32"/>
  <c r="D49" i="32"/>
  <c r="L34" i="32"/>
  <c r="L65" i="32"/>
  <c r="L19" i="32"/>
  <c r="L49" i="32"/>
  <c r="L77" i="32"/>
  <c r="T34" i="32"/>
  <c r="T65" i="32"/>
  <c r="T19" i="32"/>
  <c r="T77" i="32"/>
  <c r="T49" i="32"/>
  <c r="AB34" i="32"/>
  <c r="AB65" i="32"/>
  <c r="AB19" i="32"/>
  <c r="AB49" i="32"/>
  <c r="AJ34" i="32"/>
  <c r="AJ65" i="32"/>
  <c r="AJ19" i="32"/>
  <c r="AJ77" i="32"/>
  <c r="AJ49" i="32"/>
  <c r="AR34" i="32"/>
  <c r="AR65" i="32"/>
  <c r="AR19" i="32"/>
  <c r="AR77" i="32"/>
  <c r="AR49" i="32"/>
  <c r="AZ34" i="32"/>
  <c r="AZ65" i="32"/>
  <c r="AZ19" i="32"/>
  <c r="AZ49" i="32"/>
  <c r="AZ77" i="32"/>
  <c r="BH34" i="32"/>
  <c r="BH65" i="32"/>
  <c r="BH19" i="32"/>
  <c r="BH49" i="32"/>
  <c r="BH77" i="32"/>
  <c r="BP34" i="32"/>
  <c r="BP65" i="32"/>
  <c r="BP19" i="32"/>
  <c r="BP77" i="32"/>
  <c r="BP49" i="32"/>
  <c r="BX34" i="32"/>
  <c r="BX65" i="32"/>
  <c r="BX19" i="32"/>
  <c r="BX49" i="32"/>
  <c r="CF34" i="32"/>
  <c r="CF65" i="32"/>
  <c r="CF19" i="32"/>
  <c r="CF77" i="32"/>
  <c r="CF49" i="32"/>
  <c r="H92" i="33"/>
  <c r="H40" i="33"/>
  <c r="H77" i="33"/>
  <c r="H22" i="33"/>
  <c r="H58" i="33"/>
  <c r="P40" i="33"/>
  <c r="P92" i="33"/>
  <c r="P58" i="33"/>
  <c r="P22" i="33"/>
  <c r="P77" i="33"/>
  <c r="X40" i="33"/>
  <c r="X92" i="33"/>
  <c r="X58" i="33"/>
  <c r="X22" i="33"/>
  <c r="X77" i="33"/>
  <c r="AF40" i="33"/>
  <c r="AF92" i="33"/>
  <c r="AF22" i="33"/>
  <c r="AF58" i="33"/>
  <c r="AF77" i="33"/>
  <c r="AN40" i="33"/>
  <c r="AN22" i="33"/>
  <c r="AN58" i="33"/>
  <c r="AN77" i="33"/>
  <c r="BN65" i="28"/>
  <c r="CB188" i="29"/>
  <c r="BX77" i="32"/>
  <c r="G109" i="29"/>
  <c r="G77" i="29"/>
  <c r="G40" i="29"/>
  <c r="G161" i="29"/>
  <c r="G142" i="29"/>
  <c r="G126" i="29"/>
  <c r="G92" i="29"/>
  <c r="G58" i="29"/>
  <c r="G22" i="29"/>
  <c r="G188" i="29"/>
  <c r="G181" i="29"/>
  <c r="AE126" i="29"/>
  <c r="AE142" i="29"/>
  <c r="AE77" i="29"/>
  <c r="AE40" i="29"/>
  <c r="AE161" i="29"/>
  <c r="AE188" i="29"/>
  <c r="AE22" i="29"/>
  <c r="AE92" i="29"/>
  <c r="AE58" i="29"/>
  <c r="AE181" i="29"/>
  <c r="BC126" i="29"/>
  <c r="BC77" i="29"/>
  <c r="BC40" i="29"/>
  <c r="BC181" i="29"/>
  <c r="BC161" i="29"/>
  <c r="BC188" i="29"/>
  <c r="BC58" i="29"/>
  <c r="BC142" i="29"/>
  <c r="BC92" i="29"/>
  <c r="BC22" i="29"/>
  <c r="C188" i="30"/>
  <c r="C77" i="30"/>
  <c r="C109" i="30"/>
  <c r="C142" i="30"/>
  <c r="C181" i="30"/>
  <c r="C40" i="30"/>
  <c r="AY126" i="30"/>
  <c r="AY188" i="30"/>
  <c r="AY77" i="30"/>
  <c r="AY22" i="30"/>
  <c r="AY109" i="30"/>
  <c r="AY161" i="30"/>
  <c r="AY58" i="30"/>
  <c r="AY92" i="30"/>
  <c r="AY40" i="30"/>
  <c r="AY181" i="30"/>
  <c r="AY142" i="30"/>
  <c r="G181" i="31"/>
  <c r="G142" i="31"/>
  <c r="G109" i="31"/>
  <c r="G188" i="31"/>
  <c r="G161" i="31"/>
  <c r="G126" i="31"/>
  <c r="G77" i="31"/>
  <c r="G40" i="31"/>
  <c r="G22" i="31"/>
  <c r="G58" i="31"/>
  <c r="G92" i="31"/>
  <c r="AE181" i="31"/>
  <c r="AE142" i="31"/>
  <c r="AE109" i="31"/>
  <c r="AE92" i="31"/>
  <c r="AE77" i="31"/>
  <c r="AE40" i="31"/>
  <c r="AE22" i="31"/>
  <c r="AE188" i="31"/>
  <c r="AE126" i="31"/>
  <c r="AE58" i="31"/>
  <c r="AE161" i="31"/>
  <c r="AU181" i="31"/>
  <c r="AU142" i="31"/>
  <c r="AU109" i="31"/>
  <c r="AU188" i="31"/>
  <c r="AU161" i="31"/>
  <c r="AU126" i="31"/>
  <c r="AU77" i="31"/>
  <c r="AU40" i="31"/>
  <c r="AU92" i="31"/>
  <c r="AU22" i="31"/>
  <c r="AU58" i="31"/>
  <c r="AY34" i="32"/>
  <c r="AY65" i="32"/>
  <c r="AY19" i="32"/>
  <c r="AY77" i="32"/>
  <c r="AY49" i="32"/>
  <c r="AE40" i="33"/>
  <c r="AE22" i="33"/>
  <c r="AE92" i="33"/>
  <c r="AE58" i="33"/>
  <c r="AE77" i="33"/>
  <c r="BG188" i="34"/>
  <c r="BG161" i="34"/>
  <c r="BG40" i="34"/>
  <c r="BG109" i="34"/>
  <c r="BG142" i="34"/>
  <c r="BG92" i="34"/>
  <c r="BG22" i="34"/>
  <c r="BG77" i="34"/>
  <c r="BG181" i="34"/>
  <c r="BG126" i="34"/>
  <c r="BG58" i="34"/>
  <c r="G161" i="35"/>
  <c r="G109" i="35"/>
  <c r="G40" i="35"/>
  <c r="G181" i="35"/>
  <c r="G142" i="35"/>
  <c r="G188" i="35"/>
  <c r="G22" i="35"/>
  <c r="G58" i="35"/>
  <c r="G126" i="35"/>
  <c r="G92" i="35"/>
  <c r="G77" i="35"/>
  <c r="AE161" i="35"/>
  <c r="AE40" i="35"/>
  <c r="AE109" i="35"/>
  <c r="AE77" i="35"/>
  <c r="AE58" i="35"/>
  <c r="AE22" i="35"/>
  <c r="AE181" i="35"/>
  <c r="AE142" i="35"/>
  <c r="AE92" i="35"/>
  <c r="AE188" i="35"/>
  <c r="AE126" i="35"/>
  <c r="AM181" i="35"/>
  <c r="AM161" i="35"/>
  <c r="AM40" i="35"/>
  <c r="AM109" i="35"/>
  <c r="AM22" i="35"/>
  <c r="AM126" i="35"/>
  <c r="AM77" i="35"/>
  <c r="AM188" i="35"/>
  <c r="AM142" i="35"/>
  <c r="AM92" i="35"/>
  <c r="AM58" i="35"/>
  <c r="BS161" i="35"/>
  <c r="BS109" i="35"/>
  <c r="BS77" i="35"/>
  <c r="BS40" i="35"/>
  <c r="BS22" i="35"/>
  <c r="BS188" i="35"/>
  <c r="BS181" i="35"/>
  <c r="BS126" i="35"/>
  <c r="BS92" i="35"/>
  <c r="BS58" i="35"/>
  <c r="BS142" i="35"/>
  <c r="C181" i="36"/>
  <c r="C126" i="36"/>
  <c r="C92" i="36"/>
  <c r="C22" i="36"/>
  <c r="C58" i="36"/>
  <c r="C161" i="36"/>
  <c r="C188" i="36"/>
  <c r="AA188" i="36"/>
  <c r="AA181" i="36"/>
  <c r="AA161" i="36"/>
  <c r="AA142" i="36"/>
  <c r="AA58" i="36"/>
  <c r="AA40" i="36"/>
  <c r="AA22" i="36"/>
  <c r="AA77" i="36"/>
  <c r="AA109" i="36"/>
  <c r="AA92" i="36"/>
  <c r="AA126" i="36"/>
  <c r="BG126" i="36"/>
  <c r="BG142" i="36"/>
  <c r="BG109" i="36"/>
  <c r="BG92" i="36"/>
  <c r="BG58" i="36"/>
  <c r="BG77" i="36"/>
  <c r="BG22" i="36"/>
  <c r="BG181" i="36"/>
  <c r="BG161" i="36"/>
  <c r="BG188" i="36"/>
  <c r="BG40" i="36"/>
  <c r="BK76" i="43"/>
  <c r="BK58" i="43"/>
  <c r="BK40" i="43"/>
  <c r="BK22" i="43"/>
  <c r="BK89" i="43"/>
  <c r="Q73" i="28"/>
  <c r="Q62" i="28"/>
  <c r="Q65" i="28" s="1"/>
  <c r="W22" i="29"/>
  <c r="BT188" i="29"/>
  <c r="CC65" i="28"/>
  <c r="BK126" i="29"/>
  <c r="BK142" i="29"/>
  <c r="BK40" i="29"/>
  <c r="BK161" i="29"/>
  <c r="BK77" i="29"/>
  <c r="BK181" i="29"/>
  <c r="BK188" i="29"/>
  <c r="BK22" i="29"/>
  <c r="BK58" i="29"/>
  <c r="BK92" i="29"/>
  <c r="K126" i="30"/>
  <c r="K188" i="30"/>
  <c r="K77" i="30"/>
  <c r="K22" i="30"/>
  <c r="K109" i="30"/>
  <c r="K142" i="30"/>
  <c r="K92" i="30"/>
  <c r="K181" i="30"/>
  <c r="K58" i="30"/>
  <c r="K40" i="30"/>
  <c r="K161" i="30"/>
  <c r="AQ126" i="30"/>
  <c r="AQ188" i="30"/>
  <c r="AQ77" i="30"/>
  <c r="AQ22" i="30"/>
  <c r="AQ109" i="30"/>
  <c r="AQ161" i="30"/>
  <c r="AQ58" i="30"/>
  <c r="AQ142" i="30"/>
  <c r="AQ92" i="30"/>
  <c r="AQ181" i="30"/>
  <c r="AQ40" i="30"/>
  <c r="CE126" i="30"/>
  <c r="CE188" i="30"/>
  <c r="CE77" i="30"/>
  <c r="CE22" i="30"/>
  <c r="CE109" i="30"/>
  <c r="CE92" i="30"/>
  <c r="CE142" i="30"/>
  <c r="CE40" i="30"/>
  <c r="CE58" i="30"/>
  <c r="CE181" i="30"/>
  <c r="CE161" i="30"/>
  <c r="AM181" i="31"/>
  <c r="AM142" i="31"/>
  <c r="AM109" i="31"/>
  <c r="AM92" i="31"/>
  <c r="AM77" i="31"/>
  <c r="AM40" i="31"/>
  <c r="AM161" i="31"/>
  <c r="AM22" i="31"/>
  <c r="AM126" i="31"/>
  <c r="AM188" i="31"/>
  <c r="AM58" i="31"/>
  <c r="BC92" i="33"/>
  <c r="BC40" i="33"/>
  <c r="BC58" i="33"/>
  <c r="BC22" i="33"/>
  <c r="BC77" i="33"/>
  <c r="C181" i="34"/>
  <c r="C188" i="34"/>
  <c r="C161" i="34"/>
  <c r="C58" i="34"/>
  <c r="C92" i="34"/>
  <c r="C22" i="34"/>
  <c r="C126" i="34"/>
  <c r="AA188" i="34"/>
  <c r="AA181" i="34"/>
  <c r="AA161" i="34"/>
  <c r="AA40" i="34"/>
  <c r="AA109" i="34"/>
  <c r="AA142" i="34"/>
  <c r="AA22" i="34"/>
  <c r="AA58" i="34"/>
  <c r="AA126" i="34"/>
  <c r="AA92" i="34"/>
  <c r="AA77" i="34"/>
  <c r="BO181" i="34"/>
  <c r="BO188" i="34"/>
  <c r="BO161" i="34"/>
  <c r="BO40" i="34"/>
  <c r="BO109" i="34"/>
  <c r="BO77" i="34"/>
  <c r="BO58" i="34"/>
  <c r="BO92" i="34"/>
  <c r="BO142" i="34"/>
  <c r="BO22" i="34"/>
  <c r="BO126" i="34"/>
  <c r="AU161" i="35"/>
  <c r="AU109" i="35"/>
  <c r="AU22" i="35"/>
  <c r="AU126" i="35"/>
  <c r="AU40" i="35"/>
  <c r="AU77" i="35"/>
  <c r="AU188" i="35"/>
  <c r="AU181" i="35"/>
  <c r="AU142" i="35"/>
  <c r="AU92" i="35"/>
  <c r="AU58" i="35"/>
  <c r="AY126" i="36"/>
  <c r="AY109" i="36"/>
  <c r="AY92" i="36"/>
  <c r="AY142" i="36"/>
  <c r="AY188" i="36"/>
  <c r="AY77" i="36"/>
  <c r="AY58" i="36"/>
  <c r="AY181" i="36"/>
  <c r="AY40" i="36"/>
  <c r="AY161" i="36"/>
  <c r="AY22" i="36"/>
  <c r="W40" i="43"/>
  <c r="W89" i="43"/>
  <c r="W22" i="43"/>
  <c r="W76" i="43"/>
  <c r="W58" i="43"/>
  <c r="BW64" i="28"/>
  <c r="BW73" i="28"/>
  <c r="AH65" i="28"/>
  <c r="AP81" i="28"/>
  <c r="AP60" i="28"/>
  <c r="AP65" i="28" s="1"/>
  <c r="AX81" i="28"/>
  <c r="AX60" i="28"/>
  <c r="BV60" i="28"/>
  <c r="BV65" i="28" s="1"/>
  <c r="BV81" i="28"/>
  <c r="W142" i="29"/>
  <c r="BH40" i="30"/>
  <c r="CC73" i="28"/>
  <c r="CC62" i="28"/>
  <c r="BC181" i="31"/>
  <c r="BC142" i="31"/>
  <c r="BC109" i="31"/>
  <c r="BC77" i="31"/>
  <c r="BC40" i="31"/>
  <c r="BC126" i="31"/>
  <c r="BC22" i="31"/>
  <c r="BC92" i="31"/>
  <c r="BC58" i="31"/>
  <c r="BC161" i="31"/>
  <c r="BC188" i="31"/>
  <c r="C65" i="32"/>
  <c r="C49" i="32"/>
  <c r="C77" i="32"/>
  <c r="C19" i="32"/>
  <c r="CE34" i="32"/>
  <c r="CE65" i="32"/>
  <c r="CE49" i="32"/>
  <c r="CE77" i="32"/>
  <c r="CE19" i="32"/>
  <c r="O40" i="33"/>
  <c r="O92" i="33"/>
  <c r="O58" i="33"/>
  <c r="O22" i="33"/>
  <c r="O77" i="33"/>
  <c r="W40" i="33"/>
  <c r="W92" i="33"/>
  <c r="W58" i="33"/>
  <c r="W77" i="33"/>
  <c r="W22" i="33"/>
  <c r="AM40" i="33"/>
  <c r="AM22" i="33"/>
  <c r="AM92" i="33"/>
  <c r="AM77" i="33"/>
  <c r="AM58" i="33"/>
  <c r="CA58" i="33"/>
  <c r="CA40" i="33"/>
  <c r="CA92" i="33"/>
  <c r="CA22" i="33"/>
  <c r="CA77" i="33"/>
  <c r="K188" i="34"/>
  <c r="K161" i="34"/>
  <c r="K40" i="34"/>
  <c r="K109" i="34"/>
  <c r="K58" i="34"/>
  <c r="K77" i="34"/>
  <c r="K92" i="34"/>
  <c r="K142" i="34"/>
  <c r="K22" i="34"/>
  <c r="K126" i="34"/>
  <c r="K181" i="34"/>
  <c r="AI188" i="34"/>
  <c r="AI161" i="34"/>
  <c r="AI181" i="34"/>
  <c r="AI40" i="34"/>
  <c r="AI109" i="34"/>
  <c r="AI77" i="34"/>
  <c r="AI142" i="34"/>
  <c r="AI22" i="34"/>
  <c r="AI92" i="34"/>
  <c r="AI126" i="34"/>
  <c r="AI58" i="34"/>
  <c r="CE181" i="34"/>
  <c r="CE188" i="34"/>
  <c r="CE161" i="34"/>
  <c r="CE40" i="34"/>
  <c r="CE109" i="34"/>
  <c r="CE58" i="34"/>
  <c r="CE142" i="34"/>
  <c r="CE22" i="34"/>
  <c r="CE126" i="34"/>
  <c r="CE92" i="34"/>
  <c r="CE77" i="34"/>
  <c r="W161" i="35"/>
  <c r="W77" i="35"/>
  <c r="W40" i="35"/>
  <c r="W58" i="35"/>
  <c r="W22" i="35"/>
  <c r="W181" i="35"/>
  <c r="W188" i="35"/>
  <c r="W142" i="35"/>
  <c r="W92" i="35"/>
  <c r="W126" i="35"/>
  <c r="W109" i="35"/>
  <c r="BC161" i="35"/>
  <c r="BC142" i="35"/>
  <c r="BC188" i="35"/>
  <c r="BC181" i="35"/>
  <c r="BC22" i="35"/>
  <c r="BC109" i="35"/>
  <c r="BC92" i="35"/>
  <c r="BC58" i="35"/>
  <c r="BC77" i="35"/>
  <c r="BC40" i="35"/>
  <c r="BC126" i="35"/>
  <c r="K58" i="36"/>
  <c r="K40" i="36"/>
  <c r="K142" i="36"/>
  <c r="K126" i="36"/>
  <c r="K181" i="36"/>
  <c r="K92" i="36"/>
  <c r="K77" i="36"/>
  <c r="K161" i="36"/>
  <c r="K22" i="36"/>
  <c r="K188" i="36"/>
  <c r="K109" i="36"/>
  <c r="AI188" i="36"/>
  <c r="AI181" i="36"/>
  <c r="AI161" i="36"/>
  <c r="AI142" i="36"/>
  <c r="AI58" i="36"/>
  <c r="AI126" i="36"/>
  <c r="AI77" i="36"/>
  <c r="AI40" i="36"/>
  <c r="AI22" i="36"/>
  <c r="AI92" i="36"/>
  <c r="AI109" i="36"/>
  <c r="AQ109" i="36"/>
  <c r="AQ92" i="36"/>
  <c r="AQ188" i="36"/>
  <c r="AQ142" i="36"/>
  <c r="AQ181" i="36"/>
  <c r="AQ161" i="36"/>
  <c r="AQ126" i="36"/>
  <c r="AQ77" i="36"/>
  <c r="AQ40" i="36"/>
  <c r="AQ22" i="36"/>
  <c r="AQ58" i="36"/>
  <c r="BW58" i="36"/>
  <c r="BW40" i="36"/>
  <c r="BW142" i="36"/>
  <c r="BW126" i="36"/>
  <c r="BW22" i="36"/>
  <c r="BW92" i="36"/>
  <c r="BW77" i="36"/>
  <c r="BW109" i="36"/>
  <c r="BW188" i="36"/>
  <c r="BW161" i="36"/>
  <c r="BW181" i="36"/>
  <c r="O89" i="43"/>
  <c r="O22" i="43"/>
  <c r="O76" i="43"/>
  <c r="O58" i="43"/>
  <c r="O40" i="43"/>
  <c r="AU58" i="43"/>
  <c r="AU40" i="43"/>
  <c r="AU22" i="43"/>
  <c r="AU89" i="43"/>
  <c r="AU76" i="43"/>
  <c r="AD62" i="28"/>
  <c r="AD65" i="28" s="1"/>
  <c r="AD73" i="28"/>
  <c r="AX63" i="28"/>
  <c r="AZ40" i="30"/>
  <c r="P73" i="28"/>
  <c r="P63" i="28"/>
  <c r="P65" i="28" s="1"/>
  <c r="BS126" i="29"/>
  <c r="BS40" i="29"/>
  <c r="BS161" i="29"/>
  <c r="BS142" i="29"/>
  <c r="BS92" i="29"/>
  <c r="BS77" i="29"/>
  <c r="BS58" i="29"/>
  <c r="BS22" i="29"/>
  <c r="BS188" i="29"/>
  <c r="BS181" i="29"/>
  <c r="AA126" i="30"/>
  <c r="AA188" i="30"/>
  <c r="AA77" i="30"/>
  <c r="AA22" i="30"/>
  <c r="AA109" i="30"/>
  <c r="AA181" i="30"/>
  <c r="AA92" i="30"/>
  <c r="AA161" i="30"/>
  <c r="AA40" i="30"/>
  <c r="AA142" i="30"/>
  <c r="AA58" i="30"/>
  <c r="BO126" i="30"/>
  <c r="BO188" i="30"/>
  <c r="BO77" i="30"/>
  <c r="BO22" i="30"/>
  <c r="BO109" i="30"/>
  <c r="BO142" i="30"/>
  <c r="BO181" i="30"/>
  <c r="BO161" i="30"/>
  <c r="BO92" i="30"/>
  <c r="BO58" i="30"/>
  <c r="BO40" i="30"/>
  <c r="BS181" i="31"/>
  <c r="BS142" i="31"/>
  <c r="BS109" i="31"/>
  <c r="BS188" i="31"/>
  <c r="BS161" i="31"/>
  <c r="BS126" i="31"/>
  <c r="BS77" i="31"/>
  <c r="BS40" i="31"/>
  <c r="BS22" i="31"/>
  <c r="BS58" i="31"/>
  <c r="BS92" i="31"/>
  <c r="K34" i="32"/>
  <c r="K65" i="32"/>
  <c r="K77" i="32"/>
  <c r="K49" i="32"/>
  <c r="K19" i="32"/>
  <c r="AI34" i="32"/>
  <c r="AI65" i="32"/>
  <c r="AI49" i="32"/>
  <c r="AI77" i="32"/>
  <c r="AI19" i="32"/>
  <c r="BO34" i="32"/>
  <c r="BO65" i="32"/>
  <c r="BO49" i="32"/>
  <c r="BO77" i="32"/>
  <c r="BO19" i="32"/>
  <c r="G92" i="33"/>
  <c r="G40" i="33"/>
  <c r="G58" i="33"/>
  <c r="G22" i="33"/>
  <c r="G77" i="33"/>
  <c r="BS58" i="33"/>
  <c r="BS92" i="33"/>
  <c r="BS40" i="33"/>
  <c r="BS22" i="33"/>
  <c r="BS77" i="33"/>
  <c r="S188" i="34"/>
  <c r="S161" i="34"/>
  <c r="S40" i="34"/>
  <c r="S109" i="34"/>
  <c r="S181" i="34"/>
  <c r="S58" i="34"/>
  <c r="S92" i="34"/>
  <c r="S142" i="34"/>
  <c r="S22" i="34"/>
  <c r="S126" i="34"/>
  <c r="S77" i="34"/>
  <c r="BW181" i="34"/>
  <c r="BW188" i="34"/>
  <c r="BW161" i="34"/>
  <c r="BW40" i="34"/>
  <c r="BW109" i="34"/>
  <c r="BW58" i="34"/>
  <c r="BW77" i="34"/>
  <c r="BW92" i="34"/>
  <c r="BW142" i="34"/>
  <c r="BW22" i="34"/>
  <c r="BW126" i="34"/>
  <c r="O161" i="35"/>
  <c r="O40" i="35"/>
  <c r="O181" i="35"/>
  <c r="O22" i="35"/>
  <c r="O188" i="35"/>
  <c r="O142" i="35"/>
  <c r="O58" i="35"/>
  <c r="O126" i="35"/>
  <c r="O92" i="35"/>
  <c r="O109" i="35"/>
  <c r="O77" i="35"/>
  <c r="CA188" i="35"/>
  <c r="CA161" i="35"/>
  <c r="CA77" i="35"/>
  <c r="CA40" i="35"/>
  <c r="CA22" i="35"/>
  <c r="CA181" i="35"/>
  <c r="CA126" i="35"/>
  <c r="CA109" i="35"/>
  <c r="CA92" i="35"/>
  <c r="CA142" i="35"/>
  <c r="CA58" i="35"/>
  <c r="BO40" i="36"/>
  <c r="BO142" i="36"/>
  <c r="BO126" i="36"/>
  <c r="BO109" i="36"/>
  <c r="BO92" i="36"/>
  <c r="BO22" i="36"/>
  <c r="BO77" i="36"/>
  <c r="BO188" i="36"/>
  <c r="BO58" i="36"/>
  <c r="BO161" i="36"/>
  <c r="BO181" i="36"/>
  <c r="G89" i="43"/>
  <c r="G22" i="43"/>
  <c r="G76" i="43"/>
  <c r="G40" i="43"/>
  <c r="G58" i="43"/>
  <c r="AE40" i="43"/>
  <c r="AE89" i="43"/>
  <c r="AE22" i="43"/>
  <c r="AE58" i="43"/>
  <c r="AE76" i="43"/>
  <c r="BS89" i="43"/>
  <c r="BS22" i="43"/>
  <c r="BS76" i="43"/>
  <c r="BS40" i="43"/>
  <c r="BS58" i="43"/>
  <c r="BX65" i="28"/>
  <c r="BF65" i="28"/>
  <c r="AW65" i="28"/>
  <c r="BD65" i="28"/>
  <c r="O79" i="43"/>
  <c r="O78" i="43"/>
  <c r="BT58" i="29"/>
  <c r="AN92" i="29"/>
  <c r="BL58" i="31"/>
  <c r="AU126" i="29"/>
  <c r="AU181" i="29"/>
  <c r="AU77" i="29"/>
  <c r="AU40" i="29"/>
  <c r="AU161" i="29"/>
  <c r="AU58" i="29"/>
  <c r="AU22" i="29"/>
  <c r="AU188" i="29"/>
  <c r="AU92" i="29"/>
  <c r="AU142" i="29"/>
  <c r="BG126" i="30"/>
  <c r="BG188" i="30"/>
  <c r="BG77" i="30"/>
  <c r="BG22" i="30"/>
  <c r="BG109" i="30"/>
  <c r="BG181" i="30"/>
  <c r="BG161" i="30"/>
  <c r="BG92" i="30"/>
  <c r="BG58" i="30"/>
  <c r="BG40" i="30"/>
  <c r="BG142" i="30"/>
  <c r="O181" i="31"/>
  <c r="O142" i="31"/>
  <c r="O109" i="31"/>
  <c r="O92" i="31"/>
  <c r="O77" i="31"/>
  <c r="O40" i="31"/>
  <c r="O126" i="31"/>
  <c r="O22" i="31"/>
  <c r="O58" i="31"/>
  <c r="O188" i="31"/>
  <c r="CA181" i="31"/>
  <c r="CA142" i="31"/>
  <c r="CA109" i="31"/>
  <c r="CA92" i="31"/>
  <c r="CA77" i="31"/>
  <c r="CA40" i="31"/>
  <c r="CA188" i="31"/>
  <c r="CA22" i="31"/>
  <c r="CA161" i="31"/>
  <c r="CA58" i="31"/>
  <c r="CA126" i="31"/>
  <c r="AA34" i="32"/>
  <c r="AA65" i="32"/>
  <c r="AA77" i="32"/>
  <c r="AA19" i="32"/>
  <c r="AA49" i="32"/>
  <c r="AQ34" i="32"/>
  <c r="AQ65" i="32"/>
  <c r="AQ19" i="32"/>
  <c r="AQ49" i="32"/>
  <c r="AQ77" i="32"/>
  <c r="BW34" i="32"/>
  <c r="BW65" i="32"/>
  <c r="BW77" i="32"/>
  <c r="BW49" i="32"/>
  <c r="BW19" i="32"/>
  <c r="AU40" i="33"/>
  <c r="AU77" i="33"/>
  <c r="AU58" i="33"/>
  <c r="AU92" i="33"/>
  <c r="AU22" i="33"/>
  <c r="AQ188" i="34"/>
  <c r="AQ161" i="34"/>
  <c r="AQ40" i="34"/>
  <c r="AQ181" i="34"/>
  <c r="AQ109" i="34"/>
  <c r="AQ77" i="34"/>
  <c r="AQ126" i="34"/>
  <c r="AQ22" i="34"/>
  <c r="AQ58" i="34"/>
  <c r="AQ92" i="34"/>
  <c r="AQ142" i="34"/>
  <c r="S181" i="36"/>
  <c r="S161" i="36"/>
  <c r="S58" i="36"/>
  <c r="S142" i="36"/>
  <c r="S40" i="36"/>
  <c r="S109" i="36"/>
  <c r="S188" i="36"/>
  <c r="S77" i="36"/>
  <c r="S126" i="36"/>
  <c r="S92" i="36"/>
  <c r="S22" i="36"/>
  <c r="BC76" i="43"/>
  <c r="BC58" i="43"/>
  <c r="BC22" i="43"/>
  <c r="BC89" i="43"/>
  <c r="BC40" i="43"/>
  <c r="AK62" i="28"/>
  <c r="AK65" i="28" s="1"/>
  <c r="AQ62" i="28"/>
  <c r="AQ65" i="28" s="1"/>
  <c r="AX62" i="28"/>
  <c r="BE62" i="28"/>
  <c r="BE65" i="28" s="1"/>
  <c r="BE73" i="28"/>
  <c r="W73" i="28"/>
  <c r="W63" i="28"/>
  <c r="W65" i="28" s="1"/>
  <c r="AJ126" i="30"/>
  <c r="BD58" i="31"/>
  <c r="AV40" i="33"/>
  <c r="AV22" i="33"/>
  <c r="AV92" i="33"/>
  <c r="AV58" i="33"/>
  <c r="AV77" i="33"/>
  <c r="BD40" i="33"/>
  <c r="BD92" i="33"/>
  <c r="BD77" i="33"/>
  <c r="BD58" i="33"/>
  <c r="BD22" i="33"/>
  <c r="BL92" i="33"/>
  <c r="BL40" i="33"/>
  <c r="BL58" i="33"/>
  <c r="BL22" i="33"/>
  <c r="BL77" i="33"/>
  <c r="BT92" i="33"/>
  <c r="BT40" i="33"/>
  <c r="BT77" i="33"/>
  <c r="BT58" i="33"/>
  <c r="BT22" i="33"/>
  <c r="CB58" i="33"/>
  <c r="CB40" i="33"/>
  <c r="CB92" i="33"/>
  <c r="CB22" i="33"/>
  <c r="CB77" i="33"/>
  <c r="D188" i="34"/>
  <c r="D181" i="34"/>
  <c r="D77" i="34"/>
  <c r="D142" i="34"/>
  <c r="D109" i="34"/>
  <c r="D92" i="34"/>
  <c r="D22" i="34"/>
  <c r="D161" i="34"/>
  <c r="D40" i="34"/>
  <c r="D126" i="34"/>
  <c r="D58" i="34"/>
  <c r="L188" i="34"/>
  <c r="L181" i="34"/>
  <c r="L77" i="34"/>
  <c r="L142" i="34"/>
  <c r="L22" i="34"/>
  <c r="L58" i="34"/>
  <c r="L92" i="34"/>
  <c r="L161" i="34"/>
  <c r="L40" i="34"/>
  <c r="L109" i="34"/>
  <c r="L126" i="34"/>
  <c r="T188" i="34"/>
  <c r="T181" i="34"/>
  <c r="T77" i="34"/>
  <c r="T142" i="34"/>
  <c r="T22" i="34"/>
  <c r="T58" i="34"/>
  <c r="T92" i="34"/>
  <c r="T109" i="34"/>
  <c r="T161" i="34"/>
  <c r="T40" i="34"/>
  <c r="T126" i="34"/>
  <c r="AB188" i="34"/>
  <c r="AB181" i="34"/>
  <c r="AB77" i="34"/>
  <c r="AB142" i="34"/>
  <c r="AB22" i="34"/>
  <c r="AB161" i="34"/>
  <c r="AB40" i="34"/>
  <c r="AB109" i="34"/>
  <c r="AB58" i="34"/>
  <c r="AB92" i="34"/>
  <c r="AB126" i="34"/>
  <c r="AJ188" i="34"/>
  <c r="AJ181" i="34"/>
  <c r="AJ77" i="34"/>
  <c r="AJ142" i="34"/>
  <c r="AJ22" i="34"/>
  <c r="AJ161" i="34"/>
  <c r="AJ40" i="34"/>
  <c r="AJ58" i="34"/>
  <c r="AJ126" i="34"/>
  <c r="AJ92" i="34"/>
  <c r="AR188" i="34"/>
  <c r="AR181" i="34"/>
  <c r="AR77" i="34"/>
  <c r="AR142" i="34"/>
  <c r="AR22" i="34"/>
  <c r="AR109" i="34"/>
  <c r="AR161" i="34"/>
  <c r="AR40" i="34"/>
  <c r="AR58" i="34"/>
  <c r="AR92" i="34"/>
  <c r="AR126" i="34"/>
  <c r="AZ188" i="34"/>
  <c r="AZ181" i="34"/>
  <c r="AZ77" i="34"/>
  <c r="AZ142" i="34"/>
  <c r="AZ22" i="34"/>
  <c r="AZ161" i="34"/>
  <c r="AZ109" i="34"/>
  <c r="AZ40" i="34"/>
  <c r="AZ126" i="34"/>
  <c r="AZ58" i="34"/>
  <c r="AZ92" i="34"/>
  <c r="BH188" i="34"/>
  <c r="BH181" i="34"/>
  <c r="BH40" i="34"/>
  <c r="BH77" i="34"/>
  <c r="BH142" i="34"/>
  <c r="BH22" i="34"/>
  <c r="BH92" i="34"/>
  <c r="BH126" i="34"/>
  <c r="BH58" i="34"/>
  <c r="BH109" i="34"/>
  <c r="BH161" i="34"/>
  <c r="BP188" i="34"/>
  <c r="BP40" i="34"/>
  <c r="BP181" i="34"/>
  <c r="BP77" i="34"/>
  <c r="BP142" i="34"/>
  <c r="BP22" i="34"/>
  <c r="BP109" i="34"/>
  <c r="BP92" i="34"/>
  <c r="BP161" i="34"/>
  <c r="BP58" i="34"/>
  <c r="BP126" i="34"/>
  <c r="BX188" i="34"/>
  <c r="BX40" i="34"/>
  <c r="BX77" i="34"/>
  <c r="BX142" i="34"/>
  <c r="BX22" i="34"/>
  <c r="BX58" i="34"/>
  <c r="BX181" i="34"/>
  <c r="BX92" i="34"/>
  <c r="BX109" i="34"/>
  <c r="BX161" i="34"/>
  <c r="BX126" i="34"/>
  <c r="CF188" i="34"/>
  <c r="CF40" i="34"/>
  <c r="CF77" i="34"/>
  <c r="CF142" i="34"/>
  <c r="CF22" i="34"/>
  <c r="CF58" i="34"/>
  <c r="CF92" i="34"/>
  <c r="CF181" i="34"/>
  <c r="CF161" i="34"/>
  <c r="H181" i="35"/>
  <c r="H142" i="35"/>
  <c r="H188" i="35"/>
  <c r="H22" i="35"/>
  <c r="H109" i="35"/>
  <c r="H161" i="35"/>
  <c r="H126" i="35"/>
  <c r="H92" i="35"/>
  <c r="H40" i="35"/>
  <c r="H77" i="35"/>
  <c r="H58" i="35"/>
  <c r="P109" i="35"/>
  <c r="P181" i="35"/>
  <c r="P22" i="35"/>
  <c r="P188" i="35"/>
  <c r="P142" i="35"/>
  <c r="P58" i="35"/>
  <c r="P161" i="35"/>
  <c r="P126" i="35"/>
  <c r="P40" i="35"/>
  <c r="P77" i="35"/>
  <c r="P92" i="35"/>
  <c r="X22" i="35"/>
  <c r="X181" i="35"/>
  <c r="X188" i="35"/>
  <c r="X142" i="35"/>
  <c r="X92" i="35"/>
  <c r="X40" i="35"/>
  <c r="X161" i="35"/>
  <c r="X77" i="35"/>
  <c r="X126" i="35"/>
  <c r="X109" i="35"/>
  <c r="X58" i="35"/>
  <c r="AF77" i="35"/>
  <c r="AF58" i="35"/>
  <c r="AF40" i="35"/>
  <c r="AF22" i="35"/>
  <c r="AF181" i="35"/>
  <c r="AF161" i="35"/>
  <c r="AF109" i="35"/>
  <c r="AF188" i="35"/>
  <c r="AF142" i="35"/>
  <c r="AF92" i="35"/>
  <c r="AF126" i="35"/>
  <c r="AN109" i="35"/>
  <c r="AN22" i="35"/>
  <c r="AN77" i="35"/>
  <c r="AN58" i="35"/>
  <c r="AN40" i="35"/>
  <c r="AN126" i="35"/>
  <c r="AN161" i="35"/>
  <c r="AN188" i="35"/>
  <c r="AN181" i="35"/>
  <c r="AN142" i="35"/>
  <c r="AN92" i="35"/>
  <c r="AV181" i="35"/>
  <c r="AV40" i="35"/>
  <c r="AV161" i="35"/>
  <c r="AV109" i="35"/>
  <c r="AV22" i="35"/>
  <c r="AV58" i="35"/>
  <c r="AV77" i="35"/>
  <c r="AV188" i="35"/>
  <c r="AV126" i="35"/>
  <c r="AV142" i="35"/>
  <c r="AV92" i="35"/>
  <c r="BD188" i="35"/>
  <c r="BD181" i="35"/>
  <c r="BD142" i="35"/>
  <c r="BD161" i="35"/>
  <c r="BD22" i="35"/>
  <c r="BD109" i="35"/>
  <c r="BD58" i="35"/>
  <c r="BD40" i="35"/>
  <c r="BD77" i="35"/>
  <c r="BD92" i="35"/>
  <c r="BL188" i="35"/>
  <c r="BL142" i="35"/>
  <c r="BL22" i="35"/>
  <c r="BL181" i="35"/>
  <c r="BL161" i="35"/>
  <c r="BL109" i="35"/>
  <c r="BL92" i="35"/>
  <c r="BL58" i="35"/>
  <c r="BL40" i="35"/>
  <c r="BL126" i="35"/>
  <c r="BL77" i="35"/>
  <c r="BT188" i="35"/>
  <c r="BT22" i="35"/>
  <c r="BT181" i="35"/>
  <c r="BT161" i="35"/>
  <c r="BT142" i="35"/>
  <c r="BT126" i="35"/>
  <c r="BT109" i="35"/>
  <c r="BT92" i="35"/>
  <c r="BT77" i="35"/>
  <c r="BT40" i="35"/>
  <c r="BT58" i="35"/>
  <c r="CB188" i="35"/>
  <c r="CB109" i="35"/>
  <c r="CB77" i="35"/>
  <c r="CB40" i="35"/>
  <c r="CB22" i="35"/>
  <c r="CB142" i="35"/>
  <c r="CB58" i="35"/>
  <c r="CB92" i="35"/>
  <c r="CB181" i="35"/>
  <c r="CB126" i="35"/>
  <c r="CB161" i="35"/>
  <c r="D142" i="36"/>
  <c r="D126" i="36"/>
  <c r="D109" i="36"/>
  <c r="D92" i="36"/>
  <c r="D22" i="36"/>
  <c r="D181" i="36"/>
  <c r="D161" i="36"/>
  <c r="D40" i="36"/>
  <c r="D58" i="36"/>
  <c r="D188" i="36"/>
  <c r="D77" i="36"/>
  <c r="L40" i="36"/>
  <c r="L142" i="36"/>
  <c r="L126" i="36"/>
  <c r="L22" i="36"/>
  <c r="L109" i="36"/>
  <c r="L92" i="36"/>
  <c r="L161" i="36"/>
  <c r="L58" i="36"/>
  <c r="L188" i="36"/>
  <c r="L181" i="36"/>
  <c r="L77" i="36"/>
  <c r="T58" i="36"/>
  <c r="T142" i="36"/>
  <c r="T40" i="36"/>
  <c r="T22" i="36"/>
  <c r="T126" i="36"/>
  <c r="T181" i="36"/>
  <c r="T161" i="36"/>
  <c r="T92" i="36"/>
  <c r="T109" i="36"/>
  <c r="T77" i="36"/>
  <c r="T188" i="36"/>
  <c r="AB181" i="36"/>
  <c r="AB161" i="36"/>
  <c r="AB142" i="36"/>
  <c r="AB58" i="36"/>
  <c r="AB40" i="36"/>
  <c r="AB22" i="36"/>
  <c r="AB92" i="36"/>
  <c r="AB188" i="36"/>
  <c r="AB109" i="36"/>
  <c r="AB77" i="36"/>
  <c r="AB126" i="36"/>
  <c r="AJ188" i="36"/>
  <c r="AJ181" i="36"/>
  <c r="AJ161" i="36"/>
  <c r="AJ142" i="36"/>
  <c r="AJ58" i="36"/>
  <c r="AJ22" i="36"/>
  <c r="AJ40" i="36"/>
  <c r="AJ109" i="36"/>
  <c r="AJ126" i="36"/>
  <c r="AJ92" i="36"/>
  <c r="AJ77" i="36"/>
  <c r="AR188" i="36"/>
  <c r="AR142" i="36"/>
  <c r="AR181" i="36"/>
  <c r="AR161" i="36"/>
  <c r="AR22" i="36"/>
  <c r="AR58" i="36"/>
  <c r="AR126" i="36"/>
  <c r="AR92" i="36"/>
  <c r="AR40" i="36"/>
  <c r="AR77" i="36"/>
  <c r="AR109" i="36"/>
  <c r="AZ109" i="36"/>
  <c r="AZ92" i="36"/>
  <c r="AZ142" i="36"/>
  <c r="AZ188" i="36"/>
  <c r="AZ22" i="36"/>
  <c r="AZ181" i="36"/>
  <c r="AZ161" i="36"/>
  <c r="AZ126" i="36"/>
  <c r="AZ77" i="36"/>
  <c r="AZ40" i="36"/>
  <c r="AZ58" i="36"/>
  <c r="BH126" i="36"/>
  <c r="BH142" i="36"/>
  <c r="BH109" i="36"/>
  <c r="BH92" i="36"/>
  <c r="BH22" i="36"/>
  <c r="BH188" i="36"/>
  <c r="BH181" i="36"/>
  <c r="BH161" i="36"/>
  <c r="BH58" i="36"/>
  <c r="BH40" i="36"/>
  <c r="BH77" i="36"/>
  <c r="BP142" i="36"/>
  <c r="BP126" i="36"/>
  <c r="BP109" i="36"/>
  <c r="BP92" i="36"/>
  <c r="BP22" i="36"/>
  <c r="BP58" i="36"/>
  <c r="BP40" i="36"/>
  <c r="BP188" i="36"/>
  <c r="BP161" i="36"/>
  <c r="BP181" i="36"/>
  <c r="BP77" i="36"/>
  <c r="BX40" i="36"/>
  <c r="BX142" i="36"/>
  <c r="BX126" i="36"/>
  <c r="BX22" i="36"/>
  <c r="BX109" i="36"/>
  <c r="BX92" i="36"/>
  <c r="BX188" i="36"/>
  <c r="BX181" i="36"/>
  <c r="BX161" i="36"/>
  <c r="BX58" i="36"/>
  <c r="BX77" i="36"/>
  <c r="CF58" i="36"/>
  <c r="CF142" i="36"/>
  <c r="CF40" i="36"/>
  <c r="CF22" i="36"/>
  <c r="CF126" i="36"/>
  <c r="CF161" i="36"/>
  <c r="CF92" i="36"/>
  <c r="CF77" i="36"/>
  <c r="CF181" i="36"/>
  <c r="CF188" i="36"/>
  <c r="CF109" i="36"/>
  <c r="H76" i="43"/>
  <c r="H58" i="43"/>
  <c r="H89" i="43"/>
  <c r="H40" i="43"/>
  <c r="H22" i="43"/>
  <c r="P89" i="43"/>
  <c r="P22" i="43"/>
  <c r="P76" i="43"/>
  <c r="P40" i="43"/>
  <c r="P58" i="43"/>
  <c r="X89" i="43"/>
  <c r="X22" i="43"/>
  <c r="X76" i="43"/>
  <c r="X40" i="43"/>
  <c r="X58" i="43"/>
  <c r="AF40" i="43"/>
  <c r="AF89" i="43"/>
  <c r="AF22" i="43"/>
  <c r="AF76" i="43"/>
  <c r="AF58" i="43"/>
  <c r="AN40" i="43"/>
  <c r="AN89" i="43"/>
  <c r="AN22" i="43"/>
  <c r="AN58" i="43"/>
  <c r="AN76" i="43"/>
  <c r="AV58" i="43"/>
  <c r="AV40" i="43"/>
  <c r="AV89" i="43"/>
  <c r="AV76" i="43"/>
  <c r="AV22" i="43"/>
  <c r="BD58" i="43"/>
  <c r="BD40" i="43"/>
  <c r="BD89" i="43"/>
  <c r="BD76" i="43"/>
  <c r="BD22" i="43"/>
  <c r="BL76" i="43"/>
  <c r="BL58" i="43"/>
  <c r="BL40" i="43"/>
  <c r="BL22" i="43"/>
  <c r="BL89" i="43"/>
  <c r="BT76" i="43"/>
  <c r="BT58" i="43"/>
  <c r="BT89" i="43"/>
  <c r="BT40" i="43"/>
  <c r="BT22" i="43"/>
  <c r="CB89" i="43"/>
  <c r="CB22" i="43"/>
  <c r="CB76" i="43"/>
  <c r="CB58" i="43"/>
  <c r="CB40" i="43"/>
  <c r="BP73" i="28"/>
  <c r="BV63" i="28"/>
  <c r="AO65" i="28"/>
  <c r="AJ109" i="34"/>
  <c r="AS81" i="28"/>
  <c r="BP81" i="28"/>
  <c r="BL73" i="28"/>
  <c r="BM73" i="28"/>
  <c r="U73" i="28"/>
  <c r="BA65" i="28"/>
  <c r="CG65" i="28"/>
  <c r="BZ65" i="28"/>
  <c r="AI73" i="28"/>
  <c r="BO65" i="28"/>
  <c r="AB65" i="28"/>
  <c r="BH65" i="28"/>
  <c r="Y62" i="28"/>
  <c r="Y65" i="28" s="1"/>
  <c r="CD63" i="28"/>
  <c r="AI81" i="28"/>
  <c r="AY60" i="28"/>
  <c r="AY65" i="28" s="1"/>
  <c r="AY81" i="28"/>
  <c r="BG81" i="28"/>
  <c r="CF109" i="34"/>
  <c r="BK65" i="28"/>
  <c r="R60" i="28"/>
  <c r="AX73" i="28"/>
  <c r="CD73" i="28"/>
  <c r="CD60" i="28"/>
  <c r="CD65" i="28" s="1"/>
  <c r="BS60" i="28"/>
  <c r="BS65" i="28" s="1"/>
  <c r="BS73" i="28"/>
  <c r="AA61" i="28"/>
  <c r="AA65" i="28" s="1"/>
  <c r="AI61" i="28"/>
  <c r="BG73" i="28"/>
  <c r="BG61" i="28"/>
  <c r="BG65" i="28" s="1"/>
  <c r="Z62" i="28"/>
  <c r="BJ62" i="28"/>
  <c r="BJ65" i="28" s="1"/>
  <c r="BJ73" i="28"/>
  <c r="R63" i="28"/>
  <c r="AQ115" i="40"/>
  <c r="AQ147" i="40"/>
  <c r="AQ19" i="40"/>
  <c r="BC179" i="40"/>
  <c r="BC35" i="40"/>
  <c r="BC51" i="40"/>
  <c r="BC83" i="40"/>
  <c r="BC115" i="40"/>
  <c r="BC163" i="40"/>
  <c r="BC131" i="40"/>
  <c r="BC147" i="40"/>
  <c r="BC19" i="40"/>
  <c r="BC99" i="40"/>
  <c r="BC67" i="40"/>
  <c r="BU35" i="40"/>
  <c r="BU67" i="40"/>
  <c r="BU99" i="40"/>
  <c r="BU115" i="40"/>
  <c r="BU147" i="40"/>
  <c r="BU19" i="40"/>
  <c r="BU163" i="40"/>
  <c r="BU131" i="40"/>
  <c r="BU51" i="40"/>
  <c r="BU83" i="40"/>
  <c r="BW179" i="40"/>
  <c r="BW147" i="40"/>
  <c r="BW83" i="40"/>
  <c r="BW19" i="40"/>
  <c r="AC73" i="28"/>
  <c r="BI65" i="28"/>
  <c r="BB73" i="28"/>
  <c r="BB60" i="28"/>
  <c r="BB65" i="28" s="1"/>
  <c r="BW65" i="28"/>
  <c r="AJ73" i="28"/>
  <c r="P80" i="43"/>
  <c r="BC62" i="28"/>
  <c r="BC65" i="28" s="1"/>
  <c r="BC73" i="28"/>
  <c r="BR73" i="28"/>
  <c r="BR62" i="28"/>
  <c r="BR65" i="28" s="1"/>
  <c r="O65" i="28"/>
  <c r="AG60" i="28"/>
  <c r="AG65" i="28" s="1"/>
  <c r="AG73" i="28"/>
  <c r="Z73" i="28"/>
  <c r="Z60" i="28"/>
  <c r="Z65" i="28" s="1"/>
  <c r="AN60" i="28"/>
  <c r="AN65" i="28" s="1"/>
  <c r="AN73" i="28"/>
  <c r="AO73" i="28"/>
  <c r="AO63" i="28"/>
  <c r="AV63" i="28"/>
  <c r="AV73" i="28"/>
  <c r="CF126" i="34"/>
  <c r="BD126" i="35"/>
  <c r="I181" i="29"/>
  <c r="I142" i="29"/>
  <c r="I109" i="29"/>
  <c r="I77" i="29"/>
  <c r="I40" i="29"/>
  <c r="I161" i="29"/>
  <c r="I92" i="29"/>
  <c r="Q126" i="29"/>
  <c r="Q181" i="29"/>
  <c r="Q142" i="29"/>
  <c r="Q77" i="29"/>
  <c r="Q40" i="29"/>
  <c r="Q161" i="29"/>
  <c r="Q92" i="29"/>
  <c r="Y109" i="29"/>
  <c r="Y181" i="29"/>
  <c r="Y142" i="29"/>
  <c r="Y77" i="29"/>
  <c r="Y40" i="29"/>
  <c r="Y161" i="29"/>
  <c r="Y92" i="29"/>
  <c r="Y58" i="29"/>
  <c r="Y22" i="29"/>
  <c r="AG126" i="29"/>
  <c r="AG181" i="29"/>
  <c r="AG142" i="29"/>
  <c r="AG77" i="29"/>
  <c r="AG40" i="29"/>
  <c r="AG161" i="29"/>
  <c r="AG92" i="29"/>
  <c r="AG58" i="29"/>
  <c r="AG22" i="29"/>
  <c r="AO109" i="29"/>
  <c r="AO181" i="29"/>
  <c r="AO142" i="29"/>
  <c r="AO77" i="29"/>
  <c r="AO40" i="29"/>
  <c r="AO161" i="29"/>
  <c r="AO92" i="29"/>
  <c r="AW126" i="29"/>
  <c r="AW181" i="29"/>
  <c r="AW142" i="29"/>
  <c r="AW77" i="29"/>
  <c r="AW40" i="29"/>
  <c r="AW161" i="29"/>
  <c r="AW92" i="29"/>
  <c r="BE126" i="29"/>
  <c r="BE181" i="29"/>
  <c r="BE142" i="29"/>
  <c r="BE77" i="29"/>
  <c r="BE40" i="29"/>
  <c r="BE161" i="29"/>
  <c r="BE92" i="29"/>
  <c r="BM126" i="29"/>
  <c r="BM181" i="29"/>
  <c r="BM142" i="29"/>
  <c r="BM77" i="29"/>
  <c r="BM40" i="29"/>
  <c r="BM161" i="29"/>
  <c r="BM92" i="29"/>
  <c r="BM58" i="29"/>
  <c r="BM22" i="29"/>
  <c r="BU126" i="29"/>
  <c r="BU181" i="29"/>
  <c r="BU142" i="29"/>
  <c r="BU77" i="29"/>
  <c r="BU40" i="29"/>
  <c r="BU161" i="29"/>
  <c r="BU92" i="29"/>
  <c r="CC126" i="29"/>
  <c r="CC181" i="29"/>
  <c r="CC142" i="29"/>
  <c r="CC77" i="29"/>
  <c r="CC40" i="29"/>
  <c r="CC161" i="29"/>
  <c r="CC92" i="29"/>
  <c r="E188" i="30"/>
  <c r="E142" i="30"/>
  <c r="E181" i="30"/>
  <c r="E126" i="30"/>
  <c r="E92" i="30"/>
  <c r="E161" i="30"/>
  <c r="E77" i="30"/>
  <c r="E58" i="30"/>
  <c r="E109" i="30"/>
  <c r="M188" i="30"/>
  <c r="M142" i="30"/>
  <c r="M181" i="30"/>
  <c r="M126" i="30"/>
  <c r="M109" i="30"/>
  <c r="M92" i="30"/>
  <c r="M161" i="30"/>
  <c r="M77" i="30"/>
  <c r="M58" i="30"/>
  <c r="M22" i="30"/>
  <c r="U188" i="30"/>
  <c r="U142" i="30"/>
  <c r="U181" i="30"/>
  <c r="U92" i="30"/>
  <c r="U126" i="30"/>
  <c r="U109" i="30"/>
  <c r="U161" i="30"/>
  <c r="U77" i="30"/>
  <c r="AC188" i="30"/>
  <c r="AC142" i="30"/>
  <c r="AC181" i="30"/>
  <c r="AC92" i="30"/>
  <c r="AC126" i="30"/>
  <c r="AC58" i="30"/>
  <c r="AK188" i="30"/>
  <c r="AK142" i="30"/>
  <c r="AK181" i="30"/>
  <c r="AK92" i="30"/>
  <c r="AK22" i="30"/>
  <c r="AK161" i="30"/>
  <c r="AK77" i="30"/>
  <c r="AS188" i="30"/>
  <c r="AS142" i="30"/>
  <c r="AS181" i="30"/>
  <c r="AS109" i="30"/>
  <c r="AS92" i="30"/>
  <c r="AS22" i="30"/>
  <c r="AS126" i="30"/>
  <c r="BA188" i="30"/>
  <c r="BA142" i="30"/>
  <c r="BA181" i="30"/>
  <c r="BA161" i="30"/>
  <c r="BA77" i="30"/>
  <c r="BA58" i="30"/>
  <c r="BA22" i="30"/>
  <c r="BA92" i="30"/>
  <c r="BA109" i="30"/>
  <c r="BI188" i="30"/>
  <c r="BI142" i="30"/>
  <c r="BI181" i="30"/>
  <c r="BI22" i="30"/>
  <c r="BI161" i="30"/>
  <c r="BI92" i="30"/>
  <c r="BI77" i="30"/>
  <c r="BI58" i="30"/>
  <c r="BI126" i="30"/>
  <c r="BQ188" i="30"/>
  <c r="BQ142" i="30"/>
  <c r="BQ181" i="30"/>
  <c r="BQ126" i="30"/>
  <c r="BQ92" i="30"/>
  <c r="BQ161" i="30"/>
  <c r="BQ77" i="30"/>
  <c r="BQ58" i="30"/>
  <c r="BQ109" i="30"/>
  <c r="BY188" i="30"/>
  <c r="BY142" i="30"/>
  <c r="BY181" i="30"/>
  <c r="BY126" i="30"/>
  <c r="BY109" i="30"/>
  <c r="BY92" i="30"/>
  <c r="BY161" i="30"/>
  <c r="BY77" i="30"/>
  <c r="BY58" i="30"/>
  <c r="BY22" i="30"/>
  <c r="CG188" i="30"/>
  <c r="CG142" i="30"/>
  <c r="CG181" i="30"/>
  <c r="CG92" i="30"/>
  <c r="CG126" i="30"/>
  <c r="CG109" i="30"/>
  <c r="CG22" i="30"/>
  <c r="CG58" i="30"/>
  <c r="CG161" i="30"/>
  <c r="CG77" i="30"/>
  <c r="I188" i="31"/>
  <c r="I161" i="31"/>
  <c r="I126" i="31"/>
  <c r="I181" i="31"/>
  <c r="I142" i="31"/>
  <c r="I77" i="31"/>
  <c r="I109" i="31"/>
  <c r="I40" i="31"/>
  <c r="I22" i="31"/>
  <c r="Q188" i="31"/>
  <c r="Q161" i="31"/>
  <c r="Q126" i="31"/>
  <c r="Q40" i="31"/>
  <c r="Q181" i="31"/>
  <c r="Q92" i="31"/>
  <c r="Q77" i="31"/>
  <c r="Y188" i="31"/>
  <c r="Y161" i="31"/>
  <c r="Y126" i="31"/>
  <c r="Y92" i="31"/>
  <c r="Y77" i="31"/>
  <c r="Y181" i="31"/>
  <c r="Y40" i="31"/>
  <c r="Y109" i="31"/>
  <c r="Y22" i="31"/>
  <c r="Y142" i="31"/>
  <c r="AG188" i="31"/>
  <c r="AG161" i="31"/>
  <c r="AG126" i="31"/>
  <c r="AG109" i="31"/>
  <c r="AG92" i="31"/>
  <c r="AO188" i="31"/>
  <c r="AO161" i="31"/>
  <c r="AO126" i="31"/>
  <c r="AO181" i="31"/>
  <c r="AO142" i="31"/>
  <c r="AO109" i="31"/>
  <c r="AO92" i="31"/>
  <c r="AO40" i="31"/>
  <c r="AO22" i="31"/>
  <c r="AW188" i="31"/>
  <c r="AW161" i="31"/>
  <c r="AW126" i="31"/>
  <c r="AW92" i="31"/>
  <c r="AW181" i="31"/>
  <c r="AW77" i="31"/>
  <c r="AW142" i="31"/>
  <c r="BE188" i="31"/>
  <c r="BE161" i="31"/>
  <c r="BE126" i="31"/>
  <c r="BE181" i="31"/>
  <c r="BE142" i="31"/>
  <c r="BE109" i="31"/>
  <c r="BE92" i="31"/>
  <c r="BE22" i="31"/>
  <c r="BE77" i="31"/>
  <c r="BM188" i="31"/>
  <c r="BM161" i="31"/>
  <c r="BM126" i="31"/>
  <c r="BM181" i="31"/>
  <c r="BM142" i="31"/>
  <c r="BM109" i="31"/>
  <c r="BM77" i="31"/>
  <c r="BM40" i="31"/>
  <c r="BM92" i="31"/>
  <c r="BU188" i="31"/>
  <c r="BU161" i="31"/>
  <c r="BU126" i="31"/>
  <c r="BU181" i="31"/>
  <c r="BU142" i="31"/>
  <c r="BU77" i="31"/>
  <c r="BU40" i="31"/>
  <c r="BU109" i="31"/>
  <c r="BU22" i="31"/>
  <c r="CC188" i="31"/>
  <c r="CC161" i="31"/>
  <c r="CC126" i="31"/>
  <c r="CC40" i="31"/>
  <c r="CC181" i="31"/>
  <c r="CC142" i="31"/>
  <c r="E65" i="32"/>
  <c r="E19" i="32"/>
  <c r="E49" i="32"/>
  <c r="E77" i="32"/>
  <c r="E34" i="32"/>
  <c r="M65" i="32"/>
  <c r="M19" i="32"/>
  <c r="M49" i="32"/>
  <c r="M34" i="32"/>
  <c r="M77" i="32"/>
  <c r="U65" i="32"/>
  <c r="U19" i="32"/>
  <c r="U49" i="32"/>
  <c r="U34" i="32"/>
  <c r="AC65" i="32"/>
  <c r="AC19" i="32"/>
  <c r="AC49" i="32"/>
  <c r="AC77" i="32"/>
  <c r="AC34" i="32"/>
  <c r="AK65" i="32"/>
  <c r="AK19" i="32"/>
  <c r="AK49" i="32"/>
  <c r="AK77" i="32"/>
  <c r="AK34" i="32"/>
  <c r="AS65" i="32"/>
  <c r="AS19" i="32"/>
  <c r="AS49" i="32"/>
  <c r="AS34" i="32"/>
  <c r="AS77" i="32"/>
  <c r="BA65" i="32"/>
  <c r="BA19" i="32"/>
  <c r="BA49" i="32"/>
  <c r="BA34" i="32"/>
  <c r="BA77" i="32"/>
  <c r="BI65" i="32"/>
  <c r="BI19" i="32"/>
  <c r="BI49" i="32"/>
  <c r="BI77" i="32"/>
  <c r="BQ65" i="32"/>
  <c r="BQ19" i="32"/>
  <c r="BQ49" i="32"/>
  <c r="BQ77" i="32"/>
  <c r="BQ34" i="32"/>
  <c r="BY65" i="32"/>
  <c r="BY19" i="32"/>
  <c r="BY49" i="32"/>
  <c r="BY34" i="32"/>
  <c r="BY77" i="32"/>
  <c r="CG65" i="32"/>
  <c r="CG19" i="32"/>
  <c r="CG49" i="32"/>
  <c r="CG34" i="32"/>
  <c r="CG77" i="32"/>
  <c r="I92" i="33"/>
  <c r="I40" i="33"/>
  <c r="I58" i="33"/>
  <c r="I22" i="33"/>
  <c r="Q40" i="33"/>
  <c r="Q92" i="33"/>
  <c r="Q77" i="33"/>
  <c r="Q22" i="33"/>
  <c r="Y40" i="33"/>
  <c r="Y92" i="33"/>
  <c r="Y58" i="33"/>
  <c r="Y22" i="33"/>
  <c r="Y77" i="33"/>
  <c r="AG40" i="33"/>
  <c r="AG92" i="33"/>
  <c r="AG58" i="33"/>
  <c r="AG22" i="33"/>
  <c r="AG77" i="33"/>
  <c r="AO40" i="33"/>
  <c r="AO22" i="33"/>
  <c r="AO58" i="33"/>
  <c r="AO77" i="33"/>
  <c r="AW40" i="33"/>
  <c r="AW22" i="33"/>
  <c r="AW77" i="33"/>
  <c r="BE40" i="33"/>
  <c r="BE92" i="33"/>
  <c r="BE77" i="33"/>
  <c r="BE22" i="33"/>
  <c r="BE58" i="33"/>
  <c r="BM40" i="33"/>
  <c r="BM77" i="33"/>
  <c r="BM92" i="33"/>
  <c r="BM58" i="33"/>
  <c r="BM22" i="33"/>
  <c r="BU92" i="33"/>
  <c r="BU40" i="33"/>
  <c r="BU22" i="33"/>
  <c r="BU58" i="33"/>
  <c r="CC40" i="33"/>
  <c r="CC92" i="33"/>
  <c r="CC77" i="33"/>
  <c r="E77" i="34"/>
  <c r="E109" i="34"/>
  <c r="E188" i="34"/>
  <c r="E58" i="34"/>
  <c r="E92" i="34"/>
  <c r="E142" i="34"/>
  <c r="E22" i="34"/>
  <c r="E126" i="34"/>
  <c r="E181" i="34"/>
  <c r="E161" i="34"/>
  <c r="M77" i="34"/>
  <c r="M109" i="34"/>
  <c r="M58" i="34"/>
  <c r="M92" i="34"/>
  <c r="M161" i="34"/>
  <c r="M142" i="34"/>
  <c r="M40" i="34"/>
  <c r="M22" i="34"/>
  <c r="M181" i="34"/>
  <c r="U77" i="34"/>
  <c r="U109" i="34"/>
  <c r="U58" i="34"/>
  <c r="U92" i="34"/>
  <c r="U188" i="34"/>
  <c r="U181" i="34"/>
  <c r="U161" i="34"/>
  <c r="U40" i="34"/>
  <c r="U142" i="34"/>
  <c r="AC77" i="34"/>
  <c r="AC188" i="34"/>
  <c r="AC109" i="34"/>
  <c r="AC58" i="34"/>
  <c r="AC142" i="34"/>
  <c r="AC22" i="34"/>
  <c r="AC181" i="34"/>
  <c r="AC92" i="34"/>
  <c r="AC40" i="34"/>
  <c r="AC161" i="34"/>
  <c r="AC126" i="34"/>
  <c r="AK181" i="34"/>
  <c r="AK77" i="34"/>
  <c r="AK109" i="34"/>
  <c r="AK188" i="34"/>
  <c r="AK58" i="34"/>
  <c r="AK161" i="34"/>
  <c r="AK40" i="34"/>
  <c r="AK142" i="34"/>
  <c r="AK22" i="34"/>
  <c r="AK92" i="34"/>
  <c r="AK126" i="34"/>
  <c r="AS181" i="34"/>
  <c r="AS77" i="34"/>
  <c r="AS109" i="34"/>
  <c r="AS58" i="34"/>
  <c r="AS188" i="34"/>
  <c r="AS161" i="34"/>
  <c r="AS40" i="34"/>
  <c r="AS126" i="34"/>
  <c r="AS142" i="34"/>
  <c r="AS22" i="34"/>
  <c r="AS92" i="34"/>
  <c r="BA181" i="34"/>
  <c r="BA77" i="34"/>
  <c r="BA109" i="34"/>
  <c r="BA58" i="34"/>
  <c r="BA188" i="34"/>
  <c r="BA161" i="34"/>
  <c r="BA40" i="34"/>
  <c r="BA142" i="34"/>
  <c r="BA22" i="34"/>
  <c r="BA92" i="34"/>
  <c r="BA126" i="34"/>
  <c r="BI181" i="34"/>
  <c r="BI77" i="34"/>
  <c r="BI188" i="34"/>
  <c r="BI109" i="34"/>
  <c r="BI58" i="34"/>
  <c r="BI142" i="34"/>
  <c r="BI22" i="34"/>
  <c r="BI161" i="34"/>
  <c r="BI126" i="34"/>
  <c r="BQ181" i="34"/>
  <c r="BQ77" i="34"/>
  <c r="BQ109" i="34"/>
  <c r="BQ188" i="34"/>
  <c r="BQ58" i="34"/>
  <c r="BQ92" i="34"/>
  <c r="BQ142" i="34"/>
  <c r="BQ22" i="34"/>
  <c r="BQ161" i="34"/>
  <c r="BQ126" i="34"/>
  <c r="BQ40" i="34"/>
  <c r="BY77" i="34"/>
  <c r="BY109" i="34"/>
  <c r="BY181" i="34"/>
  <c r="BY58" i="34"/>
  <c r="BY40" i="34"/>
  <c r="BY92" i="34"/>
  <c r="BY188" i="34"/>
  <c r="BY161" i="34"/>
  <c r="BY126" i="34"/>
  <c r="BY22" i="34"/>
  <c r="CG77" i="34"/>
  <c r="CG109" i="34"/>
  <c r="CG58" i="34"/>
  <c r="CG92" i="34"/>
  <c r="CG40" i="34"/>
  <c r="CG181" i="34"/>
  <c r="CG22" i="34"/>
  <c r="CG161" i="34"/>
  <c r="I188" i="35"/>
  <c r="I58" i="35"/>
  <c r="I161" i="35"/>
  <c r="I126" i="35"/>
  <c r="I92" i="35"/>
  <c r="I40" i="35"/>
  <c r="I22" i="35"/>
  <c r="Q188" i="35"/>
  <c r="Q58" i="35"/>
  <c r="Q161" i="35"/>
  <c r="Q126" i="35"/>
  <c r="Q92" i="35"/>
  <c r="Q40" i="35"/>
  <c r="Q22" i="35"/>
  <c r="Y188" i="35"/>
  <c r="Y58" i="35"/>
  <c r="Y126" i="35"/>
  <c r="Y161" i="35"/>
  <c r="Y22" i="35"/>
  <c r="Y40" i="35"/>
  <c r="AG188" i="35"/>
  <c r="AG58" i="35"/>
  <c r="AG126" i="35"/>
  <c r="AG92" i="35"/>
  <c r="AG22" i="35"/>
  <c r="AG40" i="35"/>
  <c r="AG161" i="35"/>
  <c r="AO188" i="35"/>
  <c r="AO58" i="35"/>
  <c r="AO126" i="35"/>
  <c r="AO161" i="35"/>
  <c r="AO22" i="35"/>
  <c r="AO92" i="35"/>
  <c r="AW188" i="35"/>
  <c r="AW58" i="35"/>
  <c r="AW126" i="35"/>
  <c r="AW22" i="35"/>
  <c r="AW92" i="35"/>
  <c r="AW161" i="35"/>
  <c r="BE58" i="35"/>
  <c r="BE161" i="35"/>
  <c r="BE126" i="35"/>
  <c r="BE188" i="35"/>
  <c r="BE22" i="35"/>
  <c r="BE92" i="35"/>
  <c r="BM58" i="35"/>
  <c r="BM188" i="35"/>
  <c r="BM161" i="35"/>
  <c r="BM126" i="35"/>
  <c r="BM92" i="35"/>
  <c r="BM22" i="35"/>
  <c r="BU58" i="35"/>
  <c r="BU161" i="35"/>
  <c r="BU188" i="35"/>
  <c r="BU126" i="35"/>
  <c r="BU92" i="35"/>
  <c r="BU22" i="35"/>
  <c r="CC58" i="35"/>
  <c r="CC161" i="35"/>
  <c r="CC126" i="35"/>
  <c r="CC92" i="35"/>
  <c r="CC188" i="35"/>
  <c r="CC22" i="35"/>
  <c r="E142" i="36"/>
  <c r="E22" i="36"/>
  <c r="E77" i="36"/>
  <c r="M142" i="36"/>
  <c r="M22" i="36"/>
  <c r="M77" i="36"/>
  <c r="U142" i="36"/>
  <c r="U22" i="36"/>
  <c r="AC142" i="36"/>
  <c r="AC77" i="36"/>
  <c r="AC22" i="36"/>
  <c r="AK142" i="36"/>
  <c r="AK22" i="36"/>
  <c r="AK77" i="36"/>
  <c r="AS142" i="36"/>
  <c r="AS22" i="36"/>
  <c r="AS77" i="36"/>
  <c r="BA142" i="36"/>
  <c r="BA22" i="36"/>
  <c r="BA77" i="36"/>
  <c r="BI142" i="36"/>
  <c r="BI22" i="36"/>
  <c r="BI77" i="36"/>
  <c r="BQ142" i="36"/>
  <c r="BQ22" i="36"/>
  <c r="BQ77" i="36"/>
  <c r="BY142" i="36"/>
  <c r="BY22" i="36"/>
  <c r="CG142" i="36"/>
  <c r="CG22" i="36"/>
  <c r="CG77" i="36"/>
  <c r="AJ147" i="40"/>
  <c r="AJ131" i="40"/>
  <c r="AJ179" i="40"/>
  <c r="AJ19" i="40"/>
  <c r="BV179" i="40"/>
  <c r="BV131" i="40"/>
  <c r="BV51" i="40"/>
  <c r="BV67" i="40"/>
  <c r="BV99" i="40"/>
  <c r="BV163" i="40"/>
  <c r="BV35" i="40"/>
  <c r="BV83" i="40"/>
  <c r="CP179" i="40"/>
  <c r="CP115" i="40"/>
  <c r="CP67" i="40"/>
  <c r="CP131" i="40"/>
  <c r="CP19" i="40"/>
  <c r="CP83" i="40"/>
  <c r="CP147" i="40"/>
  <c r="CP51" i="40"/>
  <c r="BV147" i="40"/>
  <c r="CP35" i="40"/>
  <c r="Y179" i="40"/>
  <c r="Y99" i="40"/>
  <c r="Y147" i="40"/>
  <c r="CC115" i="40"/>
  <c r="CC179" i="40"/>
  <c r="CC67" i="40"/>
  <c r="CC131" i="40"/>
  <c r="CC19" i="40"/>
  <c r="CC83" i="40"/>
  <c r="CC51" i="40"/>
  <c r="CC147" i="40"/>
  <c r="CC35" i="40"/>
  <c r="CI179" i="40"/>
  <c r="CI19" i="40"/>
  <c r="CI147" i="40"/>
  <c r="CI115" i="40"/>
  <c r="CI83" i="40"/>
  <c r="CI67" i="40"/>
  <c r="CI131" i="40"/>
  <c r="CI35" i="40"/>
  <c r="CI163" i="40"/>
  <c r="CI51" i="40"/>
  <c r="CO179" i="40"/>
  <c r="CO35" i="40"/>
  <c r="CO83" i="40"/>
  <c r="CO19" i="40"/>
  <c r="CO131" i="40"/>
  <c r="CO67" i="40"/>
  <c r="CO115" i="40"/>
  <c r="CO99" i="40"/>
  <c r="Q22" i="29"/>
  <c r="AW22" i="29"/>
  <c r="AC109" i="30"/>
  <c r="AG40" i="31"/>
  <c r="AO58" i="31"/>
  <c r="CC92" i="31"/>
  <c r="Q109" i="31"/>
  <c r="U77" i="32"/>
  <c r="BU77" i="33"/>
  <c r="BI40" i="34"/>
  <c r="BY77" i="36"/>
  <c r="AE73" i="28"/>
  <c r="CJ66" i="32"/>
  <c r="AL163" i="40"/>
  <c r="AL131" i="40"/>
  <c r="AL147" i="40"/>
  <c r="AL67" i="40"/>
  <c r="I126" i="29"/>
  <c r="BA126" i="30"/>
  <c r="BQ22" i="30"/>
  <c r="AC22" i="30"/>
  <c r="AG22" i="31"/>
  <c r="AW40" i="31"/>
  <c r="AG58" i="31"/>
  <c r="AG77" i="31"/>
  <c r="Q58" i="33"/>
  <c r="U22" i="34"/>
  <c r="CG142" i="34"/>
  <c r="CG188" i="34"/>
  <c r="U77" i="36"/>
  <c r="AS65" i="28"/>
  <c r="AV65" i="28"/>
  <c r="AZ65" i="28"/>
  <c r="BV19" i="40"/>
  <c r="CP99" i="40"/>
  <c r="AJ67" i="40"/>
  <c r="S163" i="40"/>
  <c r="S131" i="40"/>
  <c r="AO22" i="29"/>
  <c r="BU22" i="29"/>
  <c r="BE58" i="29"/>
  <c r="U58" i="30"/>
  <c r="AS58" i="30"/>
  <c r="AS77" i="30"/>
  <c r="CC22" i="31"/>
  <c r="Y58" i="31"/>
  <c r="BU92" i="31"/>
  <c r="Q142" i="31"/>
  <c r="E40" i="34"/>
  <c r="U126" i="34"/>
  <c r="M188" i="34"/>
  <c r="CO51" i="40"/>
  <c r="AJ51" i="40"/>
  <c r="I22" i="29"/>
  <c r="CC58" i="29"/>
  <c r="AC161" i="30"/>
  <c r="E22" i="30"/>
  <c r="Q58" i="31"/>
  <c r="CC58" i="31"/>
  <c r="CC77" i="31"/>
  <c r="AW109" i="31"/>
  <c r="AW58" i="33"/>
  <c r="C58" i="10"/>
  <c r="C40" i="10"/>
  <c r="CA92" i="10"/>
  <c r="CA22" i="10"/>
  <c r="CA77" i="10"/>
  <c r="BS92" i="10"/>
  <c r="BS22" i="10"/>
  <c r="BS77" i="10"/>
  <c r="BK77" i="10"/>
  <c r="BK58" i="10"/>
  <c r="BC77" i="10"/>
  <c r="BC58" i="10"/>
  <c r="AU58" i="10"/>
  <c r="AU40" i="10"/>
  <c r="AM58" i="10"/>
  <c r="AM40" i="10"/>
  <c r="AE40" i="10"/>
  <c r="AE92" i="10"/>
  <c r="AE22" i="10"/>
  <c r="W40" i="10"/>
  <c r="W92" i="10"/>
  <c r="W22" i="10"/>
  <c r="O92" i="10"/>
  <c r="O22" i="10"/>
  <c r="O77" i="10"/>
  <c r="G92" i="10"/>
  <c r="G22" i="10"/>
  <c r="G77" i="10"/>
  <c r="J181" i="29"/>
  <c r="J142" i="29"/>
  <c r="J109" i="29"/>
  <c r="J161" i="29"/>
  <c r="J92" i="29"/>
  <c r="J58" i="29"/>
  <c r="J22" i="29"/>
  <c r="R126" i="29"/>
  <c r="R181" i="29"/>
  <c r="R142" i="29"/>
  <c r="R161" i="29"/>
  <c r="R92" i="29"/>
  <c r="R58" i="29"/>
  <c r="R22" i="29"/>
  <c r="Z126" i="29"/>
  <c r="Z181" i="29"/>
  <c r="Z142" i="29"/>
  <c r="Z161" i="29"/>
  <c r="Z92" i="29"/>
  <c r="Z58" i="29"/>
  <c r="Z22" i="29"/>
  <c r="AH126" i="29"/>
  <c r="AH181" i="29"/>
  <c r="AH142" i="29"/>
  <c r="AH161" i="29"/>
  <c r="AH92" i="29"/>
  <c r="AH58" i="29"/>
  <c r="AH22" i="29"/>
  <c r="AP126" i="29"/>
  <c r="AP181" i="29"/>
  <c r="AP142" i="29"/>
  <c r="AP161" i="29"/>
  <c r="AP92" i="29"/>
  <c r="AP58" i="29"/>
  <c r="AP22" i="29"/>
  <c r="AX126" i="29"/>
  <c r="AX181" i="29"/>
  <c r="AX142" i="29"/>
  <c r="AX161" i="29"/>
  <c r="AX92" i="29"/>
  <c r="AX58" i="29"/>
  <c r="AX22" i="29"/>
  <c r="BF126" i="29"/>
  <c r="BF181" i="29"/>
  <c r="BF142" i="29"/>
  <c r="BF161" i="29"/>
  <c r="BF77" i="29"/>
  <c r="BF92" i="29"/>
  <c r="BF58" i="29"/>
  <c r="BF22" i="29"/>
  <c r="BN126" i="29"/>
  <c r="BN181" i="29"/>
  <c r="BN142" i="29"/>
  <c r="BN77" i="29"/>
  <c r="BN161" i="29"/>
  <c r="BN92" i="29"/>
  <c r="BN58" i="29"/>
  <c r="BN22" i="29"/>
  <c r="BV126" i="29"/>
  <c r="BV181" i="29"/>
  <c r="BV142" i="29"/>
  <c r="BV77" i="29"/>
  <c r="BV161" i="29"/>
  <c r="BV92" i="29"/>
  <c r="BV58" i="29"/>
  <c r="BV22" i="29"/>
  <c r="CD126" i="29"/>
  <c r="CD181" i="29"/>
  <c r="CD142" i="29"/>
  <c r="CD77" i="29"/>
  <c r="CD161" i="29"/>
  <c r="CD92" i="29"/>
  <c r="CD58" i="29"/>
  <c r="CD22" i="29"/>
  <c r="F181" i="30"/>
  <c r="F58" i="30"/>
  <c r="F22" i="30"/>
  <c r="F92" i="30"/>
  <c r="F161" i="30"/>
  <c r="F77" i="30"/>
  <c r="F188" i="30"/>
  <c r="N181" i="30"/>
  <c r="N58" i="30"/>
  <c r="N126" i="30"/>
  <c r="N109" i="30"/>
  <c r="N92" i="30"/>
  <c r="N142" i="30"/>
  <c r="N161" i="30"/>
  <c r="N77" i="30"/>
  <c r="V181" i="30"/>
  <c r="V58" i="30"/>
  <c r="V92" i="30"/>
  <c r="V126" i="30"/>
  <c r="V109" i="30"/>
  <c r="V161" i="30"/>
  <c r="V142" i="30"/>
  <c r="V77" i="30"/>
  <c r="AD181" i="30"/>
  <c r="AD58" i="30"/>
  <c r="AD92" i="30"/>
  <c r="AD188" i="30"/>
  <c r="AD126" i="30"/>
  <c r="AL181" i="30"/>
  <c r="AL58" i="30"/>
  <c r="AL92" i="30"/>
  <c r="AL188" i="30"/>
  <c r="AL126" i="30"/>
  <c r="AT181" i="30"/>
  <c r="AT58" i="30"/>
  <c r="AT109" i="30"/>
  <c r="AT92" i="30"/>
  <c r="AT142" i="30"/>
  <c r="AT22" i="30"/>
  <c r="BB181" i="30"/>
  <c r="BB58" i="30"/>
  <c r="BB92" i="30"/>
  <c r="BB22" i="30"/>
  <c r="BB109" i="30"/>
  <c r="BB142" i="30"/>
  <c r="BJ181" i="30"/>
  <c r="BJ58" i="30"/>
  <c r="BJ161" i="30"/>
  <c r="BJ92" i="30"/>
  <c r="BJ77" i="30"/>
  <c r="BJ22" i="30"/>
  <c r="BJ188" i="30"/>
  <c r="BR181" i="30"/>
  <c r="BR58" i="30"/>
  <c r="BR22" i="30"/>
  <c r="BR92" i="30"/>
  <c r="BR161" i="30"/>
  <c r="BR77" i="30"/>
  <c r="BR188" i="30"/>
  <c r="BZ181" i="30"/>
  <c r="BZ58" i="30"/>
  <c r="BZ126" i="30"/>
  <c r="BZ109" i="30"/>
  <c r="BZ92" i="30"/>
  <c r="BZ142" i="30"/>
  <c r="BZ161" i="30"/>
  <c r="BZ77" i="30"/>
  <c r="CH181" i="30"/>
  <c r="CH58" i="30"/>
  <c r="CH92" i="30"/>
  <c r="CH126" i="30"/>
  <c r="CH109" i="30"/>
  <c r="CH161" i="30"/>
  <c r="CH142" i="30"/>
  <c r="CH77" i="30"/>
  <c r="J188" i="31"/>
  <c r="J161" i="31"/>
  <c r="J126" i="31"/>
  <c r="J77" i="31"/>
  <c r="J40" i="31"/>
  <c r="J181" i="31"/>
  <c r="J142" i="31"/>
  <c r="J109" i="31"/>
  <c r="J92" i="31"/>
  <c r="R188" i="31"/>
  <c r="R161" i="31"/>
  <c r="R126" i="31"/>
  <c r="R77" i="31"/>
  <c r="R40" i="31"/>
  <c r="R181" i="31"/>
  <c r="R142" i="31"/>
  <c r="Z188" i="31"/>
  <c r="Z161" i="31"/>
  <c r="Z126" i="31"/>
  <c r="Z77" i="31"/>
  <c r="Z40" i="31"/>
  <c r="Z181" i="31"/>
  <c r="AH188" i="31"/>
  <c r="AH161" i="31"/>
  <c r="AH126" i="31"/>
  <c r="AH92" i="31"/>
  <c r="AH77" i="31"/>
  <c r="AH40" i="31"/>
  <c r="AH109" i="31"/>
  <c r="AP188" i="31"/>
  <c r="AP161" i="31"/>
  <c r="AP126" i="31"/>
  <c r="AP77" i="31"/>
  <c r="AP40" i="31"/>
  <c r="AP142" i="31"/>
  <c r="AP109" i="31"/>
  <c r="AX188" i="31"/>
  <c r="AX161" i="31"/>
  <c r="AX126" i="31"/>
  <c r="AX181" i="31"/>
  <c r="AX142" i="31"/>
  <c r="AX109" i="31"/>
  <c r="AX77" i="31"/>
  <c r="AX40" i="31"/>
  <c r="AX92" i="31"/>
  <c r="BF188" i="31"/>
  <c r="BF161" i="31"/>
  <c r="BF126" i="31"/>
  <c r="BF77" i="31"/>
  <c r="BF40" i="31"/>
  <c r="BF92" i="31"/>
  <c r="BF109" i="31"/>
  <c r="BN188" i="31"/>
  <c r="BN161" i="31"/>
  <c r="BN126" i="31"/>
  <c r="BN77" i="31"/>
  <c r="BN40" i="31"/>
  <c r="BN181" i="31"/>
  <c r="BN142" i="31"/>
  <c r="BN109" i="31"/>
  <c r="BN92" i="31"/>
  <c r="BV188" i="31"/>
  <c r="BV161" i="31"/>
  <c r="BV126" i="31"/>
  <c r="BV77" i="31"/>
  <c r="BV40" i="31"/>
  <c r="BV181" i="31"/>
  <c r="BV142" i="31"/>
  <c r="BV109" i="31"/>
  <c r="CD188" i="31"/>
  <c r="CD161" i="31"/>
  <c r="CD126" i="31"/>
  <c r="CD77" i="31"/>
  <c r="CD40" i="31"/>
  <c r="CD181" i="31"/>
  <c r="F19" i="32"/>
  <c r="F49" i="32"/>
  <c r="F77" i="32"/>
  <c r="F65" i="32"/>
  <c r="F34" i="32"/>
  <c r="N19" i="32"/>
  <c r="N49" i="32"/>
  <c r="N77" i="32"/>
  <c r="V19" i="32"/>
  <c r="V49" i="32"/>
  <c r="V77" i="32"/>
  <c r="V65" i="32"/>
  <c r="V34" i="32"/>
  <c r="AD19" i="32"/>
  <c r="AD49" i="32"/>
  <c r="AD77" i="32"/>
  <c r="AD65" i="32"/>
  <c r="AD34" i="32"/>
  <c r="AL19" i="32"/>
  <c r="AL49" i="32"/>
  <c r="AL77" i="32"/>
  <c r="AT19" i="32"/>
  <c r="AT49" i="32"/>
  <c r="AT77" i="32"/>
  <c r="AT34" i="32"/>
  <c r="AT65" i="32"/>
  <c r="BB19" i="32"/>
  <c r="BB49" i="32"/>
  <c r="BB77" i="32"/>
  <c r="BB34" i="32"/>
  <c r="BJ19" i="32"/>
  <c r="BJ49" i="32"/>
  <c r="BJ77" i="32"/>
  <c r="BJ34" i="32"/>
  <c r="BJ65" i="32"/>
  <c r="BR19" i="32"/>
  <c r="BR49" i="32"/>
  <c r="BR77" i="32"/>
  <c r="BR65" i="32"/>
  <c r="BR34" i="32"/>
  <c r="BZ19" i="32"/>
  <c r="BZ49" i="32"/>
  <c r="BZ77" i="32"/>
  <c r="BZ34" i="32"/>
  <c r="CH19" i="32"/>
  <c r="CH49" i="32"/>
  <c r="CH77" i="32"/>
  <c r="CH65" i="32"/>
  <c r="J92" i="33"/>
  <c r="J77" i="33"/>
  <c r="J58" i="33"/>
  <c r="J22" i="33"/>
  <c r="J40" i="33"/>
  <c r="R92" i="33"/>
  <c r="R77" i="33"/>
  <c r="R58" i="33"/>
  <c r="R22" i="33"/>
  <c r="R40" i="33"/>
  <c r="Z92" i="33"/>
  <c r="Z77" i="33"/>
  <c r="Z58" i="33"/>
  <c r="Z22" i="33"/>
  <c r="Z40" i="33"/>
  <c r="AH92" i="33"/>
  <c r="AH77" i="33"/>
  <c r="AH58" i="33"/>
  <c r="AH22" i="33"/>
  <c r="AP92" i="33"/>
  <c r="AP77" i="33"/>
  <c r="AP58" i="33"/>
  <c r="AP22" i="33"/>
  <c r="AP40" i="33"/>
  <c r="AX92" i="33"/>
  <c r="AX77" i="33"/>
  <c r="AX58" i="33"/>
  <c r="AX22" i="33"/>
  <c r="BF92" i="33"/>
  <c r="BF58" i="33"/>
  <c r="BF77" i="33"/>
  <c r="BF22" i="33"/>
  <c r="BF40" i="33"/>
  <c r="BN92" i="33"/>
  <c r="BN58" i="33"/>
  <c r="BN77" i="33"/>
  <c r="BN22" i="33"/>
  <c r="BN40" i="33"/>
  <c r="BV92" i="33"/>
  <c r="BV58" i="33"/>
  <c r="BV77" i="33"/>
  <c r="BV22" i="33"/>
  <c r="BV40" i="33"/>
  <c r="CD92" i="33"/>
  <c r="CD58" i="33"/>
  <c r="CD77" i="33"/>
  <c r="CD22" i="33"/>
  <c r="CD40" i="33"/>
  <c r="F109" i="34"/>
  <c r="F142" i="34"/>
  <c r="F22" i="34"/>
  <c r="F181" i="34"/>
  <c r="F92" i="34"/>
  <c r="F188" i="34"/>
  <c r="F161" i="34"/>
  <c r="F126" i="34"/>
  <c r="F40" i="34"/>
  <c r="F58" i="34"/>
  <c r="F77" i="34"/>
  <c r="N109" i="34"/>
  <c r="N142" i="34"/>
  <c r="N22" i="34"/>
  <c r="N92" i="34"/>
  <c r="N77" i="34"/>
  <c r="N126" i="34"/>
  <c r="N161" i="34"/>
  <c r="N40" i="34"/>
  <c r="N58" i="34"/>
  <c r="N181" i="34"/>
  <c r="V109" i="34"/>
  <c r="V142" i="34"/>
  <c r="V22" i="34"/>
  <c r="V92" i="34"/>
  <c r="V58" i="34"/>
  <c r="V126" i="34"/>
  <c r="V77" i="34"/>
  <c r="V188" i="34"/>
  <c r="AD188" i="34"/>
  <c r="AD109" i="34"/>
  <c r="AD142" i="34"/>
  <c r="AD22" i="34"/>
  <c r="AD92" i="34"/>
  <c r="AD181" i="34"/>
  <c r="AD58" i="34"/>
  <c r="AD126" i="34"/>
  <c r="AD161" i="34"/>
  <c r="AD77" i="34"/>
  <c r="AD40" i="34"/>
  <c r="AL181" i="34"/>
  <c r="AL109" i="34"/>
  <c r="AL142" i="34"/>
  <c r="AL22" i="34"/>
  <c r="AL92" i="34"/>
  <c r="AL58" i="34"/>
  <c r="AL126" i="34"/>
  <c r="AL161" i="34"/>
  <c r="AL40" i="34"/>
  <c r="AT109" i="34"/>
  <c r="AT142" i="34"/>
  <c r="AT22" i="34"/>
  <c r="AT92" i="34"/>
  <c r="AT161" i="34"/>
  <c r="AT40" i="34"/>
  <c r="AT77" i="34"/>
  <c r="AT126" i="34"/>
  <c r="AT58" i="34"/>
  <c r="AT181" i="34"/>
  <c r="AT188" i="34"/>
  <c r="BB109" i="34"/>
  <c r="BB142" i="34"/>
  <c r="BB22" i="34"/>
  <c r="BB92" i="34"/>
  <c r="BB188" i="34"/>
  <c r="BB181" i="34"/>
  <c r="BB161" i="34"/>
  <c r="BB40" i="34"/>
  <c r="BB126" i="34"/>
  <c r="BB77" i="34"/>
  <c r="BJ188" i="34"/>
  <c r="BJ109" i="34"/>
  <c r="BJ142" i="34"/>
  <c r="BJ22" i="34"/>
  <c r="BJ92" i="34"/>
  <c r="BJ161" i="34"/>
  <c r="BJ181" i="34"/>
  <c r="BJ126" i="34"/>
  <c r="BJ40" i="34"/>
  <c r="BJ58" i="34"/>
  <c r="BR181" i="34"/>
  <c r="BR109" i="34"/>
  <c r="BR142" i="34"/>
  <c r="BR22" i="34"/>
  <c r="BR92" i="34"/>
  <c r="BR188" i="34"/>
  <c r="BR161" i="34"/>
  <c r="BR126" i="34"/>
  <c r="BR77" i="34"/>
  <c r="BR40" i="34"/>
  <c r="BR58" i="34"/>
  <c r="BZ181" i="34"/>
  <c r="BZ109" i="34"/>
  <c r="BZ142" i="34"/>
  <c r="BZ22" i="34"/>
  <c r="BZ92" i="34"/>
  <c r="BZ77" i="34"/>
  <c r="BZ188" i="34"/>
  <c r="BZ126" i="34"/>
  <c r="BZ161" i="34"/>
  <c r="CH109" i="34"/>
  <c r="CH142" i="34"/>
  <c r="CH22" i="34"/>
  <c r="CH92" i="34"/>
  <c r="CH58" i="34"/>
  <c r="CH40" i="34"/>
  <c r="CH181" i="34"/>
  <c r="CH126" i="34"/>
  <c r="CH77" i="34"/>
  <c r="CH188" i="34"/>
  <c r="CH161" i="34"/>
  <c r="J142" i="35"/>
  <c r="J188" i="35"/>
  <c r="J161" i="35"/>
  <c r="J109" i="35"/>
  <c r="J126" i="35"/>
  <c r="J92" i="35"/>
  <c r="J22" i="35"/>
  <c r="J58" i="35"/>
  <c r="J40" i="35"/>
  <c r="J77" i="35"/>
  <c r="J181" i="35"/>
  <c r="R181" i="35"/>
  <c r="R188" i="35"/>
  <c r="R142" i="35"/>
  <c r="R161" i="35"/>
  <c r="R126" i="35"/>
  <c r="R109" i="35"/>
  <c r="R92" i="35"/>
  <c r="R40" i="35"/>
  <c r="R77" i="35"/>
  <c r="R58" i="35"/>
  <c r="R22" i="35"/>
  <c r="Z109" i="35"/>
  <c r="Z181" i="35"/>
  <c r="Z188" i="35"/>
  <c r="Z142" i="35"/>
  <c r="Z126" i="35"/>
  <c r="Z161" i="35"/>
  <c r="Z92" i="35"/>
  <c r="Z58" i="35"/>
  <c r="Z40" i="35"/>
  <c r="Z77" i="35"/>
  <c r="AH181" i="35"/>
  <c r="AH126" i="35"/>
  <c r="AH188" i="35"/>
  <c r="AH142" i="35"/>
  <c r="AH92" i="35"/>
  <c r="AH109" i="35"/>
  <c r="AH77" i="35"/>
  <c r="AH40" i="35"/>
  <c r="AH161" i="35"/>
  <c r="AH58" i="35"/>
  <c r="AH22" i="35"/>
  <c r="AP77" i="35"/>
  <c r="AP58" i="35"/>
  <c r="AP40" i="35"/>
  <c r="AP126" i="35"/>
  <c r="AP92" i="35"/>
  <c r="AP22" i="35"/>
  <c r="AP181" i="35"/>
  <c r="AP109" i="35"/>
  <c r="AP188" i="35"/>
  <c r="AP142" i="35"/>
  <c r="AP161" i="35"/>
  <c r="AX188" i="35"/>
  <c r="AX109" i="35"/>
  <c r="AX126" i="35"/>
  <c r="AX58" i="35"/>
  <c r="AX92" i="35"/>
  <c r="AX161" i="35"/>
  <c r="AX40" i="35"/>
  <c r="AX77" i="35"/>
  <c r="AX142" i="35"/>
  <c r="AX181" i="35"/>
  <c r="AX22" i="35"/>
  <c r="BF188" i="35"/>
  <c r="BF181" i="35"/>
  <c r="BF40" i="35"/>
  <c r="BF109" i="35"/>
  <c r="BF126" i="35"/>
  <c r="BF92" i="35"/>
  <c r="BF142" i="35"/>
  <c r="BF22" i="35"/>
  <c r="BF77" i="35"/>
  <c r="BF58" i="35"/>
  <c r="BF161" i="35"/>
  <c r="BN188" i="35"/>
  <c r="BN161" i="35"/>
  <c r="BN181" i="35"/>
  <c r="BN142" i="35"/>
  <c r="BN126" i="35"/>
  <c r="BN109" i="35"/>
  <c r="BN92" i="35"/>
  <c r="BN58" i="35"/>
  <c r="BN22" i="35"/>
  <c r="BN77" i="35"/>
  <c r="BN40" i="35"/>
  <c r="BV188" i="35"/>
  <c r="BV142" i="35"/>
  <c r="BV161" i="35"/>
  <c r="BV181" i="35"/>
  <c r="BV126" i="35"/>
  <c r="BV92" i="35"/>
  <c r="BV109" i="35"/>
  <c r="BV77" i="35"/>
  <c r="BV22" i="35"/>
  <c r="CD188" i="35"/>
  <c r="CD161" i="35"/>
  <c r="CD126" i="35"/>
  <c r="CD181" i="35"/>
  <c r="CD92" i="35"/>
  <c r="CD142" i="35"/>
  <c r="CD40" i="35"/>
  <c r="CD77" i="35"/>
  <c r="CD22" i="35"/>
  <c r="CD109" i="35"/>
  <c r="F126" i="36"/>
  <c r="F22" i="36"/>
  <c r="F109" i="36"/>
  <c r="F92" i="36"/>
  <c r="F188" i="36"/>
  <c r="F161" i="36"/>
  <c r="F142" i="36"/>
  <c r="F40" i="36"/>
  <c r="F58" i="36"/>
  <c r="F77" i="36"/>
  <c r="X179" i="40"/>
  <c r="X19" i="40"/>
  <c r="BB131" i="40"/>
  <c r="BB51" i="40"/>
  <c r="CD19" i="40"/>
  <c r="CD147" i="40"/>
  <c r="AP163" i="40"/>
  <c r="AI131" i="40"/>
  <c r="AM115" i="40"/>
  <c r="AT99" i="40"/>
  <c r="AM67" i="40"/>
  <c r="AM19" i="40"/>
  <c r="BF51" i="40"/>
  <c r="BI99" i="40"/>
  <c r="BF131" i="40"/>
  <c r="BF163" i="40"/>
  <c r="W67" i="40"/>
  <c r="W99" i="40"/>
  <c r="AM179" i="40"/>
  <c r="BI51" i="40"/>
  <c r="BI131" i="40"/>
  <c r="N22" i="36"/>
  <c r="N126" i="36"/>
  <c r="N109" i="36"/>
  <c r="N92" i="36"/>
  <c r="N142" i="36"/>
  <c r="N58" i="36"/>
  <c r="N181" i="36"/>
  <c r="N188" i="36"/>
  <c r="N161" i="36"/>
  <c r="V40" i="36"/>
  <c r="V22" i="36"/>
  <c r="V126" i="36"/>
  <c r="V109" i="36"/>
  <c r="V92" i="36"/>
  <c r="V181" i="36"/>
  <c r="V58" i="36"/>
  <c r="V161" i="36"/>
  <c r="V188" i="36"/>
  <c r="AD58" i="36"/>
  <c r="AD22" i="36"/>
  <c r="AD40" i="36"/>
  <c r="AD126" i="36"/>
  <c r="AD109" i="36"/>
  <c r="AD188" i="36"/>
  <c r="AD142" i="36"/>
  <c r="AD181" i="36"/>
  <c r="AD92" i="36"/>
  <c r="AD77" i="36"/>
  <c r="AL181" i="36"/>
  <c r="AL161" i="36"/>
  <c r="AL22" i="36"/>
  <c r="AL58" i="36"/>
  <c r="AL40" i="36"/>
  <c r="AL92" i="36"/>
  <c r="AL109" i="36"/>
  <c r="AL188" i="36"/>
  <c r="AL77" i="36"/>
  <c r="AL142" i="36"/>
  <c r="AT188" i="36"/>
  <c r="AT22" i="36"/>
  <c r="AT181" i="36"/>
  <c r="AT161" i="36"/>
  <c r="AT58" i="36"/>
  <c r="AT40" i="36"/>
  <c r="AT142" i="36"/>
  <c r="AT126" i="36"/>
  <c r="AT92" i="36"/>
  <c r="AT109" i="36"/>
  <c r="AT77" i="36"/>
  <c r="BB22" i="36"/>
  <c r="BB188" i="36"/>
  <c r="BB181" i="36"/>
  <c r="BB161" i="36"/>
  <c r="BB58" i="36"/>
  <c r="BB126" i="36"/>
  <c r="BB142" i="36"/>
  <c r="BB92" i="36"/>
  <c r="BB77" i="36"/>
  <c r="BB109" i="36"/>
  <c r="BJ109" i="36"/>
  <c r="BJ92" i="36"/>
  <c r="BJ22" i="36"/>
  <c r="BJ188" i="36"/>
  <c r="BJ181" i="36"/>
  <c r="BJ161" i="36"/>
  <c r="BJ58" i="36"/>
  <c r="BJ126" i="36"/>
  <c r="BJ77" i="36"/>
  <c r="BR126" i="36"/>
  <c r="BR22" i="36"/>
  <c r="BR109" i="36"/>
  <c r="BR92" i="36"/>
  <c r="BR188" i="36"/>
  <c r="BR40" i="36"/>
  <c r="BR142" i="36"/>
  <c r="BR161" i="36"/>
  <c r="BR181" i="36"/>
  <c r="BR58" i="36"/>
  <c r="BZ22" i="36"/>
  <c r="BZ126" i="36"/>
  <c r="BZ109" i="36"/>
  <c r="BZ92" i="36"/>
  <c r="BZ142" i="36"/>
  <c r="BZ188" i="36"/>
  <c r="BZ161" i="36"/>
  <c r="BZ40" i="36"/>
  <c r="BZ58" i="36"/>
  <c r="CH40" i="36"/>
  <c r="CH22" i="36"/>
  <c r="CH126" i="36"/>
  <c r="CH109" i="36"/>
  <c r="CH92" i="36"/>
  <c r="CH188" i="36"/>
  <c r="CH142" i="36"/>
  <c r="CH58" i="36"/>
  <c r="CH161" i="36"/>
  <c r="J76" i="43"/>
  <c r="J58" i="43"/>
  <c r="J89" i="43"/>
  <c r="J40" i="43"/>
  <c r="J22" i="43"/>
  <c r="R76" i="43"/>
  <c r="R58" i="43"/>
  <c r="R22" i="43"/>
  <c r="R89" i="43"/>
  <c r="Z89" i="43"/>
  <c r="Z22" i="43"/>
  <c r="Z76" i="43"/>
  <c r="Z40" i="43"/>
  <c r="Z58" i="43"/>
  <c r="AH89" i="43"/>
  <c r="AH22" i="43"/>
  <c r="AH76" i="43"/>
  <c r="AH40" i="43"/>
  <c r="AH58" i="43"/>
  <c r="AP40" i="43"/>
  <c r="AP89" i="43"/>
  <c r="AP22" i="43"/>
  <c r="AP58" i="43"/>
  <c r="AP76" i="43"/>
  <c r="AX40" i="43"/>
  <c r="AX89" i="43"/>
  <c r="AX22" i="43"/>
  <c r="AX58" i="43"/>
  <c r="BF58" i="43"/>
  <c r="BF40" i="43"/>
  <c r="BF22" i="43"/>
  <c r="BF89" i="43"/>
  <c r="BF76" i="43"/>
  <c r="BN58" i="43"/>
  <c r="BN40" i="43"/>
  <c r="BN89" i="43"/>
  <c r="BN76" i="43"/>
  <c r="BN22" i="43"/>
  <c r="BV76" i="43"/>
  <c r="BV58" i="43"/>
  <c r="BV40" i="43"/>
  <c r="BV22" i="43"/>
  <c r="BV89" i="43"/>
  <c r="CD76" i="43"/>
  <c r="CD58" i="43"/>
  <c r="CD89" i="43"/>
  <c r="CD40" i="43"/>
  <c r="BZ77" i="36"/>
  <c r="AX76" i="43"/>
  <c r="BB40" i="36"/>
  <c r="BR77" i="36"/>
  <c r="BJ142" i="36"/>
  <c r="N40" i="36"/>
  <c r="V77" i="36"/>
  <c r="AL126" i="36"/>
  <c r="N44" i="28"/>
  <c r="CV54" i="28"/>
  <c r="BZ73" i="28"/>
  <c r="AI60" i="28"/>
  <c r="AI65" i="28" s="1"/>
  <c r="U60" i="28"/>
  <c r="U65" i="28" s="1"/>
  <c r="AT60" i="28"/>
  <c r="AT65" i="28" s="1"/>
  <c r="BH73" i="28"/>
  <c r="BO73" i="28"/>
  <c r="BA73" i="28"/>
  <c r="AB73" i="28"/>
  <c r="CG73" i="28"/>
  <c r="CB77" i="10"/>
  <c r="CB40" i="10"/>
  <c r="CB92" i="10"/>
  <c r="CB58" i="10"/>
  <c r="CB22" i="10"/>
  <c r="BT77" i="10"/>
  <c r="BT40" i="10"/>
  <c r="BT92" i="10"/>
  <c r="BT58" i="10"/>
  <c r="BT22" i="10"/>
  <c r="BL77" i="10"/>
  <c r="BL40" i="10"/>
  <c r="BL92" i="10"/>
  <c r="BL58" i="10"/>
  <c r="BL22" i="10"/>
  <c r="BD77" i="10"/>
  <c r="BD40" i="10"/>
  <c r="BD92" i="10"/>
  <c r="BD58" i="10"/>
  <c r="BD22" i="10"/>
  <c r="AV77" i="10"/>
  <c r="AV40" i="10"/>
  <c r="AV92" i="10"/>
  <c r="AV58" i="10"/>
  <c r="AV22" i="10"/>
  <c r="AN77" i="10"/>
  <c r="AN40" i="10"/>
  <c r="AN92" i="10"/>
  <c r="AN58" i="10"/>
  <c r="AN22" i="10"/>
  <c r="AF77" i="10"/>
  <c r="AF40" i="10"/>
  <c r="AF92" i="10"/>
  <c r="AF58" i="10"/>
  <c r="AF22" i="10"/>
  <c r="X77" i="10"/>
  <c r="X40" i="10"/>
  <c r="X92" i="10"/>
  <c r="X58" i="10"/>
  <c r="X22" i="10"/>
  <c r="P77" i="10"/>
  <c r="P40" i="10"/>
  <c r="P92" i="10"/>
  <c r="P58" i="10"/>
  <c r="P22" i="10"/>
  <c r="H77" i="10"/>
  <c r="H40" i="10"/>
  <c r="H92" i="10"/>
  <c r="H58" i="10"/>
  <c r="H22" i="10"/>
  <c r="AW109" i="29"/>
  <c r="BE109" i="29"/>
  <c r="AO126" i="29"/>
  <c r="N40" i="28"/>
  <c r="N48" i="28"/>
  <c r="N35" i="28"/>
  <c r="N43" i="28"/>
  <c r="N46" i="28" s="1"/>
  <c r="CU54" i="28"/>
  <c r="AD5" i="47" s="1"/>
  <c r="L47" i="28"/>
  <c r="K48" i="28"/>
  <c r="BE197" i="40"/>
  <c r="J43" i="28"/>
  <c r="CP54" i="28"/>
  <c r="BB205" i="40"/>
  <c r="I5" i="31"/>
  <c r="BC202" i="40"/>
  <c r="F13" i="31"/>
  <c r="F16" i="36"/>
  <c r="G43" i="28"/>
  <c r="BC55" i="31"/>
  <c r="CM54" i="28"/>
  <c r="F52" i="28" s="1"/>
  <c r="C191" i="41"/>
  <c r="W55" i="31"/>
  <c r="DD51" i="28"/>
  <c r="BI209" i="40"/>
  <c r="U55" i="31"/>
  <c r="BA55" i="31"/>
  <c r="CG55" i="31"/>
  <c r="AC55" i="31"/>
  <c r="BI55" i="31"/>
  <c r="AE55" i="31"/>
  <c r="BK55" i="31"/>
  <c r="BI201" i="40"/>
  <c r="AK55" i="31"/>
  <c r="BQ55" i="31"/>
  <c r="G55" i="31"/>
  <c r="AM55" i="31"/>
  <c r="BS55" i="31"/>
  <c r="M55" i="31"/>
  <c r="AS55" i="31"/>
  <c r="BY55" i="31"/>
  <c r="O55" i="31"/>
  <c r="AU55" i="31"/>
  <c r="CA55" i="31"/>
  <c r="M17" i="36"/>
  <c r="AR202" i="40"/>
  <c r="I204" i="40"/>
  <c r="AB199" i="40"/>
  <c r="BV177" i="40"/>
  <c r="L10" i="30"/>
  <c r="Y201" i="40"/>
  <c r="BF203" i="40"/>
  <c r="BA200" i="40"/>
  <c r="Z204" i="40"/>
  <c r="AR201" i="40"/>
  <c r="D35" i="28"/>
  <c r="CK54" i="28"/>
  <c r="D52" i="28" s="1"/>
  <c r="AY209" i="40"/>
  <c r="BH203" i="40"/>
  <c r="BG206" i="40"/>
  <c r="AZ208" i="40"/>
  <c r="BF201" i="40"/>
  <c r="BG209" i="40"/>
  <c r="AK200" i="40"/>
  <c r="BF204" i="40"/>
  <c r="BG207" i="40"/>
  <c r="C63" i="36"/>
  <c r="AG109" i="29"/>
  <c r="Y126" i="29"/>
  <c r="BM109" i="29"/>
  <c r="I181" i="35"/>
  <c r="I142" i="35"/>
  <c r="I109" i="35"/>
  <c r="I77" i="35"/>
  <c r="Q181" i="35"/>
  <c r="Q142" i="35"/>
  <c r="Q109" i="35"/>
  <c r="Q77" i="35"/>
  <c r="Y181" i="35"/>
  <c r="Y142" i="35"/>
  <c r="Y109" i="35"/>
  <c r="Y77" i="35"/>
  <c r="AG181" i="35"/>
  <c r="AG142" i="35"/>
  <c r="AG109" i="35"/>
  <c r="AG77" i="35"/>
  <c r="AO181" i="35"/>
  <c r="AO142" i="35"/>
  <c r="AO109" i="35"/>
  <c r="AO77" i="35"/>
  <c r="AO40" i="35"/>
  <c r="AW181" i="35"/>
  <c r="AW142" i="35"/>
  <c r="AW109" i="35"/>
  <c r="AW77" i="35"/>
  <c r="AW40" i="35"/>
  <c r="BE181" i="35"/>
  <c r="BE142" i="35"/>
  <c r="BE109" i="35"/>
  <c r="BE77" i="35"/>
  <c r="BE40" i="35"/>
  <c r="BM181" i="35"/>
  <c r="BM142" i="35"/>
  <c r="BM109" i="35"/>
  <c r="BM77" i="35"/>
  <c r="BM40" i="35"/>
  <c r="BU181" i="35"/>
  <c r="BU142" i="35"/>
  <c r="BU109" i="35"/>
  <c r="BU77" i="35"/>
  <c r="BU40" i="35"/>
  <c r="CC181" i="35"/>
  <c r="CC142" i="35"/>
  <c r="CC109" i="35"/>
  <c r="CC77" i="35"/>
  <c r="CC40" i="35"/>
  <c r="E181" i="36"/>
  <c r="E58" i="36"/>
  <c r="E92" i="36"/>
  <c r="E126" i="36"/>
  <c r="E161" i="36"/>
  <c r="E188" i="36"/>
  <c r="E40" i="36"/>
  <c r="E109" i="36"/>
  <c r="M181" i="36"/>
  <c r="M58" i="36"/>
  <c r="M92" i="36"/>
  <c r="M126" i="36"/>
  <c r="M161" i="36"/>
  <c r="M188" i="36"/>
  <c r="M40" i="36"/>
  <c r="M109" i="36"/>
  <c r="U181" i="36"/>
  <c r="U58" i="36"/>
  <c r="U92" i="36"/>
  <c r="U126" i="36"/>
  <c r="U161" i="36"/>
  <c r="U188" i="36"/>
  <c r="U40" i="36"/>
  <c r="U109" i="36"/>
  <c r="AC181" i="36"/>
  <c r="AC58" i="36"/>
  <c r="AC92" i="36"/>
  <c r="AC126" i="36"/>
  <c r="AC161" i="36"/>
  <c r="AC188" i="36"/>
  <c r="AC40" i="36"/>
  <c r="AC109" i="36"/>
  <c r="AK181" i="36"/>
  <c r="AK58" i="36"/>
  <c r="AK92" i="36"/>
  <c r="AK126" i="36"/>
  <c r="AK161" i="36"/>
  <c r="AK188" i="36"/>
  <c r="AK40" i="36"/>
  <c r="AK109" i="36"/>
  <c r="AS181" i="36"/>
  <c r="AS58" i="36"/>
  <c r="AS92" i="36"/>
  <c r="AS126" i="36"/>
  <c r="AS161" i="36"/>
  <c r="AS188" i="36"/>
  <c r="AS40" i="36"/>
  <c r="AS109" i="36"/>
  <c r="BA181" i="36"/>
  <c r="BA58" i="36"/>
  <c r="BA92" i="36"/>
  <c r="BA126" i="36"/>
  <c r="BA161" i="36"/>
  <c r="BA188" i="36"/>
  <c r="BA40" i="36"/>
  <c r="BA109" i="36"/>
  <c r="BI181" i="36"/>
  <c r="BI58" i="36"/>
  <c r="BI92" i="36"/>
  <c r="BI126" i="36"/>
  <c r="BI161" i="36"/>
  <c r="BI188" i="36"/>
  <c r="BI40" i="36"/>
  <c r="BI109" i="36"/>
  <c r="BQ181" i="36"/>
  <c r="BQ58" i="36"/>
  <c r="BQ92" i="36"/>
  <c r="BQ126" i="36"/>
  <c r="BQ161" i="36"/>
  <c r="BQ188" i="36"/>
  <c r="BQ40" i="36"/>
  <c r="BQ109" i="36"/>
  <c r="BY181" i="36"/>
  <c r="BY58" i="36"/>
  <c r="BY92" i="36"/>
  <c r="BY126" i="36"/>
  <c r="BY161" i="36"/>
  <c r="BY188" i="36"/>
  <c r="BY40" i="36"/>
  <c r="BY109" i="36"/>
  <c r="CG181" i="36"/>
  <c r="CG58" i="36"/>
  <c r="CG92" i="36"/>
  <c r="CG126" i="36"/>
  <c r="CG161" i="36"/>
  <c r="CG188" i="36"/>
  <c r="CG40" i="36"/>
  <c r="CG109" i="36"/>
  <c r="I76" i="43"/>
  <c r="I40" i="43"/>
  <c r="I89" i="43"/>
  <c r="I58" i="43"/>
  <c r="I22" i="43"/>
  <c r="Q76" i="43"/>
  <c r="Q40" i="43"/>
  <c r="Q89" i="43"/>
  <c r="Q58" i="43"/>
  <c r="Q22" i="43"/>
  <c r="Y76" i="43"/>
  <c r="Y40" i="43"/>
  <c r="Y89" i="43"/>
  <c r="Y58" i="43"/>
  <c r="Y22" i="43"/>
  <c r="AG76" i="43"/>
  <c r="AG40" i="43"/>
  <c r="AG89" i="43"/>
  <c r="AG58" i="43"/>
  <c r="AG22" i="43"/>
  <c r="AO76" i="43"/>
  <c r="AO40" i="43"/>
  <c r="AO89" i="43"/>
  <c r="AO58" i="43"/>
  <c r="AO22" i="43"/>
  <c r="AW76" i="43"/>
  <c r="AW40" i="43"/>
  <c r="AW89" i="43"/>
  <c r="AW58" i="43"/>
  <c r="AW22" i="43"/>
  <c r="BE76" i="43"/>
  <c r="BE40" i="43"/>
  <c r="BE89" i="43"/>
  <c r="BE58" i="43"/>
  <c r="BE22" i="43"/>
  <c r="BM76" i="43"/>
  <c r="BM40" i="43"/>
  <c r="BM89" i="43"/>
  <c r="BM58" i="43"/>
  <c r="BM22" i="43"/>
  <c r="BU76" i="43"/>
  <c r="BU40" i="43"/>
  <c r="BU89" i="43"/>
  <c r="BU58" i="43"/>
  <c r="BU22" i="43"/>
  <c r="CC76" i="43"/>
  <c r="CC40" i="43"/>
  <c r="CC89" i="43"/>
  <c r="CC58" i="43"/>
  <c r="CC22" i="43"/>
  <c r="BU109" i="29"/>
  <c r="Q109" i="29"/>
  <c r="CC109" i="29"/>
  <c r="O109" i="29"/>
  <c r="W109" i="29"/>
  <c r="AE109" i="29"/>
  <c r="AM109" i="29"/>
  <c r="AU109" i="29"/>
  <c r="BC109" i="29"/>
  <c r="BK109" i="29"/>
  <c r="BS109" i="29"/>
  <c r="CA109" i="29"/>
  <c r="P109" i="29"/>
  <c r="X109" i="29"/>
  <c r="AF109" i="29"/>
  <c r="AN109" i="29"/>
  <c r="AV109" i="29"/>
  <c r="BD109" i="29"/>
  <c r="BL109" i="29"/>
  <c r="BT109" i="29"/>
  <c r="CB109" i="29"/>
  <c r="R109" i="29"/>
  <c r="Z109" i="29"/>
  <c r="AH109" i="29"/>
  <c r="AP109" i="29"/>
  <c r="AX109" i="29"/>
  <c r="BF109" i="29"/>
  <c r="BN109" i="29"/>
  <c r="BV109" i="29"/>
  <c r="CD109" i="29"/>
  <c r="S109" i="29"/>
  <c r="AA109" i="29"/>
  <c r="AI109" i="29"/>
  <c r="AQ109" i="29"/>
  <c r="AY109" i="29"/>
  <c r="BG109" i="29"/>
  <c r="BO109" i="29"/>
  <c r="BW109" i="29"/>
  <c r="CE109" i="29"/>
  <c r="T109" i="29"/>
  <c r="AB109" i="29"/>
  <c r="AJ109" i="29"/>
  <c r="AR109" i="29"/>
  <c r="AZ109" i="29"/>
  <c r="BH109" i="29"/>
  <c r="BP109" i="29"/>
  <c r="BX109" i="29"/>
  <c r="CF109" i="29"/>
  <c r="U109" i="29"/>
  <c r="AC109" i="29"/>
  <c r="AK109" i="29"/>
  <c r="AS109" i="29"/>
  <c r="BA109" i="29"/>
  <c r="BI109" i="29"/>
  <c r="BQ109" i="29"/>
  <c r="BY109" i="29"/>
  <c r="CG109" i="29"/>
  <c r="V109" i="29"/>
  <c r="AD109" i="29"/>
  <c r="AL109" i="29"/>
  <c r="AT109" i="29"/>
  <c r="BB109" i="29"/>
  <c r="BJ109" i="29"/>
  <c r="BR109" i="29"/>
  <c r="BZ109" i="29"/>
  <c r="CH109" i="29"/>
  <c r="C22" i="30"/>
  <c r="C58" i="30"/>
  <c r="C92" i="30"/>
  <c r="C126" i="30"/>
  <c r="C161" i="30"/>
  <c r="C34" i="32"/>
  <c r="C40" i="34"/>
  <c r="C77" i="34"/>
  <c r="C109" i="34"/>
  <c r="C142" i="34"/>
  <c r="C40" i="36"/>
  <c r="C77" i="36"/>
  <c r="C109" i="36"/>
  <c r="C142" i="36"/>
  <c r="AN204" i="40"/>
  <c r="E8" i="36"/>
  <c r="BW177" i="40"/>
  <c r="AI205" i="40"/>
  <c r="F206" i="40"/>
  <c r="BE204" i="40"/>
  <c r="AK207" i="40"/>
  <c r="BW35" i="40"/>
  <c r="BY131" i="40"/>
  <c r="CM51" i="40"/>
  <c r="BW131" i="40"/>
  <c r="CM115" i="40"/>
  <c r="BW67" i="40"/>
  <c r="CE147" i="40"/>
  <c r="BY35" i="40"/>
  <c r="BW115" i="40"/>
  <c r="BW51" i="40"/>
  <c r="CE83" i="40"/>
  <c r="CE19" i="40"/>
  <c r="CQ99" i="40"/>
  <c r="BY99" i="40"/>
  <c r="BW163" i="40"/>
  <c r="BW99" i="40"/>
  <c r="BY163" i="40"/>
  <c r="AK83" i="40"/>
  <c r="BD19" i="40"/>
  <c r="X131" i="40"/>
  <c r="BJ19" i="40"/>
  <c r="BD67" i="40"/>
  <c r="BJ83" i="40"/>
  <c r="BJ99" i="40"/>
  <c r="BJ147" i="40"/>
  <c r="X147" i="40"/>
  <c r="BJ131" i="40"/>
  <c r="X115" i="40"/>
  <c r="BJ51" i="40"/>
  <c r="BJ67" i="40"/>
  <c r="BB99" i="40"/>
  <c r="X83" i="40"/>
  <c r="X35" i="40"/>
  <c r="X67" i="40"/>
  <c r="AK51" i="40"/>
  <c r="BJ115" i="40"/>
  <c r="BJ163" i="40"/>
  <c r="X51" i="40"/>
  <c r="X99" i="40"/>
  <c r="BJ35" i="40"/>
  <c r="AY115" i="40"/>
  <c r="AY51" i="40"/>
  <c r="AD87" i="28"/>
  <c r="AD95" i="28" s="1"/>
  <c r="AD103" i="28" s="1"/>
  <c r="AD67" i="28"/>
  <c r="AD75" i="28" s="1"/>
  <c r="BV67" i="28"/>
  <c r="BV75" i="28" s="1"/>
  <c r="BV87" i="28"/>
  <c r="BV95" i="28" s="1"/>
  <c r="BV103" i="28" s="1"/>
  <c r="CA34" i="28"/>
  <c r="CA59" i="28" s="1"/>
  <c r="BS34" i="28"/>
  <c r="BS59" i="28" s="1"/>
  <c r="BC34" i="28"/>
  <c r="BC59" i="28" s="1"/>
  <c r="AU34" i="28"/>
  <c r="AU59" i="28" s="1"/>
  <c r="AE34" i="28"/>
  <c r="AE59" i="28" s="1"/>
  <c r="W34" i="28"/>
  <c r="W59" i="28" s="1"/>
  <c r="O34" i="28"/>
  <c r="G34" i="28"/>
  <c r="N67" i="28"/>
  <c r="N75" i="28" s="1"/>
  <c r="N87" i="28"/>
  <c r="N95" i="28" s="1"/>
  <c r="N103" i="28" s="1"/>
  <c r="AP67" i="28"/>
  <c r="AP75" i="28" s="1"/>
  <c r="AP87" i="28"/>
  <c r="AP95" i="28" s="1"/>
  <c r="AP103" i="28" s="1"/>
  <c r="AV87" i="28"/>
  <c r="AV95" i="28" s="1"/>
  <c r="AV103" i="28" s="1"/>
  <c r="AV67" i="28"/>
  <c r="AV75" i="28" s="1"/>
  <c r="BK67" i="28"/>
  <c r="BK75" i="28" s="1"/>
  <c r="BK87" i="28"/>
  <c r="BK95" i="28" s="1"/>
  <c r="BK103" i="28" s="1"/>
  <c r="BF67" i="28"/>
  <c r="BF75" i="28" s="1"/>
  <c r="BF87" i="28"/>
  <c r="BF95" i="28" s="1"/>
  <c r="BF103" i="28" s="1"/>
  <c r="CE67" i="28"/>
  <c r="CE75" i="28" s="1"/>
  <c r="CE87" i="28"/>
  <c r="CE95" i="28" s="1"/>
  <c r="CE103" i="28" s="1"/>
  <c r="AC67" i="28"/>
  <c r="AC75" i="28" s="1"/>
  <c r="AC87" i="28"/>
  <c r="AC95" i="28" s="1"/>
  <c r="AC103" i="28" s="1"/>
  <c r="Q67" i="28"/>
  <c r="Q75" i="28" s="1"/>
  <c r="Q87" i="28"/>
  <c r="Q95" i="28" s="1"/>
  <c r="Q103" i="28" s="1"/>
  <c r="AX67" i="28"/>
  <c r="AX75" i="28" s="1"/>
  <c r="AX87" i="28"/>
  <c r="AX95" i="28" s="1"/>
  <c r="AX103" i="28" s="1"/>
  <c r="BE67" i="28"/>
  <c r="BE75" i="28" s="1"/>
  <c r="BE87" i="28"/>
  <c r="BE95" i="28" s="1"/>
  <c r="BE103" i="28" s="1"/>
  <c r="BX67" i="28"/>
  <c r="BX75" i="28" s="1"/>
  <c r="BX87" i="28"/>
  <c r="BX95" i="28" s="1"/>
  <c r="BX103" i="28" s="1"/>
  <c r="AJ87" i="28"/>
  <c r="AJ95" i="28" s="1"/>
  <c r="AJ103" i="28" s="1"/>
  <c r="AM67" i="28"/>
  <c r="AM75" i="28" s="1"/>
  <c r="AM87" i="28"/>
  <c r="AM95" i="28" s="1"/>
  <c r="AM103" i="28" s="1"/>
  <c r="BQ67" i="28"/>
  <c r="BQ75" i="28" s="1"/>
  <c r="BQ87" i="28"/>
  <c r="BQ95" i="28" s="1"/>
  <c r="BQ103" i="28" s="1"/>
  <c r="CB67" i="28"/>
  <c r="CB75" i="28" s="1"/>
  <c r="CB87" i="28"/>
  <c r="CB95" i="28" s="1"/>
  <c r="CB103" i="28" s="1"/>
  <c r="M67" i="28"/>
  <c r="M75" i="28" s="1"/>
  <c r="M87" i="28"/>
  <c r="M95" i="28" s="1"/>
  <c r="M103" i="28" s="1"/>
  <c r="AF67" i="28"/>
  <c r="AF75" i="28" s="1"/>
  <c r="AF87" i="28"/>
  <c r="AF95" i="28" s="1"/>
  <c r="AF103" i="28" s="1"/>
  <c r="Z67" i="28"/>
  <c r="Z75" i="28" s="1"/>
  <c r="Z87" i="28"/>
  <c r="Z95" i="28" s="1"/>
  <c r="Z103" i="28" s="1"/>
  <c r="CH67" i="28"/>
  <c r="CH75" i="28" s="1"/>
  <c r="CH87" i="28"/>
  <c r="CH95" i="28" s="1"/>
  <c r="CH103" i="28" s="1"/>
  <c r="Y67" i="28"/>
  <c r="Y75" i="28" s="1"/>
  <c r="Y87" i="28"/>
  <c r="Y95" i="28" s="1"/>
  <c r="Y103" i="28" s="1"/>
  <c r="S67" i="28"/>
  <c r="S75" i="28" s="1"/>
  <c r="S87" i="28"/>
  <c r="S95" i="28" s="1"/>
  <c r="S103" i="28" s="1"/>
  <c r="X87" i="28"/>
  <c r="X95" i="28" s="1"/>
  <c r="X103" i="28" s="1"/>
  <c r="X67" i="28"/>
  <c r="X75" i="28" s="1"/>
  <c r="BG67" i="28"/>
  <c r="BG75" i="28" s="1"/>
  <c r="BG87" i="28"/>
  <c r="BG95" i="28" s="1"/>
  <c r="BG103" i="28" s="1"/>
  <c r="BU87" i="28"/>
  <c r="BU95" i="28" s="1"/>
  <c r="BU103" i="28" s="1"/>
  <c r="V67" i="28"/>
  <c r="V75" i="28" s="1"/>
  <c r="AB67" i="28"/>
  <c r="AB75" i="28" s="1"/>
  <c r="F87" i="28"/>
  <c r="F95" i="28" s="1"/>
  <c r="F103" i="28" s="1"/>
  <c r="BM67" i="28"/>
  <c r="BM75" i="28" s="1"/>
  <c r="AO67" i="28"/>
  <c r="AO75" i="28" s="1"/>
  <c r="BL67" i="28"/>
  <c r="BL75" i="28" s="1"/>
  <c r="P67" i="28"/>
  <c r="P75" i="28" s="1"/>
  <c r="AN67" i="28"/>
  <c r="AN75" i="28" s="1"/>
  <c r="I59" i="28"/>
  <c r="L59" i="28"/>
  <c r="CT34" i="28"/>
  <c r="K59" i="28"/>
  <c r="BY87" i="28"/>
  <c r="BY95" i="28" s="1"/>
  <c r="BY103" i="28" s="1"/>
  <c r="J59" i="28"/>
  <c r="D67" i="28"/>
  <c r="D75" i="28" s="1"/>
  <c r="D87" i="28"/>
  <c r="D95" i="28" s="1"/>
  <c r="D103" i="28" s="1"/>
  <c r="CK34" i="28"/>
  <c r="C87" i="28"/>
  <c r="C95" i="28" s="1"/>
  <c r="C103" i="28" s="1"/>
  <c r="C67" i="28"/>
  <c r="C75" i="28" s="1"/>
  <c r="CJ34" i="28"/>
  <c r="D50" i="28"/>
  <c r="E51" i="28"/>
  <c r="E54" i="28" s="1"/>
  <c r="C47" i="28"/>
  <c r="C50" i="28" s="1"/>
  <c r="F36" i="28"/>
  <c r="G46" i="28"/>
  <c r="D38" i="28"/>
  <c r="M40" i="28"/>
  <c r="D40" i="28"/>
  <c r="M44" i="28"/>
  <c r="T5" i="47"/>
  <c r="D51" i="28"/>
  <c r="F39" i="28"/>
  <c r="F44" i="28"/>
  <c r="C38" i="28"/>
  <c r="K50" i="28"/>
  <c r="M38" i="28"/>
  <c r="C42" i="28"/>
  <c r="F42" i="28"/>
  <c r="E38" i="28"/>
  <c r="N39" i="28"/>
  <c r="D46" i="28"/>
  <c r="AY83" i="40"/>
  <c r="AY179" i="40"/>
  <c r="BD163" i="40"/>
  <c r="AR51" i="40"/>
  <c r="AR163" i="40"/>
  <c r="AR131" i="40"/>
  <c r="AK99" i="40"/>
  <c r="BD35" i="40"/>
  <c r="AR83" i="40"/>
  <c r="AK147" i="40"/>
  <c r="AR35" i="40"/>
  <c r="BD147" i="40"/>
  <c r="AR115" i="40"/>
  <c r="Z147" i="40"/>
  <c r="AK131" i="40"/>
  <c r="AK115" i="40"/>
  <c r="BD131" i="40"/>
  <c r="BD115" i="40"/>
  <c r="AR147" i="40"/>
  <c r="AK163" i="40"/>
  <c r="AK19" i="40"/>
  <c r="BD83" i="40"/>
  <c r="AR179" i="40"/>
  <c r="Z19" i="40"/>
  <c r="Z99" i="40"/>
  <c r="AR99" i="40"/>
  <c r="AR67" i="40"/>
  <c r="BD51" i="40"/>
  <c r="AK179" i="40"/>
  <c r="AK67" i="40"/>
  <c r="BD99" i="40"/>
  <c r="CQ35" i="40"/>
  <c r="CQ131" i="40"/>
  <c r="CQ67" i="40"/>
  <c r="CE179" i="40"/>
  <c r="CH67" i="40"/>
  <c r="CD179" i="40"/>
  <c r="CH163" i="40"/>
  <c r="BX179" i="40"/>
  <c r="CN179" i="40"/>
  <c r="CQ163" i="40"/>
  <c r="CM179" i="40"/>
  <c r="CQ179" i="40"/>
  <c r="BZ147" i="40"/>
  <c r="BZ163" i="40"/>
  <c r="CH19" i="40"/>
  <c r="CQ51" i="40"/>
  <c r="CD67" i="40"/>
  <c r="CM99" i="40"/>
  <c r="BY115" i="40"/>
  <c r="CM19" i="40"/>
  <c r="CE67" i="40"/>
  <c r="CK163" i="40"/>
  <c r="V19" i="40"/>
  <c r="V35" i="40"/>
  <c r="V51" i="40"/>
  <c r="V83" i="40"/>
  <c r="V115" i="40"/>
  <c r="V131" i="40"/>
  <c r="V147" i="40"/>
  <c r="V163" i="40"/>
  <c r="V179" i="40"/>
  <c r="AN179" i="40"/>
  <c r="AN83" i="40"/>
  <c r="AA51" i="40"/>
  <c r="AA67" i="40"/>
  <c r="AA83" i="40"/>
  <c r="AA115" i="40"/>
  <c r="AA179" i="40"/>
  <c r="AN163" i="40"/>
  <c r="AS131" i="40"/>
  <c r="AS115" i="40"/>
  <c r="AS35" i="40"/>
  <c r="AS19" i="40"/>
  <c r="AA19" i="40"/>
  <c r="AA35" i="40"/>
  <c r="AC51" i="40"/>
  <c r="AC67" i="40"/>
  <c r="AC83" i="40"/>
  <c r="AA99" i="40"/>
  <c r="AC115" i="40"/>
  <c r="AA131" i="40"/>
  <c r="AA147" i="40"/>
  <c r="AC179" i="40"/>
  <c r="AS179" i="40"/>
  <c r="AS99" i="40"/>
  <c r="AS83" i="40"/>
  <c r="AL35" i="40"/>
  <c r="AN131" i="40"/>
  <c r="AL115" i="40"/>
  <c r="AN51" i="40"/>
  <c r="AL19" i="40"/>
  <c r="BE179" i="40"/>
  <c r="AC19" i="40"/>
  <c r="AC35" i="40"/>
  <c r="AC99" i="40"/>
  <c r="AC131" i="40"/>
  <c r="AC147" i="40"/>
  <c r="AS163" i="40"/>
  <c r="AS147" i="40"/>
  <c r="AL99" i="40"/>
  <c r="AN35" i="40"/>
  <c r="BE19" i="40"/>
  <c r="BE35" i="40"/>
  <c r="BE51" i="40"/>
  <c r="BE67" i="40"/>
  <c r="BE83" i="40"/>
  <c r="BE115" i="40"/>
  <c r="BE147" i="40"/>
  <c r="BE163" i="40"/>
  <c r="V67" i="40"/>
  <c r="T83" i="40"/>
  <c r="T131" i="40"/>
  <c r="AL179" i="40"/>
  <c r="AN115" i="40"/>
  <c r="AL83" i="40"/>
  <c r="AN19" i="40"/>
  <c r="AS67" i="40"/>
  <c r="BG67" i="40"/>
  <c r="BE99" i="40"/>
  <c r="BG115" i="40"/>
  <c r="H38" i="28"/>
  <c r="D42" i="28"/>
  <c r="C44" i="28"/>
  <c r="C46" i="28" s="1"/>
  <c r="I38" i="28"/>
  <c r="H46" i="28"/>
  <c r="M48" i="28"/>
  <c r="M47" i="28"/>
  <c r="H42" i="28"/>
  <c r="N36" i="28"/>
  <c r="J38" i="28"/>
  <c r="G40" i="28"/>
  <c r="G42" i="28" s="1"/>
  <c r="CS54" i="28"/>
  <c r="L51" i="28" s="1"/>
  <c r="J42" i="28"/>
  <c r="L50" i="28"/>
  <c r="N130" i="39"/>
  <c r="O130" i="39" s="1"/>
  <c r="N51" i="28"/>
  <c r="N52" i="28"/>
  <c r="I41" i="35"/>
  <c r="J41" i="35" s="1"/>
  <c r="K41" i="35" s="1"/>
  <c r="L41" i="35" s="1"/>
  <c r="M41" i="35" s="1"/>
  <c r="N41" i="35" s="1"/>
  <c r="O41" i="35" s="1"/>
  <c r="P41" i="35" s="1"/>
  <c r="H55" i="35"/>
  <c r="AC182" i="40"/>
  <c r="M7" i="34" s="1"/>
  <c r="Z183" i="40"/>
  <c r="J8" i="34" s="1"/>
  <c r="W184" i="40"/>
  <c r="T185" i="40"/>
  <c r="D10" i="34" s="1"/>
  <c r="Y186" i="40"/>
  <c r="I11" i="34" s="1"/>
  <c r="V187" i="40"/>
  <c r="F12" i="34" s="1"/>
  <c r="AA188" i="40"/>
  <c r="X189" i="40"/>
  <c r="H14" i="34" s="1"/>
  <c r="U190" i="40"/>
  <c r="E15" i="34" s="1"/>
  <c r="AC190" i="40"/>
  <c r="W192" i="40"/>
  <c r="AQ183" i="40"/>
  <c r="K8" i="35" s="1"/>
  <c r="AJ188" i="40"/>
  <c r="D13" i="35" s="1"/>
  <c r="AO189" i="40"/>
  <c r="I14" i="35" s="1"/>
  <c r="AL190" i="40"/>
  <c r="AQ191" i="40"/>
  <c r="K16" i="35" s="1"/>
  <c r="AN192" i="40"/>
  <c r="AN209" i="40" s="1"/>
  <c r="BF181" i="40"/>
  <c r="J6" i="36" s="1"/>
  <c r="AZ183" i="40"/>
  <c r="D8" i="36" s="1"/>
  <c r="BH183" i="40"/>
  <c r="BH200" i="40" s="1"/>
  <c r="BE184" i="40"/>
  <c r="I9" i="36" s="1"/>
  <c r="BB185" i="40"/>
  <c r="BB202" i="40" s="1"/>
  <c r="BG186" i="40"/>
  <c r="K11" i="36" s="1"/>
  <c r="BA188" i="40"/>
  <c r="E13" i="36" s="1"/>
  <c r="BI188" i="40"/>
  <c r="M13" i="36" s="1"/>
  <c r="BF189" i="40"/>
  <c r="J14" i="36" s="1"/>
  <c r="BH191" i="40"/>
  <c r="BE192" i="40"/>
  <c r="I17" i="36" s="1"/>
  <c r="U166" i="40"/>
  <c r="E7" i="29" s="1"/>
  <c r="AC166" i="40"/>
  <c r="M7" i="29" s="1"/>
  <c r="Z167" i="40"/>
  <c r="T169" i="40"/>
  <c r="D10" i="29" s="1"/>
  <c r="Y170" i="40"/>
  <c r="I11" i="29" s="1"/>
  <c r="V171" i="40"/>
  <c r="F12" i="29" s="1"/>
  <c r="AA172" i="40"/>
  <c r="K13" i="29" s="1"/>
  <c r="AC174" i="40"/>
  <c r="M15" i="29" s="1"/>
  <c r="Z175" i="40"/>
  <c r="Z208" i="40" s="1"/>
  <c r="W176" i="40"/>
  <c r="G17" i="29" s="1"/>
  <c r="AO165" i="40"/>
  <c r="I6" i="30" s="1"/>
  <c r="AL166" i="40"/>
  <c r="F7" i="30" s="1"/>
  <c r="AQ167" i="40"/>
  <c r="K8" i="30" s="1"/>
  <c r="AN168" i="40"/>
  <c r="H9" i="30" s="1"/>
  <c r="AK169" i="40"/>
  <c r="E10" i="30" s="1"/>
  <c r="AS169" i="40"/>
  <c r="M10" i="30" s="1"/>
  <c r="AJ172" i="40"/>
  <c r="D13" i="30" s="1"/>
  <c r="AO173" i="40"/>
  <c r="I14" i="30" s="1"/>
  <c r="AQ175" i="40"/>
  <c r="K16" i="30" s="1"/>
  <c r="BF165" i="40"/>
  <c r="J6" i="31" s="1"/>
  <c r="BC166" i="40"/>
  <c r="BC199" i="40" s="1"/>
  <c r="BE168" i="40"/>
  <c r="I9" i="31" s="1"/>
  <c r="BG170" i="40"/>
  <c r="BI172" i="40"/>
  <c r="M13" i="31" s="1"/>
  <c r="BF173" i="40"/>
  <c r="J14" i="31" s="1"/>
  <c r="BH175" i="40"/>
  <c r="L16" i="31" s="1"/>
  <c r="BE176" i="40"/>
  <c r="J60" i="41"/>
  <c r="E25" i="43"/>
  <c r="M25" i="43"/>
  <c r="J26" i="43"/>
  <c r="G27" i="43"/>
  <c r="D28" i="43"/>
  <c r="L28" i="43"/>
  <c r="I29" i="43"/>
  <c r="K31" i="43"/>
  <c r="H32" i="43"/>
  <c r="E33" i="43"/>
  <c r="J34" i="43"/>
  <c r="G35" i="43"/>
  <c r="L100" i="41"/>
  <c r="I42" i="43"/>
  <c r="F102" i="41"/>
  <c r="F43" i="43"/>
  <c r="K44" i="43"/>
  <c r="H45" i="43"/>
  <c r="E46" i="43"/>
  <c r="M46" i="43"/>
  <c r="M105" i="41"/>
  <c r="J47" i="43"/>
  <c r="D49" i="43"/>
  <c r="D108" i="41"/>
  <c r="L49" i="43"/>
  <c r="I50" i="43"/>
  <c r="F110" i="41"/>
  <c r="F51" i="43"/>
  <c r="K52" i="43"/>
  <c r="H53" i="43"/>
  <c r="H112" i="41"/>
  <c r="J60" i="43"/>
  <c r="D62" i="43"/>
  <c r="L62" i="43"/>
  <c r="I63" i="43"/>
  <c r="F64" i="43"/>
  <c r="K65" i="43"/>
  <c r="H66" i="43"/>
  <c r="E67" i="43"/>
  <c r="J68" i="43"/>
  <c r="G69" i="43"/>
  <c r="D70" i="43"/>
  <c r="L70" i="43"/>
  <c r="I71" i="43"/>
  <c r="C59" i="33"/>
  <c r="C202" i="40"/>
  <c r="AB185" i="40"/>
  <c r="AB202" i="40" s="1"/>
  <c r="K185" i="40"/>
  <c r="K10" i="33" s="1"/>
  <c r="AI197" i="40"/>
  <c r="S188" i="40"/>
  <c r="C13" i="34" s="1"/>
  <c r="C31" i="34" s="1"/>
  <c r="J122" i="41"/>
  <c r="K159" i="41"/>
  <c r="I149" i="41"/>
  <c r="L156" i="41"/>
  <c r="AK33" i="40"/>
  <c r="BI33" i="40"/>
  <c r="T42" i="41"/>
  <c r="Q43" i="41"/>
  <c r="T46" i="41"/>
  <c r="U46" i="41"/>
  <c r="Q47" i="41"/>
  <c r="AI65" i="40"/>
  <c r="F64" i="41"/>
  <c r="M62" i="41"/>
  <c r="Q59" i="41"/>
  <c r="U60" i="41"/>
  <c r="C75" i="41"/>
  <c r="J68" i="41"/>
  <c r="C68" i="41"/>
  <c r="H69" i="41"/>
  <c r="U70" i="41"/>
  <c r="Q73" i="41"/>
  <c r="U74" i="41"/>
  <c r="T76" i="41"/>
  <c r="U78" i="41"/>
  <c r="C91" i="41"/>
  <c r="Q89" i="41"/>
  <c r="U90" i="41"/>
  <c r="Q91" i="41"/>
  <c r="T94" i="41"/>
  <c r="T96" i="41"/>
  <c r="U113" i="40"/>
  <c r="U214" i="40" s="1"/>
  <c r="Z113" i="40"/>
  <c r="Z214" i="40" s="1"/>
  <c r="T113" i="40"/>
  <c r="T214" i="40" s="1"/>
  <c r="AM113" i="40"/>
  <c r="AM214" i="40" s="1"/>
  <c r="AO113" i="40"/>
  <c r="AO214" i="40" s="1"/>
  <c r="AI113" i="40"/>
  <c r="AI214" i="40" s="1"/>
  <c r="AZ113" i="40"/>
  <c r="AZ214" i="40" s="1"/>
  <c r="BB113" i="40"/>
  <c r="BB214" i="40" s="1"/>
  <c r="U110" i="41"/>
  <c r="C129" i="40"/>
  <c r="S129" i="40"/>
  <c r="G125" i="41"/>
  <c r="T118" i="41"/>
  <c r="N122" i="40"/>
  <c r="U124" i="41"/>
  <c r="Q125" i="41"/>
  <c r="T126" i="41"/>
  <c r="U128" i="41"/>
  <c r="C134" i="41"/>
  <c r="T145" i="40"/>
  <c r="C142" i="41"/>
  <c r="AY145" i="40"/>
  <c r="T134" i="41"/>
  <c r="U136" i="41"/>
  <c r="Q137" i="41"/>
  <c r="T138" i="41"/>
  <c r="U138" i="41"/>
  <c r="U140" i="41"/>
  <c r="Q141" i="41"/>
  <c r="U142" i="41"/>
  <c r="T144" i="41"/>
  <c r="AB161" i="40"/>
  <c r="AY161" i="40"/>
  <c r="BH161" i="40"/>
  <c r="S152" i="41"/>
  <c r="W153" i="41"/>
  <c r="U158" i="41"/>
  <c r="W168" i="39"/>
  <c r="U168" i="39"/>
  <c r="S168" i="39"/>
  <c r="Q168" i="39"/>
  <c r="J168" i="39"/>
  <c r="J183" i="39" s="1"/>
  <c r="H168" i="39"/>
  <c r="H183" i="39" s="1"/>
  <c r="F168" i="39"/>
  <c r="D168" i="39"/>
  <c r="D183" i="39" s="1"/>
  <c r="W167" i="39"/>
  <c r="H152" i="41"/>
  <c r="L124" i="41"/>
  <c r="U167" i="39"/>
  <c r="S167" i="39"/>
  <c r="V166" i="39"/>
  <c r="T166" i="39"/>
  <c r="R166" i="39"/>
  <c r="U165" i="39"/>
  <c r="Q165" i="39"/>
  <c r="V164" i="39"/>
  <c r="T164" i="39"/>
  <c r="W163" i="39"/>
  <c r="U163" i="39"/>
  <c r="Q163" i="39"/>
  <c r="R162" i="39"/>
  <c r="U161" i="39"/>
  <c r="S161" i="39"/>
  <c r="V160" i="39"/>
  <c r="T160" i="39"/>
  <c r="U159" i="39"/>
  <c r="V158" i="39"/>
  <c r="M167" i="39"/>
  <c r="M14" i="32" s="1"/>
  <c r="M161" i="39"/>
  <c r="M8" i="32" s="1"/>
  <c r="L167" i="39"/>
  <c r="L14" i="32" s="1"/>
  <c r="L165" i="39"/>
  <c r="L12" i="32" s="1"/>
  <c r="L163" i="39"/>
  <c r="L10" i="32" s="1"/>
  <c r="L161" i="39"/>
  <c r="L8" i="32" s="1"/>
  <c r="L159" i="39"/>
  <c r="L6" i="32" s="1"/>
  <c r="K167" i="39"/>
  <c r="K14" i="32" s="1"/>
  <c r="K165" i="39"/>
  <c r="K12" i="32" s="1"/>
  <c r="K163" i="39"/>
  <c r="K10" i="32" s="1"/>
  <c r="K161" i="39"/>
  <c r="K8" i="32" s="1"/>
  <c r="K159" i="39"/>
  <c r="K6" i="32" s="1"/>
  <c r="J167" i="39"/>
  <c r="J163" i="39"/>
  <c r="J10" i="32" s="1"/>
  <c r="I165" i="39"/>
  <c r="I12" i="32" s="1"/>
  <c r="I161" i="39"/>
  <c r="I8" i="32" s="1"/>
  <c r="H167" i="39"/>
  <c r="H14" i="32" s="1"/>
  <c r="H165" i="39"/>
  <c r="H12" i="32" s="1"/>
  <c r="H163" i="39"/>
  <c r="H10" i="32" s="1"/>
  <c r="H161" i="39"/>
  <c r="H8" i="32" s="1"/>
  <c r="G167" i="39"/>
  <c r="G14" i="32" s="1"/>
  <c r="G165" i="39"/>
  <c r="G12" i="32" s="1"/>
  <c r="G163" i="39"/>
  <c r="G10" i="32" s="1"/>
  <c r="G161" i="39"/>
  <c r="G8" i="32" s="1"/>
  <c r="F167" i="39"/>
  <c r="F14" i="32" s="1"/>
  <c r="F165" i="39"/>
  <c r="F12" i="32" s="1"/>
  <c r="F163" i="39"/>
  <c r="F10" i="32" s="1"/>
  <c r="F161" i="39"/>
  <c r="F8" i="32" s="1"/>
  <c r="F159" i="39"/>
  <c r="F6" i="32" s="1"/>
  <c r="E159" i="39"/>
  <c r="E6" i="32" s="1"/>
  <c r="D167" i="39"/>
  <c r="D14" i="32" s="1"/>
  <c r="D165" i="39"/>
  <c r="D180" i="39" s="1"/>
  <c r="D163" i="39"/>
  <c r="D10" i="32" s="1"/>
  <c r="D159" i="39"/>
  <c r="D174" i="39" s="1"/>
  <c r="C167" i="39"/>
  <c r="C14" i="32" s="1"/>
  <c r="C29" i="32" s="1"/>
  <c r="C165" i="39"/>
  <c r="C12" i="32" s="1"/>
  <c r="C27" i="32" s="1"/>
  <c r="C163" i="39"/>
  <c r="C10" i="32" s="1"/>
  <c r="C25" i="32" s="1"/>
  <c r="C161" i="39"/>
  <c r="C8" i="32" s="1"/>
  <c r="C23" i="32" s="1"/>
  <c r="D53" i="32" s="1"/>
  <c r="N140" i="39"/>
  <c r="O140" i="39" s="1"/>
  <c r="O138" i="39"/>
  <c r="N137" i="39"/>
  <c r="O137" i="39" s="1"/>
  <c r="N136" i="39"/>
  <c r="O136" i="39" s="1"/>
  <c r="O134" i="39"/>
  <c r="N133" i="39"/>
  <c r="O133" i="39" s="1"/>
  <c r="N132" i="39"/>
  <c r="O132" i="39" s="1"/>
  <c r="N112" i="39"/>
  <c r="O112" i="39" s="1"/>
  <c r="N111" i="39"/>
  <c r="O111" i="39" s="1"/>
  <c r="N108" i="39"/>
  <c r="O108" i="39" s="1"/>
  <c r="N107" i="39"/>
  <c r="O107" i="39" s="1"/>
  <c r="O105" i="39"/>
  <c r="N104" i="39"/>
  <c r="O104" i="39" s="1"/>
  <c r="N103" i="39"/>
  <c r="O103" i="39" s="1"/>
  <c r="O84" i="39"/>
  <c r="G154" i="39"/>
  <c r="G15" i="2" s="1"/>
  <c r="T153" i="39"/>
  <c r="N82" i="39"/>
  <c r="O82" i="39" s="1"/>
  <c r="G150" i="39"/>
  <c r="G11" i="2" s="1"/>
  <c r="N79" i="39"/>
  <c r="O79" i="39" s="1"/>
  <c r="I149" i="39"/>
  <c r="I10" i="2" s="1"/>
  <c r="V148" i="39"/>
  <c r="K148" i="39"/>
  <c r="K9" i="2" s="1"/>
  <c r="C148" i="39"/>
  <c r="C9" i="2" s="1"/>
  <c r="E147" i="39"/>
  <c r="E8" i="2" s="1"/>
  <c r="R146" i="39"/>
  <c r="G146" i="39"/>
  <c r="G7" i="2" s="1"/>
  <c r="M159" i="39"/>
  <c r="M6" i="32" s="1"/>
  <c r="M147" i="39"/>
  <c r="M8" i="2" s="1"/>
  <c r="N75" i="39"/>
  <c r="O75" i="39" s="1"/>
  <c r="N74" i="39"/>
  <c r="O74" i="39" s="1"/>
  <c r="N69" i="39"/>
  <c r="O69" i="39" s="1"/>
  <c r="N68" i="39"/>
  <c r="O68" i="39" s="1"/>
  <c r="V151" i="39"/>
  <c r="K151" i="39"/>
  <c r="K12" i="2" s="1"/>
  <c r="C151" i="39"/>
  <c r="C12" i="2" s="1"/>
  <c r="C27" i="2" s="1"/>
  <c r="M150" i="39"/>
  <c r="M11" i="2" s="1"/>
  <c r="T148" i="39"/>
  <c r="I148" i="39"/>
  <c r="I9" i="2" s="1"/>
  <c r="K147" i="39"/>
  <c r="K8" i="2" s="1"/>
  <c r="C147" i="39"/>
  <c r="C8" i="2" s="1"/>
  <c r="C23" i="2" s="1"/>
  <c r="T144" i="39"/>
  <c r="N97" i="39"/>
  <c r="O97" i="39" s="1"/>
  <c r="N94" i="39"/>
  <c r="O94" i="39" s="1"/>
  <c r="N90" i="39"/>
  <c r="O90" i="39" s="1"/>
  <c r="C99" i="39"/>
  <c r="I141" i="39"/>
  <c r="M141" i="39"/>
  <c r="E141" i="39"/>
  <c r="G141" i="39"/>
  <c r="I113" i="39"/>
  <c r="C113" i="39"/>
  <c r="C85" i="39"/>
  <c r="N65" i="39"/>
  <c r="O65" i="39" s="1"/>
  <c r="N61" i="39"/>
  <c r="O61" i="39" s="1"/>
  <c r="G71" i="39"/>
  <c r="V154" i="39"/>
  <c r="K154" i="39"/>
  <c r="K15" i="2" s="1"/>
  <c r="C154" i="39"/>
  <c r="C183" i="39" s="1"/>
  <c r="M153" i="39"/>
  <c r="M14" i="2" s="1"/>
  <c r="E153" i="39"/>
  <c r="E14" i="2" s="1"/>
  <c r="N26" i="39"/>
  <c r="O26" i="39" s="1"/>
  <c r="N25" i="39"/>
  <c r="O25" i="39" s="1"/>
  <c r="I151" i="39"/>
  <c r="I12" i="2" s="1"/>
  <c r="N24" i="39"/>
  <c r="O24" i="39" s="1"/>
  <c r="C150" i="39"/>
  <c r="C11" i="2" s="1"/>
  <c r="M149" i="39"/>
  <c r="M10" i="2" s="1"/>
  <c r="E149" i="39"/>
  <c r="E10" i="2" s="1"/>
  <c r="N21" i="39"/>
  <c r="O21" i="39" s="1"/>
  <c r="N20" i="39"/>
  <c r="O20" i="39" s="1"/>
  <c r="C29" i="39"/>
  <c r="M145" i="39"/>
  <c r="M6" i="2" s="1"/>
  <c r="E29" i="39"/>
  <c r="N18" i="39"/>
  <c r="O18" i="39" s="1"/>
  <c r="I154" i="39"/>
  <c r="I15" i="2" s="1"/>
  <c r="V153" i="39"/>
  <c r="K153" i="39"/>
  <c r="K14" i="2" s="1"/>
  <c r="C153" i="39"/>
  <c r="C14" i="2" s="1"/>
  <c r="C29" i="2" s="1"/>
  <c r="D59" i="2" s="1"/>
  <c r="M152" i="39"/>
  <c r="M13" i="2" s="1"/>
  <c r="N10" i="39"/>
  <c r="O10" i="39" s="1"/>
  <c r="N9" i="39"/>
  <c r="O9" i="39" s="1"/>
  <c r="M148" i="39"/>
  <c r="M9" i="2" s="1"/>
  <c r="R15" i="39"/>
  <c r="G147" i="39"/>
  <c r="N6" i="39"/>
  <c r="O6" i="39" s="1"/>
  <c r="I15" i="39"/>
  <c r="N5" i="39"/>
  <c r="O5" i="39" s="1"/>
  <c r="K15" i="39"/>
  <c r="C15" i="39"/>
  <c r="M144" i="39"/>
  <c r="M5" i="2" s="1"/>
  <c r="N47" i="28"/>
  <c r="CT54" i="28"/>
  <c r="M51" i="28" s="1"/>
  <c r="M46" i="28"/>
  <c r="M42" i="28"/>
  <c r="AS33" i="40"/>
  <c r="AC171" i="40"/>
  <c r="M168" i="40"/>
  <c r="M9" i="10" s="1"/>
  <c r="M67" i="43"/>
  <c r="C24" i="33"/>
  <c r="C60" i="33"/>
  <c r="C29" i="30"/>
  <c r="C65" i="30"/>
  <c r="C30" i="36"/>
  <c r="C169" i="36" s="1"/>
  <c r="C66" i="36"/>
  <c r="AC192" i="40"/>
  <c r="M17" i="34" s="1"/>
  <c r="AO183" i="40"/>
  <c r="I8" i="35" s="1"/>
  <c r="AN186" i="40"/>
  <c r="H11" i="35" s="1"/>
  <c r="AJ190" i="40"/>
  <c r="D15" i="35" s="1"/>
  <c r="BA182" i="40"/>
  <c r="E7" i="36" s="1"/>
  <c r="BE186" i="40"/>
  <c r="Y172" i="40"/>
  <c r="U176" i="40"/>
  <c r="E17" i="29" s="1"/>
  <c r="AR166" i="40"/>
  <c r="AM173" i="40"/>
  <c r="G14" i="30" s="1"/>
  <c r="C28" i="41"/>
  <c r="BF175" i="40"/>
  <c r="F48" i="41"/>
  <c r="L41" i="41"/>
  <c r="I55" i="41"/>
  <c r="I63" i="41"/>
  <c r="G56" i="41"/>
  <c r="L70" i="41"/>
  <c r="C73" i="41"/>
  <c r="K73" i="41"/>
  <c r="J76" i="41"/>
  <c r="D78" i="41"/>
  <c r="E70" i="41"/>
  <c r="T97" i="40"/>
  <c r="G93" i="41"/>
  <c r="K92" i="41"/>
  <c r="J95" i="41"/>
  <c r="T84" i="41"/>
  <c r="CF97" i="40"/>
  <c r="K25" i="43"/>
  <c r="L30" i="43"/>
  <c r="K46" i="43"/>
  <c r="D51" i="43"/>
  <c r="D110" i="41"/>
  <c r="E61" i="43"/>
  <c r="L105" i="41"/>
  <c r="L64" i="43"/>
  <c r="J70" i="43"/>
  <c r="J111" i="41"/>
  <c r="J116" i="41"/>
  <c r="F128" i="41"/>
  <c r="E118" i="41"/>
  <c r="D121" i="41"/>
  <c r="H125" i="41"/>
  <c r="AA145" i="40"/>
  <c r="Z145" i="40"/>
  <c r="AQ145" i="40"/>
  <c r="G141" i="41"/>
  <c r="H133" i="41"/>
  <c r="I138" i="41"/>
  <c r="V161" i="40"/>
  <c r="W161" i="40"/>
  <c r="G154" i="41"/>
  <c r="AO161" i="40"/>
  <c r="I151" i="41"/>
  <c r="M155" i="41"/>
  <c r="F160" i="41"/>
  <c r="BC161" i="40"/>
  <c r="G152" i="41"/>
  <c r="K156" i="41"/>
  <c r="T99" i="39"/>
  <c r="G99" i="39"/>
  <c r="V71" i="39"/>
  <c r="T141" i="39"/>
  <c r="V15" i="39"/>
  <c r="R71" i="39"/>
  <c r="K145" i="39"/>
  <c r="K6" i="2" s="1"/>
  <c r="N93" i="39"/>
  <c r="O93" i="39" s="1"/>
  <c r="O135" i="39"/>
  <c r="C28" i="10"/>
  <c r="C64" i="10"/>
  <c r="C25" i="36"/>
  <c r="C164" i="36" s="1"/>
  <c r="C61" i="36"/>
  <c r="AP180" i="40"/>
  <c r="J129" i="40"/>
  <c r="J81" i="40"/>
  <c r="J166" i="40"/>
  <c r="J7" i="10" s="1"/>
  <c r="D184" i="40"/>
  <c r="D9" i="33" s="1"/>
  <c r="J190" i="40"/>
  <c r="J15" i="33" s="1"/>
  <c r="C34" i="33"/>
  <c r="C70" i="33"/>
  <c r="D168" i="40"/>
  <c r="D9" i="10" s="1"/>
  <c r="C65" i="40"/>
  <c r="M129" i="40"/>
  <c r="I10" i="43"/>
  <c r="I19" i="43" s="1"/>
  <c r="I77" i="43" s="1"/>
  <c r="I113" i="40"/>
  <c r="I214" i="40" s="1"/>
  <c r="E81" i="40"/>
  <c r="L65" i="40"/>
  <c r="C25" i="10"/>
  <c r="D61" i="10" s="1"/>
  <c r="C61" i="10"/>
  <c r="AB113" i="40"/>
  <c r="AB214" i="40" s="1"/>
  <c r="L129" i="40"/>
  <c r="H13" i="43"/>
  <c r="D81" i="40"/>
  <c r="C31" i="10"/>
  <c r="D67" i="10" s="1"/>
  <c r="C67" i="10"/>
  <c r="AY97" i="40"/>
  <c r="C29" i="36"/>
  <c r="D65" i="36" s="1"/>
  <c r="C65" i="36"/>
  <c r="C34" i="35"/>
  <c r="C154" i="35" s="1"/>
  <c r="C70" i="35"/>
  <c r="C35" i="29"/>
  <c r="C174" i="29" s="1"/>
  <c r="C71" i="29"/>
  <c r="C26" i="29"/>
  <c r="C62" i="29"/>
  <c r="C29" i="34"/>
  <c r="C65" i="34"/>
  <c r="K161" i="40"/>
  <c r="K12" i="43"/>
  <c r="K19" i="43" s="1"/>
  <c r="K77" i="43" s="1"/>
  <c r="C132" i="41"/>
  <c r="C76" i="41"/>
  <c r="C92" i="41"/>
  <c r="T81" i="40"/>
  <c r="K99" i="39"/>
  <c r="K137" i="41"/>
  <c r="G85" i="41"/>
  <c r="C32" i="10"/>
  <c r="D68" i="10" s="1"/>
  <c r="C68" i="10"/>
  <c r="C29" i="31"/>
  <c r="C168" i="31" s="1"/>
  <c r="C65" i="31"/>
  <c r="V181" i="40"/>
  <c r="F6" i="34" s="1"/>
  <c r="Z185" i="40"/>
  <c r="J10" i="34" s="1"/>
  <c r="V189" i="40"/>
  <c r="F14" i="34" s="1"/>
  <c r="AM181" i="40"/>
  <c r="G6" i="35" s="1"/>
  <c r="AQ185" i="40"/>
  <c r="K10" i="35" s="1"/>
  <c r="V165" i="40"/>
  <c r="F6" i="29" s="1"/>
  <c r="AC168" i="40"/>
  <c r="M9" i="29" s="1"/>
  <c r="C30" i="41"/>
  <c r="J20" i="41"/>
  <c r="AL168" i="40"/>
  <c r="F9" i="30" s="1"/>
  <c r="AP172" i="40"/>
  <c r="J13" i="30" s="1"/>
  <c r="AO175" i="40"/>
  <c r="AO208" i="40" s="1"/>
  <c r="BF167" i="40"/>
  <c r="J8" i="31" s="1"/>
  <c r="BC176" i="40"/>
  <c r="CK169" i="40"/>
  <c r="Q25" i="41"/>
  <c r="H45" i="41"/>
  <c r="C62" i="41"/>
  <c r="H53" i="41"/>
  <c r="I58" i="41"/>
  <c r="L78" i="41"/>
  <c r="M70" i="41"/>
  <c r="Z97" i="40"/>
  <c r="AK97" i="40"/>
  <c r="G29" i="43"/>
  <c r="H34" i="43"/>
  <c r="L102" i="41"/>
  <c r="L43" i="43"/>
  <c r="E107" i="41"/>
  <c r="E48" i="43"/>
  <c r="F53" i="43"/>
  <c r="M69" i="43"/>
  <c r="E123" i="41"/>
  <c r="AK129" i="40"/>
  <c r="C116" i="41"/>
  <c r="I122" i="41"/>
  <c r="G128" i="41"/>
  <c r="C139" i="41"/>
  <c r="V145" i="40"/>
  <c r="AC145" i="40"/>
  <c r="D134" i="41"/>
  <c r="AJ145" i="40"/>
  <c r="E134" i="41"/>
  <c r="F139" i="41"/>
  <c r="Y161" i="40"/>
  <c r="Z161" i="40"/>
  <c r="F152" i="41"/>
  <c r="G157" i="41"/>
  <c r="H149" i="41"/>
  <c r="D153" i="41"/>
  <c r="Q99" i="39"/>
  <c r="E99" i="39"/>
  <c r="M71" i="39"/>
  <c r="K29" i="39"/>
  <c r="N63" i="39"/>
  <c r="O63" i="39" s="1"/>
  <c r="N83" i="39"/>
  <c r="O83" i="39" s="1"/>
  <c r="R144" i="39"/>
  <c r="R149" i="39"/>
  <c r="V146" i="39"/>
  <c r="R152" i="39"/>
  <c r="N96" i="39"/>
  <c r="O96" i="39" s="1"/>
  <c r="N92" i="39"/>
  <c r="O92" i="39" s="1"/>
  <c r="O81" i="39"/>
  <c r="O102" i="39"/>
  <c r="N98" i="39"/>
  <c r="O98" i="39" s="1"/>
  <c r="C33" i="36"/>
  <c r="D69" i="36" s="1"/>
  <c r="C69" i="36"/>
  <c r="V33" i="40"/>
  <c r="F129" i="40"/>
  <c r="F81" i="40"/>
  <c r="J174" i="40"/>
  <c r="J15" i="10" s="1"/>
  <c r="F170" i="40"/>
  <c r="F11" i="10" s="1"/>
  <c r="K187" i="40"/>
  <c r="K12" i="33" s="1"/>
  <c r="G191" i="40"/>
  <c r="G16" i="33" s="1"/>
  <c r="BI113" i="40"/>
  <c r="BI214" i="40" s="1"/>
  <c r="I23" i="43"/>
  <c r="Y180" i="40"/>
  <c r="I5" i="34" s="1"/>
  <c r="E129" i="40"/>
  <c r="E215" i="40" s="1"/>
  <c r="M65" i="40"/>
  <c r="I169" i="40"/>
  <c r="I10" i="10" s="1"/>
  <c r="D65" i="40"/>
  <c r="L168" i="40"/>
  <c r="L9" i="10" s="1"/>
  <c r="G175" i="40"/>
  <c r="G16" i="10" s="1"/>
  <c r="C24" i="10"/>
  <c r="D60" i="10" s="1"/>
  <c r="C60" i="10"/>
  <c r="H129" i="40"/>
  <c r="H113" i="40"/>
  <c r="H214" i="40" s="1"/>
  <c r="AI129" i="40"/>
  <c r="C46" i="43"/>
  <c r="C55" i="43" s="1"/>
  <c r="C33" i="31"/>
  <c r="C153" i="31" s="1"/>
  <c r="C69" i="31"/>
  <c r="C34" i="30"/>
  <c r="C154" i="30" s="1"/>
  <c r="C70" i="30"/>
  <c r="AI169" i="40"/>
  <c r="C10" i="30" s="1"/>
  <c r="AA113" i="40"/>
  <c r="AA214" i="40" s="1"/>
  <c r="C34" i="29"/>
  <c r="D70" i="29" s="1"/>
  <c r="C70" i="29"/>
  <c r="C28" i="34"/>
  <c r="C167" i="34" s="1"/>
  <c r="C64" i="34"/>
  <c r="G161" i="40"/>
  <c r="C113" i="40"/>
  <c r="C214" i="40" s="1"/>
  <c r="C86" i="41"/>
  <c r="V129" i="40"/>
  <c r="AM189" i="40"/>
  <c r="G14" i="35" s="1"/>
  <c r="BA174" i="40"/>
  <c r="E15" i="31" s="1"/>
  <c r="L142" i="41"/>
  <c r="M150" i="41"/>
  <c r="E59" i="41"/>
  <c r="C20" i="32"/>
  <c r="D50" i="32" s="1"/>
  <c r="C50" i="32"/>
  <c r="X191" i="40"/>
  <c r="H16" i="34" s="1"/>
  <c r="BD181" i="40"/>
  <c r="H6" i="36" s="1"/>
  <c r="BH185" i="40"/>
  <c r="L10" i="36" s="1"/>
  <c r="BI190" i="40"/>
  <c r="M15" i="36" s="1"/>
  <c r="M14" i="41"/>
  <c r="AA166" i="40"/>
  <c r="K7" i="29" s="1"/>
  <c r="V173" i="40"/>
  <c r="F14" i="29" s="1"/>
  <c r="AM165" i="40"/>
  <c r="G6" i="30" s="1"/>
  <c r="AS171" i="40"/>
  <c r="M12" i="30" s="1"/>
  <c r="BH169" i="40"/>
  <c r="L10" i="31" s="1"/>
  <c r="BI174" i="40"/>
  <c r="F40" i="41"/>
  <c r="K44" i="41"/>
  <c r="G53" i="41"/>
  <c r="C60" i="41"/>
  <c r="Y81" i="40"/>
  <c r="W81" i="40"/>
  <c r="I74" i="41"/>
  <c r="J79" i="41"/>
  <c r="Y97" i="40"/>
  <c r="C89" i="41"/>
  <c r="L94" i="41"/>
  <c r="J87" i="41"/>
  <c r="BF97" i="40"/>
  <c r="H26" i="43"/>
  <c r="F32" i="43"/>
  <c r="G42" i="43"/>
  <c r="G55" i="43" s="1"/>
  <c r="G79" i="43" s="1"/>
  <c r="M48" i="43"/>
  <c r="K100" i="41"/>
  <c r="C108" i="41"/>
  <c r="X129" i="40"/>
  <c r="D118" i="41"/>
  <c r="M118" i="41"/>
  <c r="K124" i="41"/>
  <c r="L134" i="41"/>
  <c r="E139" i="41"/>
  <c r="K132" i="41"/>
  <c r="K150" i="41"/>
  <c r="AA161" i="40"/>
  <c r="T161" i="40"/>
  <c r="M160" i="41"/>
  <c r="J156" i="41"/>
  <c r="W99" i="39"/>
  <c r="V113" i="39"/>
  <c r="N60" i="39"/>
  <c r="O60" i="39" s="1"/>
  <c r="O139" i="39"/>
  <c r="R164" i="39"/>
  <c r="E145" i="39"/>
  <c r="E6" i="2" s="1"/>
  <c r="C26" i="10"/>
  <c r="D62" i="10" s="1"/>
  <c r="C62" i="10"/>
  <c r="C35" i="36"/>
  <c r="C155" i="36" s="1"/>
  <c r="C71" i="36"/>
  <c r="C35" i="34"/>
  <c r="C155" i="34" s="1"/>
  <c r="C71" i="34"/>
  <c r="BF33" i="40"/>
  <c r="AP33" i="40"/>
  <c r="J113" i="40"/>
  <c r="J214" i="40" s="1"/>
  <c r="J65" i="40"/>
  <c r="L184" i="40"/>
  <c r="U197" i="40"/>
  <c r="E113" i="40"/>
  <c r="E214" i="40" s="1"/>
  <c r="I65" i="40"/>
  <c r="M165" i="40"/>
  <c r="M6" i="10" s="1"/>
  <c r="L176" i="40"/>
  <c r="L17" i="10" s="1"/>
  <c r="X113" i="40"/>
  <c r="X214" i="40" s="1"/>
  <c r="L161" i="40"/>
  <c r="D129" i="40"/>
  <c r="D215" i="40" s="1"/>
  <c r="H5" i="43"/>
  <c r="S161" i="40"/>
  <c r="S174" i="40"/>
  <c r="C15" i="29" s="1"/>
  <c r="C161" i="40"/>
  <c r="C12" i="43"/>
  <c r="C19" i="43" s="1"/>
  <c r="C77" i="43" s="1"/>
  <c r="C82" i="43" s="1"/>
  <c r="G97" i="40"/>
  <c r="C121" i="41"/>
  <c r="C59" i="41"/>
  <c r="C12" i="41"/>
  <c r="AB171" i="40"/>
  <c r="L12" i="29" s="1"/>
  <c r="V97" i="40"/>
  <c r="L121" i="41"/>
  <c r="F136" i="41"/>
  <c r="D38" i="41"/>
  <c r="C35" i="31"/>
  <c r="C174" i="31" s="1"/>
  <c r="C71" i="31"/>
  <c r="X183" i="40"/>
  <c r="H8" i="34" s="1"/>
  <c r="AB187" i="40"/>
  <c r="L12" i="34" s="1"/>
  <c r="AL184" i="40"/>
  <c r="F9" i="35" s="1"/>
  <c r="AP188" i="40"/>
  <c r="J13" i="35" s="1"/>
  <c r="AZ185" i="40"/>
  <c r="AZ202" i="40" s="1"/>
  <c r="BF191" i="40"/>
  <c r="J16" i="36" s="1"/>
  <c r="Z169" i="40"/>
  <c r="J10" i="29" s="1"/>
  <c r="J36" i="41"/>
  <c r="I39" i="41"/>
  <c r="C41" i="41"/>
  <c r="M43" i="41"/>
  <c r="L46" i="41"/>
  <c r="C36" i="41"/>
  <c r="J39" i="41"/>
  <c r="F43" i="41"/>
  <c r="G48" i="41"/>
  <c r="K57" i="41"/>
  <c r="C52" i="41"/>
  <c r="D57" i="41"/>
  <c r="D73" i="41"/>
  <c r="E78" i="41"/>
  <c r="AB97" i="40"/>
  <c r="AZ97" i="40"/>
  <c r="G96" i="41"/>
  <c r="M27" i="43"/>
  <c r="C110" i="41"/>
  <c r="D102" i="41"/>
  <c r="D43" i="43"/>
  <c r="H106" i="41"/>
  <c r="H47" i="43"/>
  <c r="L51" i="43"/>
  <c r="L110" i="41"/>
  <c r="F107" i="41"/>
  <c r="F66" i="43"/>
  <c r="G112" i="41"/>
  <c r="G71" i="43"/>
  <c r="U129" i="40"/>
  <c r="W129" i="40"/>
  <c r="AB129" i="40"/>
  <c r="C126" i="41"/>
  <c r="G117" i="41"/>
  <c r="F120" i="41"/>
  <c r="M123" i="41"/>
  <c r="H117" i="41"/>
  <c r="X145" i="40"/>
  <c r="AB145" i="40"/>
  <c r="J132" i="41"/>
  <c r="C137" i="41"/>
  <c r="M139" i="41"/>
  <c r="D137" i="41"/>
  <c r="J143" i="41"/>
  <c r="CF145" i="40"/>
  <c r="T132" i="41"/>
  <c r="AC161" i="40"/>
  <c r="C158" i="41"/>
  <c r="D150" i="41"/>
  <c r="H154" i="41"/>
  <c r="I159" i="41"/>
  <c r="J159" i="41"/>
  <c r="S99" i="39"/>
  <c r="H99" i="39"/>
  <c r="V145" i="39"/>
  <c r="C159" i="39"/>
  <c r="C6" i="32" s="1"/>
  <c r="N78" i="39"/>
  <c r="O78" i="39" s="1"/>
  <c r="O47" i="2" s="1"/>
  <c r="O39" i="2" s="1"/>
  <c r="D176" i="39"/>
  <c r="I146" i="39"/>
  <c r="I7" i="2" s="1"/>
  <c r="O131" i="39"/>
  <c r="C28" i="33"/>
  <c r="D64" i="33" s="1"/>
  <c r="C64" i="33"/>
  <c r="C28" i="29"/>
  <c r="C64" i="29"/>
  <c r="AP113" i="40"/>
  <c r="AP214" i="40" s="1"/>
  <c r="AP164" i="40"/>
  <c r="J5" i="30" s="1"/>
  <c r="F65" i="40"/>
  <c r="J33" i="40"/>
  <c r="D192" i="40"/>
  <c r="D17" i="33" s="1"/>
  <c r="H65" i="40"/>
  <c r="L33" i="40"/>
  <c r="BE113" i="40"/>
  <c r="BE214" i="40" s="1"/>
  <c r="AK113" i="40"/>
  <c r="AK214" i="40" s="1"/>
  <c r="M161" i="40"/>
  <c r="M14" i="43"/>
  <c r="M6" i="43"/>
  <c r="E65" i="40"/>
  <c r="E165" i="40"/>
  <c r="E6" i="10" s="1"/>
  <c r="D176" i="40"/>
  <c r="D17" i="10" s="1"/>
  <c r="M15" i="39"/>
  <c r="AR113" i="40"/>
  <c r="AR214" i="40" s="1"/>
  <c r="H161" i="40"/>
  <c r="L17" i="43"/>
  <c r="L9" i="43"/>
  <c r="D113" i="40"/>
  <c r="D214" i="40" s="1"/>
  <c r="C67" i="43"/>
  <c r="C73" i="43" s="1"/>
  <c r="C80" i="43" s="1"/>
  <c r="C85" i="43" s="1"/>
  <c r="BG113" i="40"/>
  <c r="BG214" i="40" s="1"/>
  <c r="C26" i="31"/>
  <c r="D62" i="31" s="1"/>
  <c r="C62" i="31"/>
  <c r="C34" i="36"/>
  <c r="C173" i="36" s="1"/>
  <c r="C70" i="36"/>
  <c r="C30" i="35"/>
  <c r="C150" i="35" s="1"/>
  <c r="C66" i="35"/>
  <c r="S145" i="40"/>
  <c r="W113" i="40"/>
  <c r="C23" i="29"/>
  <c r="C162" i="29" s="1"/>
  <c r="C59" i="29"/>
  <c r="K145" i="40"/>
  <c r="C97" i="40"/>
  <c r="C78" i="41"/>
  <c r="C107" i="41"/>
  <c r="C156" i="41"/>
  <c r="C20" i="41"/>
  <c r="AC184" i="40"/>
  <c r="M9" i="34" s="1"/>
  <c r="X161" i="40"/>
  <c r="BB171" i="40"/>
  <c r="M107" i="41"/>
  <c r="M126" i="41"/>
  <c r="K116" i="41"/>
  <c r="K36" i="41"/>
  <c r="U132" i="41"/>
  <c r="C35" i="10"/>
  <c r="C71" i="10"/>
  <c r="C27" i="34"/>
  <c r="C147" i="34" s="1"/>
  <c r="C63" i="34"/>
  <c r="C23" i="31"/>
  <c r="C162" i="31" s="1"/>
  <c r="C59" i="31"/>
  <c r="T187" i="40"/>
  <c r="D12" i="34" s="1"/>
  <c r="U192" i="40"/>
  <c r="E17" i="34" s="1"/>
  <c r="AK187" i="40"/>
  <c r="E12" i="35" s="1"/>
  <c r="AR190" i="40"/>
  <c r="L15" i="35" s="1"/>
  <c r="BB187" i="40"/>
  <c r="F12" i="36" s="1"/>
  <c r="BA190" i="40"/>
  <c r="E15" i="36" s="1"/>
  <c r="C22" i="41"/>
  <c r="W170" i="40"/>
  <c r="G11" i="29" s="1"/>
  <c r="AA174" i="40"/>
  <c r="K15" i="29" s="1"/>
  <c r="AJ166" i="40"/>
  <c r="D7" i="30" s="1"/>
  <c r="AN170" i="40"/>
  <c r="H11" i="30" s="1"/>
  <c r="AR174" i="40"/>
  <c r="L15" i="30" s="1"/>
  <c r="BA166" i="40"/>
  <c r="BC168" i="40"/>
  <c r="BC201" i="40" s="1"/>
  <c r="BG172" i="40"/>
  <c r="C38" i="41"/>
  <c r="I47" i="41"/>
  <c r="AA65" i="40"/>
  <c r="C57" i="41"/>
  <c r="C70" i="41"/>
  <c r="F72" i="41"/>
  <c r="J71" i="41"/>
  <c r="F75" i="41"/>
  <c r="M78" i="41"/>
  <c r="C94" i="41"/>
  <c r="H90" i="41"/>
  <c r="D94" i="41"/>
  <c r="G88" i="41"/>
  <c r="F24" i="43"/>
  <c r="J28" i="43"/>
  <c r="K33" i="43"/>
  <c r="I103" i="41"/>
  <c r="H101" i="41"/>
  <c r="H60" i="43"/>
  <c r="G63" i="43"/>
  <c r="G104" i="41"/>
  <c r="K108" i="41"/>
  <c r="K67" i="43"/>
  <c r="Y129" i="40"/>
  <c r="AC129" i="40"/>
  <c r="AQ129" i="40"/>
  <c r="K121" i="41"/>
  <c r="G120" i="41"/>
  <c r="F123" i="41"/>
  <c r="CO129" i="40"/>
  <c r="U116" i="41"/>
  <c r="Y145" i="40"/>
  <c r="M134" i="41"/>
  <c r="H141" i="41"/>
  <c r="C153" i="41"/>
  <c r="D158" i="41"/>
  <c r="K148" i="41"/>
  <c r="E150" i="41"/>
  <c r="F155" i="41"/>
  <c r="G160" i="41"/>
  <c r="R99" i="39"/>
  <c r="J99" i="39"/>
  <c r="F99" i="39"/>
  <c r="D99" i="39"/>
  <c r="G113" i="39"/>
  <c r="N28" i="39"/>
  <c r="O28" i="39" s="1"/>
  <c r="T113" i="39"/>
  <c r="W159" i="39"/>
  <c r="O62" i="39"/>
  <c r="O70" i="39"/>
  <c r="R141" i="39"/>
  <c r="C30" i="29"/>
  <c r="C169" i="29" s="1"/>
  <c r="C66" i="29"/>
  <c r="J41" i="43"/>
  <c r="BB33" i="40"/>
  <c r="AL33" i="40"/>
  <c r="V113" i="40"/>
  <c r="V214" i="40" s="1"/>
  <c r="J161" i="40"/>
  <c r="F113" i="40"/>
  <c r="F214" i="40" s="1"/>
  <c r="F49" i="40"/>
  <c r="I185" i="40"/>
  <c r="C171" i="40"/>
  <c r="C12" i="10" s="1"/>
  <c r="BI17" i="40"/>
  <c r="AC113" i="40"/>
  <c r="AC214" i="40" s="1"/>
  <c r="I161" i="40"/>
  <c r="M97" i="40"/>
  <c r="I49" i="40"/>
  <c r="M33" i="40"/>
  <c r="K171" i="40"/>
  <c r="D161" i="40"/>
  <c r="C33" i="33"/>
  <c r="C69" i="33"/>
  <c r="AI161" i="40"/>
  <c r="K59" i="43"/>
  <c r="AI97" i="40"/>
  <c r="C32" i="31"/>
  <c r="C171" i="31" s="1"/>
  <c r="C68" i="31"/>
  <c r="C25" i="31"/>
  <c r="C61" i="31"/>
  <c r="C24" i="36"/>
  <c r="C144" i="36" s="1"/>
  <c r="C60" i="36"/>
  <c r="S182" i="40"/>
  <c r="C7" i="34" s="1"/>
  <c r="G145" i="40"/>
  <c r="G215" i="40" s="1"/>
  <c r="K81" i="40"/>
  <c r="BB145" i="40"/>
  <c r="C100" i="41"/>
  <c r="C84" i="41"/>
  <c r="Y49" i="40"/>
  <c r="BI182" i="40"/>
  <c r="M7" i="36" s="1"/>
  <c r="F112" i="41"/>
  <c r="K84" i="41"/>
  <c r="J148" i="41"/>
  <c r="C24" i="35"/>
  <c r="C60" i="35"/>
  <c r="C23" i="34"/>
  <c r="C162" i="34" s="1"/>
  <c r="C59" i="34"/>
  <c r="U184" i="40"/>
  <c r="E9" i="34" s="1"/>
  <c r="Y188" i="40"/>
  <c r="I13" i="34" s="1"/>
  <c r="AJ182" i="40"/>
  <c r="D7" i="35" s="1"/>
  <c r="K12" i="41"/>
  <c r="BG188" i="40"/>
  <c r="K13" i="36" s="1"/>
  <c r="BC192" i="40"/>
  <c r="G17" i="36" s="1"/>
  <c r="T171" i="40"/>
  <c r="D12" i="29" s="1"/>
  <c r="AK171" i="40"/>
  <c r="E12" i="30" s="1"/>
  <c r="AJ174" i="40"/>
  <c r="D30" i="41"/>
  <c r="BI166" i="40"/>
  <c r="M7" i="31" s="1"/>
  <c r="L38" i="41"/>
  <c r="M59" i="41"/>
  <c r="AS65" i="40"/>
  <c r="L57" i="41"/>
  <c r="K60" i="41"/>
  <c r="G69" i="41"/>
  <c r="L73" i="41"/>
  <c r="AC97" i="40"/>
  <c r="M94" i="41"/>
  <c r="C102" i="41"/>
  <c r="D30" i="43"/>
  <c r="E35" i="43"/>
  <c r="F45" i="43"/>
  <c r="F104" i="41"/>
  <c r="J108" i="41"/>
  <c r="J49" i="43"/>
  <c r="I111" i="41"/>
  <c r="I52" i="43"/>
  <c r="J62" i="43"/>
  <c r="H109" i="41"/>
  <c r="C123" i="41"/>
  <c r="AA129" i="40"/>
  <c r="T129" i="40"/>
  <c r="L126" i="41"/>
  <c r="J127" i="41"/>
  <c r="U145" i="40"/>
  <c r="G133" i="41"/>
  <c r="H138" i="41"/>
  <c r="D142" i="41"/>
  <c r="J135" i="41"/>
  <c r="E142" i="41"/>
  <c r="U161" i="40"/>
  <c r="G149" i="41"/>
  <c r="K153" i="41"/>
  <c r="L158" i="41"/>
  <c r="I154" i="41"/>
  <c r="M158" i="41"/>
  <c r="U99" i="39"/>
  <c r="M99" i="39"/>
  <c r="I99" i="39"/>
  <c r="E71" i="39"/>
  <c r="N64" i="39"/>
  <c r="O64" i="39" s="1"/>
  <c r="O48" i="2" s="1"/>
  <c r="S197" i="40"/>
  <c r="N88" i="39"/>
  <c r="O88" i="39" s="1"/>
  <c r="N89" i="39"/>
  <c r="O89" i="39" s="1"/>
  <c r="C28" i="32"/>
  <c r="C58" i="32"/>
  <c r="R153" i="39"/>
  <c r="C23" i="35"/>
  <c r="D59" i="35" s="1"/>
  <c r="C59" i="35"/>
  <c r="AL113" i="40"/>
  <c r="AL214" i="40" s="1"/>
  <c r="F161" i="40"/>
  <c r="F33" i="40"/>
  <c r="J182" i="40"/>
  <c r="J7" i="33" s="1"/>
  <c r="L192" i="40"/>
  <c r="L17" i="33" s="1"/>
  <c r="BA113" i="40"/>
  <c r="BA214" i="40" s="1"/>
  <c r="Y33" i="40"/>
  <c r="E161" i="40"/>
  <c r="E14" i="43"/>
  <c r="E6" i="43"/>
  <c r="I97" i="40"/>
  <c r="E49" i="40"/>
  <c r="M173" i="40"/>
  <c r="M206" i="40" s="1"/>
  <c r="BH113" i="40"/>
  <c r="BH214" i="40" s="1"/>
  <c r="AN113" i="40"/>
  <c r="AN214" i="40" s="1"/>
  <c r="L145" i="40"/>
  <c r="D17" i="43"/>
  <c r="D9" i="43"/>
  <c r="L97" i="40"/>
  <c r="AI145" i="40"/>
  <c r="BC113" i="40"/>
  <c r="BC214" i="40" s="1"/>
  <c r="AY81" i="40"/>
  <c r="AY172" i="40"/>
  <c r="C13" i="31" s="1"/>
  <c r="C24" i="31"/>
  <c r="D60" i="31" s="1"/>
  <c r="C60" i="31"/>
  <c r="C32" i="30"/>
  <c r="C152" i="30" s="1"/>
  <c r="C68" i="30"/>
  <c r="C25" i="30"/>
  <c r="C145" i="30" s="1"/>
  <c r="C61" i="30"/>
  <c r="C32" i="36"/>
  <c r="C68" i="36"/>
  <c r="BG180" i="40"/>
  <c r="K5" i="36" s="1"/>
  <c r="AI185" i="40"/>
  <c r="C10" i="35" s="1"/>
  <c r="S113" i="40"/>
  <c r="S214" i="40" s="1"/>
  <c r="C145" i="40"/>
  <c r="G16" i="43"/>
  <c r="G8" i="43"/>
  <c r="K113" i="40"/>
  <c r="K214" i="40" s="1"/>
  <c r="G81" i="40"/>
  <c r="C150" i="41"/>
  <c r="C25" i="41"/>
  <c r="C124" i="41"/>
  <c r="W145" i="40"/>
  <c r="D86" i="41"/>
  <c r="G61" i="41"/>
  <c r="C30" i="33"/>
  <c r="D66" i="33" s="1"/>
  <c r="C66" i="33"/>
  <c r="W186" i="40"/>
  <c r="G11" i="34" s="1"/>
  <c r="AR182" i="40"/>
  <c r="L7" i="35" s="1"/>
  <c r="BF183" i="40"/>
  <c r="J8" i="36" s="1"/>
  <c r="J7" i="41"/>
  <c r="BD189" i="40"/>
  <c r="H14" i="36" s="1"/>
  <c r="AC176" i="40"/>
  <c r="M17" i="29" s="1"/>
  <c r="AQ169" i="40"/>
  <c r="K10" i="30" s="1"/>
  <c r="AL176" i="40"/>
  <c r="F17" i="30" s="1"/>
  <c r="C43" i="41"/>
  <c r="D46" i="41"/>
  <c r="D41" i="41"/>
  <c r="AZ49" i="40"/>
  <c r="C44" i="41"/>
  <c r="C54" i="41"/>
  <c r="E62" i="41"/>
  <c r="AC81" i="40"/>
  <c r="H77" i="41"/>
  <c r="K94" i="41"/>
  <c r="J84" i="41"/>
  <c r="K89" i="41"/>
  <c r="M91" i="41"/>
  <c r="AS97" i="40"/>
  <c r="I95" i="41"/>
  <c r="M86" i="41"/>
  <c r="F91" i="41"/>
  <c r="E27" i="43"/>
  <c r="I31" i="43"/>
  <c r="M35" i="43"/>
  <c r="C105" i="41"/>
  <c r="D105" i="41"/>
  <c r="D64" i="43"/>
  <c r="E69" i="43"/>
  <c r="C118" i="41"/>
  <c r="C182" i="41" s="1"/>
  <c r="Z129" i="40"/>
  <c r="J124" i="41"/>
  <c r="E126" i="41"/>
  <c r="J140" i="41"/>
  <c r="F144" i="41"/>
  <c r="L137" i="41"/>
  <c r="BH145" i="40"/>
  <c r="M142" i="41"/>
  <c r="L150" i="41"/>
  <c r="AK161" i="40"/>
  <c r="C148" i="41"/>
  <c r="J151" i="41"/>
  <c r="E158" i="41"/>
  <c r="L99" i="39"/>
  <c r="T29" i="39"/>
  <c r="R147" i="39"/>
  <c r="T158" i="39"/>
  <c r="R160" i="39"/>
  <c r="O4" i="39"/>
  <c r="O106" i="39"/>
  <c r="C31" i="30"/>
  <c r="C151" i="30" s="1"/>
  <c r="C67" i="30"/>
  <c r="S159" i="39"/>
  <c r="H159" i="39"/>
  <c r="H6" i="32" s="1"/>
  <c r="J145" i="40"/>
  <c r="J15" i="43"/>
  <c r="J7" i="43"/>
  <c r="J97" i="40"/>
  <c r="G183" i="40"/>
  <c r="F186" i="40"/>
  <c r="F11" i="33" s="1"/>
  <c r="Y113" i="40"/>
  <c r="Y214" i="40" s="1"/>
  <c r="Y164" i="40"/>
  <c r="M145" i="40"/>
  <c r="M113" i="40"/>
  <c r="M214" i="40" s="1"/>
  <c r="M81" i="40"/>
  <c r="C4" i="41"/>
  <c r="H145" i="40"/>
  <c r="D97" i="40"/>
  <c r="AY129" i="40"/>
  <c r="AQ113" i="40"/>
  <c r="AQ214" i="40" s="1"/>
  <c r="AI81" i="40"/>
  <c r="BG164" i="40"/>
  <c r="K5" i="31" s="1"/>
  <c r="AY188" i="40"/>
  <c r="C13" i="36" s="1"/>
  <c r="C26" i="35"/>
  <c r="D62" i="35" s="1"/>
  <c r="C62" i="35"/>
  <c r="S97" i="40"/>
  <c r="S190" i="40"/>
  <c r="C15" i="34" s="1"/>
  <c r="K129" i="40"/>
  <c r="C81" i="40"/>
  <c r="C140" i="41"/>
  <c r="U168" i="40"/>
  <c r="AL192" i="40"/>
  <c r="F17" i="35" s="1"/>
  <c r="I44" i="43"/>
  <c r="I65" i="43"/>
  <c r="BC129" i="40"/>
  <c r="F56" i="41"/>
  <c r="J103" i="41"/>
  <c r="J44" i="41"/>
  <c r="R7" i="41"/>
  <c r="BS129" i="40"/>
  <c r="W129" i="41" s="1"/>
  <c r="CC129" i="40"/>
  <c r="CL129" i="40"/>
  <c r="BO129" i="40"/>
  <c r="BX129" i="40"/>
  <c r="CG129" i="40"/>
  <c r="CP129" i="40"/>
  <c r="V129" i="41" s="1"/>
  <c r="CC145" i="40"/>
  <c r="CL145" i="40"/>
  <c r="BO145" i="40"/>
  <c r="BX145" i="40"/>
  <c r="CG145" i="40"/>
  <c r="CP145" i="40"/>
  <c r="BP33" i="40"/>
  <c r="CQ33" i="40"/>
  <c r="BY65" i="40"/>
  <c r="BU161" i="40"/>
  <c r="CH161" i="40"/>
  <c r="C35" i="33"/>
  <c r="C71" i="33"/>
  <c r="O78" i="30"/>
  <c r="AY207" i="40"/>
  <c r="AI208" i="40"/>
  <c r="Q107" i="41"/>
  <c r="Q117" i="41"/>
  <c r="Q119" i="41"/>
  <c r="T120" i="41"/>
  <c r="U120" i="41"/>
  <c r="T122" i="41"/>
  <c r="Q123" i="41"/>
  <c r="U126" i="41"/>
  <c r="Q127" i="41"/>
  <c r="Q133" i="41"/>
  <c r="U134" i="41"/>
  <c r="T136" i="41"/>
  <c r="T140" i="41"/>
  <c r="U144" i="41"/>
  <c r="T148" i="41"/>
  <c r="S150" i="41"/>
  <c r="W155" i="41"/>
  <c r="AJ197" i="40"/>
  <c r="D8" i="2"/>
  <c r="M8" i="36"/>
  <c r="BB200" i="40"/>
  <c r="BC206" i="40"/>
  <c r="F198" i="40"/>
  <c r="V134" i="41"/>
  <c r="R143" i="41"/>
  <c r="CP97" i="40"/>
  <c r="V97" i="41" s="1"/>
  <c r="CC113" i="40"/>
  <c r="CL113" i="40"/>
  <c r="BO113" i="40"/>
  <c r="BX113" i="40"/>
  <c r="CG113" i="40"/>
  <c r="CP113" i="40"/>
  <c r="C5" i="30"/>
  <c r="BU81" i="40"/>
  <c r="Q81" i="41" s="1"/>
  <c r="CD81" i="40"/>
  <c r="R81" i="41" s="1"/>
  <c r="CM81" i="40"/>
  <c r="S81" i="41" s="1"/>
  <c r="BP97" i="40"/>
  <c r="CQ97" i="40"/>
  <c r="W97" i="41" s="1"/>
  <c r="BU113" i="40"/>
  <c r="CD113" i="40"/>
  <c r="CM113" i="40"/>
  <c r="BP129" i="40"/>
  <c r="BY129" i="40"/>
  <c r="BU145" i="40"/>
  <c r="CD145" i="40"/>
  <c r="CM145" i="40"/>
  <c r="L46" i="28"/>
  <c r="L42" i="28"/>
  <c r="D202" i="40"/>
  <c r="AM199" i="40"/>
  <c r="E8" i="35"/>
  <c r="M207" i="40"/>
  <c r="S209" i="40"/>
  <c r="I41" i="33"/>
  <c r="H55" i="33"/>
  <c r="AB197" i="40"/>
  <c r="F205" i="40"/>
  <c r="CE177" i="40"/>
  <c r="AS205" i="40"/>
  <c r="G55" i="33"/>
  <c r="AQ198" i="40"/>
  <c r="Y200" i="40"/>
  <c r="AB206" i="40"/>
  <c r="I71" i="41"/>
  <c r="F96" i="41"/>
  <c r="M102" i="41"/>
  <c r="L118" i="41"/>
  <c r="H122" i="41"/>
  <c r="D126" i="41"/>
  <c r="J119" i="41"/>
  <c r="G136" i="41"/>
  <c r="K140" i="41"/>
  <c r="G144" i="41"/>
  <c r="L155" i="41"/>
  <c r="L153" i="41"/>
  <c r="H157" i="41"/>
  <c r="V199" i="40"/>
  <c r="K52" i="41"/>
  <c r="M30" i="41"/>
  <c r="E43" i="41"/>
  <c r="H74" i="41"/>
  <c r="M54" i="41"/>
  <c r="H37" i="41"/>
  <c r="G64" i="41"/>
  <c r="D62" i="41"/>
  <c r="J47" i="41"/>
  <c r="M22" i="41"/>
  <c r="G40" i="41"/>
  <c r="E54" i="41"/>
  <c r="M27" i="41"/>
  <c r="H42" i="41"/>
  <c r="CO193" i="40"/>
  <c r="AQ49" i="40"/>
  <c r="BH49" i="40"/>
  <c r="AK65" i="40"/>
  <c r="BB65" i="40"/>
  <c r="AN81" i="40"/>
  <c r="BE81" i="40"/>
  <c r="AP97" i="40"/>
  <c r="AJ97" i="40"/>
  <c r="AR97" i="40"/>
  <c r="AL97" i="40"/>
  <c r="AQ97" i="40"/>
  <c r="BE97" i="40"/>
  <c r="BB97" i="40"/>
  <c r="BI97" i="40"/>
  <c r="BH97" i="40"/>
  <c r="AN129" i="40"/>
  <c r="AS129" i="40"/>
  <c r="AM129" i="40"/>
  <c r="AJ129" i="40"/>
  <c r="AR129" i="40"/>
  <c r="AO129" i="40"/>
  <c r="AL129" i="40"/>
  <c r="BB129" i="40"/>
  <c r="BG129" i="40"/>
  <c r="BD129" i="40"/>
  <c r="BA129" i="40"/>
  <c r="BI129" i="40"/>
  <c r="AN145" i="40"/>
  <c r="AM145" i="40"/>
  <c r="AR145" i="40"/>
  <c r="AO145" i="40"/>
  <c r="AL145" i="40"/>
  <c r="BG145" i="40"/>
  <c r="BF145" i="40"/>
  <c r="BC145" i="40"/>
  <c r="AS161" i="40"/>
  <c r="AP161" i="40"/>
  <c r="AM161" i="40"/>
  <c r="AJ161" i="40"/>
  <c r="AR161" i="40"/>
  <c r="I156" i="41"/>
  <c r="K158" i="41"/>
  <c r="S148" i="41"/>
  <c r="W149" i="41"/>
  <c r="W151" i="41"/>
  <c r="S154" i="41"/>
  <c r="S156" i="41"/>
  <c r="W157" i="41"/>
  <c r="S158" i="41"/>
  <c r="W159" i="41"/>
  <c r="S160" i="41"/>
  <c r="G10" i="36"/>
  <c r="M41" i="30"/>
  <c r="L55" i="30"/>
  <c r="E136" i="41"/>
  <c r="BA145" i="40"/>
  <c r="H148" i="41"/>
  <c r="AN161" i="40"/>
  <c r="BG161" i="40"/>
  <c r="H151" i="41"/>
  <c r="BD161" i="40"/>
  <c r="BA161" i="40"/>
  <c r="E152" i="41"/>
  <c r="BI161" i="40"/>
  <c r="M152" i="41"/>
  <c r="J153" i="41"/>
  <c r="AZ161" i="40"/>
  <c r="D155" i="41"/>
  <c r="F157" i="41"/>
  <c r="H159" i="41"/>
  <c r="E160" i="41"/>
  <c r="W43" i="39"/>
  <c r="Q43" i="39"/>
  <c r="M43" i="39"/>
  <c r="L43" i="39"/>
  <c r="J43" i="39"/>
  <c r="I43" i="39"/>
  <c r="H43" i="39"/>
  <c r="F43" i="39"/>
  <c r="K113" i="39"/>
  <c r="M113" i="39"/>
  <c r="E113" i="39"/>
  <c r="G85" i="39"/>
  <c r="I85" i="39"/>
  <c r="K85" i="39"/>
  <c r="M85" i="39"/>
  <c r="E85" i="39"/>
  <c r="T71" i="39"/>
  <c r="I71" i="39"/>
  <c r="K71" i="39"/>
  <c r="V29" i="39"/>
  <c r="R29" i="39"/>
  <c r="I29" i="39"/>
  <c r="T15" i="39"/>
  <c r="F9" i="31"/>
  <c r="AM209" i="40"/>
  <c r="AP200" i="40"/>
  <c r="BA209" i="40"/>
  <c r="L173" i="39"/>
  <c r="M15" i="10"/>
  <c r="AL204" i="40"/>
  <c r="E206" i="40"/>
  <c r="L14" i="29"/>
  <c r="U205" i="40"/>
  <c r="Y207" i="40"/>
  <c r="AY206" i="40"/>
  <c r="L202" i="40"/>
  <c r="U203" i="40"/>
  <c r="K6" i="30"/>
  <c r="I173" i="39"/>
  <c r="J12" i="36"/>
  <c r="AY203" i="40"/>
  <c r="BI200" i="40"/>
  <c r="Y198" i="40"/>
  <c r="C183" i="41"/>
  <c r="Y208" i="40"/>
  <c r="F94" i="41"/>
  <c r="E105" i="41"/>
  <c r="J106" i="41"/>
  <c r="I109" i="41"/>
  <c r="V106" i="41"/>
  <c r="R107" i="41"/>
  <c r="R117" i="41"/>
  <c r="R121" i="41"/>
  <c r="V122" i="41"/>
  <c r="R125" i="41"/>
  <c r="V128" i="41"/>
  <c r="H136" i="41"/>
  <c r="R133" i="41"/>
  <c r="R135" i="41"/>
  <c r="R137" i="41"/>
  <c r="R139" i="41"/>
  <c r="R141" i="41"/>
  <c r="AY49" i="40"/>
  <c r="C53" i="41"/>
  <c r="C61" i="41"/>
  <c r="K97" i="40"/>
  <c r="S121" i="41"/>
  <c r="AO17" i="40"/>
  <c r="BM177" i="40"/>
  <c r="BZ177" i="40"/>
  <c r="CA177" i="40"/>
  <c r="CI177" i="40"/>
  <c r="CO177" i="40"/>
  <c r="BG97" i="40"/>
  <c r="K51" i="28"/>
  <c r="K54" i="28" s="1"/>
  <c r="AA5" i="47"/>
  <c r="K35" i="28"/>
  <c r="AA173" i="40"/>
  <c r="K14" i="29" s="1"/>
  <c r="AA97" i="40"/>
  <c r="AA171" i="40"/>
  <c r="AA204" i="40" s="1"/>
  <c r="AA200" i="40"/>
  <c r="D173" i="39"/>
  <c r="L5" i="30"/>
  <c r="AR197" i="40"/>
  <c r="T199" i="40"/>
  <c r="K197" i="40"/>
  <c r="K5" i="33"/>
  <c r="AM201" i="40"/>
  <c r="G9" i="35"/>
  <c r="G180" i="40"/>
  <c r="G197" i="40" s="1"/>
  <c r="G17" i="40"/>
  <c r="D181" i="40"/>
  <c r="D6" i="33" s="1"/>
  <c r="L181" i="40"/>
  <c r="L6" i="33" s="1"/>
  <c r="I182" i="40"/>
  <c r="I199" i="40" s="1"/>
  <c r="F183" i="40"/>
  <c r="F8" i="33" s="1"/>
  <c r="C17" i="40"/>
  <c r="C184" i="40"/>
  <c r="C9" i="33" s="1"/>
  <c r="K184" i="40"/>
  <c r="K201" i="40" s="1"/>
  <c r="E186" i="40"/>
  <c r="M17" i="40"/>
  <c r="J187" i="40"/>
  <c r="J17" i="40"/>
  <c r="G188" i="40"/>
  <c r="D189" i="40"/>
  <c r="D14" i="33" s="1"/>
  <c r="L189" i="40"/>
  <c r="L14" i="33" s="1"/>
  <c r="I190" i="40"/>
  <c r="I15" i="33" s="1"/>
  <c r="K192" i="40"/>
  <c r="U17" i="40"/>
  <c r="U181" i="40"/>
  <c r="E6" i="34" s="1"/>
  <c r="AC181" i="40"/>
  <c r="AC17" i="40"/>
  <c r="Z182" i="40"/>
  <c r="J7" i="34" s="1"/>
  <c r="W183" i="40"/>
  <c r="G8" i="34" s="1"/>
  <c r="T184" i="40"/>
  <c r="AB184" i="40"/>
  <c r="V17" i="40"/>
  <c r="V186" i="40"/>
  <c r="F11" i="34" s="1"/>
  <c r="C11" i="41"/>
  <c r="S187" i="40"/>
  <c r="U189" i="40"/>
  <c r="E14" i="34" s="1"/>
  <c r="Z190" i="40"/>
  <c r="W191" i="40"/>
  <c r="G16" i="34" s="1"/>
  <c r="T192" i="40"/>
  <c r="T209" i="40" s="1"/>
  <c r="AB192" i="40"/>
  <c r="L17" i="34" s="1"/>
  <c r="AL181" i="40"/>
  <c r="AL17" i="40"/>
  <c r="AI182" i="40"/>
  <c r="C7" i="35" s="1"/>
  <c r="AN183" i="40"/>
  <c r="H8" i="35" s="1"/>
  <c r="AK184" i="40"/>
  <c r="E9" i="35" s="1"/>
  <c r="AS184" i="40"/>
  <c r="M9" i="35" s="1"/>
  <c r="AS17" i="40"/>
  <c r="AP185" i="40"/>
  <c r="AM186" i="40"/>
  <c r="G11" i="35" s="1"/>
  <c r="AJ187" i="40"/>
  <c r="D12" i="35" s="1"/>
  <c r="AR187" i="40"/>
  <c r="AL189" i="40"/>
  <c r="AL206" i="40" s="1"/>
  <c r="AI190" i="40"/>
  <c r="C15" i="35" s="1"/>
  <c r="C14" i="41"/>
  <c r="AQ190" i="40"/>
  <c r="AQ207" i="40" s="1"/>
  <c r="AN191" i="40"/>
  <c r="H16" i="35" s="1"/>
  <c r="AK192" i="40"/>
  <c r="E17" i="35" s="1"/>
  <c r="BF17" i="40"/>
  <c r="BF180" i="40"/>
  <c r="BF197" i="40" s="1"/>
  <c r="BC181" i="40"/>
  <c r="G6" i="36" s="1"/>
  <c r="D7" i="36"/>
  <c r="BH182" i="40"/>
  <c r="BH199" i="40" s="1"/>
  <c r="BE183" i="40"/>
  <c r="I8" i="36" s="1"/>
  <c r="BB184" i="40"/>
  <c r="F9" i="36" s="1"/>
  <c r="C9" i="41"/>
  <c r="AY185" i="40"/>
  <c r="C10" i="36" s="1"/>
  <c r="K9" i="41"/>
  <c r="BG185" i="40"/>
  <c r="C167" i="41"/>
  <c r="AA197" i="40"/>
  <c r="K5" i="29"/>
  <c r="M14" i="29"/>
  <c r="AC206" i="40"/>
  <c r="W198" i="40"/>
  <c r="BG199" i="40"/>
  <c r="K7" i="31"/>
  <c r="D11" i="31"/>
  <c r="AZ203" i="40"/>
  <c r="L14" i="31"/>
  <c r="BH206" i="40"/>
  <c r="I15" i="31"/>
  <c r="BB208" i="40"/>
  <c r="F16" i="31"/>
  <c r="G203" i="40"/>
  <c r="C9" i="10"/>
  <c r="E10" i="35"/>
  <c r="AY17" i="40"/>
  <c r="C206" i="40"/>
  <c r="CN193" i="40"/>
  <c r="K4" i="41"/>
  <c r="U4" i="41"/>
  <c r="Q5" i="41"/>
  <c r="Q13" i="41"/>
  <c r="T14" i="41"/>
  <c r="K25" i="41"/>
  <c r="G24" i="41"/>
  <c r="T22" i="41"/>
  <c r="U24" i="41"/>
  <c r="U30" i="41"/>
  <c r="G45" i="41"/>
  <c r="M46" i="41"/>
  <c r="T36" i="41"/>
  <c r="U36" i="41"/>
  <c r="T38" i="41"/>
  <c r="U38" i="41"/>
  <c r="Q39" i="41"/>
  <c r="U40" i="41"/>
  <c r="Q41" i="41"/>
  <c r="U42" i="41"/>
  <c r="U48" i="41"/>
  <c r="D54" i="41"/>
  <c r="L54" i="41"/>
  <c r="T52" i="41"/>
  <c r="U52" i="41"/>
  <c r="F202" i="40"/>
  <c r="S202" i="40"/>
  <c r="BR17" i="40"/>
  <c r="CK17" i="40"/>
  <c r="CF17" i="40"/>
  <c r="CK33" i="40"/>
  <c r="BN33" i="40"/>
  <c r="CF33" i="40"/>
  <c r="CA49" i="40"/>
  <c r="CK49" i="40"/>
  <c r="BN49" i="40"/>
  <c r="BW49" i="40"/>
  <c r="CF49" i="40"/>
  <c r="CO49" i="40"/>
  <c r="Q53" i="41"/>
  <c r="U54" i="41"/>
  <c r="Q55" i="41"/>
  <c r="T56" i="41"/>
  <c r="U56" i="41"/>
  <c r="Q57" i="41"/>
  <c r="T60" i="41"/>
  <c r="Q61" i="41"/>
  <c r="U62" i="41"/>
  <c r="Q63" i="41"/>
  <c r="T64" i="41"/>
  <c r="U64" i="41"/>
  <c r="E75" i="41"/>
  <c r="M75" i="41"/>
  <c r="T68" i="41"/>
  <c r="U68" i="41"/>
  <c r="Q69" i="41"/>
  <c r="T70" i="41"/>
  <c r="Q71" i="41"/>
  <c r="T72" i="41"/>
  <c r="U72" i="41"/>
  <c r="T74" i="41"/>
  <c r="Q75" i="41"/>
  <c r="U76" i="41"/>
  <c r="Q77" i="41"/>
  <c r="Q79" i="41"/>
  <c r="T80" i="41"/>
  <c r="U80" i="41"/>
  <c r="F88" i="41"/>
  <c r="U84" i="41"/>
  <c r="Q85" i="41"/>
  <c r="T86" i="41"/>
  <c r="U86" i="41"/>
  <c r="Q87" i="41"/>
  <c r="T88" i="41"/>
  <c r="T90" i="41"/>
  <c r="T92" i="41"/>
  <c r="Q93" i="41"/>
  <c r="U94" i="41"/>
  <c r="Q95" i="41"/>
  <c r="G101" i="41"/>
  <c r="K105" i="41"/>
  <c r="G109" i="41"/>
  <c r="M110" i="41"/>
  <c r="T100" i="41"/>
  <c r="U100" i="41"/>
  <c r="Q101" i="41"/>
  <c r="T102" i="41"/>
  <c r="U102" i="41"/>
  <c r="Q103" i="41"/>
  <c r="T104" i="41"/>
  <c r="U104" i="41"/>
  <c r="Q105" i="41"/>
  <c r="T106" i="41"/>
  <c r="U106" i="41"/>
  <c r="T108" i="41"/>
  <c r="U108" i="41"/>
  <c r="Q109" i="41"/>
  <c r="T110" i="41"/>
  <c r="Q111" i="41"/>
  <c r="T112" i="41"/>
  <c r="U112" i="41"/>
  <c r="T116" i="41"/>
  <c r="U118" i="41"/>
  <c r="Q121" i="41"/>
  <c r="U122" i="41"/>
  <c r="T124" i="41"/>
  <c r="T128" i="41"/>
  <c r="I135" i="41"/>
  <c r="Q135" i="41"/>
  <c r="Q139" i="41"/>
  <c r="Q143" i="41"/>
  <c r="U148" i="41"/>
  <c r="Q149" i="41"/>
  <c r="T150" i="41"/>
  <c r="Q151" i="41"/>
  <c r="T152" i="41"/>
  <c r="Q153" i="41"/>
  <c r="T154" i="41"/>
  <c r="U154" i="41"/>
  <c r="Q155" i="41"/>
  <c r="T156" i="41"/>
  <c r="Q157" i="41"/>
  <c r="T158" i="41"/>
  <c r="Q159" i="41"/>
  <c r="CA65" i="40"/>
  <c r="CK65" i="40"/>
  <c r="BN65" i="40"/>
  <c r="BW65" i="40"/>
  <c r="CF65" i="40"/>
  <c r="CO65" i="40"/>
  <c r="R89" i="41"/>
  <c r="V142" i="41"/>
  <c r="AT94" i="40"/>
  <c r="N106" i="40"/>
  <c r="BF190" i="40"/>
  <c r="J15" i="36" s="1"/>
  <c r="N119" i="40"/>
  <c r="N128" i="40"/>
  <c r="O128" i="40" s="1"/>
  <c r="N136" i="40"/>
  <c r="N142" i="40"/>
  <c r="BF129" i="40"/>
  <c r="AP129" i="40"/>
  <c r="J57" i="39"/>
  <c r="J164" i="39"/>
  <c r="J162" i="39"/>
  <c r="J9" i="32" s="1"/>
  <c r="J160" i="39"/>
  <c r="J7" i="32" s="1"/>
  <c r="O50" i="39"/>
  <c r="J158" i="39"/>
  <c r="J5" i="32" s="1"/>
  <c r="O46" i="39"/>
  <c r="O54" i="39"/>
  <c r="E180" i="40"/>
  <c r="D183" i="40"/>
  <c r="D8" i="33" s="1"/>
  <c r="L17" i="40"/>
  <c r="I17" i="40"/>
  <c r="I184" i="40"/>
  <c r="I201" i="40" s="1"/>
  <c r="F17" i="40"/>
  <c r="C10" i="41"/>
  <c r="C186" i="41" s="1"/>
  <c r="C186" i="40"/>
  <c r="C11" i="33" s="1"/>
  <c r="K186" i="40"/>
  <c r="K11" i="33" s="1"/>
  <c r="K17" i="40"/>
  <c r="M188" i="40"/>
  <c r="M193" i="40" s="1"/>
  <c r="J189" i="40"/>
  <c r="D191" i="40"/>
  <c r="I192" i="40"/>
  <c r="I17" i="33" s="1"/>
  <c r="V180" i="40"/>
  <c r="S17" i="40"/>
  <c r="C5" i="41"/>
  <c r="S181" i="40"/>
  <c r="AA181" i="40"/>
  <c r="K6" i="34" s="1"/>
  <c r="AA17" i="40"/>
  <c r="X182" i="40"/>
  <c r="H7" i="34" s="1"/>
  <c r="U183" i="40"/>
  <c r="AC183" i="40"/>
  <c r="M8" i="34" s="1"/>
  <c r="Z17" i="40"/>
  <c r="Z184" i="40"/>
  <c r="J9" i="34" s="1"/>
  <c r="W17" i="40"/>
  <c r="W185" i="40"/>
  <c r="G10" i="34" s="1"/>
  <c r="T17" i="40"/>
  <c r="T186" i="40"/>
  <c r="D11" i="34" s="1"/>
  <c r="AB186" i="40"/>
  <c r="L11" i="34" s="1"/>
  <c r="AB17" i="40"/>
  <c r="Y187" i="40"/>
  <c r="I12" i="34" s="1"/>
  <c r="Y17" i="40"/>
  <c r="V188" i="40"/>
  <c r="F13" i="34" s="1"/>
  <c r="C13" i="41"/>
  <c r="C189" i="41" s="1"/>
  <c r="S189" i="40"/>
  <c r="C14" i="34" s="1"/>
  <c r="AA189" i="40"/>
  <c r="K14" i="34" s="1"/>
  <c r="X190" i="40"/>
  <c r="H15" i="34" s="1"/>
  <c r="U191" i="40"/>
  <c r="E16" i="34" s="1"/>
  <c r="AC191" i="40"/>
  <c r="M16" i="34" s="1"/>
  <c r="Z192" i="40"/>
  <c r="J17" i="34" s="1"/>
  <c r="AM180" i="40"/>
  <c r="AM17" i="40"/>
  <c r="AJ181" i="40"/>
  <c r="AJ17" i="40"/>
  <c r="AR17" i="40"/>
  <c r="AR181" i="40"/>
  <c r="L6" i="35" s="1"/>
  <c r="AO182" i="40"/>
  <c r="I7" i="35" s="1"/>
  <c r="AL183" i="40"/>
  <c r="AI17" i="40"/>
  <c r="AI184" i="40"/>
  <c r="C8" i="41"/>
  <c r="C184" i="41" s="1"/>
  <c r="AQ184" i="40"/>
  <c r="K9" i="35" s="1"/>
  <c r="AQ17" i="40"/>
  <c r="AN185" i="40"/>
  <c r="H10" i="35" s="1"/>
  <c r="AN17" i="40"/>
  <c r="AK186" i="40"/>
  <c r="E11" i="35" s="1"/>
  <c r="AK17" i="40"/>
  <c r="AS186" i="40"/>
  <c r="M11" i="35" s="1"/>
  <c r="AP187" i="40"/>
  <c r="J12" i="35" s="1"/>
  <c r="AM188" i="40"/>
  <c r="G13" i="35" s="1"/>
  <c r="AJ189" i="40"/>
  <c r="D14" i="35" s="1"/>
  <c r="AR189" i="40"/>
  <c r="L14" i="35" s="1"/>
  <c r="AO190" i="40"/>
  <c r="I15" i="35" s="1"/>
  <c r="AL191" i="40"/>
  <c r="F16" i="35" s="1"/>
  <c r="C16" i="41"/>
  <c r="C192" i="41" s="1"/>
  <c r="AI192" i="40"/>
  <c r="C17" i="35" s="1"/>
  <c r="AQ192" i="40"/>
  <c r="K17" i="35" s="1"/>
  <c r="BD180" i="40"/>
  <c r="BD17" i="40"/>
  <c r="BC17" i="40"/>
  <c r="AZ17" i="40"/>
  <c r="BH17" i="40"/>
  <c r="BE17" i="40"/>
  <c r="BB17" i="40"/>
  <c r="BG17" i="40"/>
  <c r="BS180" i="40"/>
  <c r="BS193" i="40" s="1"/>
  <c r="BS17" i="40"/>
  <c r="CL180" i="40"/>
  <c r="CL193" i="40" s="1"/>
  <c r="CL17" i="40"/>
  <c r="BO181" i="40"/>
  <c r="BO193" i="40" s="1"/>
  <c r="BO17" i="40"/>
  <c r="BX181" i="40"/>
  <c r="BX193" i="40" s="1"/>
  <c r="BX17" i="40"/>
  <c r="CG181" i="40"/>
  <c r="CG193" i="40" s="1"/>
  <c r="CG17" i="40"/>
  <c r="CP181" i="40"/>
  <c r="CP193" i="40" s="1"/>
  <c r="CP17" i="40"/>
  <c r="J165" i="40"/>
  <c r="J6" i="10" s="1"/>
  <c r="G33" i="40"/>
  <c r="G166" i="40"/>
  <c r="D33" i="40"/>
  <c r="L167" i="40"/>
  <c r="I33" i="40"/>
  <c r="C33" i="40"/>
  <c r="C170" i="40"/>
  <c r="C11" i="10" s="1"/>
  <c r="C26" i="41"/>
  <c r="K170" i="40"/>
  <c r="K33" i="40"/>
  <c r="H171" i="40"/>
  <c r="H12" i="10" s="1"/>
  <c r="J173" i="40"/>
  <c r="G174" i="40"/>
  <c r="G15" i="10" s="1"/>
  <c r="D175" i="40"/>
  <c r="D16" i="10" s="1"/>
  <c r="L175" i="40"/>
  <c r="L16" i="10" s="1"/>
  <c r="S33" i="40"/>
  <c r="C21" i="41"/>
  <c r="S165" i="40"/>
  <c r="AA165" i="40"/>
  <c r="K6" i="29" s="1"/>
  <c r="AA33" i="40"/>
  <c r="X166" i="40"/>
  <c r="H7" i="29" s="1"/>
  <c r="U33" i="40"/>
  <c r="U167" i="40"/>
  <c r="E8" i="29" s="1"/>
  <c r="AC167" i="40"/>
  <c r="M8" i="29" s="1"/>
  <c r="AC33" i="40"/>
  <c r="Z168" i="40"/>
  <c r="J9" i="29" s="1"/>
  <c r="W169" i="40"/>
  <c r="G10" i="29" s="1"/>
  <c r="T33" i="40"/>
  <c r="T170" i="40"/>
  <c r="D11" i="29" s="1"/>
  <c r="AB33" i="40"/>
  <c r="AB170" i="40"/>
  <c r="Y171" i="40"/>
  <c r="I12" i="29" s="1"/>
  <c r="V172" i="40"/>
  <c r="C29" i="41"/>
  <c r="S173" i="40"/>
  <c r="C14" i="29" s="1"/>
  <c r="X174" i="40"/>
  <c r="H15" i="29" s="1"/>
  <c r="U175" i="40"/>
  <c r="E16" i="29" s="1"/>
  <c r="AC175" i="40"/>
  <c r="Z176" i="40"/>
  <c r="J17" i="29" s="1"/>
  <c r="AM33" i="40"/>
  <c r="AJ33" i="40"/>
  <c r="AJ165" i="40"/>
  <c r="D6" i="30" s="1"/>
  <c r="AR33" i="40"/>
  <c r="AR165" i="40"/>
  <c r="AO166" i="40"/>
  <c r="AI33" i="40"/>
  <c r="AI168" i="40"/>
  <c r="AQ168" i="40"/>
  <c r="K9" i="30" s="1"/>
  <c r="AQ33" i="40"/>
  <c r="AN169" i="40"/>
  <c r="H10" i="30" s="1"/>
  <c r="AK170" i="40"/>
  <c r="E11" i="30" s="1"/>
  <c r="AS170" i="40"/>
  <c r="M11" i="30" s="1"/>
  <c r="AP171" i="40"/>
  <c r="J12" i="30" s="1"/>
  <c r="AM172" i="40"/>
  <c r="G13" i="30" s="1"/>
  <c r="AJ173" i="40"/>
  <c r="D14" i="30" s="1"/>
  <c r="AR173" i="40"/>
  <c r="L14" i="30" s="1"/>
  <c r="AO174" i="40"/>
  <c r="I15" i="30" s="1"/>
  <c r="AL175" i="40"/>
  <c r="F16" i="30" s="1"/>
  <c r="AI176" i="40"/>
  <c r="C32" i="41"/>
  <c r="AQ176" i="40"/>
  <c r="K17" i="30" s="1"/>
  <c r="BD164" i="40"/>
  <c r="H5" i="31" s="1"/>
  <c r="BD33" i="40"/>
  <c r="BA165" i="40"/>
  <c r="E6" i="31" s="1"/>
  <c r="BA33" i="40"/>
  <c r="BI165" i="40"/>
  <c r="BF166" i="40"/>
  <c r="BC33" i="40"/>
  <c r="AZ168" i="40"/>
  <c r="AZ201" i="40" s="1"/>
  <c r="AZ33" i="40"/>
  <c r="BH33" i="40"/>
  <c r="BH168" i="40"/>
  <c r="L9" i="31" s="1"/>
  <c r="BE169" i="40"/>
  <c r="BB170" i="40"/>
  <c r="AY171" i="40"/>
  <c r="AY33" i="40"/>
  <c r="C27" i="41"/>
  <c r="BG33" i="40"/>
  <c r="BG171" i="40"/>
  <c r="BG204" i="40" s="1"/>
  <c r="BD172" i="40"/>
  <c r="H13" i="31" s="1"/>
  <c r="BA173" i="40"/>
  <c r="AZ176" i="40"/>
  <c r="BH176" i="40"/>
  <c r="M49" i="40"/>
  <c r="J49" i="40"/>
  <c r="G49" i="40"/>
  <c r="D49" i="40"/>
  <c r="L49" i="40"/>
  <c r="C49" i="40"/>
  <c r="C42" i="41"/>
  <c r="K49" i="40"/>
  <c r="H49" i="40"/>
  <c r="G46" i="41"/>
  <c r="V49" i="40"/>
  <c r="C37" i="41"/>
  <c r="S49" i="40"/>
  <c r="AA49" i="40"/>
  <c r="X49" i="40"/>
  <c r="U49" i="40"/>
  <c r="AC49" i="40"/>
  <c r="Z49" i="40"/>
  <c r="W49" i="40"/>
  <c r="T49" i="40"/>
  <c r="AB49" i="40"/>
  <c r="C45" i="41"/>
  <c r="AM49" i="40"/>
  <c r="AJ49" i="40"/>
  <c r="AR49" i="40"/>
  <c r="AO49" i="40"/>
  <c r="AL49" i="40"/>
  <c r="C40" i="41"/>
  <c r="AI49" i="40"/>
  <c r="AN49" i="40"/>
  <c r="AK49" i="40"/>
  <c r="AS49" i="40"/>
  <c r="AP49" i="40"/>
  <c r="C48" i="41"/>
  <c r="BD49" i="40"/>
  <c r="BA49" i="40"/>
  <c r="BI49" i="40"/>
  <c r="BF49" i="40"/>
  <c r="BC49" i="40"/>
  <c r="BE49" i="40"/>
  <c r="BB49" i="40"/>
  <c r="BG49" i="40"/>
  <c r="BH197" i="40"/>
  <c r="L17" i="29"/>
  <c r="L7" i="31"/>
  <c r="C14" i="33"/>
  <c r="AC205" i="40"/>
  <c r="D7" i="31"/>
  <c r="AZ199" i="40"/>
  <c r="D14" i="31"/>
  <c r="AZ206" i="40"/>
  <c r="T208" i="40"/>
  <c r="D16" i="34"/>
  <c r="F9" i="29"/>
  <c r="V201" i="40"/>
  <c r="CC17" i="40"/>
  <c r="I6" i="35"/>
  <c r="M84" i="41"/>
  <c r="K90" i="41"/>
  <c r="M85" i="41"/>
  <c r="G62" i="43"/>
  <c r="D63" i="43"/>
  <c r="L63" i="43"/>
  <c r="I64" i="43"/>
  <c r="F65" i="43"/>
  <c r="K66" i="43"/>
  <c r="H67" i="43"/>
  <c r="E68" i="43"/>
  <c r="M68" i="43"/>
  <c r="J69" i="43"/>
  <c r="G70" i="43"/>
  <c r="D71" i="43"/>
  <c r="L71" i="43"/>
  <c r="BS113" i="40"/>
  <c r="N100" i="40"/>
  <c r="K122" i="41"/>
  <c r="E124" i="41"/>
  <c r="AZ129" i="40"/>
  <c r="BH129" i="40"/>
  <c r="BE129" i="40"/>
  <c r="J126" i="41"/>
  <c r="M132" i="41"/>
  <c r="I136" i="41"/>
  <c r="K138" i="41"/>
  <c r="H139" i="41"/>
  <c r="J141" i="41"/>
  <c r="L143" i="41"/>
  <c r="AK145" i="40"/>
  <c r="AS145" i="40"/>
  <c r="AP145" i="40"/>
  <c r="I142" i="41"/>
  <c r="BD145" i="40"/>
  <c r="BI145" i="40"/>
  <c r="AZ145" i="40"/>
  <c r="BE145" i="40"/>
  <c r="BE215" i="40" s="1"/>
  <c r="N132" i="40"/>
  <c r="BS145" i="40"/>
  <c r="E148" i="41"/>
  <c r="AL161" i="40"/>
  <c r="AQ161" i="40"/>
  <c r="BF161" i="40"/>
  <c r="BE161" i="40"/>
  <c r="BB161" i="40"/>
  <c r="E157" i="41"/>
  <c r="J113" i="39"/>
  <c r="D113" i="39"/>
  <c r="S85" i="39"/>
  <c r="J85" i="39"/>
  <c r="Q71" i="39"/>
  <c r="J71" i="39"/>
  <c r="L29" i="39"/>
  <c r="D29" i="39"/>
  <c r="K65" i="40"/>
  <c r="AB65" i="40"/>
  <c r="U81" i="40"/>
  <c r="AR208" i="40"/>
  <c r="BH204" i="40"/>
  <c r="AL65" i="40"/>
  <c r="BC65" i="40"/>
  <c r="AO81" i="40"/>
  <c r="BF81" i="40"/>
  <c r="I203" i="40"/>
  <c r="C56" i="41"/>
  <c r="T65" i="40"/>
  <c r="AC65" i="40"/>
  <c r="V81" i="40"/>
  <c r="AM65" i="40"/>
  <c r="BE65" i="40"/>
  <c r="AP81" i="40"/>
  <c r="BG81" i="40"/>
  <c r="U65" i="40"/>
  <c r="AN65" i="40"/>
  <c r="BF65" i="40"/>
  <c r="AQ81" i="40"/>
  <c r="AZ81" i="40"/>
  <c r="BH81" i="40"/>
  <c r="V65" i="40"/>
  <c r="AO65" i="40"/>
  <c r="BG65" i="40"/>
  <c r="AJ81" i="40"/>
  <c r="AR81" i="40"/>
  <c r="BA81" i="40"/>
  <c r="BI81" i="40"/>
  <c r="S65" i="40"/>
  <c r="W65" i="40"/>
  <c r="Z81" i="40"/>
  <c r="AP65" i="40"/>
  <c r="BH65" i="40"/>
  <c r="AK81" i="40"/>
  <c r="AS81" i="40"/>
  <c r="BB81" i="40"/>
  <c r="G65" i="40"/>
  <c r="Y65" i="40"/>
  <c r="AA81" i="40"/>
  <c r="AQ65" i="40"/>
  <c r="AZ65" i="40"/>
  <c r="BI65" i="40"/>
  <c r="AL81" i="40"/>
  <c r="BC81" i="40"/>
  <c r="Z65" i="40"/>
  <c r="AB81" i="40"/>
  <c r="AJ65" i="40"/>
  <c r="AR65" i="40"/>
  <c r="BA65" i="40"/>
  <c r="AM81" i="40"/>
  <c r="BD81" i="40"/>
  <c r="BQ177" i="40"/>
  <c r="CA193" i="40"/>
  <c r="CE193" i="40"/>
  <c r="CC193" i="40"/>
  <c r="CI193" i="40"/>
  <c r="BV193" i="40"/>
  <c r="BM193" i="40"/>
  <c r="T142" i="41"/>
  <c r="BP161" i="40"/>
  <c r="CQ161" i="40"/>
  <c r="N22" i="40"/>
  <c r="N26" i="40"/>
  <c r="N30" i="40"/>
  <c r="D44" i="41"/>
  <c r="I40" i="41"/>
  <c r="N36" i="40"/>
  <c r="N38" i="40"/>
  <c r="N40" i="40"/>
  <c r="O40" i="40" s="1"/>
  <c r="R43" i="41"/>
  <c r="N44" i="40"/>
  <c r="R45" i="41"/>
  <c r="N46" i="40"/>
  <c r="O46" i="40" s="1"/>
  <c r="N48" i="40"/>
  <c r="N52" i="40"/>
  <c r="V54" i="41"/>
  <c r="N56" i="40"/>
  <c r="S57" i="41"/>
  <c r="N60" i="40"/>
  <c r="AT61" i="40"/>
  <c r="N64" i="40"/>
  <c r="G75" i="41"/>
  <c r="K79" i="41"/>
  <c r="M76" i="41"/>
  <c r="N68" i="40"/>
  <c r="V70" i="41"/>
  <c r="W70" i="41"/>
  <c r="R71" i="41"/>
  <c r="N72" i="40"/>
  <c r="R73" i="41"/>
  <c r="N74" i="40"/>
  <c r="N76" i="40"/>
  <c r="N78" i="40"/>
  <c r="N80" i="40"/>
  <c r="W84" i="41"/>
  <c r="N86" i="40"/>
  <c r="S87" i="41"/>
  <c r="N90" i="40"/>
  <c r="W96" i="41"/>
  <c r="J101" i="41"/>
  <c r="D111" i="41"/>
  <c r="S101" i="41"/>
  <c r="N102" i="40"/>
  <c r="N104" i="40"/>
  <c r="N108" i="40"/>
  <c r="S109" i="41"/>
  <c r="N110" i="40"/>
  <c r="N112" i="40"/>
  <c r="E116" i="41"/>
  <c r="W118" i="41"/>
  <c r="S119" i="41"/>
  <c r="W122" i="41"/>
  <c r="S125" i="41"/>
  <c r="W126" i="41"/>
  <c r="E132" i="41"/>
  <c r="W132" i="41"/>
  <c r="N134" i="40"/>
  <c r="W134" i="41"/>
  <c r="S135" i="41"/>
  <c r="W136" i="41"/>
  <c r="W138" i="41"/>
  <c r="S139" i="41"/>
  <c r="N140" i="40"/>
  <c r="W140" i="41"/>
  <c r="BJ141" i="40"/>
  <c r="W142" i="41"/>
  <c r="S143" i="41"/>
  <c r="N144" i="40"/>
  <c r="W144" i="41"/>
  <c r="J50" i="28"/>
  <c r="CQ54" i="28"/>
  <c r="Z5" i="47" s="1"/>
  <c r="J46" i="28"/>
  <c r="L179" i="39"/>
  <c r="C8" i="34"/>
  <c r="S200" i="40"/>
  <c r="BZ193" i="40"/>
  <c r="BW193" i="40"/>
  <c r="K179" i="39"/>
  <c r="J209" i="40"/>
  <c r="J17" i="10"/>
  <c r="C13" i="33"/>
  <c r="C205" i="40"/>
  <c r="F201" i="40"/>
  <c r="F9" i="33"/>
  <c r="K10" i="10"/>
  <c r="BE206" i="40"/>
  <c r="E9" i="10"/>
  <c r="E201" i="40"/>
  <c r="D6" i="34"/>
  <c r="T198" i="40"/>
  <c r="J6" i="29"/>
  <c r="Z198" i="40"/>
  <c r="I10" i="29"/>
  <c r="Y202" i="40"/>
  <c r="F11" i="29"/>
  <c r="M6" i="35"/>
  <c r="AS198" i="40"/>
  <c r="G8" i="35"/>
  <c r="AM200" i="40"/>
  <c r="D9" i="35"/>
  <c r="AJ201" i="40"/>
  <c r="F11" i="35"/>
  <c r="AL203" i="40"/>
  <c r="K8" i="36"/>
  <c r="BD201" i="40"/>
  <c r="H9" i="36"/>
  <c r="E10" i="36"/>
  <c r="BA202" i="40"/>
  <c r="BI202" i="40"/>
  <c r="M10" i="36"/>
  <c r="AZ205" i="40"/>
  <c r="D13" i="36"/>
  <c r="L13" i="36"/>
  <c r="AK206" i="40"/>
  <c r="E14" i="30"/>
  <c r="E8" i="31"/>
  <c r="BB207" i="40"/>
  <c r="J17" i="31"/>
  <c r="BF209" i="40"/>
  <c r="AS206" i="40"/>
  <c r="CN177" i="40"/>
  <c r="I181" i="39"/>
  <c r="L9" i="35"/>
  <c r="J11" i="36"/>
  <c r="BN17" i="40"/>
  <c r="I175" i="40"/>
  <c r="I16" i="10" s="1"/>
  <c r="T160" i="41"/>
  <c r="I45" i="41"/>
  <c r="I165" i="40"/>
  <c r="I6" i="10" s="1"/>
  <c r="CK180" i="40"/>
  <c r="CK193" i="40" s="1"/>
  <c r="K42" i="41"/>
  <c r="BI197" i="40"/>
  <c r="CO33" i="40"/>
  <c r="V60" i="41"/>
  <c r="D203" i="40"/>
  <c r="BR180" i="40"/>
  <c r="BR193" i="40" s="1"/>
  <c r="I143" i="41"/>
  <c r="I167" i="40"/>
  <c r="I8" i="10" s="1"/>
  <c r="O78" i="31"/>
  <c r="O78" i="33"/>
  <c r="I145" i="40"/>
  <c r="O78" i="29"/>
  <c r="I129" i="40"/>
  <c r="I191" i="40"/>
  <c r="I16" i="33" s="1"/>
  <c r="I183" i="40"/>
  <c r="I8" i="33" s="1"/>
  <c r="I119" i="41"/>
  <c r="I117" i="41"/>
  <c r="I181" i="40"/>
  <c r="I6" i="33" s="1"/>
  <c r="I127" i="41"/>
  <c r="M5" i="36"/>
  <c r="C10" i="31"/>
  <c r="C8" i="36"/>
  <c r="AY200" i="40"/>
  <c r="K41" i="10"/>
  <c r="J55" i="10"/>
  <c r="M8" i="30"/>
  <c r="AS200" i="40"/>
  <c r="J9" i="30"/>
  <c r="AP201" i="40"/>
  <c r="BE199" i="40"/>
  <c r="F8" i="31"/>
  <c r="BA201" i="40"/>
  <c r="E9" i="31"/>
  <c r="G11" i="31"/>
  <c r="BC203" i="40"/>
  <c r="L13" i="31"/>
  <c r="BH205" i="40"/>
  <c r="K17" i="31"/>
  <c r="I7" i="31"/>
  <c r="H175" i="39"/>
  <c r="H8" i="10"/>
  <c r="C200" i="40"/>
  <c r="C8" i="33"/>
  <c r="F199" i="40"/>
  <c r="BW17" i="40"/>
  <c r="BN165" i="40"/>
  <c r="BN177" i="40" s="1"/>
  <c r="BR166" i="40"/>
  <c r="CF165" i="40"/>
  <c r="CF177" i="40" s="1"/>
  <c r="K71" i="41"/>
  <c r="L71" i="41"/>
  <c r="I104" i="41"/>
  <c r="CA33" i="40"/>
  <c r="BR49" i="40"/>
  <c r="I21" i="41"/>
  <c r="K23" i="41"/>
  <c r="K31" i="41"/>
  <c r="J21" i="41"/>
  <c r="I24" i="41"/>
  <c r="J29" i="41"/>
  <c r="I32" i="41"/>
  <c r="L36" i="41"/>
  <c r="I37" i="41"/>
  <c r="F38" i="41"/>
  <c r="H40" i="41"/>
  <c r="E41" i="41"/>
  <c r="M41" i="41"/>
  <c r="F46" i="41"/>
  <c r="H48" i="41"/>
  <c r="G38" i="41"/>
  <c r="D39" i="41"/>
  <c r="L39" i="41"/>
  <c r="F41" i="41"/>
  <c r="H43" i="41"/>
  <c r="J45" i="41"/>
  <c r="D47" i="41"/>
  <c r="L47" i="41"/>
  <c r="E47" i="41"/>
  <c r="L52" i="41"/>
  <c r="I53" i="41"/>
  <c r="F54" i="41"/>
  <c r="E57" i="41"/>
  <c r="M57" i="41"/>
  <c r="J58" i="41"/>
  <c r="G59" i="41"/>
  <c r="D60" i="41"/>
  <c r="F62" i="41"/>
  <c r="H64" i="41"/>
  <c r="E52" i="41"/>
  <c r="M52" i="41"/>
  <c r="G54" i="41"/>
  <c r="D55" i="41"/>
  <c r="L55" i="41"/>
  <c r="I56" i="41"/>
  <c r="F57" i="41"/>
  <c r="K58" i="41"/>
  <c r="E60" i="41"/>
  <c r="M60" i="41"/>
  <c r="J61" i="41"/>
  <c r="D63" i="41"/>
  <c r="L63" i="41"/>
  <c r="I64" i="41"/>
  <c r="D68" i="41"/>
  <c r="L68" i="41"/>
  <c r="F70" i="41"/>
  <c r="M73" i="41"/>
  <c r="J74" i="41"/>
  <c r="D76" i="41"/>
  <c r="L76" i="41"/>
  <c r="F78" i="41"/>
  <c r="H80" i="41"/>
  <c r="E68" i="41"/>
  <c r="M68" i="41"/>
  <c r="J69" i="41"/>
  <c r="D71" i="41"/>
  <c r="I72" i="41"/>
  <c r="F73" i="41"/>
  <c r="H75" i="41"/>
  <c r="E76" i="41"/>
  <c r="J77" i="41"/>
  <c r="D79" i="41"/>
  <c r="D84" i="41"/>
  <c r="L84" i="41"/>
  <c r="I85" i="41"/>
  <c r="K87" i="41"/>
  <c r="H88" i="41"/>
  <c r="M89" i="41"/>
  <c r="D92" i="41"/>
  <c r="L92" i="41"/>
  <c r="I93" i="41"/>
  <c r="K95" i="41"/>
  <c r="H96" i="41"/>
  <c r="E84" i="41"/>
  <c r="J85" i="41"/>
  <c r="D87" i="41"/>
  <c r="I88" i="41"/>
  <c r="F89" i="41"/>
  <c r="H91" i="41"/>
  <c r="E92" i="41"/>
  <c r="L95" i="41"/>
  <c r="I96" i="41"/>
  <c r="N94" i="40"/>
  <c r="V94" i="41"/>
  <c r="D100" i="41"/>
  <c r="I101" i="41"/>
  <c r="H104" i="41"/>
  <c r="L108" i="41"/>
  <c r="E100" i="41"/>
  <c r="G102" i="41"/>
  <c r="D103" i="41"/>
  <c r="L103" i="41"/>
  <c r="F105" i="41"/>
  <c r="K106" i="41"/>
  <c r="H107" i="41"/>
  <c r="M108" i="41"/>
  <c r="J109" i="41"/>
  <c r="G110" i="41"/>
  <c r="L111" i="41"/>
  <c r="F103" i="41"/>
  <c r="D116" i="41"/>
  <c r="L116" i="41"/>
  <c r="F118" i="41"/>
  <c r="K119" i="41"/>
  <c r="H120" i="41"/>
  <c r="E121" i="41"/>
  <c r="M121" i="41"/>
  <c r="G123" i="41"/>
  <c r="D124" i="41"/>
  <c r="I125" i="41"/>
  <c r="F126" i="41"/>
  <c r="K127" i="41"/>
  <c r="H128" i="41"/>
  <c r="M116" i="41"/>
  <c r="J117" i="41"/>
  <c r="G118" i="41"/>
  <c r="D119" i="41"/>
  <c r="L119" i="41"/>
  <c r="I120" i="41"/>
  <c r="F121" i="41"/>
  <c r="H123" i="41"/>
  <c r="M124" i="41"/>
  <c r="J125" i="41"/>
  <c r="G126" i="41"/>
  <c r="D127" i="41"/>
  <c r="L127" i="41"/>
  <c r="I128" i="41"/>
  <c r="V116" i="41"/>
  <c r="N116" i="40"/>
  <c r="S117" i="41"/>
  <c r="AD117" i="40"/>
  <c r="V118" i="41"/>
  <c r="N118" i="40"/>
  <c r="N120" i="40"/>
  <c r="V120" i="41"/>
  <c r="V124" i="41"/>
  <c r="N124" i="40"/>
  <c r="V126" i="41"/>
  <c r="N126" i="40"/>
  <c r="D132" i="41"/>
  <c r="I133" i="41"/>
  <c r="F134" i="41"/>
  <c r="K135" i="41"/>
  <c r="E137" i="41"/>
  <c r="M137" i="41"/>
  <c r="J138" i="41"/>
  <c r="G139" i="41"/>
  <c r="D140" i="41"/>
  <c r="L140" i="41"/>
  <c r="I141" i="41"/>
  <c r="F142" i="41"/>
  <c r="H144" i="41"/>
  <c r="J133" i="41"/>
  <c r="G134" i="41"/>
  <c r="D135" i="41"/>
  <c r="L135" i="41"/>
  <c r="F137" i="41"/>
  <c r="E140" i="41"/>
  <c r="M140" i="41"/>
  <c r="G142" i="41"/>
  <c r="D143" i="41"/>
  <c r="I144" i="41"/>
  <c r="L141" i="41"/>
  <c r="V138" i="41"/>
  <c r="N138" i="40"/>
  <c r="D148" i="41"/>
  <c r="L148" i="41"/>
  <c r="F150" i="41"/>
  <c r="K151" i="41"/>
  <c r="E153" i="41"/>
  <c r="M153" i="41"/>
  <c r="G155" i="41"/>
  <c r="D156" i="41"/>
  <c r="I157" i="41"/>
  <c r="F158" i="41"/>
  <c r="H160" i="41"/>
  <c r="M148" i="41"/>
  <c r="J149" i="41"/>
  <c r="E156" i="41"/>
  <c r="I160" i="41"/>
  <c r="K152" i="41"/>
  <c r="J155" i="41"/>
  <c r="CA17" i="40"/>
  <c r="BR33" i="40"/>
  <c r="BR174" i="40"/>
  <c r="I80" i="41"/>
  <c r="L79" i="41"/>
  <c r="J37" i="41"/>
  <c r="J42" i="41"/>
  <c r="BA197" i="40"/>
  <c r="BH198" i="40"/>
  <c r="CO17" i="40"/>
  <c r="I61" i="41"/>
  <c r="D36" i="41"/>
  <c r="K55" i="41"/>
  <c r="CK164" i="40"/>
  <c r="CF181" i="40"/>
  <c r="CF193" i="40" s="1"/>
  <c r="F95" i="41"/>
  <c r="H59" i="41"/>
  <c r="M92" i="41"/>
  <c r="BW33" i="40"/>
  <c r="BR65" i="40"/>
  <c r="BR170" i="40"/>
  <c r="G91" i="41"/>
  <c r="L44" i="41"/>
  <c r="N70" i="40"/>
  <c r="K63" i="41"/>
  <c r="L15" i="41"/>
  <c r="BD209" i="40"/>
  <c r="BN183" i="40"/>
  <c r="BN193" i="40" s="1"/>
  <c r="J93" i="41"/>
  <c r="G78" i="41"/>
  <c r="D7" i="41"/>
  <c r="F9" i="41"/>
  <c r="N4" i="40"/>
  <c r="V4" i="41"/>
  <c r="W4" i="41"/>
  <c r="R5" i="41"/>
  <c r="S5" i="41"/>
  <c r="N6" i="40"/>
  <c r="V6" i="41"/>
  <c r="W6" i="41"/>
  <c r="S7" i="41"/>
  <c r="N8" i="40"/>
  <c r="V8" i="41"/>
  <c r="W8" i="41"/>
  <c r="R9" i="41"/>
  <c r="S9" i="41"/>
  <c r="N10" i="40"/>
  <c r="V10" i="41"/>
  <c r="W10" i="41"/>
  <c r="R11" i="41"/>
  <c r="S11" i="41"/>
  <c r="N12" i="40"/>
  <c r="V12" i="41"/>
  <c r="W12" i="41"/>
  <c r="R13" i="41"/>
  <c r="S13" i="41"/>
  <c r="V14" i="41"/>
  <c r="W14" i="41"/>
  <c r="R15" i="41"/>
  <c r="S15" i="41"/>
  <c r="N16" i="40"/>
  <c r="V16" i="41"/>
  <c r="W16" i="41"/>
  <c r="L31" i="41"/>
  <c r="N20" i="40"/>
  <c r="V20" i="41"/>
  <c r="W20" i="41"/>
  <c r="R21" i="41"/>
  <c r="S21" i="41"/>
  <c r="V22" i="41"/>
  <c r="W22" i="41"/>
  <c r="R23" i="41"/>
  <c r="S23" i="41"/>
  <c r="N24" i="40"/>
  <c r="V24" i="41"/>
  <c r="W24" i="41"/>
  <c r="R25" i="41"/>
  <c r="S25" i="41"/>
  <c r="V26" i="41"/>
  <c r="W26" i="41"/>
  <c r="R27" i="41"/>
  <c r="S27" i="41"/>
  <c r="N28" i="40"/>
  <c r="V28" i="41"/>
  <c r="W28" i="41"/>
  <c r="R29" i="41"/>
  <c r="S29" i="41"/>
  <c r="V30" i="41"/>
  <c r="W30" i="41"/>
  <c r="R31" i="41"/>
  <c r="S31" i="41"/>
  <c r="N32" i="40"/>
  <c r="V32" i="41"/>
  <c r="W32" i="41"/>
  <c r="K47" i="41"/>
  <c r="V36" i="41"/>
  <c r="W36" i="41"/>
  <c r="R37" i="41"/>
  <c r="S37" i="41"/>
  <c r="V38" i="41"/>
  <c r="W38" i="41"/>
  <c r="R39" i="41"/>
  <c r="S39" i="41"/>
  <c r="V40" i="41"/>
  <c r="W40" i="41"/>
  <c r="R41" i="41"/>
  <c r="S41" i="41"/>
  <c r="N42" i="40"/>
  <c r="V42" i="41"/>
  <c r="W42" i="41"/>
  <c r="S43" i="41"/>
  <c r="V44" i="41"/>
  <c r="W44" i="41"/>
  <c r="S45" i="41"/>
  <c r="V46" i="41"/>
  <c r="W46" i="41"/>
  <c r="R47" i="41"/>
  <c r="S47" i="41"/>
  <c r="V48" i="41"/>
  <c r="W48" i="41"/>
  <c r="V52" i="41"/>
  <c r="W52" i="41"/>
  <c r="R53" i="41"/>
  <c r="S53" i="41"/>
  <c r="W54" i="41"/>
  <c r="R55" i="41"/>
  <c r="S55" i="41"/>
  <c r="V56" i="41"/>
  <c r="W56" i="41"/>
  <c r="R57" i="41"/>
  <c r="V58" i="41"/>
  <c r="W58" i="41"/>
  <c r="R59" i="41"/>
  <c r="S59" i="41"/>
  <c r="R61" i="41"/>
  <c r="S61" i="41"/>
  <c r="V62" i="41"/>
  <c r="W62" i="41"/>
  <c r="S63" i="41"/>
  <c r="V64" i="41"/>
  <c r="W64" i="41"/>
  <c r="V68" i="41"/>
  <c r="W68" i="41"/>
  <c r="R69" i="41"/>
  <c r="S69" i="41"/>
  <c r="S71" i="41"/>
  <c r="V72" i="41"/>
  <c r="W72" i="41"/>
  <c r="S73" i="41"/>
  <c r="V74" i="41"/>
  <c r="W74" i="41"/>
  <c r="R75" i="41"/>
  <c r="S75" i="41"/>
  <c r="V76" i="41"/>
  <c r="W76" i="41"/>
  <c r="R77" i="41"/>
  <c r="S77" i="41"/>
  <c r="V78" i="41"/>
  <c r="W78" i="41"/>
  <c r="R79" i="41"/>
  <c r="S79" i="41"/>
  <c r="W80" i="41"/>
  <c r="N84" i="40"/>
  <c r="V84" i="41"/>
  <c r="R85" i="41"/>
  <c r="S85" i="41"/>
  <c r="V86" i="41"/>
  <c r="W86" i="41"/>
  <c r="R87" i="41"/>
  <c r="V88" i="41"/>
  <c r="W88" i="41"/>
  <c r="S89" i="41"/>
  <c r="V90" i="41"/>
  <c r="W90" i="41"/>
  <c r="R91" i="41"/>
  <c r="S91" i="41"/>
  <c r="V92" i="41"/>
  <c r="W92" i="41"/>
  <c r="R93" i="41"/>
  <c r="S93" i="41"/>
  <c r="W94" i="41"/>
  <c r="R95" i="41"/>
  <c r="S95" i="41"/>
  <c r="N96" i="40"/>
  <c r="V96" i="41"/>
  <c r="G107" i="41"/>
  <c r="V100" i="41"/>
  <c r="W100" i="41"/>
  <c r="R101" i="41"/>
  <c r="V102" i="41"/>
  <c r="W102" i="41"/>
  <c r="R103" i="41"/>
  <c r="S103" i="41"/>
  <c r="V104" i="41"/>
  <c r="W104" i="41"/>
  <c r="R105" i="41"/>
  <c r="S105" i="41"/>
  <c r="W106" i="41"/>
  <c r="S107" i="41"/>
  <c r="V108" i="41"/>
  <c r="W108" i="41"/>
  <c r="R109" i="41"/>
  <c r="V110" i="41"/>
  <c r="W110" i="41"/>
  <c r="R111" i="41"/>
  <c r="S111" i="41"/>
  <c r="V112" i="41"/>
  <c r="W112" i="41"/>
  <c r="R119" i="41"/>
  <c r="R123" i="41"/>
  <c r="S123" i="41"/>
  <c r="R127" i="41"/>
  <c r="S127" i="41"/>
  <c r="S133" i="41"/>
  <c r="V148" i="41"/>
  <c r="R149" i="41"/>
  <c r="AD150" i="40"/>
  <c r="V150" i="41"/>
  <c r="R151" i="41"/>
  <c r="AD152" i="40"/>
  <c r="V152" i="41"/>
  <c r="R153" i="41"/>
  <c r="V154" i="41"/>
  <c r="R155" i="41"/>
  <c r="AD156" i="40"/>
  <c r="AE156" i="40" s="1"/>
  <c r="V156" i="41"/>
  <c r="V158" i="41"/>
  <c r="R159" i="41"/>
  <c r="AD160" i="40"/>
  <c r="R85" i="39"/>
  <c r="T85" i="39"/>
  <c r="V85" i="39"/>
  <c r="I50" i="28"/>
  <c r="Y5" i="47"/>
  <c r="I51" i="28"/>
  <c r="I52" i="28"/>
  <c r="I46" i="28"/>
  <c r="I40" i="28"/>
  <c r="I42" i="28" s="1"/>
  <c r="BE33" i="40"/>
  <c r="BE170" i="40"/>
  <c r="I8" i="31"/>
  <c r="AO97" i="40"/>
  <c r="AO170" i="40"/>
  <c r="I90" i="41"/>
  <c r="I87" i="41"/>
  <c r="AO167" i="40"/>
  <c r="AO33" i="40"/>
  <c r="H177" i="39"/>
  <c r="L16" i="29"/>
  <c r="AB208" i="40"/>
  <c r="AO205" i="40"/>
  <c r="AS209" i="40"/>
  <c r="M17" i="35"/>
  <c r="H12" i="36"/>
  <c r="BD204" i="40"/>
  <c r="BC207" i="40"/>
  <c r="G15" i="36"/>
  <c r="M7" i="30"/>
  <c r="AS199" i="40"/>
  <c r="L8" i="30"/>
  <c r="AJ203" i="40"/>
  <c r="D11" i="30"/>
  <c r="AR203" i="40"/>
  <c r="L11" i="30"/>
  <c r="I12" i="30"/>
  <c r="AO204" i="40"/>
  <c r="BG201" i="40"/>
  <c r="BA203" i="40"/>
  <c r="E11" i="31"/>
  <c r="BI203" i="40"/>
  <c r="M11" i="31"/>
  <c r="K16" i="31"/>
  <c r="BG208" i="40"/>
  <c r="AL205" i="40"/>
  <c r="F13" i="30"/>
  <c r="E10" i="33"/>
  <c r="K9" i="31"/>
  <c r="E202" i="40"/>
  <c r="H17" i="31"/>
  <c r="J31" i="41"/>
  <c r="L22" i="41"/>
  <c r="E12" i="41"/>
  <c r="E4" i="41"/>
  <c r="I29" i="41"/>
  <c r="I23" i="41"/>
  <c r="K15" i="41"/>
  <c r="F11" i="41"/>
  <c r="F24" i="41"/>
  <c r="I13" i="41"/>
  <c r="G55" i="35"/>
  <c r="L30" i="41"/>
  <c r="D22" i="41"/>
  <c r="I10" i="41"/>
  <c r="K28" i="41"/>
  <c r="G22" i="41"/>
  <c r="H10" i="41"/>
  <c r="F16" i="41"/>
  <c r="J4" i="41"/>
  <c r="D6" i="41"/>
  <c r="F8" i="41"/>
  <c r="E11" i="41"/>
  <c r="J12" i="41"/>
  <c r="H5" i="41"/>
  <c r="J15" i="41"/>
  <c r="D4" i="41"/>
  <c r="I5" i="41"/>
  <c r="F6" i="41"/>
  <c r="H8" i="41"/>
  <c r="E9" i="41"/>
  <c r="M9" i="41"/>
  <c r="J10" i="41"/>
  <c r="G11" i="41"/>
  <c r="L12" i="41"/>
  <c r="G6" i="41"/>
  <c r="H11" i="41"/>
  <c r="G14" i="41"/>
  <c r="D15" i="41"/>
  <c r="G21" i="41"/>
  <c r="H26" i="41"/>
  <c r="J28" i="41"/>
  <c r="H21" i="41"/>
  <c r="L25" i="41"/>
  <c r="H29" i="41"/>
  <c r="J26" i="41"/>
  <c r="G27" i="41"/>
  <c r="L28" i="41"/>
  <c r="M20" i="41"/>
  <c r="D23" i="41"/>
  <c r="L23" i="41"/>
  <c r="F25" i="41"/>
  <c r="H27" i="41"/>
  <c r="D31" i="41"/>
  <c r="G37" i="41"/>
  <c r="K41" i="41"/>
  <c r="E38" i="41"/>
  <c r="I42" i="41"/>
  <c r="E46" i="41"/>
  <c r="K39" i="41"/>
  <c r="G43" i="41"/>
  <c r="M36" i="41"/>
  <c r="E44" i="41"/>
  <c r="M44" i="41"/>
  <c r="I48" i="41"/>
  <c r="J52" i="41"/>
  <c r="H58" i="41"/>
  <c r="L62" i="41"/>
  <c r="J55" i="41"/>
  <c r="F59" i="41"/>
  <c r="H61" i="41"/>
  <c r="J63" i="41"/>
  <c r="D52" i="41"/>
  <c r="H56" i="41"/>
  <c r="L60" i="41"/>
  <c r="J53" i="41"/>
  <c r="G62" i="41"/>
  <c r="N54" i="40"/>
  <c r="T54" i="41"/>
  <c r="N58" i="40"/>
  <c r="T58" i="41"/>
  <c r="T62" i="41"/>
  <c r="N62" i="40"/>
  <c r="D70" i="41"/>
  <c r="G77" i="41"/>
  <c r="I79" i="41"/>
  <c r="F80" i="41"/>
  <c r="K68" i="41"/>
  <c r="G72" i="41"/>
  <c r="K76" i="41"/>
  <c r="G80" i="41"/>
  <c r="I69" i="41"/>
  <c r="H72" i="41"/>
  <c r="E73" i="41"/>
  <c r="I77" i="41"/>
  <c r="G70" i="41"/>
  <c r="K74" i="41"/>
  <c r="L86" i="41"/>
  <c r="J92" i="41"/>
  <c r="D89" i="41"/>
  <c r="L89" i="41"/>
  <c r="AY201" i="40"/>
  <c r="E30" i="41"/>
  <c r="E22" i="41"/>
  <c r="D20" i="41"/>
  <c r="I8" i="41"/>
  <c r="E27" i="41"/>
  <c r="K20" i="41"/>
  <c r="H16" i="41"/>
  <c r="L6" i="41"/>
  <c r="F14" i="41"/>
  <c r="G5" i="41"/>
  <c r="G29" i="41"/>
  <c r="D28" i="41"/>
  <c r="I16" i="41"/>
  <c r="K7" i="41"/>
  <c r="K26" i="41"/>
  <c r="N14" i="40"/>
  <c r="O14" i="40" s="1"/>
  <c r="L14" i="41"/>
  <c r="J5" i="41"/>
  <c r="H13" i="41"/>
  <c r="M28" i="41"/>
  <c r="F27" i="41"/>
  <c r="E14" i="41"/>
  <c r="M6" i="41"/>
  <c r="G32" i="41"/>
  <c r="M25" i="41"/>
  <c r="D14" i="41"/>
  <c r="L4" i="41"/>
  <c r="L9" i="41"/>
  <c r="E36" i="41"/>
  <c r="F30" i="41"/>
  <c r="K10" i="41"/>
  <c r="I26" i="41"/>
  <c r="H24" i="41"/>
  <c r="G13" i="41"/>
  <c r="E6" i="41"/>
  <c r="I31" i="41"/>
  <c r="E25" i="41"/>
  <c r="J13" i="41"/>
  <c r="D9" i="41"/>
  <c r="F32" i="41"/>
  <c r="F22" i="41"/>
  <c r="H32" i="41"/>
  <c r="J23" i="41"/>
  <c r="M12" i="41"/>
  <c r="M4" i="41"/>
  <c r="G30" i="41"/>
  <c r="L20" i="41"/>
  <c r="D12" i="41"/>
  <c r="L7" i="41"/>
  <c r="M38" i="41"/>
  <c r="K111" i="41"/>
  <c r="E102" i="41"/>
  <c r="J90" i="41"/>
  <c r="F86" i="41"/>
  <c r="I106" i="41"/>
  <c r="N92" i="40"/>
  <c r="K103" i="41"/>
  <c r="N88" i="40"/>
  <c r="O88" i="40" s="1"/>
  <c r="D95" i="41"/>
  <c r="L87" i="41"/>
  <c r="I112" i="41"/>
  <c r="E108" i="41"/>
  <c r="E110" i="41"/>
  <c r="M100" i="41"/>
  <c r="CM165" i="40"/>
  <c r="CQ166" i="40"/>
  <c r="CM169" i="40"/>
  <c r="CM171" i="40"/>
  <c r="CQ172" i="40"/>
  <c r="CD173" i="40"/>
  <c r="BY174" i="40"/>
  <c r="CQ174" i="40"/>
  <c r="CH176" i="40"/>
  <c r="U43" i="39"/>
  <c r="S43" i="39"/>
  <c r="V43" i="39"/>
  <c r="T43" i="39"/>
  <c r="R43" i="39"/>
  <c r="R113" i="39"/>
  <c r="CN99" i="40"/>
  <c r="CH147" i="40"/>
  <c r="BX51" i="40"/>
  <c r="CK99" i="40"/>
  <c r="CN51" i="40"/>
  <c r="CH99" i="40"/>
  <c r="CK19" i="40"/>
  <c r="CQ19" i="40"/>
  <c r="CD35" i="40"/>
  <c r="CM67" i="40"/>
  <c r="BZ115" i="40"/>
  <c r="CQ147" i="40"/>
  <c r="CD163" i="40"/>
  <c r="BX147" i="40"/>
  <c r="CN147" i="40"/>
  <c r="CD51" i="40"/>
  <c r="BX35" i="40"/>
  <c r="CK115" i="40"/>
  <c r="CE35" i="40"/>
  <c r="CN67" i="40"/>
  <c r="BY83" i="40"/>
  <c r="CH115" i="40"/>
  <c r="CE163" i="40"/>
  <c r="CK35" i="40"/>
  <c r="CH131" i="40"/>
  <c r="BX131" i="40"/>
  <c r="CM35" i="40"/>
  <c r="BZ83" i="40"/>
  <c r="CQ115" i="40"/>
  <c r="CD131" i="40"/>
  <c r="CM163" i="40"/>
  <c r="BX83" i="40"/>
  <c r="CK131" i="40"/>
  <c r="CN83" i="40"/>
  <c r="CD83" i="40"/>
  <c r="CK51" i="40"/>
  <c r="BY19" i="40"/>
  <c r="CN35" i="40"/>
  <c r="BY51" i="40"/>
  <c r="CH83" i="40"/>
  <c r="CE131" i="40"/>
  <c r="CN163" i="40"/>
  <c r="BY179" i="40"/>
  <c r="CH35" i="40"/>
  <c r="BX67" i="40"/>
  <c r="CK147" i="40"/>
  <c r="BZ19" i="40"/>
  <c r="BZ51" i="40"/>
  <c r="CD99" i="40"/>
  <c r="BX19" i="40"/>
  <c r="CN19" i="40"/>
  <c r="CD115" i="40"/>
  <c r="CH51" i="40"/>
  <c r="AQ51" i="40"/>
  <c r="AQ179" i="40"/>
  <c r="S51" i="40"/>
  <c r="Y67" i="40"/>
  <c r="S99" i="40"/>
  <c r="Y115" i="40"/>
  <c r="S179" i="40"/>
  <c r="BA19" i="40"/>
  <c r="BG35" i="40"/>
  <c r="BA67" i="40"/>
  <c r="BG83" i="40"/>
  <c r="BA147" i="40"/>
  <c r="BG163" i="40"/>
  <c r="AJ83" i="40"/>
  <c r="T51" i="40"/>
  <c r="Z67" i="40"/>
  <c r="T99" i="40"/>
  <c r="Z115" i="40"/>
  <c r="T179" i="40"/>
  <c r="BB19" i="40"/>
  <c r="BH35" i="40"/>
  <c r="BB67" i="40"/>
  <c r="BH83" i="40"/>
  <c r="BB147" i="40"/>
  <c r="BH163" i="40"/>
  <c r="AQ83" i="40"/>
  <c r="S19" i="40"/>
  <c r="Y35" i="40"/>
  <c r="S67" i="40"/>
  <c r="Y83" i="40"/>
  <c r="S147" i="40"/>
  <c r="Y163" i="40"/>
  <c r="AQ163" i="40"/>
  <c r="AQ99" i="40"/>
  <c r="AQ35" i="40"/>
  <c r="BA35" i="40"/>
  <c r="BG51" i="40"/>
  <c r="BA115" i="40"/>
  <c r="BG131" i="40"/>
  <c r="BA163" i="40"/>
  <c r="BG179" i="40"/>
  <c r="AJ115" i="40"/>
  <c r="T19" i="40"/>
  <c r="Z35" i="40"/>
  <c r="T67" i="40"/>
  <c r="Z83" i="40"/>
  <c r="T147" i="40"/>
  <c r="Z163" i="40"/>
  <c r="AJ163" i="40"/>
  <c r="AJ99" i="40"/>
  <c r="AJ35" i="40"/>
  <c r="BB35" i="40"/>
  <c r="BH51" i="40"/>
  <c r="BB115" i="40"/>
  <c r="BH131" i="40"/>
  <c r="BB163" i="40"/>
  <c r="BH179" i="40"/>
  <c r="BA179" i="40"/>
  <c r="S35" i="40"/>
  <c r="Y51" i="40"/>
  <c r="S115" i="40"/>
  <c r="Y131" i="40"/>
  <c r="BG19" i="40"/>
  <c r="BA83" i="40"/>
  <c r="BG99" i="40"/>
  <c r="T35" i="40"/>
  <c r="Z51" i="40"/>
  <c r="T115" i="40"/>
  <c r="Z131" i="40"/>
  <c r="BH19" i="40"/>
  <c r="BB83" i="40"/>
  <c r="BH99" i="40"/>
  <c r="K11" i="34"/>
  <c r="BI208" i="40"/>
  <c r="H41" i="34"/>
  <c r="G55" i="34"/>
  <c r="F19" i="43"/>
  <c r="F77" i="43" s="1"/>
  <c r="AR200" i="40"/>
  <c r="BB206" i="40"/>
  <c r="K13" i="35"/>
  <c r="H203" i="40"/>
  <c r="L7" i="34"/>
  <c r="G150" i="41"/>
  <c r="D151" i="41"/>
  <c r="L151" i="41"/>
  <c r="I152" i="41"/>
  <c r="F153" i="41"/>
  <c r="K154" i="41"/>
  <c r="M156" i="41"/>
  <c r="J157" i="41"/>
  <c r="G158" i="41"/>
  <c r="D159" i="41"/>
  <c r="BY161" i="40"/>
  <c r="BP164" i="40"/>
  <c r="BP174" i="40"/>
  <c r="BU167" i="40"/>
  <c r="BY168" i="40"/>
  <c r="CD167" i="40"/>
  <c r="CH168" i="40"/>
  <c r="CQ164" i="40"/>
  <c r="U150" i="41"/>
  <c r="V160" i="41"/>
  <c r="CM161" i="40"/>
  <c r="AD148" i="40"/>
  <c r="AD158" i="40"/>
  <c r="AE158" i="40" s="1"/>
  <c r="L159" i="41"/>
  <c r="H155" i="41"/>
  <c r="BP170" i="40"/>
  <c r="BY164" i="40"/>
  <c r="BU173" i="40"/>
  <c r="CH170" i="40"/>
  <c r="CD175" i="40"/>
  <c r="AD154" i="40"/>
  <c r="CD161" i="40"/>
  <c r="BP166" i="40"/>
  <c r="BU169" i="40"/>
  <c r="BY170" i="40"/>
  <c r="CH164" i="40"/>
  <c r="CD169" i="40"/>
  <c r="BP176" i="40"/>
  <c r="S137" i="41"/>
  <c r="S141" i="41"/>
  <c r="R157" i="41"/>
  <c r="AP93" i="28"/>
  <c r="CB109" i="28"/>
  <c r="BD109" i="28"/>
  <c r="H33" i="40"/>
  <c r="G20" i="41"/>
  <c r="AT28" i="40"/>
  <c r="AT38" i="40"/>
  <c r="BJ39" i="40"/>
  <c r="BK39" i="40" s="1"/>
  <c r="AT42" i="40"/>
  <c r="BJ43" i="40"/>
  <c r="AT45" i="40"/>
  <c r="BJ46" i="40"/>
  <c r="BJ47" i="40"/>
  <c r="BK47" i="40" s="1"/>
  <c r="BD65" i="40"/>
  <c r="V61" i="41"/>
  <c r="BJ73" i="40"/>
  <c r="AN97" i="40"/>
  <c r="BD97" i="40"/>
  <c r="AT85" i="40"/>
  <c r="BJ86" i="40"/>
  <c r="AT93" i="40"/>
  <c r="R94" i="41"/>
  <c r="BJ103" i="40"/>
  <c r="AD105" i="40"/>
  <c r="BJ107" i="40"/>
  <c r="AD109" i="40"/>
  <c r="AT110" i="40"/>
  <c r="N117" i="40"/>
  <c r="O117" i="40" s="1"/>
  <c r="U117" i="41"/>
  <c r="T119" i="41"/>
  <c r="AT119" i="40"/>
  <c r="N121" i="40"/>
  <c r="AD122" i="40"/>
  <c r="N125" i="40"/>
  <c r="AD126" i="40"/>
  <c r="AD135" i="40"/>
  <c r="AD139" i="40"/>
  <c r="W141" i="41"/>
  <c r="AD155" i="40"/>
  <c r="AE155" i="40" s="1"/>
  <c r="G43" i="39"/>
  <c r="AX109" i="28"/>
  <c r="M11" i="41"/>
  <c r="I15" i="41"/>
  <c r="G8" i="41"/>
  <c r="G16" i="41"/>
  <c r="T4" i="41"/>
  <c r="T6" i="41"/>
  <c r="U6" i="41"/>
  <c r="Q7" i="41"/>
  <c r="T8" i="41"/>
  <c r="U8" i="41"/>
  <c r="Q9" i="41"/>
  <c r="T10" i="41"/>
  <c r="U10" i="41"/>
  <c r="Q11" i="41"/>
  <c r="T12" i="41"/>
  <c r="U12" i="41"/>
  <c r="U14" i="41"/>
  <c r="Q15" i="41"/>
  <c r="T16" i="41"/>
  <c r="U16" i="41"/>
  <c r="D25" i="41"/>
  <c r="T20" i="41"/>
  <c r="U20" i="41"/>
  <c r="Q21" i="41"/>
  <c r="U22" i="41"/>
  <c r="Q23" i="41"/>
  <c r="T24" i="41"/>
  <c r="T26" i="41"/>
  <c r="U26" i="41"/>
  <c r="Q27" i="41"/>
  <c r="T28" i="41"/>
  <c r="U28" i="41"/>
  <c r="Q29" i="41"/>
  <c r="T30" i="41"/>
  <c r="Q31" i="41"/>
  <c r="T32" i="41"/>
  <c r="U32" i="41"/>
  <c r="Q37" i="41"/>
  <c r="T40" i="41"/>
  <c r="T44" i="41"/>
  <c r="U44" i="41"/>
  <c r="Q45" i="41"/>
  <c r="T48" i="41"/>
  <c r="H164" i="40"/>
  <c r="H5" i="10" s="1"/>
  <c r="H50" i="28"/>
  <c r="CO54" i="28"/>
  <c r="H51" i="28" s="1"/>
  <c r="DD52" i="28"/>
  <c r="DD53" i="28"/>
  <c r="BD167" i="40"/>
  <c r="BD200" i="40" s="1"/>
  <c r="BD175" i="40"/>
  <c r="H16" i="31" s="1"/>
  <c r="H11" i="10"/>
  <c r="H172" i="40"/>
  <c r="BR109" i="28"/>
  <c r="BB109" i="28"/>
  <c r="H97" i="40"/>
  <c r="X97" i="40"/>
  <c r="X65" i="40"/>
  <c r="X81" i="40"/>
  <c r="H5" i="34"/>
  <c r="H190" i="40"/>
  <c r="H207" i="40" s="1"/>
  <c r="X169" i="40"/>
  <c r="X172" i="40"/>
  <c r="X205" i="40" s="1"/>
  <c r="H185" i="40"/>
  <c r="H10" i="33" s="1"/>
  <c r="H206" i="40"/>
  <c r="H14" i="33"/>
  <c r="N55" i="31"/>
  <c r="V55" i="31"/>
  <c r="AD55" i="31"/>
  <c r="AL55" i="31"/>
  <c r="AT55" i="31"/>
  <c r="BB55" i="31"/>
  <c r="BJ55" i="31"/>
  <c r="BR55" i="31"/>
  <c r="BZ55" i="31"/>
  <c r="H55" i="31"/>
  <c r="P55" i="31"/>
  <c r="X55" i="31"/>
  <c r="AF55" i="31"/>
  <c r="AN55" i="31"/>
  <c r="AV55" i="31"/>
  <c r="BD55" i="31"/>
  <c r="BL55" i="31"/>
  <c r="BT55" i="31"/>
  <c r="CB55" i="31"/>
  <c r="H85" i="41"/>
  <c r="BD202" i="40"/>
  <c r="BD173" i="40"/>
  <c r="H14" i="31" s="1"/>
  <c r="I55" i="31"/>
  <c r="Q55" i="31"/>
  <c r="Y55" i="31"/>
  <c r="AG55" i="31"/>
  <c r="AO55" i="31"/>
  <c r="AW55" i="31"/>
  <c r="BE55" i="31"/>
  <c r="BM55" i="31"/>
  <c r="BU55" i="31"/>
  <c r="CC55" i="31"/>
  <c r="J55" i="31"/>
  <c r="R55" i="31"/>
  <c r="Z55" i="31"/>
  <c r="AH55" i="31"/>
  <c r="AP55" i="31"/>
  <c r="AX55" i="31"/>
  <c r="BF55" i="31"/>
  <c r="BN55" i="31"/>
  <c r="BV55" i="31"/>
  <c r="CD55" i="31"/>
  <c r="K55" i="31"/>
  <c r="S55" i="31"/>
  <c r="AA55" i="31"/>
  <c r="AI55" i="31"/>
  <c r="AQ55" i="31"/>
  <c r="AY55" i="31"/>
  <c r="BG55" i="31"/>
  <c r="BO55" i="31"/>
  <c r="BW55" i="31"/>
  <c r="CE55" i="31"/>
  <c r="BD165" i="40"/>
  <c r="L55" i="31"/>
  <c r="T55" i="31"/>
  <c r="AB55" i="31"/>
  <c r="AJ55" i="31"/>
  <c r="AR55" i="31"/>
  <c r="AZ55" i="31"/>
  <c r="BH55" i="31"/>
  <c r="BP55" i="31"/>
  <c r="BX55" i="31"/>
  <c r="CF55" i="31"/>
  <c r="H93" i="41"/>
  <c r="AN33" i="40"/>
  <c r="AN175" i="40"/>
  <c r="G55" i="30"/>
  <c r="AN167" i="40"/>
  <c r="H55" i="30"/>
  <c r="H6" i="30"/>
  <c r="I55" i="30"/>
  <c r="AN198" i="40"/>
  <c r="J55" i="30"/>
  <c r="K55" i="30"/>
  <c r="X167" i="40"/>
  <c r="X175" i="40"/>
  <c r="H16" i="29" s="1"/>
  <c r="H81" i="40"/>
  <c r="H5" i="29"/>
  <c r="X197" i="40"/>
  <c r="X209" i="40"/>
  <c r="X33" i="40"/>
  <c r="AJ109" i="28"/>
  <c r="T109" i="28"/>
  <c r="H17" i="34"/>
  <c r="X17" i="40"/>
  <c r="H15" i="10"/>
  <c r="H169" i="40"/>
  <c r="H10" i="10" s="1"/>
  <c r="H166" i="40"/>
  <c r="H7" i="10" s="1"/>
  <c r="H17" i="40"/>
  <c r="H188" i="40"/>
  <c r="H13" i="33" s="1"/>
  <c r="H180" i="40"/>
  <c r="H5" i="33" s="1"/>
  <c r="AI204" i="40"/>
  <c r="C12" i="30"/>
  <c r="F16" i="10"/>
  <c r="F208" i="40"/>
  <c r="AY197" i="40"/>
  <c r="C5" i="36"/>
  <c r="C59" i="36" s="1"/>
  <c r="F8" i="10"/>
  <c r="K208" i="40"/>
  <c r="K16" i="10"/>
  <c r="D11" i="33"/>
  <c r="W214" i="40"/>
  <c r="C13" i="29"/>
  <c r="I7" i="32"/>
  <c r="E17" i="33"/>
  <c r="E209" i="40"/>
  <c r="G202" i="40"/>
  <c r="G10" i="33"/>
  <c r="AI206" i="40"/>
  <c r="C14" i="35"/>
  <c r="J205" i="40"/>
  <c r="H200" i="40"/>
  <c r="H8" i="33"/>
  <c r="H8" i="2"/>
  <c r="M202" i="40"/>
  <c r="M10" i="33"/>
  <c r="E5" i="30"/>
  <c r="AS197" i="40"/>
  <c r="M5" i="35"/>
  <c r="I17" i="10"/>
  <c r="I14" i="10"/>
  <c r="I206" i="40"/>
  <c r="I11" i="10"/>
  <c r="M200" i="40"/>
  <c r="M8" i="10"/>
  <c r="T197" i="40"/>
  <c r="D5" i="29"/>
  <c r="D59" i="29" s="1"/>
  <c r="M199" i="40"/>
  <c r="J202" i="40"/>
  <c r="C209" i="40"/>
  <c r="E5" i="31"/>
  <c r="D197" i="40"/>
  <c r="I205" i="40"/>
  <c r="D205" i="40"/>
  <c r="I13" i="10"/>
  <c r="C9" i="31"/>
  <c r="D5" i="34"/>
  <c r="E5" i="36"/>
  <c r="W206" i="40"/>
  <c r="BG198" i="40"/>
  <c r="F4" i="41"/>
  <c r="K5" i="41"/>
  <c r="H6" i="41"/>
  <c r="E7" i="41"/>
  <c r="M7" i="41"/>
  <c r="J8" i="41"/>
  <c r="D10" i="41"/>
  <c r="L10" i="41"/>
  <c r="I11" i="41"/>
  <c r="F12" i="41"/>
  <c r="K13" i="41"/>
  <c r="H14" i="41"/>
  <c r="E15" i="41"/>
  <c r="M15" i="41"/>
  <c r="J16" i="41"/>
  <c r="G4" i="41"/>
  <c r="D5" i="41"/>
  <c r="L5" i="41"/>
  <c r="I6" i="41"/>
  <c r="F7" i="41"/>
  <c r="K8" i="41"/>
  <c r="H9" i="41"/>
  <c r="E10" i="41"/>
  <c r="M10" i="41"/>
  <c r="J11" i="41"/>
  <c r="G12" i="41"/>
  <c r="D13" i="41"/>
  <c r="L13" i="41"/>
  <c r="I14" i="41"/>
  <c r="F15" i="41"/>
  <c r="K16" i="41"/>
  <c r="H4" i="41"/>
  <c r="J6" i="41"/>
  <c r="G7" i="41"/>
  <c r="D8" i="41"/>
  <c r="L8" i="41"/>
  <c r="I9" i="41"/>
  <c r="F10" i="41"/>
  <c r="K11" i="41"/>
  <c r="H12" i="41"/>
  <c r="J14" i="41"/>
  <c r="G15" i="41"/>
  <c r="D16" i="41"/>
  <c r="L16" i="41"/>
  <c r="I4" i="41"/>
  <c r="F5" i="41"/>
  <c r="H7" i="41"/>
  <c r="E8" i="41"/>
  <c r="M8" i="41"/>
  <c r="J9" i="41"/>
  <c r="D11" i="41"/>
  <c r="L11" i="41"/>
  <c r="I12" i="41"/>
  <c r="F13" i="41"/>
  <c r="H15" i="41"/>
  <c r="E16" i="41"/>
  <c r="M16" i="41"/>
  <c r="Q4" i="41"/>
  <c r="AD4" i="40"/>
  <c r="BU17" i="40"/>
  <c r="BU180" i="40"/>
  <c r="AT4" i="40"/>
  <c r="CD180" i="40"/>
  <c r="CD17" i="40"/>
  <c r="BJ4" i="40"/>
  <c r="CM180" i="40"/>
  <c r="CM17" i="40"/>
  <c r="T5" i="41"/>
  <c r="N5" i="40"/>
  <c r="BP17" i="40"/>
  <c r="BP181" i="40"/>
  <c r="U5" i="41"/>
  <c r="AD5" i="40"/>
  <c r="BY17" i="40"/>
  <c r="BY181" i="40"/>
  <c r="AT5" i="40"/>
  <c r="CH181" i="40"/>
  <c r="CH17" i="40"/>
  <c r="BJ5" i="40"/>
  <c r="CQ17" i="40"/>
  <c r="CQ181" i="40"/>
  <c r="Q6" i="41"/>
  <c r="AD6" i="40"/>
  <c r="BU182" i="40"/>
  <c r="AT6" i="40"/>
  <c r="CD182" i="40"/>
  <c r="BJ6" i="40"/>
  <c r="CM182" i="40"/>
  <c r="T7" i="41"/>
  <c r="BP183" i="40"/>
  <c r="U7" i="41"/>
  <c r="AD7" i="40"/>
  <c r="BY183" i="40"/>
  <c r="AT7" i="40"/>
  <c r="CH183" i="40"/>
  <c r="BJ7" i="40"/>
  <c r="CQ183" i="40"/>
  <c r="Q8" i="41"/>
  <c r="AD8" i="40"/>
  <c r="BU184" i="40"/>
  <c r="AT8" i="40"/>
  <c r="CD184" i="40"/>
  <c r="BJ8" i="40"/>
  <c r="CM184" i="40"/>
  <c r="N9" i="40"/>
  <c r="T9" i="41"/>
  <c r="BP185" i="40"/>
  <c r="U9" i="41"/>
  <c r="AD9" i="40"/>
  <c r="BY185" i="40"/>
  <c r="AT9" i="40"/>
  <c r="CH185" i="40"/>
  <c r="W9" i="41"/>
  <c r="CQ185" i="40"/>
  <c r="BJ9" i="40"/>
  <c r="Q10" i="41"/>
  <c r="AD10" i="40"/>
  <c r="BU186" i="40"/>
  <c r="AT10" i="40"/>
  <c r="CD186" i="40"/>
  <c r="BJ10" i="40"/>
  <c r="CM186" i="40"/>
  <c r="N11" i="40"/>
  <c r="T11" i="41"/>
  <c r="BP187" i="40"/>
  <c r="U11" i="41"/>
  <c r="AD11" i="40"/>
  <c r="BY187" i="40"/>
  <c r="AT11" i="40"/>
  <c r="CH187" i="40"/>
  <c r="BJ11" i="40"/>
  <c r="CQ187" i="40"/>
  <c r="Q12" i="41"/>
  <c r="AD12" i="40"/>
  <c r="BU188" i="40"/>
  <c r="R12" i="41"/>
  <c r="AT12" i="40"/>
  <c r="CD188" i="40"/>
  <c r="BJ12" i="40"/>
  <c r="CM188" i="40"/>
  <c r="T13" i="41"/>
  <c r="N13" i="40"/>
  <c r="BP189" i="40"/>
  <c r="U13" i="41"/>
  <c r="AD13" i="40"/>
  <c r="BY189" i="40"/>
  <c r="V13" i="41"/>
  <c r="AT13" i="40"/>
  <c r="CH189" i="40"/>
  <c r="BJ13" i="40"/>
  <c r="CQ189" i="40"/>
  <c r="Q14" i="41"/>
  <c r="AD14" i="40"/>
  <c r="BU190" i="40"/>
  <c r="AT14" i="40"/>
  <c r="CD190" i="40"/>
  <c r="BJ14" i="40"/>
  <c r="CM190" i="40"/>
  <c r="T15" i="41"/>
  <c r="N15" i="40"/>
  <c r="BP191" i="40"/>
  <c r="U15" i="41"/>
  <c r="AD15" i="40"/>
  <c r="BY191" i="40"/>
  <c r="AT15" i="40"/>
  <c r="CH191" i="40"/>
  <c r="BJ15" i="40"/>
  <c r="CQ191" i="40"/>
  <c r="Q16" i="41"/>
  <c r="AD16" i="40"/>
  <c r="BU192" i="40"/>
  <c r="AT16" i="40"/>
  <c r="CD192" i="40"/>
  <c r="BJ16" i="40"/>
  <c r="CM192" i="40"/>
  <c r="F20" i="41"/>
  <c r="K21" i="41"/>
  <c r="H22" i="41"/>
  <c r="E23" i="41"/>
  <c r="M23" i="41"/>
  <c r="J24" i="41"/>
  <c r="D26" i="41"/>
  <c r="L26" i="41"/>
  <c r="I27" i="41"/>
  <c r="F28" i="41"/>
  <c r="K29" i="41"/>
  <c r="H30" i="41"/>
  <c r="E31" i="41"/>
  <c r="M31" i="41"/>
  <c r="J32" i="41"/>
  <c r="D21" i="41"/>
  <c r="L21" i="41"/>
  <c r="I22" i="41"/>
  <c r="F23" i="41"/>
  <c r="K24" i="41"/>
  <c r="H25" i="41"/>
  <c r="E26" i="41"/>
  <c r="M26" i="41"/>
  <c r="J27" i="41"/>
  <c r="D29" i="41"/>
  <c r="L29" i="41"/>
  <c r="I30" i="41"/>
  <c r="F31" i="41"/>
  <c r="K32" i="41"/>
  <c r="H20" i="41"/>
  <c r="E21" i="41"/>
  <c r="M21" i="41"/>
  <c r="G23" i="41"/>
  <c r="D24" i="41"/>
  <c r="L24" i="41"/>
  <c r="I25" i="41"/>
  <c r="F26" i="41"/>
  <c r="K27" i="41"/>
  <c r="H28" i="41"/>
  <c r="E29" i="41"/>
  <c r="M29" i="41"/>
  <c r="J30" i="41"/>
  <c r="G31" i="41"/>
  <c r="D32" i="41"/>
  <c r="L32" i="41"/>
  <c r="I20" i="41"/>
  <c r="F21" i="41"/>
  <c r="K22" i="41"/>
  <c r="E24" i="41"/>
  <c r="M24" i="41"/>
  <c r="J25" i="41"/>
  <c r="D27" i="41"/>
  <c r="L27" i="41"/>
  <c r="I28" i="41"/>
  <c r="F29" i="41"/>
  <c r="K30" i="41"/>
  <c r="E32" i="41"/>
  <c r="M32" i="41"/>
  <c r="Q20" i="41"/>
  <c r="BU164" i="40"/>
  <c r="BU33" i="40"/>
  <c r="AD20" i="40"/>
  <c r="AE20" i="40" s="1"/>
  <c r="AT20" i="40"/>
  <c r="CD33" i="40"/>
  <c r="CD164" i="40"/>
  <c r="BJ20" i="40"/>
  <c r="CM164" i="40"/>
  <c r="CM33" i="40"/>
  <c r="T21" i="41"/>
  <c r="N21" i="40"/>
  <c r="BP165" i="40"/>
  <c r="U21" i="41"/>
  <c r="AD21" i="40"/>
  <c r="BY165" i="40"/>
  <c r="BY33" i="40"/>
  <c r="AT21" i="40"/>
  <c r="CH165" i="40"/>
  <c r="CH33" i="40"/>
  <c r="BJ21" i="40"/>
  <c r="CQ165" i="40"/>
  <c r="Q22" i="41"/>
  <c r="AD22" i="40"/>
  <c r="BU166" i="40"/>
  <c r="R22" i="41"/>
  <c r="AT22" i="40"/>
  <c r="CD166" i="40"/>
  <c r="BJ22" i="40"/>
  <c r="CM166" i="40"/>
  <c r="T23" i="41"/>
  <c r="N23" i="40"/>
  <c r="BP167" i="40"/>
  <c r="U23" i="41"/>
  <c r="AD23" i="40"/>
  <c r="BY167" i="40"/>
  <c r="AT23" i="40"/>
  <c r="CH167" i="40"/>
  <c r="BJ23" i="40"/>
  <c r="CQ167" i="40"/>
  <c r="Q24" i="41"/>
  <c r="AD24" i="40"/>
  <c r="BU168" i="40"/>
  <c r="R24" i="41"/>
  <c r="AT24" i="40"/>
  <c r="CD168" i="40"/>
  <c r="S24" i="41"/>
  <c r="BJ24" i="40"/>
  <c r="T25" i="41"/>
  <c r="N25" i="40"/>
  <c r="BP169" i="40"/>
  <c r="U25" i="41"/>
  <c r="AD25" i="40"/>
  <c r="BY169" i="40"/>
  <c r="AT25" i="40"/>
  <c r="CH169" i="40"/>
  <c r="BJ25" i="40"/>
  <c r="CQ169" i="40"/>
  <c r="Q26" i="41"/>
  <c r="AD26" i="40"/>
  <c r="BU170" i="40"/>
  <c r="R26" i="41"/>
  <c r="CD170" i="40"/>
  <c r="AT26" i="40"/>
  <c r="BJ26" i="40"/>
  <c r="CM170" i="40"/>
  <c r="T27" i="41"/>
  <c r="N27" i="40"/>
  <c r="BP171" i="40"/>
  <c r="U27" i="41"/>
  <c r="AD27" i="40"/>
  <c r="BY171" i="40"/>
  <c r="AT27" i="40"/>
  <c r="CH171" i="40"/>
  <c r="BJ27" i="40"/>
  <c r="CQ171" i="40"/>
  <c r="Q28" i="41"/>
  <c r="AD28" i="40"/>
  <c r="BU172" i="40"/>
  <c r="BJ28" i="40"/>
  <c r="BK28" i="40" s="1"/>
  <c r="CM172" i="40"/>
  <c r="T29" i="41"/>
  <c r="N29" i="40"/>
  <c r="BP173" i="40"/>
  <c r="U29" i="41"/>
  <c r="AD29" i="40"/>
  <c r="BY173" i="40"/>
  <c r="AT29" i="40"/>
  <c r="CH173" i="40"/>
  <c r="BJ29" i="40"/>
  <c r="CQ173" i="40"/>
  <c r="Q30" i="41"/>
  <c r="AD30" i="40"/>
  <c r="BU174" i="40"/>
  <c r="R30" i="41"/>
  <c r="AT30" i="40"/>
  <c r="CD174" i="40"/>
  <c r="BJ30" i="40"/>
  <c r="CM174" i="40"/>
  <c r="T31" i="41"/>
  <c r="N31" i="40"/>
  <c r="BP175" i="40"/>
  <c r="U31" i="41"/>
  <c r="AD31" i="40"/>
  <c r="BY175" i="40"/>
  <c r="V31" i="41"/>
  <c r="AT31" i="40"/>
  <c r="CH175" i="40"/>
  <c r="BJ31" i="40"/>
  <c r="W31" i="41"/>
  <c r="CQ175" i="40"/>
  <c r="Q32" i="41"/>
  <c r="AD32" i="40"/>
  <c r="BU176" i="40"/>
  <c r="AT32" i="40"/>
  <c r="CD176" i="40"/>
  <c r="BJ32" i="40"/>
  <c r="CM176" i="40"/>
  <c r="F36" i="41"/>
  <c r="K37" i="41"/>
  <c r="H38" i="41"/>
  <c r="E39" i="41"/>
  <c r="M39" i="41"/>
  <c r="J40" i="41"/>
  <c r="G41" i="41"/>
  <c r="D42" i="41"/>
  <c r="L42" i="41"/>
  <c r="I43" i="41"/>
  <c r="F44" i="41"/>
  <c r="K45" i="41"/>
  <c r="H46" i="41"/>
  <c r="M47" i="41"/>
  <c r="J48" i="41"/>
  <c r="G36" i="41"/>
  <c r="D37" i="41"/>
  <c r="L37" i="41"/>
  <c r="I38" i="41"/>
  <c r="F39" i="41"/>
  <c r="K40" i="41"/>
  <c r="H41" i="41"/>
  <c r="E42" i="41"/>
  <c r="M42" i="41"/>
  <c r="J43" i="41"/>
  <c r="G44" i="41"/>
  <c r="D45" i="41"/>
  <c r="L45" i="41"/>
  <c r="I46" i="41"/>
  <c r="F47" i="41"/>
  <c r="K48" i="41"/>
  <c r="H36" i="41"/>
  <c r="E37" i="41"/>
  <c r="M37" i="41"/>
  <c r="J38" i="41"/>
  <c r="G39" i="41"/>
  <c r="D40" i="41"/>
  <c r="L40" i="41"/>
  <c r="I41" i="41"/>
  <c r="F42" i="41"/>
  <c r="K43" i="41"/>
  <c r="H44" i="41"/>
  <c r="E45" i="41"/>
  <c r="M45" i="41"/>
  <c r="J46" i="41"/>
  <c r="G47" i="41"/>
  <c r="D48" i="41"/>
  <c r="L48" i="41"/>
  <c r="I36" i="41"/>
  <c r="F37" i="41"/>
  <c r="K38" i="41"/>
  <c r="H39" i="41"/>
  <c r="E40" i="41"/>
  <c r="M40" i="41"/>
  <c r="J41" i="41"/>
  <c r="G42" i="41"/>
  <c r="D43" i="41"/>
  <c r="L43" i="41"/>
  <c r="I44" i="41"/>
  <c r="F45" i="41"/>
  <c r="K46" i="41"/>
  <c r="H47" i="41"/>
  <c r="E48" i="41"/>
  <c r="M48" i="41"/>
  <c r="Q36" i="41"/>
  <c r="AD36" i="40"/>
  <c r="BU49" i="40"/>
  <c r="R36" i="41"/>
  <c r="AT36" i="40"/>
  <c r="CD49" i="40"/>
  <c r="S36" i="41"/>
  <c r="BJ36" i="40"/>
  <c r="CM49" i="40"/>
  <c r="T37" i="41"/>
  <c r="N37" i="40"/>
  <c r="BP49" i="40"/>
  <c r="AD37" i="40"/>
  <c r="U37" i="41"/>
  <c r="BY49" i="40"/>
  <c r="AT37" i="40"/>
  <c r="AU37" i="40" s="1"/>
  <c r="CH49" i="40"/>
  <c r="BJ37" i="40"/>
  <c r="CQ49" i="40"/>
  <c r="Q38" i="41"/>
  <c r="AD38" i="40"/>
  <c r="AE38" i="40" s="1"/>
  <c r="S38" i="41"/>
  <c r="BJ38" i="40"/>
  <c r="T39" i="41"/>
  <c r="N39" i="40"/>
  <c r="U39" i="41"/>
  <c r="AD39" i="40"/>
  <c r="V39" i="41"/>
  <c r="AT39" i="40"/>
  <c r="Q40" i="41"/>
  <c r="AD40" i="40"/>
  <c r="R40" i="41"/>
  <c r="AT40" i="40"/>
  <c r="S40" i="41"/>
  <c r="BJ40" i="40"/>
  <c r="BK40" i="40" s="1"/>
  <c r="N41" i="40"/>
  <c r="T41" i="41"/>
  <c r="U41" i="41"/>
  <c r="AD41" i="40"/>
  <c r="V41" i="41"/>
  <c r="AT41" i="40"/>
  <c r="W41" i="41"/>
  <c r="BJ41" i="40"/>
  <c r="Q42" i="41"/>
  <c r="AD42" i="40"/>
  <c r="S42" i="41"/>
  <c r="BJ42" i="40"/>
  <c r="T43" i="41"/>
  <c r="N43" i="40"/>
  <c r="O43" i="40" s="1"/>
  <c r="U43" i="41"/>
  <c r="AD43" i="40"/>
  <c r="V43" i="41"/>
  <c r="AT43" i="40"/>
  <c r="Q44" i="41"/>
  <c r="AD44" i="40"/>
  <c r="R44" i="41"/>
  <c r="AT44" i="40"/>
  <c r="S44" i="41"/>
  <c r="BJ44" i="40"/>
  <c r="BK44" i="40" s="1"/>
  <c r="N45" i="40"/>
  <c r="T45" i="41"/>
  <c r="U45" i="41"/>
  <c r="AD45" i="40"/>
  <c r="W45" i="41"/>
  <c r="BJ45" i="40"/>
  <c r="Q46" i="41"/>
  <c r="AD46" i="40"/>
  <c r="R46" i="41"/>
  <c r="AT46" i="40"/>
  <c r="T47" i="41"/>
  <c r="N47" i="40"/>
  <c r="U47" i="41"/>
  <c r="AD47" i="40"/>
  <c r="V47" i="41"/>
  <c r="AT47" i="40"/>
  <c r="Q48" i="41"/>
  <c r="AD48" i="40"/>
  <c r="R48" i="41"/>
  <c r="AT48" i="40"/>
  <c r="S48" i="41"/>
  <c r="BJ48" i="40"/>
  <c r="F52" i="41"/>
  <c r="K53" i="41"/>
  <c r="H54" i="41"/>
  <c r="E55" i="41"/>
  <c r="M55" i="41"/>
  <c r="J56" i="41"/>
  <c r="G57" i="41"/>
  <c r="D58" i="41"/>
  <c r="L58" i="41"/>
  <c r="I59" i="41"/>
  <c r="F60" i="41"/>
  <c r="K61" i="41"/>
  <c r="H62" i="41"/>
  <c r="E63" i="41"/>
  <c r="M63" i="41"/>
  <c r="J64" i="41"/>
  <c r="G52" i="41"/>
  <c r="D53" i="41"/>
  <c r="L53" i="41"/>
  <c r="I54" i="41"/>
  <c r="F55" i="41"/>
  <c r="K56" i="41"/>
  <c r="H57" i="41"/>
  <c r="E58" i="41"/>
  <c r="M58" i="41"/>
  <c r="J59" i="41"/>
  <c r="D61" i="41"/>
  <c r="L61" i="41"/>
  <c r="F63" i="41"/>
  <c r="K64" i="41"/>
  <c r="H52" i="41"/>
  <c r="E53" i="41"/>
  <c r="M53" i="41"/>
  <c r="J54" i="41"/>
  <c r="G55" i="41"/>
  <c r="D56" i="41"/>
  <c r="L56" i="41"/>
  <c r="I57" i="41"/>
  <c r="F58" i="41"/>
  <c r="K59" i="41"/>
  <c r="H60" i="41"/>
  <c r="E61" i="41"/>
  <c r="M61" i="41"/>
  <c r="J62" i="41"/>
  <c r="G63" i="41"/>
  <c r="D64" i="41"/>
  <c r="L64" i="41"/>
  <c r="I52" i="41"/>
  <c r="F53" i="41"/>
  <c r="K54" i="41"/>
  <c r="H55" i="41"/>
  <c r="E56" i="41"/>
  <c r="M56" i="41"/>
  <c r="J57" i="41"/>
  <c r="G58" i="41"/>
  <c r="D59" i="41"/>
  <c r="L59" i="41"/>
  <c r="I60" i="41"/>
  <c r="F61" i="41"/>
  <c r="K62" i="41"/>
  <c r="H63" i="41"/>
  <c r="E64" i="41"/>
  <c r="M64" i="41"/>
  <c r="Q52" i="41"/>
  <c r="AD52" i="40"/>
  <c r="BU65" i="40"/>
  <c r="R52" i="41"/>
  <c r="AT52" i="40"/>
  <c r="CD65" i="40"/>
  <c r="S52" i="41"/>
  <c r="BJ52" i="40"/>
  <c r="CM65" i="40"/>
  <c r="T53" i="41"/>
  <c r="N53" i="40"/>
  <c r="U53" i="41"/>
  <c r="AD53" i="40"/>
  <c r="V53" i="41"/>
  <c r="AT53" i="40"/>
  <c r="BJ53" i="40"/>
  <c r="W53" i="41"/>
  <c r="Q54" i="41"/>
  <c r="AD54" i="40"/>
  <c r="AE54" i="40" s="1"/>
  <c r="R54" i="41"/>
  <c r="AT54" i="40"/>
  <c r="S54" i="41"/>
  <c r="BJ54" i="40"/>
  <c r="T55" i="41"/>
  <c r="N55" i="40"/>
  <c r="U55" i="41"/>
  <c r="AD55" i="40"/>
  <c r="V55" i="41"/>
  <c r="AT55" i="40"/>
  <c r="W55" i="41"/>
  <c r="BJ55" i="40"/>
  <c r="Q56" i="41"/>
  <c r="AD56" i="40"/>
  <c r="R56" i="41"/>
  <c r="AT56" i="40"/>
  <c r="S56" i="41"/>
  <c r="BJ56" i="40"/>
  <c r="T57" i="41"/>
  <c r="N57" i="40"/>
  <c r="U57" i="41"/>
  <c r="AD57" i="40"/>
  <c r="V57" i="41"/>
  <c r="AT57" i="40"/>
  <c r="W57" i="41"/>
  <c r="BJ57" i="40"/>
  <c r="Q58" i="41"/>
  <c r="AD58" i="40"/>
  <c r="R58" i="41"/>
  <c r="AT58" i="40"/>
  <c r="S58" i="41"/>
  <c r="BJ58" i="40"/>
  <c r="T59" i="41"/>
  <c r="N59" i="40"/>
  <c r="U59" i="41"/>
  <c r="AD59" i="40"/>
  <c r="V59" i="41"/>
  <c r="AT59" i="40"/>
  <c r="W59" i="41"/>
  <c r="BJ59" i="40"/>
  <c r="Q60" i="41"/>
  <c r="AD60" i="40"/>
  <c r="R60" i="41"/>
  <c r="AT60" i="40"/>
  <c r="S60" i="41"/>
  <c r="BJ60" i="40"/>
  <c r="T61" i="41"/>
  <c r="N61" i="40"/>
  <c r="U61" i="41"/>
  <c r="AD61" i="40"/>
  <c r="W61" i="41"/>
  <c r="BJ61" i="40"/>
  <c r="Q62" i="41"/>
  <c r="AD62" i="40"/>
  <c r="R62" i="41"/>
  <c r="AT62" i="40"/>
  <c r="S62" i="41"/>
  <c r="BJ62" i="40"/>
  <c r="T63" i="41"/>
  <c r="N63" i="40"/>
  <c r="U63" i="41"/>
  <c r="AD63" i="40"/>
  <c r="V63" i="41"/>
  <c r="AT63" i="40"/>
  <c r="W63" i="41"/>
  <c r="BJ63" i="40"/>
  <c r="Q64" i="41"/>
  <c r="AD64" i="40"/>
  <c r="R64" i="41"/>
  <c r="AT64" i="40"/>
  <c r="AU64" i="40" s="1"/>
  <c r="S64" i="41"/>
  <c r="BJ64" i="40"/>
  <c r="F68" i="41"/>
  <c r="K69" i="41"/>
  <c r="H70" i="41"/>
  <c r="E71" i="41"/>
  <c r="M71" i="41"/>
  <c r="J72" i="41"/>
  <c r="G73" i="41"/>
  <c r="D74" i="41"/>
  <c r="L74" i="41"/>
  <c r="I75" i="41"/>
  <c r="F76" i="41"/>
  <c r="K77" i="41"/>
  <c r="H78" i="41"/>
  <c r="E79" i="41"/>
  <c r="M79" i="41"/>
  <c r="J80" i="41"/>
  <c r="G68" i="41"/>
  <c r="D69" i="41"/>
  <c r="L69" i="41"/>
  <c r="I70" i="41"/>
  <c r="F71" i="41"/>
  <c r="K72" i="41"/>
  <c r="H73" i="41"/>
  <c r="E74" i="41"/>
  <c r="M74" i="41"/>
  <c r="J75" i="41"/>
  <c r="G76" i="41"/>
  <c r="D77" i="41"/>
  <c r="L77" i="41"/>
  <c r="I78" i="41"/>
  <c r="F79" i="41"/>
  <c r="K80" i="41"/>
  <c r="H68" i="41"/>
  <c r="E69" i="41"/>
  <c r="M69" i="41"/>
  <c r="J70" i="41"/>
  <c r="G71" i="41"/>
  <c r="D72" i="41"/>
  <c r="L72" i="41"/>
  <c r="I73" i="41"/>
  <c r="F74" i="41"/>
  <c r="K75" i="41"/>
  <c r="H76" i="41"/>
  <c r="E77" i="41"/>
  <c r="M77" i="41"/>
  <c r="J78" i="41"/>
  <c r="G79" i="41"/>
  <c r="D80" i="41"/>
  <c r="L80" i="41"/>
  <c r="I68" i="41"/>
  <c r="F69" i="41"/>
  <c r="K70" i="41"/>
  <c r="H71" i="41"/>
  <c r="E72" i="41"/>
  <c r="M72" i="41"/>
  <c r="J73" i="41"/>
  <c r="G74" i="41"/>
  <c r="D75" i="41"/>
  <c r="L75" i="41"/>
  <c r="I76" i="41"/>
  <c r="F77" i="41"/>
  <c r="K78" i="41"/>
  <c r="H79" i="41"/>
  <c r="E80" i="41"/>
  <c r="M80" i="41"/>
  <c r="Q68" i="41"/>
  <c r="AD68" i="40"/>
  <c r="R68" i="41"/>
  <c r="AT68" i="40"/>
  <c r="S68" i="41"/>
  <c r="BJ68" i="40"/>
  <c r="N69" i="40"/>
  <c r="T69" i="41"/>
  <c r="BP81" i="40"/>
  <c r="T81" i="41" s="1"/>
  <c r="U69" i="41"/>
  <c r="AD69" i="40"/>
  <c r="BY81" i="40"/>
  <c r="U81" i="41" s="1"/>
  <c r="V69" i="41"/>
  <c r="AT69" i="40"/>
  <c r="CH81" i="40"/>
  <c r="V81" i="41" s="1"/>
  <c r="W69" i="41"/>
  <c r="CQ81" i="40"/>
  <c r="W81" i="41" s="1"/>
  <c r="BJ69" i="40"/>
  <c r="BK69" i="40" s="1"/>
  <c r="Q70" i="41"/>
  <c r="AD70" i="40"/>
  <c r="R70" i="41"/>
  <c r="AT70" i="40"/>
  <c r="S70" i="41"/>
  <c r="BJ70" i="40"/>
  <c r="T71" i="41"/>
  <c r="N71" i="40"/>
  <c r="U71" i="41"/>
  <c r="AD71" i="40"/>
  <c r="AE71" i="40" s="1"/>
  <c r="V71" i="41"/>
  <c r="AT71" i="40"/>
  <c r="W71" i="41"/>
  <c r="BJ71" i="40"/>
  <c r="Q72" i="41"/>
  <c r="AD72" i="40"/>
  <c r="AE72" i="40" s="1"/>
  <c r="R72" i="41"/>
  <c r="AT72" i="40"/>
  <c r="S72" i="41"/>
  <c r="BJ72" i="40"/>
  <c r="N73" i="40"/>
  <c r="T73" i="41"/>
  <c r="U73" i="41"/>
  <c r="AD73" i="40"/>
  <c r="V73" i="41"/>
  <c r="AT73" i="40"/>
  <c r="Q74" i="41"/>
  <c r="AD74" i="40"/>
  <c r="R74" i="41"/>
  <c r="AT74" i="40"/>
  <c r="S74" i="41"/>
  <c r="BJ74" i="40"/>
  <c r="BK74" i="40" s="1"/>
  <c r="T75" i="41"/>
  <c r="N75" i="40"/>
  <c r="U75" i="41"/>
  <c r="AD75" i="40"/>
  <c r="AE75" i="40" s="1"/>
  <c r="V75" i="41"/>
  <c r="AT75" i="40"/>
  <c r="W75" i="41"/>
  <c r="BJ75" i="40"/>
  <c r="Q76" i="41"/>
  <c r="AD76" i="40"/>
  <c r="R76" i="41"/>
  <c r="AT76" i="40"/>
  <c r="S76" i="41"/>
  <c r="BJ76" i="40"/>
  <c r="T77" i="41"/>
  <c r="N77" i="40"/>
  <c r="O77" i="40" s="1"/>
  <c r="U77" i="41"/>
  <c r="AD77" i="40"/>
  <c r="V77" i="41"/>
  <c r="AT77" i="40"/>
  <c r="W77" i="41"/>
  <c r="BJ77" i="40"/>
  <c r="Q78" i="41"/>
  <c r="AD78" i="40"/>
  <c r="R78" i="41"/>
  <c r="AT78" i="40"/>
  <c r="S78" i="41"/>
  <c r="BJ78" i="40"/>
  <c r="N79" i="40"/>
  <c r="T79" i="41"/>
  <c r="U79" i="41"/>
  <c r="AD79" i="40"/>
  <c r="V79" i="41"/>
  <c r="AT79" i="40"/>
  <c r="AU79" i="40" s="1"/>
  <c r="BJ79" i="40"/>
  <c r="W79" i="41"/>
  <c r="Q80" i="41"/>
  <c r="AD80" i="40"/>
  <c r="R80" i="41"/>
  <c r="AT80" i="40"/>
  <c r="S80" i="41"/>
  <c r="BJ80" i="40"/>
  <c r="F84" i="41"/>
  <c r="K85" i="41"/>
  <c r="H86" i="41"/>
  <c r="E87" i="41"/>
  <c r="M87" i="41"/>
  <c r="J88" i="41"/>
  <c r="L90" i="41"/>
  <c r="I91" i="41"/>
  <c r="F92" i="41"/>
  <c r="K93" i="41"/>
  <c r="H94" i="41"/>
  <c r="E95" i="41"/>
  <c r="M95" i="41"/>
  <c r="J96" i="41"/>
  <c r="D85" i="41"/>
  <c r="L85" i="41"/>
  <c r="I86" i="41"/>
  <c r="F87" i="41"/>
  <c r="K88" i="41"/>
  <c r="H89" i="41"/>
  <c r="E90" i="41"/>
  <c r="M90" i="41"/>
  <c r="J91" i="41"/>
  <c r="D93" i="41"/>
  <c r="L93" i="41"/>
  <c r="I94" i="41"/>
  <c r="K96" i="41"/>
  <c r="H84" i="41"/>
  <c r="E85" i="41"/>
  <c r="J86" i="41"/>
  <c r="G87" i="41"/>
  <c r="D88" i="41"/>
  <c r="L88" i="41"/>
  <c r="I89" i="41"/>
  <c r="F90" i="41"/>
  <c r="K91" i="41"/>
  <c r="H92" i="41"/>
  <c r="E93" i="41"/>
  <c r="M93" i="41"/>
  <c r="J94" i="41"/>
  <c r="D96" i="41"/>
  <c r="L96" i="41"/>
  <c r="I84" i="41"/>
  <c r="F85" i="41"/>
  <c r="K86" i="41"/>
  <c r="E88" i="41"/>
  <c r="M88" i="41"/>
  <c r="J89" i="41"/>
  <c r="G90" i="41"/>
  <c r="L91" i="41"/>
  <c r="I92" i="41"/>
  <c r="F93" i="41"/>
  <c r="H95" i="41"/>
  <c r="E96" i="41"/>
  <c r="M96" i="41"/>
  <c r="Q84" i="41"/>
  <c r="AD84" i="40"/>
  <c r="BU97" i="40"/>
  <c r="Q97" i="41" s="1"/>
  <c r="R84" i="41"/>
  <c r="AT84" i="40"/>
  <c r="CD97" i="40"/>
  <c r="R97" i="41" s="1"/>
  <c r="S84" i="41"/>
  <c r="BJ84" i="40"/>
  <c r="BK84" i="40" s="1"/>
  <c r="CM97" i="40"/>
  <c r="S97" i="41" s="1"/>
  <c r="T85" i="41"/>
  <c r="N85" i="40"/>
  <c r="U85" i="41"/>
  <c r="AD85" i="40"/>
  <c r="W85" i="41"/>
  <c r="BJ85" i="40"/>
  <c r="Q86" i="41"/>
  <c r="AD86" i="40"/>
  <c r="R86" i="41"/>
  <c r="AT86" i="40"/>
  <c r="T87" i="41"/>
  <c r="N87" i="40"/>
  <c r="U87" i="41"/>
  <c r="AD87" i="40"/>
  <c r="AE87" i="40" s="1"/>
  <c r="V87" i="41"/>
  <c r="AT87" i="40"/>
  <c r="W87" i="41"/>
  <c r="BJ87" i="40"/>
  <c r="Q88" i="41"/>
  <c r="AD88" i="40"/>
  <c r="R88" i="41"/>
  <c r="AT88" i="40"/>
  <c r="S88" i="41"/>
  <c r="BJ88" i="40"/>
  <c r="T89" i="41"/>
  <c r="N89" i="40"/>
  <c r="U89" i="41"/>
  <c r="AD89" i="40"/>
  <c r="V89" i="41"/>
  <c r="AT89" i="40"/>
  <c r="W89" i="41"/>
  <c r="BJ89" i="40"/>
  <c r="Q90" i="41"/>
  <c r="AD90" i="40"/>
  <c r="R90" i="41"/>
  <c r="AT90" i="40"/>
  <c r="S90" i="41"/>
  <c r="BJ90" i="40"/>
  <c r="T91" i="41"/>
  <c r="N91" i="40"/>
  <c r="U91" i="41"/>
  <c r="AD91" i="40"/>
  <c r="V91" i="41"/>
  <c r="AT91" i="40"/>
  <c r="W91" i="41"/>
  <c r="BJ91" i="40"/>
  <c r="Q92" i="41"/>
  <c r="AD92" i="40"/>
  <c r="R92" i="41"/>
  <c r="AT92" i="40"/>
  <c r="S92" i="41"/>
  <c r="BJ92" i="40"/>
  <c r="T93" i="41"/>
  <c r="N93" i="40"/>
  <c r="O93" i="40" s="1"/>
  <c r="U93" i="41"/>
  <c r="AD93" i="40"/>
  <c r="W93" i="41"/>
  <c r="BJ93" i="40"/>
  <c r="Q94" i="41"/>
  <c r="AD94" i="40"/>
  <c r="S94" i="41"/>
  <c r="BJ94" i="40"/>
  <c r="T95" i="41"/>
  <c r="N95" i="40"/>
  <c r="U95" i="41"/>
  <c r="AD95" i="40"/>
  <c r="V95" i="41"/>
  <c r="AT95" i="40"/>
  <c r="W95" i="41"/>
  <c r="BJ95" i="40"/>
  <c r="Q96" i="41"/>
  <c r="AD96" i="40"/>
  <c r="R96" i="41"/>
  <c r="AT96" i="40"/>
  <c r="S96" i="41"/>
  <c r="BJ96" i="40"/>
  <c r="F100" i="41"/>
  <c r="K101" i="41"/>
  <c r="H102" i="41"/>
  <c r="E103" i="41"/>
  <c r="M103" i="41"/>
  <c r="J104" i="41"/>
  <c r="G105" i="41"/>
  <c r="D106" i="41"/>
  <c r="L106" i="41"/>
  <c r="I107" i="41"/>
  <c r="F108" i="41"/>
  <c r="K109" i="41"/>
  <c r="H110" i="41"/>
  <c r="E111" i="41"/>
  <c r="M111" i="41"/>
  <c r="J112" i="41"/>
  <c r="G100" i="41"/>
  <c r="D101" i="41"/>
  <c r="L101" i="41"/>
  <c r="I102" i="41"/>
  <c r="K104" i="41"/>
  <c r="H105" i="41"/>
  <c r="E106" i="41"/>
  <c r="M106" i="41"/>
  <c r="J107" i="41"/>
  <c r="G108" i="41"/>
  <c r="D109" i="41"/>
  <c r="L109" i="41"/>
  <c r="I110" i="41"/>
  <c r="F111" i="41"/>
  <c r="K112" i="41"/>
  <c r="H100" i="41"/>
  <c r="E101" i="41"/>
  <c r="M101" i="41"/>
  <c r="J102" i="41"/>
  <c r="G103" i="41"/>
  <c r="D104" i="41"/>
  <c r="L104" i="41"/>
  <c r="I105" i="41"/>
  <c r="F106" i="41"/>
  <c r="K107" i="41"/>
  <c r="H108" i="41"/>
  <c r="E109" i="41"/>
  <c r="M109" i="41"/>
  <c r="J110" i="41"/>
  <c r="G111" i="41"/>
  <c r="D112" i="41"/>
  <c r="L112" i="41"/>
  <c r="I100" i="41"/>
  <c r="F101" i="41"/>
  <c r="K102" i="41"/>
  <c r="H103" i="41"/>
  <c r="E104" i="41"/>
  <c r="M104" i="41"/>
  <c r="J105" i="41"/>
  <c r="G106" i="41"/>
  <c r="D107" i="41"/>
  <c r="L107" i="41"/>
  <c r="I108" i="41"/>
  <c r="F109" i="41"/>
  <c r="K110" i="41"/>
  <c r="H111" i="41"/>
  <c r="E112" i="41"/>
  <c r="M112" i="41"/>
  <c r="Q100" i="41"/>
  <c r="AD100" i="40"/>
  <c r="R100" i="41"/>
  <c r="AT100" i="40"/>
  <c r="S100" i="41"/>
  <c r="BJ100" i="40"/>
  <c r="T101" i="41"/>
  <c r="N101" i="40"/>
  <c r="BP113" i="40"/>
  <c r="U101" i="41"/>
  <c r="AD101" i="40"/>
  <c r="BY113" i="40"/>
  <c r="V101" i="41"/>
  <c r="AT101" i="40"/>
  <c r="CH113" i="40"/>
  <c r="W101" i="41"/>
  <c r="BJ101" i="40"/>
  <c r="CQ113" i="40"/>
  <c r="Q102" i="41"/>
  <c r="AD102" i="40"/>
  <c r="R102" i="41"/>
  <c r="AT102" i="40"/>
  <c r="S102" i="41"/>
  <c r="BJ102" i="40"/>
  <c r="T103" i="41"/>
  <c r="N103" i="40"/>
  <c r="U103" i="41"/>
  <c r="AD103" i="40"/>
  <c r="V103" i="41"/>
  <c r="AT103" i="40"/>
  <c r="Q104" i="41"/>
  <c r="AD104" i="40"/>
  <c r="R104" i="41"/>
  <c r="AT104" i="40"/>
  <c r="S104" i="41"/>
  <c r="BJ104" i="40"/>
  <c r="N105" i="40"/>
  <c r="T105" i="41"/>
  <c r="V105" i="41"/>
  <c r="AT105" i="40"/>
  <c r="W105" i="41"/>
  <c r="BJ105" i="40"/>
  <c r="Q106" i="41"/>
  <c r="AD106" i="40"/>
  <c r="R106" i="41"/>
  <c r="AT106" i="40"/>
  <c r="S106" i="41"/>
  <c r="BJ106" i="40"/>
  <c r="T107" i="41"/>
  <c r="N107" i="40"/>
  <c r="U107" i="41"/>
  <c r="AD107" i="40"/>
  <c r="V107" i="41"/>
  <c r="AT107" i="40"/>
  <c r="Q108" i="41"/>
  <c r="AD108" i="40"/>
  <c r="R108" i="41"/>
  <c r="AT108" i="40"/>
  <c r="S108" i="41"/>
  <c r="BJ108" i="40"/>
  <c r="N109" i="40"/>
  <c r="T109" i="41"/>
  <c r="V109" i="41"/>
  <c r="AT109" i="40"/>
  <c r="W109" i="41"/>
  <c r="BJ109" i="40"/>
  <c r="Q110" i="41"/>
  <c r="AD110" i="40"/>
  <c r="S110" i="41"/>
  <c r="BJ110" i="40"/>
  <c r="T111" i="41"/>
  <c r="N111" i="40"/>
  <c r="U111" i="41"/>
  <c r="AD111" i="40"/>
  <c r="V111" i="41"/>
  <c r="AT111" i="40"/>
  <c r="W111" i="41"/>
  <c r="BJ111" i="40"/>
  <c r="Q112" i="41"/>
  <c r="AD112" i="40"/>
  <c r="R112" i="41"/>
  <c r="AT112" i="40"/>
  <c r="S112" i="41"/>
  <c r="BJ112" i="40"/>
  <c r="F116" i="41"/>
  <c r="K117" i="41"/>
  <c r="H118" i="41"/>
  <c r="E119" i="41"/>
  <c r="M119" i="41"/>
  <c r="J120" i="41"/>
  <c r="G121" i="41"/>
  <c r="D122" i="41"/>
  <c r="L122" i="41"/>
  <c r="I123" i="41"/>
  <c r="F124" i="41"/>
  <c r="F188" i="41" s="1"/>
  <c r="K125" i="41"/>
  <c r="H126" i="41"/>
  <c r="E127" i="41"/>
  <c r="M127" i="41"/>
  <c r="J128" i="41"/>
  <c r="G116" i="41"/>
  <c r="D117" i="41"/>
  <c r="L117" i="41"/>
  <c r="I118" i="41"/>
  <c r="F119" i="41"/>
  <c r="K120" i="41"/>
  <c r="H121" i="41"/>
  <c r="E122" i="41"/>
  <c r="M122" i="41"/>
  <c r="J123" i="41"/>
  <c r="G124" i="41"/>
  <c r="D125" i="41"/>
  <c r="L125" i="41"/>
  <c r="I126" i="41"/>
  <c r="F127" i="41"/>
  <c r="K128" i="41"/>
  <c r="H116" i="41"/>
  <c r="E117" i="41"/>
  <c r="M117" i="41"/>
  <c r="J118" i="41"/>
  <c r="G119" i="41"/>
  <c r="D120" i="41"/>
  <c r="L120" i="41"/>
  <c r="I121" i="41"/>
  <c r="F122" i="41"/>
  <c r="K123" i="41"/>
  <c r="H124" i="41"/>
  <c r="E125" i="41"/>
  <c r="M125" i="41"/>
  <c r="G127" i="41"/>
  <c r="D128" i="41"/>
  <c r="L128" i="41"/>
  <c r="I116" i="41"/>
  <c r="F117" i="41"/>
  <c r="K118" i="41"/>
  <c r="H119" i="41"/>
  <c r="E120" i="41"/>
  <c r="M120" i="41"/>
  <c r="J121" i="41"/>
  <c r="G122" i="41"/>
  <c r="D123" i="41"/>
  <c r="L123" i="41"/>
  <c r="I124" i="41"/>
  <c r="F125" i="41"/>
  <c r="K126" i="41"/>
  <c r="H127" i="41"/>
  <c r="E128" i="41"/>
  <c r="M128" i="41"/>
  <c r="Q116" i="41"/>
  <c r="AD116" i="40"/>
  <c r="BU129" i="40"/>
  <c r="R116" i="41"/>
  <c r="AT116" i="40"/>
  <c r="CD129" i="40"/>
  <c r="S116" i="41"/>
  <c r="BJ116" i="40"/>
  <c r="CM129" i="40"/>
  <c r="V117" i="41"/>
  <c r="AT117" i="40"/>
  <c r="W117" i="41"/>
  <c r="BJ117" i="40"/>
  <c r="Q118" i="41"/>
  <c r="AD118" i="40"/>
  <c r="R118" i="41"/>
  <c r="AT118" i="40"/>
  <c r="S118" i="41"/>
  <c r="BJ118" i="40"/>
  <c r="U119" i="41"/>
  <c r="AD119" i="40"/>
  <c r="W119" i="41"/>
  <c r="BJ119" i="40"/>
  <c r="Q120" i="41"/>
  <c r="AD120" i="40"/>
  <c r="R120" i="41"/>
  <c r="AT120" i="40"/>
  <c r="S120" i="41"/>
  <c r="BJ120" i="40"/>
  <c r="U121" i="41"/>
  <c r="AD121" i="40"/>
  <c r="V121" i="41"/>
  <c r="AT121" i="40"/>
  <c r="W121" i="41"/>
  <c r="BJ121" i="40"/>
  <c r="R122" i="41"/>
  <c r="AT122" i="40"/>
  <c r="S122" i="41"/>
  <c r="BJ122" i="40"/>
  <c r="T123" i="41"/>
  <c r="N123" i="40"/>
  <c r="U123" i="41"/>
  <c r="AD123" i="40"/>
  <c r="V123" i="41"/>
  <c r="AT123" i="40"/>
  <c r="W123" i="41"/>
  <c r="BJ123" i="40"/>
  <c r="Q124" i="41"/>
  <c r="AD124" i="40"/>
  <c r="R124" i="41"/>
  <c r="AT124" i="40"/>
  <c r="S124" i="41"/>
  <c r="BJ124" i="40"/>
  <c r="U125" i="41"/>
  <c r="AD125" i="40"/>
  <c r="V125" i="41"/>
  <c r="AT125" i="40"/>
  <c r="W125" i="41"/>
  <c r="BJ125" i="40"/>
  <c r="R126" i="41"/>
  <c r="AT126" i="40"/>
  <c r="CQ65" i="40"/>
  <c r="CH65" i="40"/>
  <c r="I62" i="41"/>
  <c r="BP65" i="40"/>
  <c r="D90" i="41"/>
  <c r="G60" i="41"/>
  <c r="S126" i="41"/>
  <c r="BJ126" i="40"/>
  <c r="T127" i="41"/>
  <c r="N127" i="40"/>
  <c r="U127" i="41"/>
  <c r="AD127" i="40"/>
  <c r="V127" i="41"/>
  <c r="AT127" i="40"/>
  <c r="W127" i="41"/>
  <c r="BJ127" i="40"/>
  <c r="Q128" i="41"/>
  <c r="AD128" i="40"/>
  <c r="R128" i="41"/>
  <c r="AT128" i="40"/>
  <c r="S128" i="41"/>
  <c r="BJ128" i="40"/>
  <c r="F132" i="41"/>
  <c r="K133" i="41"/>
  <c r="H134" i="41"/>
  <c r="E135" i="41"/>
  <c r="J136" i="41"/>
  <c r="G137" i="41"/>
  <c r="D138" i="41"/>
  <c r="L138" i="41"/>
  <c r="I139" i="41"/>
  <c r="F140" i="41"/>
  <c r="K141" i="41"/>
  <c r="H142" i="41"/>
  <c r="M143" i="41"/>
  <c r="J144" i="41"/>
  <c r="D133" i="41"/>
  <c r="L133" i="41"/>
  <c r="I134" i="41"/>
  <c r="F135" i="41"/>
  <c r="K136" i="41"/>
  <c r="H137" i="41"/>
  <c r="E138" i="41"/>
  <c r="M138" i="41"/>
  <c r="J139" i="41"/>
  <c r="G140" i="41"/>
  <c r="D141" i="41"/>
  <c r="F143" i="41"/>
  <c r="H132" i="41"/>
  <c r="J134" i="41"/>
  <c r="G135" i="41"/>
  <c r="D136" i="41"/>
  <c r="L136" i="41"/>
  <c r="I137" i="41"/>
  <c r="F138" i="41"/>
  <c r="K139" i="41"/>
  <c r="H140" i="41"/>
  <c r="E141" i="41"/>
  <c r="J142" i="41"/>
  <c r="G143" i="41"/>
  <c r="D144" i="41"/>
  <c r="L144" i="41"/>
  <c r="I132" i="41"/>
  <c r="F133" i="41"/>
  <c r="K134" i="41"/>
  <c r="H135" i="41"/>
  <c r="M136" i="41"/>
  <c r="J137" i="41"/>
  <c r="G138" i="41"/>
  <c r="D139" i="41"/>
  <c r="L139" i="41"/>
  <c r="I140" i="41"/>
  <c r="F141" i="41"/>
  <c r="K142" i="41"/>
  <c r="H143" i="41"/>
  <c r="E144" i="41"/>
  <c r="M144" i="41"/>
  <c r="Q132" i="41"/>
  <c r="AD132" i="40"/>
  <c r="R132" i="41"/>
  <c r="AT132" i="40"/>
  <c r="S132" i="41"/>
  <c r="BJ132" i="40"/>
  <c r="T133" i="41"/>
  <c r="N133" i="40"/>
  <c r="BP145" i="40"/>
  <c r="U133" i="41"/>
  <c r="AD133" i="40"/>
  <c r="BY145" i="40"/>
  <c r="V133" i="41"/>
  <c r="AT133" i="40"/>
  <c r="CH145" i="40"/>
  <c r="W133" i="41"/>
  <c r="BJ133" i="40"/>
  <c r="CQ145" i="40"/>
  <c r="Q134" i="41"/>
  <c r="AD134" i="40"/>
  <c r="R134" i="41"/>
  <c r="AT134" i="40"/>
  <c r="S134" i="41"/>
  <c r="BJ134" i="40"/>
  <c r="T135" i="41"/>
  <c r="N135" i="40"/>
  <c r="V135" i="41"/>
  <c r="AT135" i="40"/>
  <c r="W135" i="41"/>
  <c r="BJ135" i="40"/>
  <c r="BK135" i="40" s="1"/>
  <c r="Q136" i="41"/>
  <c r="AD136" i="40"/>
  <c r="R136" i="41"/>
  <c r="AT136" i="40"/>
  <c r="AU136" i="40" s="1"/>
  <c r="S136" i="41"/>
  <c r="BJ136" i="40"/>
  <c r="T137" i="41"/>
  <c r="N137" i="40"/>
  <c r="O137" i="40" s="1"/>
  <c r="U137" i="41"/>
  <c r="AD137" i="40"/>
  <c r="V137" i="41"/>
  <c r="AT137" i="40"/>
  <c r="W137" i="41"/>
  <c r="BJ137" i="40"/>
  <c r="Q138" i="41"/>
  <c r="AD138" i="40"/>
  <c r="R138" i="41"/>
  <c r="AT138" i="40"/>
  <c r="S138" i="41"/>
  <c r="BJ138" i="40"/>
  <c r="T139" i="41"/>
  <c r="N139" i="40"/>
  <c r="V139" i="41"/>
  <c r="AT139" i="40"/>
  <c r="W139" i="41"/>
  <c r="BJ139" i="40"/>
  <c r="Q140" i="41"/>
  <c r="AD140" i="40"/>
  <c r="AE140" i="40" s="1"/>
  <c r="R140" i="41"/>
  <c r="AT140" i="40"/>
  <c r="S140" i="41"/>
  <c r="BJ140" i="40"/>
  <c r="T141" i="41"/>
  <c r="N141" i="40"/>
  <c r="U141" i="41"/>
  <c r="AD141" i="40"/>
  <c r="V141" i="41"/>
  <c r="AT141" i="40"/>
  <c r="Q142" i="41"/>
  <c r="AD142" i="40"/>
  <c r="R142" i="41"/>
  <c r="AT142" i="40"/>
  <c r="S142" i="41"/>
  <c r="BJ142" i="40"/>
  <c r="T143" i="41"/>
  <c r="N143" i="40"/>
  <c r="U143" i="41"/>
  <c r="AD143" i="40"/>
  <c r="AE143" i="40" s="1"/>
  <c r="V143" i="41"/>
  <c r="AT143" i="40"/>
  <c r="W143" i="41"/>
  <c r="BJ143" i="40"/>
  <c r="Q144" i="41"/>
  <c r="AD144" i="40"/>
  <c r="R144" i="41"/>
  <c r="AT144" i="40"/>
  <c r="S144" i="41"/>
  <c r="BJ144" i="40"/>
  <c r="K149" i="41"/>
  <c r="H150" i="41"/>
  <c r="E151" i="41"/>
  <c r="M151" i="41"/>
  <c r="G153" i="41"/>
  <c r="D154" i="41"/>
  <c r="L154" i="41"/>
  <c r="I155" i="41"/>
  <c r="K157" i="41"/>
  <c r="H158" i="41"/>
  <c r="E159" i="41"/>
  <c r="M159" i="41"/>
  <c r="J160" i="41"/>
  <c r="G148" i="41"/>
  <c r="D149" i="41"/>
  <c r="L149" i="41"/>
  <c r="I150" i="41"/>
  <c r="F151" i="41"/>
  <c r="H153" i="41"/>
  <c r="E154" i="41"/>
  <c r="M154" i="41"/>
  <c r="G156" i="41"/>
  <c r="D157" i="41"/>
  <c r="I158" i="41"/>
  <c r="F159" i="41"/>
  <c r="K160" i="41"/>
  <c r="E149" i="41"/>
  <c r="M149" i="41"/>
  <c r="J150" i="41"/>
  <c r="G151" i="41"/>
  <c r="D152" i="41"/>
  <c r="L152" i="41"/>
  <c r="I153" i="41"/>
  <c r="K155" i="41"/>
  <c r="H156" i="41"/>
  <c r="M157" i="41"/>
  <c r="J158" i="41"/>
  <c r="G159" i="41"/>
  <c r="D160" i="41"/>
  <c r="L160" i="41"/>
  <c r="I148" i="41"/>
  <c r="F149" i="41"/>
  <c r="W148" i="41"/>
  <c r="BS164" i="40"/>
  <c r="N148" i="40"/>
  <c r="BS161" i="40"/>
  <c r="Q148" i="41"/>
  <c r="AT148" i="40"/>
  <c r="CC164" i="40"/>
  <c r="CC161" i="40"/>
  <c r="R148" i="41"/>
  <c r="BJ148" i="40"/>
  <c r="CL164" i="40"/>
  <c r="CL161" i="40"/>
  <c r="S149" i="41"/>
  <c r="N149" i="40"/>
  <c r="BO161" i="40"/>
  <c r="BO165" i="40"/>
  <c r="T149" i="41"/>
  <c r="AD149" i="40"/>
  <c r="BX161" i="40"/>
  <c r="BX165" i="40"/>
  <c r="U149" i="41"/>
  <c r="AT149" i="40"/>
  <c r="CG161" i="40"/>
  <c r="CG165" i="40"/>
  <c r="V149" i="41"/>
  <c r="BJ149" i="40"/>
  <c r="CP161" i="40"/>
  <c r="CP165" i="40"/>
  <c r="N150" i="40"/>
  <c r="BS166" i="40"/>
  <c r="Q150" i="41"/>
  <c r="AT150" i="40"/>
  <c r="CC166" i="40"/>
  <c r="R150" i="41"/>
  <c r="BJ150" i="40"/>
  <c r="CL166" i="40"/>
  <c r="S151" i="41"/>
  <c r="N151" i="40"/>
  <c r="AD151" i="40"/>
  <c r="AE151" i="40" s="1"/>
  <c r="BX167" i="40"/>
  <c r="U151" i="41"/>
  <c r="AT151" i="40"/>
  <c r="V151" i="41"/>
  <c r="BJ151" i="40"/>
  <c r="CP167" i="40"/>
  <c r="W152" i="41"/>
  <c r="N152" i="40"/>
  <c r="BS168" i="40"/>
  <c r="Q152" i="41"/>
  <c r="AT152" i="40"/>
  <c r="CC168" i="40"/>
  <c r="R152" i="41"/>
  <c r="BJ152" i="40"/>
  <c r="CL168" i="40"/>
  <c r="S153" i="41"/>
  <c r="N153" i="40"/>
  <c r="BO169" i="40"/>
  <c r="T153" i="41"/>
  <c r="AD153" i="40"/>
  <c r="BX169" i="40"/>
  <c r="U153" i="41"/>
  <c r="AT153" i="40"/>
  <c r="CG169" i="40"/>
  <c r="V153" i="41"/>
  <c r="BJ153" i="40"/>
  <c r="CP169" i="40"/>
  <c r="N154" i="40"/>
  <c r="BS170" i="40"/>
  <c r="Q154" i="41"/>
  <c r="AT154" i="40"/>
  <c r="CC170" i="40"/>
  <c r="R154" i="41"/>
  <c r="BJ154" i="40"/>
  <c r="CL170" i="40"/>
  <c r="S155" i="41"/>
  <c r="N155" i="40"/>
  <c r="BO171" i="40"/>
  <c r="U155" i="41"/>
  <c r="AT155" i="40"/>
  <c r="CG171" i="40"/>
  <c r="V155" i="41"/>
  <c r="BJ155" i="40"/>
  <c r="W156" i="41"/>
  <c r="N156" i="40"/>
  <c r="BS172" i="40"/>
  <c r="Q156" i="41"/>
  <c r="AT156" i="40"/>
  <c r="CC172" i="40"/>
  <c r="R156" i="41"/>
  <c r="BJ156" i="40"/>
  <c r="CL172" i="40"/>
  <c r="S157" i="41"/>
  <c r="N157" i="40"/>
  <c r="BO173" i="40"/>
  <c r="T157" i="41"/>
  <c r="AD157" i="40"/>
  <c r="BX173" i="40"/>
  <c r="U157" i="41"/>
  <c r="AT157" i="40"/>
  <c r="CG173" i="40"/>
  <c r="V157" i="41"/>
  <c r="BJ157" i="40"/>
  <c r="BK157" i="40" s="1"/>
  <c r="CP173" i="40"/>
  <c r="W158" i="41"/>
  <c r="BS174" i="40"/>
  <c r="N158" i="40"/>
  <c r="Q158" i="41"/>
  <c r="AT158" i="40"/>
  <c r="CC174" i="40"/>
  <c r="R158" i="41"/>
  <c r="BJ158" i="40"/>
  <c r="CL174" i="40"/>
  <c r="S159" i="41"/>
  <c r="N159" i="40"/>
  <c r="AD159" i="40"/>
  <c r="BX175" i="40"/>
  <c r="U159" i="41"/>
  <c r="AT159" i="40"/>
  <c r="V159" i="41"/>
  <c r="BJ159" i="40"/>
  <c r="CP175" i="40"/>
  <c r="W160" i="41"/>
  <c r="N160" i="40"/>
  <c r="BS176" i="40"/>
  <c r="Q160" i="41"/>
  <c r="AT160" i="40"/>
  <c r="CC176" i="40"/>
  <c r="R160" i="41"/>
  <c r="BJ160" i="40"/>
  <c r="CL176" i="40"/>
  <c r="V57" i="39"/>
  <c r="T57" i="39"/>
  <c r="R57" i="39"/>
  <c r="W57" i="39"/>
  <c r="U57" i="39"/>
  <c r="S57" i="39"/>
  <c r="Q57" i="39"/>
  <c r="U113" i="39"/>
  <c r="Q113" i="39"/>
  <c r="S113" i="39"/>
  <c r="U85" i="39"/>
  <c r="Q85" i="39"/>
  <c r="S71" i="39"/>
  <c r="U71" i="39"/>
  <c r="W71" i="39"/>
  <c r="W29" i="39"/>
  <c r="Q29" i="39"/>
  <c r="U15" i="39"/>
  <c r="W15" i="39"/>
  <c r="Q15" i="39"/>
  <c r="S15" i="39"/>
  <c r="G168" i="39"/>
  <c r="G166" i="39"/>
  <c r="G13" i="32" s="1"/>
  <c r="G164" i="39"/>
  <c r="O8" i="39"/>
  <c r="E5" i="41"/>
  <c r="M5" i="41"/>
  <c r="E13" i="41"/>
  <c r="M13" i="41"/>
  <c r="K6" i="41"/>
  <c r="K14" i="41"/>
  <c r="R4" i="41"/>
  <c r="S4" i="41"/>
  <c r="V5" i="41"/>
  <c r="W5" i="41"/>
  <c r="R6" i="41"/>
  <c r="S6" i="41"/>
  <c r="N7" i="40"/>
  <c r="W7" i="41"/>
  <c r="R8" i="41"/>
  <c r="S8" i="41"/>
  <c r="V9" i="41"/>
  <c r="R10" i="41"/>
  <c r="S10" i="41"/>
  <c r="V11" i="41"/>
  <c r="W11" i="41"/>
  <c r="S12" i="41"/>
  <c r="W13" i="41"/>
  <c r="R14" i="41"/>
  <c r="S14" i="41"/>
  <c r="V15" i="41"/>
  <c r="W15" i="41"/>
  <c r="R16" i="41"/>
  <c r="S16" i="41"/>
  <c r="J22" i="41"/>
  <c r="H23" i="41"/>
  <c r="H31" i="41"/>
  <c r="R20" i="41"/>
  <c r="S20" i="41"/>
  <c r="V21" i="41"/>
  <c r="W21" i="41"/>
  <c r="S22" i="41"/>
  <c r="V23" i="41"/>
  <c r="W23" i="41"/>
  <c r="V25" i="41"/>
  <c r="W25" i="41"/>
  <c r="S26" i="41"/>
  <c r="V27" i="41"/>
  <c r="W27" i="41"/>
  <c r="R28" i="41"/>
  <c r="S28" i="41"/>
  <c r="V29" i="41"/>
  <c r="W29" i="41"/>
  <c r="S30" i="41"/>
  <c r="R32" i="41"/>
  <c r="S32" i="41"/>
  <c r="V37" i="41"/>
  <c r="W37" i="41"/>
  <c r="R38" i="41"/>
  <c r="W39" i="41"/>
  <c r="R42" i="41"/>
  <c r="W43" i="41"/>
  <c r="V45" i="41"/>
  <c r="S46" i="41"/>
  <c r="W47" i="41"/>
  <c r="G153" i="39"/>
  <c r="G149" i="39"/>
  <c r="O32" i="39"/>
  <c r="O42" i="39"/>
  <c r="G175" i="39"/>
  <c r="O34" i="39"/>
  <c r="O36" i="39"/>
  <c r="G29" i="39"/>
  <c r="O23" i="39"/>
  <c r="O12" i="39"/>
  <c r="G15" i="39"/>
  <c r="G144" i="39"/>
  <c r="G5" i="2" s="1"/>
  <c r="AR209" i="40"/>
  <c r="H198" i="40"/>
  <c r="J5" i="33"/>
  <c r="J203" i="40"/>
  <c r="C199" i="40"/>
  <c r="AR205" i="40"/>
  <c r="BF202" i="40"/>
  <c r="M209" i="40"/>
  <c r="I197" i="40"/>
  <c r="BF205" i="40"/>
  <c r="F5" i="35"/>
  <c r="L207" i="40"/>
  <c r="V7" i="41"/>
  <c r="I7" i="41"/>
  <c r="V85" i="41"/>
  <c r="W73" i="41"/>
  <c r="G10" i="41"/>
  <c r="M165" i="39"/>
  <c r="M12" i="32" s="1"/>
  <c r="G9" i="41"/>
  <c r="G25" i="41"/>
  <c r="W164" i="40"/>
  <c r="W197" i="40" s="1"/>
  <c r="W172" i="40"/>
  <c r="W205" i="40" s="1"/>
  <c r="G26" i="41"/>
  <c r="G86" i="41"/>
  <c r="G92" i="41"/>
  <c r="V132" i="41"/>
  <c r="V136" i="41"/>
  <c r="V140" i="41"/>
  <c r="V144" i="41"/>
  <c r="U152" i="41"/>
  <c r="U156" i="41"/>
  <c r="U160" i="41"/>
  <c r="G36" i="28"/>
  <c r="G38" i="28" s="1"/>
  <c r="DD38" i="28"/>
  <c r="G48" i="28"/>
  <c r="G50" i="28" s="1"/>
  <c r="CN54" i="28"/>
  <c r="CE101" i="28"/>
  <c r="G5" i="10"/>
  <c r="BC164" i="40"/>
  <c r="BC172" i="40"/>
  <c r="BC97" i="40"/>
  <c r="G95" i="41"/>
  <c r="BC167" i="40"/>
  <c r="BC175" i="40"/>
  <c r="G84" i="41"/>
  <c r="G89" i="41"/>
  <c r="AM97" i="40"/>
  <c r="AM169" i="40"/>
  <c r="AM202" i="40" s="1"/>
  <c r="AJ55" i="29"/>
  <c r="W174" i="40"/>
  <c r="G15" i="29" s="1"/>
  <c r="G14" i="29"/>
  <c r="W97" i="40"/>
  <c r="G94" i="41"/>
  <c r="AR55" i="29"/>
  <c r="AZ55" i="29"/>
  <c r="BH55" i="29"/>
  <c r="BP55" i="29"/>
  <c r="L55" i="29"/>
  <c r="BX55" i="29"/>
  <c r="T55" i="29"/>
  <c r="CF55" i="29"/>
  <c r="AB55" i="29"/>
  <c r="M55" i="29"/>
  <c r="U55" i="29"/>
  <c r="AC55" i="29"/>
  <c r="AK55" i="29"/>
  <c r="AS55" i="29"/>
  <c r="BA55" i="29"/>
  <c r="BI55" i="29"/>
  <c r="BQ55" i="29"/>
  <c r="BY55" i="29"/>
  <c r="CG55" i="29"/>
  <c r="N55" i="29"/>
  <c r="V55" i="29"/>
  <c r="AD55" i="29"/>
  <c r="AL55" i="29"/>
  <c r="AT55" i="29"/>
  <c r="BB55" i="29"/>
  <c r="BJ55" i="29"/>
  <c r="BR55" i="29"/>
  <c r="BZ55" i="29"/>
  <c r="G55" i="29"/>
  <c r="O55" i="29"/>
  <c r="W55" i="29"/>
  <c r="AE55" i="29"/>
  <c r="AM55" i="29"/>
  <c r="AU55" i="29"/>
  <c r="BC55" i="29"/>
  <c r="BK55" i="29"/>
  <c r="BS55" i="29"/>
  <c r="CA55" i="29"/>
  <c r="H55" i="29"/>
  <c r="P55" i="29"/>
  <c r="X55" i="29"/>
  <c r="AF55" i="29"/>
  <c r="AN55" i="29"/>
  <c r="AV55" i="29"/>
  <c r="BD55" i="29"/>
  <c r="BL55" i="29"/>
  <c r="BT55" i="29"/>
  <c r="CB55" i="29"/>
  <c r="I55" i="29"/>
  <c r="Q55" i="29"/>
  <c r="Y55" i="29"/>
  <c r="AG55" i="29"/>
  <c r="AO55" i="29"/>
  <c r="AW55" i="29"/>
  <c r="BE55" i="29"/>
  <c r="BM55" i="29"/>
  <c r="BU55" i="29"/>
  <c r="CC55" i="29"/>
  <c r="G28" i="41"/>
  <c r="W33" i="40"/>
  <c r="J55" i="29"/>
  <c r="R55" i="29"/>
  <c r="Z55" i="29"/>
  <c r="AH55" i="29"/>
  <c r="AP55" i="29"/>
  <c r="AX55" i="29"/>
  <c r="BF55" i="29"/>
  <c r="BN55" i="29"/>
  <c r="BV55" i="29"/>
  <c r="CD55" i="29"/>
  <c r="K55" i="29"/>
  <c r="S55" i="29"/>
  <c r="AA55" i="29"/>
  <c r="AI55" i="29"/>
  <c r="AQ55" i="29"/>
  <c r="AY55" i="29"/>
  <c r="BG55" i="29"/>
  <c r="BO55" i="29"/>
  <c r="BW55" i="29"/>
  <c r="CE55" i="29"/>
  <c r="W93" i="28"/>
  <c r="Z101" i="28"/>
  <c r="C168" i="30"/>
  <c r="C149" i="30"/>
  <c r="AK197" i="40"/>
  <c r="AC197" i="40"/>
  <c r="M5" i="34"/>
  <c r="M204" i="40"/>
  <c r="M12" i="10"/>
  <c r="I7" i="10"/>
  <c r="M9" i="33"/>
  <c r="L204" i="40"/>
  <c r="D7" i="33"/>
  <c r="D199" i="40"/>
  <c r="G206" i="40"/>
  <c r="G14" i="33"/>
  <c r="C6" i="30"/>
  <c r="AI198" i="40"/>
  <c r="C13" i="35"/>
  <c r="S203" i="40"/>
  <c r="C11" i="29"/>
  <c r="M12" i="31"/>
  <c r="G14" i="31"/>
  <c r="D15" i="31"/>
  <c r="AZ207" i="40"/>
  <c r="L15" i="31"/>
  <c r="BH207" i="40"/>
  <c r="BE208" i="40"/>
  <c r="I16" i="31"/>
  <c r="F17" i="31"/>
  <c r="BB209" i="40"/>
  <c r="J208" i="40"/>
  <c r="K10" i="31"/>
  <c r="BD203" i="40"/>
  <c r="K15" i="30"/>
  <c r="D17" i="30"/>
  <c r="AJ209" i="40"/>
  <c r="I6" i="31"/>
  <c r="BE198" i="40"/>
  <c r="BB199" i="40"/>
  <c r="F7" i="31"/>
  <c r="K8" i="31"/>
  <c r="BG200" i="40"/>
  <c r="K11" i="30"/>
  <c r="AQ203" i="40"/>
  <c r="AM204" i="40"/>
  <c r="AN206" i="40"/>
  <c r="H14" i="30"/>
  <c r="D155" i="39"/>
  <c r="C208" i="40"/>
  <c r="C16" i="10"/>
  <c r="S201" i="40"/>
  <c r="C9" i="29"/>
  <c r="E5" i="35"/>
  <c r="H9" i="35"/>
  <c r="AJ202" i="40"/>
  <c r="H13" i="35"/>
  <c r="AN205" i="40"/>
  <c r="AN207" i="40"/>
  <c r="D16" i="35"/>
  <c r="AJ208" i="40"/>
  <c r="AZ198" i="40"/>
  <c r="D6" i="36"/>
  <c r="BD199" i="40"/>
  <c r="H7" i="36"/>
  <c r="H11" i="36"/>
  <c r="D12" i="36"/>
  <c r="AZ204" i="40"/>
  <c r="F6" i="30"/>
  <c r="F197" i="40"/>
  <c r="F5" i="10"/>
  <c r="D12" i="10"/>
  <c r="K14" i="33"/>
  <c r="K13" i="10"/>
  <c r="K14" i="10"/>
  <c r="K206" i="40"/>
  <c r="F10" i="34"/>
  <c r="V202" i="40"/>
  <c r="Z203" i="40"/>
  <c r="J11" i="34"/>
  <c r="J13" i="34"/>
  <c r="K9" i="29"/>
  <c r="AA201" i="40"/>
  <c r="AB205" i="40"/>
  <c r="L13" i="29"/>
  <c r="F15" i="29"/>
  <c r="V209" i="40"/>
  <c r="F17" i="29"/>
  <c r="C7" i="33"/>
  <c r="E8" i="33"/>
  <c r="I10" i="34"/>
  <c r="AA202" i="40"/>
  <c r="J200" i="40"/>
  <c r="K207" i="40"/>
  <c r="AQ206" i="40"/>
  <c r="BF27" i="28"/>
  <c r="BN27" i="28"/>
  <c r="M135" i="41"/>
  <c r="E143" i="41"/>
  <c r="G132" i="41"/>
  <c r="K144" i="41"/>
  <c r="E133" i="41"/>
  <c r="M133" i="41"/>
  <c r="M141" i="41"/>
  <c r="F148" i="41"/>
  <c r="J152" i="41"/>
  <c r="F156" i="41"/>
  <c r="L157" i="41"/>
  <c r="F154" i="41"/>
  <c r="CG109" i="28"/>
  <c r="BY109" i="28"/>
  <c r="BQ109" i="28"/>
  <c r="BI109" i="28"/>
  <c r="BA109" i="28"/>
  <c r="AB101" i="28"/>
  <c r="BC109" i="28"/>
  <c r="AM109" i="28"/>
  <c r="U135" i="41"/>
  <c r="U139" i="41"/>
  <c r="W150" i="41"/>
  <c r="T151" i="41"/>
  <c r="W154" i="41"/>
  <c r="T155" i="41"/>
  <c r="T159" i="41"/>
  <c r="S160" i="39"/>
  <c r="F153" i="39"/>
  <c r="F149" i="39"/>
  <c r="F10" i="2" s="1"/>
  <c r="F145" i="39"/>
  <c r="F6" i="2" s="1"/>
  <c r="CB93" i="28"/>
  <c r="BT93" i="28"/>
  <c r="BL93" i="28"/>
  <c r="AN93" i="28"/>
  <c r="AF93" i="28"/>
  <c r="X93" i="28"/>
  <c r="BW101" i="28"/>
  <c r="BO101" i="28"/>
  <c r="AY101" i="28"/>
  <c r="AQ101" i="28"/>
  <c r="AI101" i="28"/>
  <c r="AA101" i="28"/>
  <c r="CH109" i="28"/>
  <c r="AT109" i="28"/>
  <c r="AD109" i="28"/>
  <c r="V109" i="28"/>
  <c r="U58" i="41"/>
  <c r="W60" i="41"/>
  <c r="R63" i="41"/>
  <c r="T78" i="41"/>
  <c r="V80" i="41"/>
  <c r="S86" i="41"/>
  <c r="U88" i="41"/>
  <c r="U92" i="41"/>
  <c r="V93" i="41"/>
  <c r="U96" i="41"/>
  <c r="W103" i="41"/>
  <c r="U105" i="41"/>
  <c r="W107" i="41"/>
  <c r="U109" i="41"/>
  <c r="R110" i="41"/>
  <c r="W116" i="41"/>
  <c r="T117" i="41"/>
  <c r="V119" i="41"/>
  <c r="W120" i="41"/>
  <c r="T121" i="41"/>
  <c r="Q122" i="41"/>
  <c r="W124" i="41"/>
  <c r="T125" i="41"/>
  <c r="Q126" i="41"/>
  <c r="W128" i="41"/>
  <c r="F144" i="39"/>
  <c r="F5" i="2" s="1"/>
  <c r="F150" i="39"/>
  <c r="F179" i="39" s="1"/>
  <c r="O80" i="39"/>
  <c r="F85" i="39"/>
  <c r="F29" i="39"/>
  <c r="F15" i="39"/>
  <c r="O14" i="39"/>
  <c r="F146" i="39"/>
  <c r="F181" i="39"/>
  <c r="F5" i="31"/>
  <c r="C197" i="40"/>
  <c r="AQ27" i="28"/>
  <c r="AK27" i="28"/>
  <c r="K127" i="39"/>
  <c r="H141" i="39"/>
  <c r="C164" i="39"/>
  <c r="C162" i="39"/>
  <c r="C9" i="32" s="1"/>
  <c r="N91" i="39"/>
  <c r="O91" i="39" s="1"/>
  <c r="F50" i="28"/>
  <c r="F46" i="28"/>
  <c r="DD46" i="28"/>
  <c r="F38" i="28"/>
  <c r="H9" i="33"/>
  <c r="H201" i="40"/>
  <c r="G204" i="40"/>
  <c r="D9" i="32"/>
  <c r="D177" i="39"/>
  <c r="C27" i="36"/>
  <c r="D63" i="36" s="1"/>
  <c r="C23" i="33"/>
  <c r="D59" i="33" s="1"/>
  <c r="D11" i="32"/>
  <c r="D179" i="39"/>
  <c r="C15" i="2"/>
  <c r="C30" i="2" s="1"/>
  <c r="D13" i="32"/>
  <c r="D181" i="39"/>
  <c r="M6" i="33"/>
  <c r="D175" i="39"/>
  <c r="J5" i="31"/>
  <c r="H17" i="33"/>
  <c r="H209" i="40"/>
  <c r="AP206" i="40"/>
  <c r="AP208" i="40"/>
  <c r="J197" i="40"/>
  <c r="F207" i="40"/>
  <c r="K15" i="33"/>
  <c r="F215" i="40"/>
  <c r="X201" i="40"/>
  <c r="L12" i="33"/>
  <c r="M197" i="40"/>
  <c r="V208" i="40"/>
  <c r="AQ199" i="40"/>
  <c r="BB198" i="40"/>
  <c r="K16" i="33"/>
  <c r="D204" i="40"/>
  <c r="W199" i="40"/>
  <c r="F209" i="40"/>
  <c r="E12" i="34"/>
  <c r="AB198" i="40"/>
  <c r="BQ27" i="28"/>
  <c r="CA27" i="28"/>
  <c r="BX27" i="28"/>
  <c r="CF27" i="28"/>
  <c r="AX27" i="28"/>
  <c r="BQ193" i="40"/>
  <c r="H87" i="41"/>
  <c r="D91" i="41"/>
  <c r="J154" i="41"/>
  <c r="C141" i="39"/>
  <c r="K166" i="39"/>
  <c r="H166" i="39"/>
  <c r="W152" i="39"/>
  <c r="L152" i="39"/>
  <c r="F151" i="39"/>
  <c r="F12" i="2" s="1"/>
  <c r="S150" i="39"/>
  <c r="H150" i="39"/>
  <c r="G127" i="39"/>
  <c r="N77" i="39"/>
  <c r="BZ93" i="28"/>
  <c r="CC101" i="28"/>
  <c r="V152" i="39"/>
  <c r="K152" i="39"/>
  <c r="C152" i="39"/>
  <c r="M151" i="39"/>
  <c r="AI109" i="28"/>
  <c r="E86" i="41"/>
  <c r="Q167" i="39"/>
  <c r="W165" i="39"/>
  <c r="N38" i="39"/>
  <c r="O38" i="39" s="1"/>
  <c r="V162" i="39"/>
  <c r="M163" i="39"/>
  <c r="J159" i="39"/>
  <c r="I163" i="39"/>
  <c r="I10" i="32" s="1"/>
  <c r="CF93" i="28"/>
  <c r="AJ93" i="28"/>
  <c r="AM101" i="28"/>
  <c r="BV109" i="28"/>
  <c r="BN109" i="28"/>
  <c r="AP109" i="28"/>
  <c r="E167" i="39"/>
  <c r="T151" i="39"/>
  <c r="T145" i="39"/>
  <c r="BU109" i="28"/>
  <c r="W146" i="39"/>
  <c r="E165" i="39"/>
  <c r="E12" i="32" s="1"/>
  <c r="E179" i="39"/>
  <c r="E43" i="39"/>
  <c r="E11" i="2"/>
  <c r="E15" i="39"/>
  <c r="E161" i="39"/>
  <c r="E8" i="32" s="1"/>
  <c r="BI27" i="28"/>
  <c r="BA27" i="28"/>
  <c r="E152" i="39"/>
  <c r="E181" i="39" s="1"/>
  <c r="E148" i="39"/>
  <c r="E9" i="2" s="1"/>
  <c r="E163" i="39"/>
  <c r="O37" i="39"/>
  <c r="AE27" i="28"/>
  <c r="O39" i="39"/>
  <c r="BB27" i="28"/>
  <c r="E144" i="39"/>
  <c r="BN11" i="28"/>
  <c r="BX93" i="28"/>
  <c r="BP93" i="28"/>
  <c r="BH93" i="28"/>
  <c r="AZ93" i="28"/>
  <c r="AR93" i="28"/>
  <c r="AB93" i="28"/>
  <c r="T93" i="28"/>
  <c r="CA101" i="28"/>
  <c r="BS101" i="28"/>
  <c r="BK101" i="28"/>
  <c r="BC101" i="28"/>
  <c r="AU101" i="28"/>
  <c r="AE101" i="28"/>
  <c r="W101" i="28"/>
  <c r="O7" i="39"/>
  <c r="E151" i="39"/>
  <c r="D12" i="2"/>
  <c r="J15" i="2"/>
  <c r="J12" i="2"/>
  <c r="C6" i="2"/>
  <c r="C15" i="10"/>
  <c r="C207" i="40"/>
  <c r="D12" i="32"/>
  <c r="J7" i="2"/>
  <c r="H10" i="2"/>
  <c r="K5" i="35"/>
  <c r="AQ197" i="40"/>
  <c r="BI204" i="40"/>
  <c r="M12" i="36"/>
  <c r="BE205" i="40"/>
  <c r="I13" i="36"/>
  <c r="E14" i="36"/>
  <c r="M14" i="36"/>
  <c r="BI206" i="40"/>
  <c r="BE207" i="40"/>
  <c r="E16" i="36"/>
  <c r="BA208" i="40"/>
  <c r="M16" i="36"/>
  <c r="D10" i="10"/>
  <c r="G17" i="33"/>
  <c r="X203" i="40"/>
  <c r="E17" i="30"/>
  <c r="F204" i="40"/>
  <c r="F12" i="10"/>
  <c r="J201" i="40"/>
  <c r="J9" i="10"/>
  <c r="G17" i="10"/>
  <c r="G209" i="40"/>
  <c r="H5" i="35"/>
  <c r="L203" i="40"/>
  <c r="L11" i="33"/>
  <c r="AZ197" i="40"/>
  <c r="K200" i="40"/>
  <c r="K8" i="10"/>
  <c r="G15" i="34"/>
  <c r="AA208" i="40"/>
  <c r="I9" i="30"/>
  <c r="AO201" i="40"/>
  <c r="AQ205" i="40"/>
  <c r="K13" i="30"/>
  <c r="K199" i="40"/>
  <c r="K7" i="10"/>
  <c r="E12" i="10"/>
  <c r="V200" i="40"/>
  <c r="C37" i="43"/>
  <c r="I7" i="29"/>
  <c r="Y199" i="40"/>
  <c r="AP198" i="40"/>
  <c r="F15" i="34"/>
  <c r="V207" i="40"/>
  <c r="J16" i="34"/>
  <c r="F17" i="34"/>
  <c r="X198" i="40"/>
  <c r="H6" i="29"/>
  <c r="E15" i="29"/>
  <c r="E7" i="35"/>
  <c r="BD207" i="40"/>
  <c r="H15" i="36"/>
  <c r="AO202" i="40"/>
  <c r="J13" i="31"/>
  <c r="J15" i="31"/>
  <c r="K7" i="34"/>
  <c r="L14" i="34"/>
  <c r="M10" i="29"/>
  <c r="AC202" i="40"/>
  <c r="AJ200" i="40"/>
  <c r="D8" i="30"/>
  <c r="D9" i="30"/>
  <c r="E13" i="30"/>
  <c r="AK205" i="40"/>
  <c r="G7" i="33"/>
  <c r="F10" i="33"/>
  <c r="L9" i="29"/>
  <c r="G12" i="36"/>
  <c r="BC204" i="40"/>
  <c r="E8" i="30"/>
  <c r="AM208" i="40"/>
  <c r="I14" i="33"/>
  <c r="K16" i="29"/>
  <c r="G15" i="35"/>
  <c r="AM207" i="40"/>
  <c r="J7" i="30"/>
  <c r="AP199" i="40"/>
  <c r="D12" i="30"/>
  <c r="D8" i="29"/>
  <c r="T200" i="40"/>
  <c r="F10" i="35"/>
  <c r="AL202" i="40"/>
  <c r="I11" i="35"/>
  <c r="M12" i="35"/>
  <c r="AK199" i="40"/>
  <c r="E7" i="30"/>
  <c r="K12" i="30"/>
  <c r="AQ204" i="40"/>
  <c r="AS207" i="40"/>
  <c r="M15" i="30"/>
  <c r="E11" i="34"/>
  <c r="T205" i="40"/>
  <c r="D13" i="34"/>
  <c r="K8" i="29"/>
  <c r="M11" i="29"/>
  <c r="AC203" i="40"/>
  <c r="H12" i="29"/>
  <c r="X204" i="40"/>
  <c r="J11" i="35"/>
  <c r="AP203" i="40"/>
  <c r="AP209" i="40"/>
  <c r="L205" i="40"/>
  <c r="C198" i="40"/>
  <c r="L6" i="29"/>
  <c r="AY199" i="40"/>
  <c r="E200" i="40"/>
  <c r="K11" i="29"/>
  <c r="G201" i="40"/>
  <c r="AA203" i="40"/>
  <c r="BB197" i="40"/>
  <c r="AL197" i="40"/>
  <c r="D14" i="34"/>
  <c r="BG27" i="28"/>
  <c r="U27" i="28"/>
  <c r="AC27" i="28"/>
  <c r="Y19" i="28"/>
  <c r="AG19" i="28"/>
  <c r="AO19" i="28"/>
  <c r="AW19" i="28"/>
  <c r="BE19" i="28"/>
  <c r="BN19" i="28"/>
  <c r="BV19" i="28"/>
  <c r="CD19" i="28"/>
  <c r="Z27" i="28"/>
  <c r="AN27" i="28"/>
  <c r="BK27" i="28"/>
  <c r="U97" i="41"/>
  <c r="N120" i="39"/>
  <c r="N127" i="39" s="1"/>
  <c r="T127" i="39"/>
  <c r="R127" i="39"/>
  <c r="O78" i="35"/>
  <c r="O78" i="34"/>
  <c r="O78" i="36"/>
  <c r="AA78" i="10"/>
  <c r="F147" i="39"/>
  <c r="U152" i="39"/>
  <c r="H145" i="39"/>
  <c r="K144" i="39"/>
  <c r="K173" i="39" s="1"/>
  <c r="Q159" i="39"/>
  <c r="N33" i="39"/>
  <c r="I147" i="39"/>
  <c r="K146" i="39"/>
  <c r="T146" i="39"/>
  <c r="N48" i="39"/>
  <c r="M127" i="39"/>
  <c r="C160" i="39"/>
  <c r="T152" i="39"/>
  <c r="F154" i="39"/>
  <c r="S153" i="39"/>
  <c r="H153" i="39"/>
  <c r="J152" i="39"/>
  <c r="U127" i="39"/>
  <c r="W161" i="39"/>
  <c r="R158" i="39"/>
  <c r="N110" i="39"/>
  <c r="O110" i="39" s="1"/>
  <c r="Q151" i="39"/>
  <c r="I145" i="39"/>
  <c r="V144" i="39"/>
  <c r="C144" i="39"/>
  <c r="M154" i="39"/>
  <c r="M15" i="2" s="1"/>
  <c r="E154" i="39"/>
  <c r="V167" i="39"/>
  <c r="N41" i="39"/>
  <c r="O41" i="39" s="1"/>
  <c r="Q127" i="39"/>
  <c r="J165" i="39"/>
  <c r="J12" i="32" s="1"/>
  <c r="I167" i="39"/>
  <c r="I159" i="39"/>
  <c r="G159" i="39"/>
  <c r="G6" i="32" s="1"/>
  <c r="N27" i="39"/>
  <c r="O27" i="39" s="1"/>
  <c r="M146" i="39"/>
  <c r="N19" i="39"/>
  <c r="R148" i="39"/>
  <c r="G148" i="39"/>
  <c r="T147" i="39"/>
  <c r="L146" i="39"/>
  <c r="E146" i="39"/>
  <c r="R145" i="39"/>
  <c r="G145" i="39"/>
  <c r="L168" i="39"/>
  <c r="V141" i="39"/>
  <c r="K141" i="39"/>
  <c r="N22" i="39"/>
  <c r="O22" i="39" s="1"/>
  <c r="U147" i="39"/>
  <c r="J147" i="39"/>
  <c r="W149" i="39"/>
  <c r="L149" i="39"/>
  <c r="F148" i="39"/>
  <c r="H144" i="39"/>
  <c r="G158" i="39"/>
  <c r="CG93" i="28"/>
  <c r="BY93" i="28"/>
  <c r="BQ93" i="28"/>
  <c r="BI93" i="28"/>
  <c r="AS93" i="28"/>
  <c r="AK93" i="28"/>
  <c r="AC93" i="28"/>
  <c r="CE93" i="28"/>
  <c r="BW93" i="28"/>
  <c r="BO93" i="28"/>
  <c r="BG93" i="28"/>
  <c r="AY93" i="28"/>
  <c r="AQ93" i="28"/>
  <c r="AI93" i="28"/>
  <c r="AA93" i="28"/>
  <c r="CD93" i="28"/>
  <c r="BV93" i="28"/>
  <c r="BN93" i="28"/>
  <c r="BF93" i="28"/>
  <c r="AX93" i="28"/>
  <c r="AH93" i="28"/>
  <c r="Z93" i="28"/>
  <c r="CB101" i="28"/>
  <c r="BT101" i="28"/>
  <c r="BL101" i="28"/>
  <c r="AV101" i="28"/>
  <c r="AF101" i="28"/>
  <c r="X101" i="28"/>
  <c r="CH101" i="28"/>
  <c r="BZ101" i="28"/>
  <c r="BR101" i="28"/>
  <c r="BJ101" i="28"/>
  <c r="BB101" i="28"/>
  <c r="AT101" i="28"/>
  <c r="AL101" i="28"/>
  <c r="AD101" i="28"/>
  <c r="V101" i="28"/>
  <c r="CE109" i="28"/>
  <c r="BW109" i="28"/>
  <c r="AQ109" i="28"/>
  <c r="CC109" i="28"/>
  <c r="BM109" i="28"/>
  <c r="BE109" i="28"/>
  <c r="AW109" i="28"/>
  <c r="AO109" i="28"/>
  <c r="BA171" i="40"/>
  <c r="N56" i="39"/>
  <c r="O56" i="39" s="1"/>
  <c r="N95" i="39"/>
  <c r="O95" i="39" s="1"/>
  <c r="S127" i="39"/>
  <c r="Q148" i="39"/>
  <c r="C146" i="39"/>
  <c r="T154" i="39"/>
  <c r="S165" i="39"/>
  <c r="N52" i="39"/>
  <c r="O52" i="39" s="1"/>
  <c r="L162" i="39"/>
  <c r="G162" i="39"/>
  <c r="R151" i="39"/>
  <c r="G151" i="39"/>
  <c r="T150" i="39"/>
  <c r="I150" i="39"/>
  <c r="V149" i="39"/>
  <c r="K149" i="39"/>
  <c r="C149" i="39"/>
  <c r="T149" i="39"/>
  <c r="E47" i="28"/>
  <c r="DD50" i="28"/>
  <c r="E43" i="28"/>
  <c r="E42" i="28"/>
  <c r="DD42" i="28"/>
  <c r="BA97" i="40"/>
  <c r="E91" i="41"/>
  <c r="AA19" i="28"/>
  <c r="AI19" i="28"/>
  <c r="AQ19" i="28"/>
  <c r="AY19" i="28"/>
  <c r="Z11" i="28"/>
  <c r="AH11" i="28"/>
  <c r="AX11" i="28"/>
  <c r="BV11" i="28"/>
  <c r="CD11" i="28"/>
  <c r="BF19" i="28"/>
  <c r="CB19" i="28"/>
  <c r="AP11" i="28"/>
  <c r="BF11" i="28"/>
  <c r="CG101" i="28"/>
  <c r="BY101" i="28"/>
  <c r="BQ101" i="28"/>
  <c r="BI101" i="28"/>
  <c r="BA101" i="28"/>
  <c r="AS101" i="28"/>
  <c r="AK101" i="28"/>
  <c r="AC101" i="28"/>
  <c r="U101" i="28"/>
  <c r="BS109" i="28"/>
  <c r="BK109" i="28"/>
  <c r="AU109" i="28"/>
  <c r="AG109" i="28"/>
  <c r="Y109" i="28"/>
  <c r="BT109" i="28"/>
  <c r="BL109" i="28"/>
  <c r="AV109" i="28"/>
  <c r="AF109" i="28"/>
  <c r="X109" i="28"/>
  <c r="BO11" i="28"/>
  <c r="W19" i="28"/>
  <c r="AI27" i="28"/>
  <c r="AR27" i="28"/>
  <c r="BH27" i="28"/>
  <c r="BP27" i="28"/>
  <c r="BY27" i="28"/>
  <c r="CG27" i="28"/>
  <c r="V27" i="28"/>
  <c r="AD27" i="28"/>
  <c r="Y27" i="28"/>
  <c r="AH27" i="28"/>
  <c r="BU27" i="28"/>
  <c r="CC27" i="28"/>
  <c r="BZ27" i="28"/>
  <c r="CH27" i="28"/>
  <c r="BI19" i="28"/>
  <c r="BQ19" i="28"/>
  <c r="BY19" i="28"/>
  <c r="CG19" i="28"/>
  <c r="AA27" i="28"/>
  <c r="W27" i="28"/>
  <c r="BO27" i="28"/>
  <c r="AK109" i="28"/>
  <c r="AC109" i="28"/>
  <c r="AY27" i="28"/>
  <c r="E97" i="40"/>
  <c r="E94" i="41"/>
  <c r="BA19" i="28"/>
  <c r="CC93" i="28"/>
  <c r="BU93" i="28"/>
  <c r="BM93" i="28"/>
  <c r="BE93" i="28"/>
  <c r="AW93" i="28"/>
  <c r="AG93" i="28"/>
  <c r="Y93" i="28"/>
  <c r="CF101" i="28"/>
  <c r="BX101" i="28"/>
  <c r="BP101" i="28"/>
  <c r="BH101" i="28"/>
  <c r="AZ101" i="28"/>
  <c r="AJ101" i="28"/>
  <c r="T101" i="28"/>
  <c r="E174" i="40"/>
  <c r="E166" i="40"/>
  <c r="AN19" i="28"/>
  <c r="BM19" i="28"/>
  <c r="BU19" i="28"/>
  <c r="CC19" i="28"/>
  <c r="E16" i="10"/>
  <c r="AA11" i="28"/>
  <c r="AI11" i="28"/>
  <c r="AQ11" i="28"/>
  <c r="AY11" i="28"/>
  <c r="BG11" i="28"/>
  <c r="BW11" i="28"/>
  <c r="CE11" i="28"/>
  <c r="E14" i="29"/>
  <c r="E13" i="29"/>
  <c r="U97" i="40"/>
  <c r="U169" i="40"/>
  <c r="E89" i="41"/>
  <c r="Z19" i="28"/>
  <c r="AP19" i="28"/>
  <c r="AX19" i="28"/>
  <c r="U19" i="28"/>
  <c r="BM11" i="28"/>
  <c r="BU11" i="28"/>
  <c r="AG11" i="28"/>
  <c r="BE11" i="28"/>
  <c r="AC19" i="28"/>
  <c r="AK19" i="28"/>
  <c r="AS19" i="28"/>
  <c r="BZ19" i="28"/>
  <c r="BS19" i="28"/>
  <c r="CA19" i="28"/>
  <c r="AE19" i="28"/>
  <c r="AM19" i="28"/>
  <c r="AU19" i="28"/>
  <c r="BC19" i="28"/>
  <c r="T11" i="28"/>
  <c r="AB11" i="28"/>
  <c r="AJ11" i="28"/>
  <c r="AR11" i="28"/>
  <c r="AZ11" i="28"/>
  <c r="BH11" i="28"/>
  <c r="BP11" i="28"/>
  <c r="BX11" i="28"/>
  <c r="CF11" i="28"/>
  <c r="X19" i="28"/>
  <c r="AF19" i="28"/>
  <c r="AV19" i="28"/>
  <c r="BD19" i="28"/>
  <c r="X11" i="28"/>
  <c r="AF11" i="28"/>
  <c r="AN11" i="28"/>
  <c r="AV11" i="28"/>
  <c r="BD11" i="28"/>
  <c r="BL11" i="28"/>
  <c r="BT11" i="28"/>
  <c r="CB11" i="28"/>
  <c r="AK11" i="28"/>
  <c r="AT11" i="28"/>
  <c r="BS11" i="28"/>
  <c r="BH19" i="28"/>
  <c r="BP19" i="28"/>
  <c r="BX19" i="28"/>
  <c r="CF19" i="28"/>
  <c r="AN109" i="28"/>
  <c r="X27" i="28"/>
  <c r="AG27" i="28"/>
  <c r="AP27" i="28"/>
  <c r="CJ80" i="35"/>
  <c r="BA93" i="28"/>
  <c r="U93" i="28"/>
  <c r="BD101" i="28"/>
  <c r="AN101" i="28"/>
  <c r="U109" i="28"/>
  <c r="CF109" i="28"/>
  <c r="BX109" i="28"/>
  <c r="BP109" i="28"/>
  <c r="BH109" i="28"/>
  <c r="AZ109" i="28"/>
  <c r="AR109" i="28"/>
  <c r="E204" i="40"/>
  <c r="G55" i="10"/>
  <c r="H55" i="10"/>
  <c r="E208" i="40"/>
  <c r="I55" i="10"/>
  <c r="Y11" i="28"/>
  <c r="BR19" i="28"/>
  <c r="BJ27" i="28"/>
  <c r="BR27" i="28"/>
  <c r="AV27" i="28"/>
  <c r="BE27" i="28"/>
  <c r="BM27" i="28"/>
  <c r="BV27" i="28"/>
  <c r="CD27" i="28"/>
  <c r="AJ27" i="28"/>
  <c r="AO27" i="28"/>
  <c r="AW27" i="28"/>
  <c r="CE27" i="28"/>
  <c r="AB27" i="28"/>
  <c r="BD27" i="28"/>
  <c r="BL27" i="28"/>
  <c r="BT27" i="28"/>
  <c r="CB27" i="28"/>
  <c r="BD93" i="28"/>
  <c r="AV93" i="28"/>
  <c r="CA93" i="28"/>
  <c r="BS93" i="28"/>
  <c r="BK93" i="28"/>
  <c r="BC93" i="28"/>
  <c r="AU93" i="28"/>
  <c r="AM93" i="28"/>
  <c r="AE93" i="28"/>
  <c r="BG101" i="28"/>
  <c r="CD101" i="28"/>
  <c r="BV101" i="28"/>
  <c r="BN101" i="28"/>
  <c r="BF101" i="28"/>
  <c r="AX101" i="28"/>
  <c r="AP101" i="28"/>
  <c r="AH101" i="28"/>
  <c r="CA109" i="28"/>
  <c r="AE109" i="28"/>
  <c r="W109" i="28"/>
  <c r="AW11" i="28"/>
  <c r="AL27" i="28"/>
  <c r="AU27" i="28"/>
  <c r="AB109" i="28"/>
  <c r="BO109" i="28"/>
  <c r="BG109" i="28"/>
  <c r="AY109" i="28"/>
  <c r="AS109" i="28"/>
  <c r="AL19" i="28"/>
  <c r="BK19" i="28"/>
  <c r="AH19" i="28"/>
  <c r="BO19" i="28"/>
  <c r="BW19" i="28"/>
  <c r="CE19" i="28"/>
  <c r="AZ27" i="28"/>
  <c r="AM27" i="28"/>
  <c r="U11" i="28"/>
  <c r="AC11" i="28"/>
  <c r="AS11" i="28"/>
  <c r="BA11" i="28"/>
  <c r="BI11" i="28"/>
  <c r="BQ11" i="28"/>
  <c r="BY11" i="28"/>
  <c r="CG11" i="28"/>
  <c r="V11" i="28"/>
  <c r="AD11" i="28"/>
  <c r="AL11" i="28"/>
  <c r="BB11" i="28"/>
  <c r="BJ11" i="28"/>
  <c r="BR11" i="28"/>
  <c r="AT27" i="28"/>
  <c r="CJ78" i="29"/>
  <c r="CJ79" i="29"/>
  <c r="CJ80" i="29"/>
  <c r="CJ78" i="30"/>
  <c r="CJ79" i="30"/>
  <c r="CJ80" i="30"/>
  <c r="CJ78" i="31"/>
  <c r="CJ79" i="31"/>
  <c r="CJ80" i="31"/>
  <c r="CJ78" i="33"/>
  <c r="CJ79" i="33"/>
  <c r="CJ80" i="33"/>
  <c r="CJ78" i="34"/>
  <c r="CJ79" i="34"/>
  <c r="CJ80" i="34"/>
  <c r="CJ78" i="35"/>
  <c r="CJ79" i="35"/>
  <c r="CJ78" i="36"/>
  <c r="CJ79" i="36"/>
  <c r="CJ80" i="36"/>
  <c r="BJ19" i="28"/>
  <c r="AO93" i="28"/>
  <c r="CH93" i="28"/>
  <c r="BR93" i="28"/>
  <c r="BJ93" i="28"/>
  <c r="BB93" i="28"/>
  <c r="AT93" i="28"/>
  <c r="AL93" i="28"/>
  <c r="AD93" i="28"/>
  <c r="V93" i="28"/>
  <c r="AR101" i="28"/>
  <c r="BU101" i="28"/>
  <c r="BM101" i="28"/>
  <c r="BE101" i="28"/>
  <c r="AW101" i="28"/>
  <c r="AO101" i="28"/>
  <c r="AG101" i="28"/>
  <c r="Y101" i="28"/>
  <c r="CH19" i="28"/>
  <c r="BZ11" i="28"/>
  <c r="CH11" i="28"/>
  <c r="T19" i="28"/>
  <c r="AB19" i="28"/>
  <c r="AJ19" i="28"/>
  <c r="AR19" i="28"/>
  <c r="AZ19" i="28"/>
  <c r="BL19" i="28"/>
  <c r="BT19" i="28"/>
  <c r="W11" i="28"/>
  <c r="AE11" i="28"/>
  <c r="AM11" i="28"/>
  <c r="AU11" i="28"/>
  <c r="BC11" i="28"/>
  <c r="BK11" i="28"/>
  <c r="CA11" i="28"/>
  <c r="BZ109" i="28"/>
  <c r="BJ109" i="28"/>
  <c r="AL109" i="28"/>
  <c r="E20" i="41"/>
  <c r="E164" i="40"/>
  <c r="E33" i="40"/>
  <c r="E172" i="40"/>
  <c r="E28" i="41"/>
  <c r="BG19" i="28"/>
  <c r="BS27" i="28"/>
  <c r="T27" i="28"/>
  <c r="AO11" i="28"/>
  <c r="CC11" i="28"/>
  <c r="AA109" i="28"/>
  <c r="CD109" i="28"/>
  <c r="BF109" i="28"/>
  <c r="AH109" i="28"/>
  <c r="Z109" i="28"/>
  <c r="BW27" i="28"/>
  <c r="AF27" i="28"/>
  <c r="V19" i="28"/>
  <c r="AD19" i="28"/>
  <c r="AS27" i="28"/>
  <c r="AT19" i="28"/>
  <c r="BB19" i="28"/>
  <c r="BC27" i="28"/>
  <c r="L199" i="40"/>
  <c r="L7" i="10"/>
  <c r="K6" i="33"/>
  <c r="K198" i="40"/>
  <c r="K13" i="33"/>
  <c r="K205" i="40"/>
  <c r="I5" i="30"/>
  <c r="AO197" i="40"/>
  <c r="H14" i="10"/>
  <c r="H208" i="40"/>
  <c r="H16" i="10"/>
  <c r="AN199" i="40"/>
  <c r="E16" i="35"/>
  <c r="AK208" i="40"/>
  <c r="M16" i="35"/>
  <c r="I17" i="35"/>
  <c r="AO209" i="40"/>
  <c r="E6" i="36"/>
  <c r="M16" i="30"/>
  <c r="AS208" i="40"/>
  <c r="C23" i="10"/>
  <c r="D59" i="10" s="1"/>
  <c r="I5" i="36"/>
  <c r="G198" i="40"/>
  <c r="F12" i="33"/>
  <c r="H7" i="33"/>
  <c r="C7" i="29"/>
  <c r="C61" i="29" s="1"/>
  <c r="C143" i="31"/>
  <c r="J5" i="34"/>
  <c r="J6" i="33"/>
  <c r="E6" i="35"/>
  <c r="AK198" i="40"/>
  <c r="AP207" i="40"/>
  <c r="J15" i="35"/>
  <c r="J5" i="29"/>
  <c r="Z197" i="40"/>
  <c r="K9" i="10"/>
  <c r="C175" i="41"/>
  <c r="BF214" i="40"/>
  <c r="D207" i="40"/>
  <c r="D15" i="10"/>
  <c r="C15" i="30"/>
  <c r="AI203" i="40"/>
  <c r="C8" i="30"/>
  <c r="C62" i="30" s="1"/>
  <c r="AI200" i="40"/>
  <c r="C11" i="35"/>
  <c r="C65" i="35" s="1"/>
  <c r="D15" i="34"/>
  <c r="K15" i="34"/>
  <c r="D15" i="29"/>
  <c r="T207" i="40"/>
  <c r="D17" i="29"/>
  <c r="Y209" i="40"/>
  <c r="I17" i="29"/>
  <c r="G12" i="33"/>
  <c r="M17" i="33"/>
  <c r="E5" i="34"/>
  <c r="AY198" i="40"/>
  <c r="Z206" i="40"/>
  <c r="AB207" i="40"/>
  <c r="K17" i="34"/>
  <c r="AA209" i="40"/>
  <c r="J13" i="29"/>
  <c r="Z205" i="40"/>
  <c r="T206" i="40"/>
  <c r="D14" i="29"/>
  <c r="I14" i="29"/>
  <c r="Y206" i="40"/>
  <c r="D15" i="33"/>
  <c r="S208" i="40"/>
  <c r="C16" i="34"/>
  <c r="C70" i="34" s="1"/>
  <c r="E12" i="29"/>
  <c r="U204" i="40"/>
  <c r="G6" i="33"/>
  <c r="L5" i="33"/>
  <c r="L197" i="40"/>
  <c r="C16" i="31"/>
  <c r="C70" i="31" s="1"/>
  <c r="AY208" i="40"/>
  <c r="AS214" i="40"/>
  <c r="AN197" i="40"/>
  <c r="L8" i="29"/>
  <c r="AB200" i="40"/>
  <c r="G6" i="31"/>
  <c r="M203" i="40"/>
  <c r="M15" i="34"/>
  <c r="I16" i="34"/>
  <c r="G8" i="29"/>
  <c r="H9" i="34"/>
  <c r="W204" i="40"/>
  <c r="L13" i="35"/>
  <c r="M208" i="40"/>
  <c r="F8" i="34"/>
  <c r="M11" i="34"/>
  <c r="H12" i="34"/>
  <c r="M10" i="35"/>
  <c r="D7" i="34"/>
  <c r="E7" i="34"/>
  <c r="G10" i="35"/>
  <c r="G9" i="36"/>
  <c r="J13" i="36"/>
  <c r="F14" i="36"/>
  <c r="I15" i="36"/>
  <c r="J6" i="34"/>
  <c r="F7" i="34"/>
  <c r="L6" i="36"/>
  <c r="AX65" i="28" l="1"/>
  <c r="Q2" i="43"/>
  <c r="P77" i="43"/>
  <c r="P78" i="43"/>
  <c r="P79" i="43"/>
  <c r="R65" i="28"/>
  <c r="J5" i="36"/>
  <c r="BK91" i="40"/>
  <c r="N42" i="28"/>
  <c r="V204" i="40"/>
  <c r="F10" i="36"/>
  <c r="P39" i="2"/>
  <c r="O46" i="2"/>
  <c r="AO206" i="40"/>
  <c r="AN201" i="40"/>
  <c r="N38" i="28"/>
  <c r="C146" i="31"/>
  <c r="K180" i="39"/>
  <c r="S205" i="40"/>
  <c r="D178" i="39"/>
  <c r="F182" i="39"/>
  <c r="R161" i="41"/>
  <c r="D17" i="34"/>
  <c r="D71" i="34" s="1"/>
  <c r="U198" i="40"/>
  <c r="C190" i="41"/>
  <c r="BB201" i="40"/>
  <c r="S49" i="41"/>
  <c r="BA198" i="40"/>
  <c r="C168" i="41"/>
  <c r="AP197" i="40"/>
  <c r="I16" i="30"/>
  <c r="W145" i="41"/>
  <c r="S129" i="41"/>
  <c r="C173" i="29"/>
  <c r="J16" i="29"/>
  <c r="K203" i="40"/>
  <c r="L52" i="28"/>
  <c r="AB5" i="47"/>
  <c r="C173" i="35"/>
  <c r="Q49" i="41"/>
  <c r="U33" i="41"/>
  <c r="K183" i="39"/>
  <c r="C171" i="30"/>
  <c r="C145" i="36"/>
  <c r="C150" i="36"/>
  <c r="L55" i="35"/>
  <c r="I209" i="40"/>
  <c r="H178" i="39"/>
  <c r="BG215" i="40"/>
  <c r="U65" i="41"/>
  <c r="AP215" i="40"/>
  <c r="T97" i="41"/>
  <c r="G5" i="29"/>
  <c r="Z215" i="40"/>
  <c r="AI215" i="40"/>
  <c r="AJ207" i="40"/>
  <c r="Q33" i="41"/>
  <c r="D69" i="31"/>
  <c r="T49" i="41"/>
  <c r="AB215" i="40"/>
  <c r="C204" i="40"/>
  <c r="G9" i="31"/>
  <c r="C153" i="36"/>
  <c r="C177" i="40"/>
  <c r="D190" i="41"/>
  <c r="O84" i="40"/>
  <c r="L190" i="41"/>
  <c r="C53" i="2"/>
  <c r="F190" i="41"/>
  <c r="F177" i="40"/>
  <c r="V161" i="41"/>
  <c r="G184" i="41"/>
  <c r="BE201" i="40"/>
  <c r="C201" i="41"/>
  <c r="C155" i="31"/>
  <c r="O86" i="40"/>
  <c r="M201" i="40"/>
  <c r="O30" i="40"/>
  <c r="C154" i="29"/>
  <c r="AM206" i="40"/>
  <c r="E182" i="41"/>
  <c r="I202" i="40"/>
  <c r="E198" i="40"/>
  <c r="AM198" i="40"/>
  <c r="AK201" i="40"/>
  <c r="BE200" i="40"/>
  <c r="AJ215" i="40"/>
  <c r="AP193" i="40"/>
  <c r="J175" i="39"/>
  <c r="W200" i="40"/>
  <c r="F193" i="40"/>
  <c r="V203" i="40"/>
  <c r="U200" i="40"/>
  <c r="R65" i="41"/>
  <c r="C149" i="36"/>
  <c r="J5" i="35"/>
  <c r="C168" i="36"/>
  <c r="D206" i="40"/>
  <c r="V145" i="41"/>
  <c r="J192" i="41"/>
  <c r="F200" i="40"/>
  <c r="M182" i="41"/>
  <c r="K204" i="40"/>
  <c r="D65" i="34"/>
  <c r="H37" i="43"/>
  <c r="H78" i="43" s="1"/>
  <c r="AR199" i="40"/>
  <c r="AJ204" i="40"/>
  <c r="W208" i="40"/>
  <c r="K176" i="39"/>
  <c r="M173" i="39"/>
  <c r="O64" i="40"/>
  <c r="K15" i="35"/>
  <c r="K19" i="35" s="1"/>
  <c r="K79" i="28" s="1"/>
  <c r="G176" i="39"/>
  <c r="D71" i="29"/>
  <c r="L182" i="41"/>
  <c r="L201" i="40"/>
  <c r="C152" i="31"/>
  <c r="C155" i="29"/>
  <c r="C172" i="36"/>
  <c r="AC209" i="40"/>
  <c r="S33" i="41"/>
  <c r="AS201" i="40"/>
  <c r="L182" i="39"/>
  <c r="T215" i="40"/>
  <c r="D69" i="33"/>
  <c r="G189" i="41"/>
  <c r="CK177" i="40"/>
  <c r="D201" i="40"/>
  <c r="C172" i="31"/>
  <c r="AS204" i="40"/>
  <c r="BF198" i="40"/>
  <c r="L7" i="30"/>
  <c r="C148" i="34"/>
  <c r="C59" i="32"/>
  <c r="L19" i="43"/>
  <c r="L77" i="43" s="1"/>
  <c r="V5" i="47"/>
  <c r="F51" i="28"/>
  <c r="F54" i="28" s="1"/>
  <c r="N166" i="39"/>
  <c r="N13" i="32" s="1"/>
  <c r="K55" i="43"/>
  <c r="K79" i="43" s="1"/>
  <c r="AC199" i="40"/>
  <c r="AM215" i="40"/>
  <c r="F37" i="43"/>
  <c r="F78" i="43" s="1"/>
  <c r="S145" i="41"/>
  <c r="K12" i="10"/>
  <c r="D185" i="41"/>
  <c r="D183" i="41"/>
  <c r="M198" i="40"/>
  <c r="L215" i="40"/>
  <c r="BF206" i="40"/>
  <c r="G7" i="31"/>
  <c r="D70" i="35"/>
  <c r="AU89" i="40"/>
  <c r="AI199" i="40"/>
  <c r="C180" i="41"/>
  <c r="H17" i="35"/>
  <c r="H19" i="35" s="1"/>
  <c r="H79" i="28" s="1"/>
  <c r="X208" i="40"/>
  <c r="U207" i="40"/>
  <c r="AJ205" i="40"/>
  <c r="BK95" i="40"/>
  <c r="O122" i="40"/>
  <c r="W215" i="40"/>
  <c r="M174" i="39"/>
  <c r="L9" i="33"/>
  <c r="L19" i="33" s="1"/>
  <c r="L77" i="28" s="1"/>
  <c r="D10" i="36"/>
  <c r="D19" i="36" s="1"/>
  <c r="D80" i="28" s="1"/>
  <c r="E188" i="41"/>
  <c r="H73" i="43"/>
  <c r="H80" i="43" s="1"/>
  <c r="AY177" i="40"/>
  <c r="Y203" i="40"/>
  <c r="I183" i="39"/>
  <c r="E187" i="41"/>
  <c r="M215" i="40"/>
  <c r="J215" i="40"/>
  <c r="H55" i="43"/>
  <c r="H79" i="43" s="1"/>
  <c r="L37" i="43"/>
  <c r="L78" i="43" s="1"/>
  <c r="G208" i="40"/>
  <c r="D184" i="41"/>
  <c r="AY215" i="40"/>
  <c r="E19" i="43"/>
  <c r="E77" i="43" s="1"/>
  <c r="C151" i="34"/>
  <c r="C170" i="34"/>
  <c r="C165" i="31"/>
  <c r="D6" i="32"/>
  <c r="C174" i="39"/>
  <c r="C143" i="34"/>
  <c r="S161" i="41"/>
  <c r="M55" i="35"/>
  <c r="Q161" i="41"/>
  <c r="K55" i="35"/>
  <c r="J191" i="41"/>
  <c r="N162" i="39"/>
  <c r="N9" i="32" s="1"/>
  <c r="O55" i="35"/>
  <c r="N186" i="40"/>
  <c r="O186" i="40" s="1"/>
  <c r="BD215" i="40"/>
  <c r="D59" i="31"/>
  <c r="BE193" i="40"/>
  <c r="N163" i="39"/>
  <c r="N10" i="32" s="1"/>
  <c r="D64" i="34"/>
  <c r="H180" i="39"/>
  <c r="J186" i="41"/>
  <c r="N55" i="35"/>
  <c r="V213" i="40"/>
  <c r="C67" i="34"/>
  <c r="D67" i="34"/>
  <c r="M182" i="39"/>
  <c r="I55" i="35"/>
  <c r="AB177" i="40"/>
  <c r="J19" i="43"/>
  <c r="J77" i="43" s="1"/>
  <c r="D174" i="41"/>
  <c r="BB204" i="40"/>
  <c r="D55" i="32"/>
  <c r="C163" i="36"/>
  <c r="C143" i="29"/>
  <c r="G8" i="2"/>
  <c r="J55" i="35"/>
  <c r="O60" i="40"/>
  <c r="C57" i="2"/>
  <c r="U113" i="41"/>
  <c r="E190" i="41"/>
  <c r="O26" i="40"/>
  <c r="R113" i="41"/>
  <c r="J37" i="43"/>
  <c r="J78" i="43" s="1"/>
  <c r="C174" i="36"/>
  <c r="L8" i="36"/>
  <c r="W161" i="41"/>
  <c r="H204" i="40"/>
  <c r="X206" i="40"/>
  <c r="F187" i="41"/>
  <c r="D200" i="40"/>
  <c r="Z202" i="40"/>
  <c r="AQ200" i="40"/>
  <c r="BF177" i="40"/>
  <c r="N154" i="39"/>
  <c r="O154" i="39" s="1"/>
  <c r="AA199" i="40"/>
  <c r="F12" i="31"/>
  <c r="W49" i="41"/>
  <c r="BI193" i="40"/>
  <c r="AA207" i="40"/>
  <c r="V198" i="40"/>
  <c r="AO200" i="40"/>
  <c r="AC207" i="40"/>
  <c r="T202" i="40"/>
  <c r="D60" i="33"/>
  <c r="C173" i="30"/>
  <c r="AO193" i="40"/>
  <c r="R169" i="39"/>
  <c r="V49" i="41"/>
  <c r="AS215" i="40"/>
  <c r="AQ202" i="40"/>
  <c r="AS202" i="40"/>
  <c r="I11" i="36"/>
  <c r="I19" i="36" s="1"/>
  <c r="I80" i="28" s="1"/>
  <c r="D70" i="30"/>
  <c r="AQ215" i="40"/>
  <c r="S215" i="40"/>
  <c r="BH202" i="40"/>
  <c r="N153" i="39"/>
  <c r="N14" i="2" s="1"/>
  <c r="Z199" i="40"/>
  <c r="L174" i="39"/>
  <c r="L183" i="41"/>
  <c r="BA205" i="40"/>
  <c r="BB177" i="40"/>
  <c r="BC215" i="40"/>
  <c r="H15" i="33"/>
  <c r="H19" i="33" s="1"/>
  <c r="H77" i="28" s="1"/>
  <c r="D169" i="39"/>
  <c r="D184" i="39" s="1"/>
  <c r="AL199" i="40"/>
  <c r="I189" i="41"/>
  <c r="BI205" i="40"/>
  <c r="AL201" i="40"/>
  <c r="G19" i="43"/>
  <c r="G77" i="43" s="1"/>
  <c r="H19" i="43"/>
  <c r="H77" i="43" s="1"/>
  <c r="M161" i="41"/>
  <c r="X215" i="40"/>
  <c r="H113" i="41"/>
  <c r="J183" i="41"/>
  <c r="Q113" i="41"/>
  <c r="D19" i="43"/>
  <c r="D77" i="43" s="1"/>
  <c r="D82" i="43" s="1"/>
  <c r="J73" i="43"/>
  <c r="J80" i="43" s="1"/>
  <c r="AM205" i="40"/>
  <c r="Y204" i="40"/>
  <c r="U193" i="40"/>
  <c r="K37" i="43"/>
  <c r="K78" i="43" s="1"/>
  <c r="Y215" i="40"/>
  <c r="L213" i="40"/>
  <c r="V215" i="40"/>
  <c r="AA215" i="40"/>
  <c r="L174" i="41"/>
  <c r="BI199" i="40"/>
  <c r="J14" i="32"/>
  <c r="J182" i="39"/>
  <c r="AU28" i="40"/>
  <c r="AM197" i="40"/>
  <c r="G5" i="35"/>
  <c r="G19" i="35" s="1"/>
  <c r="G79" i="28" s="1"/>
  <c r="I17" i="31"/>
  <c r="BE209" i="40"/>
  <c r="K13" i="34"/>
  <c r="K19" i="34" s="1"/>
  <c r="K78" i="28" s="1"/>
  <c r="AA193" i="40"/>
  <c r="Z209" i="40"/>
  <c r="AO203" i="40"/>
  <c r="I11" i="30"/>
  <c r="U201" i="40"/>
  <c r="E9" i="29"/>
  <c r="G200" i="40"/>
  <c r="G8" i="33"/>
  <c r="C152" i="36"/>
  <c r="C171" i="36"/>
  <c r="C163" i="35"/>
  <c r="C144" i="35"/>
  <c r="C164" i="31"/>
  <c r="C145" i="31"/>
  <c r="C148" i="29"/>
  <c r="C167" i="29"/>
  <c r="C165" i="29"/>
  <c r="C146" i="29"/>
  <c r="H186" i="41"/>
  <c r="K10" i="36"/>
  <c r="K19" i="36" s="1"/>
  <c r="K80" i="28" s="1"/>
  <c r="BG202" i="40"/>
  <c r="F6" i="35"/>
  <c r="AL198" i="40"/>
  <c r="J15" i="34"/>
  <c r="J19" i="34" s="1"/>
  <c r="J78" i="28" s="1"/>
  <c r="Z207" i="40"/>
  <c r="K17" i="33"/>
  <c r="K209" i="40"/>
  <c r="G205" i="40"/>
  <c r="G13" i="33"/>
  <c r="E11" i="33"/>
  <c r="E203" i="40"/>
  <c r="G5" i="33"/>
  <c r="G193" i="40"/>
  <c r="L6" i="30"/>
  <c r="AR198" i="40"/>
  <c r="J8" i="29"/>
  <c r="Z200" i="40"/>
  <c r="G9" i="34"/>
  <c r="W201" i="40"/>
  <c r="W193" i="40"/>
  <c r="AJ206" i="40"/>
  <c r="M12" i="29"/>
  <c r="AC204" i="40"/>
  <c r="AA205" i="40"/>
  <c r="O52" i="40"/>
  <c r="T145" i="41"/>
  <c r="D213" i="40"/>
  <c r="E14" i="31"/>
  <c r="BA206" i="40"/>
  <c r="BA177" i="40"/>
  <c r="K11" i="31"/>
  <c r="BG203" i="40"/>
  <c r="L16" i="36"/>
  <c r="BH208" i="40"/>
  <c r="U177" i="40"/>
  <c r="O12" i="40"/>
  <c r="E193" i="40"/>
  <c r="BD205" i="40"/>
  <c r="BA193" i="40"/>
  <c r="K9" i="33"/>
  <c r="W207" i="40"/>
  <c r="AK209" i="40"/>
  <c r="D64" i="10"/>
  <c r="E166" i="41"/>
  <c r="D67" i="30"/>
  <c r="R129" i="41"/>
  <c r="W113" i="41"/>
  <c r="H176" i="39"/>
  <c r="I186" i="41"/>
  <c r="D55" i="43"/>
  <c r="D79" i="43" s="1"/>
  <c r="C57" i="32"/>
  <c r="H169" i="39"/>
  <c r="AZ193" i="40"/>
  <c r="I10" i="33"/>
  <c r="L180" i="39"/>
  <c r="AY205" i="40"/>
  <c r="J199" i="40"/>
  <c r="U145" i="41"/>
  <c r="M179" i="39"/>
  <c r="L188" i="41"/>
  <c r="C180" i="39"/>
  <c r="L209" i="40"/>
  <c r="C188" i="41"/>
  <c r="T17" i="41"/>
  <c r="V65" i="41"/>
  <c r="C65" i="41"/>
  <c r="L10" i="34"/>
  <c r="N161" i="39"/>
  <c r="O161" i="39" s="1"/>
  <c r="E182" i="39"/>
  <c r="AC201" i="40"/>
  <c r="I73" i="43"/>
  <c r="I80" i="43" s="1"/>
  <c r="D68" i="31"/>
  <c r="BF215" i="40"/>
  <c r="BA215" i="40"/>
  <c r="D177" i="40"/>
  <c r="M14" i="10"/>
  <c r="M19" i="10" s="1"/>
  <c r="W202" i="40"/>
  <c r="D66" i="36"/>
  <c r="AZ200" i="40"/>
  <c r="Q129" i="41"/>
  <c r="V113" i="41"/>
  <c r="U49" i="41"/>
  <c r="AI207" i="40"/>
  <c r="K182" i="39"/>
  <c r="AZ215" i="40"/>
  <c r="J55" i="43"/>
  <c r="J79" i="43" s="1"/>
  <c r="N47" i="41"/>
  <c r="X47" i="41" s="1"/>
  <c r="AS177" i="40"/>
  <c r="D62" i="29"/>
  <c r="D57" i="32"/>
  <c r="AM203" i="40"/>
  <c r="M176" i="39"/>
  <c r="D187" i="41"/>
  <c r="L189" i="41"/>
  <c r="F192" i="41"/>
  <c r="C170" i="30"/>
  <c r="G37" i="43"/>
  <c r="G78" i="43" s="1"/>
  <c r="C19" i="10"/>
  <c r="C69" i="28" s="1"/>
  <c r="H187" i="41"/>
  <c r="D61" i="31"/>
  <c r="E14" i="32"/>
  <c r="AO207" i="40"/>
  <c r="I215" i="40"/>
  <c r="AL213" i="40"/>
  <c r="T213" i="40"/>
  <c r="C149" i="31"/>
  <c r="U209" i="40"/>
  <c r="C215" i="40"/>
  <c r="R17" i="41"/>
  <c r="L164" i="41"/>
  <c r="C170" i="41"/>
  <c r="C204" i="41" s="1"/>
  <c r="S113" i="41"/>
  <c r="E37" i="43"/>
  <c r="E78" i="43" s="1"/>
  <c r="AN177" i="40"/>
  <c r="D191" i="41"/>
  <c r="K180" i="41"/>
  <c r="D65" i="31"/>
  <c r="M37" i="43"/>
  <c r="M78" i="43" s="1"/>
  <c r="N151" i="41"/>
  <c r="O151" i="41" s="1"/>
  <c r="K12" i="31"/>
  <c r="AO215" i="40"/>
  <c r="T129" i="41"/>
  <c r="C187" i="41"/>
  <c r="D37" i="43"/>
  <c r="D78" i="43" s="1"/>
  <c r="AK203" i="40"/>
  <c r="C163" i="31"/>
  <c r="AR177" i="40"/>
  <c r="N39" i="41"/>
  <c r="X39" i="41" s="1"/>
  <c r="D59" i="34"/>
  <c r="O119" i="40"/>
  <c r="T161" i="41"/>
  <c r="BF200" i="40"/>
  <c r="BK87" i="40"/>
  <c r="N36" i="41"/>
  <c r="R33" i="41"/>
  <c r="F176" i="41"/>
  <c r="U129" i="41"/>
  <c r="AC215" i="40"/>
  <c r="G73" i="43"/>
  <c r="G80" i="43" s="1"/>
  <c r="J81" i="41"/>
  <c r="J164" i="41"/>
  <c r="C169" i="41"/>
  <c r="H215" i="40"/>
  <c r="Y213" i="40"/>
  <c r="M73" i="43"/>
  <c r="M80" i="43" s="1"/>
  <c r="C172" i="41"/>
  <c r="Y205" i="40"/>
  <c r="N141" i="39"/>
  <c r="O141" i="39" s="1"/>
  <c r="N168" i="39"/>
  <c r="AY213" i="40"/>
  <c r="F55" i="43"/>
  <c r="F79" i="43" s="1"/>
  <c r="BC198" i="40"/>
  <c r="L206" i="40"/>
  <c r="D60" i="36"/>
  <c r="L172" i="41"/>
  <c r="AK204" i="40"/>
  <c r="Y177" i="40"/>
  <c r="F213" i="40"/>
  <c r="T177" i="40"/>
  <c r="C144" i="31"/>
  <c r="G186" i="41"/>
  <c r="AL209" i="40"/>
  <c r="M19" i="43"/>
  <c r="M77" i="43" s="1"/>
  <c r="N104" i="41"/>
  <c r="X104" i="41" s="1"/>
  <c r="J170" i="41"/>
  <c r="N152" i="41"/>
  <c r="X152" i="41" s="1"/>
  <c r="N24" i="41"/>
  <c r="X24" i="41" s="1"/>
  <c r="W203" i="40"/>
  <c r="AK193" i="40"/>
  <c r="AK177" i="40"/>
  <c r="S65" i="41"/>
  <c r="S177" i="40"/>
  <c r="AN215" i="40"/>
  <c r="I9" i="33"/>
  <c r="BG197" i="40"/>
  <c r="BH215" i="40"/>
  <c r="C150" i="29"/>
  <c r="F169" i="39"/>
  <c r="N149" i="41"/>
  <c r="X149" i="41" s="1"/>
  <c r="K193" i="40"/>
  <c r="D182" i="41"/>
  <c r="O48" i="40"/>
  <c r="O90" i="40"/>
  <c r="K202" i="40"/>
  <c r="T33" i="41"/>
  <c r="I55" i="43"/>
  <c r="I79" i="43" s="1"/>
  <c r="I13" i="29"/>
  <c r="BA213" i="40"/>
  <c r="I5" i="29"/>
  <c r="AY193" i="40"/>
  <c r="M187" i="41"/>
  <c r="M166" i="41"/>
  <c r="D164" i="41"/>
  <c r="C174" i="34"/>
  <c r="D9" i="31"/>
  <c r="AJ193" i="40"/>
  <c r="K12" i="29"/>
  <c r="K19" i="29" s="1"/>
  <c r="K70" i="28" s="1"/>
  <c r="I208" i="40"/>
  <c r="V177" i="40"/>
  <c r="V206" i="40"/>
  <c r="BF193" i="40"/>
  <c r="I181" i="41"/>
  <c r="C182" i="39"/>
  <c r="G177" i="40"/>
  <c r="BG193" i="40"/>
  <c r="W209" i="40"/>
  <c r="AJ177" i="40"/>
  <c r="D49" i="41"/>
  <c r="N28" i="41"/>
  <c r="E176" i="41"/>
  <c r="BI215" i="40"/>
  <c r="D66" i="29"/>
  <c r="H202" i="40"/>
  <c r="G207" i="40"/>
  <c r="F174" i="39"/>
  <c r="D15" i="30"/>
  <c r="D19" i="30" s="1"/>
  <c r="AB204" i="40"/>
  <c r="W33" i="41"/>
  <c r="D209" i="40"/>
  <c r="K185" i="41"/>
  <c r="BG177" i="40"/>
  <c r="J207" i="40"/>
  <c r="AN193" i="40"/>
  <c r="F73" i="43"/>
  <c r="F80" i="43" s="1"/>
  <c r="BI177" i="40"/>
  <c r="C169" i="35"/>
  <c r="E55" i="43"/>
  <c r="E79" i="43" s="1"/>
  <c r="K73" i="43"/>
  <c r="K80" i="43" s="1"/>
  <c r="M55" i="43"/>
  <c r="M79" i="43" s="1"/>
  <c r="S199" i="40"/>
  <c r="U169" i="39"/>
  <c r="N72" i="41"/>
  <c r="X72" i="41" s="1"/>
  <c r="Q65" i="41"/>
  <c r="J67" i="28"/>
  <c r="J75" i="28" s="1"/>
  <c r="J87" i="28"/>
  <c r="J95" i="28" s="1"/>
  <c r="J103" i="28" s="1"/>
  <c r="W67" i="28"/>
  <c r="W75" i="28" s="1"/>
  <c r="W87" i="28"/>
  <c r="W95" i="28" s="1"/>
  <c r="W103" i="28" s="1"/>
  <c r="BS87" i="28"/>
  <c r="BS95" i="28" s="1"/>
  <c r="BS103" i="28" s="1"/>
  <c r="BS67" i="28"/>
  <c r="BS75" i="28" s="1"/>
  <c r="K67" i="28"/>
  <c r="K75" i="28" s="1"/>
  <c r="K87" i="28"/>
  <c r="K95" i="28" s="1"/>
  <c r="K103" i="28" s="1"/>
  <c r="AE67" i="28"/>
  <c r="AE75" i="28" s="1"/>
  <c r="AE87" i="28"/>
  <c r="AE95" i="28" s="1"/>
  <c r="AE103" i="28" s="1"/>
  <c r="CA87" i="28"/>
  <c r="CA95" i="28" s="1"/>
  <c r="CA103" i="28" s="1"/>
  <c r="CA67" i="28"/>
  <c r="CA75" i="28" s="1"/>
  <c r="L67" i="28"/>
  <c r="L75" i="28" s="1"/>
  <c r="L87" i="28"/>
  <c r="L95" i="28" s="1"/>
  <c r="L103" i="28" s="1"/>
  <c r="I67" i="28"/>
  <c r="I75" i="28" s="1"/>
  <c r="I87" i="28"/>
  <c r="I95" i="28" s="1"/>
  <c r="I103" i="28" s="1"/>
  <c r="G59" i="28"/>
  <c r="CN34" i="28"/>
  <c r="AU87" i="28"/>
  <c r="AU95" i="28" s="1"/>
  <c r="AU103" i="28" s="1"/>
  <c r="AU67" i="28"/>
  <c r="AU75" i="28" s="1"/>
  <c r="O59" i="28"/>
  <c r="CV34" i="28"/>
  <c r="BC67" i="28"/>
  <c r="BC75" i="28" s="1"/>
  <c r="BC87" i="28"/>
  <c r="BC95" i="28" s="1"/>
  <c r="BC103" i="28" s="1"/>
  <c r="D54" i="28"/>
  <c r="C177" i="39"/>
  <c r="C176" i="39"/>
  <c r="J178" i="39"/>
  <c r="C55" i="32"/>
  <c r="K177" i="39"/>
  <c r="L176" i="39"/>
  <c r="I177" i="39"/>
  <c r="M181" i="39"/>
  <c r="C59" i="2"/>
  <c r="N15" i="39"/>
  <c r="O15" i="39" s="1"/>
  <c r="N164" i="39"/>
  <c r="N11" i="32" s="1"/>
  <c r="N160" i="39"/>
  <c r="N7" i="32" s="1"/>
  <c r="C53" i="32"/>
  <c r="N54" i="28"/>
  <c r="H52" i="28"/>
  <c r="X5" i="47"/>
  <c r="BI213" i="40"/>
  <c r="C129" i="41"/>
  <c r="T203" i="40"/>
  <c r="AC177" i="40"/>
  <c r="O22" i="40"/>
  <c r="L73" i="43"/>
  <c r="L80" i="43" s="1"/>
  <c r="D61" i="36"/>
  <c r="AB193" i="40"/>
  <c r="K213" i="40"/>
  <c r="C166" i="41"/>
  <c r="C200" i="41" s="1"/>
  <c r="C81" i="41"/>
  <c r="J177" i="39"/>
  <c r="M177" i="40"/>
  <c r="M210" i="40" s="1"/>
  <c r="F14" i="35"/>
  <c r="K145" i="41"/>
  <c r="G182" i="41"/>
  <c r="K183" i="41"/>
  <c r="K175" i="41"/>
  <c r="AO198" i="40"/>
  <c r="D171" i="41"/>
  <c r="K188" i="41"/>
  <c r="I37" i="43"/>
  <c r="I78" i="43" s="1"/>
  <c r="E73" i="43"/>
  <c r="E80" i="43" s="1"/>
  <c r="AQ201" i="40"/>
  <c r="AA198" i="40"/>
  <c r="L175" i="41"/>
  <c r="L161" i="41"/>
  <c r="G113" i="41"/>
  <c r="I165" i="41"/>
  <c r="L167" i="41"/>
  <c r="D68" i="30"/>
  <c r="C161" i="41"/>
  <c r="J188" i="41"/>
  <c r="D68" i="36"/>
  <c r="G181" i="41"/>
  <c r="U215" i="40"/>
  <c r="L55" i="43"/>
  <c r="L79" i="43" s="1"/>
  <c r="D169" i="41"/>
  <c r="M190" i="41"/>
  <c r="D182" i="39"/>
  <c r="Q41" i="35"/>
  <c r="P55" i="35"/>
  <c r="E167" i="41"/>
  <c r="E168" i="41"/>
  <c r="O28" i="40"/>
  <c r="O94" i="40"/>
  <c r="AQ177" i="40"/>
  <c r="AP177" i="40"/>
  <c r="AL193" i="40"/>
  <c r="V193" i="40"/>
  <c r="AK202" i="40"/>
  <c r="G17" i="34"/>
  <c r="I180" i="39"/>
  <c r="D71" i="10"/>
  <c r="L177" i="40"/>
  <c r="U199" i="40"/>
  <c r="F167" i="41"/>
  <c r="AQ209" i="40"/>
  <c r="G183" i="39"/>
  <c r="I81" i="41"/>
  <c r="D166" i="41"/>
  <c r="D175" i="41"/>
  <c r="D167" i="41"/>
  <c r="F184" i="41"/>
  <c r="L166" i="41"/>
  <c r="AC200" i="40"/>
  <c r="AR213" i="40"/>
  <c r="BG213" i="40"/>
  <c r="AQ213" i="40"/>
  <c r="F15" i="35"/>
  <c r="G168" i="41"/>
  <c r="R145" i="41"/>
  <c r="C145" i="41"/>
  <c r="C174" i="41"/>
  <c r="C208" i="41" s="1"/>
  <c r="AE28" i="40"/>
  <c r="L129" i="41"/>
  <c r="L97" i="41"/>
  <c r="J198" i="40"/>
  <c r="N192" i="40"/>
  <c r="N17" i="33" s="1"/>
  <c r="AK213" i="40"/>
  <c r="C171" i="41"/>
  <c r="C213" i="40"/>
  <c r="AQ208" i="40"/>
  <c r="M174" i="41"/>
  <c r="Q145" i="41"/>
  <c r="K215" i="40"/>
  <c r="C113" i="41"/>
  <c r="D71" i="33"/>
  <c r="I213" i="40"/>
  <c r="AK215" i="40"/>
  <c r="AM193" i="40"/>
  <c r="F113" i="41"/>
  <c r="E65" i="41"/>
  <c r="I182" i="41"/>
  <c r="K189" i="41"/>
  <c r="D73" i="43"/>
  <c r="D80" i="43" s="1"/>
  <c r="D85" i="43" s="1"/>
  <c r="AL207" i="40"/>
  <c r="C97" i="41"/>
  <c r="M177" i="39"/>
  <c r="D53" i="2"/>
  <c r="F178" i="39"/>
  <c r="E174" i="39"/>
  <c r="K174" i="39"/>
  <c r="W155" i="39"/>
  <c r="T169" i="39"/>
  <c r="D59" i="32"/>
  <c r="N50" i="28"/>
  <c r="AC5" i="47"/>
  <c r="M52" i="28"/>
  <c r="M54" i="28" s="1"/>
  <c r="M50" i="28"/>
  <c r="M171" i="41"/>
  <c r="M164" i="41"/>
  <c r="M213" i="40"/>
  <c r="C29" i="33"/>
  <c r="D65" i="33" s="1"/>
  <c r="C65" i="33"/>
  <c r="C28" i="31"/>
  <c r="C64" i="31"/>
  <c r="C29" i="10"/>
  <c r="D65" i="10" s="1"/>
  <c r="C65" i="10"/>
  <c r="C28" i="30"/>
  <c r="C64" i="30"/>
  <c r="C28" i="36"/>
  <c r="C64" i="36"/>
  <c r="C33" i="29"/>
  <c r="D69" i="29" s="1"/>
  <c r="C69" i="29"/>
  <c r="D16" i="2"/>
  <c r="D68" i="28" s="1"/>
  <c r="D57" i="2"/>
  <c r="AR193" i="40"/>
  <c r="D66" i="35"/>
  <c r="L208" i="40"/>
  <c r="C154" i="36"/>
  <c r="D61" i="30"/>
  <c r="AR206" i="40"/>
  <c r="C24" i="30"/>
  <c r="C144" i="30" s="1"/>
  <c r="C60" i="30"/>
  <c r="W65" i="41"/>
  <c r="I175" i="39"/>
  <c r="F182" i="41"/>
  <c r="H181" i="41"/>
  <c r="D65" i="30"/>
  <c r="BG205" i="40"/>
  <c r="C32" i="29"/>
  <c r="D68" i="29" s="1"/>
  <c r="C68" i="29"/>
  <c r="C185" i="41"/>
  <c r="C27" i="33"/>
  <c r="C63" i="33"/>
  <c r="C33" i="34"/>
  <c r="D69" i="34" s="1"/>
  <c r="C69" i="34"/>
  <c r="D70" i="36"/>
  <c r="L193" i="40"/>
  <c r="Z193" i="40"/>
  <c r="D81" i="41"/>
  <c r="AA206" i="40"/>
  <c r="L198" i="40"/>
  <c r="AQ193" i="40"/>
  <c r="C33" i="10"/>
  <c r="D69" i="10" s="1"/>
  <c r="C69" i="10"/>
  <c r="C21" i="2"/>
  <c r="D51" i="2" s="1"/>
  <c r="C51" i="2"/>
  <c r="C24" i="2"/>
  <c r="D54" i="2" s="1"/>
  <c r="C54" i="2"/>
  <c r="AA177" i="40"/>
  <c r="AJ198" i="40"/>
  <c r="W169" i="39"/>
  <c r="R49" i="41"/>
  <c r="V33" i="41"/>
  <c r="Y197" i="40"/>
  <c r="AN203" i="40"/>
  <c r="I192" i="41"/>
  <c r="J172" i="41"/>
  <c r="T204" i="40"/>
  <c r="AI202" i="40"/>
  <c r="K13" i="31"/>
  <c r="C35" i="35"/>
  <c r="C71" i="35"/>
  <c r="BA207" i="40"/>
  <c r="C25" i="34"/>
  <c r="D61" i="34" s="1"/>
  <c r="C61" i="34"/>
  <c r="C30" i="10"/>
  <c r="D66" i="10" s="1"/>
  <c r="C66" i="10"/>
  <c r="D71" i="36"/>
  <c r="K192" i="41"/>
  <c r="F168" i="41"/>
  <c r="Z177" i="40"/>
  <c r="Q169" i="39"/>
  <c r="D58" i="32"/>
  <c r="C24" i="32"/>
  <c r="D54" i="32" s="1"/>
  <c r="C54" i="32"/>
  <c r="C25" i="33"/>
  <c r="D61" i="33" s="1"/>
  <c r="C61" i="33"/>
  <c r="D6" i="35"/>
  <c r="D60" i="35" s="1"/>
  <c r="C27" i="29"/>
  <c r="D63" i="29" s="1"/>
  <c r="C63" i="29"/>
  <c r="H182" i="41"/>
  <c r="T113" i="41"/>
  <c r="J177" i="40"/>
  <c r="M185" i="41"/>
  <c r="J180" i="41"/>
  <c r="I167" i="41"/>
  <c r="C26" i="33"/>
  <c r="D62" i="33" s="1"/>
  <c r="C62" i="33"/>
  <c r="C28" i="35"/>
  <c r="C148" i="35" s="1"/>
  <c r="C64" i="35"/>
  <c r="BA199" i="40"/>
  <c r="E7" i="31"/>
  <c r="C164" i="41"/>
  <c r="F19" i="36"/>
  <c r="F80" i="28" s="1"/>
  <c r="N156" i="41"/>
  <c r="X156" i="41" s="1"/>
  <c r="N159" i="39"/>
  <c r="O159" i="39" s="1"/>
  <c r="C164" i="30"/>
  <c r="J173" i="39"/>
  <c r="F16" i="32"/>
  <c r="F76" i="28" s="1"/>
  <c r="D176" i="41"/>
  <c r="N38" i="41"/>
  <c r="AB203" i="40"/>
  <c r="G191" i="41"/>
  <c r="V17" i="41"/>
  <c r="I177" i="40"/>
  <c r="X199" i="40"/>
  <c r="H173" i="41"/>
  <c r="H189" i="41"/>
  <c r="I184" i="41"/>
  <c r="K169" i="41"/>
  <c r="Y193" i="40"/>
  <c r="C31" i="33"/>
  <c r="D67" i="33" s="1"/>
  <c r="C67" i="33"/>
  <c r="C26" i="34"/>
  <c r="C62" i="34"/>
  <c r="C162" i="35"/>
  <c r="C27" i="10"/>
  <c r="D63" i="10" s="1"/>
  <c r="C63" i="10"/>
  <c r="C166" i="34"/>
  <c r="BB215" i="40"/>
  <c r="C146" i="35"/>
  <c r="C165" i="35"/>
  <c r="S207" i="40"/>
  <c r="D64" i="29"/>
  <c r="BI207" i="40"/>
  <c r="M15" i="31"/>
  <c r="G17" i="31"/>
  <c r="BC209" i="40"/>
  <c r="N37" i="41"/>
  <c r="X37" i="41" s="1"/>
  <c r="J19" i="36"/>
  <c r="J80" i="28" s="1"/>
  <c r="U208" i="40"/>
  <c r="O20" i="40"/>
  <c r="U206" i="40"/>
  <c r="N158" i="39"/>
  <c r="N5" i="32" s="1"/>
  <c r="N71" i="39"/>
  <c r="O71" i="39" s="1"/>
  <c r="C26" i="2"/>
  <c r="D56" i="2" s="1"/>
  <c r="C56" i="2"/>
  <c r="AL177" i="40"/>
  <c r="L11" i="29"/>
  <c r="L19" i="29" s="1"/>
  <c r="Z201" i="40"/>
  <c r="C34" i="10"/>
  <c r="D70" i="10" s="1"/>
  <c r="C70" i="10"/>
  <c r="C29" i="29"/>
  <c r="C65" i="29"/>
  <c r="C27" i="31"/>
  <c r="C166" i="31" s="1"/>
  <c r="C63" i="31"/>
  <c r="AS193" i="40"/>
  <c r="C31" i="29"/>
  <c r="C67" i="29"/>
  <c r="J181" i="41"/>
  <c r="C26" i="36"/>
  <c r="C62" i="36"/>
  <c r="C143" i="35"/>
  <c r="AJ199" i="40"/>
  <c r="C32" i="33"/>
  <c r="D68" i="33" s="1"/>
  <c r="C68" i="33"/>
  <c r="D193" i="40"/>
  <c r="C23" i="30"/>
  <c r="C59" i="30"/>
  <c r="AR207" i="40"/>
  <c r="C31" i="36"/>
  <c r="C67" i="36"/>
  <c r="C31" i="31"/>
  <c r="C67" i="31"/>
  <c r="C21" i="32"/>
  <c r="C51" i="32"/>
  <c r="J16" i="31"/>
  <c r="BF208" i="40"/>
  <c r="C31" i="35"/>
  <c r="C67" i="35"/>
  <c r="I19" i="34"/>
  <c r="I78" i="28" s="1"/>
  <c r="C33" i="30"/>
  <c r="C69" i="30"/>
  <c r="AL208" i="40"/>
  <c r="I207" i="40"/>
  <c r="AN202" i="40"/>
  <c r="F186" i="41"/>
  <c r="G183" i="41"/>
  <c r="Q17" i="41"/>
  <c r="C32" i="35"/>
  <c r="C68" i="35"/>
  <c r="C30" i="30"/>
  <c r="D66" i="30" s="1"/>
  <c r="C66" i="30"/>
  <c r="O4" i="40"/>
  <c r="J189" i="41"/>
  <c r="AY202" i="40"/>
  <c r="C25" i="35"/>
  <c r="C145" i="35" s="1"/>
  <c r="C61" i="35"/>
  <c r="AI213" i="40"/>
  <c r="C32" i="34"/>
  <c r="D68" i="34" s="1"/>
  <c r="C68" i="34"/>
  <c r="AP205" i="40"/>
  <c r="C33" i="35"/>
  <c r="C69" i="35"/>
  <c r="F203" i="40"/>
  <c r="C168" i="34"/>
  <c r="C149" i="34"/>
  <c r="AA78" i="36"/>
  <c r="N188" i="40"/>
  <c r="C49" i="41"/>
  <c r="BB213" i="40"/>
  <c r="AS213" i="40"/>
  <c r="C173" i="41"/>
  <c r="C207" i="41" s="1"/>
  <c r="L54" i="28"/>
  <c r="N154" i="41"/>
  <c r="X154" i="41" s="1"/>
  <c r="I170" i="41"/>
  <c r="F171" i="41"/>
  <c r="G173" i="41"/>
  <c r="O132" i="40"/>
  <c r="AL215" i="40"/>
  <c r="BH201" i="40"/>
  <c r="AS203" i="40"/>
  <c r="AB209" i="40"/>
  <c r="C19" i="33"/>
  <c r="C77" i="28" s="1"/>
  <c r="E165" i="41"/>
  <c r="O92" i="40"/>
  <c r="M180" i="41"/>
  <c r="L180" i="41"/>
  <c r="E185" i="41"/>
  <c r="BH177" i="40"/>
  <c r="AR215" i="40"/>
  <c r="Z213" i="40"/>
  <c r="L191" i="41"/>
  <c r="BH213" i="40"/>
  <c r="AZ177" i="40"/>
  <c r="J41" i="33"/>
  <c r="I55" i="33"/>
  <c r="N27" i="41"/>
  <c r="X27" i="41" s="1"/>
  <c r="N8" i="41"/>
  <c r="O8" i="41" s="1"/>
  <c r="G213" i="40"/>
  <c r="S213" i="40"/>
  <c r="AJ213" i="40"/>
  <c r="AB213" i="40"/>
  <c r="K168" i="41"/>
  <c r="F165" i="41"/>
  <c r="M183" i="41"/>
  <c r="G176" i="41"/>
  <c r="J167" i="41"/>
  <c r="AZ213" i="40"/>
  <c r="N41" i="30"/>
  <c r="M55" i="30"/>
  <c r="N74" i="41"/>
  <c r="X74" i="41" s="1"/>
  <c r="AP213" i="40"/>
  <c r="J213" i="40"/>
  <c r="M173" i="41"/>
  <c r="T193" i="40"/>
  <c r="BD197" i="40"/>
  <c r="W213" i="40"/>
  <c r="K38" i="28"/>
  <c r="AA213" i="40"/>
  <c r="N6" i="41"/>
  <c r="N182" i="40"/>
  <c r="J11" i="32"/>
  <c r="J179" i="39"/>
  <c r="BE202" i="40"/>
  <c r="I10" i="31"/>
  <c r="BC213" i="40"/>
  <c r="C9" i="35"/>
  <c r="C19" i="35" s="1"/>
  <c r="AI193" i="40"/>
  <c r="N158" i="41"/>
  <c r="X158" i="41" s="1"/>
  <c r="G14" i="2"/>
  <c r="G182" i="39"/>
  <c r="D208" i="40"/>
  <c r="C23" i="36"/>
  <c r="C19" i="36"/>
  <c r="C80" i="28" s="1"/>
  <c r="C181" i="41"/>
  <c r="C17" i="41"/>
  <c r="E197" i="40"/>
  <c r="E5" i="33"/>
  <c r="AB201" i="40"/>
  <c r="L9" i="34"/>
  <c r="E19" i="35"/>
  <c r="E79" i="28" s="1"/>
  <c r="BD193" i="40"/>
  <c r="AE122" i="40"/>
  <c r="O6" i="40"/>
  <c r="O136" i="40"/>
  <c r="H5" i="36"/>
  <c r="H19" i="36" s="1"/>
  <c r="AR204" i="40"/>
  <c r="L12" i="35"/>
  <c r="L19" i="35" s="1"/>
  <c r="L79" i="28" s="1"/>
  <c r="C12" i="34"/>
  <c r="S204" i="40"/>
  <c r="AC198" i="40"/>
  <c r="M6" i="34"/>
  <c r="M19" i="34" s="1"/>
  <c r="M78" i="28" s="1"/>
  <c r="J12" i="33"/>
  <c r="J204" i="40"/>
  <c r="D198" i="40"/>
  <c r="AN213" i="40"/>
  <c r="S206" i="40"/>
  <c r="K167" i="41"/>
  <c r="BE177" i="40"/>
  <c r="BF213" i="40"/>
  <c r="O78" i="40"/>
  <c r="H176" i="41"/>
  <c r="BC193" i="40"/>
  <c r="AC213" i="40"/>
  <c r="C201" i="40"/>
  <c r="N119" i="41"/>
  <c r="X119" i="41" s="1"/>
  <c r="N112" i="41"/>
  <c r="X112" i="41" s="1"/>
  <c r="N109" i="41"/>
  <c r="X109" i="41" s="1"/>
  <c r="N108" i="41"/>
  <c r="N93" i="41"/>
  <c r="O93" i="41" s="1"/>
  <c r="N78" i="41"/>
  <c r="N75" i="41"/>
  <c r="X75" i="41" s="1"/>
  <c r="N70" i="41"/>
  <c r="X70" i="41" s="1"/>
  <c r="N68" i="41"/>
  <c r="X68" i="41" s="1"/>
  <c r="N58" i="41"/>
  <c r="X58" i="41" s="1"/>
  <c r="S17" i="41"/>
  <c r="X193" i="40"/>
  <c r="I175" i="41"/>
  <c r="O16" i="40"/>
  <c r="D9" i="34"/>
  <c r="D63" i="34" s="1"/>
  <c r="BF207" i="40"/>
  <c r="O106" i="40"/>
  <c r="N11" i="43"/>
  <c r="I198" i="40"/>
  <c r="AC193" i="40"/>
  <c r="AM213" i="40"/>
  <c r="N155" i="41"/>
  <c r="X155" i="41" s="1"/>
  <c r="M175" i="41"/>
  <c r="N128" i="41"/>
  <c r="X128" i="41" s="1"/>
  <c r="N69" i="41"/>
  <c r="X69" i="41" s="1"/>
  <c r="D188" i="41"/>
  <c r="H170" i="41"/>
  <c r="H204" i="41" s="1"/>
  <c r="E180" i="41"/>
  <c r="BE213" i="40"/>
  <c r="T201" i="40"/>
  <c r="AP204" i="40"/>
  <c r="AU94" i="40"/>
  <c r="L7" i="36"/>
  <c r="BH193" i="40"/>
  <c r="I7" i="33"/>
  <c r="K184" i="41"/>
  <c r="I187" i="41"/>
  <c r="N48" i="41"/>
  <c r="X48" i="41" s="1"/>
  <c r="N44" i="41"/>
  <c r="O44" i="41" s="1"/>
  <c r="N40" i="41"/>
  <c r="O40" i="41" s="1"/>
  <c r="N25" i="41"/>
  <c r="O25" i="41" s="1"/>
  <c r="N10" i="41"/>
  <c r="O10" i="41" s="1"/>
  <c r="C203" i="40"/>
  <c r="X207" i="40"/>
  <c r="I191" i="41"/>
  <c r="H184" i="41"/>
  <c r="C193" i="40"/>
  <c r="F19" i="10"/>
  <c r="F69" i="28" s="1"/>
  <c r="F19" i="30"/>
  <c r="T65" i="41"/>
  <c r="W17" i="41"/>
  <c r="AN208" i="40"/>
  <c r="BB193" i="40"/>
  <c r="H192" i="41"/>
  <c r="O142" i="40"/>
  <c r="AP202" i="40"/>
  <c r="J10" i="35"/>
  <c r="J190" i="41"/>
  <c r="J129" i="41"/>
  <c r="G185" i="41"/>
  <c r="BJ172" i="40"/>
  <c r="BK172" i="40" s="1"/>
  <c r="BK141" i="40"/>
  <c r="O134" i="40"/>
  <c r="O68" i="40"/>
  <c r="E8" i="34"/>
  <c r="E19" i="34" s="1"/>
  <c r="E78" i="28" s="1"/>
  <c r="D165" i="41"/>
  <c r="N17" i="43"/>
  <c r="O112" i="40"/>
  <c r="O76" i="40"/>
  <c r="AY204" i="40"/>
  <c r="C12" i="31"/>
  <c r="C19" i="31" s="1"/>
  <c r="BI198" i="40"/>
  <c r="M6" i="31"/>
  <c r="D16" i="33"/>
  <c r="N43" i="41"/>
  <c r="X43" i="41" s="1"/>
  <c r="J175" i="41"/>
  <c r="G190" i="41"/>
  <c r="K191" i="41"/>
  <c r="G187" i="41"/>
  <c r="M169" i="41"/>
  <c r="I168" i="41"/>
  <c r="H171" i="41"/>
  <c r="K170" i="41"/>
  <c r="O140" i="40"/>
  <c r="O110" i="40"/>
  <c r="N15" i="43"/>
  <c r="O74" i="40"/>
  <c r="O36" i="40"/>
  <c r="L17" i="31"/>
  <c r="BH209" i="40"/>
  <c r="M16" i="29"/>
  <c r="AC208" i="40"/>
  <c r="F13" i="29"/>
  <c r="F19" i="29" s="1"/>
  <c r="V205" i="40"/>
  <c r="K11" i="10"/>
  <c r="K177" i="40"/>
  <c r="L8" i="10"/>
  <c r="L19" i="10" s="1"/>
  <c r="L200" i="40"/>
  <c r="BJ170" i="40"/>
  <c r="N11" i="31" s="1"/>
  <c r="N23" i="41"/>
  <c r="X23" i="41" s="1"/>
  <c r="BJ165" i="40"/>
  <c r="N6" i="31" s="1"/>
  <c r="K33" i="41"/>
  <c r="M167" i="41"/>
  <c r="N5" i="41"/>
  <c r="X5" i="41" s="1"/>
  <c r="F191" i="41"/>
  <c r="H185" i="41"/>
  <c r="L181" i="41"/>
  <c r="F17" i="41"/>
  <c r="J17" i="41"/>
  <c r="K181" i="41"/>
  <c r="D65" i="41"/>
  <c r="O38" i="40"/>
  <c r="BB203" i="40"/>
  <c r="F11" i="31"/>
  <c r="C176" i="41"/>
  <c r="C210" i="41" s="1"/>
  <c r="C9" i="30"/>
  <c r="AI177" i="40"/>
  <c r="AI201" i="40"/>
  <c r="C6" i="29"/>
  <c r="C19" i="29" s="1"/>
  <c r="S198" i="40"/>
  <c r="F8" i="35"/>
  <c r="AL200" i="40"/>
  <c r="F5" i="34"/>
  <c r="F19" i="34" s="1"/>
  <c r="F78" i="28" s="1"/>
  <c r="V197" i="40"/>
  <c r="J14" i="33"/>
  <c r="J193" i="40"/>
  <c r="N26" i="41"/>
  <c r="N15" i="41"/>
  <c r="O15" i="41" s="1"/>
  <c r="J182" i="41"/>
  <c r="U161" i="41"/>
  <c r="L169" i="41"/>
  <c r="O108" i="40"/>
  <c r="N13" i="43"/>
  <c r="O72" i="40"/>
  <c r="AZ209" i="40"/>
  <c r="D17" i="31"/>
  <c r="C33" i="41"/>
  <c r="C165" i="41"/>
  <c r="O10" i="40"/>
  <c r="F166" i="41"/>
  <c r="O144" i="40"/>
  <c r="O104" i="40"/>
  <c r="N9" i="43"/>
  <c r="AU61" i="40"/>
  <c r="C17" i="30"/>
  <c r="AI209" i="40"/>
  <c r="J206" i="40"/>
  <c r="J14" i="10"/>
  <c r="M13" i="33"/>
  <c r="M205" i="40"/>
  <c r="J19" i="30"/>
  <c r="N16" i="41"/>
  <c r="O16" i="41" s="1"/>
  <c r="BD177" i="40"/>
  <c r="J173" i="41"/>
  <c r="O102" i="40"/>
  <c r="N7" i="43"/>
  <c r="O44" i="40"/>
  <c r="I7" i="30"/>
  <c r="AO199" i="40"/>
  <c r="G7" i="10"/>
  <c r="G19" i="10" s="1"/>
  <c r="G199" i="40"/>
  <c r="O80" i="40"/>
  <c r="O56" i="40"/>
  <c r="N5" i="43"/>
  <c r="O100" i="40"/>
  <c r="BF199" i="40"/>
  <c r="J7" i="31"/>
  <c r="C6" i="34"/>
  <c r="S193" i="40"/>
  <c r="DD54" i="28"/>
  <c r="J51" i="28"/>
  <c r="J52" i="28"/>
  <c r="N31" i="41"/>
  <c r="X31" i="41" s="1"/>
  <c r="BL177" i="40"/>
  <c r="N14" i="41"/>
  <c r="O14" i="41" s="1"/>
  <c r="D97" i="41"/>
  <c r="F172" i="41"/>
  <c r="F206" i="41" s="1"/>
  <c r="K166" i="41"/>
  <c r="E173" i="41"/>
  <c r="I169" i="41"/>
  <c r="M191" i="41"/>
  <c r="H13" i="10"/>
  <c r="H205" i="40"/>
  <c r="L185" i="41"/>
  <c r="K172" i="41"/>
  <c r="BK31" i="40"/>
  <c r="D172" i="41"/>
  <c r="D19" i="10"/>
  <c r="AN200" i="40"/>
  <c r="H8" i="30"/>
  <c r="X177" i="40"/>
  <c r="X202" i="40"/>
  <c r="H10" i="29"/>
  <c r="I188" i="41"/>
  <c r="G188" i="41"/>
  <c r="AE96" i="40"/>
  <c r="AE92" i="40"/>
  <c r="BK89" i="40"/>
  <c r="AE86" i="40"/>
  <c r="N86" i="41"/>
  <c r="X86" i="41" s="1"/>
  <c r="BK80" i="40"/>
  <c r="AE70" i="40"/>
  <c r="N105" i="41"/>
  <c r="X105" i="41" s="1"/>
  <c r="AU42" i="40"/>
  <c r="N42" i="41"/>
  <c r="J97" i="41"/>
  <c r="M65" i="41"/>
  <c r="BK22" i="40"/>
  <c r="E171" i="41"/>
  <c r="AU142" i="40"/>
  <c r="N142" i="41"/>
  <c r="X142" i="41" s="1"/>
  <c r="AU124" i="40"/>
  <c r="N124" i="41"/>
  <c r="F65" i="41"/>
  <c r="G65" i="41"/>
  <c r="L65" i="41"/>
  <c r="O126" i="40"/>
  <c r="M33" i="41"/>
  <c r="N9" i="41"/>
  <c r="O9" i="41" s="1"/>
  <c r="D33" i="41"/>
  <c r="G10" i="2"/>
  <c r="G178" i="39"/>
  <c r="J166" i="41"/>
  <c r="G11" i="32"/>
  <c r="G179" i="39"/>
  <c r="N180" i="40"/>
  <c r="N5" i="33" s="1"/>
  <c r="N4" i="41"/>
  <c r="X4" i="41" s="1"/>
  <c r="O70" i="40"/>
  <c r="I176" i="41"/>
  <c r="O120" i="39"/>
  <c r="N79" i="41"/>
  <c r="X79" i="41" s="1"/>
  <c r="N64" i="41"/>
  <c r="O64" i="41" s="1"/>
  <c r="K49" i="41"/>
  <c r="F185" i="41"/>
  <c r="J161" i="41"/>
  <c r="M184" i="41"/>
  <c r="J184" i="41"/>
  <c r="AO213" i="40"/>
  <c r="N45" i="41"/>
  <c r="O45" i="41" s="1"/>
  <c r="N21" i="41"/>
  <c r="X21" i="41" s="1"/>
  <c r="N12" i="41"/>
  <c r="X12" i="41" s="1"/>
  <c r="F169" i="41"/>
  <c r="G171" i="41"/>
  <c r="CC177" i="40"/>
  <c r="H168" i="41"/>
  <c r="G166" i="41"/>
  <c r="K17" i="41"/>
  <c r="I161" i="41"/>
  <c r="M192" i="41"/>
  <c r="E175" i="41"/>
  <c r="U17" i="41"/>
  <c r="M172" i="41"/>
  <c r="J165" i="41"/>
  <c r="I129" i="41"/>
  <c r="I200" i="40"/>
  <c r="I193" i="40"/>
  <c r="I145" i="41"/>
  <c r="G181" i="39"/>
  <c r="O24" i="40"/>
  <c r="O8" i="40"/>
  <c r="N184" i="40"/>
  <c r="O120" i="40"/>
  <c r="O118" i="40"/>
  <c r="BD213" i="40"/>
  <c r="AE150" i="40"/>
  <c r="L41" i="10"/>
  <c r="K55" i="10"/>
  <c r="E49" i="41"/>
  <c r="H165" i="41"/>
  <c r="O96" i="40"/>
  <c r="AE117" i="40"/>
  <c r="G169" i="41"/>
  <c r="CL177" i="40"/>
  <c r="K161" i="41"/>
  <c r="K176" i="41"/>
  <c r="D161" i="41"/>
  <c r="N143" i="41"/>
  <c r="X143" i="41" s="1"/>
  <c r="N140" i="41"/>
  <c r="X140" i="41" s="1"/>
  <c r="N137" i="41"/>
  <c r="X137" i="41" s="1"/>
  <c r="N136" i="41"/>
  <c r="X136" i="41" s="1"/>
  <c r="N135" i="41"/>
  <c r="X135" i="41" s="1"/>
  <c r="H145" i="41"/>
  <c r="G145" i="41"/>
  <c r="D173" i="41"/>
  <c r="E170" i="41"/>
  <c r="I166" i="41"/>
  <c r="N127" i="41"/>
  <c r="O127" i="41" s="1"/>
  <c r="K129" i="41"/>
  <c r="E129" i="41"/>
  <c r="H129" i="41"/>
  <c r="N107" i="41"/>
  <c r="N106" i="41"/>
  <c r="O106" i="41" s="1"/>
  <c r="N103" i="41"/>
  <c r="X103" i="41" s="1"/>
  <c r="N102" i="41"/>
  <c r="X102" i="41" s="1"/>
  <c r="N101" i="41"/>
  <c r="X101" i="41" s="1"/>
  <c r="N100" i="41"/>
  <c r="O100" i="41" s="1"/>
  <c r="N95" i="41"/>
  <c r="O95" i="41" s="1"/>
  <c r="N92" i="41"/>
  <c r="X92" i="41" s="1"/>
  <c r="N90" i="41"/>
  <c r="X90" i="41" s="1"/>
  <c r="N88" i="41"/>
  <c r="O88" i="41" s="1"/>
  <c r="N87" i="41"/>
  <c r="X87" i="41" s="1"/>
  <c r="M97" i="41"/>
  <c r="F97" i="41"/>
  <c r="K173" i="41"/>
  <c r="N77" i="41"/>
  <c r="X77" i="41" s="1"/>
  <c r="BJ166" i="40"/>
  <c r="BK166" i="40" s="1"/>
  <c r="G170" i="41"/>
  <c r="N62" i="41"/>
  <c r="X62" i="41" s="1"/>
  <c r="N61" i="41"/>
  <c r="O61" i="41" s="1"/>
  <c r="N59" i="41"/>
  <c r="X59" i="41" s="1"/>
  <c r="N55" i="41"/>
  <c r="O55" i="41" s="1"/>
  <c r="N53" i="41"/>
  <c r="X53" i="41" s="1"/>
  <c r="O138" i="40"/>
  <c r="O124" i="40"/>
  <c r="O116" i="40"/>
  <c r="AE160" i="40"/>
  <c r="O42" i="40"/>
  <c r="O32" i="40"/>
  <c r="F49" i="41"/>
  <c r="F175" i="41"/>
  <c r="N7" i="41"/>
  <c r="X7" i="41" s="1"/>
  <c r="AE152" i="40"/>
  <c r="BR177" i="40"/>
  <c r="I54" i="28"/>
  <c r="I172" i="41"/>
  <c r="BE203" i="40"/>
  <c r="I11" i="31"/>
  <c r="I8" i="30"/>
  <c r="AO177" i="40"/>
  <c r="I33" i="41"/>
  <c r="I19" i="10"/>
  <c r="I69" i="28" s="1"/>
  <c r="I164" i="41"/>
  <c r="O153" i="40"/>
  <c r="J174" i="41"/>
  <c r="F145" i="41"/>
  <c r="I65" i="41"/>
  <c r="I174" i="41"/>
  <c r="AU118" i="40"/>
  <c r="N118" i="41"/>
  <c r="O118" i="41" s="1"/>
  <c r="M129" i="41"/>
  <c r="F180" i="41"/>
  <c r="N110" i="41"/>
  <c r="X110" i="41" s="1"/>
  <c r="E113" i="41"/>
  <c r="BJ176" i="40"/>
  <c r="BK176" i="40" s="1"/>
  <c r="N96" i="41"/>
  <c r="X96" i="41" s="1"/>
  <c r="N94" i="41"/>
  <c r="X94" i="41" s="1"/>
  <c r="AE94" i="40"/>
  <c r="N89" i="41"/>
  <c r="X89" i="41" s="1"/>
  <c r="AE89" i="40"/>
  <c r="K97" i="41"/>
  <c r="BK76" i="40"/>
  <c r="N76" i="41"/>
  <c r="X76" i="41" s="1"/>
  <c r="BJ167" i="40"/>
  <c r="N71" i="41"/>
  <c r="X71" i="41" s="1"/>
  <c r="M176" i="41"/>
  <c r="F170" i="41"/>
  <c r="G167" i="41"/>
  <c r="H81" i="41"/>
  <c r="M170" i="41"/>
  <c r="M81" i="41"/>
  <c r="G81" i="41"/>
  <c r="L170" i="41"/>
  <c r="L81" i="41"/>
  <c r="F81" i="41"/>
  <c r="BK63" i="40"/>
  <c r="N63" i="41"/>
  <c r="X63" i="41" s="1"/>
  <c r="BJ175" i="40"/>
  <c r="N16" i="31" s="1"/>
  <c r="BJ168" i="40"/>
  <c r="N52" i="41"/>
  <c r="X52" i="41" s="1"/>
  <c r="J65" i="41"/>
  <c r="J171" i="41"/>
  <c r="AM177" i="40"/>
  <c r="G10" i="30"/>
  <c r="F174" i="41"/>
  <c r="H213" i="40"/>
  <c r="E17" i="41"/>
  <c r="L171" i="41"/>
  <c r="M168" i="41"/>
  <c r="M49" i="41"/>
  <c r="H49" i="41"/>
  <c r="L49" i="41"/>
  <c r="J49" i="41"/>
  <c r="J168" i="41"/>
  <c r="BJ174" i="40"/>
  <c r="N15" i="31" s="1"/>
  <c r="N30" i="41"/>
  <c r="X30" i="41" s="1"/>
  <c r="N29" i="41"/>
  <c r="O29" i="41" s="1"/>
  <c r="BJ173" i="40"/>
  <c r="BK173" i="40" s="1"/>
  <c r="P177" i="40"/>
  <c r="AF177" i="40"/>
  <c r="F33" i="41"/>
  <c r="G175" i="41"/>
  <c r="L168" i="41"/>
  <c r="L33" i="41"/>
  <c r="N13" i="41"/>
  <c r="X13" i="41" s="1"/>
  <c r="O213" i="41"/>
  <c r="L184" i="41"/>
  <c r="L17" i="41"/>
  <c r="C11" i="32"/>
  <c r="C179" i="39"/>
  <c r="N153" i="41"/>
  <c r="X153" i="41" s="1"/>
  <c r="G192" i="41"/>
  <c r="G17" i="41"/>
  <c r="O54" i="40"/>
  <c r="N54" i="41"/>
  <c r="G49" i="41"/>
  <c r="G165" i="41"/>
  <c r="D180" i="41"/>
  <c r="D17" i="41"/>
  <c r="G19" i="36"/>
  <c r="G80" i="28" s="1"/>
  <c r="S169" i="39"/>
  <c r="M17" i="41"/>
  <c r="E161" i="41"/>
  <c r="E191" i="41"/>
  <c r="O58" i="40"/>
  <c r="I173" i="41"/>
  <c r="I19" i="35"/>
  <c r="I79" i="28" s="1"/>
  <c r="L173" i="41"/>
  <c r="G172" i="41"/>
  <c r="I17" i="41"/>
  <c r="K186" i="41"/>
  <c r="N147" i="39"/>
  <c r="O147" i="39" s="1"/>
  <c r="H183" i="41"/>
  <c r="N190" i="40"/>
  <c r="N15" i="33" s="1"/>
  <c r="K164" i="41"/>
  <c r="E174" i="41"/>
  <c r="F180" i="39"/>
  <c r="J33" i="41"/>
  <c r="K174" i="41"/>
  <c r="K65" i="41"/>
  <c r="O62" i="40"/>
  <c r="M189" i="41"/>
  <c r="M188" i="41"/>
  <c r="N167" i="39"/>
  <c r="N14" i="32" s="1"/>
  <c r="V169" i="39"/>
  <c r="AV177" i="40"/>
  <c r="L165" i="41"/>
  <c r="N125" i="41"/>
  <c r="O125" i="41" s="1"/>
  <c r="O125" i="40"/>
  <c r="N32" i="43"/>
  <c r="AE109" i="40"/>
  <c r="BK46" i="40"/>
  <c r="H169" i="41"/>
  <c r="BK107" i="40"/>
  <c r="N66" i="43"/>
  <c r="AU45" i="40"/>
  <c r="M19" i="35"/>
  <c r="M79" i="28" s="1"/>
  <c r="O121" i="40"/>
  <c r="AE105" i="40"/>
  <c r="N28" i="43"/>
  <c r="BK73" i="40"/>
  <c r="BK43" i="40"/>
  <c r="K171" i="41"/>
  <c r="AU119" i="40"/>
  <c r="N62" i="43"/>
  <c r="BK103" i="40"/>
  <c r="AE139" i="40"/>
  <c r="AU93" i="40"/>
  <c r="AU38" i="40"/>
  <c r="F19" i="33"/>
  <c r="F77" i="28" s="1"/>
  <c r="M19" i="36"/>
  <c r="M80" i="28" s="1"/>
  <c r="AE135" i="40"/>
  <c r="BK86" i="40"/>
  <c r="AE154" i="40"/>
  <c r="AE148" i="40"/>
  <c r="N165" i="39"/>
  <c r="N12" i="32" s="1"/>
  <c r="N152" i="39"/>
  <c r="O152" i="39" s="1"/>
  <c r="F14" i="2"/>
  <c r="W177" i="40"/>
  <c r="H188" i="41"/>
  <c r="H8" i="31"/>
  <c r="AE126" i="40"/>
  <c r="N51" i="43"/>
  <c r="AU110" i="40"/>
  <c r="AU85" i="40"/>
  <c r="I41" i="34"/>
  <c r="H55" i="34"/>
  <c r="H54" i="28"/>
  <c r="BD208" i="40"/>
  <c r="H177" i="40"/>
  <c r="H199" i="40"/>
  <c r="H65" i="41"/>
  <c r="H193" i="40"/>
  <c r="H17" i="41"/>
  <c r="H13" i="29"/>
  <c r="H197" i="40"/>
  <c r="BD206" i="40"/>
  <c r="H6" i="31"/>
  <c r="BD198" i="40"/>
  <c r="H167" i="41"/>
  <c r="H164" i="41"/>
  <c r="H166" i="41"/>
  <c r="H16" i="30"/>
  <c r="H33" i="41"/>
  <c r="H8" i="29"/>
  <c r="X200" i="40"/>
  <c r="H97" i="41"/>
  <c r="H175" i="41"/>
  <c r="X213" i="40"/>
  <c r="H172" i="41"/>
  <c r="H191" i="41"/>
  <c r="M145" i="41"/>
  <c r="N157" i="41"/>
  <c r="X157" i="41" s="1"/>
  <c r="O157" i="40"/>
  <c r="BK152" i="40"/>
  <c r="O150" i="40"/>
  <c r="N166" i="40"/>
  <c r="O166" i="40" s="1"/>
  <c r="N150" i="41"/>
  <c r="X150" i="41" s="1"/>
  <c r="BK133" i="40"/>
  <c r="AU126" i="40"/>
  <c r="N126" i="41"/>
  <c r="X126" i="41" s="1"/>
  <c r="BK124" i="40"/>
  <c r="AU123" i="40"/>
  <c r="AU122" i="40"/>
  <c r="AE121" i="40"/>
  <c r="N121" i="41"/>
  <c r="X121" i="41" s="1"/>
  <c r="BK119" i="40"/>
  <c r="AE118" i="40"/>
  <c r="N14" i="43"/>
  <c r="O109" i="40"/>
  <c r="AU80" i="40"/>
  <c r="AE79" i="40"/>
  <c r="AE78" i="40"/>
  <c r="BK75" i="40"/>
  <c r="AE73" i="40"/>
  <c r="O71" i="40"/>
  <c r="AD81" i="40"/>
  <c r="AE81" i="40" s="1"/>
  <c r="AE68" i="40"/>
  <c r="E81" i="41"/>
  <c r="K81" i="41"/>
  <c r="AE64" i="40"/>
  <c r="O63" i="40"/>
  <c r="BK61" i="40"/>
  <c r="AU60" i="40"/>
  <c r="AE59" i="40"/>
  <c r="AE58" i="40"/>
  <c r="O57" i="40"/>
  <c r="N57" i="41"/>
  <c r="X57" i="41" s="1"/>
  <c r="BK55" i="40"/>
  <c r="BK54" i="40"/>
  <c r="AU53" i="40"/>
  <c r="BK48" i="40"/>
  <c r="AE47" i="40"/>
  <c r="BK45" i="40"/>
  <c r="AT172" i="40"/>
  <c r="AU44" i="40"/>
  <c r="AU41" i="40"/>
  <c r="AU40" i="40"/>
  <c r="O39" i="40"/>
  <c r="AD171" i="40"/>
  <c r="AE27" i="40"/>
  <c r="AT169" i="40"/>
  <c r="AU25" i="40"/>
  <c r="BK23" i="40"/>
  <c r="AD165" i="40"/>
  <c r="AE21" i="40"/>
  <c r="CD177" i="40"/>
  <c r="AT192" i="40"/>
  <c r="AU16" i="40"/>
  <c r="AT189" i="40"/>
  <c r="AU13" i="40"/>
  <c r="AD183" i="40"/>
  <c r="AE7" i="40"/>
  <c r="AT181" i="40"/>
  <c r="AU5" i="40"/>
  <c r="L192" i="41"/>
  <c r="BC177" i="40"/>
  <c r="AU158" i="40"/>
  <c r="N172" i="40"/>
  <c r="O172" i="40" s="1"/>
  <c r="O156" i="40"/>
  <c r="O155" i="40"/>
  <c r="BK151" i="40"/>
  <c r="CP177" i="40"/>
  <c r="BX177" i="40"/>
  <c r="BK144" i="40"/>
  <c r="AU143" i="40"/>
  <c r="N141" i="41"/>
  <c r="X141" i="41" s="1"/>
  <c r="O141" i="40"/>
  <c r="BK139" i="40"/>
  <c r="AU138" i="40"/>
  <c r="AE137" i="40"/>
  <c r="AE136" i="40"/>
  <c r="BK134" i="40"/>
  <c r="N145" i="40"/>
  <c r="O145" i="40" s="1"/>
  <c r="O133" i="40"/>
  <c r="N133" i="41"/>
  <c r="X133" i="41" s="1"/>
  <c r="D145" i="41"/>
  <c r="AU128" i="40"/>
  <c r="AE127" i="40"/>
  <c r="BK116" i="40"/>
  <c r="BJ129" i="40"/>
  <c r="E189" i="41"/>
  <c r="N71" i="43"/>
  <c r="BK112" i="40"/>
  <c r="N52" i="43"/>
  <c r="AU111" i="40"/>
  <c r="N33" i="43"/>
  <c r="AE110" i="40"/>
  <c r="N67" i="43"/>
  <c r="BK108" i="40"/>
  <c r="N30" i="43"/>
  <c r="AE107" i="40"/>
  <c r="N29" i="43"/>
  <c r="AE106" i="40"/>
  <c r="N44" i="43"/>
  <c r="AU103" i="40"/>
  <c r="N43" i="43"/>
  <c r="AU102" i="40"/>
  <c r="N42" i="43"/>
  <c r="AU101" i="40"/>
  <c r="BL113" i="40"/>
  <c r="BK100" i="40"/>
  <c r="N59" i="43"/>
  <c r="BJ113" i="40"/>
  <c r="J113" i="41"/>
  <c r="BK96" i="40"/>
  <c r="AU95" i="40"/>
  <c r="BK92" i="40"/>
  <c r="AU91" i="40"/>
  <c r="AU90" i="40"/>
  <c r="AE88" i="40"/>
  <c r="O87" i="40"/>
  <c r="AE85" i="40"/>
  <c r="AU84" i="40"/>
  <c r="AT97" i="40"/>
  <c r="AU97" i="40" s="1"/>
  <c r="BJ49" i="40"/>
  <c r="BK49" i="40" s="1"/>
  <c r="BK36" i="40"/>
  <c r="AE29" i="40"/>
  <c r="AD173" i="40"/>
  <c r="AD172" i="40"/>
  <c r="CQ177" i="40"/>
  <c r="L176" i="41"/>
  <c r="K165" i="41"/>
  <c r="AD191" i="40"/>
  <c r="AE15" i="40"/>
  <c r="AT190" i="40"/>
  <c r="AU14" i="40"/>
  <c r="BJ188" i="40"/>
  <c r="BK12" i="40"/>
  <c r="BK11" i="40"/>
  <c r="BJ187" i="40"/>
  <c r="N187" i="40"/>
  <c r="O11" i="40"/>
  <c r="N11" i="41"/>
  <c r="BJ185" i="40"/>
  <c r="BK9" i="40"/>
  <c r="AD184" i="40"/>
  <c r="AE8" i="40"/>
  <c r="AD182" i="40"/>
  <c r="AE6" i="40"/>
  <c r="BY193" i="40"/>
  <c r="AF193" i="40"/>
  <c r="AD180" i="40"/>
  <c r="AD17" i="40"/>
  <c r="AE4" i="40"/>
  <c r="F189" i="41"/>
  <c r="I190" i="41"/>
  <c r="J187" i="41"/>
  <c r="N160" i="41"/>
  <c r="X160" i="41" s="1"/>
  <c r="O160" i="40"/>
  <c r="N176" i="40"/>
  <c r="AE159" i="40"/>
  <c r="AU157" i="40"/>
  <c r="O154" i="40"/>
  <c r="N170" i="40"/>
  <c r="AE153" i="40"/>
  <c r="BK150" i="40"/>
  <c r="N148" i="41"/>
  <c r="X148" i="41" s="1"/>
  <c r="O148" i="40"/>
  <c r="N161" i="40"/>
  <c r="O161" i="40" s="1"/>
  <c r="N164" i="40"/>
  <c r="O164" i="40" s="1"/>
  <c r="BK125" i="40"/>
  <c r="AE123" i="40"/>
  <c r="N122" i="41"/>
  <c r="O122" i="41" s="1"/>
  <c r="BK120" i="40"/>
  <c r="AE119" i="40"/>
  <c r="BK117" i="40"/>
  <c r="O105" i="40"/>
  <c r="N10" i="43"/>
  <c r="AE80" i="40"/>
  <c r="N80" i="41"/>
  <c r="O80" i="41" s="1"/>
  <c r="BK77" i="40"/>
  <c r="AU75" i="40"/>
  <c r="AU74" i="40"/>
  <c r="BK71" i="40"/>
  <c r="BK70" i="40"/>
  <c r="BK62" i="40"/>
  <c r="AE61" i="40"/>
  <c r="AE60" i="40"/>
  <c r="N60" i="41"/>
  <c r="X60" i="41" s="1"/>
  <c r="O59" i="40"/>
  <c r="BK57" i="40"/>
  <c r="BK56" i="40"/>
  <c r="AU55" i="40"/>
  <c r="AU54" i="40"/>
  <c r="AE53" i="40"/>
  <c r="AT65" i="40"/>
  <c r="AU65" i="40" s="1"/>
  <c r="AU52" i="40"/>
  <c r="AU48" i="40"/>
  <c r="O47" i="40"/>
  <c r="AE45" i="40"/>
  <c r="AE44" i="40"/>
  <c r="BK42" i="40"/>
  <c r="AE41" i="40"/>
  <c r="AE40" i="40"/>
  <c r="BK38" i="40"/>
  <c r="BK32" i="40"/>
  <c r="N175" i="40"/>
  <c r="O31" i="40"/>
  <c r="AD174" i="40"/>
  <c r="AE30" i="40"/>
  <c r="AD169" i="40"/>
  <c r="N10" i="29" s="1"/>
  <c r="AE25" i="40"/>
  <c r="AT168" i="40"/>
  <c r="AU24" i="40"/>
  <c r="AT167" i="40"/>
  <c r="AU23" i="40"/>
  <c r="BK21" i="40"/>
  <c r="BP177" i="40"/>
  <c r="AT164" i="40"/>
  <c r="AT33" i="40"/>
  <c r="AU33" i="40" s="1"/>
  <c r="AU20" i="40"/>
  <c r="AD192" i="40"/>
  <c r="AE16" i="40"/>
  <c r="CM193" i="40"/>
  <c r="J185" i="41"/>
  <c r="D192" i="41"/>
  <c r="O159" i="40"/>
  <c r="N159" i="41"/>
  <c r="X159" i="41" s="1"/>
  <c r="O158" i="40"/>
  <c r="N174" i="40"/>
  <c r="O174" i="40" s="1"/>
  <c r="BK156" i="40"/>
  <c r="BK155" i="40"/>
  <c r="AU152" i="40"/>
  <c r="AU151" i="40"/>
  <c r="BK149" i="40"/>
  <c r="AD161" i="40"/>
  <c r="AE161" i="40" s="1"/>
  <c r="AE149" i="40"/>
  <c r="BJ161" i="40"/>
  <c r="BK161" i="40" s="1"/>
  <c r="BK148" i="40"/>
  <c r="BS177" i="40"/>
  <c r="AU144" i="40"/>
  <c r="AE142" i="40"/>
  <c r="BK140" i="40"/>
  <c r="AU139" i="40"/>
  <c r="AE138" i="40"/>
  <c r="N138" i="41"/>
  <c r="AU134" i="40"/>
  <c r="AU133" i="40"/>
  <c r="BJ145" i="40"/>
  <c r="BK145" i="40" s="1"/>
  <c r="BK132" i="40"/>
  <c r="AE128" i="40"/>
  <c r="O127" i="40"/>
  <c r="K182" i="41"/>
  <c r="M181" i="41"/>
  <c r="N53" i="43"/>
  <c r="AU112" i="40"/>
  <c r="N34" i="43"/>
  <c r="AE111" i="40"/>
  <c r="N68" i="43"/>
  <c r="BK109" i="40"/>
  <c r="N49" i="43"/>
  <c r="AU108" i="40"/>
  <c r="O107" i="40"/>
  <c r="N12" i="43"/>
  <c r="N64" i="43"/>
  <c r="BK105" i="40"/>
  <c r="N63" i="43"/>
  <c r="BK104" i="40"/>
  <c r="N26" i="43"/>
  <c r="AE103" i="40"/>
  <c r="N25" i="43"/>
  <c r="AE102" i="40"/>
  <c r="AV113" i="40"/>
  <c r="N41" i="43"/>
  <c r="AT113" i="40"/>
  <c r="AU100" i="40"/>
  <c r="M113" i="41"/>
  <c r="L113" i="41"/>
  <c r="AU96" i="40"/>
  <c r="AE95" i="40"/>
  <c r="BK93" i="40"/>
  <c r="AU92" i="40"/>
  <c r="AE91" i="40"/>
  <c r="AE90" i="40"/>
  <c r="O89" i="40"/>
  <c r="AU86" i="40"/>
  <c r="N85" i="41"/>
  <c r="O85" i="41" s="1"/>
  <c r="N97" i="40"/>
  <c r="O97" i="40" s="1"/>
  <c r="O85" i="40"/>
  <c r="O79" i="40"/>
  <c r="O73" i="40"/>
  <c r="N73" i="41"/>
  <c r="X73" i="41" s="1"/>
  <c r="O69" i="40"/>
  <c r="N81" i="40"/>
  <c r="O81" i="40" s="1"/>
  <c r="J176" i="41"/>
  <c r="J210" i="41" s="1"/>
  <c r="O27" i="40"/>
  <c r="N171" i="40"/>
  <c r="AD170" i="40"/>
  <c r="AE26" i="40"/>
  <c r="N33" i="40"/>
  <c r="O33" i="40" s="1"/>
  <c r="N165" i="40"/>
  <c r="O21" i="40"/>
  <c r="AD164" i="40"/>
  <c r="AE164" i="40" s="1"/>
  <c r="N20" i="41"/>
  <c r="X20" i="41" s="1"/>
  <c r="AD33" i="40"/>
  <c r="AE33" i="40" s="1"/>
  <c r="I171" i="41"/>
  <c r="AD190" i="40"/>
  <c r="AE14" i="40"/>
  <c r="AD189" i="40"/>
  <c r="AE13" i="40"/>
  <c r="AT188" i="40"/>
  <c r="AU12" i="40"/>
  <c r="AT187" i="40"/>
  <c r="AU11" i="40"/>
  <c r="BJ186" i="40"/>
  <c r="BK10" i="40"/>
  <c r="N185" i="40"/>
  <c r="O9" i="40"/>
  <c r="CQ193" i="40"/>
  <c r="AD181" i="40"/>
  <c r="AE5" i="40"/>
  <c r="BK4" i="40"/>
  <c r="BJ17" i="40"/>
  <c r="BK17" i="40" s="1"/>
  <c r="BJ180" i="40"/>
  <c r="BL193" i="40"/>
  <c r="K187" i="41"/>
  <c r="H180" i="41"/>
  <c r="M186" i="41"/>
  <c r="F183" i="41"/>
  <c r="H190" i="41"/>
  <c r="L186" i="41"/>
  <c r="F11" i="2"/>
  <c r="N183" i="40"/>
  <c r="O7" i="40"/>
  <c r="BK160" i="40"/>
  <c r="BK154" i="40"/>
  <c r="BK153" i="40"/>
  <c r="AU125" i="40"/>
  <c r="AE124" i="40"/>
  <c r="N123" i="41"/>
  <c r="X123" i="41" s="1"/>
  <c r="O123" i="40"/>
  <c r="N129" i="40"/>
  <c r="BK121" i="40"/>
  <c r="AU120" i="40"/>
  <c r="BK118" i="40"/>
  <c r="AU117" i="40"/>
  <c r="AU116" i="40"/>
  <c r="AT129" i="40"/>
  <c r="N24" i="43"/>
  <c r="AE101" i="40"/>
  <c r="N84" i="41"/>
  <c r="X84" i="41" s="1"/>
  <c r="AD97" i="40"/>
  <c r="AE97" i="40" s="1"/>
  <c r="AE84" i="40"/>
  <c r="BK78" i="40"/>
  <c r="AU77" i="40"/>
  <c r="AU76" i="40"/>
  <c r="AE74" i="40"/>
  <c r="BK72" i="40"/>
  <c r="AU71" i="40"/>
  <c r="AU70" i="40"/>
  <c r="AU69" i="40"/>
  <c r="BJ81" i="40"/>
  <c r="BK81" i="40" s="1"/>
  <c r="BK68" i="40"/>
  <c r="BK64" i="40"/>
  <c r="AU63" i="40"/>
  <c r="AU62" i="40"/>
  <c r="O61" i="40"/>
  <c r="BK59" i="40"/>
  <c r="BK58" i="40"/>
  <c r="AU57" i="40"/>
  <c r="AU56" i="40"/>
  <c r="AE55" i="40"/>
  <c r="N65" i="40"/>
  <c r="O65" i="40" s="1"/>
  <c r="O53" i="40"/>
  <c r="AE48" i="40"/>
  <c r="AU46" i="40"/>
  <c r="AU43" i="40"/>
  <c r="AE42" i="40"/>
  <c r="AU39" i="40"/>
  <c r="AE37" i="40"/>
  <c r="AT49" i="40"/>
  <c r="AU49" i="40" s="1"/>
  <c r="AU36" i="40"/>
  <c r="AU32" i="40"/>
  <c r="AT176" i="40"/>
  <c r="AT175" i="40"/>
  <c r="AU31" i="40"/>
  <c r="N173" i="40"/>
  <c r="O29" i="40"/>
  <c r="BK27" i="40"/>
  <c r="BJ171" i="40"/>
  <c r="BK171" i="40" s="1"/>
  <c r="AD167" i="40"/>
  <c r="AE23" i="40"/>
  <c r="AT166" i="40"/>
  <c r="AU22" i="40"/>
  <c r="CH177" i="40"/>
  <c r="N191" i="40"/>
  <c r="O15" i="40"/>
  <c r="BJ183" i="40"/>
  <c r="BK7" i="40"/>
  <c r="F181" i="41"/>
  <c r="E183" i="41"/>
  <c r="BK159" i="40"/>
  <c r="AE157" i="40"/>
  <c r="AU150" i="40"/>
  <c r="CG177" i="40"/>
  <c r="BO177" i="40"/>
  <c r="G161" i="41"/>
  <c r="H161" i="41"/>
  <c r="AE144" i="40"/>
  <c r="N144" i="41"/>
  <c r="X144" i="41" s="1"/>
  <c r="O143" i="40"/>
  <c r="AU141" i="40"/>
  <c r="AU140" i="40"/>
  <c r="O139" i="40"/>
  <c r="N139" i="41"/>
  <c r="X139" i="41" s="1"/>
  <c r="BK137" i="40"/>
  <c r="BK136" i="40"/>
  <c r="AU135" i="40"/>
  <c r="N134" i="41"/>
  <c r="X134" i="41" s="1"/>
  <c r="AE134" i="40"/>
  <c r="AU132" i="40"/>
  <c r="AT145" i="40"/>
  <c r="AU145" i="40" s="1"/>
  <c r="BK127" i="40"/>
  <c r="BK126" i="40"/>
  <c r="E181" i="41"/>
  <c r="D181" i="41"/>
  <c r="D129" i="41"/>
  <c r="N35" i="43"/>
  <c r="AE112" i="40"/>
  <c r="O111" i="40"/>
  <c r="N111" i="41"/>
  <c r="X111" i="41" s="1"/>
  <c r="N16" i="43"/>
  <c r="N50" i="43"/>
  <c r="AU109" i="40"/>
  <c r="N31" i="43"/>
  <c r="AE108" i="40"/>
  <c r="N65" i="43"/>
  <c r="BK106" i="40"/>
  <c r="N46" i="43"/>
  <c r="AU105" i="40"/>
  <c r="N45" i="43"/>
  <c r="AU104" i="40"/>
  <c r="O103" i="40"/>
  <c r="N8" i="43"/>
  <c r="N23" i="43"/>
  <c r="AE100" i="40"/>
  <c r="AD113" i="40"/>
  <c r="AF113" i="40"/>
  <c r="I113" i="41"/>
  <c r="D113" i="41"/>
  <c r="K113" i="41"/>
  <c r="O95" i="40"/>
  <c r="AE93" i="40"/>
  <c r="O91" i="40"/>
  <c r="N91" i="41"/>
  <c r="X91" i="41" s="1"/>
  <c r="BK88" i="40"/>
  <c r="AU87" i="40"/>
  <c r="BK79" i="40"/>
  <c r="AD65" i="40"/>
  <c r="AE65" i="40" s="1"/>
  <c r="AE52" i="40"/>
  <c r="O45" i="40"/>
  <c r="O41" i="40"/>
  <c r="N41" i="41"/>
  <c r="X41" i="41" s="1"/>
  <c r="BK30" i="40"/>
  <c r="BK29" i="40"/>
  <c r="O25" i="40"/>
  <c r="N169" i="40"/>
  <c r="AD168" i="40"/>
  <c r="AE24" i="40"/>
  <c r="AT165" i="40"/>
  <c r="AU21" i="40"/>
  <c r="BU177" i="40"/>
  <c r="F173" i="41"/>
  <c r="J169" i="41"/>
  <c r="H174" i="41"/>
  <c r="BJ191" i="40"/>
  <c r="BK15" i="40"/>
  <c r="AD187" i="40"/>
  <c r="AE11" i="40"/>
  <c r="AT186" i="40"/>
  <c r="AU10" i="40"/>
  <c r="AT185" i="40"/>
  <c r="AU9" i="40"/>
  <c r="BJ184" i="40"/>
  <c r="BK8" i="40"/>
  <c r="BJ182" i="40"/>
  <c r="BK6" i="40"/>
  <c r="BJ181" i="40"/>
  <c r="BK5" i="40"/>
  <c r="BP193" i="40"/>
  <c r="CD193" i="40"/>
  <c r="E192" i="41"/>
  <c r="L187" i="41"/>
  <c r="D189" i="41"/>
  <c r="E186" i="41"/>
  <c r="D186" i="41"/>
  <c r="BK158" i="40"/>
  <c r="AU156" i="40"/>
  <c r="AU155" i="40"/>
  <c r="O152" i="40"/>
  <c r="N168" i="40"/>
  <c r="AE133" i="40"/>
  <c r="AE125" i="40"/>
  <c r="BK123" i="40"/>
  <c r="BK122" i="40"/>
  <c r="AU121" i="40"/>
  <c r="AE120" i="40"/>
  <c r="N120" i="41"/>
  <c r="X120" i="41" s="1"/>
  <c r="N117" i="41"/>
  <c r="X117" i="41" s="1"/>
  <c r="N60" i="43"/>
  <c r="BK101" i="40"/>
  <c r="BJ97" i="40"/>
  <c r="BK97" i="40" s="1"/>
  <c r="I97" i="41"/>
  <c r="AU78" i="40"/>
  <c r="AE77" i="40"/>
  <c r="AE76" i="40"/>
  <c r="O75" i="40"/>
  <c r="AU73" i="40"/>
  <c r="AU72" i="40"/>
  <c r="AT81" i="40"/>
  <c r="AU81" i="40" s="1"/>
  <c r="AU68" i="40"/>
  <c r="AE63" i="40"/>
  <c r="AE62" i="40"/>
  <c r="BK60" i="40"/>
  <c r="AU59" i="40"/>
  <c r="AU58" i="40"/>
  <c r="AE57" i="40"/>
  <c r="AE56" i="40"/>
  <c r="N56" i="41"/>
  <c r="O55" i="40"/>
  <c r="AU47" i="40"/>
  <c r="AE46" i="40"/>
  <c r="N46" i="41"/>
  <c r="X46" i="41" s="1"/>
  <c r="AE43" i="40"/>
  <c r="BK41" i="40"/>
  <c r="AE39" i="40"/>
  <c r="O37" i="40"/>
  <c r="N49" i="40"/>
  <c r="O49" i="40" s="1"/>
  <c r="N32" i="41"/>
  <c r="X32" i="41" s="1"/>
  <c r="AD176" i="40"/>
  <c r="AE32" i="40"/>
  <c r="AU27" i="40"/>
  <c r="AT171" i="40"/>
  <c r="BK26" i="40"/>
  <c r="BK25" i="40"/>
  <c r="BJ169" i="40"/>
  <c r="CM177" i="40"/>
  <c r="BJ192" i="40"/>
  <c r="BK16" i="40"/>
  <c r="BJ189" i="40"/>
  <c r="BK13" i="40"/>
  <c r="O13" i="40"/>
  <c r="N189" i="40"/>
  <c r="AD188" i="40"/>
  <c r="AE12" i="40"/>
  <c r="AT183" i="40"/>
  <c r="AU7" i="40"/>
  <c r="AT180" i="40"/>
  <c r="AU4" i="40"/>
  <c r="AT17" i="40"/>
  <c r="AV193" i="40"/>
  <c r="E184" i="41"/>
  <c r="I180" i="41"/>
  <c r="AU160" i="40"/>
  <c r="AU159" i="40"/>
  <c r="AU154" i="40"/>
  <c r="AU153" i="40"/>
  <c r="O151" i="40"/>
  <c r="AU149" i="40"/>
  <c r="O149" i="40"/>
  <c r="AU148" i="40"/>
  <c r="AT161" i="40"/>
  <c r="AU161" i="40" s="1"/>
  <c r="BK143" i="40"/>
  <c r="BK142" i="40"/>
  <c r="AE141" i="40"/>
  <c r="BK138" i="40"/>
  <c r="AU137" i="40"/>
  <c r="O135" i="40"/>
  <c r="N132" i="41"/>
  <c r="O132" i="41" s="1"/>
  <c r="AD145" i="40"/>
  <c r="AE145" i="40" s="1"/>
  <c r="AE132" i="40"/>
  <c r="J145" i="41"/>
  <c r="L145" i="41"/>
  <c r="BK128" i="40"/>
  <c r="AU127" i="40"/>
  <c r="AD129" i="40"/>
  <c r="AE116" i="40"/>
  <c r="N116" i="41"/>
  <c r="X116" i="41" s="1"/>
  <c r="K190" i="41"/>
  <c r="G180" i="41"/>
  <c r="G129" i="41"/>
  <c r="F129" i="41"/>
  <c r="N70" i="43"/>
  <c r="BK111" i="40"/>
  <c r="N69" i="43"/>
  <c r="BK110" i="40"/>
  <c r="N48" i="43"/>
  <c r="AU107" i="40"/>
  <c r="N47" i="43"/>
  <c r="AU106" i="40"/>
  <c r="N27" i="43"/>
  <c r="AE104" i="40"/>
  <c r="N61" i="43"/>
  <c r="BK102" i="40"/>
  <c r="P113" i="40"/>
  <c r="N6" i="43"/>
  <c r="O101" i="40"/>
  <c r="N113" i="40"/>
  <c r="BK94" i="40"/>
  <c r="BK90" i="40"/>
  <c r="AU88" i="40"/>
  <c r="BK85" i="40"/>
  <c r="AE69" i="40"/>
  <c r="BK53" i="40"/>
  <c r="BK52" i="40"/>
  <c r="BJ65" i="40"/>
  <c r="BK37" i="40"/>
  <c r="AD49" i="40"/>
  <c r="AE49" i="40" s="1"/>
  <c r="AE36" i="40"/>
  <c r="I49" i="41"/>
  <c r="AD175" i="40"/>
  <c r="AE31" i="40"/>
  <c r="AU30" i="40"/>
  <c r="AT174" i="40"/>
  <c r="AT173" i="40"/>
  <c r="AU29" i="40"/>
  <c r="AT170" i="40"/>
  <c r="AU26" i="40"/>
  <c r="BK24" i="40"/>
  <c r="O23" i="40"/>
  <c r="N167" i="40"/>
  <c r="AE22" i="40"/>
  <c r="AD166" i="40"/>
  <c r="N22" i="41"/>
  <c r="BY177" i="40"/>
  <c r="BJ33" i="40"/>
  <c r="BK33" i="40" s="1"/>
  <c r="BJ164" i="40"/>
  <c r="BK164" i="40" s="1"/>
  <c r="BK20" i="40"/>
  <c r="D168" i="41"/>
  <c r="D170" i="41"/>
  <c r="AT191" i="40"/>
  <c r="AU15" i="40"/>
  <c r="BJ190" i="40"/>
  <c r="BK14" i="40"/>
  <c r="AD186" i="40"/>
  <c r="AE10" i="40"/>
  <c r="AD185" i="40"/>
  <c r="AE9" i="40"/>
  <c r="AT184" i="40"/>
  <c r="AU8" i="40"/>
  <c r="AT182" i="40"/>
  <c r="AU6" i="40"/>
  <c r="CH193" i="40"/>
  <c r="P193" i="40"/>
  <c r="N181" i="40"/>
  <c r="N17" i="40"/>
  <c r="O5" i="40"/>
  <c r="BU193" i="40"/>
  <c r="I185" i="41"/>
  <c r="I183" i="41"/>
  <c r="AA78" i="35"/>
  <c r="M165" i="41"/>
  <c r="F161" i="41"/>
  <c r="M19" i="30"/>
  <c r="E145" i="41"/>
  <c r="G13" i="29"/>
  <c r="E177" i="39"/>
  <c r="G52" i="28"/>
  <c r="W5" i="47"/>
  <c r="G51" i="28"/>
  <c r="G97" i="41"/>
  <c r="G33" i="41"/>
  <c r="G13" i="31"/>
  <c r="BC205" i="40"/>
  <c r="G16" i="31"/>
  <c r="BC208" i="40"/>
  <c r="G5" i="31"/>
  <c r="BC197" i="40"/>
  <c r="G8" i="31"/>
  <c r="BC200" i="40"/>
  <c r="G174" i="41"/>
  <c r="O127" i="39"/>
  <c r="F164" i="41"/>
  <c r="G164" i="41"/>
  <c r="F173" i="39"/>
  <c r="F7" i="2"/>
  <c r="F175" i="39"/>
  <c r="AA78" i="31"/>
  <c r="K19" i="30"/>
  <c r="AA78" i="29"/>
  <c r="N151" i="39"/>
  <c r="AA78" i="33"/>
  <c r="C13" i="2"/>
  <c r="C181" i="39"/>
  <c r="O77" i="39"/>
  <c r="N85" i="39"/>
  <c r="O85" i="39" s="1"/>
  <c r="O186" i="39"/>
  <c r="K181" i="39"/>
  <c r="K13" i="2"/>
  <c r="L13" i="2"/>
  <c r="L181" i="39"/>
  <c r="N150" i="39"/>
  <c r="N11" i="2" s="1"/>
  <c r="P156" i="39"/>
  <c r="E19" i="36"/>
  <c r="E80" i="28" s="1"/>
  <c r="L183" i="39"/>
  <c r="H13" i="32"/>
  <c r="H181" i="39"/>
  <c r="E19" i="30"/>
  <c r="D16" i="32"/>
  <c r="D76" i="28" s="1"/>
  <c r="K13" i="32"/>
  <c r="K169" i="39"/>
  <c r="C166" i="36"/>
  <c r="C147" i="36"/>
  <c r="V155" i="39"/>
  <c r="N113" i="39"/>
  <c r="O113" i="39" s="1"/>
  <c r="J6" i="32"/>
  <c r="J174" i="39"/>
  <c r="L169" i="39"/>
  <c r="M183" i="39"/>
  <c r="M10" i="32"/>
  <c r="M178" i="39"/>
  <c r="M169" i="39"/>
  <c r="M12" i="2"/>
  <c r="M180" i="39"/>
  <c r="H11" i="2"/>
  <c r="H179" i="39"/>
  <c r="I178" i="39"/>
  <c r="E169" i="39"/>
  <c r="E13" i="2"/>
  <c r="E176" i="39"/>
  <c r="E10" i="32"/>
  <c r="E178" i="39"/>
  <c r="E173" i="39"/>
  <c r="E5" i="2"/>
  <c r="E180" i="39"/>
  <c r="E12" i="2"/>
  <c r="U213" i="40"/>
  <c r="I11" i="2"/>
  <c r="I179" i="39"/>
  <c r="N148" i="39"/>
  <c r="O148" i="39" s="1"/>
  <c r="Q155" i="39"/>
  <c r="G174" i="39"/>
  <c r="G6" i="2"/>
  <c r="G155" i="39"/>
  <c r="M7" i="2"/>
  <c r="M155" i="39"/>
  <c r="M175" i="39"/>
  <c r="C7" i="32"/>
  <c r="C52" i="32" s="1"/>
  <c r="C169" i="39"/>
  <c r="J8" i="2"/>
  <c r="J176" i="39"/>
  <c r="E12" i="31"/>
  <c r="G12" i="2"/>
  <c r="G180" i="39"/>
  <c r="U155" i="39"/>
  <c r="E7" i="2"/>
  <c r="E155" i="39"/>
  <c r="E175" i="39"/>
  <c r="O48" i="39"/>
  <c r="N57" i="39"/>
  <c r="O57" i="39" s="1"/>
  <c r="AM78" i="10"/>
  <c r="AA78" i="30"/>
  <c r="AA78" i="34"/>
  <c r="N99" i="39"/>
  <c r="O99" i="39" s="1"/>
  <c r="H19" i="34"/>
  <c r="H78" i="28" s="1"/>
  <c r="D19" i="29"/>
  <c r="R155" i="39"/>
  <c r="N145" i="39"/>
  <c r="E15" i="2"/>
  <c r="F8" i="2"/>
  <c r="F176" i="39"/>
  <c r="C78" i="43"/>
  <c r="C83" i="43" s="1"/>
  <c r="F155" i="39"/>
  <c r="BA204" i="40"/>
  <c r="L155" i="39"/>
  <c r="L7" i="2"/>
  <c r="L175" i="39"/>
  <c r="I6" i="32"/>
  <c r="I169" i="39"/>
  <c r="C5" i="2"/>
  <c r="C50" i="2" s="1"/>
  <c r="C155" i="39"/>
  <c r="C173" i="39"/>
  <c r="J13" i="2"/>
  <c r="J181" i="39"/>
  <c r="N146" i="39"/>
  <c r="T155" i="39"/>
  <c r="N144" i="39"/>
  <c r="H14" i="2"/>
  <c r="H182" i="39"/>
  <c r="K5" i="2"/>
  <c r="K155" i="39"/>
  <c r="C10" i="2"/>
  <c r="C178" i="39"/>
  <c r="L9" i="32"/>
  <c r="L177" i="39"/>
  <c r="H5" i="2"/>
  <c r="H155" i="39"/>
  <c r="G9" i="2"/>
  <c r="G177" i="39"/>
  <c r="I6" i="2"/>
  <c r="I174" i="39"/>
  <c r="I155" i="39"/>
  <c r="I8" i="2"/>
  <c r="I176" i="39"/>
  <c r="H173" i="39"/>
  <c r="J155" i="39"/>
  <c r="G9" i="32"/>
  <c r="G169" i="39"/>
  <c r="G5" i="32"/>
  <c r="G173" i="39"/>
  <c r="I14" i="32"/>
  <c r="I182" i="39"/>
  <c r="K10" i="2"/>
  <c r="K178" i="39"/>
  <c r="F9" i="2"/>
  <c r="F177" i="39"/>
  <c r="F15" i="2"/>
  <c r="F183" i="39"/>
  <c r="O33" i="39"/>
  <c r="N43" i="39"/>
  <c r="O43" i="39" s="1"/>
  <c r="P169" i="39"/>
  <c r="N149" i="39"/>
  <c r="K7" i="2"/>
  <c r="K175" i="39"/>
  <c r="C7" i="2"/>
  <c r="C175" i="39"/>
  <c r="L10" i="2"/>
  <c r="L178" i="39"/>
  <c r="O19" i="39"/>
  <c r="N29" i="39"/>
  <c r="O29" i="39" s="1"/>
  <c r="H6" i="2"/>
  <c r="H174" i="39"/>
  <c r="E183" i="39"/>
  <c r="J169" i="39"/>
  <c r="S155" i="39"/>
  <c r="J180" i="39"/>
  <c r="E50" i="28"/>
  <c r="E46" i="28"/>
  <c r="E97" i="41"/>
  <c r="E199" i="40"/>
  <c r="E7" i="10"/>
  <c r="E207" i="40"/>
  <c r="E15" i="10"/>
  <c r="E169" i="41"/>
  <c r="E10" i="29"/>
  <c r="U202" i="40"/>
  <c r="E205" i="40"/>
  <c r="E13" i="10"/>
  <c r="E172" i="41"/>
  <c r="E213" i="40"/>
  <c r="E177" i="40"/>
  <c r="E5" i="10"/>
  <c r="E164" i="41"/>
  <c r="E33" i="41"/>
  <c r="C26" i="30"/>
  <c r="D62" i="30" s="1"/>
  <c r="C209" i="41"/>
  <c r="C79" i="43"/>
  <c r="C84" i="43" s="1"/>
  <c r="H217" i="41"/>
  <c r="C34" i="34"/>
  <c r="D70" i="34" s="1"/>
  <c r="C25" i="29"/>
  <c r="D61" i="29" s="1"/>
  <c r="C34" i="31"/>
  <c r="D70" i="31" s="1"/>
  <c r="C29" i="35"/>
  <c r="D65" i="35" s="1"/>
  <c r="C202" i="41"/>
  <c r="D84" i="43" l="1"/>
  <c r="E84" i="43" s="1"/>
  <c r="F84" i="43" s="1"/>
  <c r="G84" i="43" s="1"/>
  <c r="H84" i="43" s="1"/>
  <c r="I84" i="43" s="1"/>
  <c r="J84" i="43" s="1"/>
  <c r="K84" i="43" s="1"/>
  <c r="L84" i="43" s="1"/>
  <c r="M84" i="43" s="1"/>
  <c r="R2" i="43"/>
  <c r="Q80" i="43"/>
  <c r="Q77" i="43"/>
  <c r="Q78" i="43"/>
  <c r="Q79" i="43"/>
  <c r="E201" i="41"/>
  <c r="O162" i="39"/>
  <c r="C166" i="29"/>
  <c r="P46" i="2"/>
  <c r="Q39" i="2"/>
  <c r="L198" i="41"/>
  <c r="J204" i="41"/>
  <c r="L200" i="41"/>
  <c r="L19" i="30"/>
  <c r="L71" i="28" s="1"/>
  <c r="L63" i="28" s="1"/>
  <c r="X100" i="41"/>
  <c r="G202" i="41"/>
  <c r="M200" i="41"/>
  <c r="J19" i="29"/>
  <c r="J70" i="28" s="1"/>
  <c r="J62" i="28" s="1"/>
  <c r="F208" i="41"/>
  <c r="L208" i="41"/>
  <c r="H205" i="41"/>
  <c r="O69" i="41"/>
  <c r="F184" i="39"/>
  <c r="L204" i="41"/>
  <c r="G69" i="28"/>
  <c r="L207" i="41"/>
  <c r="X10" i="41"/>
  <c r="Y210" i="40"/>
  <c r="BK170" i="40"/>
  <c r="D208" i="41"/>
  <c r="X9" i="41"/>
  <c r="E203" i="41"/>
  <c r="D205" i="41"/>
  <c r="L217" i="41"/>
  <c r="D217" i="41"/>
  <c r="M217" i="41"/>
  <c r="I217" i="41"/>
  <c r="J217" i="41"/>
  <c r="F217" i="41"/>
  <c r="E217" i="41"/>
  <c r="C217" i="41"/>
  <c r="G217" i="41"/>
  <c r="Z210" i="40"/>
  <c r="V210" i="40"/>
  <c r="D198" i="41"/>
  <c r="N11" i="33"/>
  <c r="H184" i="39"/>
  <c r="N8" i="32"/>
  <c r="N6" i="32"/>
  <c r="K71" i="28"/>
  <c r="K63" i="28" s="1"/>
  <c r="K208" i="41"/>
  <c r="D51" i="32"/>
  <c r="C198" i="41"/>
  <c r="K210" i="40"/>
  <c r="E200" i="41"/>
  <c r="F210" i="40"/>
  <c r="J71" i="28"/>
  <c r="E205" i="41"/>
  <c r="AA210" i="40"/>
  <c r="X151" i="41"/>
  <c r="AO210" i="40"/>
  <c r="C210" i="40"/>
  <c r="D201" i="41"/>
  <c r="O153" i="39"/>
  <c r="F70" i="28"/>
  <c r="F62" i="28" s="1"/>
  <c r="G209" i="41"/>
  <c r="N14" i="31"/>
  <c r="O149" i="41"/>
  <c r="O5" i="41"/>
  <c r="D69" i="28"/>
  <c r="G207" i="41"/>
  <c r="X25" i="41"/>
  <c r="O20" i="41"/>
  <c r="J201" i="41"/>
  <c r="BF210" i="40"/>
  <c r="O140" i="41"/>
  <c r="I207" i="41"/>
  <c r="O24" i="41"/>
  <c r="F19" i="31"/>
  <c r="F72" i="28" s="1"/>
  <c r="F64" i="28" s="1"/>
  <c r="AY210" i="40"/>
  <c r="O39" i="41"/>
  <c r="K203" i="41"/>
  <c r="F205" i="41"/>
  <c r="AP210" i="40"/>
  <c r="D69" i="30"/>
  <c r="AJ210" i="40"/>
  <c r="C147" i="29"/>
  <c r="J19" i="31"/>
  <c r="J72" i="28" s="1"/>
  <c r="J64" i="28" s="1"/>
  <c r="O166" i="39"/>
  <c r="F198" i="41"/>
  <c r="M19" i="29"/>
  <c r="M70" i="28" s="1"/>
  <c r="M62" i="28" s="1"/>
  <c r="BI210" i="40"/>
  <c r="X16" i="41"/>
  <c r="L69" i="28"/>
  <c r="L61" i="28" s="1"/>
  <c r="AC210" i="40"/>
  <c r="G54" i="28"/>
  <c r="O94" i="41"/>
  <c r="E82" i="43"/>
  <c r="F82" i="43" s="1"/>
  <c r="G82" i="43" s="1"/>
  <c r="H82" i="43" s="1"/>
  <c r="I82" i="43" s="1"/>
  <c r="J82" i="43" s="1"/>
  <c r="K82" i="43" s="1"/>
  <c r="L82" i="43" s="1"/>
  <c r="M82" i="43" s="1"/>
  <c r="G205" i="41"/>
  <c r="O158" i="39"/>
  <c r="O52" i="41"/>
  <c r="X45" i="41"/>
  <c r="E218" i="41"/>
  <c r="C152" i="29"/>
  <c r="C171" i="29"/>
  <c r="M198" i="41"/>
  <c r="E206" i="41"/>
  <c r="X95" i="41"/>
  <c r="J209" i="41"/>
  <c r="I19" i="29"/>
  <c r="I70" i="28" s="1"/>
  <c r="I62" i="28" s="1"/>
  <c r="AN210" i="40"/>
  <c r="M208" i="41"/>
  <c r="N15" i="2"/>
  <c r="O13" i="41"/>
  <c r="O160" i="39"/>
  <c r="E210" i="41"/>
  <c r="BE210" i="40"/>
  <c r="L70" i="28"/>
  <c r="O163" i="39"/>
  <c r="E208" i="41"/>
  <c r="J206" i="41"/>
  <c r="J198" i="41"/>
  <c r="O157" i="41"/>
  <c r="D64" i="36"/>
  <c r="AB210" i="40"/>
  <c r="N183" i="39"/>
  <c r="O164" i="39"/>
  <c r="O119" i="41"/>
  <c r="S210" i="40"/>
  <c r="D203" i="41"/>
  <c r="O96" i="41"/>
  <c r="D202" i="41"/>
  <c r="O105" i="41"/>
  <c r="O74" i="41"/>
  <c r="BJ206" i="40"/>
  <c r="BB210" i="40"/>
  <c r="L206" i="41"/>
  <c r="G206" i="41"/>
  <c r="L201" i="41"/>
  <c r="F209" i="41"/>
  <c r="BD210" i="40"/>
  <c r="AM210" i="40"/>
  <c r="G203" i="41"/>
  <c r="AS210" i="40"/>
  <c r="AQ210" i="40"/>
  <c r="L199" i="41"/>
  <c r="O153" i="41"/>
  <c r="E19" i="33"/>
  <c r="E77" i="28" s="1"/>
  <c r="M69" i="28"/>
  <c r="K19" i="31"/>
  <c r="K72" i="28" s="1"/>
  <c r="K64" i="28" s="1"/>
  <c r="U210" i="40"/>
  <c r="N182" i="39"/>
  <c r="M216" i="41"/>
  <c r="O79" i="41"/>
  <c r="E71" i="28"/>
  <c r="E63" i="28" s="1"/>
  <c r="BK165" i="40"/>
  <c r="M201" i="41"/>
  <c r="I204" i="41"/>
  <c r="O47" i="41"/>
  <c r="BG210" i="40"/>
  <c r="T210" i="40"/>
  <c r="D210" i="40"/>
  <c r="O72" i="41"/>
  <c r="F210" i="41"/>
  <c r="D60" i="28"/>
  <c r="D209" i="41"/>
  <c r="X14" i="41"/>
  <c r="H201" i="41"/>
  <c r="K206" i="41"/>
  <c r="I209" i="41"/>
  <c r="F202" i="41"/>
  <c r="AZ210" i="40"/>
  <c r="C218" i="41"/>
  <c r="J202" i="41"/>
  <c r="BJ200" i="40"/>
  <c r="X93" i="41"/>
  <c r="K207" i="41"/>
  <c r="X61" i="41"/>
  <c r="N161" i="41"/>
  <c r="X161" i="41" s="1"/>
  <c r="O148" i="41"/>
  <c r="K198" i="41"/>
  <c r="I210" i="41"/>
  <c r="C153" i="30"/>
  <c r="D83" i="43"/>
  <c r="E83" i="43" s="1"/>
  <c r="F83" i="43" s="1"/>
  <c r="G83" i="43" s="1"/>
  <c r="H83" i="43" s="1"/>
  <c r="I83" i="43" s="1"/>
  <c r="J83" i="43" s="1"/>
  <c r="K83" i="43" s="1"/>
  <c r="L83" i="43" s="1"/>
  <c r="M83" i="43" s="1"/>
  <c r="C147" i="31"/>
  <c r="C206" i="41"/>
  <c r="O167" i="39"/>
  <c r="O87" i="41"/>
  <c r="M19" i="31"/>
  <c r="M72" i="28" s="1"/>
  <c r="M64" i="28" s="1"/>
  <c r="C203" i="41"/>
  <c r="G210" i="40"/>
  <c r="K19" i="33"/>
  <c r="O103" i="41"/>
  <c r="F204" i="41"/>
  <c r="C172" i="30"/>
  <c r="O21" i="41"/>
  <c r="F61" i="28"/>
  <c r="I19" i="30"/>
  <c r="I71" i="28" s="1"/>
  <c r="I63" i="28" s="1"/>
  <c r="C211" i="41"/>
  <c r="C205" i="41"/>
  <c r="G19" i="34"/>
  <c r="G78" i="28" s="1"/>
  <c r="D70" i="28"/>
  <c r="O143" i="41"/>
  <c r="L218" i="41"/>
  <c r="E204" i="41"/>
  <c r="K199" i="41"/>
  <c r="J208" i="41"/>
  <c r="K218" i="41"/>
  <c r="M205" i="41"/>
  <c r="D200" i="41"/>
  <c r="BA210" i="40"/>
  <c r="G19" i="33"/>
  <c r="G77" i="28" s="1"/>
  <c r="N190" i="41"/>
  <c r="O190" i="41" s="1"/>
  <c r="O90" i="41"/>
  <c r="BK168" i="40"/>
  <c r="N9" i="31"/>
  <c r="F193" i="41"/>
  <c r="BC210" i="40"/>
  <c r="O124" i="41"/>
  <c r="X124" i="41"/>
  <c r="O36" i="41"/>
  <c r="X36" i="41"/>
  <c r="X108" i="41"/>
  <c r="O108" i="41"/>
  <c r="O107" i="41"/>
  <c r="X107" i="41"/>
  <c r="O38" i="41"/>
  <c r="X38" i="41"/>
  <c r="X6" i="41"/>
  <c r="O6" i="41"/>
  <c r="O28" i="41"/>
  <c r="X28" i="41"/>
  <c r="AK210" i="40"/>
  <c r="G204" i="41"/>
  <c r="O109" i="41"/>
  <c r="BH210" i="40"/>
  <c r="AR210" i="40"/>
  <c r="E85" i="43"/>
  <c r="F85" i="43" s="1"/>
  <c r="G85" i="43" s="1"/>
  <c r="H85" i="43" s="1"/>
  <c r="I85" i="43" s="1"/>
  <c r="J85" i="43" s="1"/>
  <c r="K85" i="43" s="1"/>
  <c r="L85" i="43" s="1"/>
  <c r="M85" i="43" s="1"/>
  <c r="BK167" i="40"/>
  <c r="N13" i="31"/>
  <c r="O155" i="41"/>
  <c r="G218" i="41"/>
  <c r="K200" i="41"/>
  <c r="J205" i="41"/>
  <c r="N191" i="41"/>
  <c r="O191" i="41" s="1"/>
  <c r="C193" i="41"/>
  <c r="I199" i="41"/>
  <c r="O168" i="39"/>
  <c r="O183" i="39" s="1"/>
  <c r="L209" i="41"/>
  <c r="C216" i="41"/>
  <c r="X118" i="41"/>
  <c r="L19" i="34"/>
  <c r="L78" i="28" s="1"/>
  <c r="M71" i="28"/>
  <c r="M63" i="28" s="1"/>
  <c r="N8" i="31"/>
  <c r="D71" i="28"/>
  <c r="X15" i="41"/>
  <c r="I203" i="41"/>
  <c r="X80" i="41"/>
  <c r="BJ201" i="40"/>
  <c r="W210" i="40"/>
  <c r="I200" i="41"/>
  <c r="X210" i="40"/>
  <c r="J210" i="40"/>
  <c r="K209" i="41"/>
  <c r="BJ205" i="40"/>
  <c r="I210" i="40"/>
  <c r="F71" i="28"/>
  <c r="BK175" i="40"/>
  <c r="O158" i="41"/>
  <c r="O135" i="41"/>
  <c r="O128" i="41"/>
  <c r="O53" i="41"/>
  <c r="N192" i="41"/>
  <c r="O192" i="41" s="1"/>
  <c r="M209" i="41"/>
  <c r="C73" i="33"/>
  <c r="C74" i="33" s="1"/>
  <c r="C23" i="28" s="1"/>
  <c r="G199" i="41"/>
  <c r="H210" i="41"/>
  <c r="O7" i="41"/>
  <c r="O152" i="41"/>
  <c r="E210" i="40"/>
  <c r="O136" i="41"/>
  <c r="O77" i="41"/>
  <c r="M199" i="41"/>
  <c r="I201" i="41"/>
  <c r="BJ198" i="40"/>
  <c r="H207" i="41"/>
  <c r="N182" i="41"/>
  <c r="O182" i="41" s="1"/>
  <c r="C37" i="33"/>
  <c r="BJ208" i="40"/>
  <c r="D60" i="30"/>
  <c r="E202" i="41"/>
  <c r="O75" i="41"/>
  <c r="X8" i="41"/>
  <c r="D210" i="41"/>
  <c r="C163" i="30"/>
  <c r="O104" i="41"/>
  <c r="N180" i="41"/>
  <c r="O180" i="41" s="1"/>
  <c r="O12" i="41"/>
  <c r="N7" i="31"/>
  <c r="K202" i="41"/>
  <c r="AL210" i="40"/>
  <c r="O137" i="41"/>
  <c r="H206" i="41"/>
  <c r="I218" i="41"/>
  <c r="C177" i="41"/>
  <c r="K201" i="41"/>
  <c r="F201" i="41"/>
  <c r="I208" i="41"/>
  <c r="H200" i="41"/>
  <c r="H199" i="41"/>
  <c r="O37" i="41"/>
  <c r="X64" i="41"/>
  <c r="L210" i="40"/>
  <c r="O70" i="41"/>
  <c r="O110" i="41"/>
  <c r="D63" i="33"/>
  <c r="M207" i="41"/>
  <c r="O142" i="41"/>
  <c r="O102" i="41"/>
  <c r="I206" i="41"/>
  <c r="G200" i="41"/>
  <c r="O91" i="41"/>
  <c r="K210" i="41"/>
  <c r="D63" i="31"/>
  <c r="C164" i="35"/>
  <c r="J207" i="41"/>
  <c r="I202" i="41"/>
  <c r="M203" i="41"/>
  <c r="N185" i="41"/>
  <c r="O185" i="41" s="1"/>
  <c r="O133" i="41"/>
  <c r="O59" i="41"/>
  <c r="O86" i="41"/>
  <c r="E209" i="41"/>
  <c r="G210" i="41"/>
  <c r="G201" i="41"/>
  <c r="H202" i="41"/>
  <c r="O192" i="40"/>
  <c r="O87" i="28"/>
  <c r="O95" i="28" s="1"/>
  <c r="O103" i="28" s="1"/>
  <c r="O67" i="28"/>
  <c r="O75" i="28" s="1"/>
  <c r="G67" i="28"/>
  <c r="G75" i="28" s="1"/>
  <c r="G87" i="28"/>
  <c r="G95" i="28" s="1"/>
  <c r="G103" i="28" s="1"/>
  <c r="N180" i="39"/>
  <c r="N176" i="39"/>
  <c r="N8" i="2"/>
  <c r="AE169" i="40"/>
  <c r="O27" i="41"/>
  <c r="F199" i="41"/>
  <c r="L216" i="41"/>
  <c r="D177" i="41"/>
  <c r="C73" i="10"/>
  <c r="C97" i="28" s="1"/>
  <c r="D216" i="41"/>
  <c r="N171" i="41"/>
  <c r="O171" i="41" s="1"/>
  <c r="R41" i="35"/>
  <c r="Q55" i="35"/>
  <c r="O181" i="39"/>
  <c r="M206" i="41"/>
  <c r="D19" i="31"/>
  <c r="D72" i="28" s="1"/>
  <c r="D71" i="31"/>
  <c r="C146" i="36"/>
  <c r="C165" i="36"/>
  <c r="C37" i="10"/>
  <c r="K177" i="41"/>
  <c r="N169" i="39"/>
  <c r="O169" i="39" s="1"/>
  <c r="D10" i="47" s="1"/>
  <c r="O43" i="41"/>
  <c r="C24" i="34"/>
  <c r="D60" i="34" s="1"/>
  <c r="C60" i="34"/>
  <c r="J19" i="10"/>
  <c r="J69" i="28" s="1"/>
  <c r="C170" i="29"/>
  <c r="D67" i="29"/>
  <c r="C151" i="29"/>
  <c r="C174" i="35"/>
  <c r="C155" i="35"/>
  <c r="D71" i="35"/>
  <c r="D207" i="41"/>
  <c r="C24" i="29"/>
  <c r="D60" i="29" s="1"/>
  <c r="C60" i="29"/>
  <c r="C30" i="31"/>
  <c r="D66" i="31" s="1"/>
  <c r="C66" i="31"/>
  <c r="C151" i="35"/>
  <c r="D67" i="35"/>
  <c r="C170" i="35"/>
  <c r="C170" i="31"/>
  <c r="D67" i="31"/>
  <c r="C151" i="31"/>
  <c r="D59" i="30"/>
  <c r="C143" i="30"/>
  <c r="C162" i="30"/>
  <c r="C168" i="29"/>
  <c r="C149" i="29"/>
  <c r="D19" i="35"/>
  <c r="D79" i="28" s="1"/>
  <c r="C167" i="30"/>
  <c r="D64" i="30"/>
  <c r="C148" i="30"/>
  <c r="D64" i="31"/>
  <c r="C167" i="31"/>
  <c r="C148" i="31"/>
  <c r="C30" i="34"/>
  <c r="D66" i="34" s="1"/>
  <c r="C66" i="34"/>
  <c r="X106" i="41"/>
  <c r="L16" i="32"/>
  <c r="L76" i="28" s="1"/>
  <c r="D19" i="34"/>
  <c r="D78" i="28" s="1"/>
  <c r="N181" i="39"/>
  <c r="J16" i="32"/>
  <c r="J76" i="28" s="1"/>
  <c r="O112" i="41"/>
  <c r="O58" i="41"/>
  <c r="F207" i="41"/>
  <c r="D199" i="41"/>
  <c r="G19" i="30"/>
  <c r="G71" i="28" s="1"/>
  <c r="G63" i="28" s="1"/>
  <c r="M19" i="33"/>
  <c r="M77" i="28" s="1"/>
  <c r="F19" i="35"/>
  <c r="F79" i="28" s="1"/>
  <c r="F81" i="28" s="1"/>
  <c r="L19" i="31"/>
  <c r="L72" i="28" s="1"/>
  <c r="I19" i="33"/>
  <c r="I77" i="28" s="1"/>
  <c r="I61" i="28" s="1"/>
  <c r="C152" i="34"/>
  <c r="C171" i="34"/>
  <c r="C165" i="34"/>
  <c r="C146" i="34"/>
  <c r="D62" i="34"/>
  <c r="D61" i="35"/>
  <c r="C25" i="2"/>
  <c r="D55" i="2" s="1"/>
  <c r="C55" i="2"/>
  <c r="E19" i="31"/>
  <c r="E72" i="28" s="1"/>
  <c r="E64" i="28" s="1"/>
  <c r="N13" i="2"/>
  <c r="O154" i="41"/>
  <c r="G19" i="29"/>
  <c r="G70" i="28" s="1"/>
  <c r="H19" i="10"/>
  <c r="H69" i="28" s="1"/>
  <c r="H61" i="28" s="1"/>
  <c r="I19" i="31"/>
  <c r="I72" i="28" s="1"/>
  <c r="I64" i="28" s="1"/>
  <c r="C150" i="30"/>
  <c r="C35" i="30"/>
  <c r="D71" i="30" s="1"/>
  <c r="C71" i="30"/>
  <c r="D19" i="33"/>
  <c r="D77" i="28" s="1"/>
  <c r="D70" i="33"/>
  <c r="C172" i="35"/>
  <c r="C153" i="35"/>
  <c r="D69" i="35"/>
  <c r="D62" i="36"/>
  <c r="C164" i="34"/>
  <c r="C145" i="34"/>
  <c r="C148" i="36"/>
  <c r="C167" i="36"/>
  <c r="N168" i="41"/>
  <c r="N172" i="41"/>
  <c r="O172" i="41" s="1"/>
  <c r="C22" i="2"/>
  <c r="D52" i="2" s="1"/>
  <c r="C52" i="2"/>
  <c r="M16" i="32"/>
  <c r="M76" i="28" s="1"/>
  <c r="O76" i="41"/>
  <c r="G198" i="41"/>
  <c r="C169" i="30"/>
  <c r="J19" i="33"/>
  <c r="J77" i="28" s="1"/>
  <c r="C171" i="35"/>
  <c r="C152" i="35"/>
  <c r="C167" i="35"/>
  <c r="D64" i="35"/>
  <c r="D65" i="29"/>
  <c r="N97" i="41"/>
  <c r="X97" i="41" s="1"/>
  <c r="H16" i="32"/>
  <c r="H76" i="28" s="1"/>
  <c r="C28" i="2"/>
  <c r="D58" i="2" s="1"/>
  <c r="C58" i="2"/>
  <c r="O89" i="41"/>
  <c r="C26" i="32"/>
  <c r="D56" i="32" s="1"/>
  <c r="C56" i="32"/>
  <c r="X40" i="41"/>
  <c r="J19" i="35"/>
  <c r="J79" i="28" s="1"/>
  <c r="C37" i="36"/>
  <c r="D59" i="36"/>
  <c r="C170" i="36"/>
  <c r="C151" i="36"/>
  <c r="D67" i="36"/>
  <c r="D68" i="35"/>
  <c r="C172" i="34"/>
  <c r="C153" i="34"/>
  <c r="O156" i="41"/>
  <c r="E19" i="29"/>
  <c r="E70" i="28" s="1"/>
  <c r="E62" i="28" s="1"/>
  <c r="X88" i="41"/>
  <c r="E16" i="32"/>
  <c r="E76" i="28" s="1"/>
  <c r="K16" i="32"/>
  <c r="K76" i="28" s="1"/>
  <c r="H19" i="30"/>
  <c r="H71" i="28" s="1"/>
  <c r="H63" i="28" s="1"/>
  <c r="J199" i="41"/>
  <c r="C27" i="30"/>
  <c r="D63" i="30" s="1"/>
  <c r="C63" i="30"/>
  <c r="K19" i="10"/>
  <c r="K69" i="28" s="1"/>
  <c r="L19" i="36"/>
  <c r="L80" i="28" s="1"/>
  <c r="C27" i="35"/>
  <c r="C63" i="35"/>
  <c r="C73" i="35" s="1"/>
  <c r="C172" i="29"/>
  <c r="C153" i="29"/>
  <c r="F216" i="41"/>
  <c r="L177" i="41"/>
  <c r="P177" i="41"/>
  <c r="O160" i="41"/>
  <c r="N173" i="41"/>
  <c r="O173" i="41" s="1"/>
  <c r="J216" i="41"/>
  <c r="N13" i="33"/>
  <c r="O188" i="40"/>
  <c r="O205" i="40" s="1"/>
  <c r="N17" i="41"/>
  <c r="X17" i="41" s="1"/>
  <c r="X29" i="41"/>
  <c r="O63" i="41"/>
  <c r="O101" i="41"/>
  <c r="X127" i="41"/>
  <c r="G193" i="41"/>
  <c r="C19" i="30"/>
  <c r="C71" i="28" s="1"/>
  <c r="C19" i="34"/>
  <c r="C78" i="28" s="1"/>
  <c r="O68" i="41"/>
  <c r="O73" i="41"/>
  <c r="G216" i="41"/>
  <c r="O180" i="40"/>
  <c r="O197" i="40" s="1"/>
  <c r="O26" i="41"/>
  <c r="O48" i="41"/>
  <c r="N183" i="41"/>
  <c r="O183" i="41" s="1"/>
  <c r="C199" i="41"/>
  <c r="K41" i="33"/>
  <c r="J55" i="33"/>
  <c r="N176" i="41"/>
  <c r="X26" i="41"/>
  <c r="P113" i="41"/>
  <c r="N113" i="41"/>
  <c r="O113" i="41" s="1"/>
  <c r="J177" i="41"/>
  <c r="M211" i="41"/>
  <c r="K204" i="41"/>
  <c r="M210" i="41"/>
  <c r="D206" i="41"/>
  <c r="X55" i="41"/>
  <c r="G208" i="41"/>
  <c r="O150" i="41"/>
  <c r="L211" i="41"/>
  <c r="E207" i="41"/>
  <c r="F177" i="41"/>
  <c r="N174" i="41"/>
  <c r="O174" i="41" s="1"/>
  <c r="F211" i="41"/>
  <c r="M193" i="41"/>
  <c r="M218" i="41"/>
  <c r="M177" i="41"/>
  <c r="N170" i="41"/>
  <c r="O170" i="41" s="1"/>
  <c r="J200" i="41"/>
  <c r="BJ207" i="40"/>
  <c r="D211" i="41"/>
  <c r="O41" i="30"/>
  <c r="N55" i="30"/>
  <c r="K205" i="41"/>
  <c r="K216" i="41"/>
  <c r="K217" i="41"/>
  <c r="K62" i="28"/>
  <c r="O31" i="41"/>
  <c r="X78" i="41"/>
  <c r="N33" i="41"/>
  <c r="O33" i="41" s="1"/>
  <c r="K211" i="41"/>
  <c r="N189" i="41"/>
  <c r="O189" i="41" s="1"/>
  <c r="BK174" i="40"/>
  <c r="O92" i="41"/>
  <c r="O78" i="41"/>
  <c r="F200" i="41"/>
  <c r="X42" i="41"/>
  <c r="X44" i="41"/>
  <c r="N81" i="41"/>
  <c r="X81" i="41" s="1"/>
  <c r="O165" i="39"/>
  <c r="O151" i="39"/>
  <c r="O150" i="39"/>
  <c r="N12" i="2"/>
  <c r="N186" i="41"/>
  <c r="O186" i="41" s="1"/>
  <c r="O4" i="41"/>
  <c r="O62" i="41"/>
  <c r="M204" i="41"/>
  <c r="N165" i="41"/>
  <c r="O165" i="41" s="1"/>
  <c r="L184" i="39"/>
  <c r="O42" i="41"/>
  <c r="X122" i="41"/>
  <c r="I205" i="41"/>
  <c r="L203" i="41"/>
  <c r="N7" i="33"/>
  <c r="O182" i="40"/>
  <c r="O199" i="40" s="1"/>
  <c r="N175" i="41"/>
  <c r="BJ209" i="40"/>
  <c r="O71" i="41"/>
  <c r="O23" i="41"/>
  <c r="J218" i="41"/>
  <c r="H203" i="41"/>
  <c r="N167" i="41"/>
  <c r="N179" i="39"/>
  <c r="N17" i="31"/>
  <c r="X125" i="41"/>
  <c r="F218" i="41"/>
  <c r="L205" i="41"/>
  <c r="BJ199" i="40"/>
  <c r="H19" i="31"/>
  <c r="H72" i="28" s="1"/>
  <c r="AI210" i="40"/>
  <c r="BJ177" i="40"/>
  <c r="BK177" i="40" s="1"/>
  <c r="D24" i="47" s="1"/>
  <c r="N49" i="41"/>
  <c r="X49" i="41" s="1"/>
  <c r="N188" i="41"/>
  <c r="O188" i="41" s="1"/>
  <c r="N164" i="41"/>
  <c r="O164" i="41" s="1"/>
  <c r="X85" i="41"/>
  <c r="BJ203" i="40"/>
  <c r="M202" i="41"/>
  <c r="C162" i="36"/>
  <c r="C73" i="36"/>
  <c r="C74" i="36" s="1"/>
  <c r="C143" i="36"/>
  <c r="J193" i="41"/>
  <c r="G19" i="31"/>
  <c r="G72" i="28" s="1"/>
  <c r="G64" i="28" s="1"/>
  <c r="N184" i="41"/>
  <c r="O184" i="41" s="1"/>
  <c r="O60" i="41"/>
  <c r="H210" i="40"/>
  <c r="O121" i="41"/>
  <c r="O126" i="41"/>
  <c r="F203" i="41"/>
  <c r="J211" i="41"/>
  <c r="J54" i="28"/>
  <c r="H19" i="29"/>
  <c r="H70" i="28" s="1"/>
  <c r="H62" i="28" s="1"/>
  <c r="O30" i="41"/>
  <c r="L210" i="41"/>
  <c r="O116" i="41"/>
  <c r="D193" i="41"/>
  <c r="BL194" i="40"/>
  <c r="P194" i="40"/>
  <c r="Q177" i="41"/>
  <c r="I198" i="41"/>
  <c r="I193" i="41"/>
  <c r="N129" i="41"/>
  <c r="O129" i="41" s="1"/>
  <c r="N65" i="41"/>
  <c r="N9" i="33"/>
  <c r="O184" i="40"/>
  <c r="N169" i="41"/>
  <c r="P193" i="41"/>
  <c r="G211" i="41"/>
  <c r="Q193" i="41"/>
  <c r="O46" i="41"/>
  <c r="O141" i="41"/>
  <c r="O159" i="41"/>
  <c r="O84" i="41"/>
  <c r="H218" i="41"/>
  <c r="L193" i="41"/>
  <c r="I184" i="39"/>
  <c r="K184" i="39"/>
  <c r="O57" i="41"/>
  <c r="J203" i="41"/>
  <c r="D218" i="41"/>
  <c r="N181" i="41"/>
  <c r="O181" i="41" s="1"/>
  <c r="D204" i="41"/>
  <c r="M41" i="10"/>
  <c r="L55" i="10"/>
  <c r="AV194" i="40"/>
  <c r="I177" i="41"/>
  <c r="I216" i="41"/>
  <c r="O190" i="40"/>
  <c r="O207" i="40" s="1"/>
  <c r="O139" i="41"/>
  <c r="I211" i="41"/>
  <c r="X54" i="41"/>
  <c r="O54" i="41"/>
  <c r="O117" i="41"/>
  <c r="N145" i="41"/>
  <c r="O145" i="41" s="1"/>
  <c r="N166" i="41"/>
  <c r="O166" i="41" s="1"/>
  <c r="L202" i="41"/>
  <c r="X132" i="41"/>
  <c r="E193" i="41"/>
  <c r="AF194" i="40"/>
  <c r="M184" i="39"/>
  <c r="K193" i="41"/>
  <c r="J41" i="34"/>
  <c r="I55" i="34"/>
  <c r="O111" i="41"/>
  <c r="H211" i="41"/>
  <c r="H216" i="41"/>
  <c r="H177" i="41"/>
  <c r="H209" i="41"/>
  <c r="H208" i="41"/>
  <c r="H193" i="41"/>
  <c r="AU191" i="40"/>
  <c r="N16" i="35"/>
  <c r="N14" i="36"/>
  <c r="BK189" i="40"/>
  <c r="BK206" i="40" s="1"/>
  <c r="N12" i="30"/>
  <c r="AT204" i="40"/>
  <c r="AU171" i="40"/>
  <c r="N6" i="36"/>
  <c r="BK181" i="40"/>
  <c r="N16" i="33"/>
  <c r="O191" i="40"/>
  <c r="N14" i="10"/>
  <c r="N206" i="40"/>
  <c r="O173" i="40"/>
  <c r="N12" i="35"/>
  <c r="AU187" i="40"/>
  <c r="N6" i="10"/>
  <c r="O165" i="40"/>
  <c r="N198" i="40"/>
  <c r="O138" i="41"/>
  <c r="X138" i="41"/>
  <c r="N17" i="34"/>
  <c r="AE192" i="40"/>
  <c r="AD213" i="40"/>
  <c r="AE17" i="40"/>
  <c r="N9" i="34"/>
  <c r="AE184" i="40"/>
  <c r="N15" i="35"/>
  <c r="AU190" i="40"/>
  <c r="O134" i="41"/>
  <c r="AT199" i="40"/>
  <c r="N7" i="35"/>
  <c r="AU182" i="40"/>
  <c r="X22" i="41"/>
  <c r="O22" i="41"/>
  <c r="O168" i="40"/>
  <c r="N9" i="10"/>
  <c r="N201" i="40"/>
  <c r="AU185" i="40"/>
  <c r="N10" i="35"/>
  <c r="AU165" i="40"/>
  <c r="AT198" i="40"/>
  <c r="N6" i="30"/>
  <c r="O144" i="41"/>
  <c r="AE190" i="40"/>
  <c r="N15" i="34"/>
  <c r="O41" i="41"/>
  <c r="AD193" i="40"/>
  <c r="N5" i="34"/>
  <c r="AE180" i="40"/>
  <c r="AE197" i="40" s="1"/>
  <c r="N12" i="36"/>
  <c r="BK187" i="40"/>
  <c r="BK204" i="40" s="1"/>
  <c r="N14" i="35"/>
  <c r="AU189" i="40"/>
  <c r="AD204" i="40"/>
  <c r="AE171" i="40"/>
  <c r="N12" i="29"/>
  <c r="AE186" i="40"/>
  <c r="N11" i="34"/>
  <c r="AU17" i="40"/>
  <c r="AT213" i="40"/>
  <c r="AE188" i="40"/>
  <c r="N13" i="34"/>
  <c r="N17" i="36"/>
  <c r="BK192" i="40"/>
  <c r="BK209" i="40" s="1"/>
  <c r="N16" i="36"/>
  <c r="BK191" i="40"/>
  <c r="N8" i="29"/>
  <c r="AD200" i="40"/>
  <c r="AE167" i="40"/>
  <c r="N16" i="30"/>
  <c r="AT208" i="40"/>
  <c r="AU175" i="40"/>
  <c r="N5" i="36"/>
  <c r="BJ193" i="40"/>
  <c r="BK193" i="40" s="1"/>
  <c r="D25" i="47" s="1"/>
  <c r="BK180" i="40"/>
  <c r="BK197" i="40" s="1"/>
  <c r="AD205" i="40"/>
  <c r="AE172" i="40"/>
  <c r="N13" i="29"/>
  <c r="N6" i="29"/>
  <c r="AE165" i="40"/>
  <c r="AD198" i="40"/>
  <c r="N213" i="40"/>
  <c r="O17" i="40"/>
  <c r="N7" i="29"/>
  <c r="AE166" i="40"/>
  <c r="AD199" i="40"/>
  <c r="N11" i="30"/>
  <c r="AT203" i="40"/>
  <c r="AU170" i="40"/>
  <c r="N16" i="29"/>
  <c r="AD208" i="40"/>
  <c r="AE175" i="40"/>
  <c r="N214" i="40"/>
  <c r="O113" i="40"/>
  <c r="AD215" i="40"/>
  <c r="AE129" i="40"/>
  <c r="N10" i="31"/>
  <c r="BK169" i="40"/>
  <c r="BJ202" i="40"/>
  <c r="N7" i="36"/>
  <c r="BK182" i="40"/>
  <c r="BK199" i="40" s="1"/>
  <c r="N8" i="33"/>
  <c r="O183" i="40"/>
  <c r="N10" i="33"/>
  <c r="O185" i="40"/>
  <c r="N13" i="35"/>
  <c r="AU188" i="40"/>
  <c r="H198" i="41"/>
  <c r="N8" i="30"/>
  <c r="AT200" i="40"/>
  <c r="AU167" i="40"/>
  <c r="N15" i="29"/>
  <c r="AE174" i="40"/>
  <c r="AD207" i="40"/>
  <c r="N177" i="40"/>
  <c r="N5" i="10"/>
  <c r="N197" i="40"/>
  <c r="N209" i="40"/>
  <c r="N17" i="10"/>
  <c r="O176" i="40"/>
  <c r="N10" i="36"/>
  <c r="BK185" i="40"/>
  <c r="AE191" i="40"/>
  <c r="N16" i="34"/>
  <c r="N14" i="29"/>
  <c r="AD206" i="40"/>
  <c r="AE173" i="40"/>
  <c r="N205" i="40"/>
  <c r="N13" i="10"/>
  <c r="E199" i="41"/>
  <c r="N6" i="35"/>
  <c r="AU181" i="40"/>
  <c r="N7" i="10"/>
  <c r="N199" i="40"/>
  <c r="O123" i="41"/>
  <c r="N6" i="33"/>
  <c r="N193" i="40"/>
  <c r="O193" i="40" s="1"/>
  <c r="D13" i="47" s="1"/>
  <c r="O181" i="40"/>
  <c r="N9" i="35"/>
  <c r="AU184" i="40"/>
  <c r="N5" i="35"/>
  <c r="AT193" i="40"/>
  <c r="AU193" i="40" s="1"/>
  <c r="D21" i="47" s="1"/>
  <c r="AU180" i="40"/>
  <c r="N14" i="33"/>
  <c r="O189" i="40"/>
  <c r="AD209" i="40"/>
  <c r="N17" i="29"/>
  <c r="AE176" i="40"/>
  <c r="N11" i="35"/>
  <c r="AU186" i="40"/>
  <c r="AD201" i="40"/>
  <c r="N9" i="29"/>
  <c r="AE168" i="40"/>
  <c r="O120" i="41"/>
  <c r="N12" i="31"/>
  <c r="BJ204" i="40"/>
  <c r="N17" i="30"/>
  <c r="AU176" i="40"/>
  <c r="AT209" i="40"/>
  <c r="AT215" i="40"/>
  <c r="AU129" i="40"/>
  <c r="N11" i="29"/>
  <c r="AD203" i="40"/>
  <c r="AE170" i="40"/>
  <c r="N11" i="10"/>
  <c r="N203" i="40"/>
  <c r="O170" i="40"/>
  <c r="O203" i="40" s="1"/>
  <c r="BJ214" i="40"/>
  <c r="BK113" i="40"/>
  <c r="N17" i="35"/>
  <c r="AU192" i="40"/>
  <c r="N15" i="36"/>
  <c r="BK190" i="40"/>
  <c r="N5" i="31"/>
  <c r="BJ197" i="40"/>
  <c r="N8" i="10"/>
  <c r="N200" i="40"/>
  <c r="O167" i="40"/>
  <c r="AT206" i="40"/>
  <c r="N14" i="30"/>
  <c r="AU173" i="40"/>
  <c r="BJ213" i="40"/>
  <c r="BK65" i="40"/>
  <c r="N19" i="43"/>
  <c r="N8" i="36"/>
  <c r="BK183" i="40"/>
  <c r="N11" i="36"/>
  <c r="BK186" i="40"/>
  <c r="N5" i="29"/>
  <c r="AD197" i="40"/>
  <c r="AD177" i="40"/>
  <c r="AE177" i="40" s="1"/>
  <c r="D16" i="47" s="1"/>
  <c r="N15" i="10"/>
  <c r="N207" i="40"/>
  <c r="N5" i="30"/>
  <c r="AT197" i="40"/>
  <c r="AU164" i="40"/>
  <c r="AT177" i="40"/>
  <c r="N7" i="34"/>
  <c r="AE182" i="40"/>
  <c r="O11" i="41"/>
  <c r="N187" i="41"/>
  <c r="O187" i="41" s="1"/>
  <c r="X11" i="41"/>
  <c r="N13" i="36"/>
  <c r="BK188" i="40"/>
  <c r="BK205" i="40" s="1"/>
  <c r="N73" i="43"/>
  <c r="N13" i="30"/>
  <c r="AT205" i="40"/>
  <c r="AU172" i="40"/>
  <c r="N9" i="36"/>
  <c r="BK184" i="40"/>
  <c r="N10" i="10"/>
  <c r="O169" i="40"/>
  <c r="N202" i="40"/>
  <c r="AD214" i="40"/>
  <c r="AE113" i="40"/>
  <c r="N14" i="34"/>
  <c r="AE189" i="40"/>
  <c r="N204" i="40"/>
  <c r="N12" i="10"/>
  <c r="O171" i="40"/>
  <c r="AT214" i="40"/>
  <c r="AU113" i="40"/>
  <c r="N9" i="30"/>
  <c r="AT201" i="40"/>
  <c r="AU168" i="40"/>
  <c r="N208" i="40"/>
  <c r="N16" i="10"/>
  <c r="O175" i="40"/>
  <c r="AE183" i="40"/>
  <c r="N8" i="34"/>
  <c r="N10" i="30"/>
  <c r="AT202" i="40"/>
  <c r="AU169" i="40"/>
  <c r="AD202" i="40"/>
  <c r="N10" i="34"/>
  <c r="AE185" i="40"/>
  <c r="AT207" i="40"/>
  <c r="N15" i="30"/>
  <c r="AU174" i="40"/>
  <c r="N8" i="35"/>
  <c r="AU183" i="40"/>
  <c r="X56" i="41"/>
  <c r="O56" i="41"/>
  <c r="AE187" i="40"/>
  <c r="N12" i="34"/>
  <c r="N7" i="30"/>
  <c r="AU166" i="40"/>
  <c r="N215" i="40"/>
  <c r="O129" i="40"/>
  <c r="AE181" i="40"/>
  <c r="N6" i="34"/>
  <c r="N55" i="43"/>
  <c r="N37" i="43"/>
  <c r="N12" i="33"/>
  <c r="O187" i="40"/>
  <c r="BK129" i="40"/>
  <c r="BJ215" i="40"/>
  <c r="O32" i="41"/>
  <c r="G177" i="41"/>
  <c r="P170" i="39"/>
  <c r="J16" i="2"/>
  <c r="J68" i="28" s="1"/>
  <c r="M16" i="2"/>
  <c r="M68" i="28" s="1"/>
  <c r="K77" i="28"/>
  <c r="G16" i="2"/>
  <c r="G68" i="28" s="1"/>
  <c r="K16" i="2"/>
  <c r="K68" i="28" s="1"/>
  <c r="G16" i="32"/>
  <c r="G76" i="28" s="1"/>
  <c r="G184" i="39"/>
  <c r="H16" i="2"/>
  <c r="H68" i="28" s="1"/>
  <c r="E184" i="39"/>
  <c r="E16" i="2"/>
  <c r="E68" i="28" s="1"/>
  <c r="C22" i="32"/>
  <c r="D52" i="32" s="1"/>
  <c r="C16" i="32"/>
  <c r="C76" i="28" s="1"/>
  <c r="C184" i="39"/>
  <c r="O177" i="39"/>
  <c r="F16" i="2"/>
  <c r="F68" i="28" s="1"/>
  <c r="J184" i="39"/>
  <c r="H80" i="28"/>
  <c r="C20" i="2"/>
  <c r="D50" i="2" s="1"/>
  <c r="C16" i="2"/>
  <c r="N9" i="2"/>
  <c r="N177" i="39"/>
  <c r="N10" i="2"/>
  <c r="N178" i="39"/>
  <c r="O146" i="39"/>
  <c r="N175" i="39"/>
  <c r="N7" i="2"/>
  <c r="I16" i="32"/>
  <c r="I76" i="28" s="1"/>
  <c r="N174" i="39"/>
  <c r="N6" i="2"/>
  <c r="AM78" i="36"/>
  <c r="AM78" i="35"/>
  <c r="AM78" i="31"/>
  <c r="AY78" i="10"/>
  <c r="AM78" i="34"/>
  <c r="AM78" i="30"/>
  <c r="AM78" i="29"/>
  <c r="AM78" i="33"/>
  <c r="I16" i="2"/>
  <c r="I68" i="28" s="1"/>
  <c r="O149" i="39"/>
  <c r="N5" i="2"/>
  <c r="N173" i="39"/>
  <c r="N155" i="39"/>
  <c r="L16" i="2"/>
  <c r="L68" i="28" s="1"/>
  <c r="O145" i="39"/>
  <c r="O174" i="39" s="1"/>
  <c r="O144" i="39"/>
  <c r="O176" i="39"/>
  <c r="E211" i="41"/>
  <c r="E19" i="10"/>
  <c r="E216" i="41"/>
  <c r="E177" i="41"/>
  <c r="E198" i="41"/>
  <c r="C145" i="29"/>
  <c r="C164" i="29"/>
  <c r="C61" i="28"/>
  <c r="C72" i="28"/>
  <c r="C64" i="28" s="1"/>
  <c r="C70" i="28"/>
  <c r="C173" i="34"/>
  <c r="C154" i="34"/>
  <c r="C173" i="31"/>
  <c r="C154" i="31"/>
  <c r="C165" i="30"/>
  <c r="C146" i="30"/>
  <c r="C79" i="28"/>
  <c r="C168" i="35"/>
  <c r="C149" i="35"/>
  <c r="S2" i="43" l="1"/>
  <c r="R78" i="43"/>
  <c r="R77" i="43"/>
  <c r="R79" i="43"/>
  <c r="R80" i="43"/>
  <c r="D61" i="28"/>
  <c r="R39" i="2"/>
  <c r="Q46" i="2"/>
  <c r="E81" i="28"/>
  <c r="O173" i="39"/>
  <c r="O32" i="32"/>
  <c r="G81" i="28"/>
  <c r="J63" i="28"/>
  <c r="G61" i="28"/>
  <c r="M219" i="41"/>
  <c r="O175" i="39"/>
  <c r="I219" i="41"/>
  <c r="O161" i="41"/>
  <c r="BK200" i="40"/>
  <c r="BK198" i="40"/>
  <c r="BK203" i="40"/>
  <c r="O49" i="41"/>
  <c r="N16" i="32"/>
  <c r="N76" i="28" s="1"/>
  <c r="D219" i="41"/>
  <c r="O182" i="39"/>
  <c r="BK208" i="40"/>
  <c r="N205" i="41"/>
  <c r="O178" i="39"/>
  <c r="E219" i="41"/>
  <c r="M61" i="28"/>
  <c r="L62" i="28"/>
  <c r="C166" i="30"/>
  <c r="E60" i="28"/>
  <c r="C105" i="28"/>
  <c r="C89" i="28" s="1"/>
  <c r="O97" i="41"/>
  <c r="N210" i="41"/>
  <c r="N209" i="41"/>
  <c r="L64" i="28"/>
  <c r="J73" i="28"/>
  <c r="O179" i="39"/>
  <c r="G62" i="28"/>
  <c r="O201" i="40"/>
  <c r="D62" i="28"/>
  <c r="C219" i="41"/>
  <c r="D73" i="28"/>
  <c r="AE202" i="40"/>
  <c r="BK201" i="40"/>
  <c r="X33" i="41"/>
  <c r="J61" i="28"/>
  <c r="L219" i="41"/>
  <c r="D63" i="28"/>
  <c r="G219" i="41"/>
  <c r="C37" i="35"/>
  <c r="O207" i="41"/>
  <c r="H60" i="28"/>
  <c r="O209" i="40"/>
  <c r="C144" i="34"/>
  <c r="C37" i="34"/>
  <c r="C163" i="34"/>
  <c r="F63" i="28"/>
  <c r="L81" i="28"/>
  <c r="C150" i="34"/>
  <c r="C169" i="34"/>
  <c r="N217" i="41"/>
  <c r="C37" i="29"/>
  <c r="O175" i="41"/>
  <c r="C37" i="30"/>
  <c r="J219" i="41"/>
  <c r="C155" i="30"/>
  <c r="C174" i="30"/>
  <c r="F219" i="41"/>
  <c r="H64" i="28"/>
  <c r="K60" i="28"/>
  <c r="AU206" i="40"/>
  <c r="C147" i="30"/>
  <c r="C144" i="29"/>
  <c r="C157" i="29" s="1"/>
  <c r="C158" i="29" s="1"/>
  <c r="N203" i="41"/>
  <c r="C163" i="29"/>
  <c r="C176" i="29" s="1"/>
  <c r="C183" i="29" s="1"/>
  <c r="N199" i="41"/>
  <c r="AE199" i="40"/>
  <c r="K81" i="28"/>
  <c r="O17" i="41"/>
  <c r="C157" i="36"/>
  <c r="C158" i="36" s="1"/>
  <c r="N184" i="39"/>
  <c r="C74" i="10"/>
  <c r="C15" i="28" s="1"/>
  <c r="C7" i="28" s="1"/>
  <c r="C108" i="28"/>
  <c r="N206" i="41"/>
  <c r="N202" i="41"/>
  <c r="S41" i="35"/>
  <c r="R55" i="35"/>
  <c r="J81" i="28"/>
  <c r="M81" i="28"/>
  <c r="X113" i="41"/>
  <c r="C37" i="31"/>
  <c r="C169" i="31"/>
  <c r="C176" i="31" s="1"/>
  <c r="C176" i="36"/>
  <c r="C183" i="36" s="1"/>
  <c r="C185" i="36" s="1"/>
  <c r="D63" i="35"/>
  <c r="C147" i="35"/>
  <c r="C157" i="35" s="1"/>
  <c r="C166" i="35"/>
  <c r="C176" i="35" s="1"/>
  <c r="C183" i="35" s="1"/>
  <c r="C185" i="35" s="1"/>
  <c r="I81" i="28"/>
  <c r="D81" i="28"/>
  <c r="O199" i="41"/>
  <c r="D64" i="28"/>
  <c r="O81" i="41"/>
  <c r="N19" i="31"/>
  <c r="D29" i="31" s="1"/>
  <c r="O168" i="41"/>
  <c r="N216" i="41"/>
  <c r="G73" i="28"/>
  <c r="O176" i="41"/>
  <c r="C150" i="31"/>
  <c r="C157" i="31" s="1"/>
  <c r="O180" i="39"/>
  <c r="X129" i="41"/>
  <c r="O208" i="40"/>
  <c r="O200" i="41"/>
  <c r="P194" i="41"/>
  <c r="N198" i="41"/>
  <c r="N208" i="41"/>
  <c r="AU207" i="40"/>
  <c r="O38" i="31"/>
  <c r="K219" i="41"/>
  <c r="C73" i="30"/>
  <c r="C99" i="28" s="1"/>
  <c r="O203" i="41"/>
  <c r="L41" i="33"/>
  <c r="K55" i="33"/>
  <c r="O210" i="41"/>
  <c r="O209" i="41"/>
  <c r="N211" i="41"/>
  <c r="N177" i="41"/>
  <c r="O177" i="41" s="1"/>
  <c r="O208" i="41"/>
  <c r="O206" i="41"/>
  <c r="O169" i="41"/>
  <c r="C73" i="31"/>
  <c r="C74" i="31" s="1"/>
  <c r="P41" i="30"/>
  <c r="O55" i="30"/>
  <c r="BK207" i="40"/>
  <c r="N200" i="41"/>
  <c r="N204" i="41"/>
  <c r="O201" i="41"/>
  <c r="C73" i="29"/>
  <c r="C98" i="28" s="1"/>
  <c r="O204" i="41"/>
  <c r="C73" i="34"/>
  <c r="C106" i="28" s="1"/>
  <c r="N207" i="41"/>
  <c r="AU205" i="40"/>
  <c r="N193" i="41"/>
  <c r="O193" i="41" s="1"/>
  <c r="E29" i="47" s="1"/>
  <c r="N201" i="41"/>
  <c r="O167" i="41"/>
  <c r="O218" i="41"/>
  <c r="O202" i="41"/>
  <c r="O198" i="41"/>
  <c r="K61" i="28"/>
  <c r="AU197" i="40"/>
  <c r="AU203" i="40"/>
  <c r="AU208" i="40"/>
  <c r="AU209" i="40"/>
  <c r="Q194" i="41"/>
  <c r="H219" i="41"/>
  <c r="O38" i="10"/>
  <c r="AU201" i="40"/>
  <c r="X145" i="41"/>
  <c r="BK213" i="40"/>
  <c r="N41" i="10"/>
  <c r="M55" i="10"/>
  <c r="X65" i="41"/>
  <c r="O65" i="41"/>
  <c r="N218" i="41"/>
  <c r="O38" i="29"/>
  <c r="O204" i="40"/>
  <c r="K41" i="34"/>
  <c r="J55" i="34"/>
  <c r="K73" i="28"/>
  <c r="AU204" i="40"/>
  <c r="J60" i="28"/>
  <c r="O205" i="41"/>
  <c r="O200" i="40"/>
  <c r="AE201" i="40"/>
  <c r="AE209" i="40"/>
  <c r="AE204" i="40"/>
  <c r="AE206" i="40"/>
  <c r="AE203" i="40"/>
  <c r="O213" i="40"/>
  <c r="O215" i="40"/>
  <c r="P56" i="43"/>
  <c r="AU214" i="40"/>
  <c r="D22" i="47"/>
  <c r="AE214" i="40"/>
  <c r="D18" i="47"/>
  <c r="P38" i="43"/>
  <c r="N19" i="30"/>
  <c r="O38" i="30"/>
  <c r="AU215" i="40"/>
  <c r="AE215" i="40"/>
  <c r="O38" i="36"/>
  <c r="AE205" i="40"/>
  <c r="AU198" i="40"/>
  <c r="AE213" i="40"/>
  <c r="BK202" i="40"/>
  <c r="N19" i="35"/>
  <c r="N79" i="43"/>
  <c r="N84" i="43" s="1"/>
  <c r="O84" i="43" s="1"/>
  <c r="N56" i="43"/>
  <c r="AU202" i="40"/>
  <c r="BK215" i="40"/>
  <c r="O38" i="35"/>
  <c r="O202" i="40"/>
  <c r="AE208" i="40"/>
  <c r="AE198" i="40"/>
  <c r="AE200" i="40"/>
  <c r="AU213" i="40"/>
  <c r="O198" i="40"/>
  <c r="N19" i="36"/>
  <c r="N78" i="43"/>
  <c r="N83" i="43" s="1"/>
  <c r="O83" i="43" s="1"/>
  <c r="N38" i="43"/>
  <c r="N19" i="34"/>
  <c r="D14" i="47"/>
  <c r="O214" i="40"/>
  <c r="P20" i="43"/>
  <c r="AU199" i="40"/>
  <c r="BJ210" i="40"/>
  <c r="N80" i="43"/>
  <c r="N85" i="43" s="1"/>
  <c r="O85" i="43" s="1"/>
  <c r="N74" i="43"/>
  <c r="AT210" i="40"/>
  <c r="AU177" i="40"/>
  <c r="N77" i="43"/>
  <c r="N82" i="43" s="1"/>
  <c r="O82" i="43" s="1"/>
  <c r="N20" i="43"/>
  <c r="N19" i="29"/>
  <c r="N19" i="10"/>
  <c r="N69" i="28" s="1"/>
  <c r="O38" i="34"/>
  <c r="AE207" i="40"/>
  <c r="BK214" i="40"/>
  <c r="D26" i="47"/>
  <c r="P74" i="43"/>
  <c r="O38" i="33"/>
  <c r="N19" i="33"/>
  <c r="N210" i="40"/>
  <c r="O177" i="40"/>
  <c r="AU200" i="40"/>
  <c r="AD210" i="40"/>
  <c r="AE193" i="40"/>
  <c r="O206" i="40"/>
  <c r="BK210" i="40"/>
  <c r="BK194" i="40"/>
  <c r="D27" i="47" s="1"/>
  <c r="M60" i="28"/>
  <c r="M73" i="28"/>
  <c r="C62" i="28"/>
  <c r="H73" i="28"/>
  <c r="H81" i="28"/>
  <c r="G60" i="28"/>
  <c r="L60" i="28"/>
  <c r="L73" i="28"/>
  <c r="C61" i="2"/>
  <c r="C31" i="2"/>
  <c r="O155" i="39"/>
  <c r="D9" i="47" s="1"/>
  <c r="AY78" i="33"/>
  <c r="BK78" i="10"/>
  <c r="AY78" i="36"/>
  <c r="AY78" i="29"/>
  <c r="AY78" i="31"/>
  <c r="AY78" i="34"/>
  <c r="AY78" i="30"/>
  <c r="AY78" i="35"/>
  <c r="I60" i="28"/>
  <c r="I65" i="28" s="1"/>
  <c r="I73" i="28"/>
  <c r="F73" i="28"/>
  <c r="F60" i="28"/>
  <c r="N16" i="2"/>
  <c r="D20" i="2" s="1"/>
  <c r="O32" i="2"/>
  <c r="C68" i="28"/>
  <c r="C60" i="28" s="1"/>
  <c r="C61" i="32"/>
  <c r="C31" i="32"/>
  <c r="E69" i="28"/>
  <c r="C26" i="28"/>
  <c r="C74" i="35"/>
  <c r="C107" i="28"/>
  <c r="O217" i="41"/>
  <c r="E30" i="47"/>
  <c r="D30" i="47"/>
  <c r="C81" i="28"/>
  <c r="C63" i="28"/>
  <c r="T2" i="43" l="1"/>
  <c r="S79" i="43"/>
  <c r="S80" i="43"/>
  <c r="S77" i="43"/>
  <c r="S78" i="43"/>
  <c r="S39" i="2"/>
  <c r="R46" i="2"/>
  <c r="P83" i="43"/>
  <c r="Q83" i="43" s="1"/>
  <c r="R83" i="43" s="1"/>
  <c r="S83" i="43" s="1"/>
  <c r="P85" i="43"/>
  <c r="Q85" i="43" s="1"/>
  <c r="R85" i="43" s="1"/>
  <c r="S85" i="43" s="1"/>
  <c r="P84" i="43"/>
  <c r="Q84" i="43" s="1"/>
  <c r="R84" i="43" s="1"/>
  <c r="S84" i="43" s="1"/>
  <c r="P82" i="43"/>
  <c r="Q82" i="43" s="1"/>
  <c r="R82" i="43" s="1"/>
  <c r="S82" i="43" s="1"/>
  <c r="M65" i="28"/>
  <c r="D21" i="32"/>
  <c r="E51" i="32" s="1"/>
  <c r="F65" i="28"/>
  <c r="L65" i="28"/>
  <c r="D28" i="32"/>
  <c r="E58" i="32" s="1"/>
  <c r="D26" i="32"/>
  <c r="E56" i="32" s="1"/>
  <c r="D24" i="32"/>
  <c r="E54" i="32" s="1"/>
  <c r="D27" i="32"/>
  <c r="E57" i="32" s="1"/>
  <c r="D22" i="32"/>
  <c r="D29" i="32"/>
  <c r="E59" i="32" s="1"/>
  <c r="G65" i="28"/>
  <c r="J65" i="28"/>
  <c r="D23" i="32"/>
  <c r="E53" i="32" s="1"/>
  <c r="D20" i="32"/>
  <c r="E20" i="32" s="1"/>
  <c r="F50" i="32" s="1"/>
  <c r="D25" i="32"/>
  <c r="E55" i="32" s="1"/>
  <c r="D24" i="31"/>
  <c r="E24" i="31" s="1"/>
  <c r="D30" i="31"/>
  <c r="E30" i="31" s="1"/>
  <c r="E150" i="31" s="1"/>
  <c r="D31" i="31"/>
  <c r="D151" i="31" s="1"/>
  <c r="D26" i="31"/>
  <c r="E26" i="31" s="1"/>
  <c r="E146" i="31" s="1"/>
  <c r="K65" i="28"/>
  <c r="C176" i="30"/>
  <c r="C183" i="30" s="1"/>
  <c r="C185" i="30" s="1"/>
  <c r="D24" i="10"/>
  <c r="E60" i="10" s="1"/>
  <c r="C189" i="36"/>
  <c r="C191" i="36" s="1"/>
  <c r="C176" i="34"/>
  <c r="C177" i="34" s="1"/>
  <c r="C157" i="34"/>
  <c r="C182" i="34" s="1"/>
  <c r="H65" i="28"/>
  <c r="C157" i="30"/>
  <c r="C189" i="30" s="1"/>
  <c r="C191" i="30" s="1"/>
  <c r="D65" i="28"/>
  <c r="C182" i="29"/>
  <c r="C196" i="29" s="1"/>
  <c r="C189" i="29"/>
  <c r="C191" i="29" s="1"/>
  <c r="O216" i="41"/>
  <c r="O219" i="41" s="1"/>
  <c r="C182" i="36"/>
  <c r="C184" i="36" s="1"/>
  <c r="C186" i="36" s="1"/>
  <c r="D33" i="10"/>
  <c r="E69" i="10" s="1"/>
  <c r="C100" i="28"/>
  <c r="C92" i="28" s="1"/>
  <c r="E28" i="47"/>
  <c r="D28" i="47"/>
  <c r="D33" i="31"/>
  <c r="E69" i="31" s="1"/>
  <c r="D23" i="31"/>
  <c r="E59" i="31" s="1"/>
  <c r="N72" i="28"/>
  <c r="D28" i="31"/>
  <c r="D167" i="31" s="1"/>
  <c r="D32" i="31"/>
  <c r="E68" i="31" s="1"/>
  <c r="D27" i="31"/>
  <c r="E63" i="31" s="1"/>
  <c r="D25" i="31"/>
  <c r="E61" i="31" s="1"/>
  <c r="D34" i="31"/>
  <c r="D154" i="31" s="1"/>
  <c r="D35" i="31"/>
  <c r="E71" i="31" s="1"/>
  <c r="D30" i="2"/>
  <c r="E30" i="2" s="1"/>
  <c r="F30" i="2" s="1"/>
  <c r="G30" i="2" s="1"/>
  <c r="H30" i="2" s="1"/>
  <c r="I30" i="2" s="1"/>
  <c r="J30" i="2" s="1"/>
  <c r="K30" i="2" s="1"/>
  <c r="L30" i="2" s="1"/>
  <c r="M30" i="2" s="1"/>
  <c r="N30" i="2" s="1"/>
  <c r="O30" i="2" s="1"/>
  <c r="P30" i="2" s="1"/>
  <c r="Q30" i="2" s="1"/>
  <c r="R30" i="2" s="1"/>
  <c r="S30" i="2" s="1"/>
  <c r="T30" i="2" s="1"/>
  <c r="U30" i="2" s="1"/>
  <c r="V30" i="2" s="1"/>
  <c r="W30" i="2" s="1"/>
  <c r="X30" i="2" s="1"/>
  <c r="Y30" i="2" s="1"/>
  <c r="Z30" i="2" s="1"/>
  <c r="AA30" i="2" s="1"/>
  <c r="AB30" i="2" s="1"/>
  <c r="AC30" i="2" s="1"/>
  <c r="AD30" i="2" s="1"/>
  <c r="AE30" i="2" s="1"/>
  <c r="AF30" i="2" s="1"/>
  <c r="AG30" i="2" s="1"/>
  <c r="AH30" i="2" s="1"/>
  <c r="AI30" i="2" s="1"/>
  <c r="AJ30" i="2" s="1"/>
  <c r="AK30" i="2" s="1"/>
  <c r="AL30" i="2" s="1"/>
  <c r="AM30" i="2" s="1"/>
  <c r="AN30" i="2" s="1"/>
  <c r="AO30" i="2" s="1"/>
  <c r="AP30" i="2" s="1"/>
  <c r="AQ30" i="2" s="1"/>
  <c r="AR30" i="2" s="1"/>
  <c r="AS30" i="2" s="1"/>
  <c r="AT30" i="2" s="1"/>
  <c r="AU30" i="2" s="1"/>
  <c r="AV30" i="2" s="1"/>
  <c r="AW30" i="2" s="1"/>
  <c r="AX30" i="2" s="1"/>
  <c r="AY30" i="2" s="1"/>
  <c r="AZ30" i="2" s="1"/>
  <c r="BA30" i="2" s="1"/>
  <c r="BB30" i="2" s="1"/>
  <c r="BC30" i="2" s="1"/>
  <c r="BD30" i="2" s="1"/>
  <c r="BE30" i="2" s="1"/>
  <c r="BF30" i="2" s="1"/>
  <c r="BG30" i="2" s="1"/>
  <c r="BH30" i="2" s="1"/>
  <c r="BI30" i="2" s="1"/>
  <c r="BJ30" i="2" s="1"/>
  <c r="BK30" i="2" s="1"/>
  <c r="BL30" i="2" s="1"/>
  <c r="BM30" i="2" s="1"/>
  <c r="BN30" i="2" s="1"/>
  <c r="BO30" i="2" s="1"/>
  <c r="BP30" i="2" s="1"/>
  <c r="BQ30" i="2" s="1"/>
  <c r="BR30" i="2" s="1"/>
  <c r="BS30" i="2" s="1"/>
  <c r="BT30" i="2" s="1"/>
  <c r="BU30" i="2" s="1"/>
  <c r="BV30" i="2" s="1"/>
  <c r="BW30" i="2" s="1"/>
  <c r="BX30" i="2" s="1"/>
  <c r="BY30" i="2" s="1"/>
  <c r="BZ30" i="2" s="1"/>
  <c r="CA30" i="2" s="1"/>
  <c r="CB30" i="2" s="1"/>
  <c r="CC30" i="2" s="1"/>
  <c r="CD30" i="2" s="1"/>
  <c r="CE30" i="2" s="1"/>
  <c r="CF30" i="2" s="1"/>
  <c r="CG30" i="2" s="1"/>
  <c r="CH30" i="2" s="1"/>
  <c r="N219" i="41"/>
  <c r="C74" i="30"/>
  <c r="C17" i="28" s="1"/>
  <c r="D28" i="10"/>
  <c r="E64" i="10" s="1"/>
  <c r="D32" i="10"/>
  <c r="E68" i="10" s="1"/>
  <c r="D25" i="10"/>
  <c r="E61" i="10" s="1"/>
  <c r="C190" i="35"/>
  <c r="C192" i="35" s="1"/>
  <c r="D26" i="10"/>
  <c r="E62" i="10" s="1"/>
  <c r="C177" i="35"/>
  <c r="D30" i="10"/>
  <c r="E66" i="10" s="1"/>
  <c r="D29" i="10"/>
  <c r="E65" i="10" s="1"/>
  <c r="T41" i="35"/>
  <c r="S55" i="35"/>
  <c r="C189" i="31"/>
  <c r="C191" i="31" s="1"/>
  <c r="C158" i="31"/>
  <c r="C178" i="31"/>
  <c r="C179" i="31" s="1"/>
  <c r="C182" i="31"/>
  <c r="C184" i="31" s="1"/>
  <c r="C177" i="31"/>
  <c r="C190" i="31"/>
  <c r="C192" i="31" s="1"/>
  <c r="C183" i="31"/>
  <c r="C185" i="31" s="1"/>
  <c r="C182" i="35"/>
  <c r="C184" i="35" s="1"/>
  <c r="C186" i="35" s="1"/>
  <c r="C158" i="35"/>
  <c r="C189" i="35"/>
  <c r="C178" i="35"/>
  <c r="C179" i="35" s="1"/>
  <c r="C178" i="36"/>
  <c r="C179" i="36" s="1"/>
  <c r="C190" i="36"/>
  <c r="C192" i="36" s="1"/>
  <c r="E29" i="31"/>
  <c r="E168" i="31" s="1"/>
  <c r="E65" i="31"/>
  <c r="E20" i="2"/>
  <c r="F50" i="2" s="1"/>
  <c r="E50" i="2"/>
  <c r="C177" i="36"/>
  <c r="C185" i="29"/>
  <c r="M41" i="33"/>
  <c r="L55" i="33"/>
  <c r="O211" i="41"/>
  <c r="C73" i="28"/>
  <c r="Q41" i="30"/>
  <c r="P55" i="30"/>
  <c r="C74" i="29"/>
  <c r="C16" i="28" s="1"/>
  <c r="C74" i="34"/>
  <c r="C24" i="28" s="1"/>
  <c r="C178" i="29"/>
  <c r="C179" i="29" s="1"/>
  <c r="C190" i="29"/>
  <c r="C192" i="29" s="1"/>
  <c r="D61" i="32"/>
  <c r="D104" i="28" s="1"/>
  <c r="C177" i="29"/>
  <c r="E28" i="32"/>
  <c r="F58" i="32" s="1"/>
  <c r="D29" i="47"/>
  <c r="O41" i="10"/>
  <c r="N55" i="10"/>
  <c r="O194" i="41"/>
  <c r="D44" i="47"/>
  <c r="D23" i="2"/>
  <c r="E53" i="2" s="1"/>
  <c r="D42" i="47"/>
  <c r="D27" i="10"/>
  <c r="E63" i="10" s="1"/>
  <c r="D34" i="10"/>
  <c r="E70" i="10" s="1"/>
  <c r="D26" i="2"/>
  <c r="E56" i="2" s="1"/>
  <c r="D43" i="47"/>
  <c r="D23" i="10"/>
  <c r="D35" i="10"/>
  <c r="D31" i="10"/>
  <c r="E67" i="10" s="1"/>
  <c r="L41" i="34"/>
  <c r="K55" i="34"/>
  <c r="P75" i="43"/>
  <c r="CI66" i="28" s="1"/>
  <c r="N78" i="28"/>
  <c r="D35" i="34"/>
  <c r="D26" i="34"/>
  <c r="D24" i="34"/>
  <c r="D23" i="34"/>
  <c r="D33" i="34"/>
  <c r="D31" i="34"/>
  <c r="D34" i="34"/>
  <c r="D29" i="34"/>
  <c r="D25" i="34"/>
  <c r="D27" i="34"/>
  <c r="D30" i="34"/>
  <c r="D28" i="34"/>
  <c r="D32" i="34"/>
  <c r="D17" i="47"/>
  <c r="AE194" i="40"/>
  <c r="D19" i="47" s="1"/>
  <c r="AE210" i="40"/>
  <c r="D12" i="47"/>
  <c r="O194" i="40"/>
  <c r="D15" i="47" s="1"/>
  <c r="O210" i="40"/>
  <c r="D45" i="47"/>
  <c r="N77" i="28"/>
  <c r="N61" i="28" s="1"/>
  <c r="D29" i="33"/>
  <c r="E65" i="33" s="1"/>
  <c r="D31" i="33"/>
  <c r="E67" i="33" s="1"/>
  <c r="D26" i="33"/>
  <c r="E62" i="33" s="1"/>
  <c r="D28" i="33"/>
  <c r="E64" i="33" s="1"/>
  <c r="D35" i="33"/>
  <c r="E71" i="33" s="1"/>
  <c r="D30" i="33"/>
  <c r="E66" i="33" s="1"/>
  <c r="D25" i="33"/>
  <c r="E61" i="33" s="1"/>
  <c r="D32" i="33"/>
  <c r="E68" i="33" s="1"/>
  <c r="D27" i="33"/>
  <c r="E63" i="33" s="1"/>
  <c r="D23" i="33"/>
  <c r="E59" i="33" s="1"/>
  <c r="D34" i="33"/>
  <c r="E70" i="33" s="1"/>
  <c r="D33" i="33"/>
  <c r="E69" i="33" s="1"/>
  <c r="D24" i="33"/>
  <c r="E60" i="33" s="1"/>
  <c r="D20" i="47"/>
  <c r="AU210" i="40"/>
  <c r="AU194" i="40"/>
  <c r="D23" i="47" s="1"/>
  <c r="N79" i="28"/>
  <c r="E35" i="35"/>
  <c r="F71" i="35" s="1"/>
  <c r="D34" i="35"/>
  <c r="F35" i="35"/>
  <c r="G71" i="35" s="1"/>
  <c r="D27" i="35"/>
  <c r="D35" i="35"/>
  <c r="E71" i="35" s="1"/>
  <c r="D24" i="35"/>
  <c r="E60" i="35" s="1"/>
  <c r="G27" i="35"/>
  <c r="H63" i="35" s="1"/>
  <c r="D25" i="35"/>
  <c r="H35" i="35"/>
  <c r="I71" i="35" s="1"/>
  <c r="I25" i="35"/>
  <c r="D28" i="35"/>
  <c r="G35" i="35"/>
  <c r="H71" i="35" s="1"/>
  <c r="D31" i="35"/>
  <c r="D26" i="35"/>
  <c r="E62" i="35" s="1"/>
  <c r="D29" i="35"/>
  <c r="D32" i="35"/>
  <c r="D23" i="35"/>
  <c r="G32" i="35"/>
  <c r="H68" i="35" s="1"/>
  <c r="F28" i="35"/>
  <c r="H26" i="35"/>
  <c r="J26" i="35"/>
  <c r="K62" i="35" s="1"/>
  <c r="H27" i="35"/>
  <c r="H28" i="35"/>
  <c r="I35" i="35"/>
  <c r="E26" i="35"/>
  <c r="E24" i="35"/>
  <c r="F60" i="35" s="1"/>
  <c r="K26" i="35"/>
  <c r="L62" i="35" s="1"/>
  <c r="H32" i="35"/>
  <c r="F24" i="35"/>
  <c r="I29" i="35"/>
  <c r="D30" i="35"/>
  <c r="D33" i="35"/>
  <c r="L26" i="35"/>
  <c r="I33" i="35"/>
  <c r="I30" i="35"/>
  <c r="N70" i="28"/>
  <c r="D28" i="29"/>
  <c r="E64" i="29" s="1"/>
  <c r="D29" i="29"/>
  <c r="E65" i="29" s="1"/>
  <c r="D31" i="29"/>
  <c r="E67" i="29" s="1"/>
  <c r="D30" i="29"/>
  <c r="E66" i="29" s="1"/>
  <c r="D26" i="29"/>
  <c r="E62" i="29" s="1"/>
  <c r="D34" i="29"/>
  <c r="E70" i="29" s="1"/>
  <c r="D33" i="29"/>
  <c r="E69" i="29" s="1"/>
  <c r="D32" i="29"/>
  <c r="E68" i="29" s="1"/>
  <c r="D24" i="29"/>
  <c r="E60" i="29" s="1"/>
  <c r="D25" i="29"/>
  <c r="E61" i="29" s="1"/>
  <c r="D23" i="29"/>
  <c r="E59" i="29" s="1"/>
  <c r="D27" i="29"/>
  <c r="E63" i="29" s="1"/>
  <c r="D35" i="29"/>
  <c r="E71" i="29" s="1"/>
  <c r="N80" i="28"/>
  <c r="D34" i="36"/>
  <c r="D25" i="36"/>
  <c r="D26" i="36"/>
  <c r="D33" i="36"/>
  <c r="D23" i="36"/>
  <c r="E59" i="36" s="1"/>
  <c r="D30" i="36"/>
  <c r="D32" i="36"/>
  <c r="D29" i="36"/>
  <c r="D35" i="36"/>
  <c r="D31" i="36"/>
  <c r="G29" i="36"/>
  <c r="D27" i="36"/>
  <c r="E23" i="36"/>
  <c r="D24" i="36"/>
  <c r="D28" i="36"/>
  <c r="N71" i="28"/>
  <c r="D30" i="30"/>
  <c r="E66" i="30" s="1"/>
  <c r="D31" i="30"/>
  <c r="E67" i="30" s="1"/>
  <c r="D29" i="30"/>
  <c r="E65" i="30" s="1"/>
  <c r="D26" i="30"/>
  <c r="E62" i="30" s="1"/>
  <c r="D27" i="30"/>
  <c r="E63" i="30" s="1"/>
  <c r="D23" i="30"/>
  <c r="E59" i="30" s="1"/>
  <c r="D35" i="30"/>
  <c r="E71" i="30" s="1"/>
  <c r="D32" i="30"/>
  <c r="E68" i="30" s="1"/>
  <c r="D24" i="30"/>
  <c r="E60" i="30" s="1"/>
  <c r="D33" i="30"/>
  <c r="E69" i="30" s="1"/>
  <c r="D34" i="30"/>
  <c r="E70" i="30" s="1"/>
  <c r="D25" i="30"/>
  <c r="E61" i="30" s="1"/>
  <c r="D28" i="30"/>
  <c r="E64" i="30" s="1"/>
  <c r="C91" i="28"/>
  <c r="D22" i="2"/>
  <c r="E52" i="2" s="1"/>
  <c r="D25" i="2"/>
  <c r="E55" i="2" s="1"/>
  <c r="D27" i="2"/>
  <c r="E57" i="2" s="1"/>
  <c r="D21" i="2"/>
  <c r="E51" i="2" s="1"/>
  <c r="D24" i="2"/>
  <c r="E54" i="2" s="1"/>
  <c r="C65" i="28"/>
  <c r="C104" i="28"/>
  <c r="C109" i="28" s="1"/>
  <c r="C62" i="32"/>
  <c r="C22" i="28" s="1"/>
  <c r="N68" i="28"/>
  <c r="D28" i="2"/>
  <c r="E58" i="2" s="1"/>
  <c r="BK78" i="29"/>
  <c r="BK78" i="33"/>
  <c r="BK78" i="30"/>
  <c r="BK78" i="35"/>
  <c r="BK78" i="34"/>
  <c r="BK78" i="31"/>
  <c r="BW78" i="10"/>
  <c r="BK78" i="36"/>
  <c r="C62" i="2"/>
  <c r="C96" i="28"/>
  <c r="D29" i="2"/>
  <c r="E59" i="2" s="1"/>
  <c r="O184" i="39"/>
  <c r="O170" i="39"/>
  <c r="D11" i="47" s="1"/>
  <c r="E73" i="28"/>
  <c r="E61" i="28"/>
  <c r="E65" i="28" s="1"/>
  <c r="D168" i="31"/>
  <c r="D149" i="31"/>
  <c r="C25" i="28"/>
  <c r="C90" i="28"/>
  <c r="C18" i="28"/>
  <c r="C10" i="28" s="1"/>
  <c r="D146" i="31" l="1"/>
  <c r="D165" i="31"/>
  <c r="T85" i="43"/>
  <c r="O214" i="41"/>
  <c r="O190" i="39"/>
  <c r="U2" i="43"/>
  <c r="T78" i="43"/>
  <c r="T83" i="43" s="1"/>
  <c r="T77" i="43"/>
  <c r="T82" i="43" s="1"/>
  <c r="T80" i="43"/>
  <c r="T79" i="43"/>
  <c r="T84" i="43" s="1"/>
  <c r="E27" i="32"/>
  <c r="F57" i="32" s="1"/>
  <c r="E50" i="32"/>
  <c r="D169" i="31"/>
  <c r="E21" i="32"/>
  <c r="F51" i="32" s="1"/>
  <c r="D164" i="31"/>
  <c r="D144" i="31"/>
  <c r="D163" i="31"/>
  <c r="T39" i="2"/>
  <c r="S46" i="2"/>
  <c r="C101" i="28"/>
  <c r="E25" i="32"/>
  <c r="F55" i="32" s="1"/>
  <c r="E163" i="31"/>
  <c r="E144" i="31"/>
  <c r="E26" i="32"/>
  <c r="F56" i="32" s="1"/>
  <c r="D145" i="31"/>
  <c r="E60" i="31"/>
  <c r="E25" i="31"/>
  <c r="E145" i="31" s="1"/>
  <c r="E29" i="32"/>
  <c r="F59" i="32" s="1"/>
  <c r="O187" i="39"/>
  <c r="E35" i="31"/>
  <c r="E155" i="31" s="1"/>
  <c r="D150" i="31"/>
  <c r="D31" i="32"/>
  <c r="C193" i="36"/>
  <c r="C194" i="36" s="1"/>
  <c r="E24" i="10"/>
  <c r="F60" i="10" s="1"/>
  <c r="E24" i="32"/>
  <c r="F24" i="32" s="1"/>
  <c r="G54" i="32" s="1"/>
  <c r="D153" i="31"/>
  <c r="D172" i="31"/>
  <c r="E23" i="32"/>
  <c r="F53" i="32" s="1"/>
  <c r="E52" i="32"/>
  <c r="E22" i="32"/>
  <c r="C183" i="34"/>
  <c r="C185" i="34" s="1"/>
  <c r="E33" i="31"/>
  <c r="E172" i="31" s="1"/>
  <c r="E66" i="31"/>
  <c r="E28" i="10"/>
  <c r="F64" i="10" s="1"/>
  <c r="E67" i="31"/>
  <c r="C190" i="30"/>
  <c r="C192" i="30" s="1"/>
  <c r="C193" i="30" s="1"/>
  <c r="E31" i="31"/>
  <c r="F31" i="31" s="1"/>
  <c r="G31" i="31" s="1"/>
  <c r="D170" i="31"/>
  <c r="E62" i="31"/>
  <c r="E165" i="31"/>
  <c r="C158" i="34"/>
  <c r="C189" i="34"/>
  <c r="C191" i="34" s="1"/>
  <c r="D174" i="31"/>
  <c r="C177" i="30"/>
  <c r="C178" i="30"/>
  <c r="E34" i="31"/>
  <c r="E173" i="31" s="1"/>
  <c r="E23" i="31"/>
  <c r="E162" i="31" s="1"/>
  <c r="E32" i="31"/>
  <c r="F32" i="31" s="1"/>
  <c r="D171" i="31"/>
  <c r="E64" i="31"/>
  <c r="C158" i="30"/>
  <c r="C182" i="30"/>
  <c r="C196" i="30" s="1"/>
  <c r="E29" i="10"/>
  <c r="F65" i="10" s="1"/>
  <c r="E28" i="31"/>
  <c r="E167" i="31" s="1"/>
  <c r="C190" i="34"/>
  <c r="C192" i="34" s="1"/>
  <c r="E25" i="10"/>
  <c r="F61" i="10" s="1"/>
  <c r="C178" i="34"/>
  <c r="C179" i="34" s="1"/>
  <c r="E27" i="31"/>
  <c r="D162" i="31"/>
  <c r="D173" i="31"/>
  <c r="N64" i="28"/>
  <c r="C196" i="36"/>
  <c r="C184" i="29"/>
  <c r="C186" i="29" s="1"/>
  <c r="E33" i="10"/>
  <c r="F69" i="10" s="1"/>
  <c r="D148" i="31"/>
  <c r="E70" i="31"/>
  <c r="E149" i="31"/>
  <c r="D152" i="31"/>
  <c r="D155" i="31"/>
  <c r="D143" i="31"/>
  <c r="D147" i="31"/>
  <c r="D166" i="31"/>
  <c r="D37" i="31"/>
  <c r="C197" i="35"/>
  <c r="E169" i="31"/>
  <c r="E174" i="31"/>
  <c r="F20" i="32"/>
  <c r="G50" i="32" s="1"/>
  <c r="F28" i="32"/>
  <c r="G58" i="32" s="1"/>
  <c r="C191" i="35"/>
  <c r="C193" i="35" s="1"/>
  <c r="C194" i="35" s="1"/>
  <c r="E30" i="10"/>
  <c r="F66" i="10" s="1"/>
  <c r="C186" i="31"/>
  <c r="C196" i="31"/>
  <c r="E32" i="10"/>
  <c r="F68" i="10" s="1"/>
  <c r="E26" i="10"/>
  <c r="F62" i="10" s="1"/>
  <c r="U41" i="35"/>
  <c r="T55" i="35"/>
  <c r="F20" i="2"/>
  <c r="G50" i="2" s="1"/>
  <c r="C193" i="31"/>
  <c r="C197" i="31"/>
  <c r="C197" i="36"/>
  <c r="H29" i="36"/>
  <c r="H149" i="36" s="1"/>
  <c r="H65" i="36"/>
  <c r="E26" i="36"/>
  <c r="E146" i="36" s="1"/>
  <c r="E62" i="36"/>
  <c r="E30" i="35"/>
  <c r="E150" i="35" s="1"/>
  <c r="E66" i="35"/>
  <c r="I28" i="35"/>
  <c r="I167" i="35" s="1"/>
  <c r="I64" i="35"/>
  <c r="E29" i="35"/>
  <c r="E168" i="35" s="1"/>
  <c r="E65" i="35"/>
  <c r="E31" i="34"/>
  <c r="E170" i="34" s="1"/>
  <c r="E67" i="34"/>
  <c r="E33" i="35"/>
  <c r="E153" i="35" s="1"/>
  <c r="E69" i="35"/>
  <c r="E25" i="35"/>
  <c r="E145" i="35" s="1"/>
  <c r="E61" i="35"/>
  <c r="E34" i="34"/>
  <c r="E173" i="34" s="1"/>
  <c r="E70" i="34"/>
  <c r="C196" i="35"/>
  <c r="E31" i="36"/>
  <c r="E67" i="36"/>
  <c r="E25" i="36"/>
  <c r="E164" i="36" s="1"/>
  <c r="E61" i="36"/>
  <c r="J29" i="35"/>
  <c r="J168" i="35" s="1"/>
  <c r="J65" i="35"/>
  <c r="I27" i="35"/>
  <c r="I147" i="35" s="1"/>
  <c r="I63" i="35"/>
  <c r="E32" i="34"/>
  <c r="E152" i="34" s="1"/>
  <c r="E68" i="34"/>
  <c r="E33" i="34"/>
  <c r="E172" i="34" s="1"/>
  <c r="E69" i="34"/>
  <c r="F23" i="32"/>
  <c r="G53" i="32" s="1"/>
  <c r="F24" i="31"/>
  <c r="F60" i="31"/>
  <c r="E35" i="36"/>
  <c r="E155" i="36" s="1"/>
  <c r="E71" i="36"/>
  <c r="E34" i="36"/>
  <c r="E173" i="36" s="1"/>
  <c r="E70" i="36"/>
  <c r="G24" i="35"/>
  <c r="G163" i="35" s="1"/>
  <c r="G60" i="35"/>
  <c r="E31" i="35"/>
  <c r="E170" i="35" s="1"/>
  <c r="E67" i="35"/>
  <c r="E28" i="34"/>
  <c r="E167" i="34" s="1"/>
  <c r="E64" i="34"/>
  <c r="E23" i="34"/>
  <c r="E143" i="34" s="1"/>
  <c r="E59" i="34"/>
  <c r="F29" i="31"/>
  <c r="F65" i="31"/>
  <c r="E32" i="35"/>
  <c r="E152" i="35" s="1"/>
  <c r="E68" i="35"/>
  <c r="E29" i="36"/>
  <c r="E168" i="36" s="1"/>
  <c r="E65" i="36"/>
  <c r="I32" i="35"/>
  <c r="I152" i="35" s="1"/>
  <c r="I68" i="35"/>
  <c r="I26" i="35"/>
  <c r="J62" i="35" s="1"/>
  <c r="I62" i="35"/>
  <c r="E27" i="35"/>
  <c r="E166" i="35" s="1"/>
  <c r="E63" i="35"/>
  <c r="E30" i="34"/>
  <c r="E169" i="34" s="1"/>
  <c r="E66" i="34"/>
  <c r="E24" i="34"/>
  <c r="E163" i="34" s="1"/>
  <c r="E60" i="34"/>
  <c r="E23" i="10"/>
  <c r="F59" i="10" s="1"/>
  <c r="E59" i="10"/>
  <c r="F30" i="31"/>
  <c r="F66" i="31"/>
  <c r="J35" i="35"/>
  <c r="J174" i="35" s="1"/>
  <c r="J71" i="35"/>
  <c r="E28" i="36"/>
  <c r="E167" i="36" s="1"/>
  <c r="E64" i="36"/>
  <c r="E32" i="36"/>
  <c r="E152" i="36" s="1"/>
  <c r="E68" i="36"/>
  <c r="J30" i="35"/>
  <c r="J169" i="35" s="1"/>
  <c r="J66" i="35"/>
  <c r="G28" i="35"/>
  <c r="H64" i="35" s="1"/>
  <c r="G64" i="35"/>
  <c r="E28" i="35"/>
  <c r="F64" i="35" s="1"/>
  <c r="E64" i="35"/>
  <c r="E27" i="34"/>
  <c r="E166" i="34" s="1"/>
  <c r="E63" i="34"/>
  <c r="E26" i="34"/>
  <c r="E146" i="34" s="1"/>
  <c r="E62" i="34"/>
  <c r="E33" i="36"/>
  <c r="E172" i="36" s="1"/>
  <c r="E69" i="36"/>
  <c r="E24" i="36"/>
  <c r="E144" i="36" s="1"/>
  <c r="E60" i="36"/>
  <c r="E30" i="36"/>
  <c r="E66" i="36"/>
  <c r="J33" i="35"/>
  <c r="J153" i="35" s="1"/>
  <c r="J69" i="35"/>
  <c r="J25" i="35"/>
  <c r="J145" i="35" s="1"/>
  <c r="J61" i="35"/>
  <c r="E34" i="35"/>
  <c r="E173" i="35" s="1"/>
  <c r="E70" i="35"/>
  <c r="E25" i="34"/>
  <c r="E164" i="34" s="1"/>
  <c r="E61" i="34"/>
  <c r="E35" i="34"/>
  <c r="E174" i="34" s="1"/>
  <c r="E71" i="34"/>
  <c r="F26" i="31"/>
  <c r="F62" i="31"/>
  <c r="E27" i="36"/>
  <c r="E166" i="36" s="1"/>
  <c r="E63" i="36"/>
  <c r="F23" i="36"/>
  <c r="F162" i="36" s="1"/>
  <c r="F59" i="36"/>
  <c r="M26" i="35"/>
  <c r="M146" i="35" s="1"/>
  <c r="M62" i="35"/>
  <c r="F26" i="35"/>
  <c r="F146" i="35" s="1"/>
  <c r="F62" i="35"/>
  <c r="E23" i="35"/>
  <c r="E59" i="35"/>
  <c r="E29" i="34"/>
  <c r="E149" i="34" s="1"/>
  <c r="E65" i="34"/>
  <c r="E35" i="10"/>
  <c r="F71" i="10" s="1"/>
  <c r="E71" i="10"/>
  <c r="N41" i="33"/>
  <c r="M55" i="33"/>
  <c r="R41" i="30"/>
  <c r="Q55" i="30"/>
  <c r="E31" i="47"/>
  <c r="C197" i="29"/>
  <c r="C198" i="29" s="1"/>
  <c r="C200" i="29" s="1"/>
  <c r="C193" i="29"/>
  <c r="F25" i="32"/>
  <c r="G55" i="32" s="1"/>
  <c r="C184" i="34"/>
  <c r="N62" i="28"/>
  <c r="D31" i="47"/>
  <c r="E26" i="2"/>
  <c r="F56" i="2" s="1"/>
  <c r="F27" i="32"/>
  <c r="G57" i="32" s="1"/>
  <c r="F21" i="32"/>
  <c r="G51" i="32" s="1"/>
  <c r="E23" i="2"/>
  <c r="F53" i="2" s="1"/>
  <c r="P41" i="10"/>
  <c r="O55" i="10"/>
  <c r="E31" i="10"/>
  <c r="F67" i="10" s="1"/>
  <c r="E27" i="10"/>
  <c r="F63" i="10" s="1"/>
  <c r="D37" i="10"/>
  <c r="E34" i="10"/>
  <c r="F70" i="10" s="1"/>
  <c r="C8" i="28"/>
  <c r="M41" i="34"/>
  <c r="L55" i="34"/>
  <c r="C12" i="28"/>
  <c r="N63" i="28"/>
  <c r="D62" i="32"/>
  <c r="D22" i="28" s="1"/>
  <c r="E25" i="33"/>
  <c r="F61" i="33" s="1"/>
  <c r="E34" i="30"/>
  <c r="F70" i="30" s="1"/>
  <c r="D173" i="30"/>
  <c r="D154" i="30"/>
  <c r="D149" i="30"/>
  <c r="D168" i="30"/>
  <c r="E29" i="30"/>
  <c r="F65" i="30" s="1"/>
  <c r="D167" i="36"/>
  <c r="D148" i="36"/>
  <c r="E143" i="36"/>
  <c r="E162" i="36"/>
  <c r="D147" i="36"/>
  <c r="D166" i="36"/>
  <c r="D146" i="36"/>
  <c r="D165" i="36"/>
  <c r="E27" i="29"/>
  <c r="F63" i="29" s="1"/>
  <c r="D166" i="29"/>
  <c r="D147" i="29"/>
  <c r="E30" i="29"/>
  <c r="F66" i="29" s="1"/>
  <c r="D169" i="29"/>
  <c r="D150" i="29"/>
  <c r="I172" i="35"/>
  <c r="I153" i="35"/>
  <c r="D172" i="35"/>
  <c r="D153" i="35"/>
  <c r="I155" i="35"/>
  <c r="I174" i="35"/>
  <c r="D167" i="35"/>
  <c r="D148" i="35"/>
  <c r="G166" i="35"/>
  <c r="G147" i="35"/>
  <c r="F174" i="35"/>
  <c r="F155" i="35"/>
  <c r="D173" i="35"/>
  <c r="D154" i="35"/>
  <c r="E174" i="35"/>
  <c r="E155" i="35"/>
  <c r="E23" i="33"/>
  <c r="F59" i="33" s="1"/>
  <c r="D37" i="33"/>
  <c r="E26" i="33"/>
  <c r="F62" i="33" s="1"/>
  <c r="D171" i="34"/>
  <c r="D152" i="34"/>
  <c r="D167" i="34"/>
  <c r="D148" i="34"/>
  <c r="D169" i="34"/>
  <c r="D150" i="34"/>
  <c r="D163" i="34"/>
  <c r="D144" i="34"/>
  <c r="E33" i="30"/>
  <c r="F69" i="30" s="1"/>
  <c r="D153" i="30"/>
  <c r="D172" i="30"/>
  <c r="E31" i="30"/>
  <c r="F67" i="30" s="1"/>
  <c r="D170" i="30"/>
  <c r="D151" i="30"/>
  <c r="D173" i="36"/>
  <c r="D154" i="36"/>
  <c r="E23" i="29"/>
  <c r="F59" i="29" s="1"/>
  <c r="D37" i="29"/>
  <c r="D162" i="29"/>
  <c r="D143" i="29"/>
  <c r="E31" i="29"/>
  <c r="F67" i="29" s="1"/>
  <c r="D170" i="29"/>
  <c r="D151" i="29"/>
  <c r="I168" i="35"/>
  <c r="I149" i="35"/>
  <c r="H152" i="35"/>
  <c r="H171" i="35"/>
  <c r="K165" i="35"/>
  <c r="K146" i="35"/>
  <c r="H148" i="35"/>
  <c r="H167" i="35"/>
  <c r="H174" i="35"/>
  <c r="H155" i="35"/>
  <c r="E27" i="33"/>
  <c r="F63" i="33" s="1"/>
  <c r="E31" i="33"/>
  <c r="F67" i="33" s="1"/>
  <c r="D153" i="34"/>
  <c r="D172" i="34"/>
  <c r="D165" i="34"/>
  <c r="D146" i="34"/>
  <c r="E24" i="30"/>
  <c r="F60" i="30" s="1"/>
  <c r="D163" i="30"/>
  <c r="D144" i="30"/>
  <c r="E30" i="30"/>
  <c r="F66" i="30" s="1"/>
  <c r="D150" i="30"/>
  <c r="D169" i="30"/>
  <c r="D145" i="36"/>
  <c r="D164" i="36"/>
  <c r="E25" i="29"/>
  <c r="F61" i="29" s="1"/>
  <c r="D164" i="29"/>
  <c r="D145" i="29"/>
  <c r="E29" i="29"/>
  <c r="F65" i="29" s="1"/>
  <c r="D168" i="29"/>
  <c r="D149" i="29"/>
  <c r="I164" i="35"/>
  <c r="I145" i="35"/>
  <c r="E32" i="33"/>
  <c r="F68" i="33" s="1"/>
  <c r="E29" i="33"/>
  <c r="F65" i="33" s="1"/>
  <c r="D149" i="34"/>
  <c r="D168" i="34"/>
  <c r="D173" i="34"/>
  <c r="D154" i="34"/>
  <c r="E32" i="30"/>
  <c r="F68" i="30" s="1"/>
  <c r="D171" i="30"/>
  <c r="D152" i="30"/>
  <c r="E24" i="29"/>
  <c r="F60" i="29" s="1"/>
  <c r="D163" i="29"/>
  <c r="D144" i="29"/>
  <c r="E28" i="29"/>
  <c r="F64" i="29" s="1"/>
  <c r="D167" i="29"/>
  <c r="D148" i="29"/>
  <c r="I150" i="35"/>
  <c r="I169" i="35"/>
  <c r="L146" i="35"/>
  <c r="L165" i="35"/>
  <c r="E144" i="35"/>
  <c r="E163" i="35"/>
  <c r="J146" i="35"/>
  <c r="J165" i="35"/>
  <c r="H165" i="35"/>
  <c r="H146" i="35"/>
  <c r="F167" i="35"/>
  <c r="F148" i="35"/>
  <c r="G152" i="35"/>
  <c r="G171" i="35"/>
  <c r="D143" i="35"/>
  <c r="D162" i="35"/>
  <c r="D37" i="35"/>
  <c r="D165" i="35"/>
  <c r="D146" i="35"/>
  <c r="D163" i="35"/>
  <c r="D144" i="35"/>
  <c r="N81" i="28"/>
  <c r="E35" i="30"/>
  <c r="F71" i="30" s="1"/>
  <c r="D155" i="30"/>
  <c r="D174" i="30"/>
  <c r="D155" i="36"/>
  <c r="D174" i="36"/>
  <c r="D150" i="36"/>
  <c r="D169" i="36"/>
  <c r="D162" i="36"/>
  <c r="D143" i="36"/>
  <c r="D37" i="36"/>
  <c r="E32" i="29"/>
  <c r="F68" i="29" s="1"/>
  <c r="D171" i="29"/>
  <c r="D152" i="29"/>
  <c r="D169" i="35"/>
  <c r="D150" i="35"/>
  <c r="H147" i="35"/>
  <c r="H166" i="35"/>
  <c r="D170" i="35"/>
  <c r="D151" i="35"/>
  <c r="E24" i="33"/>
  <c r="F60" i="33" s="1"/>
  <c r="D166" i="34"/>
  <c r="D147" i="34"/>
  <c r="D162" i="34"/>
  <c r="D143" i="34"/>
  <c r="D37" i="34"/>
  <c r="D174" i="34"/>
  <c r="D155" i="34"/>
  <c r="E23" i="30"/>
  <c r="F59" i="30" s="1"/>
  <c r="D162" i="30"/>
  <c r="D143" i="30"/>
  <c r="D37" i="30"/>
  <c r="D170" i="36"/>
  <c r="D151" i="36"/>
  <c r="E33" i="29"/>
  <c r="F69" i="29" s="1"/>
  <c r="D153" i="29"/>
  <c r="D172" i="29"/>
  <c r="D149" i="35"/>
  <c r="D168" i="35"/>
  <c r="D145" i="35"/>
  <c r="D164" i="35"/>
  <c r="E33" i="33"/>
  <c r="F69" i="33" s="1"/>
  <c r="E30" i="33"/>
  <c r="F66" i="33" s="1"/>
  <c r="D151" i="34"/>
  <c r="D170" i="34"/>
  <c r="D167" i="30"/>
  <c r="D148" i="30"/>
  <c r="E28" i="30"/>
  <c r="F64" i="30" s="1"/>
  <c r="E27" i="30"/>
  <c r="F63" i="30" s="1"/>
  <c r="D147" i="30"/>
  <c r="D166" i="30"/>
  <c r="G168" i="36"/>
  <c r="G149" i="36"/>
  <c r="D152" i="36"/>
  <c r="D171" i="36"/>
  <c r="D172" i="36"/>
  <c r="D153" i="36"/>
  <c r="D173" i="29"/>
  <c r="D154" i="29"/>
  <c r="E34" i="29"/>
  <c r="F70" i="29" s="1"/>
  <c r="F163" i="35"/>
  <c r="F144" i="35"/>
  <c r="G174" i="35"/>
  <c r="G155" i="35"/>
  <c r="E35" i="33"/>
  <c r="F71" i="33" s="1"/>
  <c r="D164" i="34"/>
  <c r="D145" i="34"/>
  <c r="E25" i="30"/>
  <c r="F61" i="30" s="1"/>
  <c r="D164" i="30"/>
  <c r="D145" i="30"/>
  <c r="E26" i="30"/>
  <c r="F62" i="30" s="1"/>
  <c r="D165" i="30"/>
  <c r="D146" i="30"/>
  <c r="D163" i="36"/>
  <c r="D144" i="36"/>
  <c r="D168" i="36"/>
  <c r="D149" i="36"/>
  <c r="E35" i="29"/>
  <c r="F71" i="29" s="1"/>
  <c r="D174" i="29"/>
  <c r="D155" i="29"/>
  <c r="E26" i="29"/>
  <c r="F62" i="29" s="1"/>
  <c r="D165" i="29"/>
  <c r="D146" i="29"/>
  <c r="E165" i="35"/>
  <c r="E146" i="35"/>
  <c r="D152" i="35"/>
  <c r="D171" i="35"/>
  <c r="D174" i="35"/>
  <c r="D155" i="35"/>
  <c r="D166" i="35"/>
  <c r="D147" i="35"/>
  <c r="E34" i="33"/>
  <c r="F70" i="33" s="1"/>
  <c r="E28" i="33"/>
  <c r="F64" i="33" s="1"/>
  <c r="C9" i="28"/>
  <c r="CI67" i="28"/>
  <c r="E25" i="2"/>
  <c r="F55" i="2" s="1"/>
  <c r="E21" i="2"/>
  <c r="F51" i="2" s="1"/>
  <c r="E27" i="2"/>
  <c r="F57" i="2" s="1"/>
  <c r="E22" i="2"/>
  <c r="F52" i="2" s="1"/>
  <c r="E24" i="2"/>
  <c r="E61" i="32"/>
  <c r="E104" i="28" s="1"/>
  <c r="E28" i="2"/>
  <c r="F58" i="2" s="1"/>
  <c r="BW78" i="35"/>
  <c r="BW78" i="33"/>
  <c r="BW78" i="29"/>
  <c r="BW78" i="31"/>
  <c r="BW78" i="30"/>
  <c r="BW78" i="36"/>
  <c r="BW78" i="34"/>
  <c r="N73" i="28"/>
  <c r="N60" i="28"/>
  <c r="C88" i="28"/>
  <c r="C93" i="28" s="1"/>
  <c r="C14" i="28"/>
  <c r="C6" i="28" s="1"/>
  <c r="D61" i="2"/>
  <c r="E29" i="2"/>
  <c r="F59" i="2" s="1"/>
  <c r="D31" i="2"/>
  <c r="F25" i="10"/>
  <c r="G61" i="10" s="1"/>
  <c r="C27" i="28"/>
  <c r="D73" i="31"/>
  <c r="V2" i="43" l="1"/>
  <c r="U78" i="43"/>
  <c r="U83" i="43" s="1"/>
  <c r="U80" i="43"/>
  <c r="U85" i="43" s="1"/>
  <c r="U77" i="43"/>
  <c r="U82" i="43" s="1"/>
  <c r="U79" i="43"/>
  <c r="U84" i="43" s="1"/>
  <c r="M165" i="35"/>
  <c r="F24" i="10"/>
  <c r="G60" i="10" s="1"/>
  <c r="F26" i="32"/>
  <c r="G56" i="32" s="1"/>
  <c r="F29" i="32"/>
  <c r="G59" i="32" s="1"/>
  <c r="U39" i="2"/>
  <c r="T46" i="2"/>
  <c r="C197" i="30"/>
  <c r="C198" i="30" s="1"/>
  <c r="C200" i="30" s="1"/>
  <c r="E143" i="31"/>
  <c r="F23" i="31"/>
  <c r="G59" i="31" s="1"/>
  <c r="F68" i="31"/>
  <c r="F71" i="31"/>
  <c r="F61" i="31"/>
  <c r="F35" i="31"/>
  <c r="G35" i="31" s="1"/>
  <c r="F25" i="31"/>
  <c r="G61" i="31" s="1"/>
  <c r="E164" i="31"/>
  <c r="F69" i="31"/>
  <c r="F33" i="31"/>
  <c r="G33" i="31" s="1"/>
  <c r="F54" i="32"/>
  <c r="E31" i="32"/>
  <c r="F28" i="10"/>
  <c r="G64" i="10" s="1"/>
  <c r="E153" i="31"/>
  <c r="C186" i="34"/>
  <c r="J164" i="35"/>
  <c r="E167" i="35"/>
  <c r="C196" i="34"/>
  <c r="E148" i="35"/>
  <c r="F52" i="32"/>
  <c r="F22" i="32"/>
  <c r="E170" i="31"/>
  <c r="F151" i="31"/>
  <c r="F67" i="31"/>
  <c r="F170" i="31"/>
  <c r="E151" i="31"/>
  <c r="G67" i="31"/>
  <c r="E162" i="34"/>
  <c r="F29" i="10"/>
  <c r="G65" i="10" s="1"/>
  <c r="E154" i="36"/>
  <c r="F28" i="31"/>
  <c r="G28" i="31" s="1"/>
  <c r="F64" i="31"/>
  <c r="J149" i="35"/>
  <c r="C197" i="34"/>
  <c r="C193" i="34"/>
  <c r="C184" i="30"/>
  <c r="C186" i="30" s="1"/>
  <c r="C194" i="30" s="1"/>
  <c r="E148" i="36"/>
  <c r="F59" i="31"/>
  <c r="F70" i="31"/>
  <c r="E37" i="31"/>
  <c r="F34" i="31"/>
  <c r="G34" i="31" s="1"/>
  <c r="E154" i="31"/>
  <c r="E147" i="36"/>
  <c r="F33" i="10"/>
  <c r="G69" i="10" s="1"/>
  <c r="E73" i="31"/>
  <c r="E100" i="28" s="1"/>
  <c r="F63" i="31"/>
  <c r="F27" i="31"/>
  <c r="F147" i="31" s="1"/>
  <c r="E165" i="36"/>
  <c r="E152" i="31"/>
  <c r="E171" i="31"/>
  <c r="E171" i="34"/>
  <c r="E151" i="35"/>
  <c r="E148" i="31"/>
  <c r="G167" i="35"/>
  <c r="E147" i="31"/>
  <c r="E166" i="31"/>
  <c r="F143" i="36"/>
  <c r="J172" i="35"/>
  <c r="F32" i="10"/>
  <c r="G68" i="10" s="1"/>
  <c r="F26" i="2"/>
  <c r="G56" i="2" s="1"/>
  <c r="E153" i="34"/>
  <c r="E155" i="34"/>
  <c r="E174" i="36"/>
  <c r="D176" i="31"/>
  <c r="D183" i="31" s="1"/>
  <c r="D185" i="31" s="1"/>
  <c r="E145" i="36"/>
  <c r="E148" i="34"/>
  <c r="E153" i="36"/>
  <c r="E168" i="34"/>
  <c r="G148" i="35"/>
  <c r="E165" i="34"/>
  <c r="D157" i="31"/>
  <c r="D182" i="31" s="1"/>
  <c r="C198" i="35"/>
  <c r="C200" i="35" s="1"/>
  <c r="C198" i="36"/>
  <c r="C200" i="36" s="1"/>
  <c r="I148" i="35"/>
  <c r="H168" i="36"/>
  <c r="E144" i="34"/>
  <c r="I171" i="35"/>
  <c r="E164" i="35"/>
  <c r="E149" i="35"/>
  <c r="C194" i="31"/>
  <c r="E169" i="35"/>
  <c r="E147" i="35"/>
  <c r="G144" i="35"/>
  <c r="E163" i="36"/>
  <c r="E154" i="35"/>
  <c r="I166" i="35"/>
  <c r="F165" i="35"/>
  <c r="E147" i="34"/>
  <c r="E149" i="36"/>
  <c r="E172" i="35"/>
  <c r="E150" i="34"/>
  <c r="E171" i="36"/>
  <c r="E37" i="35"/>
  <c r="G28" i="32"/>
  <c r="H58" i="32" s="1"/>
  <c r="G20" i="32"/>
  <c r="H50" i="32" s="1"/>
  <c r="G26" i="32"/>
  <c r="H56" i="32" s="1"/>
  <c r="F27" i="10"/>
  <c r="G63" i="10" s="1"/>
  <c r="F30" i="10"/>
  <c r="G66" i="10" s="1"/>
  <c r="F26" i="10"/>
  <c r="G62" i="10" s="1"/>
  <c r="C198" i="31"/>
  <c r="C200" i="31" s="1"/>
  <c r="F35" i="10"/>
  <c r="G71" i="10" s="1"/>
  <c r="I146" i="35"/>
  <c r="E162" i="35"/>
  <c r="I165" i="35"/>
  <c r="E171" i="35"/>
  <c r="E145" i="34"/>
  <c r="E151" i="34"/>
  <c r="J155" i="35"/>
  <c r="C194" i="29"/>
  <c r="E143" i="35"/>
  <c r="V41" i="35"/>
  <c r="U55" i="35"/>
  <c r="F25" i="33"/>
  <c r="G61" i="33" s="1"/>
  <c r="G24" i="32"/>
  <c r="H54" i="32" s="1"/>
  <c r="G23" i="32"/>
  <c r="H53" i="32" s="1"/>
  <c r="G20" i="2"/>
  <c r="H50" i="2" s="1"/>
  <c r="G27" i="32"/>
  <c r="H57" i="32" s="1"/>
  <c r="E37" i="34"/>
  <c r="E154" i="34"/>
  <c r="F23" i="10"/>
  <c r="F24" i="2"/>
  <c r="G54" i="2" s="1"/>
  <c r="F54" i="2"/>
  <c r="E37" i="36"/>
  <c r="F23" i="35"/>
  <c r="F59" i="35"/>
  <c r="F25" i="34"/>
  <c r="F61" i="34"/>
  <c r="F30" i="36"/>
  <c r="F66" i="36"/>
  <c r="E169" i="36"/>
  <c r="E150" i="36"/>
  <c r="F62" i="34"/>
  <c r="F26" i="34"/>
  <c r="K30" i="35"/>
  <c r="K66" i="35"/>
  <c r="J150" i="35"/>
  <c r="F32" i="35"/>
  <c r="F68" i="35"/>
  <c r="K35" i="35"/>
  <c r="K71" i="35"/>
  <c r="F31" i="35"/>
  <c r="F67" i="35"/>
  <c r="F32" i="34"/>
  <c r="F68" i="34"/>
  <c r="F31" i="36"/>
  <c r="F67" i="36"/>
  <c r="F34" i="34"/>
  <c r="F70" i="34"/>
  <c r="F31" i="34"/>
  <c r="F67" i="34"/>
  <c r="F26" i="36"/>
  <c r="F62" i="36"/>
  <c r="F24" i="34"/>
  <c r="F60" i="34"/>
  <c r="J32" i="35"/>
  <c r="J68" i="35"/>
  <c r="E170" i="36"/>
  <c r="G26" i="35"/>
  <c r="G62" i="35"/>
  <c r="F34" i="35"/>
  <c r="F70" i="35"/>
  <c r="F24" i="36"/>
  <c r="F60" i="36"/>
  <c r="F27" i="34"/>
  <c r="F63" i="34"/>
  <c r="F32" i="36"/>
  <c r="F68" i="36"/>
  <c r="G29" i="31"/>
  <c r="G65" i="31"/>
  <c r="F168" i="31"/>
  <c r="F149" i="31"/>
  <c r="H24" i="35"/>
  <c r="H60" i="35"/>
  <c r="G24" i="31"/>
  <c r="G60" i="31"/>
  <c r="F163" i="31"/>
  <c r="F144" i="31"/>
  <c r="J27" i="35"/>
  <c r="J63" i="35"/>
  <c r="F25" i="35"/>
  <c r="F61" i="35"/>
  <c r="F29" i="35"/>
  <c r="F65" i="35"/>
  <c r="I29" i="36"/>
  <c r="I65" i="36"/>
  <c r="E151" i="36"/>
  <c r="G30" i="31"/>
  <c r="G66" i="31"/>
  <c r="F169" i="31"/>
  <c r="F150" i="31"/>
  <c r="F30" i="34"/>
  <c r="F66" i="34"/>
  <c r="F29" i="36"/>
  <c r="F65" i="36"/>
  <c r="N26" i="35"/>
  <c r="N62" i="35"/>
  <c r="F27" i="36"/>
  <c r="F63" i="36"/>
  <c r="G26" i="31"/>
  <c r="G62" i="31"/>
  <c r="F146" i="31"/>
  <c r="F165" i="31"/>
  <c r="K25" i="35"/>
  <c r="K61" i="35"/>
  <c r="F28" i="36"/>
  <c r="F64" i="36"/>
  <c r="F23" i="34"/>
  <c r="F59" i="34"/>
  <c r="F34" i="36"/>
  <c r="F70" i="36"/>
  <c r="K29" i="35"/>
  <c r="K65" i="35"/>
  <c r="F33" i="35"/>
  <c r="F69" i="35"/>
  <c r="J28" i="35"/>
  <c r="J64" i="35"/>
  <c r="F27" i="35"/>
  <c r="F63" i="35"/>
  <c r="F29" i="34"/>
  <c r="F65" i="34"/>
  <c r="G23" i="36"/>
  <c r="G59" i="36"/>
  <c r="F35" i="34"/>
  <c r="F71" i="34"/>
  <c r="K33" i="35"/>
  <c r="K69" i="35"/>
  <c r="F33" i="36"/>
  <c r="F69" i="36"/>
  <c r="F28" i="34"/>
  <c r="F64" i="34"/>
  <c r="F35" i="36"/>
  <c r="F71" i="36"/>
  <c r="F33" i="34"/>
  <c r="F69" i="34"/>
  <c r="F25" i="36"/>
  <c r="F61" i="36"/>
  <c r="G32" i="31"/>
  <c r="G68" i="31"/>
  <c r="F171" i="31"/>
  <c r="F152" i="31"/>
  <c r="F30" i="35"/>
  <c r="F66" i="35"/>
  <c r="H31" i="31"/>
  <c r="H67" i="31"/>
  <c r="G151" i="31"/>
  <c r="G170" i="31"/>
  <c r="G25" i="32"/>
  <c r="H55" i="32" s="1"/>
  <c r="O41" i="33"/>
  <c r="N55" i="33"/>
  <c r="S41" i="30"/>
  <c r="R55" i="30"/>
  <c r="D73" i="10"/>
  <c r="D74" i="10" s="1"/>
  <c r="C19" i="28"/>
  <c r="G21" i="32"/>
  <c r="H51" i="32" s="1"/>
  <c r="G29" i="32"/>
  <c r="H59" i="32" s="1"/>
  <c r="F34" i="10"/>
  <c r="E37" i="10"/>
  <c r="F31" i="10"/>
  <c r="G67" i="10" s="1"/>
  <c r="F23" i="2"/>
  <c r="G53" i="2" s="1"/>
  <c r="Q41" i="10"/>
  <c r="P55" i="10"/>
  <c r="N65" i="28"/>
  <c r="CI65" i="28" s="1"/>
  <c r="N41" i="34"/>
  <c r="M55" i="34"/>
  <c r="E73" i="34"/>
  <c r="E106" i="28" s="1"/>
  <c r="F30" i="33"/>
  <c r="G66" i="33" s="1"/>
  <c r="E73" i="35"/>
  <c r="E107" i="28" s="1"/>
  <c r="D157" i="34"/>
  <c r="F32" i="29"/>
  <c r="G68" i="29" s="1"/>
  <c r="E171" i="29"/>
  <c r="E152" i="29"/>
  <c r="D73" i="36"/>
  <c r="D73" i="35"/>
  <c r="F32" i="33"/>
  <c r="G68" i="33" s="1"/>
  <c r="E168" i="29"/>
  <c r="E149" i="29"/>
  <c r="F29" i="29"/>
  <c r="G65" i="29" s="1"/>
  <c r="F31" i="30"/>
  <c r="G67" i="30" s="1"/>
  <c r="E170" i="30"/>
  <c r="E151" i="30"/>
  <c r="E150" i="29"/>
  <c r="E169" i="29"/>
  <c r="F30" i="29"/>
  <c r="G66" i="29" s="1"/>
  <c r="F28" i="33"/>
  <c r="G64" i="33" s="1"/>
  <c r="F33" i="33"/>
  <c r="G69" i="33" s="1"/>
  <c r="E143" i="30"/>
  <c r="E162" i="30"/>
  <c r="E37" i="30"/>
  <c r="F23" i="30"/>
  <c r="G59" i="30" s="1"/>
  <c r="D176" i="34"/>
  <c r="D157" i="35"/>
  <c r="F24" i="30"/>
  <c r="G60" i="30" s="1"/>
  <c r="E163" i="30"/>
  <c r="E144" i="30"/>
  <c r="F27" i="33"/>
  <c r="G63" i="33" s="1"/>
  <c r="E170" i="29"/>
  <c r="F31" i="29"/>
  <c r="G67" i="29" s="1"/>
  <c r="E151" i="29"/>
  <c r="F26" i="33"/>
  <c r="G62" i="33" s="1"/>
  <c r="E174" i="29"/>
  <c r="E155" i="29"/>
  <c r="F35" i="29"/>
  <c r="G71" i="29" s="1"/>
  <c r="D73" i="34"/>
  <c r="F24" i="33"/>
  <c r="G60" i="33" s="1"/>
  <c r="F24" i="29"/>
  <c r="G60" i="29" s="1"/>
  <c r="E163" i="29"/>
  <c r="E144" i="29"/>
  <c r="D157" i="29"/>
  <c r="F34" i="33"/>
  <c r="G70" i="33" s="1"/>
  <c r="E146" i="30"/>
  <c r="E165" i="30"/>
  <c r="F26" i="30"/>
  <c r="G62" i="30" s="1"/>
  <c r="F35" i="33"/>
  <c r="G71" i="33" s="1"/>
  <c r="D73" i="29"/>
  <c r="D73" i="33"/>
  <c r="E73" i="36"/>
  <c r="E108" i="28" s="1"/>
  <c r="E166" i="30"/>
  <c r="E147" i="30"/>
  <c r="F27" i="30"/>
  <c r="G63" i="30" s="1"/>
  <c r="F25" i="29"/>
  <c r="G61" i="29" s="1"/>
  <c r="E145" i="29"/>
  <c r="E164" i="29"/>
  <c r="D176" i="29"/>
  <c r="E172" i="30"/>
  <c r="E153" i="30"/>
  <c r="F33" i="30"/>
  <c r="G69" i="30" s="1"/>
  <c r="E147" i="29"/>
  <c r="E166" i="29"/>
  <c r="F27" i="29"/>
  <c r="G63" i="29" s="1"/>
  <c r="E173" i="29"/>
  <c r="E154" i="29"/>
  <c r="F34" i="29"/>
  <c r="G70" i="29" s="1"/>
  <c r="E148" i="30"/>
  <c r="F28" i="30"/>
  <c r="G64" i="30" s="1"/>
  <c r="E167" i="30"/>
  <c r="D157" i="30"/>
  <c r="F35" i="30"/>
  <c r="G71" i="30" s="1"/>
  <c r="E174" i="30"/>
  <c r="E155" i="30"/>
  <c r="E150" i="30"/>
  <c r="E169" i="30"/>
  <c r="F30" i="30"/>
  <c r="G66" i="30" s="1"/>
  <c r="F23" i="33"/>
  <c r="G59" i="33" s="1"/>
  <c r="E37" i="33"/>
  <c r="E173" i="30"/>
  <c r="E154" i="30"/>
  <c r="F34" i="30"/>
  <c r="G70" i="30" s="1"/>
  <c r="E165" i="29"/>
  <c r="E146" i="29"/>
  <c r="F26" i="29"/>
  <c r="G62" i="29" s="1"/>
  <c r="D73" i="30"/>
  <c r="D157" i="36"/>
  <c r="F28" i="29"/>
  <c r="G64" i="29" s="1"/>
  <c r="E148" i="29"/>
  <c r="E167" i="29"/>
  <c r="F29" i="33"/>
  <c r="G65" i="33" s="1"/>
  <c r="F29" i="30"/>
  <c r="G65" i="30" s="1"/>
  <c r="E168" i="30"/>
  <c r="E149" i="30"/>
  <c r="F25" i="30"/>
  <c r="G61" i="30" s="1"/>
  <c r="E145" i="30"/>
  <c r="E164" i="30"/>
  <c r="E172" i="29"/>
  <c r="E153" i="29"/>
  <c r="F33" i="29"/>
  <c r="G69" i="29" s="1"/>
  <c r="D176" i="30"/>
  <c r="D176" i="36"/>
  <c r="D176" i="35"/>
  <c r="F32" i="30"/>
  <c r="G68" i="30" s="1"/>
  <c r="E152" i="30"/>
  <c r="E171" i="30"/>
  <c r="F31" i="33"/>
  <c r="G67" i="33" s="1"/>
  <c r="E143" i="29"/>
  <c r="E162" i="29"/>
  <c r="F23" i="29"/>
  <c r="G59" i="29" s="1"/>
  <c r="E37" i="29"/>
  <c r="C11" i="28"/>
  <c r="D5" i="47" s="1"/>
  <c r="F27" i="2"/>
  <c r="G57" i="2" s="1"/>
  <c r="F21" i="2"/>
  <c r="G51" i="2" s="1"/>
  <c r="F25" i="2"/>
  <c r="G55" i="2" s="1"/>
  <c r="F22" i="2"/>
  <c r="G52" i="2" s="1"/>
  <c r="F162" i="31"/>
  <c r="E62" i="32"/>
  <c r="E22" i="28" s="1"/>
  <c r="E31" i="2"/>
  <c r="F28" i="2"/>
  <c r="D96" i="28"/>
  <c r="D88" i="28" s="1"/>
  <c r="D62" i="2"/>
  <c r="D14" i="28" s="1"/>
  <c r="D6" i="28" s="1"/>
  <c r="E73" i="10"/>
  <c r="E97" i="28" s="1"/>
  <c r="F29" i="2"/>
  <c r="G59" i="2" s="1"/>
  <c r="G25" i="10"/>
  <c r="H61" i="10" s="1"/>
  <c r="D100" i="28"/>
  <c r="D74" i="31"/>
  <c r="F143" i="31" l="1"/>
  <c r="G23" i="31"/>
  <c r="W2" i="43"/>
  <c r="V78" i="43"/>
  <c r="V83" i="43" s="1"/>
  <c r="V79" i="43"/>
  <c r="V84" i="43" s="1"/>
  <c r="V80" i="43"/>
  <c r="V85" i="43" s="1"/>
  <c r="V77" i="43"/>
  <c r="V82" i="43" s="1"/>
  <c r="G24" i="10"/>
  <c r="H60" i="10" s="1"/>
  <c r="G28" i="10"/>
  <c r="H64" i="10" s="1"/>
  <c r="F31" i="32"/>
  <c r="F174" i="31"/>
  <c r="F155" i="31"/>
  <c r="G29" i="10"/>
  <c r="H65" i="10" s="1"/>
  <c r="V39" i="2"/>
  <c r="U46" i="2"/>
  <c r="C194" i="34"/>
  <c r="F61" i="32"/>
  <c r="F104" i="28" s="1"/>
  <c r="G71" i="31"/>
  <c r="F172" i="31"/>
  <c r="F153" i="31"/>
  <c r="G25" i="31"/>
  <c r="F164" i="31"/>
  <c r="F145" i="31"/>
  <c r="G69" i="31"/>
  <c r="C198" i="34"/>
  <c r="C200" i="34" s="1"/>
  <c r="F148" i="31"/>
  <c r="F167" i="31"/>
  <c r="G52" i="32"/>
  <c r="G22" i="32"/>
  <c r="G31" i="32" s="1"/>
  <c r="G64" i="31"/>
  <c r="F173" i="31"/>
  <c r="G63" i="31"/>
  <c r="F73" i="31"/>
  <c r="F100" i="28" s="1"/>
  <c r="D190" i="31"/>
  <c r="D192" i="31" s="1"/>
  <c r="D177" i="31"/>
  <c r="G25" i="33"/>
  <c r="H61" i="33" s="1"/>
  <c r="F166" i="31"/>
  <c r="F154" i="31"/>
  <c r="G27" i="31"/>
  <c r="G147" i="31" s="1"/>
  <c r="G70" i="31"/>
  <c r="F37" i="31"/>
  <c r="D97" i="28"/>
  <c r="D178" i="31"/>
  <c r="D179" i="31" s="1"/>
  <c r="E176" i="31"/>
  <c r="E190" i="31" s="1"/>
  <c r="E192" i="31" s="1"/>
  <c r="G30" i="10"/>
  <c r="H66" i="10" s="1"/>
  <c r="G33" i="10"/>
  <c r="H69" i="10" s="1"/>
  <c r="G32" i="10"/>
  <c r="H68" i="10" s="1"/>
  <c r="E92" i="28"/>
  <c r="E176" i="34"/>
  <c r="E183" i="34" s="1"/>
  <c r="E185" i="34" s="1"/>
  <c r="E157" i="31"/>
  <c r="E189" i="31" s="1"/>
  <c r="G26" i="2"/>
  <c r="H56" i="2" s="1"/>
  <c r="H28" i="32"/>
  <c r="I58" i="32" s="1"/>
  <c r="D158" i="31"/>
  <c r="D189" i="31"/>
  <c r="H26" i="32"/>
  <c r="I56" i="32" s="1"/>
  <c r="H20" i="32"/>
  <c r="I50" i="32" s="1"/>
  <c r="E157" i="35"/>
  <c r="E182" i="35" s="1"/>
  <c r="G27" i="10"/>
  <c r="H63" i="10" s="1"/>
  <c r="E157" i="36"/>
  <c r="E189" i="36" s="1"/>
  <c r="E176" i="36"/>
  <c r="E183" i="36" s="1"/>
  <c r="E185" i="36" s="1"/>
  <c r="E176" i="35"/>
  <c r="E183" i="35" s="1"/>
  <c r="E185" i="35" s="1"/>
  <c r="E157" i="34"/>
  <c r="E182" i="34" s="1"/>
  <c r="G26" i="10"/>
  <c r="H62" i="10" s="1"/>
  <c r="G35" i="10"/>
  <c r="H71" i="10" s="1"/>
  <c r="F73" i="34"/>
  <c r="F106" i="28" s="1"/>
  <c r="F73" i="36"/>
  <c r="F108" i="28" s="1"/>
  <c r="F73" i="35"/>
  <c r="F107" i="28" s="1"/>
  <c r="W41" i="35"/>
  <c r="V55" i="35"/>
  <c r="H24" i="10"/>
  <c r="I60" i="10" s="1"/>
  <c r="H24" i="32"/>
  <c r="I54" i="32" s="1"/>
  <c r="H23" i="32"/>
  <c r="I53" i="32" s="1"/>
  <c r="H27" i="32"/>
  <c r="I57" i="32" s="1"/>
  <c r="H25" i="32"/>
  <c r="I55" i="32" s="1"/>
  <c r="H20" i="2"/>
  <c r="I50" i="2" s="1"/>
  <c r="G24" i="2"/>
  <c r="H54" i="2" s="1"/>
  <c r="G59" i="10"/>
  <c r="G23" i="10"/>
  <c r="H68" i="31"/>
  <c r="H32" i="31"/>
  <c r="G171" i="31"/>
  <c r="G152" i="31"/>
  <c r="G28" i="34"/>
  <c r="G64" i="34"/>
  <c r="F148" i="34"/>
  <c r="F167" i="34"/>
  <c r="G35" i="34"/>
  <c r="G71" i="34"/>
  <c r="F174" i="34"/>
  <c r="F155" i="34"/>
  <c r="G29" i="34"/>
  <c r="G65" i="34"/>
  <c r="F149" i="34"/>
  <c r="F168" i="34"/>
  <c r="K27" i="35"/>
  <c r="K63" i="35"/>
  <c r="J166" i="35"/>
  <c r="J147" i="35"/>
  <c r="G24" i="36"/>
  <c r="G60" i="36"/>
  <c r="F37" i="36"/>
  <c r="F144" i="36"/>
  <c r="F163" i="36"/>
  <c r="H62" i="35"/>
  <c r="G165" i="35"/>
  <c r="G146" i="35"/>
  <c r="L30" i="35"/>
  <c r="L66" i="35"/>
  <c r="K169" i="35"/>
  <c r="K150" i="35"/>
  <c r="G25" i="34"/>
  <c r="G61" i="34"/>
  <c r="F145" i="34"/>
  <c r="F164" i="34"/>
  <c r="L29" i="35"/>
  <c r="L65" i="35"/>
  <c r="K168" i="35"/>
  <c r="K149" i="35"/>
  <c r="H26" i="31"/>
  <c r="H62" i="31"/>
  <c r="G146" i="31"/>
  <c r="G165" i="31"/>
  <c r="G30" i="34"/>
  <c r="G66" i="34"/>
  <c r="F150" i="34"/>
  <c r="F169" i="34"/>
  <c r="H35" i="31"/>
  <c r="H71" i="31"/>
  <c r="G174" i="31"/>
  <c r="G155" i="31"/>
  <c r="G31" i="36"/>
  <c r="G67" i="36"/>
  <c r="F151" i="36"/>
  <c r="F170" i="36"/>
  <c r="G31" i="35"/>
  <c r="G67" i="35"/>
  <c r="F151" i="35"/>
  <c r="F170" i="35"/>
  <c r="G26" i="34"/>
  <c r="G62" i="34"/>
  <c r="F146" i="34"/>
  <c r="F165" i="34"/>
  <c r="G34" i="10"/>
  <c r="H70" i="10" s="1"/>
  <c r="G70" i="10"/>
  <c r="I31" i="31"/>
  <c r="I67" i="31"/>
  <c r="H151" i="31"/>
  <c r="H170" i="31"/>
  <c r="G25" i="36"/>
  <c r="G61" i="36"/>
  <c r="F164" i="36"/>
  <c r="F145" i="36"/>
  <c r="G63" i="35"/>
  <c r="F147" i="35"/>
  <c r="F166" i="35"/>
  <c r="J29" i="36"/>
  <c r="J65" i="36"/>
  <c r="I149" i="36"/>
  <c r="I168" i="36"/>
  <c r="H65" i="31"/>
  <c r="H29" i="31"/>
  <c r="G149" i="31"/>
  <c r="G168" i="31"/>
  <c r="G34" i="35"/>
  <c r="G70" i="35"/>
  <c r="F173" i="35"/>
  <c r="F154" i="35"/>
  <c r="G23" i="35"/>
  <c r="G59" i="35"/>
  <c r="F162" i="35"/>
  <c r="F143" i="35"/>
  <c r="F37" i="35"/>
  <c r="G34" i="36"/>
  <c r="G70" i="36"/>
  <c r="F173" i="36"/>
  <c r="F154" i="36"/>
  <c r="H33" i="31"/>
  <c r="H69" i="31"/>
  <c r="G172" i="31"/>
  <c r="G153" i="31"/>
  <c r="G27" i="36"/>
  <c r="G63" i="36"/>
  <c r="F166" i="36"/>
  <c r="F147" i="36"/>
  <c r="K32" i="35"/>
  <c r="K68" i="35"/>
  <c r="J152" i="35"/>
  <c r="J171" i="35"/>
  <c r="G26" i="36"/>
  <c r="G62" i="36"/>
  <c r="F146" i="36"/>
  <c r="F165" i="36"/>
  <c r="G32" i="34"/>
  <c r="G68" i="34"/>
  <c r="F171" i="34"/>
  <c r="F152" i="34"/>
  <c r="L35" i="35"/>
  <c r="L71" i="35"/>
  <c r="K174" i="35"/>
  <c r="K155" i="35"/>
  <c r="G28" i="2"/>
  <c r="H58" i="2" s="1"/>
  <c r="G58" i="2"/>
  <c r="H59" i="31"/>
  <c r="G30" i="35"/>
  <c r="G66" i="35"/>
  <c r="F150" i="35"/>
  <c r="F169" i="35"/>
  <c r="G33" i="34"/>
  <c r="G69" i="34"/>
  <c r="F172" i="34"/>
  <c r="F153" i="34"/>
  <c r="G33" i="36"/>
  <c r="G69" i="36"/>
  <c r="F153" i="36"/>
  <c r="F172" i="36"/>
  <c r="H64" i="31"/>
  <c r="H28" i="31"/>
  <c r="G148" i="31"/>
  <c r="G167" i="31"/>
  <c r="G29" i="35"/>
  <c r="G65" i="35"/>
  <c r="F149" i="35"/>
  <c r="F168" i="35"/>
  <c r="H60" i="31"/>
  <c r="G163" i="31"/>
  <c r="G144" i="31"/>
  <c r="H24" i="31"/>
  <c r="G32" i="36"/>
  <c r="G68" i="36"/>
  <c r="F171" i="36"/>
  <c r="F152" i="36"/>
  <c r="K28" i="35"/>
  <c r="K64" i="35"/>
  <c r="J167" i="35"/>
  <c r="J148" i="35"/>
  <c r="G23" i="34"/>
  <c r="G59" i="34"/>
  <c r="F37" i="34"/>
  <c r="F162" i="34"/>
  <c r="F143" i="34"/>
  <c r="L25" i="35"/>
  <c r="L61" i="35"/>
  <c r="K164" i="35"/>
  <c r="K145" i="35"/>
  <c r="O26" i="35"/>
  <c r="O62" i="35"/>
  <c r="N165" i="35"/>
  <c r="N146" i="35"/>
  <c r="H30" i="31"/>
  <c r="H66" i="31"/>
  <c r="G150" i="31"/>
  <c r="G169" i="31"/>
  <c r="G24" i="34"/>
  <c r="G60" i="34"/>
  <c r="F163" i="34"/>
  <c r="F144" i="34"/>
  <c r="G31" i="34"/>
  <c r="G67" i="34"/>
  <c r="F170" i="34"/>
  <c r="F151" i="34"/>
  <c r="G68" i="35"/>
  <c r="F152" i="35"/>
  <c r="F171" i="35"/>
  <c r="G35" i="36"/>
  <c r="G71" i="36"/>
  <c r="F174" i="36"/>
  <c r="F155" i="36"/>
  <c r="L33" i="35"/>
  <c r="L69" i="35"/>
  <c r="K172" i="35"/>
  <c r="K153" i="35"/>
  <c r="H23" i="36"/>
  <c r="H59" i="36"/>
  <c r="G143" i="36"/>
  <c r="G162" i="36"/>
  <c r="G25" i="35"/>
  <c r="G61" i="35"/>
  <c r="F145" i="35"/>
  <c r="F164" i="35"/>
  <c r="I24" i="35"/>
  <c r="I60" i="35"/>
  <c r="H163" i="35"/>
  <c r="H144" i="35"/>
  <c r="G27" i="34"/>
  <c r="G63" i="34"/>
  <c r="F147" i="34"/>
  <c r="F166" i="34"/>
  <c r="G30" i="36"/>
  <c r="G66" i="36"/>
  <c r="F150" i="36"/>
  <c r="F169" i="36"/>
  <c r="G33" i="35"/>
  <c r="G69" i="35"/>
  <c r="F153" i="35"/>
  <c r="F172" i="35"/>
  <c r="G28" i="36"/>
  <c r="G64" i="36"/>
  <c r="F167" i="36"/>
  <c r="F148" i="36"/>
  <c r="G65" i="36"/>
  <c r="F168" i="36"/>
  <c r="F149" i="36"/>
  <c r="G34" i="34"/>
  <c r="G70" i="34"/>
  <c r="F173" i="34"/>
  <c r="F154" i="34"/>
  <c r="H34" i="31"/>
  <c r="H70" i="31"/>
  <c r="G154" i="31"/>
  <c r="G173" i="31"/>
  <c r="P41" i="33"/>
  <c r="O55" i="33"/>
  <c r="T41" i="30"/>
  <c r="S55" i="30"/>
  <c r="G31" i="10"/>
  <c r="H67" i="10" s="1"/>
  <c r="F37" i="10"/>
  <c r="H21" i="32"/>
  <c r="I51" i="32" s="1"/>
  <c r="H29" i="32"/>
  <c r="I59" i="32" s="1"/>
  <c r="G23" i="2"/>
  <c r="H53" i="2" s="1"/>
  <c r="R41" i="10"/>
  <c r="Q55" i="10"/>
  <c r="O41" i="34"/>
  <c r="N55" i="34"/>
  <c r="F168" i="30"/>
  <c r="F149" i="30"/>
  <c r="G29" i="30"/>
  <c r="H65" i="30" s="1"/>
  <c r="E157" i="30"/>
  <c r="F146" i="30"/>
  <c r="F165" i="30"/>
  <c r="G26" i="30"/>
  <c r="H62" i="30" s="1"/>
  <c r="F174" i="29"/>
  <c r="F155" i="29"/>
  <c r="G35" i="29"/>
  <c r="H71" i="29" s="1"/>
  <c r="D189" i="35"/>
  <c r="D182" i="35"/>
  <c r="D158" i="35"/>
  <c r="D178" i="35"/>
  <c r="D179" i="35" s="1"/>
  <c r="G23" i="30"/>
  <c r="H59" i="30" s="1"/>
  <c r="F143" i="30"/>
  <c r="F162" i="30"/>
  <c r="G33" i="33"/>
  <c r="H69" i="33" s="1"/>
  <c r="G29" i="33"/>
  <c r="H65" i="33" s="1"/>
  <c r="D189" i="36"/>
  <c r="D182" i="36"/>
  <c r="D178" i="36"/>
  <c r="D179" i="36" s="1"/>
  <c r="D158" i="36"/>
  <c r="F155" i="30"/>
  <c r="F174" i="30"/>
  <c r="G35" i="30"/>
  <c r="H71" i="30" s="1"/>
  <c r="H25" i="33"/>
  <c r="I61" i="33" s="1"/>
  <c r="F166" i="30"/>
  <c r="F147" i="30"/>
  <c r="G27" i="30"/>
  <c r="H63" i="30" s="1"/>
  <c r="D158" i="29"/>
  <c r="D189" i="29"/>
  <c r="D182" i="29"/>
  <c r="D178" i="29"/>
  <c r="D179" i="29" s="1"/>
  <c r="G31" i="30"/>
  <c r="H67" i="30" s="1"/>
  <c r="F170" i="30"/>
  <c r="F151" i="30"/>
  <c r="F153" i="29"/>
  <c r="G33" i="29"/>
  <c r="H69" i="29" s="1"/>
  <c r="F172" i="29"/>
  <c r="G25" i="29"/>
  <c r="H61" i="29" s="1"/>
  <c r="F145" i="29"/>
  <c r="F164" i="29"/>
  <c r="D74" i="34"/>
  <c r="D179" i="34"/>
  <c r="D106" i="28"/>
  <c r="D177" i="35"/>
  <c r="D190" i="35"/>
  <c r="D192" i="35" s="1"/>
  <c r="D183" i="35"/>
  <c r="D185" i="35" s="1"/>
  <c r="F173" i="30"/>
  <c r="F154" i="30"/>
  <c r="G34" i="30"/>
  <c r="H70" i="30" s="1"/>
  <c r="F150" i="30"/>
  <c r="F169" i="30"/>
  <c r="G30" i="30"/>
  <c r="H66" i="30" s="1"/>
  <c r="F173" i="29"/>
  <c r="G34" i="29"/>
  <c r="H70" i="29" s="1"/>
  <c r="F154" i="29"/>
  <c r="F147" i="29"/>
  <c r="G27" i="29"/>
  <c r="H63" i="29" s="1"/>
  <c r="F166" i="29"/>
  <c r="D98" i="28"/>
  <c r="D74" i="29"/>
  <c r="G35" i="33"/>
  <c r="H71" i="33" s="1"/>
  <c r="G34" i="33"/>
  <c r="H70" i="33" s="1"/>
  <c r="G26" i="33"/>
  <c r="H62" i="33" s="1"/>
  <c r="G27" i="33"/>
  <c r="H63" i="33" s="1"/>
  <c r="F168" i="29"/>
  <c r="F149" i="29"/>
  <c r="G29" i="29"/>
  <c r="H65" i="29" s="1"/>
  <c r="G32" i="33"/>
  <c r="H68" i="33" s="1"/>
  <c r="G32" i="29"/>
  <c r="H68" i="29" s="1"/>
  <c r="F171" i="29"/>
  <c r="F152" i="29"/>
  <c r="D158" i="34"/>
  <c r="D189" i="34"/>
  <c r="D182" i="34"/>
  <c r="D99" i="28"/>
  <c r="D74" i="30"/>
  <c r="E73" i="29"/>
  <c r="E98" i="28" s="1"/>
  <c r="E90" i="28" s="1"/>
  <c r="G28" i="33"/>
  <c r="H64" i="33" s="1"/>
  <c r="G30" i="33"/>
  <c r="H66" i="33" s="1"/>
  <c r="G23" i="29"/>
  <c r="H59" i="29" s="1"/>
  <c r="F37" i="29"/>
  <c r="F143" i="29"/>
  <c r="F162" i="29"/>
  <c r="G31" i="33"/>
  <c r="H67" i="33" s="1"/>
  <c r="G32" i="30"/>
  <c r="H68" i="30" s="1"/>
  <c r="F152" i="30"/>
  <c r="F171" i="30"/>
  <c r="D183" i="36"/>
  <c r="D185" i="36" s="1"/>
  <c r="D190" i="36"/>
  <c r="D192" i="36" s="1"/>
  <c r="D177" i="36"/>
  <c r="G25" i="30"/>
  <c r="H61" i="30" s="1"/>
  <c r="F164" i="30"/>
  <c r="F145" i="30"/>
  <c r="F165" i="29"/>
  <c r="F146" i="29"/>
  <c r="G26" i="29"/>
  <c r="H62" i="29" s="1"/>
  <c r="D158" i="30"/>
  <c r="D178" i="30"/>
  <c r="D179" i="30" s="1"/>
  <c r="D189" i="30"/>
  <c r="D182" i="30"/>
  <c r="E176" i="30"/>
  <c r="E157" i="29"/>
  <c r="D105" i="28"/>
  <c r="D74" i="33"/>
  <c r="G24" i="29"/>
  <c r="H60" i="29" s="1"/>
  <c r="F163" i="29"/>
  <c r="F144" i="29"/>
  <c r="D177" i="34"/>
  <c r="D190" i="34"/>
  <c r="D192" i="34" s="1"/>
  <c r="D183" i="34"/>
  <c r="D185" i="34" s="1"/>
  <c r="F150" i="29"/>
  <c r="G30" i="29"/>
  <c r="H66" i="29" s="1"/>
  <c r="F169" i="29"/>
  <c r="D107" i="28"/>
  <c r="D74" i="35"/>
  <c r="E73" i="33"/>
  <c r="E105" i="28" s="1"/>
  <c r="E109" i="28" s="1"/>
  <c r="E73" i="30"/>
  <c r="E99" i="28" s="1"/>
  <c r="E91" i="28" s="1"/>
  <c r="E176" i="29"/>
  <c r="G24" i="33"/>
  <c r="H60" i="33" s="1"/>
  <c r="D190" i="30"/>
  <c r="D192" i="30" s="1"/>
  <c r="D183" i="30"/>
  <c r="D185" i="30" s="1"/>
  <c r="D177" i="30"/>
  <c r="F167" i="29"/>
  <c r="F148" i="29"/>
  <c r="G28" i="29"/>
  <c r="H64" i="29" s="1"/>
  <c r="G23" i="33"/>
  <c r="H59" i="33" s="1"/>
  <c r="F37" i="33"/>
  <c r="F37" i="30"/>
  <c r="F148" i="30"/>
  <c r="F167" i="30"/>
  <c r="G28" i="30"/>
  <c r="H64" i="30" s="1"/>
  <c r="F153" i="30"/>
  <c r="F172" i="30"/>
  <c r="G33" i="30"/>
  <c r="H69" i="30" s="1"/>
  <c r="D183" i="29"/>
  <c r="D185" i="29" s="1"/>
  <c r="D177" i="29"/>
  <c r="D190" i="29"/>
  <c r="D192" i="29" s="1"/>
  <c r="F170" i="29"/>
  <c r="F151" i="29"/>
  <c r="G31" i="29"/>
  <c r="H67" i="29" s="1"/>
  <c r="F163" i="30"/>
  <c r="F144" i="30"/>
  <c r="G24" i="30"/>
  <c r="H60" i="30" s="1"/>
  <c r="D108" i="28"/>
  <c r="D92" i="28" s="1"/>
  <c r="D74" i="36"/>
  <c r="G22" i="2"/>
  <c r="H52" i="2" s="1"/>
  <c r="G21" i="2"/>
  <c r="H51" i="2" s="1"/>
  <c r="G27" i="2"/>
  <c r="H57" i="2" s="1"/>
  <c r="E61" i="2"/>
  <c r="E96" i="28" s="1"/>
  <c r="G25" i="2"/>
  <c r="H55" i="2" s="1"/>
  <c r="G143" i="31"/>
  <c r="G162" i="31"/>
  <c r="H23" i="31"/>
  <c r="G29" i="2"/>
  <c r="H59" i="2" s="1"/>
  <c r="G61" i="32"/>
  <c r="G104" i="28" s="1"/>
  <c r="F31" i="2"/>
  <c r="H26" i="10"/>
  <c r="I62" i="10" s="1"/>
  <c r="F73" i="10"/>
  <c r="F97" i="28" s="1"/>
  <c r="H25" i="10"/>
  <c r="I61" i="10" s="1"/>
  <c r="H29" i="10"/>
  <c r="I65" i="10" s="1"/>
  <c r="D15" i="28"/>
  <c r="E74" i="10"/>
  <c r="H28" i="10"/>
  <c r="I64" i="10" s="1"/>
  <c r="D184" i="31"/>
  <c r="D186" i="31" s="1"/>
  <c r="D196" i="31"/>
  <c r="E197" i="31"/>
  <c r="E191" i="31"/>
  <c r="D18" i="28"/>
  <c r="E74" i="31"/>
  <c r="X2" i="43" l="1"/>
  <c r="W77" i="43"/>
  <c r="W82" i="43" s="1"/>
  <c r="W79" i="43"/>
  <c r="W84" i="43" s="1"/>
  <c r="W80" i="43"/>
  <c r="W85" i="43" s="1"/>
  <c r="W78" i="43"/>
  <c r="W83" i="43" s="1"/>
  <c r="F62" i="32"/>
  <c r="F22" i="28" s="1"/>
  <c r="W39" i="2"/>
  <c r="V46" i="2"/>
  <c r="E193" i="31"/>
  <c r="H26" i="2"/>
  <c r="I56" i="2" s="1"/>
  <c r="F176" i="31"/>
  <c r="F190" i="31" s="1"/>
  <c r="F192" i="31" s="1"/>
  <c r="D89" i="28"/>
  <c r="F157" i="31"/>
  <c r="F182" i="31" s="1"/>
  <c r="F184" i="31" s="1"/>
  <c r="H25" i="31"/>
  <c r="G145" i="31"/>
  <c r="G157" i="31" s="1"/>
  <c r="G189" i="31" s="1"/>
  <c r="H61" i="31"/>
  <c r="G164" i="31"/>
  <c r="G73" i="31"/>
  <c r="G100" i="28" s="1"/>
  <c r="F92" i="28"/>
  <c r="H52" i="32"/>
  <c r="H61" i="32" s="1"/>
  <c r="H104" i="28" s="1"/>
  <c r="H22" i="32"/>
  <c r="H31" i="32" s="1"/>
  <c r="H30" i="10"/>
  <c r="I66" i="10" s="1"/>
  <c r="I28" i="32"/>
  <c r="J58" i="32" s="1"/>
  <c r="H63" i="31"/>
  <c r="H27" i="31"/>
  <c r="H166" i="31" s="1"/>
  <c r="E177" i="31"/>
  <c r="E183" i="31"/>
  <c r="E185" i="31" s="1"/>
  <c r="G166" i="31"/>
  <c r="G37" i="31"/>
  <c r="D197" i="31"/>
  <c r="D198" i="31" s="1"/>
  <c r="D200" i="31" s="1"/>
  <c r="E190" i="36"/>
  <c r="E192" i="36" s="1"/>
  <c r="E178" i="34"/>
  <c r="E179" i="34" s="1"/>
  <c r="E190" i="34"/>
  <c r="E192" i="34" s="1"/>
  <c r="E177" i="34"/>
  <c r="H33" i="10"/>
  <c r="I69" i="10" s="1"/>
  <c r="E178" i="36"/>
  <c r="E179" i="36" s="1"/>
  <c r="E177" i="36"/>
  <c r="H32" i="10"/>
  <c r="I68" i="10" s="1"/>
  <c r="E178" i="31"/>
  <c r="E179" i="31" s="1"/>
  <c r="E190" i="35"/>
  <c r="E192" i="35" s="1"/>
  <c r="D191" i="31"/>
  <c r="D193" i="31" s="1"/>
  <c r="D194" i="31" s="1"/>
  <c r="E158" i="31"/>
  <c r="E182" i="31"/>
  <c r="E184" i="31" s="1"/>
  <c r="H27" i="10"/>
  <c r="I63" i="10" s="1"/>
  <c r="E189" i="35"/>
  <c r="E158" i="35"/>
  <c r="I26" i="32"/>
  <c r="J56" i="32" s="1"/>
  <c r="I20" i="32"/>
  <c r="J50" i="32" s="1"/>
  <c r="E182" i="36"/>
  <c r="E196" i="36" s="1"/>
  <c r="E158" i="36"/>
  <c r="E177" i="35"/>
  <c r="E178" i="35"/>
  <c r="E179" i="35" s="1"/>
  <c r="I24" i="10"/>
  <c r="J60" i="10" s="1"/>
  <c r="E189" i="34"/>
  <c r="E158" i="34"/>
  <c r="I27" i="32"/>
  <c r="J57" i="32" s="1"/>
  <c r="H35" i="10"/>
  <c r="I71" i="10" s="1"/>
  <c r="H31" i="10"/>
  <c r="I67" i="10" s="1"/>
  <c r="G37" i="10"/>
  <c r="H34" i="10"/>
  <c r="I70" i="10" s="1"/>
  <c r="X41" i="35"/>
  <c r="W55" i="35"/>
  <c r="I23" i="32"/>
  <c r="J53" i="32" s="1"/>
  <c r="I25" i="32"/>
  <c r="J55" i="32" s="1"/>
  <c r="I24" i="32"/>
  <c r="J54" i="32" s="1"/>
  <c r="H24" i="2"/>
  <c r="I54" i="2" s="1"/>
  <c r="H23" i="2"/>
  <c r="I53" i="2" s="1"/>
  <c r="I20" i="2"/>
  <c r="J50" i="2" s="1"/>
  <c r="H28" i="2"/>
  <c r="I58" i="2" s="1"/>
  <c r="H59" i="10"/>
  <c r="H23" i="10"/>
  <c r="H33" i="35"/>
  <c r="H69" i="35"/>
  <c r="G172" i="35"/>
  <c r="G153" i="35"/>
  <c r="G37" i="36"/>
  <c r="H23" i="34"/>
  <c r="H59" i="34"/>
  <c r="G37" i="34"/>
  <c r="G143" i="34"/>
  <c r="G162" i="34"/>
  <c r="H32" i="36"/>
  <c r="H68" i="36"/>
  <c r="G171" i="36"/>
  <c r="G152" i="36"/>
  <c r="H29" i="35"/>
  <c r="H65" i="35"/>
  <c r="G168" i="35"/>
  <c r="G149" i="35"/>
  <c r="H33" i="36"/>
  <c r="H69" i="36"/>
  <c r="G153" i="36"/>
  <c r="G172" i="36"/>
  <c r="H30" i="35"/>
  <c r="H66" i="35"/>
  <c r="G169" i="35"/>
  <c r="G150" i="35"/>
  <c r="M35" i="35"/>
  <c r="M71" i="35"/>
  <c r="L155" i="35"/>
  <c r="L174" i="35"/>
  <c r="H26" i="36"/>
  <c r="H62" i="36"/>
  <c r="G146" i="36"/>
  <c r="G165" i="36"/>
  <c r="H27" i="36"/>
  <c r="H63" i="36"/>
  <c r="G166" i="36"/>
  <c r="G147" i="36"/>
  <c r="H34" i="36"/>
  <c r="H70" i="36"/>
  <c r="G173" i="36"/>
  <c r="G154" i="36"/>
  <c r="F157" i="36"/>
  <c r="J24" i="35"/>
  <c r="J60" i="35"/>
  <c r="I163" i="35"/>
  <c r="I144" i="35"/>
  <c r="H34" i="35"/>
  <c r="H70" i="35"/>
  <c r="G154" i="35"/>
  <c r="G173" i="35"/>
  <c r="K29" i="36"/>
  <c r="K65" i="36"/>
  <c r="J149" i="36"/>
  <c r="J168" i="36"/>
  <c r="G73" i="36"/>
  <c r="G108" i="28" s="1"/>
  <c r="I34" i="31"/>
  <c r="I70" i="31"/>
  <c r="H173" i="31"/>
  <c r="H154" i="31"/>
  <c r="I23" i="36"/>
  <c r="I59" i="36"/>
  <c r="H143" i="36"/>
  <c r="H162" i="36"/>
  <c r="H35" i="36"/>
  <c r="H71" i="36"/>
  <c r="G174" i="36"/>
  <c r="G155" i="36"/>
  <c r="H31" i="34"/>
  <c r="H67" i="34"/>
  <c r="G170" i="34"/>
  <c r="G151" i="34"/>
  <c r="I30" i="31"/>
  <c r="I66" i="31"/>
  <c r="H150" i="31"/>
  <c r="H169" i="31"/>
  <c r="M25" i="35"/>
  <c r="M61" i="35"/>
  <c r="L145" i="35"/>
  <c r="L164" i="35"/>
  <c r="I28" i="31"/>
  <c r="I64" i="31"/>
  <c r="H148" i="31"/>
  <c r="H167" i="31"/>
  <c r="F157" i="35"/>
  <c r="H26" i="34"/>
  <c r="H62" i="34"/>
  <c r="G165" i="34"/>
  <c r="G146" i="34"/>
  <c r="H31" i="36"/>
  <c r="H67" i="36"/>
  <c r="G151" i="36"/>
  <c r="G170" i="36"/>
  <c r="H30" i="34"/>
  <c r="H66" i="34"/>
  <c r="G150" i="34"/>
  <c r="G169" i="34"/>
  <c r="M29" i="35"/>
  <c r="M65" i="35"/>
  <c r="L168" i="35"/>
  <c r="L149" i="35"/>
  <c r="M30" i="35"/>
  <c r="M66" i="35"/>
  <c r="L169" i="35"/>
  <c r="L150" i="35"/>
  <c r="H24" i="36"/>
  <c r="H60" i="36"/>
  <c r="G144" i="36"/>
  <c r="G163" i="36"/>
  <c r="H29" i="34"/>
  <c r="H65" i="34"/>
  <c r="G149" i="34"/>
  <c r="G168" i="34"/>
  <c r="H28" i="34"/>
  <c r="H64" i="34"/>
  <c r="G167" i="34"/>
  <c r="G148" i="34"/>
  <c r="H28" i="36"/>
  <c r="H64" i="36"/>
  <c r="G167" i="36"/>
  <c r="G148" i="36"/>
  <c r="F157" i="34"/>
  <c r="L28" i="35"/>
  <c r="L64" i="35"/>
  <c r="K167" i="35"/>
  <c r="K148" i="35"/>
  <c r="H33" i="34"/>
  <c r="H69" i="34"/>
  <c r="G153" i="34"/>
  <c r="G172" i="34"/>
  <c r="H32" i="34"/>
  <c r="H68" i="34"/>
  <c r="G171" i="34"/>
  <c r="G152" i="34"/>
  <c r="L32" i="35"/>
  <c r="L68" i="35"/>
  <c r="K171" i="35"/>
  <c r="K152" i="35"/>
  <c r="I33" i="31"/>
  <c r="I69" i="31"/>
  <c r="H172" i="31"/>
  <c r="H153" i="31"/>
  <c r="F176" i="35"/>
  <c r="I59" i="31"/>
  <c r="H34" i="34"/>
  <c r="H70" i="34"/>
  <c r="G154" i="34"/>
  <c r="G173" i="34"/>
  <c r="F176" i="34"/>
  <c r="G73" i="35"/>
  <c r="G107" i="28" s="1"/>
  <c r="I29" i="31"/>
  <c r="I65" i="31"/>
  <c r="H149" i="31"/>
  <c r="H168" i="31"/>
  <c r="J31" i="31"/>
  <c r="J67" i="31"/>
  <c r="I170" i="31"/>
  <c r="I151" i="31"/>
  <c r="I60" i="31"/>
  <c r="H144" i="31"/>
  <c r="H163" i="31"/>
  <c r="I24" i="31"/>
  <c r="H25" i="36"/>
  <c r="H61" i="36"/>
  <c r="G145" i="36"/>
  <c r="G164" i="36"/>
  <c r="H30" i="36"/>
  <c r="H66" i="36"/>
  <c r="G169" i="36"/>
  <c r="G150" i="36"/>
  <c r="H27" i="34"/>
  <c r="H63" i="34"/>
  <c r="G147" i="34"/>
  <c r="G166" i="34"/>
  <c r="H25" i="35"/>
  <c r="H61" i="35"/>
  <c r="G164" i="35"/>
  <c r="G145" i="35"/>
  <c r="H23" i="35"/>
  <c r="H59" i="35"/>
  <c r="G162" i="35"/>
  <c r="G143" i="35"/>
  <c r="G37" i="35"/>
  <c r="I32" i="31"/>
  <c r="I68" i="31"/>
  <c r="H152" i="31"/>
  <c r="H171" i="31"/>
  <c r="M33" i="35"/>
  <c r="M69" i="35"/>
  <c r="L153" i="35"/>
  <c r="L172" i="35"/>
  <c r="H24" i="34"/>
  <c r="H60" i="34"/>
  <c r="G163" i="34"/>
  <c r="G144" i="34"/>
  <c r="P26" i="35"/>
  <c r="P62" i="35"/>
  <c r="O165" i="35"/>
  <c r="O146" i="35"/>
  <c r="G73" i="34"/>
  <c r="G106" i="28" s="1"/>
  <c r="H31" i="35"/>
  <c r="H67" i="35"/>
  <c r="G170" i="35"/>
  <c r="G151" i="35"/>
  <c r="I35" i="31"/>
  <c r="I71" i="31"/>
  <c r="H155" i="31"/>
  <c r="H174" i="31"/>
  <c r="I26" i="31"/>
  <c r="I62" i="31"/>
  <c r="H146" i="31"/>
  <c r="H165" i="31"/>
  <c r="H25" i="34"/>
  <c r="H61" i="34"/>
  <c r="G164" i="34"/>
  <c r="G145" i="34"/>
  <c r="F176" i="36"/>
  <c r="L27" i="35"/>
  <c r="L63" i="35"/>
  <c r="K166" i="35"/>
  <c r="K147" i="35"/>
  <c r="H35" i="34"/>
  <c r="H71" i="34"/>
  <c r="G174" i="34"/>
  <c r="G155" i="34"/>
  <c r="Q41" i="33"/>
  <c r="P55" i="33"/>
  <c r="U41" i="30"/>
  <c r="T55" i="30"/>
  <c r="I29" i="32"/>
  <c r="J59" i="32" s="1"/>
  <c r="I21" i="32"/>
  <c r="J51" i="32" s="1"/>
  <c r="S41" i="10"/>
  <c r="R55" i="10"/>
  <c r="D101" i="28"/>
  <c r="E158" i="30"/>
  <c r="P41" i="34"/>
  <c r="O55" i="34"/>
  <c r="F73" i="33"/>
  <c r="F105" i="28" s="1"/>
  <c r="F109" i="28" s="1"/>
  <c r="D91" i="28"/>
  <c r="D12" i="28"/>
  <c r="E177" i="29"/>
  <c r="E177" i="30"/>
  <c r="E182" i="29"/>
  <c r="E178" i="29"/>
  <c r="E179" i="29" s="1"/>
  <c r="E189" i="29"/>
  <c r="H25" i="30"/>
  <c r="I61" i="30" s="1"/>
  <c r="G164" i="30"/>
  <c r="G145" i="30"/>
  <c r="E74" i="30"/>
  <c r="D17" i="28"/>
  <c r="D191" i="29"/>
  <c r="D193" i="29" s="1"/>
  <c r="D197" i="29"/>
  <c r="D197" i="36"/>
  <c r="D191" i="36"/>
  <c r="D193" i="36" s="1"/>
  <c r="E89" i="28"/>
  <c r="G174" i="29"/>
  <c r="G155" i="29"/>
  <c r="H35" i="29"/>
  <c r="I71" i="29" s="1"/>
  <c r="G172" i="30"/>
  <c r="G153" i="30"/>
  <c r="H33" i="30"/>
  <c r="I69" i="30" s="1"/>
  <c r="H24" i="33"/>
  <c r="I60" i="33" s="1"/>
  <c r="E183" i="30"/>
  <c r="E185" i="30" s="1"/>
  <c r="E190" i="30"/>
  <c r="E192" i="30" s="1"/>
  <c r="G165" i="29"/>
  <c r="G146" i="29"/>
  <c r="H26" i="29"/>
  <c r="I62" i="29" s="1"/>
  <c r="H23" i="29"/>
  <c r="I59" i="29" s="1"/>
  <c r="G143" i="29"/>
  <c r="G162" i="29"/>
  <c r="G168" i="29"/>
  <c r="H29" i="29"/>
  <c r="I65" i="29" s="1"/>
  <c r="G149" i="29"/>
  <c r="H26" i="33"/>
  <c r="I62" i="33" s="1"/>
  <c r="D16" i="28"/>
  <c r="E74" i="29"/>
  <c r="G166" i="29"/>
  <c r="G147" i="29"/>
  <c r="H27" i="29"/>
  <c r="I63" i="29" s="1"/>
  <c r="F176" i="29"/>
  <c r="D24" i="28"/>
  <c r="E74" i="34"/>
  <c r="E158" i="29"/>
  <c r="H23" i="33"/>
  <c r="I59" i="33" s="1"/>
  <c r="G37" i="33"/>
  <c r="E190" i="29"/>
  <c r="E192" i="29" s="1"/>
  <c r="E183" i="29"/>
  <c r="E185" i="29" s="1"/>
  <c r="E74" i="33"/>
  <c r="D23" i="28"/>
  <c r="D7" i="28" s="1"/>
  <c r="D184" i="30"/>
  <c r="D186" i="30" s="1"/>
  <c r="D196" i="30"/>
  <c r="G152" i="29"/>
  <c r="G171" i="29"/>
  <c r="H32" i="29"/>
  <c r="I68" i="29" s="1"/>
  <c r="H34" i="33"/>
  <c r="I70" i="33" s="1"/>
  <c r="D90" i="28"/>
  <c r="D197" i="30"/>
  <c r="D191" i="30"/>
  <c r="D193" i="30" s="1"/>
  <c r="H31" i="33"/>
  <c r="I67" i="33" s="1"/>
  <c r="H30" i="33"/>
  <c r="I66" i="33" s="1"/>
  <c r="G150" i="30"/>
  <c r="G169" i="30"/>
  <c r="H30" i="30"/>
  <c r="I66" i="30" s="1"/>
  <c r="I25" i="33"/>
  <c r="J61" i="33" s="1"/>
  <c r="G170" i="29"/>
  <c r="G151" i="29"/>
  <c r="H31" i="29"/>
  <c r="I67" i="29" s="1"/>
  <c r="E196" i="35"/>
  <c r="E184" i="35"/>
  <c r="E186" i="35" s="1"/>
  <c r="H35" i="33"/>
  <c r="I71" i="33" s="1"/>
  <c r="G173" i="30"/>
  <c r="H34" i="30"/>
  <c r="I70" i="30" s="1"/>
  <c r="G154" i="30"/>
  <c r="G153" i="29"/>
  <c r="H33" i="29"/>
  <c r="I69" i="29" s="1"/>
  <c r="G172" i="29"/>
  <c r="G155" i="30"/>
  <c r="G174" i="30"/>
  <c r="H35" i="30"/>
  <c r="I71" i="30" s="1"/>
  <c r="H29" i="33"/>
  <c r="I65" i="33" s="1"/>
  <c r="E191" i="36"/>
  <c r="F176" i="30"/>
  <c r="D184" i="35"/>
  <c r="D186" i="35" s="1"/>
  <c r="D196" i="35"/>
  <c r="G146" i="30"/>
  <c r="H26" i="30"/>
  <c r="I62" i="30" s="1"/>
  <c r="G165" i="30"/>
  <c r="G144" i="30"/>
  <c r="H24" i="30"/>
  <c r="I60" i="30" s="1"/>
  <c r="G163" i="30"/>
  <c r="H28" i="30"/>
  <c r="I64" i="30" s="1"/>
  <c r="G167" i="30"/>
  <c r="G148" i="30"/>
  <c r="H30" i="29"/>
  <c r="I66" i="29" s="1"/>
  <c r="G169" i="29"/>
  <c r="G150" i="29"/>
  <c r="G144" i="29"/>
  <c r="G163" i="29"/>
  <c r="H24" i="29"/>
  <c r="I60" i="29" s="1"/>
  <c r="G171" i="30"/>
  <c r="G152" i="30"/>
  <c r="H32" i="30"/>
  <c r="I68" i="30" s="1"/>
  <c r="F73" i="29"/>
  <c r="F98" i="28" s="1"/>
  <c r="F90" i="28" s="1"/>
  <c r="H28" i="33"/>
  <c r="I64" i="33" s="1"/>
  <c r="D184" i="34"/>
  <c r="D186" i="34" s="1"/>
  <c r="D196" i="34"/>
  <c r="F157" i="30"/>
  <c r="D191" i="35"/>
  <c r="D193" i="35" s="1"/>
  <c r="D197" i="35"/>
  <c r="G149" i="30"/>
  <c r="G168" i="30"/>
  <c r="H29" i="30"/>
  <c r="I65" i="30" s="1"/>
  <c r="E74" i="36"/>
  <c r="D26" i="28"/>
  <c r="D10" i="28" s="1"/>
  <c r="D191" i="34"/>
  <c r="D193" i="34" s="1"/>
  <c r="D197" i="34"/>
  <c r="G151" i="30"/>
  <c r="H31" i="30"/>
  <c r="I67" i="30" s="1"/>
  <c r="G170" i="30"/>
  <c r="G166" i="30"/>
  <c r="G147" i="30"/>
  <c r="H27" i="30"/>
  <c r="I63" i="30" s="1"/>
  <c r="H33" i="33"/>
  <c r="I69" i="33" s="1"/>
  <c r="G162" i="30"/>
  <c r="H23" i="30"/>
  <c r="I59" i="30" s="1"/>
  <c r="G143" i="30"/>
  <c r="G37" i="30"/>
  <c r="E182" i="30"/>
  <c r="E178" i="30"/>
  <c r="E179" i="30" s="1"/>
  <c r="E189" i="30"/>
  <c r="G148" i="29"/>
  <c r="G167" i="29"/>
  <c r="H28" i="29"/>
  <c r="I64" i="29" s="1"/>
  <c r="E184" i="34"/>
  <c r="E186" i="34" s="1"/>
  <c r="E196" i="34"/>
  <c r="D25" i="28"/>
  <c r="E74" i="35"/>
  <c r="F157" i="29"/>
  <c r="H32" i="33"/>
  <c r="I68" i="33" s="1"/>
  <c r="H27" i="33"/>
  <c r="I63" i="33" s="1"/>
  <c r="G37" i="29"/>
  <c r="G173" i="29"/>
  <c r="H34" i="29"/>
  <c r="I70" i="29" s="1"/>
  <c r="G154" i="29"/>
  <c r="D109" i="28"/>
  <c r="G145" i="29"/>
  <c r="G164" i="29"/>
  <c r="H25" i="29"/>
  <c r="I61" i="29" s="1"/>
  <c r="D196" i="29"/>
  <c r="D184" i="29"/>
  <c r="D186" i="29" s="1"/>
  <c r="D196" i="36"/>
  <c r="D184" i="36"/>
  <c r="D186" i="36" s="1"/>
  <c r="F73" i="30"/>
  <c r="F99" i="28" s="1"/>
  <c r="F91" i="28" s="1"/>
  <c r="H22" i="2"/>
  <c r="I52" i="2" s="1"/>
  <c r="H21" i="2"/>
  <c r="I51" i="2" s="1"/>
  <c r="H25" i="2"/>
  <c r="I55" i="2" s="1"/>
  <c r="E62" i="2"/>
  <c r="H27" i="2"/>
  <c r="I57" i="2" s="1"/>
  <c r="I23" i="31"/>
  <c r="H143" i="31"/>
  <c r="H162" i="31"/>
  <c r="F61" i="2"/>
  <c r="F74" i="31"/>
  <c r="E18" i="28"/>
  <c r="H29" i="2"/>
  <c r="I59" i="2" s="1"/>
  <c r="F74" i="10"/>
  <c r="F15" i="28" s="1"/>
  <c r="E15" i="28"/>
  <c r="E88" i="28"/>
  <c r="E101" i="28"/>
  <c r="G31" i="2"/>
  <c r="I26" i="10"/>
  <c r="J62" i="10" s="1"/>
  <c r="G73" i="10"/>
  <c r="G97" i="28" s="1"/>
  <c r="I28" i="10"/>
  <c r="J64" i="10" s="1"/>
  <c r="I25" i="10"/>
  <c r="J61" i="10" s="1"/>
  <c r="I29" i="10"/>
  <c r="J65" i="10" s="1"/>
  <c r="X85" i="43" l="1"/>
  <c r="Y2" i="43"/>
  <c r="X77" i="43"/>
  <c r="X82" i="43" s="1"/>
  <c r="X79" i="43"/>
  <c r="X84" i="43" s="1"/>
  <c r="X78" i="43"/>
  <c r="X83" i="43" s="1"/>
  <c r="X80" i="43"/>
  <c r="I27" i="31"/>
  <c r="G62" i="32"/>
  <c r="G22" i="28" s="1"/>
  <c r="F158" i="31"/>
  <c r="F189" i="31"/>
  <c r="F191" i="31" s="1"/>
  <c r="I26" i="2"/>
  <c r="J56" i="2" s="1"/>
  <c r="E193" i="36"/>
  <c r="F178" i="31"/>
  <c r="F179" i="31" s="1"/>
  <c r="F183" i="31"/>
  <c r="F185" i="31" s="1"/>
  <c r="F186" i="31" s="1"/>
  <c r="H37" i="31"/>
  <c r="G92" i="28"/>
  <c r="F177" i="31"/>
  <c r="X39" i="2"/>
  <c r="W46" i="2"/>
  <c r="H73" i="31"/>
  <c r="H100" i="28" s="1"/>
  <c r="F193" i="31"/>
  <c r="E184" i="36"/>
  <c r="E186" i="36" s="1"/>
  <c r="E186" i="31"/>
  <c r="E194" i="31" s="1"/>
  <c r="E197" i="35"/>
  <c r="E198" i="35" s="1"/>
  <c r="E200" i="35" s="1"/>
  <c r="I32" i="10"/>
  <c r="J68" i="10" s="1"/>
  <c r="I61" i="31"/>
  <c r="I25" i="31"/>
  <c r="I37" i="31" s="1"/>
  <c r="H164" i="31"/>
  <c r="H176" i="31" s="1"/>
  <c r="H190" i="31" s="1"/>
  <c r="H145" i="31"/>
  <c r="G176" i="31"/>
  <c r="G190" i="31" s="1"/>
  <c r="G192" i="31" s="1"/>
  <c r="E191" i="35"/>
  <c r="E193" i="35" s="1"/>
  <c r="E194" i="35" s="1"/>
  <c r="E197" i="36"/>
  <c r="E198" i="36" s="1"/>
  <c r="E200" i="36" s="1"/>
  <c r="I30" i="10"/>
  <c r="J66" i="10" s="1"/>
  <c r="J28" i="32"/>
  <c r="K58" i="32" s="1"/>
  <c r="J24" i="10"/>
  <c r="K60" i="10" s="1"/>
  <c r="F158" i="36"/>
  <c r="I63" i="31"/>
  <c r="H147" i="31"/>
  <c r="I52" i="32"/>
  <c r="I22" i="32"/>
  <c r="I27" i="10"/>
  <c r="J63" i="10" s="1"/>
  <c r="F158" i="35"/>
  <c r="I33" i="10"/>
  <c r="J69" i="10" s="1"/>
  <c r="E197" i="34"/>
  <c r="E198" i="34" s="1"/>
  <c r="E200" i="34" s="1"/>
  <c r="F177" i="35"/>
  <c r="F177" i="36"/>
  <c r="J30" i="10"/>
  <c r="K66" i="10" s="1"/>
  <c r="E196" i="31"/>
  <c r="E198" i="31" s="1"/>
  <c r="E200" i="31" s="1"/>
  <c r="J26" i="32"/>
  <c r="K56" i="32" s="1"/>
  <c r="J20" i="32"/>
  <c r="K50" i="32" s="1"/>
  <c r="J27" i="32"/>
  <c r="K57" i="32" s="1"/>
  <c r="F158" i="34"/>
  <c r="J25" i="32"/>
  <c r="K55" i="32" s="1"/>
  <c r="I35" i="10"/>
  <c r="J71" i="10" s="1"/>
  <c r="E191" i="34"/>
  <c r="E193" i="34" s="1"/>
  <c r="E194" i="34" s="1"/>
  <c r="I24" i="2"/>
  <c r="J54" i="2" s="1"/>
  <c r="I34" i="10"/>
  <c r="J70" i="10" s="1"/>
  <c r="F197" i="31"/>
  <c r="I31" i="10"/>
  <c r="J67" i="10" s="1"/>
  <c r="H37" i="10"/>
  <c r="Y41" i="35"/>
  <c r="X55" i="35"/>
  <c r="G176" i="35"/>
  <c r="J23" i="32"/>
  <c r="K53" i="32" s="1"/>
  <c r="J24" i="32"/>
  <c r="K54" i="32" s="1"/>
  <c r="I23" i="2"/>
  <c r="J53" i="2" s="1"/>
  <c r="J20" i="2"/>
  <c r="K50" i="2" s="1"/>
  <c r="I28" i="2"/>
  <c r="J58" i="2" s="1"/>
  <c r="G158" i="31"/>
  <c r="G182" i="31"/>
  <c r="G184" i="31" s="1"/>
  <c r="I59" i="10"/>
  <c r="I23" i="10"/>
  <c r="H73" i="36"/>
  <c r="H108" i="28" s="1"/>
  <c r="H73" i="35"/>
  <c r="H107" i="28" s="1"/>
  <c r="G157" i="36"/>
  <c r="G182" i="36" s="1"/>
  <c r="G176" i="36"/>
  <c r="M27" i="35"/>
  <c r="M63" i="35"/>
  <c r="L147" i="35"/>
  <c r="L166" i="35"/>
  <c r="J29" i="31"/>
  <c r="J65" i="31"/>
  <c r="I149" i="31"/>
  <c r="I168" i="31"/>
  <c r="J70" i="31"/>
  <c r="I173" i="31"/>
  <c r="I154" i="31"/>
  <c r="J34" i="31"/>
  <c r="I23" i="34"/>
  <c r="I59" i="34"/>
  <c r="H143" i="34"/>
  <c r="H37" i="34"/>
  <c r="H162" i="34"/>
  <c r="I28" i="34"/>
  <c r="I64" i="34"/>
  <c r="H167" i="34"/>
  <c r="H148" i="34"/>
  <c r="I24" i="34"/>
  <c r="I60" i="34"/>
  <c r="H163" i="34"/>
  <c r="H144" i="34"/>
  <c r="I23" i="35"/>
  <c r="I59" i="35"/>
  <c r="H37" i="35"/>
  <c r="H162" i="35"/>
  <c r="H143" i="35"/>
  <c r="I27" i="34"/>
  <c r="I63" i="34"/>
  <c r="H147" i="34"/>
  <c r="H166" i="34"/>
  <c r="F190" i="34"/>
  <c r="F192" i="34" s="1"/>
  <c r="F183" i="34"/>
  <c r="F185" i="34" s="1"/>
  <c r="F183" i="35"/>
  <c r="F185" i="35" s="1"/>
  <c r="F190" i="35"/>
  <c r="F192" i="35" s="1"/>
  <c r="M32" i="35"/>
  <c r="M68" i="35"/>
  <c r="L171" i="35"/>
  <c r="L152" i="35"/>
  <c r="I33" i="34"/>
  <c r="I69" i="34"/>
  <c r="H172" i="34"/>
  <c r="H153" i="34"/>
  <c r="J64" i="31"/>
  <c r="I167" i="31"/>
  <c r="I148" i="31"/>
  <c r="J28" i="31"/>
  <c r="J30" i="31"/>
  <c r="J66" i="31"/>
  <c r="I169" i="31"/>
  <c r="I150" i="31"/>
  <c r="I35" i="36"/>
  <c r="I71" i="36"/>
  <c r="H155" i="36"/>
  <c r="H174" i="36"/>
  <c r="F177" i="34"/>
  <c r="J27" i="31"/>
  <c r="J63" i="31"/>
  <c r="I166" i="31"/>
  <c r="I147" i="31"/>
  <c r="I24" i="36"/>
  <c r="I60" i="36"/>
  <c r="H163" i="36"/>
  <c r="H144" i="36"/>
  <c r="I31" i="36"/>
  <c r="I67" i="36"/>
  <c r="H170" i="36"/>
  <c r="H151" i="36"/>
  <c r="I34" i="35"/>
  <c r="I70" i="35"/>
  <c r="H173" i="35"/>
  <c r="H154" i="35"/>
  <c r="I28" i="36"/>
  <c r="I64" i="36"/>
  <c r="H148" i="36"/>
  <c r="H167" i="36"/>
  <c r="H37" i="36"/>
  <c r="F189" i="36"/>
  <c r="F178" i="36"/>
  <c r="F179" i="36" s="1"/>
  <c r="F182" i="36"/>
  <c r="I27" i="36"/>
  <c r="I63" i="36"/>
  <c r="H166" i="36"/>
  <c r="H147" i="36"/>
  <c r="N35" i="35"/>
  <c r="N71" i="35"/>
  <c r="M155" i="35"/>
  <c r="M174" i="35"/>
  <c r="I33" i="36"/>
  <c r="I69" i="36"/>
  <c r="H172" i="36"/>
  <c r="H153" i="36"/>
  <c r="I32" i="36"/>
  <c r="I68" i="36"/>
  <c r="H171" i="36"/>
  <c r="H152" i="36"/>
  <c r="J26" i="31"/>
  <c r="J62" i="31"/>
  <c r="I165" i="31"/>
  <c r="I146" i="31"/>
  <c r="I31" i="35"/>
  <c r="I67" i="35"/>
  <c r="H151" i="35"/>
  <c r="H170" i="35"/>
  <c r="N29" i="35"/>
  <c r="N65" i="35"/>
  <c r="M168" i="35"/>
  <c r="M149" i="35"/>
  <c r="I35" i="34"/>
  <c r="I71" i="34"/>
  <c r="H174" i="34"/>
  <c r="H155" i="34"/>
  <c r="I25" i="36"/>
  <c r="I61" i="36"/>
  <c r="H145" i="36"/>
  <c r="H164" i="36"/>
  <c r="K31" i="31"/>
  <c r="K67" i="31"/>
  <c r="J170" i="31"/>
  <c r="J151" i="31"/>
  <c r="G176" i="34"/>
  <c r="I25" i="34"/>
  <c r="I61" i="34"/>
  <c r="H145" i="34"/>
  <c r="H164" i="34"/>
  <c r="J35" i="31"/>
  <c r="J71" i="31"/>
  <c r="I174" i="31"/>
  <c r="I155" i="31"/>
  <c r="J68" i="31"/>
  <c r="I171" i="31"/>
  <c r="I152" i="31"/>
  <c r="J32" i="31"/>
  <c r="J60" i="31"/>
  <c r="I163" i="31"/>
  <c r="I144" i="31"/>
  <c r="J24" i="31"/>
  <c r="I29" i="34"/>
  <c r="I65" i="34"/>
  <c r="H168" i="34"/>
  <c r="H149" i="34"/>
  <c r="N30" i="35"/>
  <c r="N66" i="35"/>
  <c r="M150" i="35"/>
  <c r="M169" i="35"/>
  <c r="I30" i="34"/>
  <c r="I66" i="34"/>
  <c r="H169" i="34"/>
  <c r="H150" i="34"/>
  <c r="I26" i="34"/>
  <c r="I62" i="34"/>
  <c r="H146" i="34"/>
  <c r="H165" i="34"/>
  <c r="L29" i="36"/>
  <c r="L65" i="36"/>
  <c r="K149" i="36"/>
  <c r="K168" i="36"/>
  <c r="G157" i="34"/>
  <c r="I69" i="35"/>
  <c r="H153" i="35"/>
  <c r="H172" i="35"/>
  <c r="F190" i="36"/>
  <c r="F192" i="36" s="1"/>
  <c r="F183" i="36"/>
  <c r="F185" i="36" s="1"/>
  <c r="J59" i="31"/>
  <c r="Q26" i="35"/>
  <c r="Q62" i="35"/>
  <c r="P165" i="35"/>
  <c r="P146" i="35"/>
  <c r="N33" i="35"/>
  <c r="N69" i="35"/>
  <c r="M172" i="35"/>
  <c r="M153" i="35"/>
  <c r="I61" i="35"/>
  <c r="H164" i="35"/>
  <c r="H145" i="35"/>
  <c r="I30" i="36"/>
  <c r="I66" i="36"/>
  <c r="H150" i="36"/>
  <c r="H169" i="36"/>
  <c r="I34" i="34"/>
  <c r="I70" i="34"/>
  <c r="H173" i="34"/>
  <c r="H154" i="34"/>
  <c r="J69" i="31"/>
  <c r="J33" i="31"/>
  <c r="I153" i="31"/>
  <c r="I172" i="31"/>
  <c r="I32" i="34"/>
  <c r="I68" i="34"/>
  <c r="H171" i="34"/>
  <c r="H152" i="34"/>
  <c r="M28" i="35"/>
  <c r="M64" i="35"/>
  <c r="L148" i="35"/>
  <c r="L167" i="35"/>
  <c r="F189" i="35"/>
  <c r="F178" i="35"/>
  <c r="F179" i="35" s="1"/>
  <c r="F182" i="35"/>
  <c r="N25" i="35"/>
  <c r="N61" i="35"/>
  <c r="M164" i="35"/>
  <c r="M145" i="35"/>
  <c r="I31" i="34"/>
  <c r="I67" i="34"/>
  <c r="H170" i="34"/>
  <c r="H151" i="34"/>
  <c r="K24" i="35"/>
  <c r="K60" i="35"/>
  <c r="J163" i="35"/>
  <c r="J144" i="35"/>
  <c r="G157" i="35"/>
  <c r="F178" i="34"/>
  <c r="F179" i="34" s="1"/>
  <c r="F189" i="34"/>
  <c r="F182" i="34"/>
  <c r="J23" i="36"/>
  <c r="J59" i="36"/>
  <c r="I143" i="36"/>
  <c r="I162" i="36"/>
  <c r="I34" i="36"/>
  <c r="I70" i="36"/>
  <c r="H173" i="36"/>
  <c r="H154" i="36"/>
  <c r="I26" i="36"/>
  <c r="I62" i="36"/>
  <c r="H165" i="36"/>
  <c r="H146" i="36"/>
  <c r="I66" i="35"/>
  <c r="H169" i="35"/>
  <c r="H150" i="35"/>
  <c r="I65" i="35"/>
  <c r="H168" i="35"/>
  <c r="H149" i="35"/>
  <c r="H73" i="34"/>
  <c r="H106" i="28" s="1"/>
  <c r="F89" i="28"/>
  <c r="D194" i="36"/>
  <c r="R41" i="33"/>
  <c r="Q55" i="33"/>
  <c r="V41" i="30"/>
  <c r="U55" i="30"/>
  <c r="E93" i="28"/>
  <c r="G61" i="2"/>
  <c r="G96" i="28" s="1"/>
  <c r="G88" i="28" s="1"/>
  <c r="J21" i="32"/>
  <c r="K51" i="32" s="1"/>
  <c r="J29" i="32"/>
  <c r="K59" i="32" s="1"/>
  <c r="D93" i="28"/>
  <c r="T41" i="10"/>
  <c r="S55" i="10"/>
  <c r="D19" i="28"/>
  <c r="D198" i="29"/>
  <c r="D200" i="29" s="1"/>
  <c r="Q41" i="34"/>
  <c r="P55" i="34"/>
  <c r="G157" i="30"/>
  <c r="G189" i="30" s="1"/>
  <c r="G73" i="30"/>
  <c r="G99" i="28" s="1"/>
  <c r="G91" i="28" s="1"/>
  <c r="G73" i="29"/>
  <c r="G98" i="28" s="1"/>
  <c r="G90" i="28" s="1"/>
  <c r="D198" i="34"/>
  <c r="D200" i="34" s="1"/>
  <c r="F177" i="29"/>
  <c r="D27" i="28"/>
  <c r="D198" i="36"/>
  <c r="D200" i="36" s="1"/>
  <c r="D194" i="30"/>
  <c r="D194" i="29"/>
  <c r="E12" i="28"/>
  <c r="E191" i="30"/>
  <c r="E193" i="30" s="1"/>
  <c r="E197" i="30"/>
  <c r="I33" i="33"/>
  <c r="J69" i="33" s="1"/>
  <c r="H149" i="30"/>
  <c r="H168" i="30"/>
  <c r="I29" i="30"/>
  <c r="J65" i="30" s="1"/>
  <c r="D198" i="35"/>
  <c r="D200" i="35" s="1"/>
  <c r="H172" i="29"/>
  <c r="H153" i="29"/>
  <c r="I33" i="29"/>
  <c r="J69" i="29" s="1"/>
  <c r="I32" i="29"/>
  <c r="J68" i="29" s="1"/>
  <c r="H171" i="29"/>
  <c r="H152" i="29"/>
  <c r="F158" i="29"/>
  <c r="F74" i="34"/>
  <c r="E24" i="28"/>
  <c r="E16" i="28"/>
  <c r="F74" i="29"/>
  <c r="E191" i="29"/>
  <c r="E193" i="29" s="1"/>
  <c r="E197" i="29"/>
  <c r="H165" i="30"/>
  <c r="H146" i="30"/>
  <c r="I26" i="30"/>
  <c r="J62" i="30" s="1"/>
  <c r="D194" i="35"/>
  <c r="J25" i="33"/>
  <c r="K61" i="33" s="1"/>
  <c r="F190" i="29"/>
  <c r="F192" i="29" s="1"/>
  <c r="F183" i="29"/>
  <c r="F185" i="29" s="1"/>
  <c r="D8" i="28"/>
  <c r="I26" i="33"/>
  <c r="J62" i="33" s="1"/>
  <c r="H162" i="29"/>
  <c r="H143" i="29"/>
  <c r="I23" i="29"/>
  <c r="J59" i="29" s="1"/>
  <c r="H37" i="29"/>
  <c r="I22" i="2"/>
  <c r="J52" i="2" s="1"/>
  <c r="I27" i="33"/>
  <c r="J63" i="33" s="1"/>
  <c r="F178" i="29"/>
  <c r="F179" i="29" s="1"/>
  <c r="F182" i="29"/>
  <c r="F189" i="29"/>
  <c r="E196" i="30"/>
  <c r="E184" i="30"/>
  <c r="E186" i="30" s="1"/>
  <c r="H151" i="30"/>
  <c r="I31" i="30"/>
  <c r="J67" i="30" s="1"/>
  <c r="H170" i="30"/>
  <c r="F158" i="30"/>
  <c r="F178" i="30"/>
  <c r="F179" i="30" s="1"/>
  <c r="F189" i="30"/>
  <c r="F182" i="30"/>
  <c r="D194" i="34"/>
  <c r="H152" i="30"/>
  <c r="H171" i="30"/>
  <c r="I32" i="30"/>
  <c r="J68" i="30" s="1"/>
  <c r="G176" i="30"/>
  <c r="F177" i="30"/>
  <c r="F190" i="30"/>
  <c r="F192" i="30" s="1"/>
  <c r="F183" i="30"/>
  <c r="F185" i="30" s="1"/>
  <c r="I27" i="29"/>
  <c r="J63" i="29" s="1"/>
  <c r="H147" i="29"/>
  <c r="H166" i="29"/>
  <c r="I24" i="33"/>
  <c r="J60" i="33" s="1"/>
  <c r="E196" i="29"/>
  <c r="E184" i="29"/>
  <c r="E186" i="29" s="1"/>
  <c r="G157" i="29"/>
  <c r="F74" i="35"/>
  <c r="E25" i="28"/>
  <c r="I28" i="33"/>
  <c r="J64" i="33" s="1"/>
  <c r="H148" i="30"/>
  <c r="H167" i="30"/>
  <c r="I28" i="30"/>
  <c r="J64" i="30" s="1"/>
  <c r="I31" i="33"/>
  <c r="J67" i="33" s="1"/>
  <c r="I34" i="33"/>
  <c r="J70" i="33" s="1"/>
  <c r="G73" i="33"/>
  <c r="G105" i="28" s="1"/>
  <c r="G109" i="28" s="1"/>
  <c r="H164" i="30"/>
  <c r="H145" i="30"/>
  <c r="I25" i="30"/>
  <c r="J61" i="30" s="1"/>
  <c r="H173" i="29"/>
  <c r="H154" i="29"/>
  <c r="I34" i="29"/>
  <c r="J70" i="29" s="1"/>
  <c r="H166" i="30"/>
  <c r="I27" i="30"/>
  <c r="J63" i="30" s="1"/>
  <c r="H147" i="30"/>
  <c r="F74" i="36"/>
  <c r="E26" i="28"/>
  <c r="E10" i="28" s="1"/>
  <c r="H170" i="29"/>
  <c r="H151" i="29"/>
  <c r="I31" i="29"/>
  <c r="J67" i="29" s="1"/>
  <c r="I30" i="30"/>
  <c r="J66" i="30" s="1"/>
  <c r="H169" i="30"/>
  <c r="H150" i="30"/>
  <c r="I23" i="33"/>
  <c r="J59" i="33" s="1"/>
  <c r="H37" i="33"/>
  <c r="H165" i="29"/>
  <c r="H146" i="29"/>
  <c r="I26" i="29"/>
  <c r="J62" i="29" s="1"/>
  <c r="H172" i="30"/>
  <c r="H153" i="30"/>
  <c r="I33" i="30"/>
  <c r="J69" i="30" s="1"/>
  <c r="H167" i="29"/>
  <c r="H148" i="29"/>
  <c r="I28" i="29"/>
  <c r="J64" i="29" s="1"/>
  <c r="I35" i="33"/>
  <c r="J71" i="33" s="1"/>
  <c r="E23" i="28"/>
  <c r="E7" i="28" s="1"/>
  <c r="F74" i="33"/>
  <c r="H149" i="29"/>
  <c r="I29" i="29"/>
  <c r="J65" i="29" s="1"/>
  <c r="H168" i="29"/>
  <c r="I25" i="29"/>
  <c r="J61" i="29" s="1"/>
  <c r="H145" i="29"/>
  <c r="H164" i="29"/>
  <c r="I32" i="33"/>
  <c r="J68" i="33" s="1"/>
  <c r="H37" i="30"/>
  <c r="H143" i="30"/>
  <c r="H162" i="30"/>
  <c r="I23" i="30"/>
  <c r="J59" i="30" s="1"/>
  <c r="H163" i="29"/>
  <c r="I24" i="29"/>
  <c r="J60" i="29" s="1"/>
  <c r="H144" i="29"/>
  <c r="H173" i="30"/>
  <c r="H154" i="30"/>
  <c r="I34" i="30"/>
  <c r="J70" i="30" s="1"/>
  <c r="I30" i="33"/>
  <c r="J66" i="33" s="1"/>
  <c r="D198" i="30"/>
  <c r="D200" i="30" s="1"/>
  <c r="H174" i="29"/>
  <c r="H155" i="29"/>
  <c r="I35" i="29"/>
  <c r="J71" i="29" s="1"/>
  <c r="D9" i="28"/>
  <c r="H169" i="29"/>
  <c r="H150" i="29"/>
  <c r="I30" i="29"/>
  <c r="J66" i="29" s="1"/>
  <c r="H163" i="30"/>
  <c r="H144" i="30"/>
  <c r="I24" i="30"/>
  <c r="J60" i="30" s="1"/>
  <c r="I29" i="33"/>
  <c r="J65" i="33" s="1"/>
  <c r="H155" i="30"/>
  <c r="I35" i="30"/>
  <c r="J71" i="30" s="1"/>
  <c r="H174" i="30"/>
  <c r="G176" i="29"/>
  <c r="E17" i="28"/>
  <c r="F74" i="30"/>
  <c r="I25" i="2"/>
  <c r="J55" i="2" s="1"/>
  <c r="I21" i="2"/>
  <c r="J51" i="2" s="1"/>
  <c r="E14" i="28"/>
  <c r="I27" i="2"/>
  <c r="H31" i="2"/>
  <c r="H62" i="32"/>
  <c r="H22" i="28" s="1"/>
  <c r="J23" i="31"/>
  <c r="I143" i="31"/>
  <c r="I162" i="31"/>
  <c r="F62" i="2"/>
  <c r="F96" i="28"/>
  <c r="G191" i="31"/>
  <c r="G74" i="31"/>
  <c r="F18" i="28"/>
  <c r="J26" i="2"/>
  <c r="K56" i="2" s="1"/>
  <c r="G74" i="10"/>
  <c r="G15" i="28" s="1"/>
  <c r="I29" i="2"/>
  <c r="J59" i="2" s="1"/>
  <c r="J29" i="10"/>
  <c r="K65" i="10" s="1"/>
  <c r="J25" i="10"/>
  <c r="K61" i="10" s="1"/>
  <c r="H73" i="10"/>
  <c r="H97" i="28" s="1"/>
  <c r="J32" i="10"/>
  <c r="K68" i="10" s="1"/>
  <c r="J26" i="10"/>
  <c r="K62" i="10" s="1"/>
  <c r="J28" i="10"/>
  <c r="K64" i="10" s="1"/>
  <c r="Z2" i="43" l="1"/>
  <c r="Y80" i="43"/>
  <c r="Y85" i="43" s="1"/>
  <c r="Y77" i="43"/>
  <c r="Y82" i="43" s="1"/>
  <c r="Y78" i="43"/>
  <c r="Y83" i="43" s="1"/>
  <c r="Y79" i="43"/>
  <c r="Y84" i="43" s="1"/>
  <c r="E194" i="36"/>
  <c r="F194" i="31"/>
  <c r="H192" i="31"/>
  <c r="H92" i="28"/>
  <c r="G193" i="31"/>
  <c r="G197" i="31"/>
  <c r="G183" i="31"/>
  <c r="G185" i="31" s="1"/>
  <c r="G178" i="31"/>
  <c r="G179" i="31" s="1"/>
  <c r="F196" i="31"/>
  <c r="F198" i="31" s="1"/>
  <c r="F200" i="31" s="1"/>
  <c r="G177" i="31"/>
  <c r="H177" i="31" s="1"/>
  <c r="Y39" i="2"/>
  <c r="X46" i="2"/>
  <c r="I73" i="31"/>
  <c r="I100" i="28" s="1"/>
  <c r="K30" i="10"/>
  <c r="L66" i="10" s="1"/>
  <c r="K28" i="32"/>
  <c r="L58" i="32" s="1"/>
  <c r="H157" i="31"/>
  <c r="H182" i="31" s="1"/>
  <c r="H184" i="31" s="1"/>
  <c r="K24" i="10"/>
  <c r="L60" i="10" s="1"/>
  <c r="J61" i="31"/>
  <c r="J73" i="31" s="1"/>
  <c r="J100" i="28" s="1"/>
  <c r="J25" i="31"/>
  <c r="I145" i="31"/>
  <c r="I157" i="31" s="1"/>
  <c r="I182" i="31" s="1"/>
  <c r="I164" i="31"/>
  <c r="I176" i="31" s="1"/>
  <c r="I190" i="31" s="1"/>
  <c r="K27" i="32"/>
  <c r="L57" i="32" s="1"/>
  <c r="J27" i="10"/>
  <c r="K63" i="10" s="1"/>
  <c r="G158" i="35"/>
  <c r="J52" i="32"/>
  <c r="J22" i="32"/>
  <c r="J31" i="32" s="1"/>
  <c r="I31" i="32"/>
  <c r="J31" i="10"/>
  <c r="K67" i="10" s="1"/>
  <c r="J33" i="10"/>
  <c r="K69" i="10" s="1"/>
  <c r="K20" i="32"/>
  <c r="L50" i="32" s="1"/>
  <c r="K26" i="32"/>
  <c r="L56" i="32" s="1"/>
  <c r="G177" i="35"/>
  <c r="J35" i="10"/>
  <c r="K71" i="10" s="1"/>
  <c r="G158" i="34"/>
  <c r="K25" i="32"/>
  <c r="L55" i="32" s="1"/>
  <c r="J24" i="2"/>
  <c r="K54" i="2" s="1"/>
  <c r="K23" i="32"/>
  <c r="L53" i="32" s="1"/>
  <c r="K24" i="32"/>
  <c r="L54" i="32" s="1"/>
  <c r="G186" i="31"/>
  <c r="G194" i="31" s="1"/>
  <c r="J34" i="10"/>
  <c r="K70" i="10" s="1"/>
  <c r="I37" i="10"/>
  <c r="G158" i="36"/>
  <c r="H183" i="31"/>
  <c r="H185" i="31" s="1"/>
  <c r="G183" i="35"/>
  <c r="G185" i="35" s="1"/>
  <c r="G190" i="35"/>
  <c r="G192" i="35" s="1"/>
  <c r="G189" i="36"/>
  <c r="G191" i="36" s="1"/>
  <c r="H157" i="36"/>
  <c r="H182" i="36" s="1"/>
  <c r="Z41" i="35"/>
  <c r="Y55" i="35"/>
  <c r="J23" i="2"/>
  <c r="K53" i="2" s="1"/>
  <c r="K20" i="2"/>
  <c r="L20" i="2" s="1"/>
  <c r="J28" i="2"/>
  <c r="K58" i="2" s="1"/>
  <c r="J59" i="10"/>
  <c r="J23" i="10"/>
  <c r="G178" i="36"/>
  <c r="G179" i="36" s="1"/>
  <c r="H176" i="36"/>
  <c r="H190" i="36" s="1"/>
  <c r="H192" i="36" s="1"/>
  <c r="I73" i="36"/>
  <c r="I108" i="28" s="1"/>
  <c r="G190" i="36"/>
  <c r="G192" i="36" s="1"/>
  <c r="G177" i="36"/>
  <c r="G177" i="34"/>
  <c r="G183" i="36"/>
  <c r="G185" i="36" s="1"/>
  <c r="J32" i="34"/>
  <c r="J68" i="34"/>
  <c r="I171" i="34"/>
  <c r="I152" i="34"/>
  <c r="J26" i="34"/>
  <c r="J62" i="34"/>
  <c r="I146" i="34"/>
  <c r="I165" i="34"/>
  <c r="K27" i="31"/>
  <c r="K63" i="31"/>
  <c r="J166" i="31"/>
  <c r="J147" i="31"/>
  <c r="N27" i="35"/>
  <c r="N63" i="35"/>
  <c r="M166" i="35"/>
  <c r="M147" i="35"/>
  <c r="G196" i="31"/>
  <c r="J26" i="36"/>
  <c r="J62" i="36"/>
  <c r="I165" i="36"/>
  <c r="I146" i="36"/>
  <c r="J31" i="34"/>
  <c r="J67" i="34"/>
  <c r="I151" i="34"/>
  <c r="I170" i="34"/>
  <c r="K68" i="31"/>
  <c r="J152" i="31"/>
  <c r="K32" i="31"/>
  <c r="J171" i="31"/>
  <c r="K30" i="31"/>
  <c r="K66" i="31"/>
  <c r="J169" i="31"/>
  <c r="J150" i="31"/>
  <c r="J33" i="34"/>
  <c r="J69" i="34"/>
  <c r="I172" i="34"/>
  <c r="I153" i="34"/>
  <c r="I73" i="35"/>
  <c r="I107" i="28" s="1"/>
  <c r="J23" i="34"/>
  <c r="J59" i="34"/>
  <c r="I162" i="34"/>
  <c r="I143" i="34"/>
  <c r="I37" i="34"/>
  <c r="K29" i="31"/>
  <c r="K65" i="31"/>
  <c r="J168" i="31"/>
  <c r="J149" i="31"/>
  <c r="F197" i="35"/>
  <c r="F191" i="35"/>
  <c r="F193" i="35" s="1"/>
  <c r="J31" i="36"/>
  <c r="J67" i="36"/>
  <c r="I170" i="36"/>
  <c r="I151" i="36"/>
  <c r="K23" i="36"/>
  <c r="K59" i="36"/>
  <c r="J143" i="36"/>
  <c r="J162" i="36"/>
  <c r="L31" i="31"/>
  <c r="L67" i="31"/>
  <c r="K170" i="31"/>
  <c r="K151" i="31"/>
  <c r="J35" i="34"/>
  <c r="J71" i="34"/>
  <c r="I174" i="34"/>
  <c r="I155" i="34"/>
  <c r="F191" i="36"/>
  <c r="F193" i="36" s="1"/>
  <c r="F197" i="36"/>
  <c r="K64" i="31"/>
  <c r="K28" i="31"/>
  <c r="J167" i="31"/>
  <c r="J148" i="31"/>
  <c r="J23" i="35"/>
  <c r="J59" i="35"/>
  <c r="I143" i="35"/>
  <c r="I162" i="35"/>
  <c r="I37" i="35"/>
  <c r="K34" i="31"/>
  <c r="K70" i="31"/>
  <c r="J173" i="31"/>
  <c r="J154" i="31"/>
  <c r="J34" i="34"/>
  <c r="J70" i="34"/>
  <c r="I173" i="34"/>
  <c r="I154" i="34"/>
  <c r="O30" i="35"/>
  <c r="O66" i="35"/>
  <c r="N169" i="35"/>
  <c r="N150" i="35"/>
  <c r="F196" i="34"/>
  <c r="F184" i="34"/>
  <c r="F186" i="34" s="1"/>
  <c r="K33" i="31"/>
  <c r="K69" i="31"/>
  <c r="J153" i="31"/>
  <c r="J172" i="31"/>
  <c r="O33" i="35"/>
  <c r="O69" i="35"/>
  <c r="N153" i="35"/>
  <c r="N172" i="35"/>
  <c r="M29" i="36"/>
  <c r="M65" i="36"/>
  <c r="L149" i="36"/>
  <c r="L168" i="36"/>
  <c r="J31" i="35"/>
  <c r="J67" i="35"/>
  <c r="I170" i="35"/>
  <c r="I151" i="35"/>
  <c r="J32" i="36"/>
  <c r="J68" i="36"/>
  <c r="I171" i="36"/>
  <c r="I152" i="36"/>
  <c r="O35" i="35"/>
  <c r="O71" i="35"/>
  <c r="N174" i="35"/>
  <c r="N155" i="35"/>
  <c r="K35" i="31"/>
  <c r="K71" i="31"/>
  <c r="J174" i="31"/>
  <c r="J155" i="31"/>
  <c r="F184" i="36"/>
  <c r="F186" i="36" s="1"/>
  <c r="F196" i="36"/>
  <c r="F191" i="34"/>
  <c r="F193" i="34" s="1"/>
  <c r="F197" i="34"/>
  <c r="L24" i="35"/>
  <c r="L60" i="35"/>
  <c r="K144" i="35"/>
  <c r="K163" i="35"/>
  <c r="N28" i="35"/>
  <c r="N64" i="35"/>
  <c r="M167" i="35"/>
  <c r="M148" i="35"/>
  <c r="J30" i="36"/>
  <c r="J66" i="36"/>
  <c r="I169" i="36"/>
  <c r="I150" i="36"/>
  <c r="J30" i="34"/>
  <c r="J66" i="34"/>
  <c r="I150" i="34"/>
  <c r="I169" i="34"/>
  <c r="J29" i="34"/>
  <c r="J65" i="34"/>
  <c r="I168" i="34"/>
  <c r="I149" i="34"/>
  <c r="J25" i="34"/>
  <c r="J61" i="34"/>
  <c r="I164" i="34"/>
  <c r="I145" i="34"/>
  <c r="J34" i="35"/>
  <c r="J70" i="35"/>
  <c r="I154" i="35"/>
  <c r="I173" i="35"/>
  <c r="J24" i="36"/>
  <c r="J60" i="36"/>
  <c r="I144" i="36"/>
  <c r="I163" i="36"/>
  <c r="J28" i="34"/>
  <c r="J64" i="34"/>
  <c r="I167" i="34"/>
  <c r="I148" i="34"/>
  <c r="J27" i="2"/>
  <c r="K57" i="2" s="1"/>
  <c r="J57" i="2"/>
  <c r="J34" i="36"/>
  <c r="J70" i="36"/>
  <c r="I173" i="36"/>
  <c r="I154" i="36"/>
  <c r="O25" i="35"/>
  <c r="O61" i="35"/>
  <c r="N164" i="35"/>
  <c r="N145" i="35"/>
  <c r="K60" i="31"/>
  <c r="J163" i="31"/>
  <c r="K24" i="31"/>
  <c r="J144" i="31"/>
  <c r="G183" i="34"/>
  <c r="G185" i="34" s="1"/>
  <c r="G190" i="34"/>
  <c r="G192" i="34" s="1"/>
  <c r="J35" i="36"/>
  <c r="J71" i="36"/>
  <c r="I174" i="36"/>
  <c r="I155" i="36"/>
  <c r="N32" i="35"/>
  <c r="N68" i="35"/>
  <c r="M152" i="35"/>
  <c r="M171" i="35"/>
  <c r="J27" i="34"/>
  <c r="J63" i="34"/>
  <c r="I166" i="34"/>
  <c r="I147" i="34"/>
  <c r="H176" i="34"/>
  <c r="K59" i="31"/>
  <c r="I37" i="36"/>
  <c r="F196" i="35"/>
  <c r="F184" i="35"/>
  <c r="F186" i="35" s="1"/>
  <c r="J25" i="36"/>
  <c r="J61" i="36"/>
  <c r="I164" i="36"/>
  <c r="I145" i="36"/>
  <c r="H157" i="35"/>
  <c r="J24" i="34"/>
  <c r="J60" i="34"/>
  <c r="I163" i="34"/>
  <c r="I144" i="34"/>
  <c r="I73" i="34"/>
  <c r="I106" i="28" s="1"/>
  <c r="G189" i="35"/>
  <c r="G178" i="35"/>
  <c r="G179" i="35" s="1"/>
  <c r="G182" i="35"/>
  <c r="R26" i="35"/>
  <c r="R62" i="35"/>
  <c r="Q165" i="35"/>
  <c r="Q146" i="35"/>
  <c r="G189" i="34"/>
  <c r="G182" i="34"/>
  <c r="G178" i="34"/>
  <c r="G179" i="34" s="1"/>
  <c r="O29" i="35"/>
  <c r="O65" i="35"/>
  <c r="N168" i="35"/>
  <c r="N149" i="35"/>
  <c r="K26" i="31"/>
  <c r="K62" i="31"/>
  <c r="J165" i="31"/>
  <c r="J146" i="31"/>
  <c r="J33" i="36"/>
  <c r="J69" i="36"/>
  <c r="I172" i="36"/>
  <c r="I153" i="36"/>
  <c r="J27" i="36"/>
  <c r="J63" i="36"/>
  <c r="I166" i="36"/>
  <c r="I147" i="36"/>
  <c r="J28" i="36"/>
  <c r="J64" i="36"/>
  <c r="I148" i="36"/>
  <c r="I167" i="36"/>
  <c r="H176" i="35"/>
  <c r="H157" i="34"/>
  <c r="G184" i="36"/>
  <c r="S41" i="33"/>
  <c r="R55" i="33"/>
  <c r="I61" i="32"/>
  <c r="I104" i="28" s="1"/>
  <c r="W41" i="30"/>
  <c r="V55" i="30"/>
  <c r="G62" i="2"/>
  <c r="G14" i="28" s="1"/>
  <c r="H61" i="2"/>
  <c r="H96" i="28" s="1"/>
  <c r="H88" i="28" s="1"/>
  <c r="K29" i="32"/>
  <c r="L59" i="32" s="1"/>
  <c r="K21" i="32"/>
  <c r="L51" i="32" s="1"/>
  <c r="U41" i="10"/>
  <c r="T55" i="10"/>
  <c r="D11" i="28"/>
  <c r="E5" i="47" s="1"/>
  <c r="G101" i="28"/>
  <c r="G191" i="30"/>
  <c r="G158" i="30"/>
  <c r="G182" i="30"/>
  <c r="G184" i="30" s="1"/>
  <c r="R41" i="34"/>
  <c r="Q55" i="34"/>
  <c r="J22" i="2"/>
  <c r="K52" i="2" s="1"/>
  <c r="E198" i="30"/>
  <c r="E200" i="30" s="1"/>
  <c r="E19" i="28"/>
  <c r="E194" i="30"/>
  <c r="E8" i="28"/>
  <c r="E194" i="29"/>
  <c r="G158" i="29"/>
  <c r="E27" i="28"/>
  <c r="G74" i="30"/>
  <c r="F17" i="28"/>
  <c r="I144" i="30"/>
  <c r="I163" i="30"/>
  <c r="J24" i="30"/>
  <c r="K60" i="30" s="1"/>
  <c r="H176" i="30"/>
  <c r="J28" i="29"/>
  <c r="K64" i="29" s="1"/>
  <c r="I148" i="29"/>
  <c r="I167" i="29"/>
  <c r="I170" i="30"/>
  <c r="J31" i="30"/>
  <c r="K67" i="30" s="1"/>
  <c r="I151" i="30"/>
  <c r="J29" i="30"/>
  <c r="K65" i="30" s="1"/>
  <c r="I168" i="30"/>
  <c r="I149" i="30"/>
  <c r="E9" i="28"/>
  <c r="I154" i="30"/>
  <c r="I173" i="30"/>
  <c r="J34" i="30"/>
  <c r="K70" i="30" s="1"/>
  <c r="H157" i="30"/>
  <c r="I145" i="29"/>
  <c r="J25" i="29"/>
  <c r="K61" i="29" s="1"/>
  <c r="I164" i="29"/>
  <c r="I168" i="29"/>
  <c r="J29" i="29"/>
  <c r="K65" i="29" s="1"/>
  <c r="I149" i="29"/>
  <c r="J35" i="33"/>
  <c r="K71" i="33" s="1"/>
  <c r="I147" i="30"/>
  <c r="J27" i="30"/>
  <c r="K63" i="30" s="1"/>
  <c r="I166" i="30"/>
  <c r="J25" i="30"/>
  <c r="K61" i="30" s="1"/>
  <c r="I145" i="30"/>
  <c r="I164" i="30"/>
  <c r="I167" i="30"/>
  <c r="I148" i="30"/>
  <c r="J28" i="30"/>
  <c r="K64" i="30" s="1"/>
  <c r="J24" i="33"/>
  <c r="K60" i="33" s="1"/>
  <c r="I147" i="29"/>
  <c r="I166" i="29"/>
  <c r="J27" i="29"/>
  <c r="K63" i="29" s="1"/>
  <c r="G177" i="30"/>
  <c r="J26" i="33"/>
  <c r="K62" i="33" s="1"/>
  <c r="F16" i="28"/>
  <c r="G74" i="29"/>
  <c r="G16" i="28" s="1"/>
  <c r="G178" i="29"/>
  <c r="G179" i="29" s="1"/>
  <c r="G183" i="29"/>
  <c r="G185" i="29" s="1"/>
  <c r="G190" i="29"/>
  <c r="G192" i="29" s="1"/>
  <c r="G177" i="29"/>
  <c r="I144" i="29"/>
  <c r="I163" i="29"/>
  <c r="J24" i="29"/>
  <c r="K60" i="29" s="1"/>
  <c r="I146" i="29"/>
  <c r="J26" i="29"/>
  <c r="K62" i="29" s="1"/>
  <c r="I165" i="29"/>
  <c r="J23" i="33"/>
  <c r="K59" i="33" s="1"/>
  <c r="I37" i="33"/>
  <c r="J31" i="33"/>
  <c r="K67" i="33" s="1"/>
  <c r="F197" i="29"/>
  <c r="F191" i="29"/>
  <c r="F193" i="29" s="1"/>
  <c r="J33" i="29"/>
  <c r="K69" i="29" s="1"/>
  <c r="I153" i="29"/>
  <c r="I172" i="29"/>
  <c r="I155" i="30"/>
  <c r="I174" i="30"/>
  <c r="J35" i="30"/>
  <c r="K71" i="30" s="1"/>
  <c r="J30" i="33"/>
  <c r="K66" i="33" s="1"/>
  <c r="H73" i="30"/>
  <c r="H99" i="28" s="1"/>
  <c r="H91" i="28" s="1"/>
  <c r="H73" i="33"/>
  <c r="H105" i="28" s="1"/>
  <c r="H109" i="28" s="1"/>
  <c r="G74" i="36"/>
  <c r="F26" i="28"/>
  <c r="F10" i="28" s="1"/>
  <c r="G183" i="30"/>
  <c r="G190" i="30"/>
  <c r="G178" i="30"/>
  <c r="G179" i="30" s="1"/>
  <c r="F196" i="29"/>
  <c r="F184" i="29"/>
  <c r="F186" i="29" s="1"/>
  <c r="I150" i="29"/>
  <c r="I169" i="29"/>
  <c r="J30" i="29"/>
  <c r="K66" i="29" s="1"/>
  <c r="I174" i="29"/>
  <c r="I155" i="29"/>
  <c r="J35" i="29"/>
  <c r="K71" i="29" s="1"/>
  <c r="J32" i="33"/>
  <c r="K68" i="33" s="1"/>
  <c r="I153" i="30"/>
  <c r="I172" i="30"/>
  <c r="J33" i="30"/>
  <c r="K69" i="30" s="1"/>
  <c r="I150" i="30"/>
  <c r="I169" i="30"/>
  <c r="J30" i="30"/>
  <c r="K66" i="30" s="1"/>
  <c r="I154" i="29"/>
  <c r="J34" i="29"/>
  <c r="K70" i="29" s="1"/>
  <c r="I173" i="29"/>
  <c r="I143" i="29"/>
  <c r="J23" i="29"/>
  <c r="K59" i="29" s="1"/>
  <c r="I162" i="29"/>
  <c r="I37" i="29"/>
  <c r="J26" i="30"/>
  <c r="K62" i="30" s="1"/>
  <c r="I146" i="30"/>
  <c r="I165" i="30"/>
  <c r="G74" i="34"/>
  <c r="F24" i="28"/>
  <c r="J29" i="33"/>
  <c r="K65" i="33" s="1"/>
  <c r="J34" i="33"/>
  <c r="K70" i="33" s="1"/>
  <c r="G74" i="35"/>
  <c r="F25" i="28"/>
  <c r="F196" i="30"/>
  <c r="F184" i="30"/>
  <c r="F186" i="30" s="1"/>
  <c r="H157" i="29"/>
  <c r="I171" i="29"/>
  <c r="I152" i="29"/>
  <c r="J32" i="29"/>
  <c r="K68" i="29" s="1"/>
  <c r="F23" i="28"/>
  <c r="F7" i="28" s="1"/>
  <c r="G74" i="33"/>
  <c r="J28" i="33"/>
  <c r="K64" i="33" s="1"/>
  <c r="E198" i="29"/>
  <c r="E200" i="29" s="1"/>
  <c r="J32" i="30"/>
  <c r="K68" i="30" s="1"/>
  <c r="I152" i="30"/>
  <c r="I171" i="30"/>
  <c r="F191" i="30"/>
  <c r="F193" i="30" s="1"/>
  <c r="F197" i="30"/>
  <c r="H73" i="29"/>
  <c r="G89" i="28"/>
  <c r="G93" i="28" s="1"/>
  <c r="I143" i="30"/>
  <c r="I37" i="30"/>
  <c r="I162" i="30"/>
  <c r="J23" i="30"/>
  <c r="I170" i="29"/>
  <c r="J31" i="29"/>
  <c r="K67" i="29" s="1"/>
  <c r="I151" i="29"/>
  <c r="H176" i="29"/>
  <c r="G182" i="29"/>
  <c r="G189" i="29"/>
  <c r="J27" i="33"/>
  <c r="K63" i="33" s="1"/>
  <c r="K25" i="33"/>
  <c r="L61" i="33" s="1"/>
  <c r="J33" i="33"/>
  <c r="K69" i="33" s="1"/>
  <c r="J21" i="2"/>
  <c r="K51" i="2" s="1"/>
  <c r="J25" i="2"/>
  <c r="E6" i="28"/>
  <c r="H74" i="31"/>
  <c r="G18" i="28"/>
  <c r="H74" i="10"/>
  <c r="H15" i="28" s="1"/>
  <c r="K23" i="31"/>
  <c r="J162" i="31"/>
  <c r="J143" i="31"/>
  <c r="J37" i="31"/>
  <c r="F88" i="28"/>
  <c r="F93" i="28" s="1"/>
  <c r="F101" i="28"/>
  <c r="F12" i="28"/>
  <c r="F14" i="28"/>
  <c r="K26" i="2"/>
  <c r="L56" i="2" s="1"/>
  <c r="J29" i="2"/>
  <c r="K59" i="2" s="1"/>
  <c r="I31" i="2"/>
  <c r="K28" i="10"/>
  <c r="L64" i="10" s="1"/>
  <c r="K29" i="10"/>
  <c r="L65" i="10" s="1"/>
  <c r="K27" i="10"/>
  <c r="L63" i="10" s="1"/>
  <c r="K26" i="10"/>
  <c r="L62" i="10" s="1"/>
  <c r="K32" i="10"/>
  <c r="L68" i="10" s="1"/>
  <c r="K25" i="10"/>
  <c r="L61" i="10" s="1"/>
  <c r="L24" i="10"/>
  <c r="M60" i="10" s="1"/>
  <c r="I73" i="10"/>
  <c r="I97" i="28" s="1"/>
  <c r="L28" i="32"/>
  <c r="M58" i="32" s="1"/>
  <c r="Z84" i="43" l="1"/>
  <c r="I192" i="31"/>
  <c r="AA2" i="43"/>
  <c r="Z78" i="43"/>
  <c r="Z83" i="43" s="1"/>
  <c r="Z80" i="43"/>
  <c r="Z85" i="43" s="1"/>
  <c r="Z77" i="43"/>
  <c r="Z82" i="43" s="1"/>
  <c r="Z79" i="43"/>
  <c r="G198" i="31"/>
  <c r="G200" i="31" s="1"/>
  <c r="L27" i="32"/>
  <c r="M57" i="32" s="1"/>
  <c r="L30" i="10"/>
  <c r="M66" i="10" s="1"/>
  <c r="L26" i="32"/>
  <c r="M56" i="32" s="1"/>
  <c r="I92" i="28"/>
  <c r="H189" i="31"/>
  <c r="H191" i="31" s="1"/>
  <c r="H193" i="31" s="1"/>
  <c r="H178" i="31"/>
  <c r="H179" i="31" s="1"/>
  <c r="H158" i="31"/>
  <c r="Z39" i="2"/>
  <c r="Y46" i="2"/>
  <c r="H158" i="35"/>
  <c r="K31" i="10"/>
  <c r="L67" i="10" s="1"/>
  <c r="K61" i="31"/>
  <c r="K73" i="31" s="1"/>
  <c r="K100" i="28" s="1"/>
  <c r="K25" i="31"/>
  <c r="J164" i="31"/>
  <c r="J176" i="31" s="1"/>
  <c r="J190" i="31" s="1"/>
  <c r="J192" i="31" s="1"/>
  <c r="J145" i="31"/>
  <c r="J157" i="31" s="1"/>
  <c r="J182" i="31" s="1"/>
  <c r="L20" i="32"/>
  <c r="M50" i="32" s="1"/>
  <c r="K52" i="32"/>
  <c r="K22" i="32"/>
  <c r="K31" i="32" s="1"/>
  <c r="K33" i="10"/>
  <c r="L69" i="10" s="1"/>
  <c r="K35" i="10"/>
  <c r="L71" i="10" s="1"/>
  <c r="L25" i="32"/>
  <c r="M55" i="32" s="1"/>
  <c r="H158" i="34"/>
  <c r="L24" i="32"/>
  <c r="M54" i="32" s="1"/>
  <c r="K34" i="10"/>
  <c r="L70" i="10" s="1"/>
  <c r="L23" i="32"/>
  <c r="M53" i="32" s="1"/>
  <c r="J37" i="10"/>
  <c r="G186" i="36"/>
  <c r="K24" i="2"/>
  <c r="L54" i="2" s="1"/>
  <c r="H196" i="31"/>
  <c r="H186" i="31"/>
  <c r="H194" i="31" s="1"/>
  <c r="I158" i="31"/>
  <c r="I177" i="31"/>
  <c r="I183" i="31"/>
  <c r="I185" i="31" s="1"/>
  <c r="G196" i="36"/>
  <c r="H189" i="36"/>
  <c r="H191" i="36" s="1"/>
  <c r="H193" i="36" s="1"/>
  <c r="I178" i="31"/>
  <c r="I179" i="31" s="1"/>
  <c r="I189" i="31"/>
  <c r="I191" i="31" s="1"/>
  <c r="I193" i="31" s="1"/>
  <c r="H158" i="36"/>
  <c r="H178" i="36"/>
  <c r="H179" i="36" s="1"/>
  <c r="H177" i="36"/>
  <c r="AA41" i="35"/>
  <c r="Z55" i="35"/>
  <c r="K23" i="2"/>
  <c r="L53" i="2" s="1"/>
  <c r="K28" i="2"/>
  <c r="L58" i="2" s="1"/>
  <c r="L50" i="2"/>
  <c r="K27" i="2"/>
  <c r="L57" i="2" s="1"/>
  <c r="M50" i="2"/>
  <c r="H177" i="34"/>
  <c r="G193" i="36"/>
  <c r="I176" i="36"/>
  <c r="I190" i="36" s="1"/>
  <c r="I192" i="36" s="1"/>
  <c r="G197" i="36"/>
  <c r="H183" i="36"/>
  <c r="H185" i="36" s="1"/>
  <c r="K59" i="10"/>
  <c r="K23" i="10"/>
  <c r="F198" i="36"/>
  <c r="F200" i="36" s="1"/>
  <c r="F198" i="35"/>
  <c r="F200" i="35" s="1"/>
  <c r="F194" i="36"/>
  <c r="F194" i="35"/>
  <c r="I157" i="36"/>
  <c r="J73" i="36"/>
  <c r="J108" i="28" s="1"/>
  <c r="J92" i="28" s="1"/>
  <c r="L26" i="31"/>
  <c r="L62" i="31"/>
  <c r="K146" i="31"/>
  <c r="K165" i="31"/>
  <c r="P25" i="35"/>
  <c r="P61" i="35"/>
  <c r="O164" i="35"/>
  <c r="O145" i="35"/>
  <c r="K24" i="36"/>
  <c r="K60" i="36"/>
  <c r="J163" i="36"/>
  <c r="J144" i="36"/>
  <c r="K25" i="34"/>
  <c r="K61" i="34"/>
  <c r="J164" i="34"/>
  <c r="J145" i="34"/>
  <c r="O28" i="35"/>
  <c r="O64" i="35"/>
  <c r="N148" i="35"/>
  <c r="N167" i="35"/>
  <c r="L34" i="31"/>
  <c r="L70" i="31"/>
  <c r="K154" i="31"/>
  <c r="K173" i="31"/>
  <c r="L30" i="31"/>
  <c r="L66" i="31"/>
  <c r="K150" i="31"/>
  <c r="K169" i="31"/>
  <c r="L27" i="31"/>
  <c r="L63" i="31"/>
  <c r="K147" i="31"/>
  <c r="K166" i="31"/>
  <c r="K32" i="34"/>
  <c r="K68" i="34"/>
  <c r="J171" i="34"/>
  <c r="J152" i="34"/>
  <c r="L59" i="31"/>
  <c r="K59" i="30"/>
  <c r="K25" i="36"/>
  <c r="K61" i="36"/>
  <c r="J145" i="36"/>
  <c r="J164" i="36"/>
  <c r="L35" i="31"/>
  <c r="L71" i="31"/>
  <c r="K155" i="31"/>
  <c r="K174" i="31"/>
  <c r="K32" i="36"/>
  <c r="K68" i="36"/>
  <c r="J171" i="36"/>
  <c r="J152" i="36"/>
  <c r="N29" i="36"/>
  <c r="N65" i="36"/>
  <c r="M168" i="36"/>
  <c r="M149" i="36"/>
  <c r="L33" i="31"/>
  <c r="L69" i="31"/>
  <c r="K172" i="31"/>
  <c r="K153" i="31"/>
  <c r="H183" i="34"/>
  <c r="H185" i="34" s="1"/>
  <c r="H190" i="34"/>
  <c r="H192" i="34" s="1"/>
  <c r="O32" i="35"/>
  <c r="O68" i="35"/>
  <c r="N171" i="35"/>
  <c r="N152" i="35"/>
  <c r="L60" i="31"/>
  <c r="L24" i="31"/>
  <c r="K163" i="31"/>
  <c r="K144" i="31"/>
  <c r="F194" i="34"/>
  <c r="I176" i="35"/>
  <c r="L29" i="31"/>
  <c r="L65" i="31"/>
  <c r="K149" i="31"/>
  <c r="K168" i="31"/>
  <c r="K31" i="34"/>
  <c r="K67" i="34"/>
  <c r="J170" i="34"/>
  <c r="J151" i="34"/>
  <c r="L23" i="36"/>
  <c r="L59" i="36"/>
  <c r="K162" i="36"/>
  <c r="K143" i="36"/>
  <c r="S26" i="35"/>
  <c r="S62" i="35"/>
  <c r="R165" i="35"/>
  <c r="R146" i="35"/>
  <c r="F198" i="34"/>
  <c r="F200" i="34" s="1"/>
  <c r="K34" i="34"/>
  <c r="K70" i="34"/>
  <c r="J173" i="34"/>
  <c r="J154" i="34"/>
  <c r="I157" i="35"/>
  <c r="I158" i="35" s="1"/>
  <c r="M67" i="31"/>
  <c r="M31" i="31"/>
  <c r="L151" i="31"/>
  <c r="L170" i="31"/>
  <c r="L68" i="31"/>
  <c r="L32" i="31"/>
  <c r="K152" i="31"/>
  <c r="K171" i="31"/>
  <c r="H183" i="35"/>
  <c r="H185" i="35" s="1"/>
  <c r="H190" i="35"/>
  <c r="H192" i="35" s="1"/>
  <c r="H177" i="35"/>
  <c r="K28" i="36"/>
  <c r="K64" i="36"/>
  <c r="J167" i="36"/>
  <c r="J148" i="36"/>
  <c r="K33" i="36"/>
  <c r="K69" i="36"/>
  <c r="J153" i="36"/>
  <c r="J172" i="36"/>
  <c r="P29" i="35"/>
  <c r="P65" i="35"/>
  <c r="O168" i="35"/>
  <c r="O149" i="35"/>
  <c r="G184" i="35"/>
  <c r="G186" i="35" s="1"/>
  <c r="G196" i="35"/>
  <c r="K24" i="34"/>
  <c r="K60" i="34"/>
  <c r="J163" i="34"/>
  <c r="J144" i="34"/>
  <c r="K34" i="36"/>
  <c r="K70" i="36"/>
  <c r="J154" i="36"/>
  <c r="J173" i="36"/>
  <c r="K28" i="34"/>
  <c r="K64" i="34"/>
  <c r="J148" i="34"/>
  <c r="J167" i="34"/>
  <c r="K34" i="35"/>
  <c r="K70" i="35"/>
  <c r="J173" i="35"/>
  <c r="J154" i="35"/>
  <c r="K29" i="34"/>
  <c r="K65" i="34"/>
  <c r="J168" i="34"/>
  <c r="J149" i="34"/>
  <c r="K30" i="36"/>
  <c r="K66" i="36"/>
  <c r="J169" i="36"/>
  <c r="J150" i="36"/>
  <c r="M24" i="35"/>
  <c r="M60" i="35"/>
  <c r="L144" i="35"/>
  <c r="L163" i="35"/>
  <c r="J73" i="35"/>
  <c r="J107" i="28" s="1"/>
  <c r="K31" i="36"/>
  <c r="K67" i="36"/>
  <c r="J170" i="36"/>
  <c r="J151" i="36"/>
  <c r="I157" i="34"/>
  <c r="K33" i="34"/>
  <c r="K69" i="34"/>
  <c r="J172" i="34"/>
  <c r="J153" i="34"/>
  <c r="O27" i="35"/>
  <c r="O63" i="35"/>
  <c r="N166" i="35"/>
  <c r="N147" i="35"/>
  <c r="K26" i="34"/>
  <c r="K62" i="34"/>
  <c r="J165" i="34"/>
  <c r="J146" i="34"/>
  <c r="H189" i="35"/>
  <c r="H182" i="35"/>
  <c r="H178" i="35"/>
  <c r="H179" i="35" s="1"/>
  <c r="P35" i="35"/>
  <c r="P71" i="35"/>
  <c r="O155" i="35"/>
  <c r="O174" i="35"/>
  <c r="K31" i="35"/>
  <c r="K67" i="35"/>
  <c r="J151" i="35"/>
  <c r="J170" i="35"/>
  <c r="P33" i="35"/>
  <c r="P69" i="35"/>
  <c r="O153" i="35"/>
  <c r="O172" i="35"/>
  <c r="K23" i="35"/>
  <c r="K59" i="35"/>
  <c r="J162" i="35"/>
  <c r="J143" i="35"/>
  <c r="J37" i="35"/>
  <c r="I176" i="34"/>
  <c r="K27" i="36"/>
  <c r="K63" i="36"/>
  <c r="J147" i="36"/>
  <c r="J166" i="36"/>
  <c r="K30" i="34"/>
  <c r="K66" i="34"/>
  <c r="J150" i="34"/>
  <c r="J169" i="34"/>
  <c r="K25" i="2"/>
  <c r="L55" i="2" s="1"/>
  <c r="K55" i="2"/>
  <c r="G184" i="34"/>
  <c r="G186" i="34" s="1"/>
  <c r="G196" i="34"/>
  <c r="G191" i="35"/>
  <c r="G193" i="35" s="1"/>
  <c r="G197" i="35"/>
  <c r="K27" i="34"/>
  <c r="K63" i="34"/>
  <c r="J147" i="34"/>
  <c r="J166" i="34"/>
  <c r="K35" i="36"/>
  <c r="K71" i="36"/>
  <c r="J174" i="36"/>
  <c r="J155" i="36"/>
  <c r="J37" i="36"/>
  <c r="J73" i="34"/>
  <c r="J106" i="28" s="1"/>
  <c r="H184" i="36"/>
  <c r="L64" i="31"/>
  <c r="K167" i="31"/>
  <c r="L28" i="31"/>
  <c r="K148" i="31"/>
  <c r="H178" i="34"/>
  <c r="H179" i="34" s="1"/>
  <c r="H189" i="34"/>
  <c r="H182" i="34"/>
  <c r="G197" i="34"/>
  <c r="G191" i="34"/>
  <c r="G193" i="34" s="1"/>
  <c r="P30" i="35"/>
  <c r="P66" i="35"/>
  <c r="O169" i="35"/>
  <c r="O150" i="35"/>
  <c r="K35" i="34"/>
  <c r="K71" i="34"/>
  <c r="J174" i="34"/>
  <c r="J155" i="34"/>
  <c r="K23" i="34"/>
  <c r="K59" i="34"/>
  <c r="J37" i="34"/>
  <c r="J143" i="34"/>
  <c r="J162" i="34"/>
  <c r="K26" i="36"/>
  <c r="K62" i="36"/>
  <c r="J146" i="36"/>
  <c r="J165" i="36"/>
  <c r="F8" i="28"/>
  <c r="I62" i="32"/>
  <c r="I22" i="28" s="1"/>
  <c r="T41" i="33"/>
  <c r="S55" i="33"/>
  <c r="X41" i="30"/>
  <c r="W55" i="30"/>
  <c r="J61" i="32"/>
  <c r="J104" i="28" s="1"/>
  <c r="H62" i="2"/>
  <c r="H14" i="28" s="1"/>
  <c r="L21" i="32"/>
  <c r="M51" i="32" s="1"/>
  <c r="L29" i="32"/>
  <c r="M59" i="32" s="1"/>
  <c r="K22" i="2"/>
  <c r="L52" i="2" s="1"/>
  <c r="V41" i="10"/>
  <c r="U55" i="10"/>
  <c r="H89" i="28"/>
  <c r="I74" i="31"/>
  <c r="I18" i="28" s="1"/>
  <c r="H18" i="28"/>
  <c r="S41" i="34"/>
  <c r="R55" i="34"/>
  <c r="H74" i="29"/>
  <c r="H16" i="28" s="1"/>
  <c r="H98" i="28"/>
  <c r="E11" i="28"/>
  <c r="F5" i="47" s="1"/>
  <c r="G12" i="28"/>
  <c r="I73" i="30"/>
  <c r="I99" i="28" s="1"/>
  <c r="I91" i="28" s="1"/>
  <c r="H177" i="30"/>
  <c r="H158" i="29"/>
  <c r="I157" i="30"/>
  <c r="I176" i="30"/>
  <c r="F198" i="30"/>
  <c r="F200" i="30" s="1"/>
  <c r="F194" i="29"/>
  <c r="F198" i="29"/>
  <c r="F200" i="29" s="1"/>
  <c r="L25" i="33"/>
  <c r="M61" i="33" s="1"/>
  <c r="J151" i="29"/>
  <c r="K31" i="29"/>
  <c r="L67" i="29" s="1"/>
  <c r="J170" i="29"/>
  <c r="J165" i="30"/>
  <c r="J146" i="30"/>
  <c r="K26" i="30"/>
  <c r="L62" i="30" s="1"/>
  <c r="I73" i="29"/>
  <c r="I98" i="28" s="1"/>
  <c r="I90" i="28" s="1"/>
  <c r="J150" i="29"/>
  <c r="J169" i="29"/>
  <c r="K30" i="29"/>
  <c r="L66" i="29" s="1"/>
  <c r="G192" i="30"/>
  <c r="G193" i="30" s="1"/>
  <c r="G197" i="30"/>
  <c r="K35" i="30"/>
  <c r="L71" i="30" s="1"/>
  <c r="J155" i="30"/>
  <c r="J174" i="30"/>
  <c r="J166" i="30"/>
  <c r="J147" i="30"/>
  <c r="K27" i="30"/>
  <c r="L63" i="30" s="1"/>
  <c r="J163" i="30"/>
  <c r="J144" i="30"/>
  <c r="K24" i="30"/>
  <c r="L60" i="30" s="1"/>
  <c r="K28" i="33"/>
  <c r="L64" i="33" s="1"/>
  <c r="K29" i="33"/>
  <c r="L65" i="33" s="1"/>
  <c r="G185" i="30"/>
  <c r="G186" i="30" s="1"/>
  <c r="G196" i="30"/>
  <c r="J165" i="29"/>
  <c r="K26" i="29"/>
  <c r="L62" i="29" s="1"/>
  <c r="J146" i="29"/>
  <c r="K27" i="29"/>
  <c r="L63" i="29" s="1"/>
  <c r="J147" i="29"/>
  <c r="J166" i="29"/>
  <c r="K31" i="30"/>
  <c r="L67" i="30" s="1"/>
  <c r="J151" i="30"/>
  <c r="J170" i="30"/>
  <c r="K27" i="33"/>
  <c r="L63" i="33" s="1"/>
  <c r="H189" i="29"/>
  <c r="H182" i="29"/>
  <c r="H178" i="29"/>
  <c r="H179" i="29" s="1"/>
  <c r="I176" i="29"/>
  <c r="K30" i="30"/>
  <c r="L66" i="30" s="1"/>
  <c r="J150" i="30"/>
  <c r="J169" i="30"/>
  <c r="K31" i="33"/>
  <c r="L67" i="33" s="1"/>
  <c r="J164" i="29"/>
  <c r="J145" i="29"/>
  <c r="K25" i="29"/>
  <c r="L61" i="29" s="1"/>
  <c r="J143" i="30"/>
  <c r="J162" i="30"/>
  <c r="K23" i="30"/>
  <c r="J37" i="30"/>
  <c r="G23" i="28"/>
  <c r="G7" i="28" s="1"/>
  <c r="H74" i="33"/>
  <c r="H23" i="28" s="1"/>
  <c r="H7" i="28" s="1"/>
  <c r="F194" i="30"/>
  <c r="K32" i="33"/>
  <c r="L68" i="33" s="1"/>
  <c r="H74" i="36"/>
  <c r="G26" i="28"/>
  <c r="G10" i="28" s="1"/>
  <c r="K24" i="29"/>
  <c r="L60" i="29" s="1"/>
  <c r="J144" i="29"/>
  <c r="J163" i="29"/>
  <c r="K35" i="33"/>
  <c r="L71" i="33" s="1"/>
  <c r="G197" i="29"/>
  <c r="G191" i="29"/>
  <c r="G193" i="29" s="1"/>
  <c r="H74" i="34"/>
  <c r="G24" i="28"/>
  <c r="G8" i="28" s="1"/>
  <c r="K23" i="29"/>
  <c r="J162" i="29"/>
  <c r="J37" i="29"/>
  <c r="J143" i="29"/>
  <c r="K35" i="29"/>
  <c r="L71" i="29" s="1"/>
  <c r="J174" i="29"/>
  <c r="J155" i="29"/>
  <c r="F9" i="28"/>
  <c r="G196" i="29"/>
  <c r="G184" i="29"/>
  <c r="G186" i="29" s="1"/>
  <c r="J152" i="29"/>
  <c r="K32" i="29"/>
  <c r="L68" i="29" s="1"/>
  <c r="J171" i="29"/>
  <c r="F27" i="28"/>
  <c r="I157" i="29"/>
  <c r="I73" i="33"/>
  <c r="I105" i="28" s="1"/>
  <c r="I109" i="28" s="1"/>
  <c r="K24" i="33"/>
  <c r="L60" i="33" s="1"/>
  <c r="H189" i="30"/>
  <c r="H182" i="30"/>
  <c r="H178" i="30"/>
  <c r="H179" i="30" s="1"/>
  <c r="J168" i="30"/>
  <c r="J149" i="30"/>
  <c r="K29" i="30"/>
  <c r="L65" i="30" s="1"/>
  <c r="G17" i="28"/>
  <c r="G19" i="28" s="1"/>
  <c r="H74" i="30"/>
  <c r="H17" i="28" s="1"/>
  <c r="K33" i="33"/>
  <c r="L69" i="33" s="1"/>
  <c r="H190" i="29"/>
  <c r="H192" i="29" s="1"/>
  <c r="H183" i="29"/>
  <c r="H185" i="29" s="1"/>
  <c r="H74" i="35"/>
  <c r="G25" i="28"/>
  <c r="J153" i="30"/>
  <c r="K33" i="30"/>
  <c r="L69" i="30" s="1"/>
  <c r="J172" i="30"/>
  <c r="K30" i="33"/>
  <c r="L66" i="33" s="1"/>
  <c r="K23" i="33"/>
  <c r="J37" i="33"/>
  <c r="K26" i="33"/>
  <c r="L62" i="33" s="1"/>
  <c r="J164" i="30"/>
  <c r="J145" i="30"/>
  <c r="K25" i="30"/>
  <c r="L61" i="30" s="1"/>
  <c r="J168" i="29"/>
  <c r="J149" i="29"/>
  <c r="K29" i="29"/>
  <c r="L65" i="29" s="1"/>
  <c r="J154" i="30"/>
  <c r="K34" i="30"/>
  <c r="L70" i="30" s="1"/>
  <c r="J173" i="30"/>
  <c r="J167" i="29"/>
  <c r="J148" i="29"/>
  <c r="K28" i="29"/>
  <c r="L64" i="29" s="1"/>
  <c r="J171" i="30"/>
  <c r="K32" i="30"/>
  <c r="L68" i="30" s="1"/>
  <c r="J152" i="30"/>
  <c r="K34" i="33"/>
  <c r="L70" i="33" s="1"/>
  <c r="J154" i="29"/>
  <c r="K34" i="29"/>
  <c r="L70" i="29" s="1"/>
  <c r="J173" i="29"/>
  <c r="J153" i="29"/>
  <c r="K33" i="29"/>
  <c r="L69" i="29" s="1"/>
  <c r="J172" i="29"/>
  <c r="H177" i="29"/>
  <c r="J148" i="30"/>
  <c r="K28" i="30"/>
  <c r="L64" i="30" s="1"/>
  <c r="J167" i="30"/>
  <c r="H190" i="30"/>
  <c r="H192" i="30" s="1"/>
  <c r="H183" i="30"/>
  <c r="H185" i="30" s="1"/>
  <c r="H158" i="30"/>
  <c r="K21" i="2"/>
  <c r="J31" i="2"/>
  <c r="G6" i="28"/>
  <c r="I74" i="10"/>
  <c r="I15" i="28" s="1"/>
  <c r="I61" i="2"/>
  <c r="L23" i="31"/>
  <c r="K143" i="31"/>
  <c r="K162" i="31"/>
  <c r="K37" i="31"/>
  <c r="I184" i="31"/>
  <c r="F6" i="28"/>
  <c r="F19" i="28"/>
  <c r="M20" i="2"/>
  <c r="N50" i="2" s="1"/>
  <c r="K29" i="2"/>
  <c r="L59" i="2" s="1"/>
  <c r="L26" i="2"/>
  <c r="M56" i="2" s="1"/>
  <c r="L25" i="10"/>
  <c r="M61" i="10" s="1"/>
  <c r="J73" i="10"/>
  <c r="J97" i="28" s="1"/>
  <c r="L27" i="10"/>
  <c r="M63" i="10" s="1"/>
  <c r="M30" i="10"/>
  <c r="N66" i="10" s="1"/>
  <c r="L29" i="10"/>
  <c r="M65" i="10" s="1"/>
  <c r="M24" i="10"/>
  <c r="N60" i="10" s="1"/>
  <c r="L32" i="10"/>
  <c r="M68" i="10" s="1"/>
  <c r="L28" i="10"/>
  <c r="M64" i="10" s="1"/>
  <c r="L26" i="10"/>
  <c r="M62" i="10" s="1"/>
  <c r="M27" i="32"/>
  <c r="N57" i="32" s="1"/>
  <c r="M28" i="32"/>
  <c r="N58" i="32" s="1"/>
  <c r="H197" i="31" l="1"/>
  <c r="M26" i="32"/>
  <c r="N56" i="32" s="1"/>
  <c r="M20" i="32"/>
  <c r="N50" i="32" s="1"/>
  <c r="AB2" i="43"/>
  <c r="AA77" i="43"/>
  <c r="AA82" i="43" s="1"/>
  <c r="AA78" i="43"/>
  <c r="AA83" i="43" s="1"/>
  <c r="AA79" i="43"/>
  <c r="AA80" i="43"/>
  <c r="AA85" i="43" s="1"/>
  <c r="L31" i="10"/>
  <c r="M67" i="10" s="1"/>
  <c r="AA84" i="43"/>
  <c r="AA39" i="2"/>
  <c r="Z46" i="2"/>
  <c r="L61" i="31"/>
  <c r="L73" i="31" s="1"/>
  <c r="L100" i="28" s="1"/>
  <c r="K164" i="31"/>
  <c r="K176" i="31" s="1"/>
  <c r="L25" i="31"/>
  <c r="K145" i="31"/>
  <c r="K157" i="31" s="1"/>
  <c r="L35" i="10"/>
  <c r="M71" i="10" s="1"/>
  <c r="L52" i="32"/>
  <c r="L22" i="32"/>
  <c r="L31" i="32" s="1"/>
  <c r="L33" i="10"/>
  <c r="M24" i="32"/>
  <c r="N54" i="32" s="1"/>
  <c r="I186" i="31"/>
  <c r="I194" i="31" s="1"/>
  <c r="M25" i="32"/>
  <c r="N55" i="32" s="1"/>
  <c r="K37" i="10"/>
  <c r="L34" i="10"/>
  <c r="M70" i="10" s="1"/>
  <c r="G194" i="36"/>
  <c r="G198" i="36"/>
  <c r="G200" i="36" s="1"/>
  <c r="M23" i="32"/>
  <c r="N53" i="32" s="1"/>
  <c r="K73" i="35"/>
  <c r="K107" i="28" s="1"/>
  <c r="H198" i="31"/>
  <c r="H200" i="31" s="1"/>
  <c r="K37" i="36"/>
  <c r="L24" i="2"/>
  <c r="M54" i="2" s="1"/>
  <c r="L25" i="2"/>
  <c r="M55" i="2" s="1"/>
  <c r="L23" i="2"/>
  <c r="M53" i="2" s="1"/>
  <c r="L28" i="2"/>
  <c r="M58" i="2" s="1"/>
  <c r="I196" i="31"/>
  <c r="H196" i="36"/>
  <c r="H186" i="36"/>
  <c r="H194" i="36" s="1"/>
  <c r="J177" i="31"/>
  <c r="H197" i="36"/>
  <c r="I197" i="31"/>
  <c r="I183" i="36"/>
  <c r="I185" i="36" s="1"/>
  <c r="I178" i="36"/>
  <c r="I179" i="36" s="1"/>
  <c r="J183" i="31"/>
  <c r="J185" i="31" s="1"/>
  <c r="I177" i="36"/>
  <c r="J158" i="31"/>
  <c r="J189" i="31"/>
  <c r="J191" i="31" s="1"/>
  <c r="J193" i="31" s="1"/>
  <c r="I158" i="36"/>
  <c r="J178" i="31"/>
  <c r="J179" i="31" s="1"/>
  <c r="AB41" i="35"/>
  <c r="AA55" i="35"/>
  <c r="K73" i="36"/>
  <c r="K108" i="28" s="1"/>
  <c r="K92" i="28" s="1"/>
  <c r="J157" i="36"/>
  <c r="J189" i="36" s="1"/>
  <c r="M59" i="31"/>
  <c r="L27" i="2"/>
  <c r="M57" i="2" s="1"/>
  <c r="N20" i="32"/>
  <c r="O50" i="32" s="1"/>
  <c r="L23" i="10"/>
  <c r="L59" i="10"/>
  <c r="I182" i="36"/>
  <c r="I189" i="36"/>
  <c r="I197" i="36" s="1"/>
  <c r="J176" i="36"/>
  <c r="J183" i="36" s="1"/>
  <c r="J185" i="36" s="1"/>
  <c r="G198" i="34"/>
  <c r="G200" i="34" s="1"/>
  <c r="M64" i="31"/>
  <c r="M28" i="31"/>
  <c r="L167" i="31"/>
  <c r="L148" i="31"/>
  <c r="M68" i="31"/>
  <c r="M32" i="31"/>
  <c r="L171" i="31"/>
  <c r="L152" i="31"/>
  <c r="L26" i="36"/>
  <c r="L62" i="36"/>
  <c r="K146" i="36"/>
  <c r="K165" i="36"/>
  <c r="Q30" i="35"/>
  <c r="Q66" i="35"/>
  <c r="P169" i="35"/>
  <c r="P150" i="35"/>
  <c r="I183" i="34"/>
  <c r="I185" i="34" s="1"/>
  <c r="I190" i="34"/>
  <c r="I192" i="34" s="1"/>
  <c r="L30" i="36"/>
  <c r="L66" i="36"/>
  <c r="K150" i="36"/>
  <c r="K169" i="36"/>
  <c r="L34" i="35"/>
  <c r="L70" i="35"/>
  <c r="K154" i="35"/>
  <c r="K173" i="35"/>
  <c r="L34" i="36"/>
  <c r="L70" i="36"/>
  <c r="K154" i="36"/>
  <c r="K173" i="36"/>
  <c r="T26" i="35"/>
  <c r="T62" i="35"/>
  <c r="S146" i="35"/>
  <c r="S165" i="35"/>
  <c r="L30" i="34"/>
  <c r="L66" i="34"/>
  <c r="K150" i="34"/>
  <c r="K169" i="34"/>
  <c r="Q33" i="35"/>
  <c r="Q69" i="35"/>
  <c r="P153" i="35"/>
  <c r="P172" i="35"/>
  <c r="L21" i="2"/>
  <c r="M21" i="2" s="1"/>
  <c r="N51" i="2" s="1"/>
  <c r="L51" i="2"/>
  <c r="L59" i="33"/>
  <c r="J176" i="34"/>
  <c r="L35" i="36"/>
  <c r="L71" i="36"/>
  <c r="K174" i="36"/>
  <c r="K155" i="36"/>
  <c r="G194" i="34"/>
  <c r="J157" i="35"/>
  <c r="L34" i="34"/>
  <c r="L70" i="34"/>
  <c r="K154" i="34"/>
  <c r="K173" i="34"/>
  <c r="M27" i="31"/>
  <c r="M63" i="31"/>
  <c r="L166" i="31"/>
  <c r="L147" i="31"/>
  <c r="M34" i="31"/>
  <c r="M70" i="31"/>
  <c r="L173" i="31"/>
  <c r="L154" i="31"/>
  <c r="L25" i="34"/>
  <c r="L61" i="34"/>
  <c r="K164" i="34"/>
  <c r="K145" i="34"/>
  <c r="Q25" i="35"/>
  <c r="Q61" i="35"/>
  <c r="P164" i="35"/>
  <c r="P145" i="35"/>
  <c r="L33" i="34"/>
  <c r="L69" i="34"/>
  <c r="K172" i="34"/>
  <c r="K153" i="34"/>
  <c r="L31" i="34"/>
  <c r="L67" i="34"/>
  <c r="K170" i="34"/>
  <c r="K151" i="34"/>
  <c r="I182" i="34"/>
  <c r="I178" i="34"/>
  <c r="I179" i="34" s="1"/>
  <c r="I189" i="34"/>
  <c r="L28" i="36"/>
  <c r="L64" i="36"/>
  <c r="K167" i="36"/>
  <c r="K148" i="36"/>
  <c r="J157" i="34"/>
  <c r="L35" i="34"/>
  <c r="L71" i="34"/>
  <c r="K155" i="34"/>
  <c r="K174" i="34"/>
  <c r="H184" i="34"/>
  <c r="H186" i="34" s="1"/>
  <c r="H196" i="34"/>
  <c r="J176" i="35"/>
  <c r="H184" i="35"/>
  <c r="H186" i="35" s="1"/>
  <c r="H196" i="35"/>
  <c r="N24" i="35"/>
  <c r="N60" i="35"/>
  <c r="M144" i="35"/>
  <c r="M163" i="35"/>
  <c r="L29" i="34"/>
  <c r="L65" i="34"/>
  <c r="K168" i="34"/>
  <c r="K149" i="34"/>
  <c r="L28" i="34"/>
  <c r="L64" i="34"/>
  <c r="K148" i="34"/>
  <c r="K167" i="34"/>
  <c r="L24" i="34"/>
  <c r="L60" i="34"/>
  <c r="K144" i="34"/>
  <c r="K163" i="34"/>
  <c r="I177" i="35"/>
  <c r="I158" i="34"/>
  <c r="L26" i="34"/>
  <c r="L62" i="34"/>
  <c r="K146" i="34"/>
  <c r="K165" i="34"/>
  <c r="Q35" i="35"/>
  <c r="Q71" i="35"/>
  <c r="P155" i="35"/>
  <c r="P174" i="35"/>
  <c r="Q29" i="35"/>
  <c r="Q65" i="35"/>
  <c r="P168" i="35"/>
  <c r="P149" i="35"/>
  <c r="M60" i="31"/>
  <c r="L163" i="31"/>
  <c r="L144" i="31"/>
  <c r="M24" i="31"/>
  <c r="O29" i="36"/>
  <c r="O65" i="36"/>
  <c r="N149" i="36"/>
  <c r="N168" i="36"/>
  <c r="L59" i="29"/>
  <c r="L59" i="30"/>
  <c r="H191" i="34"/>
  <c r="H193" i="34" s="1"/>
  <c r="H197" i="34"/>
  <c r="H191" i="35"/>
  <c r="H193" i="35" s="1"/>
  <c r="H197" i="35"/>
  <c r="P27" i="35"/>
  <c r="P63" i="35"/>
  <c r="O166" i="35"/>
  <c r="O147" i="35"/>
  <c r="G198" i="35"/>
  <c r="G200" i="35" s="1"/>
  <c r="N31" i="31"/>
  <c r="N67" i="31"/>
  <c r="M151" i="31"/>
  <c r="M170" i="31"/>
  <c r="M23" i="36"/>
  <c r="M59" i="36"/>
  <c r="L143" i="36"/>
  <c r="L162" i="36"/>
  <c r="M29" i="31"/>
  <c r="M65" i="31"/>
  <c r="L149" i="31"/>
  <c r="L168" i="31"/>
  <c r="K73" i="34"/>
  <c r="K106" i="28" s="1"/>
  <c r="L23" i="35"/>
  <c r="L59" i="35"/>
  <c r="K143" i="35"/>
  <c r="K37" i="35"/>
  <c r="K162" i="35"/>
  <c r="L31" i="35"/>
  <c r="L67" i="35"/>
  <c r="K151" i="35"/>
  <c r="K170" i="35"/>
  <c r="L31" i="36"/>
  <c r="L67" i="36"/>
  <c r="K170" i="36"/>
  <c r="K151" i="36"/>
  <c r="G194" i="35"/>
  <c r="L33" i="36"/>
  <c r="L69" i="36"/>
  <c r="K172" i="36"/>
  <c r="K153" i="36"/>
  <c r="I190" i="35"/>
  <c r="I192" i="35" s="1"/>
  <c r="I183" i="35"/>
  <c r="I185" i="35" s="1"/>
  <c r="M33" i="31"/>
  <c r="M69" i="31"/>
  <c r="L172" i="31"/>
  <c r="L153" i="31"/>
  <c r="L32" i="36"/>
  <c r="L68" i="36"/>
  <c r="K171" i="36"/>
  <c r="K152" i="36"/>
  <c r="L25" i="36"/>
  <c r="L61" i="36"/>
  <c r="K164" i="36"/>
  <c r="K145" i="36"/>
  <c r="M35" i="31"/>
  <c r="M71" i="31"/>
  <c r="L155" i="31"/>
  <c r="L174" i="31"/>
  <c r="L23" i="34"/>
  <c r="L59" i="34"/>
  <c r="K162" i="34"/>
  <c r="K37" i="34"/>
  <c r="K143" i="34"/>
  <c r="L27" i="34"/>
  <c r="L63" i="34"/>
  <c r="K166" i="34"/>
  <c r="K147" i="34"/>
  <c r="L27" i="36"/>
  <c r="L63" i="36"/>
  <c r="K147" i="36"/>
  <c r="K166" i="36"/>
  <c r="I182" i="35"/>
  <c r="I178" i="35"/>
  <c r="I179" i="35" s="1"/>
  <c r="I189" i="35"/>
  <c r="P32" i="35"/>
  <c r="P68" i="35"/>
  <c r="O171" i="35"/>
  <c r="O152" i="35"/>
  <c r="L32" i="34"/>
  <c r="L68" i="34"/>
  <c r="K171" i="34"/>
  <c r="K152" i="34"/>
  <c r="M30" i="31"/>
  <c r="M66" i="31"/>
  <c r="L169" i="31"/>
  <c r="L150" i="31"/>
  <c r="P28" i="35"/>
  <c r="P64" i="35"/>
  <c r="O167" i="35"/>
  <c r="O148" i="35"/>
  <c r="L24" i="36"/>
  <c r="L60" i="36"/>
  <c r="K144" i="36"/>
  <c r="K163" i="36"/>
  <c r="M26" i="31"/>
  <c r="M62" i="31"/>
  <c r="L165" i="31"/>
  <c r="L146" i="31"/>
  <c r="I177" i="34"/>
  <c r="U41" i="33"/>
  <c r="T55" i="33"/>
  <c r="Y41" i="30"/>
  <c r="X55" i="30"/>
  <c r="L22" i="2"/>
  <c r="J62" i="32"/>
  <c r="J22" i="28" s="1"/>
  <c r="K61" i="32"/>
  <c r="K104" i="28" s="1"/>
  <c r="M29" i="32"/>
  <c r="N59" i="32" s="1"/>
  <c r="M21" i="32"/>
  <c r="N51" i="32" s="1"/>
  <c r="I62" i="2"/>
  <c r="I96" i="28"/>
  <c r="I89" i="28"/>
  <c r="J74" i="31"/>
  <c r="J18" i="28" s="1"/>
  <c r="W41" i="10"/>
  <c r="V55" i="10"/>
  <c r="I74" i="29"/>
  <c r="I16" i="28" s="1"/>
  <c r="I177" i="29"/>
  <c r="I74" i="36"/>
  <c r="H26" i="28"/>
  <c r="H10" i="28" s="1"/>
  <c r="I74" i="35"/>
  <c r="H25" i="28"/>
  <c r="H9" i="28" s="1"/>
  <c r="G198" i="29"/>
  <c r="G200" i="29" s="1"/>
  <c r="H90" i="28"/>
  <c r="H93" i="28" s="1"/>
  <c r="H101" i="28"/>
  <c r="H19" i="28"/>
  <c r="H6" i="28"/>
  <c r="H12" i="28"/>
  <c r="I74" i="34"/>
  <c r="H24" i="28"/>
  <c r="H8" i="28" s="1"/>
  <c r="T41" i="34"/>
  <c r="S55" i="34"/>
  <c r="I158" i="30"/>
  <c r="I74" i="30"/>
  <c r="I17" i="28" s="1"/>
  <c r="G194" i="30"/>
  <c r="I190" i="30"/>
  <c r="I192" i="30" s="1"/>
  <c r="I183" i="30"/>
  <c r="I185" i="30" s="1"/>
  <c r="I189" i="30"/>
  <c r="I182" i="30"/>
  <c r="I178" i="30"/>
  <c r="I179" i="30" s="1"/>
  <c r="G194" i="29"/>
  <c r="G198" i="30"/>
  <c r="G200" i="30" s="1"/>
  <c r="I177" i="30"/>
  <c r="K145" i="30"/>
  <c r="L25" i="30"/>
  <c r="M61" i="30" s="1"/>
  <c r="K164" i="30"/>
  <c r="K148" i="29"/>
  <c r="K167" i="29"/>
  <c r="L28" i="29"/>
  <c r="M64" i="29" s="1"/>
  <c r="K168" i="29"/>
  <c r="K149" i="29"/>
  <c r="L29" i="29"/>
  <c r="M65" i="29" s="1"/>
  <c r="L26" i="33"/>
  <c r="M62" i="33" s="1"/>
  <c r="K172" i="30"/>
  <c r="K153" i="30"/>
  <c r="L33" i="30"/>
  <c r="M69" i="30" s="1"/>
  <c r="H184" i="30"/>
  <c r="H186" i="30" s="1"/>
  <c r="H196" i="30"/>
  <c r="I74" i="33"/>
  <c r="I23" i="28" s="1"/>
  <c r="L26" i="29"/>
  <c r="M62" i="29" s="1"/>
  <c r="K165" i="29"/>
  <c r="K146" i="29"/>
  <c r="L28" i="33"/>
  <c r="M64" i="33" s="1"/>
  <c r="K166" i="30"/>
  <c r="K147" i="30"/>
  <c r="L27" i="30"/>
  <c r="M63" i="30" s="1"/>
  <c r="K153" i="29"/>
  <c r="K172" i="29"/>
  <c r="L33" i="29"/>
  <c r="M69" i="29" s="1"/>
  <c r="H191" i="30"/>
  <c r="H193" i="30" s="1"/>
  <c r="H197" i="30"/>
  <c r="L32" i="29"/>
  <c r="M68" i="29" s="1"/>
  <c r="K171" i="29"/>
  <c r="K152" i="29"/>
  <c r="I183" i="29"/>
  <c r="I185" i="29" s="1"/>
  <c r="I190" i="29"/>
  <c r="I192" i="29" s="1"/>
  <c r="L31" i="30"/>
  <c r="M67" i="30" s="1"/>
  <c r="K170" i="30"/>
  <c r="K151" i="30"/>
  <c r="K150" i="29"/>
  <c r="K169" i="29"/>
  <c r="L30" i="29"/>
  <c r="M66" i="29" s="1"/>
  <c r="L34" i="33"/>
  <c r="M70" i="33" s="1"/>
  <c r="G9" i="28"/>
  <c r="G11" i="28" s="1"/>
  <c r="H5" i="47" s="1"/>
  <c r="L24" i="33"/>
  <c r="M60" i="33" s="1"/>
  <c r="K174" i="29"/>
  <c r="L35" i="29"/>
  <c r="M71" i="29" s="1"/>
  <c r="K155" i="29"/>
  <c r="K144" i="29"/>
  <c r="K163" i="29"/>
  <c r="L24" i="29"/>
  <c r="M60" i="29" s="1"/>
  <c r="F11" i="28"/>
  <c r="G5" i="47" s="1"/>
  <c r="J73" i="33"/>
  <c r="J105" i="28" s="1"/>
  <c r="J109" i="28" s="1"/>
  <c r="G27" i="28"/>
  <c r="K149" i="30"/>
  <c r="K168" i="30"/>
  <c r="L29" i="30"/>
  <c r="M65" i="30" s="1"/>
  <c r="J157" i="29"/>
  <c r="L23" i="30"/>
  <c r="K143" i="30"/>
  <c r="K162" i="30"/>
  <c r="K37" i="30"/>
  <c r="L31" i="33"/>
  <c r="M67" i="33" s="1"/>
  <c r="H196" i="29"/>
  <c r="H184" i="29"/>
  <c r="H186" i="29" s="1"/>
  <c r="K144" i="30"/>
  <c r="K163" i="30"/>
  <c r="L24" i="30"/>
  <c r="M60" i="30" s="1"/>
  <c r="L31" i="29"/>
  <c r="M67" i="29" s="1"/>
  <c r="K170" i="29"/>
  <c r="K151" i="29"/>
  <c r="J73" i="30"/>
  <c r="J99" i="28" s="1"/>
  <c r="J91" i="28" s="1"/>
  <c r="H191" i="29"/>
  <c r="H193" i="29" s="1"/>
  <c r="H197" i="29"/>
  <c r="L30" i="33"/>
  <c r="M66" i="33" s="1"/>
  <c r="I182" i="29"/>
  <c r="I189" i="29"/>
  <c r="I178" i="29"/>
  <c r="I179" i="29" s="1"/>
  <c r="J73" i="29"/>
  <c r="J98" i="28" s="1"/>
  <c r="J90" i="28" s="1"/>
  <c r="L35" i="33"/>
  <c r="M71" i="33" s="1"/>
  <c r="J176" i="30"/>
  <c r="L27" i="33"/>
  <c r="M63" i="33" s="1"/>
  <c r="L29" i="33"/>
  <c r="M65" i="33" s="1"/>
  <c r="L23" i="33"/>
  <c r="K37" i="33"/>
  <c r="K167" i="30"/>
  <c r="K148" i="30"/>
  <c r="L28" i="30"/>
  <c r="M64" i="30" s="1"/>
  <c r="K152" i="30"/>
  <c r="K171" i="30"/>
  <c r="L32" i="30"/>
  <c r="M68" i="30" s="1"/>
  <c r="L34" i="30"/>
  <c r="M70" i="30" s="1"/>
  <c r="K173" i="30"/>
  <c r="K154" i="30"/>
  <c r="J176" i="29"/>
  <c r="L32" i="33"/>
  <c r="M68" i="33" s="1"/>
  <c r="J157" i="30"/>
  <c r="L27" i="29"/>
  <c r="M63" i="29" s="1"/>
  <c r="K166" i="29"/>
  <c r="K147" i="29"/>
  <c r="K174" i="30"/>
  <c r="L35" i="30"/>
  <c r="M71" i="30" s="1"/>
  <c r="K155" i="30"/>
  <c r="K146" i="30"/>
  <c r="L26" i="30"/>
  <c r="M62" i="30" s="1"/>
  <c r="K165" i="30"/>
  <c r="M25" i="33"/>
  <c r="N61" i="33" s="1"/>
  <c r="K173" i="29"/>
  <c r="K154" i="29"/>
  <c r="L34" i="29"/>
  <c r="M70" i="29" s="1"/>
  <c r="L33" i="33"/>
  <c r="M69" i="33" s="1"/>
  <c r="K143" i="29"/>
  <c r="K37" i="29"/>
  <c r="L23" i="29"/>
  <c r="K162" i="29"/>
  <c r="K164" i="29"/>
  <c r="K145" i="29"/>
  <c r="L25" i="29"/>
  <c r="M61" i="29" s="1"/>
  <c r="L30" i="30"/>
  <c r="M66" i="30" s="1"/>
  <c r="K169" i="30"/>
  <c r="K150" i="30"/>
  <c r="I158" i="29"/>
  <c r="J61" i="2"/>
  <c r="J74" i="10"/>
  <c r="J15" i="28" s="1"/>
  <c r="L143" i="31"/>
  <c r="L162" i="31"/>
  <c r="M23" i="31"/>
  <c r="L37" i="31"/>
  <c r="J184" i="31"/>
  <c r="L29" i="2"/>
  <c r="M59" i="2" s="1"/>
  <c r="M26" i="2"/>
  <c r="N56" i="2" s="1"/>
  <c r="N20" i="2"/>
  <c r="K31" i="2"/>
  <c r="N30" i="10"/>
  <c r="O66" i="10" s="1"/>
  <c r="M25" i="10"/>
  <c r="N61" i="10" s="1"/>
  <c r="M27" i="10"/>
  <c r="N63" i="10" s="1"/>
  <c r="M29" i="10"/>
  <c r="N65" i="10" s="1"/>
  <c r="M28" i="10"/>
  <c r="N64" i="10" s="1"/>
  <c r="M32" i="10"/>
  <c r="N68" i="10" s="1"/>
  <c r="M31" i="10"/>
  <c r="N67" i="10" s="1"/>
  <c r="K73" i="10"/>
  <c r="K97" i="28" s="1"/>
  <c r="M26" i="10"/>
  <c r="N62" i="10" s="1"/>
  <c r="N24" i="10"/>
  <c r="O60" i="10" s="1"/>
  <c r="M34" i="10"/>
  <c r="N70" i="10" s="1"/>
  <c r="N28" i="32"/>
  <c r="O58" i="32" s="1"/>
  <c r="N26" i="32"/>
  <c r="O56" i="32" s="1"/>
  <c r="N27" i="32"/>
  <c r="O57" i="32" s="1"/>
  <c r="AC2" i="43" l="1"/>
  <c r="AB77" i="43"/>
  <c r="AB82" i="43" s="1"/>
  <c r="AB79" i="43"/>
  <c r="AB84" i="43" s="1"/>
  <c r="AB80" i="43"/>
  <c r="AB85" i="43" s="1"/>
  <c r="AB78" i="43"/>
  <c r="AB83" i="43" s="1"/>
  <c r="O50" i="2"/>
  <c r="AB39" i="2"/>
  <c r="AA46" i="2"/>
  <c r="N59" i="31"/>
  <c r="M61" i="31"/>
  <c r="M73" i="31" s="1"/>
  <c r="M100" i="28" s="1"/>
  <c r="M25" i="31"/>
  <c r="M37" i="31" s="1"/>
  <c r="L164" i="31"/>
  <c r="L176" i="31" s="1"/>
  <c r="L190" i="31" s="1"/>
  <c r="L192" i="31" s="1"/>
  <c r="L145" i="31"/>
  <c r="L157" i="31" s="1"/>
  <c r="L182" i="31" s="1"/>
  <c r="M35" i="10"/>
  <c r="N71" i="10" s="1"/>
  <c r="M52" i="32"/>
  <c r="M22" i="32"/>
  <c r="L37" i="10"/>
  <c r="N25" i="32"/>
  <c r="O55" i="32" s="1"/>
  <c r="M69" i="10"/>
  <c r="M33" i="10"/>
  <c r="N24" i="32"/>
  <c r="O54" i="32" s="1"/>
  <c r="M24" i="2"/>
  <c r="N54" i="2" s="1"/>
  <c r="N23" i="32"/>
  <c r="O53" i="32" s="1"/>
  <c r="K176" i="35"/>
  <c r="K183" i="35" s="1"/>
  <c r="K185" i="35" s="1"/>
  <c r="H198" i="36"/>
  <c r="H200" i="36" s="1"/>
  <c r="K157" i="36"/>
  <c r="K182" i="36" s="1"/>
  <c r="L37" i="36"/>
  <c r="M25" i="2"/>
  <c r="N55" i="2" s="1"/>
  <c r="M23" i="2"/>
  <c r="N53" i="2" s="1"/>
  <c r="M28" i="2"/>
  <c r="N58" i="2" s="1"/>
  <c r="J182" i="36"/>
  <c r="J184" i="36" s="1"/>
  <c r="J186" i="36" s="1"/>
  <c r="I198" i="31"/>
  <c r="I200" i="31" s="1"/>
  <c r="J197" i="31"/>
  <c r="K177" i="31"/>
  <c r="J177" i="36"/>
  <c r="J186" i="31"/>
  <c r="J194" i="31" s="1"/>
  <c r="J196" i="31"/>
  <c r="K183" i="31"/>
  <c r="K185" i="31" s="1"/>
  <c r="I196" i="36"/>
  <c r="I198" i="36" s="1"/>
  <c r="I200" i="36" s="1"/>
  <c r="K158" i="31"/>
  <c r="K190" i="31"/>
  <c r="K192" i="31" s="1"/>
  <c r="I184" i="36"/>
  <c r="I186" i="36" s="1"/>
  <c r="J158" i="36"/>
  <c r="J178" i="36"/>
  <c r="J179" i="36" s="1"/>
  <c r="J177" i="35"/>
  <c r="M59" i="30"/>
  <c r="M59" i="29"/>
  <c r="K157" i="35"/>
  <c r="K189" i="35" s="1"/>
  <c r="AC41" i="35"/>
  <c r="AB55" i="35"/>
  <c r="M59" i="33"/>
  <c r="M27" i="2"/>
  <c r="N57" i="2" s="1"/>
  <c r="O20" i="32"/>
  <c r="P50" i="32" s="1"/>
  <c r="M51" i="2"/>
  <c r="I191" i="36"/>
  <c r="I193" i="36" s="1"/>
  <c r="J158" i="34"/>
  <c r="J190" i="36"/>
  <c r="J192" i="36" s="1"/>
  <c r="M59" i="10"/>
  <c r="M23" i="10"/>
  <c r="L73" i="36"/>
  <c r="L108" i="28" s="1"/>
  <c r="L92" i="28" s="1"/>
  <c r="K182" i="31"/>
  <c r="K184" i="31" s="1"/>
  <c r="H198" i="35"/>
  <c r="H200" i="35" s="1"/>
  <c r="K178" i="31"/>
  <c r="K179" i="31" s="1"/>
  <c r="K189" i="31"/>
  <c r="K191" i="31" s="1"/>
  <c r="J177" i="34"/>
  <c r="H198" i="34"/>
  <c r="H200" i="34" s="1"/>
  <c r="K176" i="36"/>
  <c r="K183" i="36" s="1"/>
  <c r="K185" i="36" s="1"/>
  <c r="K157" i="34"/>
  <c r="K182" i="34" s="1"/>
  <c r="H194" i="34"/>
  <c r="N60" i="31"/>
  <c r="N24" i="31"/>
  <c r="M144" i="31"/>
  <c r="M163" i="31"/>
  <c r="M26" i="36"/>
  <c r="M62" i="36"/>
  <c r="L165" i="36"/>
  <c r="L146" i="36"/>
  <c r="H194" i="35"/>
  <c r="P29" i="36"/>
  <c r="P65" i="36"/>
  <c r="O168" i="36"/>
  <c r="O149" i="36"/>
  <c r="M24" i="34"/>
  <c r="M60" i="34"/>
  <c r="L163" i="34"/>
  <c r="L144" i="34"/>
  <c r="M29" i="34"/>
  <c r="M65" i="34"/>
  <c r="L149" i="34"/>
  <c r="L168" i="34"/>
  <c r="M25" i="34"/>
  <c r="M61" i="34"/>
  <c r="L145" i="34"/>
  <c r="L164" i="34"/>
  <c r="N27" i="31"/>
  <c r="N63" i="31"/>
  <c r="M147" i="31"/>
  <c r="M166" i="31"/>
  <c r="J191" i="36"/>
  <c r="M27" i="34"/>
  <c r="M63" i="34"/>
  <c r="L166" i="34"/>
  <c r="L147" i="34"/>
  <c r="N23" i="36"/>
  <c r="N59" i="36"/>
  <c r="M162" i="36"/>
  <c r="M143" i="36"/>
  <c r="M26" i="34"/>
  <c r="M62" i="34"/>
  <c r="L165" i="34"/>
  <c r="L146" i="34"/>
  <c r="M32" i="34"/>
  <c r="M68" i="34"/>
  <c r="L171" i="34"/>
  <c r="L152" i="34"/>
  <c r="N35" i="31"/>
  <c r="N71" i="31"/>
  <c r="M155" i="31"/>
  <c r="M174" i="31"/>
  <c r="M32" i="36"/>
  <c r="M68" i="36"/>
  <c r="L171" i="36"/>
  <c r="L152" i="36"/>
  <c r="M31" i="36"/>
  <c r="M67" i="36"/>
  <c r="L170" i="36"/>
  <c r="L151" i="36"/>
  <c r="L73" i="35"/>
  <c r="L107" i="28" s="1"/>
  <c r="Q27" i="35"/>
  <c r="Q63" i="35"/>
  <c r="P166" i="35"/>
  <c r="P147" i="35"/>
  <c r="M28" i="36"/>
  <c r="M64" i="36"/>
  <c r="L167" i="36"/>
  <c r="L148" i="36"/>
  <c r="N64" i="31"/>
  <c r="M148" i="31"/>
  <c r="N28" i="31"/>
  <c r="M167" i="31"/>
  <c r="R29" i="35"/>
  <c r="R65" i="35"/>
  <c r="Q168" i="35"/>
  <c r="Q149" i="35"/>
  <c r="M22" i="2"/>
  <c r="N52" i="2" s="1"/>
  <c r="M52" i="2"/>
  <c r="N26" i="31"/>
  <c r="N62" i="31"/>
  <c r="M146" i="31"/>
  <c r="M165" i="31"/>
  <c r="M31" i="34"/>
  <c r="M67" i="34"/>
  <c r="L151" i="34"/>
  <c r="L170" i="34"/>
  <c r="K176" i="34"/>
  <c r="M23" i="35"/>
  <c r="M59" i="35"/>
  <c r="L162" i="35"/>
  <c r="L37" i="35"/>
  <c r="L143" i="35"/>
  <c r="N29" i="31"/>
  <c r="N65" i="31"/>
  <c r="M168" i="31"/>
  <c r="M149" i="31"/>
  <c r="M28" i="34"/>
  <c r="M64" i="34"/>
  <c r="L148" i="34"/>
  <c r="L167" i="34"/>
  <c r="O24" i="35"/>
  <c r="O60" i="35"/>
  <c r="N144" i="35"/>
  <c r="N163" i="35"/>
  <c r="I197" i="34"/>
  <c r="I191" i="34"/>
  <c r="I193" i="34" s="1"/>
  <c r="R25" i="35"/>
  <c r="R61" i="35"/>
  <c r="Q164" i="35"/>
  <c r="Q145" i="35"/>
  <c r="N34" i="31"/>
  <c r="N70" i="31"/>
  <c r="M173" i="31"/>
  <c r="M154" i="31"/>
  <c r="M35" i="36"/>
  <c r="M71" i="36"/>
  <c r="L174" i="36"/>
  <c r="L155" i="36"/>
  <c r="R30" i="35"/>
  <c r="R66" i="35"/>
  <c r="Q169" i="35"/>
  <c r="Q150" i="35"/>
  <c r="N68" i="31"/>
  <c r="N32" i="31"/>
  <c r="M171" i="31"/>
  <c r="M152" i="31"/>
  <c r="I196" i="35"/>
  <c r="I184" i="35"/>
  <c r="I186" i="35" s="1"/>
  <c r="R33" i="35"/>
  <c r="R69" i="35"/>
  <c r="Q172" i="35"/>
  <c r="Q153" i="35"/>
  <c r="U26" i="35"/>
  <c r="U62" i="35"/>
  <c r="T165" i="35"/>
  <c r="T146" i="35"/>
  <c r="M27" i="36"/>
  <c r="M63" i="36"/>
  <c r="L166" i="36"/>
  <c r="L147" i="36"/>
  <c r="L73" i="34"/>
  <c r="L106" i="28" s="1"/>
  <c r="O31" i="31"/>
  <c r="O67" i="31"/>
  <c r="N170" i="31"/>
  <c r="N151" i="31"/>
  <c r="R35" i="35"/>
  <c r="R71" i="35"/>
  <c r="Q155" i="35"/>
  <c r="Q174" i="35"/>
  <c r="M34" i="34"/>
  <c r="M70" i="34"/>
  <c r="L173" i="34"/>
  <c r="L154" i="34"/>
  <c r="J190" i="34"/>
  <c r="J192" i="34" s="1"/>
  <c r="J183" i="34"/>
  <c r="J185" i="34" s="1"/>
  <c r="M30" i="34"/>
  <c r="M66" i="34"/>
  <c r="L150" i="34"/>
  <c r="L169" i="34"/>
  <c r="M24" i="36"/>
  <c r="M60" i="36"/>
  <c r="L163" i="36"/>
  <c r="L144" i="36"/>
  <c r="N30" i="31"/>
  <c r="N66" i="31"/>
  <c r="M169" i="31"/>
  <c r="M150" i="31"/>
  <c r="Q32" i="35"/>
  <c r="Q68" i="35"/>
  <c r="P171" i="35"/>
  <c r="P152" i="35"/>
  <c r="M23" i="34"/>
  <c r="M59" i="34"/>
  <c r="L37" i="34"/>
  <c r="L143" i="34"/>
  <c r="L162" i="34"/>
  <c r="M33" i="36"/>
  <c r="M69" i="36"/>
  <c r="L153" i="36"/>
  <c r="L172" i="36"/>
  <c r="M35" i="34"/>
  <c r="M71" i="34"/>
  <c r="L155" i="34"/>
  <c r="L174" i="34"/>
  <c r="I184" i="34"/>
  <c r="I186" i="34" s="1"/>
  <c r="I196" i="34"/>
  <c r="M33" i="34"/>
  <c r="M69" i="34"/>
  <c r="L172" i="34"/>
  <c r="L153" i="34"/>
  <c r="J182" i="35"/>
  <c r="J189" i="35"/>
  <c r="J178" i="35"/>
  <c r="J179" i="35" s="1"/>
  <c r="M34" i="36"/>
  <c r="M70" i="36"/>
  <c r="L154" i="36"/>
  <c r="L173" i="36"/>
  <c r="M30" i="36"/>
  <c r="M66" i="36"/>
  <c r="L169" i="36"/>
  <c r="L150" i="36"/>
  <c r="Q28" i="35"/>
  <c r="Q64" i="35"/>
  <c r="P167" i="35"/>
  <c r="P148" i="35"/>
  <c r="M34" i="35"/>
  <c r="M70" i="35"/>
  <c r="L173" i="35"/>
  <c r="L154" i="35"/>
  <c r="I197" i="35"/>
  <c r="I191" i="35"/>
  <c r="I193" i="35" s="1"/>
  <c r="M25" i="36"/>
  <c r="M61" i="36"/>
  <c r="L145" i="36"/>
  <c r="L164" i="36"/>
  <c r="N33" i="31"/>
  <c r="N69" i="31"/>
  <c r="M153" i="31"/>
  <c r="M172" i="31"/>
  <c r="M31" i="35"/>
  <c r="M67" i="35"/>
  <c r="L170" i="35"/>
  <c r="L151" i="35"/>
  <c r="J183" i="35"/>
  <c r="J185" i="35" s="1"/>
  <c r="J190" i="35"/>
  <c r="J192" i="35" s="1"/>
  <c r="J189" i="34"/>
  <c r="J182" i="34"/>
  <c r="J178" i="34"/>
  <c r="J179" i="34" s="1"/>
  <c r="J158" i="35"/>
  <c r="V41" i="33"/>
  <c r="U55" i="33"/>
  <c r="Z41" i="30"/>
  <c r="Y55" i="30"/>
  <c r="K74" i="31"/>
  <c r="L31" i="2"/>
  <c r="K62" i="32"/>
  <c r="K22" i="28" s="1"/>
  <c r="M31" i="32"/>
  <c r="L61" i="32"/>
  <c r="L104" i="28" s="1"/>
  <c r="N21" i="32"/>
  <c r="O51" i="32" s="1"/>
  <c r="N29" i="32"/>
  <c r="O59" i="32" s="1"/>
  <c r="J62" i="2"/>
  <c r="J96" i="28"/>
  <c r="J89" i="28"/>
  <c r="J74" i="34"/>
  <c r="I24" i="28"/>
  <c r="I8" i="28" s="1"/>
  <c r="X41" i="10"/>
  <c r="W55" i="10"/>
  <c r="J74" i="35"/>
  <c r="I25" i="28"/>
  <c r="I9" i="28" s="1"/>
  <c r="I7" i="28"/>
  <c r="J74" i="36"/>
  <c r="I26" i="28"/>
  <c r="I10" i="28" s="1"/>
  <c r="I88" i="28"/>
  <c r="I93" i="28" s="1"/>
  <c r="I101" i="28"/>
  <c r="I14" i="28"/>
  <c r="I12" i="28"/>
  <c r="J74" i="29"/>
  <c r="J16" i="28" s="1"/>
  <c r="H27" i="28"/>
  <c r="H11" i="28"/>
  <c r="I5" i="47" s="1"/>
  <c r="U41" i="34"/>
  <c r="T55" i="34"/>
  <c r="H198" i="30"/>
  <c r="H200" i="30" s="1"/>
  <c r="J74" i="30"/>
  <c r="J17" i="28" s="1"/>
  <c r="K74" i="10"/>
  <c r="K15" i="28" s="1"/>
  <c r="H194" i="30"/>
  <c r="I184" i="30"/>
  <c r="I186" i="30" s="1"/>
  <c r="I196" i="30"/>
  <c r="I191" i="30"/>
  <c r="I193" i="30" s="1"/>
  <c r="I197" i="30"/>
  <c r="L146" i="30"/>
  <c r="L165" i="30"/>
  <c r="M26" i="30"/>
  <c r="N62" i="30" s="1"/>
  <c r="M27" i="33"/>
  <c r="N63" i="33" s="1"/>
  <c r="I196" i="29"/>
  <c r="I184" i="29"/>
  <c r="I186" i="29" s="1"/>
  <c r="M31" i="33"/>
  <c r="N67" i="33" s="1"/>
  <c r="L149" i="30"/>
  <c r="M29" i="30"/>
  <c r="N65" i="30" s="1"/>
  <c r="L168" i="30"/>
  <c r="L144" i="29"/>
  <c r="L163" i="29"/>
  <c r="M24" i="29"/>
  <c r="N60" i="29" s="1"/>
  <c r="M24" i="33"/>
  <c r="N60" i="33" s="1"/>
  <c r="L167" i="29"/>
  <c r="L148" i="29"/>
  <c r="M28" i="29"/>
  <c r="N64" i="29" s="1"/>
  <c r="J158" i="29"/>
  <c r="K73" i="29"/>
  <c r="K98" i="28" s="1"/>
  <c r="K90" i="28" s="1"/>
  <c r="L154" i="30"/>
  <c r="L173" i="30"/>
  <c r="M34" i="30"/>
  <c r="N70" i="30" s="1"/>
  <c r="M30" i="33"/>
  <c r="N66" i="33" s="1"/>
  <c r="M31" i="29"/>
  <c r="N67" i="29" s="1"/>
  <c r="L170" i="29"/>
  <c r="L151" i="29"/>
  <c r="L171" i="29"/>
  <c r="L152" i="29"/>
  <c r="M32" i="29"/>
  <c r="N68" i="29" s="1"/>
  <c r="L146" i="29"/>
  <c r="L165" i="29"/>
  <c r="M26" i="29"/>
  <c r="N62" i="29" s="1"/>
  <c r="K176" i="29"/>
  <c r="L154" i="29"/>
  <c r="L173" i="29"/>
  <c r="M34" i="29"/>
  <c r="N70" i="29" s="1"/>
  <c r="L147" i="29"/>
  <c r="M27" i="29"/>
  <c r="N63" i="29" s="1"/>
  <c r="L166" i="29"/>
  <c r="J190" i="30"/>
  <c r="J192" i="30" s="1"/>
  <c r="J183" i="30"/>
  <c r="J185" i="30" s="1"/>
  <c r="J177" i="30"/>
  <c r="L163" i="30"/>
  <c r="L144" i="30"/>
  <c r="M24" i="30"/>
  <c r="N60" i="30" s="1"/>
  <c r="L147" i="30"/>
  <c r="L166" i="30"/>
  <c r="M27" i="30"/>
  <c r="N63" i="30" s="1"/>
  <c r="M26" i="33"/>
  <c r="N62" i="33" s="1"/>
  <c r="J158" i="30"/>
  <c r="J189" i="30"/>
  <c r="J178" i="30"/>
  <c r="J179" i="30" s="1"/>
  <c r="J182" i="30"/>
  <c r="L152" i="30"/>
  <c r="M32" i="30"/>
  <c r="N68" i="30" s="1"/>
  <c r="L171" i="30"/>
  <c r="M35" i="33"/>
  <c r="N71" i="33" s="1"/>
  <c r="K73" i="30"/>
  <c r="K99" i="28" s="1"/>
  <c r="K91" i="28" s="1"/>
  <c r="M34" i="33"/>
  <c r="N70" i="33" s="1"/>
  <c r="J74" i="33"/>
  <c r="J23" i="28" s="1"/>
  <c r="L37" i="29"/>
  <c r="L162" i="29"/>
  <c r="M23" i="29"/>
  <c r="L143" i="29"/>
  <c r="M35" i="30"/>
  <c r="N71" i="30" s="1"/>
  <c r="L174" i="30"/>
  <c r="L155" i="30"/>
  <c r="M32" i="33"/>
  <c r="N68" i="33" s="1"/>
  <c r="M23" i="33"/>
  <c r="N59" i="33" s="1"/>
  <c r="L37" i="33"/>
  <c r="K176" i="30"/>
  <c r="M31" i="30"/>
  <c r="N67" i="30" s="1"/>
  <c r="L170" i="30"/>
  <c r="L151" i="30"/>
  <c r="L168" i="29"/>
  <c r="L149" i="29"/>
  <c r="M29" i="29"/>
  <c r="N65" i="29" s="1"/>
  <c r="L169" i="30"/>
  <c r="L150" i="30"/>
  <c r="M30" i="30"/>
  <c r="N66" i="30" s="1"/>
  <c r="N25" i="33"/>
  <c r="O61" i="33" s="1"/>
  <c r="K73" i="33"/>
  <c r="K105" i="28" s="1"/>
  <c r="K109" i="28" s="1"/>
  <c r="K157" i="30"/>
  <c r="M35" i="29"/>
  <c r="N71" i="29" s="1"/>
  <c r="L174" i="29"/>
  <c r="L155" i="29"/>
  <c r="M30" i="29"/>
  <c r="N66" i="29" s="1"/>
  <c r="L169" i="29"/>
  <c r="L150" i="29"/>
  <c r="L153" i="29"/>
  <c r="M33" i="29"/>
  <c r="N69" i="29" s="1"/>
  <c r="L172" i="29"/>
  <c r="M28" i="33"/>
  <c r="N64" i="33" s="1"/>
  <c r="L164" i="30"/>
  <c r="L145" i="30"/>
  <c r="M25" i="30"/>
  <c r="N61" i="30" s="1"/>
  <c r="L145" i="29"/>
  <c r="M25" i="29"/>
  <c r="N61" i="29" s="1"/>
  <c r="L164" i="29"/>
  <c r="K157" i="29"/>
  <c r="J177" i="29"/>
  <c r="J190" i="29"/>
  <c r="J192" i="29" s="1"/>
  <c r="J183" i="29"/>
  <c r="J185" i="29" s="1"/>
  <c r="H194" i="29"/>
  <c r="L143" i="30"/>
  <c r="M23" i="30"/>
  <c r="L162" i="30"/>
  <c r="L37" i="30"/>
  <c r="L172" i="30"/>
  <c r="L153" i="30"/>
  <c r="M33" i="30"/>
  <c r="N69" i="30" s="1"/>
  <c r="M33" i="33"/>
  <c r="N69" i="33" s="1"/>
  <c r="M28" i="30"/>
  <c r="N64" i="30" s="1"/>
  <c r="L148" i="30"/>
  <c r="L167" i="30"/>
  <c r="M29" i="33"/>
  <c r="N65" i="33" s="1"/>
  <c r="I191" i="29"/>
  <c r="I193" i="29" s="1"/>
  <c r="I197" i="29"/>
  <c r="H198" i="29"/>
  <c r="H200" i="29" s="1"/>
  <c r="J182" i="29"/>
  <c r="J189" i="29"/>
  <c r="J178" i="29"/>
  <c r="J179" i="29" s="1"/>
  <c r="K61" i="2"/>
  <c r="K96" i="28" s="1"/>
  <c r="N23" i="31"/>
  <c r="M162" i="31"/>
  <c r="M143" i="31"/>
  <c r="O20" i="2"/>
  <c r="M29" i="2"/>
  <c r="N59" i="2" s="1"/>
  <c r="N21" i="2"/>
  <c r="O51" i="2" s="1"/>
  <c r="N26" i="2"/>
  <c r="O56" i="2" s="1"/>
  <c r="N25" i="10"/>
  <c r="O61" i="10" s="1"/>
  <c r="N27" i="10"/>
  <c r="O63" i="10" s="1"/>
  <c r="N26" i="10"/>
  <c r="O62" i="10" s="1"/>
  <c r="N35" i="10"/>
  <c r="O71" i="10" s="1"/>
  <c r="N29" i="10"/>
  <c r="O65" i="10" s="1"/>
  <c r="N34" i="10"/>
  <c r="O70" i="10" s="1"/>
  <c r="L73" i="10"/>
  <c r="L97" i="28" s="1"/>
  <c r="N32" i="10"/>
  <c r="O68" i="10" s="1"/>
  <c r="O30" i="10"/>
  <c r="P66" i="10" s="1"/>
  <c r="O24" i="10"/>
  <c r="P60" i="10" s="1"/>
  <c r="N31" i="10"/>
  <c r="O67" i="10" s="1"/>
  <c r="N28" i="10"/>
  <c r="O64" i="10" s="1"/>
  <c r="O26" i="32"/>
  <c r="P56" i="32" s="1"/>
  <c r="O28" i="32"/>
  <c r="P58" i="32" s="1"/>
  <c r="O27" i="32"/>
  <c r="P57" i="32" s="1"/>
  <c r="AD2" i="43" l="1"/>
  <c r="AC79" i="43"/>
  <c r="AC84" i="43" s="1"/>
  <c r="AC77" i="43"/>
  <c r="AC82" i="43" s="1"/>
  <c r="AC78" i="43"/>
  <c r="AC83" i="43" s="1"/>
  <c r="AC80" i="43"/>
  <c r="AC85" i="43" s="1"/>
  <c r="P50" i="2"/>
  <c r="AC39" i="2"/>
  <c r="AB46" i="2"/>
  <c r="O59" i="31"/>
  <c r="N59" i="30"/>
  <c r="N59" i="29"/>
  <c r="N61" i="31"/>
  <c r="N73" i="31" s="1"/>
  <c r="N100" i="28" s="1"/>
  <c r="M164" i="31"/>
  <c r="M176" i="31" s="1"/>
  <c r="M190" i="31" s="1"/>
  <c r="M192" i="31" s="1"/>
  <c r="N25" i="31"/>
  <c r="M145" i="31"/>
  <c r="M157" i="31" s="1"/>
  <c r="M189" i="31" s="1"/>
  <c r="N52" i="32"/>
  <c r="N22" i="32"/>
  <c r="N31" i="32" s="1"/>
  <c r="O25" i="32"/>
  <c r="P55" i="32" s="1"/>
  <c r="O24" i="32"/>
  <c r="P54" i="32" s="1"/>
  <c r="J196" i="36"/>
  <c r="N69" i="10"/>
  <c r="N33" i="10"/>
  <c r="J198" i="31"/>
  <c r="J200" i="31" s="1"/>
  <c r="L189" i="31"/>
  <c r="L197" i="31" s="1"/>
  <c r="N25" i="2"/>
  <c r="O55" i="2" s="1"/>
  <c r="N24" i="2"/>
  <c r="O54" i="2" s="1"/>
  <c r="O23" i="32"/>
  <c r="P53" i="32" s="1"/>
  <c r="K190" i="35"/>
  <c r="K192" i="35" s="1"/>
  <c r="K177" i="35"/>
  <c r="N23" i="2"/>
  <c r="O53" i="2" s="1"/>
  <c r="L158" i="31"/>
  <c r="K158" i="36"/>
  <c r="N28" i="2"/>
  <c r="O58" i="2" s="1"/>
  <c r="K189" i="36"/>
  <c r="K191" i="36" s="1"/>
  <c r="K158" i="35"/>
  <c r="K193" i="31"/>
  <c r="K186" i="31"/>
  <c r="M37" i="10"/>
  <c r="K189" i="34"/>
  <c r="K191" i="34" s="1"/>
  <c r="K158" i="34"/>
  <c r="I194" i="36"/>
  <c r="K197" i="31"/>
  <c r="K177" i="34"/>
  <c r="K196" i="31"/>
  <c r="K178" i="35"/>
  <c r="K179" i="35" s="1"/>
  <c r="K182" i="35"/>
  <c r="K184" i="35" s="1"/>
  <c r="K186" i="35" s="1"/>
  <c r="J197" i="36"/>
  <c r="J193" i="36"/>
  <c r="J194" i="36" s="1"/>
  <c r="AD41" i="35"/>
  <c r="AC55" i="35"/>
  <c r="L176" i="36"/>
  <c r="L183" i="36" s="1"/>
  <c r="L185" i="36" s="1"/>
  <c r="M37" i="36"/>
  <c r="M73" i="35"/>
  <c r="M107" i="28" s="1"/>
  <c r="N27" i="2"/>
  <c r="O57" i="2" s="1"/>
  <c r="P20" i="32"/>
  <c r="Q50" i="32" s="1"/>
  <c r="L177" i="31"/>
  <c r="L183" i="31"/>
  <c r="L185" i="31" s="1"/>
  <c r="K190" i="36"/>
  <c r="K192" i="36" s="1"/>
  <c r="N59" i="10"/>
  <c r="N23" i="10"/>
  <c r="L178" i="31"/>
  <c r="L179" i="31" s="1"/>
  <c r="I198" i="34"/>
  <c r="I200" i="34" s="1"/>
  <c r="K178" i="36"/>
  <c r="K179" i="36" s="1"/>
  <c r="K177" i="36"/>
  <c r="L157" i="36"/>
  <c r="L182" i="36" s="1"/>
  <c r="I194" i="34"/>
  <c r="M73" i="36"/>
  <c r="M108" i="28" s="1"/>
  <c r="M92" i="28" s="1"/>
  <c r="N35" i="34"/>
  <c r="N71" i="34"/>
  <c r="M174" i="34"/>
  <c r="M155" i="34"/>
  <c r="L157" i="34"/>
  <c r="I194" i="35"/>
  <c r="N28" i="34"/>
  <c r="N64" i="34"/>
  <c r="M148" i="34"/>
  <c r="M167" i="34"/>
  <c r="L176" i="35"/>
  <c r="S29" i="35"/>
  <c r="S65" i="35"/>
  <c r="R168" i="35"/>
  <c r="R149" i="35"/>
  <c r="N25" i="34"/>
  <c r="N61" i="34"/>
  <c r="M164" i="34"/>
  <c r="M145" i="34"/>
  <c r="N24" i="34"/>
  <c r="N60" i="34"/>
  <c r="M144" i="34"/>
  <c r="M163" i="34"/>
  <c r="O60" i="31"/>
  <c r="O24" i="31"/>
  <c r="N163" i="31"/>
  <c r="N144" i="31"/>
  <c r="R28" i="35"/>
  <c r="R64" i="35"/>
  <c r="Q167" i="35"/>
  <c r="Q148" i="35"/>
  <c r="N34" i="36"/>
  <c r="N70" i="36"/>
  <c r="M154" i="36"/>
  <c r="M173" i="36"/>
  <c r="M73" i="34"/>
  <c r="M106" i="28" s="1"/>
  <c r="N34" i="34"/>
  <c r="N70" i="34"/>
  <c r="M154" i="34"/>
  <c r="M173" i="34"/>
  <c r="P31" i="31"/>
  <c r="P67" i="31"/>
  <c r="O151" i="31"/>
  <c r="O170" i="31"/>
  <c r="O34" i="31"/>
  <c r="O70" i="31"/>
  <c r="N173" i="31"/>
  <c r="N154" i="31"/>
  <c r="N23" i="35"/>
  <c r="N59" i="35"/>
  <c r="M37" i="35"/>
  <c r="M162" i="35"/>
  <c r="M143" i="35"/>
  <c r="O26" i="31"/>
  <c r="O62" i="31"/>
  <c r="N165" i="31"/>
  <c r="N146" i="31"/>
  <c r="O64" i="31"/>
  <c r="O28" i="31"/>
  <c r="N167" i="31"/>
  <c r="N148" i="31"/>
  <c r="N31" i="36"/>
  <c r="N67" i="36"/>
  <c r="M170" i="36"/>
  <c r="M151" i="36"/>
  <c r="O35" i="31"/>
  <c r="O71" i="31"/>
  <c r="N155" i="31"/>
  <c r="N174" i="31"/>
  <c r="N26" i="34"/>
  <c r="N62" i="34"/>
  <c r="M146" i="34"/>
  <c r="M165" i="34"/>
  <c r="N28" i="36"/>
  <c r="N64" i="36"/>
  <c r="M148" i="36"/>
  <c r="M167" i="36"/>
  <c r="O33" i="31"/>
  <c r="O69" i="31"/>
  <c r="N172" i="31"/>
  <c r="N153" i="31"/>
  <c r="N33" i="34"/>
  <c r="N69" i="34"/>
  <c r="M153" i="34"/>
  <c r="M172" i="34"/>
  <c r="N23" i="34"/>
  <c r="N59" i="34"/>
  <c r="M143" i="34"/>
  <c r="M37" i="34"/>
  <c r="M162" i="34"/>
  <c r="O30" i="31"/>
  <c r="O66" i="31"/>
  <c r="N169" i="31"/>
  <c r="N150" i="31"/>
  <c r="V26" i="35"/>
  <c r="V62" i="35"/>
  <c r="U165" i="35"/>
  <c r="U146" i="35"/>
  <c r="K190" i="34"/>
  <c r="K192" i="34" s="1"/>
  <c r="K183" i="34"/>
  <c r="K185" i="34" s="1"/>
  <c r="K191" i="35"/>
  <c r="N27" i="34"/>
  <c r="N63" i="34"/>
  <c r="M166" i="34"/>
  <c r="M147" i="34"/>
  <c r="I198" i="35"/>
  <c r="I200" i="35" s="1"/>
  <c r="N30" i="34"/>
  <c r="N66" i="34"/>
  <c r="M169" i="34"/>
  <c r="M150" i="34"/>
  <c r="O68" i="31"/>
  <c r="O32" i="31"/>
  <c r="N152" i="31"/>
  <c r="N171" i="31"/>
  <c r="P24" i="35"/>
  <c r="P60" i="35"/>
  <c r="O163" i="35"/>
  <c r="O144" i="35"/>
  <c r="K178" i="34"/>
  <c r="K179" i="34" s="1"/>
  <c r="N22" i="2"/>
  <c r="O52" i="2" s="1"/>
  <c r="O27" i="31"/>
  <c r="O63" i="31"/>
  <c r="N166" i="31"/>
  <c r="N147" i="31"/>
  <c r="N29" i="34"/>
  <c r="N65" i="34"/>
  <c r="M168" i="34"/>
  <c r="M149" i="34"/>
  <c r="Q29" i="36"/>
  <c r="Q65" i="36"/>
  <c r="P168" i="36"/>
  <c r="P149" i="36"/>
  <c r="S30" i="35"/>
  <c r="S66" i="35"/>
  <c r="R150" i="35"/>
  <c r="R169" i="35"/>
  <c r="O29" i="31"/>
  <c r="O65" i="31"/>
  <c r="N149" i="31"/>
  <c r="N168" i="31"/>
  <c r="K184" i="34"/>
  <c r="R27" i="35"/>
  <c r="R63" i="35"/>
  <c r="Q147" i="35"/>
  <c r="Q166" i="35"/>
  <c r="N26" i="36"/>
  <c r="N62" i="36"/>
  <c r="M146" i="36"/>
  <c r="M165" i="36"/>
  <c r="J184" i="34"/>
  <c r="J186" i="34" s="1"/>
  <c r="J196" i="34"/>
  <c r="N34" i="35"/>
  <c r="N70" i="35"/>
  <c r="M173" i="35"/>
  <c r="M154" i="35"/>
  <c r="N30" i="36"/>
  <c r="N66" i="36"/>
  <c r="M169" i="36"/>
  <c r="M150" i="36"/>
  <c r="J197" i="35"/>
  <c r="J191" i="35"/>
  <c r="J193" i="35" s="1"/>
  <c r="N33" i="36"/>
  <c r="N69" i="36"/>
  <c r="M153" i="36"/>
  <c r="M172" i="36"/>
  <c r="S35" i="35"/>
  <c r="S71" i="35"/>
  <c r="R174" i="35"/>
  <c r="R155" i="35"/>
  <c r="N35" i="36"/>
  <c r="N71" i="36"/>
  <c r="M155" i="36"/>
  <c r="M174" i="36"/>
  <c r="S25" i="35"/>
  <c r="S61" i="35"/>
  <c r="R164" i="35"/>
  <c r="R145" i="35"/>
  <c r="L157" i="35"/>
  <c r="N32" i="36"/>
  <c r="N68" i="36"/>
  <c r="M152" i="36"/>
  <c r="M171" i="36"/>
  <c r="N32" i="34"/>
  <c r="N68" i="34"/>
  <c r="M152" i="34"/>
  <c r="M171" i="34"/>
  <c r="J191" i="34"/>
  <c r="J193" i="34" s="1"/>
  <c r="J197" i="34"/>
  <c r="N31" i="35"/>
  <c r="N67" i="35"/>
  <c r="M170" i="35"/>
  <c r="M151" i="35"/>
  <c r="N25" i="36"/>
  <c r="N61" i="36"/>
  <c r="M164" i="36"/>
  <c r="M145" i="36"/>
  <c r="J184" i="35"/>
  <c r="J186" i="35" s="1"/>
  <c r="J196" i="35"/>
  <c r="L176" i="34"/>
  <c r="R32" i="35"/>
  <c r="R68" i="35"/>
  <c r="Q152" i="35"/>
  <c r="Q171" i="35"/>
  <c r="N24" i="36"/>
  <c r="N60" i="36"/>
  <c r="M163" i="36"/>
  <c r="M144" i="36"/>
  <c r="N27" i="36"/>
  <c r="N63" i="36"/>
  <c r="M147" i="36"/>
  <c r="M166" i="36"/>
  <c r="S33" i="35"/>
  <c r="S69" i="35"/>
  <c r="R172" i="35"/>
  <c r="R153" i="35"/>
  <c r="N31" i="34"/>
  <c r="N67" i="34"/>
  <c r="M151" i="34"/>
  <c r="M170" i="34"/>
  <c r="O23" i="36"/>
  <c r="O59" i="36"/>
  <c r="N162" i="36"/>
  <c r="N143" i="36"/>
  <c r="K196" i="36"/>
  <c r="K184" i="36"/>
  <c r="K186" i="36" s="1"/>
  <c r="K88" i="28"/>
  <c r="K101" i="28"/>
  <c r="K89" i="28"/>
  <c r="L74" i="31"/>
  <c r="L18" i="28" s="1"/>
  <c r="K18" i="28"/>
  <c r="W41" i="33"/>
  <c r="V55" i="33"/>
  <c r="AA41" i="30"/>
  <c r="Z55" i="30"/>
  <c r="L61" i="2"/>
  <c r="L96" i="28" s="1"/>
  <c r="L62" i="32"/>
  <c r="L22" i="28" s="1"/>
  <c r="M61" i="32"/>
  <c r="M104" i="28" s="1"/>
  <c r="O29" i="32"/>
  <c r="P59" i="32" s="1"/>
  <c r="O21" i="32"/>
  <c r="P51" i="32" s="1"/>
  <c r="K62" i="2"/>
  <c r="K74" i="34"/>
  <c r="J24" i="28"/>
  <c r="J8" i="28" s="1"/>
  <c r="K74" i="36"/>
  <c r="J26" i="28"/>
  <c r="J10" i="28" s="1"/>
  <c r="J88" i="28"/>
  <c r="J93" i="28" s="1"/>
  <c r="J101" i="28"/>
  <c r="J14" i="28"/>
  <c r="J12" i="28"/>
  <c r="K74" i="35"/>
  <c r="J25" i="28"/>
  <c r="J9" i="28" s="1"/>
  <c r="J7" i="28"/>
  <c r="I6" i="28"/>
  <c r="I11" i="28" s="1"/>
  <c r="J5" i="47" s="1"/>
  <c r="I19" i="28"/>
  <c r="I27" i="28"/>
  <c r="Y41" i="10"/>
  <c r="X55" i="10"/>
  <c r="K74" i="29"/>
  <c r="K16" i="28" s="1"/>
  <c r="L74" i="10"/>
  <c r="L15" i="28" s="1"/>
  <c r="V41" i="34"/>
  <c r="U55" i="34"/>
  <c r="L73" i="30"/>
  <c r="L99" i="28" s="1"/>
  <c r="L91" i="28" s="1"/>
  <c r="K74" i="30"/>
  <c r="K17" i="28" s="1"/>
  <c r="I198" i="30"/>
  <c r="I200" i="30" s="1"/>
  <c r="K158" i="30"/>
  <c r="K177" i="29"/>
  <c r="I198" i="29"/>
  <c r="I200" i="29" s="1"/>
  <c r="I194" i="30"/>
  <c r="K74" i="33"/>
  <c r="K23" i="28" s="1"/>
  <c r="K7" i="28" s="1"/>
  <c r="J184" i="29"/>
  <c r="J186" i="29" s="1"/>
  <c r="J196" i="29"/>
  <c r="M147" i="30"/>
  <c r="N27" i="30"/>
  <c r="O63" i="30" s="1"/>
  <c r="M166" i="30"/>
  <c r="N30" i="33"/>
  <c r="O66" i="33" s="1"/>
  <c r="M167" i="29"/>
  <c r="M148" i="29"/>
  <c r="N28" i="29"/>
  <c r="O64" i="29" s="1"/>
  <c r="I194" i="29"/>
  <c r="N28" i="30"/>
  <c r="O64" i="30" s="1"/>
  <c r="M167" i="30"/>
  <c r="M148" i="30"/>
  <c r="L176" i="30"/>
  <c r="K189" i="29"/>
  <c r="K182" i="29"/>
  <c r="K178" i="29"/>
  <c r="K179" i="29" s="1"/>
  <c r="K182" i="30"/>
  <c r="K178" i="30"/>
  <c r="K179" i="30" s="1"/>
  <c r="K189" i="30"/>
  <c r="M168" i="29"/>
  <c r="M149" i="29"/>
  <c r="N29" i="29"/>
  <c r="O65" i="29" s="1"/>
  <c r="K177" i="30"/>
  <c r="K183" i="30"/>
  <c r="K185" i="30" s="1"/>
  <c r="K190" i="30"/>
  <c r="K192" i="30" s="1"/>
  <c r="N34" i="33"/>
  <c r="O70" i="33" s="1"/>
  <c r="M152" i="29"/>
  <c r="N32" i="29"/>
  <c r="O68" i="29" s="1"/>
  <c r="M171" i="29"/>
  <c r="N33" i="33"/>
  <c r="O69" i="33" s="1"/>
  <c r="M143" i="30"/>
  <c r="N23" i="30"/>
  <c r="M37" i="30"/>
  <c r="M162" i="30"/>
  <c r="M155" i="30"/>
  <c r="M174" i="30"/>
  <c r="N35" i="30"/>
  <c r="O71" i="30" s="1"/>
  <c r="J184" i="30"/>
  <c r="J186" i="30" s="1"/>
  <c r="J196" i="30"/>
  <c r="M173" i="30"/>
  <c r="M154" i="30"/>
  <c r="N34" i="30"/>
  <c r="O70" i="30" s="1"/>
  <c r="L157" i="30"/>
  <c r="N28" i="33"/>
  <c r="O64" i="33" s="1"/>
  <c r="O25" i="33"/>
  <c r="P61" i="33" s="1"/>
  <c r="L73" i="33"/>
  <c r="L105" i="28" s="1"/>
  <c r="L157" i="29"/>
  <c r="K183" i="29"/>
  <c r="K185" i="29" s="1"/>
  <c r="K190" i="29"/>
  <c r="K192" i="29" s="1"/>
  <c r="N27" i="33"/>
  <c r="O63" i="33" s="1"/>
  <c r="M172" i="30"/>
  <c r="M153" i="30"/>
  <c r="N33" i="30"/>
  <c r="O69" i="30" s="1"/>
  <c r="M164" i="29"/>
  <c r="M145" i="29"/>
  <c r="N25" i="29"/>
  <c r="O61" i="29" s="1"/>
  <c r="N30" i="29"/>
  <c r="O66" i="29" s="1"/>
  <c r="M169" i="29"/>
  <c r="M150" i="29"/>
  <c r="N23" i="33"/>
  <c r="O59" i="33" s="1"/>
  <c r="M37" i="33"/>
  <c r="M162" i="29"/>
  <c r="M143" i="29"/>
  <c r="M37" i="29"/>
  <c r="N23" i="29"/>
  <c r="J197" i="30"/>
  <c r="J191" i="30"/>
  <c r="J193" i="30" s="1"/>
  <c r="N24" i="30"/>
  <c r="O60" i="30" s="1"/>
  <c r="M144" i="30"/>
  <c r="M163" i="30"/>
  <c r="M166" i="29"/>
  <c r="N27" i="29"/>
  <c r="O63" i="29" s="1"/>
  <c r="M147" i="29"/>
  <c r="N26" i="29"/>
  <c r="O62" i="29" s="1"/>
  <c r="M165" i="29"/>
  <c r="M146" i="29"/>
  <c r="N24" i="33"/>
  <c r="O60" i="33" s="1"/>
  <c r="M149" i="30"/>
  <c r="N29" i="30"/>
  <c r="O65" i="30" s="1"/>
  <c r="M168" i="30"/>
  <c r="M165" i="30"/>
  <c r="N26" i="30"/>
  <c r="O62" i="30" s="1"/>
  <c r="M146" i="30"/>
  <c r="N29" i="33"/>
  <c r="O65" i="33" s="1"/>
  <c r="M169" i="30"/>
  <c r="N30" i="30"/>
  <c r="O66" i="30" s="1"/>
  <c r="M150" i="30"/>
  <c r="N32" i="33"/>
  <c r="O68" i="33" s="1"/>
  <c r="L176" i="29"/>
  <c r="N35" i="33"/>
  <c r="O71" i="33" s="1"/>
  <c r="M172" i="29"/>
  <c r="M153" i="29"/>
  <c r="N33" i="29"/>
  <c r="O69" i="29" s="1"/>
  <c r="M170" i="29"/>
  <c r="M151" i="29"/>
  <c r="N31" i="29"/>
  <c r="O67" i="29" s="1"/>
  <c r="M163" i="29"/>
  <c r="N24" i="29"/>
  <c r="O60" i="29" s="1"/>
  <c r="M144" i="29"/>
  <c r="N31" i="33"/>
  <c r="O67" i="33" s="1"/>
  <c r="J191" i="29"/>
  <c r="J193" i="29" s="1"/>
  <c r="J197" i="29"/>
  <c r="N25" i="30"/>
  <c r="O61" i="30" s="1"/>
  <c r="M164" i="30"/>
  <c r="M145" i="30"/>
  <c r="M174" i="29"/>
  <c r="M155" i="29"/>
  <c r="N35" i="29"/>
  <c r="O71" i="29" s="1"/>
  <c r="M170" i="30"/>
  <c r="M151" i="30"/>
  <c r="N31" i="30"/>
  <c r="O67" i="30" s="1"/>
  <c r="L73" i="29"/>
  <c r="L98" i="28" s="1"/>
  <c r="L90" i="28" s="1"/>
  <c r="M171" i="30"/>
  <c r="M152" i="30"/>
  <c r="N32" i="30"/>
  <c r="O68" i="30" s="1"/>
  <c r="N26" i="33"/>
  <c r="O62" i="33" s="1"/>
  <c r="N34" i="29"/>
  <c r="O70" i="29" s="1"/>
  <c r="M173" i="29"/>
  <c r="M154" i="29"/>
  <c r="K158" i="29"/>
  <c r="O23" i="31"/>
  <c r="N162" i="31"/>
  <c r="N143" i="31"/>
  <c r="N37" i="31"/>
  <c r="L184" i="31"/>
  <c r="O25" i="2"/>
  <c r="P55" i="2" s="1"/>
  <c r="M61" i="2"/>
  <c r="M96" i="28" s="1"/>
  <c r="N29" i="2"/>
  <c r="O59" i="2" s="1"/>
  <c r="O26" i="2"/>
  <c r="P56" i="2" s="1"/>
  <c r="M31" i="2"/>
  <c r="O21" i="2"/>
  <c r="P51" i="2" s="1"/>
  <c r="P20" i="2"/>
  <c r="O29" i="10"/>
  <c r="P65" i="10" s="1"/>
  <c r="O32" i="10"/>
  <c r="P68" i="10" s="1"/>
  <c r="O35" i="10"/>
  <c r="P71" i="10" s="1"/>
  <c r="P24" i="10"/>
  <c r="Q60" i="10" s="1"/>
  <c r="O27" i="10"/>
  <c r="P63" i="10" s="1"/>
  <c r="O26" i="10"/>
  <c r="P62" i="10" s="1"/>
  <c r="O25" i="10"/>
  <c r="P61" i="10" s="1"/>
  <c r="O28" i="10"/>
  <c r="P64" i="10" s="1"/>
  <c r="O34" i="10"/>
  <c r="P70" i="10" s="1"/>
  <c r="M73" i="10"/>
  <c r="M97" i="28" s="1"/>
  <c r="P30" i="10"/>
  <c r="Q66" i="10" s="1"/>
  <c r="O31" i="10"/>
  <c r="P67" i="10" s="1"/>
  <c r="P27" i="32"/>
  <c r="Q57" i="32" s="1"/>
  <c r="P26" i="32"/>
  <c r="Q56" i="32" s="1"/>
  <c r="P28" i="32"/>
  <c r="Q58" i="32" s="1"/>
  <c r="AD85" i="43" l="1"/>
  <c r="AE2" i="43"/>
  <c r="AD78" i="43"/>
  <c r="AD83" i="43" s="1"/>
  <c r="AD77" i="43"/>
  <c r="AD82" i="43" s="1"/>
  <c r="AD80" i="43"/>
  <c r="AD79" i="43"/>
  <c r="AD84" i="43" s="1"/>
  <c r="Q50" i="2"/>
  <c r="P59" i="31"/>
  <c r="O59" i="29"/>
  <c r="O59" i="30"/>
  <c r="AD39" i="2"/>
  <c r="AC46" i="2"/>
  <c r="P23" i="32"/>
  <c r="Q53" i="32" s="1"/>
  <c r="J198" i="36"/>
  <c r="J200" i="36" s="1"/>
  <c r="N37" i="10"/>
  <c r="O61" i="31"/>
  <c r="N164" i="31"/>
  <c r="N176" i="31" s="1"/>
  <c r="N183" i="31" s="1"/>
  <c r="N185" i="31" s="1"/>
  <c r="O25" i="31"/>
  <c r="O37" i="31" s="1"/>
  <c r="D36" i="47" s="1"/>
  <c r="N145" i="31"/>
  <c r="N157" i="31" s="1"/>
  <c r="N189" i="31" s="1"/>
  <c r="P24" i="32"/>
  <c r="Q54" i="32" s="1"/>
  <c r="P25" i="32"/>
  <c r="Q55" i="32" s="1"/>
  <c r="L191" i="31"/>
  <c r="L193" i="31" s="1"/>
  <c r="O52" i="32"/>
  <c r="O22" i="32"/>
  <c r="O31" i="32" s="1"/>
  <c r="D37" i="47" s="1"/>
  <c r="K193" i="35"/>
  <c r="K194" i="35" s="1"/>
  <c r="K197" i="35"/>
  <c r="O69" i="10"/>
  <c r="O33" i="10"/>
  <c r="M177" i="31"/>
  <c r="L177" i="35"/>
  <c r="O24" i="2"/>
  <c r="P54" i="2" s="1"/>
  <c r="O28" i="2"/>
  <c r="P58" i="2" s="1"/>
  <c r="O23" i="2"/>
  <c r="P53" i="2" s="1"/>
  <c r="K194" i="31"/>
  <c r="K196" i="35"/>
  <c r="M183" i="31"/>
  <c r="M185" i="31" s="1"/>
  <c r="N37" i="36"/>
  <c r="O27" i="2"/>
  <c r="P57" i="2" s="1"/>
  <c r="L190" i="36"/>
  <c r="L192" i="36" s="1"/>
  <c r="L177" i="36"/>
  <c r="L177" i="34"/>
  <c r="K198" i="31"/>
  <c r="K200" i="31" s="1"/>
  <c r="M178" i="31"/>
  <c r="M179" i="31" s="1"/>
  <c r="L178" i="36"/>
  <c r="L179" i="36" s="1"/>
  <c r="K193" i="36"/>
  <c r="K194" i="36" s="1"/>
  <c r="K197" i="36"/>
  <c r="K198" i="36" s="1"/>
  <c r="K200" i="36" s="1"/>
  <c r="K197" i="34"/>
  <c r="L186" i="31"/>
  <c r="L196" i="31"/>
  <c r="L198" i="31" s="1"/>
  <c r="L200" i="31" s="1"/>
  <c r="AE41" i="35"/>
  <c r="AD55" i="35"/>
  <c r="Q20" i="32"/>
  <c r="R50" i="32" s="1"/>
  <c r="M88" i="28"/>
  <c r="M158" i="31"/>
  <c r="M182" i="31"/>
  <c r="L189" i="36"/>
  <c r="L191" i="36" s="1"/>
  <c r="O59" i="10"/>
  <c r="O23" i="10"/>
  <c r="L158" i="36"/>
  <c r="J194" i="35"/>
  <c r="J198" i="35"/>
  <c r="J200" i="35" s="1"/>
  <c r="J198" i="34"/>
  <c r="J200" i="34" s="1"/>
  <c r="J194" i="34"/>
  <c r="M157" i="36"/>
  <c r="M182" i="36" s="1"/>
  <c r="M176" i="36"/>
  <c r="N73" i="36"/>
  <c r="N108" i="28" s="1"/>
  <c r="N92" i="28" s="1"/>
  <c r="O24" i="34"/>
  <c r="O60" i="34"/>
  <c r="N163" i="34"/>
  <c r="N144" i="34"/>
  <c r="L183" i="34"/>
  <c r="L185" i="34" s="1"/>
  <c r="L190" i="34"/>
  <c r="L192" i="34" s="1"/>
  <c r="K193" i="34"/>
  <c r="O30" i="36"/>
  <c r="O66" i="36"/>
  <c r="N150" i="36"/>
  <c r="N169" i="36"/>
  <c r="P29" i="31"/>
  <c r="P65" i="31"/>
  <c r="O168" i="31"/>
  <c r="O149" i="31"/>
  <c r="R29" i="36"/>
  <c r="R65" i="36"/>
  <c r="Q168" i="36"/>
  <c r="Q149" i="36"/>
  <c r="P27" i="31"/>
  <c r="P63" i="31"/>
  <c r="O166" i="31"/>
  <c r="O147" i="31"/>
  <c r="O26" i="34"/>
  <c r="O62" i="34"/>
  <c r="N146" i="34"/>
  <c r="N165" i="34"/>
  <c r="O31" i="36"/>
  <c r="O67" i="36"/>
  <c r="N151" i="36"/>
  <c r="N170" i="36"/>
  <c r="P26" i="31"/>
  <c r="P62" i="31"/>
  <c r="O165" i="31"/>
  <c r="O146" i="31"/>
  <c r="L196" i="36"/>
  <c r="L184" i="36"/>
  <c r="L186" i="36" s="1"/>
  <c r="O31" i="35"/>
  <c r="O67" i="35"/>
  <c r="N151" i="35"/>
  <c r="N170" i="35"/>
  <c r="L189" i="35"/>
  <c r="L182" i="35"/>
  <c r="L178" i="35"/>
  <c r="L179" i="35" s="1"/>
  <c r="O33" i="36"/>
  <c r="O69" i="36"/>
  <c r="N153" i="36"/>
  <c r="N172" i="36"/>
  <c r="O22" i="2"/>
  <c r="P30" i="31"/>
  <c r="P66" i="31"/>
  <c r="O169" i="31"/>
  <c r="O150" i="31"/>
  <c r="L178" i="34"/>
  <c r="L179" i="34" s="1"/>
  <c r="L189" i="34"/>
  <c r="L182" i="34"/>
  <c r="P23" i="36"/>
  <c r="P59" i="36"/>
  <c r="O143" i="36"/>
  <c r="O162" i="36"/>
  <c r="T33" i="35"/>
  <c r="T69" i="35"/>
  <c r="S153" i="35"/>
  <c r="S172" i="35"/>
  <c r="O24" i="36"/>
  <c r="O60" i="36"/>
  <c r="N163" i="36"/>
  <c r="N144" i="36"/>
  <c r="O32" i="34"/>
  <c r="O68" i="34"/>
  <c r="N152" i="34"/>
  <c r="N171" i="34"/>
  <c r="K186" i="34"/>
  <c r="M176" i="34"/>
  <c r="O33" i="34"/>
  <c r="O69" i="34"/>
  <c r="N172" i="34"/>
  <c r="N153" i="34"/>
  <c r="P64" i="31"/>
  <c r="P28" i="31"/>
  <c r="O167" i="31"/>
  <c r="O148" i="31"/>
  <c r="M157" i="35"/>
  <c r="P70" i="31"/>
  <c r="O173" i="31"/>
  <c r="O154" i="31"/>
  <c r="P34" i="31"/>
  <c r="O34" i="34"/>
  <c r="O70" i="34"/>
  <c r="N154" i="34"/>
  <c r="N173" i="34"/>
  <c r="L183" i="35"/>
  <c r="L185" i="35" s="1"/>
  <c r="L190" i="35"/>
  <c r="L192" i="35" s="1"/>
  <c r="O35" i="36"/>
  <c r="O71" i="36"/>
  <c r="N174" i="36"/>
  <c r="N155" i="36"/>
  <c r="S27" i="35"/>
  <c r="S63" i="35"/>
  <c r="R166" i="35"/>
  <c r="R147" i="35"/>
  <c r="P68" i="31"/>
  <c r="P32" i="31"/>
  <c r="O152" i="31"/>
  <c r="O171" i="31"/>
  <c r="O34" i="36"/>
  <c r="O70" i="36"/>
  <c r="N173" i="36"/>
  <c r="N154" i="36"/>
  <c r="L158" i="34"/>
  <c r="O34" i="35"/>
  <c r="O70" i="35"/>
  <c r="N154" i="35"/>
  <c r="N173" i="35"/>
  <c r="K196" i="34"/>
  <c r="T30" i="35"/>
  <c r="T66" i="35"/>
  <c r="S150" i="35"/>
  <c r="S169" i="35"/>
  <c r="O29" i="34"/>
  <c r="O65" i="34"/>
  <c r="N149" i="34"/>
  <c r="N168" i="34"/>
  <c r="O28" i="36"/>
  <c r="O64" i="36"/>
  <c r="N167" i="36"/>
  <c r="N148" i="36"/>
  <c r="P35" i="31"/>
  <c r="P71" i="31"/>
  <c r="O155" i="31"/>
  <c r="O174" i="31"/>
  <c r="M176" i="35"/>
  <c r="P60" i="31"/>
  <c r="P24" i="31"/>
  <c r="O163" i="31"/>
  <c r="O144" i="31"/>
  <c r="T29" i="35"/>
  <c r="T65" i="35"/>
  <c r="S149" i="35"/>
  <c r="S168" i="35"/>
  <c r="L158" i="35"/>
  <c r="O26" i="36"/>
  <c r="O62" i="36"/>
  <c r="N146" i="36"/>
  <c r="N165" i="36"/>
  <c r="O27" i="34"/>
  <c r="O63" i="34"/>
  <c r="N147" i="34"/>
  <c r="N166" i="34"/>
  <c r="M157" i="34"/>
  <c r="O25" i="34"/>
  <c r="O61" i="34"/>
  <c r="N164" i="34"/>
  <c r="N145" i="34"/>
  <c r="O25" i="36"/>
  <c r="O61" i="36"/>
  <c r="N145" i="36"/>
  <c r="N164" i="36"/>
  <c r="T25" i="35"/>
  <c r="T61" i="35"/>
  <c r="S164" i="35"/>
  <c r="S145" i="35"/>
  <c r="T35" i="35"/>
  <c r="T71" i="35"/>
  <c r="S174" i="35"/>
  <c r="S155" i="35"/>
  <c r="W26" i="35"/>
  <c r="W62" i="35"/>
  <c r="V146" i="35"/>
  <c r="V165" i="35"/>
  <c r="N73" i="34"/>
  <c r="N106" i="28" s="1"/>
  <c r="N73" i="35"/>
  <c r="N107" i="28" s="1"/>
  <c r="S28" i="35"/>
  <c r="S64" i="35"/>
  <c r="R167" i="35"/>
  <c r="R148" i="35"/>
  <c r="O31" i="34"/>
  <c r="O67" i="34"/>
  <c r="N170" i="34"/>
  <c r="N151" i="34"/>
  <c r="O27" i="36"/>
  <c r="O63" i="36"/>
  <c r="N166" i="36"/>
  <c r="N147" i="36"/>
  <c r="S32" i="35"/>
  <c r="S68" i="35"/>
  <c r="R171" i="35"/>
  <c r="R152" i="35"/>
  <c r="O32" i="36"/>
  <c r="O68" i="36"/>
  <c r="N171" i="36"/>
  <c r="N152" i="36"/>
  <c r="Q24" i="35"/>
  <c r="Q60" i="35"/>
  <c r="P163" i="35"/>
  <c r="P144" i="35"/>
  <c r="O30" i="34"/>
  <c r="O66" i="34"/>
  <c r="N169" i="34"/>
  <c r="N150" i="34"/>
  <c r="O23" i="34"/>
  <c r="O59" i="34"/>
  <c r="N162" i="34"/>
  <c r="N143" i="34"/>
  <c r="N37" i="34"/>
  <c r="P33" i="31"/>
  <c r="P69" i="31"/>
  <c r="O172" i="31"/>
  <c r="O153" i="31"/>
  <c r="O23" i="35"/>
  <c r="O59" i="35"/>
  <c r="N143" i="35"/>
  <c r="N162" i="35"/>
  <c r="N37" i="35"/>
  <c r="Q31" i="31"/>
  <c r="Q67" i="31"/>
  <c r="P151" i="31"/>
  <c r="P170" i="31"/>
  <c r="O28" i="34"/>
  <c r="O64" i="34"/>
  <c r="N167" i="34"/>
  <c r="N148" i="34"/>
  <c r="O35" i="34"/>
  <c r="O71" i="34"/>
  <c r="N174" i="34"/>
  <c r="N155" i="34"/>
  <c r="M74" i="31"/>
  <c r="L89" i="28"/>
  <c r="L109" i="28"/>
  <c r="L88" i="28"/>
  <c r="L101" i="28"/>
  <c r="N61" i="32"/>
  <c r="N104" i="28" s="1"/>
  <c r="K93" i="28"/>
  <c r="L74" i="34"/>
  <c r="K24" i="28"/>
  <c r="X41" i="33"/>
  <c r="W55" i="33"/>
  <c r="K14" i="28"/>
  <c r="K12" i="28"/>
  <c r="L74" i="35"/>
  <c r="K25" i="28"/>
  <c r="K9" i="28" s="1"/>
  <c r="L74" i="36"/>
  <c r="K26" i="28"/>
  <c r="K10" i="28" s="1"/>
  <c r="AB41" i="30"/>
  <c r="AA55" i="30"/>
  <c r="M62" i="32"/>
  <c r="M74" i="10"/>
  <c r="M15" i="28" s="1"/>
  <c r="L62" i="2"/>
  <c r="P21" i="32"/>
  <c r="Q51" i="32" s="1"/>
  <c r="P29" i="32"/>
  <c r="Q59" i="32" s="1"/>
  <c r="J27" i="28"/>
  <c r="J6" i="28"/>
  <c r="J11" i="28" s="1"/>
  <c r="K5" i="47" s="1"/>
  <c r="J19" i="28"/>
  <c r="Z41" i="10"/>
  <c r="Y55" i="10"/>
  <c r="L74" i="29"/>
  <c r="L16" i="28" s="1"/>
  <c r="L74" i="30"/>
  <c r="L17" i="28" s="1"/>
  <c r="W41" i="34"/>
  <c r="V55" i="34"/>
  <c r="L177" i="30"/>
  <c r="L74" i="33"/>
  <c r="L23" i="28" s="1"/>
  <c r="L7" i="28" s="1"/>
  <c r="L177" i="29"/>
  <c r="L158" i="29"/>
  <c r="J198" i="29"/>
  <c r="J200" i="29" s="1"/>
  <c r="J194" i="29"/>
  <c r="J198" i="30"/>
  <c r="J200" i="30" s="1"/>
  <c r="J194" i="30"/>
  <c r="O31" i="33"/>
  <c r="P67" i="33" s="1"/>
  <c r="L183" i="29"/>
  <c r="L185" i="29" s="1"/>
  <c r="L190" i="29"/>
  <c r="L192" i="29" s="1"/>
  <c r="O27" i="29"/>
  <c r="P63" i="29" s="1"/>
  <c r="N147" i="29"/>
  <c r="N166" i="29"/>
  <c r="M73" i="33"/>
  <c r="M105" i="28" s="1"/>
  <c r="M89" i="28" s="1"/>
  <c r="O34" i="30"/>
  <c r="P70" i="30" s="1"/>
  <c r="N154" i="30"/>
  <c r="N173" i="30"/>
  <c r="O33" i="33"/>
  <c r="P69" i="33" s="1"/>
  <c r="K184" i="30"/>
  <c r="K186" i="30" s="1"/>
  <c r="K196" i="30"/>
  <c r="N173" i="29"/>
  <c r="O34" i="29"/>
  <c r="P70" i="29" s="1"/>
  <c r="N154" i="29"/>
  <c r="O24" i="33"/>
  <c r="P60" i="33" s="1"/>
  <c r="N162" i="29"/>
  <c r="O23" i="29"/>
  <c r="N37" i="29"/>
  <c r="N143" i="29"/>
  <c r="N172" i="30"/>
  <c r="N153" i="30"/>
  <c r="O33" i="30"/>
  <c r="P69" i="30" s="1"/>
  <c r="L182" i="29"/>
  <c r="L189" i="29"/>
  <c r="L178" i="29"/>
  <c r="L179" i="29" s="1"/>
  <c r="O27" i="30"/>
  <c r="P63" i="30" s="1"/>
  <c r="N166" i="30"/>
  <c r="N147" i="30"/>
  <c r="N151" i="30"/>
  <c r="O31" i="30"/>
  <c r="P67" i="30" s="1"/>
  <c r="N170" i="30"/>
  <c r="N153" i="29"/>
  <c r="N172" i="29"/>
  <c r="O33" i="29"/>
  <c r="P69" i="29" s="1"/>
  <c r="O32" i="33"/>
  <c r="P68" i="33" s="1"/>
  <c r="M176" i="30"/>
  <c r="N149" i="29"/>
  <c r="N168" i="29"/>
  <c r="O29" i="29"/>
  <c r="P65" i="29" s="1"/>
  <c r="K184" i="29"/>
  <c r="K186" i="29" s="1"/>
  <c r="K196" i="29"/>
  <c r="N148" i="29"/>
  <c r="O28" i="29"/>
  <c r="P64" i="29" s="1"/>
  <c r="N167" i="29"/>
  <c r="O26" i="33"/>
  <c r="P62" i="33" s="1"/>
  <c r="N163" i="29"/>
  <c r="O24" i="29"/>
  <c r="P60" i="29" s="1"/>
  <c r="N144" i="29"/>
  <c r="N146" i="30"/>
  <c r="N165" i="30"/>
  <c r="O26" i="30"/>
  <c r="P62" i="30" s="1"/>
  <c r="M73" i="29"/>
  <c r="M98" i="28" s="1"/>
  <c r="M90" i="28" s="1"/>
  <c r="P25" i="33"/>
  <c r="Q61" i="33" s="1"/>
  <c r="N171" i="29"/>
  <c r="N152" i="29"/>
  <c r="O32" i="29"/>
  <c r="P68" i="29" s="1"/>
  <c r="K191" i="29"/>
  <c r="K193" i="29" s="1"/>
  <c r="K197" i="29"/>
  <c r="N164" i="30"/>
  <c r="O25" i="30"/>
  <c r="P61" i="30" s="1"/>
  <c r="N145" i="30"/>
  <c r="N169" i="30"/>
  <c r="O30" i="30"/>
  <c r="P66" i="30" s="1"/>
  <c r="N150" i="30"/>
  <c r="M157" i="29"/>
  <c r="N169" i="29"/>
  <c r="O30" i="29"/>
  <c r="P66" i="29" s="1"/>
  <c r="N150" i="29"/>
  <c r="M73" i="30"/>
  <c r="M99" i="28" s="1"/>
  <c r="M91" i="28" s="1"/>
  <c r="L183" i="30"/>
  <c r="L185" i="30" s="1"/>
  <c r="L190" i="30"/>
  <c r="L192" i="30" s="1"/>
  <c r="N152" i="30"/>
  <c r="N171" i="30"/>
  <c r="O32" i="30"/>
  <c r="P68" i="30" s="1"/>
  <c r="M176" i="29"/>
  <c r="O25" i="29"/>
  <c r="P61" i="29" s="1"/>
  <c r="N164" i="29"/>
  <c r="N145" i="29"/>
  <c r="O28" i="33"/>
  <c r="P64" i="33" s="1"/>
  <c r="N143" i="30"/>
  <c r="N37" i="30"/>
  <c r="O23" i="30"/>
  <c r="N162" i="30"/>
  <c r="O34" i="33"/>
  <c r="P70" i="33" s="1"/>
  <c r="O35" i="29"/>
  <c r="P71" i="29" s="1"/>
  <c r="N174" i="29"/>
  <c r="N155" i="29"/>
  <c r="O31" i="29"/>
  <c r="P67" i="29" s="1"/>
  <c r="N170" i="29"/>
  <c r="N151" i="29"/>
  <c r="O35" i="33"/>
  <c r="P71" i="33" s="1"/>
  <c r="N149" i="30"/>
  <c r="O29" i="30"/>
  <c r="P65" i="30" s="1"/>
  <c r="N168" i="30"/>
  <c r="N165" i="29"/>
  <c r="N146" i="29"/>
  <c r="O26" i="29"/>
  <c r="P62" i="29" s="1"/>
  <c r="N144" i="30"/>
  <c r="N163" i="30"/>
  <c r="O24" i="30"/>
  <c r="P60" i="30" s="1"/>
  <c r="O27" i="33"/>
  <c r="P63" i="33" s="1"/>
  <c r="N155" i="30"/>
  <c r="N174" i="30"/>
  <c r="O35" i="30"/>
  <c r="P71" i="30" s="1"/>
  <c r="M157" i="30"/>
  <c r="K191" i="30"/>
  <c r="K193" i="30" s="1"/>
  <c r="K197" i="30"/>
  <c r="O29" i="33"/>
  <c r="P65" i="33" s="1"/>
  <c r="O23" i="33"/>
  <c r="P59" i="33" s="1"/>
  <c r="N37" i="33"/>
  <c r="L182" i="30"/>
  <c r="L178" i="30"/>
  <c r="L179" i="30" s="1"/>
  <c r="L189" i="30"/>
  <c r="N167" i="30"/>
  <c r="N148" i="30"/>
  <c r="O28" i="30"/>
  <c r="P64" i="30" s="1"/>
  <c r="O30" i="33"/>
  <c r="P66" i="33" s="1"/>
  <c r="L158" i="30"/>
  <c r="P23" i="31"/>
  <c r="O73" i="31"/>
  <c r="O100" i="28" s="1"/>
  <c r="O162" i="31"/>
  <c r="O143" i="31"/>
  <c r="M197" i="31"/>
  <c r="M191" i="31"/>
  <c r="M193" i="31" s="1"/>
  <c r="P25" i="2"/>
  <c r="Q55" i="2" s="1"/>
  <c r="N73" i="10"/>
  <c r="N97" i="28" s="1"/>
  <c r="P21" i="2"/>
  <c r="Q51" i="2" s="1"/>
  <c r="O29" i="2"/>
  <c r="P59" i="2" s="1"/>
  <c r="N61" i="2"/>
  <c r="N96" i="28" s="1"/>
  <c r="P26" i="2"/>
  <c r="Q56" i="2" s="1"/>
  <c r="Q20" i="2"/>
  <c r="N31" i="2"/>
  <c r="P29" i="10"/>
  <c r="Q65" i="10" s="1"/>
  <c r="P31" i="10"/>
  <c r="Q67" i="10" s="1"/>
  <c r="P28" i="10"/>
  <c r="Q64" i="10" s="1"/>
  <c r="Q24" i="10"/>
  <c r="R60" i="10" s="1"/>
  <c r="Q30" i="10"/>
  <c r="R66" i="10" s="1"/>
  <c r="P27" i="10"/>
  <c r="Q63" i="10" s="1"/>
  <c r="P35" i="10"/>
  <c r="Q71" i="10" s="1"/>
  <c r="P25" i="10"/>
  <c r="Q61" i="10" s="1"/>
  <c r="P32" i="10"/>
  <c r="Q68" i="10" s="1"/>
  <c r="P34" i="10"/>
  <c r="Q70" i="10" s="1"/>
  <c r="P26" i="10"/>
  <c r="Q62" i="10" s="1"/>
  <c r="Q28" i="32"/>
  <c r="R58" i="32" s="1"/>
  <c r="Q23" i="32"/>
  <c r="R53" i="32" s="1"/>
  <c r="Q26" i="32"/>
  <c r="R56" i="32" s="1"/>
  <c r="Q27" i="32"/>
  <c r="R57" i="32" s="1"/>
  <c r="AE84" i="43" l="1"/>
  <c r="AE83" i="43"/>
  <c r="R50" i="2"/>
  <c r="Q59" i="31"/>
  <c r="M177" i="35"/>
  <c r="AF2" i="43"/>
  <c r="AE77" i="43"/>
  <c r="AE82" i="43" s="1"/>
  <c r="AE80" i="43"/>
  <c r="AE78" i="43"/>
  <c r="AE79" i="43"/>
  <c r="AE85" i="43"/>
  <c r="P52" i="2"/>
  <c r="P59" i="30"/>
  <c r="P59" i="29"/>
  <c r="O37" i="10"/>
  <c r="D33" i="47" s="1"/>
  <c r="AE39" i="2"/>
  <c r="AD46" i="2"/>
  <c r="Q25" i="32"/>
  <c r="R55" i="32" s="1"/>
  <c r="K198" i="35"/>
  <c r="K200" i="35" s="1"/>
  <c r="P61" i="31"/>
  <c r="P73" i="31" s="1"/>
  <c r="P100" i="28" s="1"/>
  <c r="O145" i="31"/>
  <c r="O157" i="31" s="1"/>
  <c r="O182" i="31" s="1"/>
  <c r="O164" i="31"/>
  <c r="O176" i="31" s="1"/>
  <c r="O190" i="31" s="1"/>
  <c r="O192" i="31" s="1"/>
  <c r="P25" i="31"/>
  <c r="P37" i="31" s="1"/>
  <c r="Q24" i="32"/>
  <c r="R54" i="32" s="1"/>
  <c r="M196" i="31"/>
  <c r="M198" i="31" s="1"/>
  <c r="M200" i="31" s="1"/>
  <c r="L194" i="31"/>
  <c r="P52" i="32"/>
  <c r="P22" i="32"/>
  <c r="P31" i="32" s="1"/>
  <c r="P24" i="2"/>
  <c r="Q54" i="2" s="1"/>
  <c r="P69" i="10"/>
  <c r="P33" i="10"/>
  <c r="P28" i="2"/>
  <c r="Q58" i="2" s="1"/>
  <c r="P23" i="2"/>
  <c r="Q53" i="2" s="1"/>
  <c r="N176" i="35"/>
  <c r="N183" i="35" s="1"/>
  <c r="N185" i="35" s="1"/>
  <c r="M177" i="36"/>
  <c r="M177" i="34"/>
  <c r="P27" i="2"/>
  <c r="Q57" i="2" s="1"/>
  <c r="L193" i="36"/>
  <c r="L194" i="36" s="1"/>
  <c r="N88" i="28"/>
  <c r="L197" i="36"/>
  <c r="L198" i="36" s="1"/>
  <c r="L200" i="36" s="1"/>
  <c r="K198" i="34"/>
  <c r="K200" i="34" s="1"/>
  <c r="M158" i="35"/>
  <c r="K194" i="34"/>
  <c r="N74" i="31"/>
  <c r="N18" i="28" s="1"/>
  <c r="M18" i="28"/>
  <c r="N157" i="36"/>
  <c r="N182" i="36" s="1"/>
  <c r="AF41" i="35"/>
  <c r="AE55" i="35"/>
  <c r="O37" i="36"/>
  <c r="D41" i="47" s="1"/>
  <c r="M158" i="36"/>
  <c r="M101" i="28"/>
  <c r="M93" i="28"/>
  <c r="M109" i="28"/>
  <c r="R20" i="32"/>
  <c r="S50" i="32" s="1"/>
  <c r="N62" i="32"/>
  <c r="N22" i="28" s="1"/>
  <c r="M22" i="28"/>
  <c r="M184" i="31"/>
  <c r="M186" i="31" s="1"/>
  <c r="M194" i="31" s="1"/>
  <c r="P59" i="10"/>
  <c r="P23" i="10"/>
  <c r="M189" i="36"/>
  <c r="O73" i="36"/>
  <c r="O108" i="28" s="1"/>
  <c r="O92" i="28" s="1"/>
  <c r="M190" i="36"/>
  <c r="M192" i="36" s="1"/>
  <c r="M183" i="36"/>
  <c r="M185" i="36" s="1"/>
  <c r="N176" i="36"/>
  <c r="M178" i="36"/>
  <c r="M179" i="36" s="1"/>
  <c r="N178" i="31"/>
  <c r="N179" i="31" s="1"/>
  <c r="P24" i="34"/>
  <c r="P60" i="34"/>
  <c r="O144" i="34"/>
  <c r="O163" i="34"/>
  <c r="O73" i="34"/>
  <c r="T28" i="35"/>
  <c r="T64" i="35"/>
  <c r="S148" i="35"/>
  <c r="S167" i="35"/>
  <c r="L197" i="34"/>
  <c r="L191" i="34"/>
  <c r="L193" i="34" s="1"/>
  <c r="N182" i="31"/>
  <c r="N196" i="31" s="1"/>
  <c r="N177" i="31"/>
  <c r="R31" i="31"/>
  <c r="R67" i="31"/>
  <c r="Q151" i="31"/>
  <c r="Q170" i="31"/>
  <c r="P27" i="34"/>
  <c r="P63" i="34"/>
  <c r="O166" i="34"/>
  <c r="O147" i="34"/>
  <c r="P34" i="36"/>
  <c r="P70" i="36"/>
  <c r="O173" i="36"/>
  <c r="O154" i="36"/>
  <c r="T27" i="35"/>
  <c r="T63" i="35"/>
  <c r="S166" i="35"/>
  <c r="S147" i="35"/>
  <c r="M190" i="34"/>
  <c r="M192" i="34" s="1"/>
  <c r="M183" i="34"/>
  <c r="M185" i="34" s="1"/>
  <c r="P33" i="36"/>
  <c r="P69" i="36"/>
  <c r="O153" i="36"/>
  <c r="O172" i="36"/>
  <c r="S29" i="36"/>
  <c r="S65" i="36"/>
  <c r="R168" i="36"/>
  <c r="R149" i="36"/>
  <c r="P30" i="36"/>
  <c r="P66" i="36"/>
  <c r="O169" i="36"/>
  <c r="O150" i="36"/>
  <c r="Q33" i="31"/>
  <c r="Q69" i="31"/>
  <c r="P153" i="31"/>
  <c r="P172" i="31"/>
  <c r="P29" i="34"/>
  <c r="P65" i="34"/>
  <c r="O149" i="34"/>
  <c r="O168" i="34"/>
  <c r="Q64" i="31"/>
  <c r="Q28" i="31"/>
  <c r="P148" i="31"/>
  <c r="P167" i="31"/>
  <c r="Q30" i="31"/>
  <c r="Q66" i="31"/>
  <c r="P150" i="31"/>
  <c r="P169" i="31"/>
  <c r="N157" i="35"/>
  <c r="N157" i="34"/>
  <c r="P32" i="36"/>
  <c r="P68" i="36"/>
  <c r="O171" i="36"/>
  <c r="O152" i="36"/>
  <c r="P27" i="36"/>
  <c r="P63" i="36"/>
  <c r="O147" i="36"/>
  <c r="O166" i="36"/>
  <c r="X26" i="35"/>
  <c r="X62" i="35"/>
  <c r="W146" i="35"/>
  <c r="W165" i="35"/>
  <c r="U25" i="35"/>
  <c r="U61" i="35"/>
  <c r="T164" i="35"/>
  <c r="T145" i="35"/>
  <c r="P25" i="34"/>
  <c r="P61" i="34"/>
  <c r="O145" i="34"/>
  <c r="O164" i="34"/>
  <c r="P34" i="35"/>
  <c r="P70" i="35"/>
  <c r="O154" i="35"/>
  <c r="O173" i="35"/>
  <c r="Q68" i="31"/>
  <c r="Q32" i="31"/>
  <c r="P171" i="31"/>
  <c r="P152" i="31"/>
  <c r="Q70" i="31"/>
  <c r="P173" i="31"/>
  <c r="P154" i="31"/>
  <c r="Q34" i="31"/>
  <c r="P22" i="2"/>
  <c r="L197" i="35"/>
  <c r="L191" i="35"/>
  <c r="L193" i="35" s="1"/>
  <c r="P31" i="36"/>
  <c r="P67" i="36"/>
  <c r="O151" i="36"/>
  <c r="O170" i="36"/>
  <c r="U29" i="35"/>
  <c r="U65" i="35"/>
  <c r="T168" i="35"/>
  <c r="T149" i="35"/>
  <c r="P28" i="34"/>
  <c r="P64" i="34"/>
  <c r="O148" i="34"/>
  <c r="O167" i="34"/>
  <c r="P30" i="34"/>
  <c r="P66" i="34"/>
  <c r="O150" i="34"/>
  <c r="O169" i="34"/>
  <c r="Q35" i="31"/>
  <c r="Q71" i="31"/>
  <c r="P155" i="31"/>
  <c r="P174" i="31"/>
  <c r="P34" i="34"/>
  <c r="P70" i="34"/>
  <c r="O154" i="34"/>
  <c r="O173" i="34"/>
  <c r="Q23" i="36"/>
  <c r="Q59" i="36"/>
  <c r="P162" i="36"/>
  <c r="P143" i="36"/>
  <c r="L196" i="35"/>
  <c r="L184" i="35"/>
  <c r="L186" i="35" s="1"/>
  <c r="N158" i="31"/>
  <c r="O73" i="35"/>
  <c r="O107" i="28" s="1"/>
  <c r="N176" i="34"/>
  <c r="M189" i="34"/>
  <c r="M182" i="34"/>
  <c r="M178" i="34"/>
  <c r="M179" i="34" s="1"/>
  <c r="P26" i="36"/>
  <c r="P62" i="36"/>
  <c r="O165" i="36"/>
  <c r="O146" i="36"/>
  <c r="Q60" i="31"/>
  <c r="P163" i="31"/>
  <c r="P144" i="31"/>
  <c r="Q24" i="31"/>
  <c r="M158" i="34"/>
  <c r="P35" i="36"/>
  <c r="P71" i="36"/>
  <c r="O174" i="36"/>
  <c r="O155" i="36"/>
  <c r="L196" i="34"/>
  <c r="L184" i="34"/>
  <c r="L186" i="34" s="1"/>
  <c r="Q27" i="31"/>
  <c r="Q63" i="31"/>
  <c r="P147" i="31"/>
  <c r="P166" i="31"/>
  <c r="Q29" i="31"/>
  <c r="Q65" i="31"/>
  <c r="P149" i="31"/>
  <c r="P168" i="31"/>
  <c r="M184" i="36"/>
  <c r="U33" i="35"/>
  <c r="U69" i="35"/>
  <c r="T172" i="35"/>
  <c r="T153" i="35"/>
  <c r="N190" i="31"/>
  <c r="N192" i="31" s="1"/>
  <c r="P35" i="34"/>
  <c r="P71" i="34"/>
  <c r="O174" i="34"/>
  <c r="O155" i="34"/>
  <c r="P23" i="34"/>
  <c r="P59" i="34"/>
  <c r="O143" i="34"/>
  <c r="O162" i="34"/>
  <c r="O37" i="34"/>
  <c r="D39" i="47" s="1"/>
  <c r="R24" i="35"/>
  <c r="R60" i="35"/>
  <c r="Q144" i="35"/>
  <c r="Q163" i="35"/>
  <c r="M190" i="35"/>
  <c r="M192" i="35" s="1"/>
  <c r="M183" i="35"/>
  <c r="M185" i="35" s="1"/>
  <c r="P28" i="36"/>
  <c r="P64" i="36"/>
  <c r="O167" i="36"/>
  <c r="O148" i="36"/>
  <c r="U30" i="35"/>
  <c r="U66" i="35"/>
  <c r="T150" i="35"/>
  <c r="T169" i="35"/>
  <c r="P24" i="36"/>
  <c r="P60" i="36"/>
  <c r="O144" i="36"/>
  <c r="O163" i="36"/>
  <c r="P23" i="35"/>
  <c r="P59" i="35"/>
  <c r="O162" i="35"/>
  <c r="O143" i="35"/>
  <c r="O37" i="35"/>
  <c r="D40" i="47" s="1"/>
  <c r="P32" i="34"/>
  <c r="P68" i="34"/>
  <c r="O171" i="34"/>
  <c r="O152" i="34"/>
  <c r="T32" i="35"/>
  <c r="T68" i="35"/>
  <c r="S171" i="35"/>
  <c r="S152" i="35"/>
  <c r="P31" i="34"/>
  <c r="P67" i="34"/>
  <c r="O151" i="34"/>
  <c r="O170" i="34"/>
  <c r="U35" i="35"/>
  <c r="U71" i="35"/>
  <c r="T155" i="35"/>
  <c r="T174" i="35"/>
  <c r="P25" i="36"/>
  <c r="P61" i="36"/>
  <c r="O145" i="36"/>
  <c r="O164" i="36"/>
  <c r="M189" i="35"/>
  <c r="M182" i="35"/>
  <c r="M178" i="35"/>
  <c r="M179" i="35" s="1"/>
  <c r="P33" i="34"/>
  <c r="P69" i="34"/>
  <c r="O172" i="34"/>
  <c r="O153" i="34"/>
  <c r="P31" i="35"/>
  <c r="P67" i="35"/>
  <c r="O170" i="35"/>
  <c r="O151" i="35"/>
  <c r="Q26" i="31"/>
  <c r="Q62" i="31"/>
  <c r="P165" i="31"/>
  <c r="P146" i="31"/>
  <c r="P26" i="34"/>
  <c r="P62" i="34"/>
  <c r="O165" i="34"/>
  <c r="O146" i="34"/>
  <c r="L93" i="28"/>
  <c r="M74" i="34"/>
  <c r="L24" i="28"/>
  <c r="M74" i="36"/>
  <c r="L26" i="28"/>
  <c r="M74" i="35"/>
  <c r="L25" i="28"/>
  <c r="M62" i="2"/>
  <c r="L12" i="28"/>
  <c r="L14" i="28"/>
  <c r="O61" i="32"/>
  <c r="O104" i="28" s="1"/>
  <c r="K27" i="28"/>
  <c r="K8" i="28"/>
  <c r="K6" i="28"/>
  <c r="K19" i="28"/>
  <c r="Y41" i="33"/>
  <c r="X55" i="33"/>
  <c r="AC41" i="30"/>
  <c r="AB55" i="30"/>
  <c r="N74" i="10"/>
  <c r="N15" i="28" s="1"/>
  <c r="Q29" i="32"/>
  <c r="R59" i="32" s="1"/>
  <c r="Q21" i="32"/>
  <c r="R51" i="32" s="1"/>
  <c r="AA41" i="10"/>
  <c r="Z55" i="10"/>
  <c r="M74" i="30"/>
  <c r="M17" i="28" s="1"/>
  <c r="M74" i="29"/>
  <c r="M16" i="28" s="1"/>
  <c r="X41" i="34"/>
  <c r="W55" i="34"/>
  <c r="M74" i="33"/>
  <c r="M23" i="28" s="1"/>
  <c r="M7" i="28" s="1"/>
  <c r="M158" i="29"/>
  <c r="K194" i="29"/>
  <c r="P35" i="30"/>
  <c r="Q71" i="30" s="1"/>
  <c r="O155" i="30"/>
  <c r="O174" i="30"/>
  <c r="O162" i="30"/>
  <c r="O143" i="30"/>
  <c r="O37" i="30"/>
  <c r="D35" i="47" s="1"/>
  <c r="P23" i="30"/>
  <c r="O169" i="30"/>
  <c r="O150" i="30"/>
  <c r="P30" i="30"/>
  <c r="Q66" i="30" s="1"/>
  <c r="O165" i="30"/>
  <c r="O146" i="30"/>
  <c r="P26" i="30"/>
  <c r="Q62" i="30" s="1"/>
  <c r="P26" i="33"/>
  <c r="Q62" i="33" s="1"/>
  <c r="P28" i="30"/>
  <c r="Q64" i="30" s="1"/>
  <c r="O167" i="30"/>
  <c r="O148" i="30"/>
  <c r="N73" i="33"/>
  <c r="N105" i="28" s="1"/>
  <c r="N109" i="28" s="1"/>
  <c r="O145" i="29"/>
  <c r="O164" i="29"/>
  <c r="P25" i="29"/>
  <c r="Q61" i="29" s="1"/>
  <c r="P32" i="29"/>
  <c r="Q68" i="29" s="1"/>
  <c r="O152" i="29"/>
  <c r="O171" i="29"/>
  <c r="O149" i="29"/>
  <c r="O168" i="29"/>
  <c r="P29" i="29"/>
  <c r="Q65" i="29" s="1"/>
  <c r="P33" i="33"/>
  <c r="Q69" i="33" s="1"/>
  <c r="O147" i="29"/>
  <c r="P27" i="29"/>
  <c r="Q63" i="29" s="1"/>
  <c r="O166" i="29"/>
  <c r="P23" i="33"/>
  <c r="Q59" i="33" s="1"/>
  <c r="O37" i="33"/>
  <c r="D38" i="47" s="1"/>
  <c r="O165" i="29"/>
  <c r="P26" i="29"/>
  <c r="Q62" i="29" s="1"/>
  <c r="O146" i="29"/>
  <c r="O174" i="29"/>
  <c r="P35" i="29"/>
  <c r="Q71" i="29" s="1"/>
  <c r="O155" i="29"/>
  <c r="N73" i="30"/>
  <c r="N99" i="28" s="1"/>
  <c r="N91" i="28" s="1"/>
  <c r="M177" i="29"/>
  <c r="M183" i="29"/>
  <c r="M185" i="29" s="1"/>
  <c r="M190" i="29"/>
  <c r="M192" i="29" s="1"/>
  <c r="P27" i="30"/>
  <c r="Q63" i="30" s="1"/>
  <c r="O147" i="30"/>
  <c r="O166" i="30"/>
  <c r="N157" i="29"/>
  <c r="P29" i="33"/>
  <c r="Q65" i="33" s="1"/>
  <c r="P35" i="33"/>
  <c r="Q71" i="33" s="1"/>
  <c r="N157" i="30"/>
  <c r="O171" i="30"/>
  <c r="O152" i="30"/>
  <c r="P32" i="30"/>
  <c r="Q68" i="30" s="1"/>
  <c r="O169" i="29"/>
  <c r="P30" i="29"/>
  <c r="Q66" i="29" s="1"/>
  <c r="O150" i="29"/>
  <c r="O148" i="29"/>
  <c r="P28" i="29"/>
  <c r="Q64" i="29" s="1"/>
  <c r="O167" i="29"/>
  <c r="O154" i="29"/>
  <c r="P34" i="29"/>
  <c r="Q70" i="29" s="1"/>
  <c r="O173" i="29"/>
  <c r="P27" i="33"/>
  <c r="Q63" i="33" s="1"/>
  <c r="P28" i="33"/>
  <c r="Q64" i="33" s="1"/>
  <c r="P25" i="30"/>
  <c r="Q61" i="30" s="1"/>
  <c r="O164" i="30"/>
  <c r="O145" i="30"/>
  <c r="M183" i="30"/>
  <c r="M185" i="30" s="1"/>
  <c r="M190" i="30"/>
  <c r="M192" i="30" s="1"/>
  <c r="L191" i="29"/>
  <c r="L193" i="29" s="1"/>
  <c r="L197" i="29"/>
  <c r="O37" i="29"/>
  <c r="D34" i="47" s="1"/>
  <c r="O162" i="29"/>
  <c r="O143" i="29"/>
  <c r="P23" i="29"/>
  <c r="L191" i="30"/>
  <c r="L193" i="30" s="1"/>
  <c r="L197" i="30"/>
  <c r="P34" i="33"/>
  <c r="Q70" i="33" s="1"/>
  <c r="P24" i="29"/>
  <c r="Q60" i="29" s="1"/>
  <c r="O163" i="29"/>
  <c r="O144" i="29"/>
  <c r="P32" i="33"/>
  <c r="Q68" i="33" s="1"/>
  <c r="O151" i="30"/>
  <c r="P31" i="30"/>
  <c r="Q67" i="30" s="1"/>
  <c r="O170" i="30"/>
  <c r="L184" i="29"/>
  <c r="L186" i="29" s="1"/>
  <c r="L196" i="29"/>
  <c r="N176" i="29"/>
  <c r="P34" i="30"/>
  <c r="Q70" i="30" s="1"/>
  <c r="O173" i="30"/>
  <c r="O154" i="30"/>
  <c r="M158" i="30"/>
  <c r="O163" i="30"/>
  <c r="O144" i="30"/>
  <c r="P24" i="30"/>
  <c r="Q60" i="30" s="1"/>
  <c r="O170" i="29"/>
  <c r="O151" i="29"/>
  <c r="P31" i="29"/>
  <c r="Q67" i="29" s="1"/>
  <c r="M182" i="29"/>
  <c r="M189" i="29"/>
  <c r="M178" i="29"/>
  <c r="M179" i="29" s="1"/>
  <c r="Q25" i="33"/>
  <c r="R61" i="33" s="1"/>
  <c r="K198" i="29"/>
  <c r="K200" i="29" s="1"/>
  <c r="P33" i="30"/>
  <c r="Q69" i="30" s="1"/>
  <c r="O172" i="30"/>
  <c r="O153" i="30"/>
  <c r="N73" i="29"/>
  <c r="N98" i="28" s="1"/>
  <c r="N90" i="28" s="1"/>
  <c r="K198" i="30"/>
  <c r="K200" i="30" s="1"/>
  <c r="P31" i="33"/>
  <c r="Q67" i="33" s="1"/>
  <c r="P30" i="33"/>
  <c r="Q66" i="33" s="1"/>
  <c r="L184" i="30"/>
  <c r="L186" i="30" s="1"/>
  <c r="L196" i="30"/>
  <c r="M189" i="30"/>
  <c r="M182" i="30"/>
  <c r="M178" i="30"/>
  <c r="M179" i="30" s="1"/>
  <c r="P29" i="30"/>
  <c r="Q65" i="30" s="1"/>
  <c r="O168" i="30"/>
  <c r="O149" i="30"/>
  <c r="N176" i="30"/>
  <c r="O172" i="29"/>
  <c r="O153" i="29"/>
  <c r="P33" i="29"/>
  <c r="Q69" i="29" s="1"/>
  <c r="P24" i="33"/>
  <c r="Q60" i="33" s="1"/>
  <c r="K194" i="30"/>
  <c r="M177" i="30"/>
  <c r="Q23" i="31"/>
  <c r="P162" i="31"/>
  <c r="P143" i="31"/>
  <c r="N191" i="31"/>
  <c r="Q25" i="2"/>
  <c r="R55" i="2" s="1"/>
  <c r="O61" i="2"/>
  <c r="O96" i="28" s="1"/>
  <c r="P29" i="2"/>
  <c r="Q59" i="2" s="1"/>
  <c r="R20" i="2"/>
  <c r="Q26" i="2"/>
  <c r="R56" i="2" s="1"/>
  <c r="Q21" i="2"/>
  <c r="R51" i="2" s="1"/>
  <c r="O31" i="2"/>
  <c r="D32" i="47" s="1"/>
  <c r="Q35" i="10"/>
  <c r="R71" i="10" s="1"/>
  <c r="Q25" i="10"/>
  <c r="R61" i="10" s="1"/>
  <c r="Q27" i="10"/>
  <c r="R63" i="10" s="1"/>
  <c r="Q28" i="10"/>
  <c r="R64" i="10" s="1"/>
  <c r="O73" i="10"/>
  <c r="O97" i="28" s="1"/>
  <c r="Q32" i="10"/>
  <c r="R68" i="10" s="1"/>
  <c r="R30" i="10"/>
  <c r="S66" i="10" s="1"/>
  <c r="Q31" i="10"/>
  <c r="R67" i="10" s="1"/>
  <c r="Q34" i="10"/>
  <c r="R70" i="10" s="1"/>
  <c r="Q26" i="10"/>
  <c r="R62" i="10" s="1"/>
  <c r="R24" i="10"/>
  <c r="S60" i="10" s="1"/>
  <c r="Q29" i="10"/>
  <c r="R65" i="10" s="1"/>
  <c r="R26" i="32"/>
  <c r="S56" i="32" s="1"/>
  <c r="R28" i="32"/>
  <c r="S58" i="32" s="1"/>
  <c r="R23" i="32"/>
  <c r="S53" i="32" s="1"/>
  <c r="R27" i="32"/>
  <c r="S57" i="32" s="1"/>
  <c r="Q59" i="30" l="1"/>
  <c r="S50" i="2"/>
  <c r="Q59" i="29"/>
  <c r="R59" i="31"/>
  <c r="AF83" i="43"/>
  <c r="AG2" i="43"/>
  <c r="AF79" i="43"/>
  <c r="AF84" i="43" s="1"/>
  <c r="AF80" i="43"/>
  <c r="AF85" i="43" s="1"/>
  <c r="AF77" i="43"/>
  <c r="AF82" i="43" s="1"/>
  <c r="AF78" i="43"/>
  <c r="Q52" i="2"/>
  <c r="R25" i="32"/>
  <c r="S55" i="32" s="1"/>
  <c r="Q24" i="2"/>
  <c r="R54" i="2" s="1"/>
  <c r="AF39" i="2"/>
  <c r="AE46" i="2"/>
  <c r="O179" i="34"/>
  <c r="O106" i="28"/>
  <c r="O88" i="28"/>
  <c r="R24" i="32"/>
  <c r="S54" i="32" s="1"/>
  <c r="Q61" i="31"/>
  <c r="Q73" i="31" s="1"/>
  <c r="Q100" i="28" s="1"/>
  <c r="P164" i="31"/>
  <c r="P176" i="31" s="1"/>
  <c r="P190" i="31" s="1"/>
  <c r="P192" i="31" s="1"/>
  <c r="P145" i="31"/>
  <c r="P157" i="31" s="1"/>
  <c r="P182" i="31" s="1"/>
  <c r="Q25" i="31"/>
  <c r="Q37" i="31" s="1"/>
  <c r="P37" i="10"/>
  <c r="Q52" i="32"/>
  <c r="Q22" i="32"/>
  <c r="Q69" i="10"/>
  <c r="Q33" i="10"/>
  <c r="Q28" i="2"/>
  <c r="R58" i="2" s="1"/>
  <c r="Q23" i="2"/>
  <c r="R53" i="2" s="1"/>
  <c r="S20" i="32"/>
  <c r="T50" i="32" s="1"/>
  <c r="Q27" i="2"/>
  <c r="R57" i="2" s="1"/>
  <c r="N190" i="35"/>
  <c r="N192" i="35" s="1"/>
  <c r="N177" i="35"/>
  <c r="O74" i="31"/>
  <c r="O189" i="31"/>
  <c r="O191" i="31" s="1"/>
  <c r="O193" i="31" s="1"/>
  <c r="O158" i="31"/>
  <c r="N197" i="31"/>
  <c r="N198" i="31" s="1"/>
  <c r="N200" i="31" s="1"/>
  <c r="N101" i="28"/>
  <c r="N89" i="28"/>
  <c r="N93" i="28" s="1"/>
  <c r="O183" i="31"/>
  <c r="O185" i="31" s="1"/>
  <c r="N158" i="35"/>
  <c r="N189" i="36"/>
  <c r="N191" i="36" s="1"/>
  <c r="N193" i="31"/>
  <c r="N178" i="36"/>
  <c r="N179" i="36" s="1"/>
  <c r="N158" i="36"/>
  <c r="O176" i="36"/>
  <c r="O183" i="36" s="1"/>
  <c r="O185" i="36" s="1"/>
  <c r="O157" i="35"/>
  <c r="O182" i="35" s="1"/>
  <c r="N74" i="35"/>
  <c r="M25" i="28"/>
  <c r="M9" i="28" s="1"/>
  <c r="O176" i="35"/>
  <c r="N74" i="36"/>
  <c r="M26" i="28"/>
  <c r="M10" i="28" s="1"/>
  <c r="AG41" i="35"/>
  <c r="AF55" i="35"/>
  <c r="N74" i="34"/>
  <c r="M24" i="28"/>
  <c r="M8" i="28" s="1"/>
  <c r="O62" i="32"/>
  <c r="O22" i="28" s="1"/>
  <c r="N62" i="2"/>
  <c r="M14" i="28"/>
  <c r="M12" i="28"/>
  <c r="N184" i="31"/>
  <c r="N186" i="31" s="1"/>
  <c r="P73" i="36"/>
  <c r="P108" i="28" s="1"/>
  <c r="P92" i="28" s="1"/>
  <c r="Q59" i="10"/>
  <c r="Q23" i="10"/>
  <c r="N158" i="34"/>
  <c r="M186" i="36"/>
  <c r="M197" i="36"/>
  <c r="M196" i="36"/>
  <c r="N183" i="36"/>
  <c r="N185" i="36" s="1"/>
  <c r="N190" i="36"/>
  <c r="N192" i="36" s="1"/>
  <c r="O176" i="34"/>
  <c r="O183" i="34" s="1"/>
  <c r="O185" i="34" s="1"/>
  <c r="M191" i="36"/>
  <c r="M193" i="36" s="1"/>
  <c r="N177" i="36"/>
  <c r="O157" i="36"/>
  <c r="R27" i="31"/>
  <c r="R63" i="31"/>
  <c r="Q166" i="31"/>
  <c r="Q147" i="31"/>
  <c r="Q31" i="35"/>
  <c r="Q67" i="35"/>
  <c r="P151" i="35"/>
  <c r="P170" i="35"/>
  <c r="Q24" i="36"/>
  <c r="Q60" i="36"/>
  <c r="P144" i="36"/>
  <c r="P163" i="36"/>
  <c r="M196" i="34"/>
  <c r="M184" i="34"/>
  <c r="M186" i="34" s="1"/>
  <c r="Q34" i="35"/>
  <c r="Q70" i="35"/>
  <c r="P154" i="35"/>
  <c r="P173" i="35"/>
  <c r="P73" i="34"/>
  <c r="N183" i="34"/>
  <c r="N185" i="34" s="1"/>
  <c r="N190" i="34"/>
  <c r="N192" i="34" s="1"/>
  <c r="V29" i="35"/>
  <c r="V65" i="35"/>
  <c r="U168" i="35"/>
  <c r="U149" i="35"/>
  <c r="V35" i="35"/>
  <c r="V71" i="35"/>
  <c r="U155" i="35"/>
  <c r="U174" i="35"/>
  <c r="P37" i="36"/>
  <c r="Q30" i="36"/>
  <c r="Q66" i="36"/>
  <c r="P150" i="36"/>
  <c r="P169" i="36"/>
  <c r="U27" i="35"/>
  <c r="U63" i="35"/>
  <c r="T147" i="35"/>
  <c r="T166" i="35"/>
  <c r="O157" i="34"/>
  <c r="L198" i="34"/>
  <c r="L200" i="34" s="1"/>
  <c r="M191" i="34"/>
  <c r="M193" i="34" s="1"/>
  <c r="M197" i="34"/>
  <c r="Q33" i="36"/>
  <c r="Q69" i="36"/>
  <c r="P172" i="36"/>
  <c r="P153" i="36"/>
  <c r="Q24" i="34"/>
  <c r="Q60" i="34"/>
  <c r="P163" i="34"/>
  <c r="P144" i="34"/>
  <c r="P73" i="35"/>
  <c r="P107" i="28" s="1"/>
  <c r="Q23" i="34"/>
  <c r="Q59" i="34"/>
  <c r="P162" i="34"/>
  <c r="P37" i="34"/>
  <c r="P143" i="34"/>
  <c r="R29" i="31"/>
  <c r="R65" i="31"/>
  <c r="Q168" i="31"/>
  <c r="Q149" i="31"/>
  <c r="R23" i="36"/>
  <c r="R59" i="36"/>
  <c r="Q143" i="36"/>
  <c r="Q162" i="36"/>
  <c r="R35" i="31"/>
  <c r="R71" i="31"/>
  <c r="Q174" i="31"/>
  <c r="Q155" i="31"/>
  <c r="Q28" i="34"/>
  <c r="Q64" i="34"/>
  <c r="P167" i="34"/>
  <c r="P148" i="34"/>
  <c r="Q22" i="2"/>
  <c r="R68" i="31"/>
  <c r="Q171" i="31"/>
  <c r="Q152" i="31"/>
  <c r="R32" i="31"/>
  <c r="Q35" i="34"/>
  <c r="Q71" i="34"/>
  <c r="P155" i="34"/>
  <c r="P174" i="34"/>
  <c r="Q34" i="34"/>
  <c r="Q70" i="34"/>
  <c r="P173" i="34"/>
  <c r="P154" i="34"/>
  <c r="Q28" i="36"/>
  <c r="Q64" i="36"/>
  <c r="P148" i="36"/>
  <c r="P167" i="36"/>
  <c r="Q25" i="36"/>
  <c r="Q61" i="36"/>
  <c r="P164" i="36"/>
  <c r="P145" i="36"/>
  <c r="Q23" i="35"/>
  <c r="Q59" i="35"/>
  <c r="P162" i="35"/>
  <c r="P143" i="35"/>
  <c r="P37" i="35"/>
  <c r="Q25" i="34"/>
  <c r="Q61" i="34"/>
  <c r="P164" i="34"/>
  <c r="P145" i="34"/>
  <c r="R66" i="31"/>
  <c r="Q169" i="31"/>
  <c r="Q150" i="31"/>
  <c r="R30" i="31"/>
  <c r="T29" i="36"/>
  <c r="T65" i="36"/>
  <c r="S168" i="36"/>
  <c r="S149" i="36"/>
  <c r="U28" i="35"/>
  <c r="U64" i="35"/>
  <c r="T148" i="35"/>
  <c r="T167" i="35"/>
  <c r="O177" i="31"/>
  <c r="Q26" i="34"/>
  <c r="Q62" i="34"/>
  <c r="P146" i="34"/>
  <c r="P165" i="34"/>
  <c r="U32" i="35"/>
  <c r="U68" i="35"/>
  <c r="T152" i="35"/>
  <c r="T171" i="35"/>
  <c r="V25" i="35"/>
  <c r="V61" i="35"/>
  <c r="U145" i="35"/>
  <c r="U164" i="35"/>
  <c r="R26" i="31"/>
  <c r="R62" i="31"/>
  <c r="Q146" i="31"/>
  <c r="Q165" i="31"/>
  <c r="S31" i="31"/>
  <c r="S67" i="31"/>
  <c r="R170" i="31"/>
  <c r="R151" i="31"/>
  <c r="Q33" i="34"/>
  <c r="Q69" i="34"/>
  <c r="P153" i="34"/>
  <c r="P172" i="34"/>
  <c r="N177" i="34"/>
  <c r="Q35" i="36"/>
  <c r="Q71" i="36"/>
  <c r="P174" i="36"/>
  <c r="P155" i="36"/>
  <c r="L194" i="35"/>
  <c r="R70" i="31"/>
  <c r="Q173" i="31"/>
  <c r="Q154" i="31"/>
  <c r="R34" i="31"/>
  <c r="N178" i="34"/>
  <c r="N179" i="34" s="1"/>
  <c r="N189" i="34"/>
  <c r="N182" i="34"/>
  <c r="M184" i="35"/>
  <c r="M186" i="35" s="1"/>
  <c r="M196" i="35"/>
  <c r="R60" i="31"/>
  <c r="Q163" i="31"/>
  <c r="R24" i="31"/>
  <c r="Q144" i="31"/>
  <c r="Q30" i="34"/>
  <c r="Q66" i="34"/>
  <c r="P150" i="34"/>
  <c r="P169" i="34"/>
  <c r="Q31" i="36"/>
  <c r="Q67" i="36"/>
  <c r="P151" i="36"/>
  <c r="P170" i="36"/>
  <c r="R64" i="31"/>
  <c r="R28" i="31"/>
  <c r="Q148" i="31"/>
  <c r="Q167" i="31"/>
  <c r="M197" i="35"/>
  <c r="M191" i="35"/>
  <c r="M193" i="35" s="1"/>
  <c r="L194" i="34"/>
  <c r="Q27" i="36"/>
  <c r="Q63" i="36"/>
  <c r="P166" i="36"/>
  <c r="P147" i="36"/>
  <c r="Q27" i="34"/>
  <c r="Q63" i="34"/>
  <c r="P147" i="34"/>
  <c r="P166" i="34"/>
  <c r="O178" i="31"/>
  <c r="O179" i="31" s="1"/>
  <c r="Q31" i="34"/>
  <c r="Q67" i="34"/>
  <c r="P151" i="34"/>
  <c r="P170" i="34"/>
  <c r="V30" i="35"/>
  <c r="V66" i="35"/>
  <c r="U169" i="35"/>
  <c r="U150" i="35"/>
  <c r="V33" i="35"/>
  <c r="V69" i="35"/>
  <c r="U153" i="35"/>
  <c r="U172" i="35"/>
  <c r="Y26" i="35"/>
  <c r="Y62" i="35"/>
  <c r="X165" i="35"/>
  <c r="X146" i="35"/>
  <c r="Q32" i="36"/>
  <c r="Q68" i="36"/>
  <c r="P152" i="36"/>
  <c r="P171" i="36"/>
  <c r="Q29" i="34"/>
  <c r="Q65" i="34"/>
  <c r="P149" i="34"/>
  <c r="P168" i="34"/>
  <c r="R33" i="31"/>
  <c r="R69" i="31"/>
  <c r="Q172" i="31"/>
  <c r="Q153" i="31"/>
  <c r="Q34" i="36"/>
  <c r="Q70" i="36"/>
  <c r="P154" i="36"/>
  <c r="P173" i="36"/>
  <c r="N184" i="36"/>
  <c r="Q32" i="34"/>
  <c r="Q68" i="34"/>
  <c r="P152" i="34"/>
  <c r="P171" i="34"/>
  <c r="S24" i="35"/>
  <c r="S60" i="35"/>
  <c r="R163" i="35"/>
  <c r="R144" i="35"/>
  <c r="Q26" i="36"/>
  <c r="Q62" i="36"/>
  <c r="P146" i="36"/>
  <c r="P165" i="36"/>
  <c r="L198" i="35"/>
  <c r="L200" i="35" s="1"/>
  <c r="N182" i="35"/>
  <c r="N178" i="35"/>
  <c r="N179" i="35" s="1"/>
  <c r="N189" i="35"/>
  <c r="N74" i="30"/>
  <c r="N17" i="28" s="1"/>
  <c r="L8" i="28"/>
  <c r="K11" i="28"/>
  <c r="L5" i="47" s="1"/>
  <c r="L27" i="28"/>
  <c r="L10" i="28"/>
  <c r="L9" i="28"/>
  <c r="L6" i="28"/>
  <c r="L19" i="28"/>
  <c r="P61" i="32"/>
  <c r="P104" i="28" s="1"/>
  <c r="Q31" i="32"/>
  <c r="Z41" i="33"/>
  <c r="Y55" i="33"/>
  <c r="AD41" i="30"/>
  <c r="AC55" i="30"/>
  <c r="O74" i="10"/>
  <c r="R21" i="32"/>
  <c r="S51" i="32" s="1"/>
  <c r="R29" i="32"/>
  <c r="S59" i="32" s="1"/>
  <c r="AB41" i="10"/>
  <c r="AA55" i="10"/>
  <c r="N74" i="29"/>
  <c r="N16" i="28" s="1"/>
  <c r="N74" i="33"/>
  <c r="N23" i="28" s="1"/>
  <c r="N7" i="28" s="1"/>
  <c r="N158" i="29"/>
  <c r="Y41" i="34"/>
  <c r="X55" i="34"/>
  <c r="N158" i="30"/>
  <c r="N177" i="30"/>
  <c r="L194" i="29"/>
  <c r="N177" i="29"/>
  <c r="M196" i="30"/>
  <c r="M184" i="30"/>
  <c r="M186" i="30" s="1"/>
  <c r="O73" i="30"/>
  <c r="O99" i="28" s="1"/>
  <c r="O91" i="28" s="1"/>
  <c r="M197" i="30"/>
  <c r="M191" i="30"/>
  <c r="M193" i="30" s="1"/>
  <c r="N183" i="29"/>
  <c r="N185" i="29" s="1"/>
  <c r="N190" i="29"/>
  <c r="N192" i="29" s="1"/>
  <c r="Q32" i="33"/>
  <c r="R68" i="33" s="1"/>
  <c r="L194" i="30"/>
  <c r="Q28" i="29"/>
  <c r="R64" i="29" s="1"/>
  <c r="P167" i="29"/>
  <c r="P148" i="29"/>
  <c r="N189" i="29"/>
  <c r="N178" i="29"/>
  <c r="N179" i="29" s="1"/>
  <c r="N182" i="29"/>
  <c r="Q33" i="33"/>
  <c r="R69" i="33" s="1"/>
  <c r="O157" i="30"/>
  <c r="N183" i="30"/>
  <c r="N185" i="30" s="1"/>
  <c r="N190" i="30"/>
  <c r="N192" i="30" s="1"/>
  <c r="L198" i="30"/>
  <c r="L200" i="30" s="1"/>
  <c r="M191" i="29"/>
  <c r="M193" i="29" s="1"/>
  <c r="M197" i="29"/>
  <c r="L198" i="29"/>
  <c r="L200" i="29" s="1"/>
  <c r="P143" i="29"/>
  <c r="Q23" i="29"/>
  <c r="P37" i="29"/>
  <c r="P162" i="29"/>
  <c r="Q27" i="33"/>
  <c r="R63" i="33" s="1"/>
  <c r="Q32" i="29"/>
  <c r="R68" i="29" s="1"/>
  <c r="P152" i="29"/>
  <c r="P171" i="29"/>
  <c r="P150" i="30"/>
  <c r="P169" i="30"/>
  <c r="Q30" i="30"/>
  <c r="R66" i="30" s="1"/>
  <c r="O176" i="30"/>
  <c r="M196" i="29"/>
  <c r="M184" i="29"/>
  <c r="M186" i="29" s="1"/>
  <c r="O157" i="29"/>
  <c r="O73" i="33"/>
  <c r="O105" i="28" s="1"/>
  <c r="P168" i="29"/>
  <c r="Q29" i="29"/>
  <c r="R65" i="29" s="1"/>
  <c r="P149" i="29"/>
  <c r="P145" i="29"/>
  <c r="P164" i="29"/>
  <c r="Q25" i="29"/>
  <c r="R61" i="29" s="1"/>
  <c r="P37" i="30"/>
  <c r="P148" i="30"/>
  <c r="Q28" i="30"/>
  <c r="R64" i="30" s="1"/>
  <c r="P167" i="30"/>
  <c r="Q24" i="33"/>
  <c r="R60" i="33" s="1"/>
  <c r="Q30" i="33"/>
  <c r="R66" i="33" s="1"/>
  <c r="P172" i="30"/>
  <c r="P153" i="30"/>
  <c r="Q33" i="30"/>
  <c r="R69" i="30" s="1"/>
  <c r="P151" i="29"/>
  <c r="P170" i="29"/>
  <c r="Q31" i="29"/>
  <c r="R67" i="29" s="1"/>
  <c r="O176" i="29"/>
  <c r="N182" i="30"/>
  <c r="N189" i="30"/>
  <c r="N178" i="30"/>
  <c r="N179" i="30" s="1"/>
  <c r="P166" i="30"/>
  <c r="Q27" i="30"/>
  <c r="R63" i="30" s="1"/>
  <c r="P147" i="30"/>
  <c r="P155" i="29"/>
  <c r="P174" i="29"/>
  <c r="Q35" i="29"/>
  <c r="R71" i="29" s="1"/>
  <c r="Q23" i="33"/>
  <c r="R59" i="33" s="1"/>
  <c r="P37" i="33"/>
  <c r="Q26" i="33"/>
  <c r="R62" i="33" s="1"/>
  <c r="Q32" i="30"/>
  <c r="R68" i="30" s="1"/>
  <c r="P171" i="30"/>
  <c r="P152" i="30"/>
  <c r="P149" i="30"/>
  <c r="Q29" i="30"/>
  <c r="R65" i="30" s="1"/>
  <c r="P168" i="30"/>
  <c r="P170" i="30"/>
  <c r="P151" i="30"/>
  <c r="Q31" i="30"/>
  <c r="R67" i="30" s="1"/>
  <c r="P163" i="29"/>
  <c r="P144" i="29"/>
  <c r="Q24" i="29"/>
  <c r="R60" i="29" s="1"/>
  <c r="P154" i="29"/>
  <c r="P173" i="29"/>
  <c r="Q34" i="29"/>
  <c r="R70" i="29" s="1"/>
  <c r="P150" i="29"/>
  <c r="Q30" i="29"/>
  <c r="R66" i="29" s="1"/>
  <c r="P169" i="29"/>
  <c r="Q35" i="33"/>
  <c r="R71" i="33" s="1"/>
  <c r="Q31" i="33"/>
  <c r="R67" i="33" s="1"/>
  <c r="Q34" i="33"/>
  <c r="R70" i="33" s="1"/>
  <c r="O73" i="29"/>
  <c r="O98" i="28" s="1"/>
  <c r="O90" i="28" s="1"/>
  <c r="P145" i="30"/>
  <c r="Q25" i="30"/>
  <c r="R61" i="30" s="1"/>
  <c r="P164" i="30"/>
  <c r="P147" i="29"/>
  <c r="P166" i="29"/>
  <c r="Q27" i="29"/>
  <c r="R63" i="29" s="1"/>
  <c r="P143" i="30"/>
  <c r="Q23" i="30"/>
  <c r="P162" i="30"/>
  <c r="P174" i="30"/>
  <c r="P155" i="30"/>
  <c r="Q35" i="30"/>
  <c r="R71" i="30" s="1"/>
  <c r="P163" i="30"/>
  <c r="P144" i="30"/>
  <c r="Q24" i="30"/>
  <c r="R60" i="30" s="1"/>
  <c r="P172" i="29"/>
  <c r="P153" i="29"/>
  <c r="Q33" i="29"/>
  <c r="R69" i="29" s="1"/>
  <c r="R25" i="33"/>
  <c r="S61" i="33" s="1"/>
  <c r="P173" i="30"/>
  <c r="Q34" i="30"/>
  <c r="R70" i="30" s="1"/>
  <c r="P154" i="30"/>
  <c r="Q28" i="33"/>
  <c r="R64" i="33" s="1"/>
  <c r="Q29" i="33"/>
  <c r="R65" i="33" s="1"/>
  <c r="P165" i="29"/>
  <c r="P146" i="29"/>
  <c r="Q26" i="29"/>
  <c r="R62" i="29" s="1"/>
  <c r="Q26" i="30"/>
  <c r="R62" i="30" s="1"/>
  <c r="P146" i="30"/>
  <c r="P165" i="30"/>
  <c r="R23" i="31"/>
  <c r="Q162" i="31"/>
  <c r="Q143" i="31"/>
  <c r="O184" i="31"/>
  <c r="S25" i="32"/>
  <c r="T55" i="32" s="1"/>
  <c r="R25" i="2"/>
  <c r="S55" i="2" s="1"/>
  <c r="S20" i="2"/>
  <c r="T50" i="2" s="1"/>
  <c r="R26" i="2"/>
  <c r="S56" i="2" s="1"/>
  <c r="P61" i="2"/>
  <c r="P96" i="28" s="1"/>
  <c r="Q29" i="2"/>
  <c r="R59" i="2" s="1"/>
  <c r="P31" i="2"/>
  <c r="R21" i="2"/>
  <c r="S51" i="2" s="1"/>
  <c r="R26" i="10"/>
  <c r="S62" i="10" s="1"/>
  <c r="P73" i="10"/>
  <c r="P97" i="28" s="1"/>
  <c r="R25" i="10"/>
  <c r="S61" i="10" s="1"/>
  <c r="R34" i="10"/>
  <c r="S70" i="10" s="1"/>
  <c r="S30" i="10"/>
  <c r="T66" i="10" s="1"/>
  <c r="R29" i="10"/>
  <c r="S65" i="10" s="1"/>
  <c r="R32" i="10"/>
  <c r="S68" i="10" s="1"/>
  <c r="R31" i="10"/>
  <c r="S67" i="10" s="1"/>
  <c r="R28" i="10"/>
  <c r="S64" i="10" s="1"/>
  <c r="R35" i="10"/>
  <c r="S71" i="10" s="1"/>
  <c r="S24" i="10"/>
  <c r="T60" i="10" s="1"/>
  <c r="R27" i="10"/>
  <c r="S63" i="10" s="1"/>
  <c r="S26" i="32"/>
  <c r="T56" i="32" s="1"/>
  <c r="S28" i="32"/>
  <c r="T58" i="32" s="1"/>
  <c r="S23" i="32"/>
  <c r="T53" i="32" s="1"/>
  <c r="S27" i="32"/>
  <c r="T57" i="32" s="1"/>
  <c r="AG85" i="43" l="1"/>
  <c r="R59" i="30"/>
  <c r="AH2" i="43"/>
  <c r="AG80" i="43"/>
  <c r="AG77" i="43"/>
  <c r="AG82" i="43" s="1"/>
  <c r="AG79" i="43"/>
  <c r="AG84" i="43" s="1"/>
  <c r="AG78" i="43"/>
  <c r="R59" i="29"/>
  <c r="AG83" i="43"/>
  <c r="S59" i="31"/>
  <c r="R24" i="2"/>
  <c r="S54" i="2" s="1"/>
  <c r="S24" i="32"/>
  <c r="T54" i="32" s="1"/>
  <c r="P88" i="28"/>
  <c r="P179" i="34"/>
  <c r="P106" i="28"/>
  <c r="O109" i="28"/>
  <c r="AF46" i="2"/>
  <c r="AG39" i="2"/>
  <c r="O15" i="28"/>
  <c r="O101" i="28"/>
  <c r="O89" i="28"/>
  <c r="O93" i="28" s="1"/>
  <c r="P74" i="31"/>
  <c r="O18" i="28"/>
  <c r="R61" i="31"/>
  <c r="R73" i="31" s="1"/>
  <c r="R100" i="28" s="1"/>
  <c r="R25" i="31"/>
  <c r="R37" i="31" s="1"/>
  <c r="Q145" i="31"/>
  <c r="Q157" i="31" s="1"/>
  <c r="Q164" i="31"/>
  <c r="Q176" i="31" s="1"/>
  <c r="Q183" i="31" s="1"/>
  <c r="Q185" i="31" s="1"/>
  <c r="R52" i="32"/>
  <c r="R22" i="32"/>
  <c r="R31" i="32" s="1"/>
  <c r="Q37" i="10"/>
  <c r="R28" i="2"/>
  <c r="S58" i="2" s="1"/>
  <c r="R69" i="10"/>
  <c r="R33" i="10"/>
  <c r="O178" i="36"/>
  <c r="O179" i="36" s="1"/>
  <c r="O197" i="31"/>
  <c r="T20" i="32"/>
  <c r="U50" i="32" s="1"/>
  <c r="R23" i="2"/>
  <c r="S53" i="2" s="1"/>
  <c r="R27" i="2"/>
  <c r="S57" i="2" s="1"/>
  <c r="O177" i="35"/>
  <c r="N196" i="36"/>
  <c r="P183" i="31"/>
  <c r="P185" i="31" s="1"/>
  <c r="P62" i="32"/>
  <c r="P22" i="28" s="1"/>
  <c r="O196" i="31"/>
  <c r="O186" i="31"/>
  <c r="O194" i="31" s="1"/>
  <c r="O189" i="35"/>
  <c r="O191" i="35" s="1"/>
  <c r="Q73" i="35"/>
  <c r="Q107" i="28" s="1"/>
  <c r="N194" i="31"/>
  <c r="O158" i="35"/>
  <c r="O74" i="35"/>
  <c r="N25" i="28"/>
  <c r="N9" i="28" s="1"/>
  <c r="O74" i="34"/>
  <c r="N24" i="28"/>
  <c r="N8" i="28" s="1"/>
  <c r="O74" i="36"/>
  <c r="N26" i="28"/>
  <c r="N10" i="28" s="1"/>
  <c r="O62" i="2"/>
  <c r="N14" i="28"/>
  <c r="N12" i="28"/>
  <c r="O190" i="36"/>
  <c r="O192" i="36" s="1"/>
  <c r="O177" i="34"/>
  <c r="O190" i="34"/>
  <c r="O192" i="34" s="1"/>
  <c r="O190" i="35"/>
  <c r="O192" i="35" s="1"/>
  <c r="P177" i="31"/>
  <c r="O177" i="36"/>
  <c r="P158" i="31"/>
  <c r="O178" i="35"/>
  <c r="O179" i="35" s="1"/>
  <c r="M27" i="28"/>
  <c r="Q37" i="36"/>
  <c r="P189" i="31"/>
  <c r="P197" i="31" s="1"/>
  <c r="P178" i="31"/>
  <c r="P179" i="31" s="1"/>
  <c r="P157" i="36"/>
  <c r="P182" i="36" s="1"/>
  <c r="O158" i="34"/>
  <c r="O183" i="35"/>
  <c r="O185" i="35" s="1"/>
  <c r="AH41" i="35"/>
  <c r="AG55" i="35"/>
  <c r="M6" i="28"/>
  <c r="M11" i="28" s="1"/>
  <c r="N5" i="47" s="1"/>
  <c r="M19" i="28"/>
  <c r="M194" i="36"/>
  <c r="N197" i="36"/>
  <c r="R59" i="10"/>
  <c r="R23" i="10"/>
  <c r="O189" i="36"/>
  <c r="O191" i="36" s="1"/>
  <c r="N186" i="36"/>
  <c r="O182" i="36"/>
  <c r="O184" i="36" s="1"/>
  <c r="O186" i="36" s="1"/>
  <c r="N193" i="36"/>
  <c r="O158" i="36"/>
  <c r="M198" i="36"/>
  <c r="M200" i="36" s="1"/>
  <c r="P176" i="36"/>
  <c r="P183" i="36" s="1"/>
  <c r="P185" i="36" s="1"/>
  <c r="M198" i="35"/>
  <c r="M200" i="35" s="1"/>
  <c r="M194" i="35"/>
  <c r="Q73" i="36"/>
  <c r="Q108" i="28" s="1"/>
  <c r="Q92" i="28" s="1"/>
  <c r="N196" i="35"/>
  <c r="N184" i="35"/>
  <c r="N186" i="35" s="1"/>
  <c r="S33" i="31"/>
  <c r="S69" i="31"/>
  <c r="R172" i="31"/>
  <c r="R153" i="31"/>
  <c r="R32" i="36"/>
  <c r="R68" i="36"/>
  <c r="Q171" i="36"/>
  <c r="Q152" i="36"/>
  <c r="W33" i="35"/>
  <c r="W69" i="35"/>
  <c r="V172" i="35"/>
  <c r="V153" i="35"/>
  <c r="R31" i="34"/>
  <c r="R67" i="34"/>
  <c r="Q170" i="34"/>
  <c r="Q151" i="34"/>
  <c r="R30" i="34"/>
  <c r="R66" i="34"/>
  <c r="Q150" i="34"/>
  <c r="Q169" i="34"/>
  <c r="P176" i="35"/>
  <c r="R52" i="2"/>
  <c r="R22" i="2"/>
  <c r="R30" i="36"/>
  <c r="R66" i="36"/>
  <c r="Q150" i="36"/>
  <c r="Q169" i="36"/>
  <c r="T24" i="35"/>
  <c r="T60" i="35"/>
  <c r="S163" i="35"/>
  <c r="S144" i="35"/>
  <c r="R28" i="36"/>
  <c r="R64" i="36"/>
  <c r="Q167" i="36"/>
  <c r="Q148" i="36"/>
  <c r="S27" i="31"/>
  <c r="S63" i="31"/>
  <c r="R147" i="31"/>
  <c r="R166" i="31"/>
  <c r="N184" i="34"/>
  <c r="N186" i="34" s="1"/>
  <c r="N196" i="34"/>
  <c r="R33" i="34"/>
  <c r="R69" i="34"/>
  <c r="Q172" i="34"/>
  <c r="Q153" i="34"/>
  <c r="S62" i="31"/>
  <c r="R146" i="31"/>
  <c r="R165" i="31"/>
  <c r="S26" i="31"/>
  <c r="P157" i="34"/>
  <c r="O189" i="34"/>
  <c r="O182" i="34"/>
  <c r="V28" i="35"/>
  <c r="V64" i="35"/>
  <c r="U167" i="35"/>
  <c r="U148" i="35"/>
  <c r="S35" i="31"/>
  <c r="S71" i="31"/>
  <c r="R155" i="31"/>
  <c r="R174" i="31"/>
  <c r="S29" i="31"/>
  <c r="S65" i="31"/>
  <c r="R149" i="31"/>
  <c r="R168" i="31"/>
  <c r="R34" i="36"/>
  <c r="R70" i="36"/>
  <c r="Q173" i="36"/>
  <c r="Q154" i="36"/>
  <c r="R29" i="34"/>
  <c r="R65" i="34"/>
  <c r="Q149" i="34"/>
  <c r="Q168" i="34"/>
  <c r="Z26" i="35"/>
  <c r="Z62" i="35"/>
  <c r="Y165" i="35"/>
  <c r="Y146" i="35"/>
  <c r="W30" i="35"/>
  <c r="W66" i="35"/>
  <c r="V150" i="35"/>
  <c r="V169" i="35"/>
  <c r="R31" i="36"/>
  <c r="R67" i="36"/>
  <c r="Q170" i="36"/>
  <c r="Q151" i="36"/>
  <c r="N191" i="34"/>
  <c r="N193" i="34" s="1"/>
  <c r="N197" i="34"/>
  <c r="S68" i="31"/>
  <c r="S32" i="31"/>
  <c r="R171" i="31"/>
  <c r="R152" i="31"/>
  <c r="V27" i="35"/>
  <c r="V63" i="35"/>
  <c r="U166" i="35"/>
  <c r="U147" i="35"/>
  <c r="R34" i="35"/>
  <c r="R70" i="35"/>
  <c r="Q173" i="35"/>
  <c r="Q154" i="35"/>
  <c r="R27" i="36"/>
  <c r="R63" i="36"/>
  <c r="Q147" i="36"/>
  <c r="Q166" i="36"/>
  <c r="R26" i="36"/>
  <c r="R62" i="36"/>
  <c r="Q165" i="36"/>
  <c r="Q146" i="36"/>
  <c r="R27" i="34"/>
  <c r="R63" i="34"/>
  <c r="Q166" i="34"/>
  <c r="Q147" i="34"/>
  <c r="V32" i="35"/>
  <c r="V68" i="35"/>
  <c r="U152" i="35"/>
  <c r="U171" i="35"/>
  <c r="U29" i="36"/>
  <c r="U65" i="36"/>
  <c r="T149" i="36"/>
  <c r="T168" i="36"/>
  <c r="R25" i="34"/>
  <c r="R61" i="34"/>
  <c r="Q145" i="34"/>
  <c r="Q164" i="34"/>
  <c r="R28" i="34"/>
  <c r="R64" i="34"/>
  <c r="Q148" i="34"/>
  <c r="Q167" i="34"/>
  <c r="P176" i="34"/>
  <c r="O184" i="35"/>
  <c r="W35" i="35"/>
  <c r="W71" i="35"/>
  <c r="V174" i="35"/>
  <c r="V155" i="35"/>
  <c r="M194" i="34"/>
  <c r="S60" i="31"/>
  <c r="S24" i="31"/>
  <c r="R144" i="31"/>
  <c r="R163" i="31"/>
  <c r="R23" i="35"/>
  <c r="R59" i="35"/>
  <c r="Q37" i="35"/>
  <c r="Q143" i="35"/>
  <c r="Q162" i="35"/>
  <c r="R24" i="34"/>
  <c r="R60" i="34"/>
  <c r="Q163" i="34"/>
  <c r="Q144" i="34"/>
  <c r="N191" i="35"/>
  <c r="N193" i="35" s="1"/>
  <c r="N197" i="35"/>
  <c r="R32" i="34"/>
  <c r="R68" i="34"/>
  <c r="Q171" i="34"/>
  <c r="Q152" i="34"/>
  <c r="S70" i="31"/>
  <c r="S34" i="31"/>
  <c r="R154" i="31"/>
  <c r="R173" i="31"/>
  <c r="R35" i="36"/>
  <c r="R71" i="36"/>
  <c r="Q155" i="36"/>
  <c r="Q174" i="36"/>
  <c r="S30" i="31"/>
  <c r="S66" i="31"/>
  <c r="R169" i="31"/>
  <c r="R150" i="31"/>
  <c r="R25" i="36"/>
  <c r="R61" i="36"/>
  <c r="Q164" i="36"/>
  <c r="Q145" i="36"/>
  <c r="R34" i="34"/>
  <c r="R70" i="34"/>
  <c r="Q173" i="34"/>
  <c r="Q154" i="34"/>
  <c r="S23" i="36"/>
  <c r="S59" i="36"/>
  <c r="R162" i="36"/>
  <c r="R143" i="36"/>
  <c r="Q73" i="34"/>
  <c r="R33" i="36"/>
  <c r="R69" i="36"/>
  <c r="Q172" i="36"/>
  <c r="Q153" i="36"/>
  <c r="M198" i="34"/>
  <c r="M200" i="34" s="1"/>
  <c r="R31" i="35"/>
  <c r="R67" i="35"/>
  <c r="Q151" i="35"/>
  <c r="Q170" i="35"/>
  <c r="R26" i="34"/>
  <c r="R62" i="34"/>
  <c r="Q146" i="34"/>
  <c r="Q165" i="34"/>
  <c r="W29" i="35"/>
  <c r="W65" i="35"/>
  <c r="V149" i="35"/>
  <c r="V168" i="35"/>
  <c r="R35" i="34"/>
  <c r="R71" i="34"/>
  <c r="Q174" i="34"/>
  <c r="Q155" i="34"/>
  <c r="R24" i="36"/>
  <c r="R60" i="36"/>
  <c r="Q163" i="36"/>
  <c r="Q144" i="36"/>
  <c r="S64" i="31"/>
  <c r="R167" i="31"/>
  <c r="R148" i="31"/>
  <c r="S28" i="31"/>
  <c r="T31" i="31"/>
  <c r="T67" i="31"/>
  <c r="S151" i="31"/>
  <c r="S170" i="31"/>
  <c r="W25" i="35"/>
  <c r="W61" i="35"/>
  <c r="V145" i="35"/>
  <c r="V164" i="35"/>
  <c r="P157" i="35"/>
  <c r="R23" i="34"/>
  <c r="R59" i="34"/>
  <c r="Q37" i="34"/>
  <c r="Q162" i="34"/>
  <c r="Q143" i="34"/>
  <c r="O74" i="33"/>
  <c r="O23" i="28" s="1"/>
  <c r="O74" i="30"/>
  <c r="O17" i="28" s="1"/>
  <c r="L11" i="28"/>
  <c r="AA41" i="33"/>
  <c r="Z55" i="33"/>
  <c r="AE41" i="30"/>
  <c r="AD55" i="30"/>
  <c r="P74" i="10"/>
  <c r="P15" i="28" s="1"/>
  <c r="O177" i="29"/>
  <c r="O74" i="29"/>
  <c r="O16" i="28" s="1"/>
  <c r="Q61" i="32"/>
  <c r="Q104" i="28" s="1"/>
  <c r="S29" i="32"/>
  <c r="T59" i="32" s="1"/>
  <c r="S21" i="32"/>
  <c r="T51" i="32" s="1"/>
  <c r="AC41" i="10"/>
  <c r="AB55" i="10"/>
  <c r="Z41" i="34"/>
  <c r="Y55" i="34"/>
  <c r="M198" i="29"/>
  <c r="M200" i="29" s="1"/>
  <c r="M194" i="29"/>
  <c r="Q146" i="29"/>
  <c r="R26" i="29"/>
  <c r="S62" i="29" s="1"/>
  <c r="Q165" i="29"/>
  <c r="R23" i="33"/>
  <c r="S59" i="33" s="1"/>
  <c r="Q37" i="33"/>
  <c r="Q166" i="30"/>
  <c r="Q147" i="30"/>
  <c r="R27" i="30"/>
  <c r="S63" i="30" s="1"/>
  <c r="R24" i="33"/>
  <c r="S60" i="33" s="1"/>
  <c r="O182" i="29"/>
  <c r="O189" i="29"/>
  <c r="O178" i="29"/>
  <c r="O179" i="29" s="1"/>
  <c r="Q154" i="30"/>
  <c r="Q173" i="30"/>
  <c r="R34" i="30"/>
  <c r="S70" i="30" s="1"/>
  <c r="R31" i="33"/>
  <c r="S67" i="33" s="1"/>
  <c r="Q173" i="29"/>
  <c r="Q154" i="29"/>
  <c r="R34" i="29"/>
  <c r="S70" i="29" s="1"/>
  <c r="P73" i="33"/>
  <c r="P105" i="28" s="1"/>
  <c r="P109" i="28" s="1"/>
  <c r="P73" i="29"/>
  <c r="P98" i="28" s="1"/>
  <c r="P90" i="28" s="1"/>
  <c r="Q144" i="30"/>
  <c r="R24" i="30"/>
  <c r="S60" i="30" s="1"/>
  <c r="Q163" i="30"/>
  <c r="P73" i="30"/>
  <c r="P99" i="28" s="1"/>
  <c r="P91" i="28" s="1"/>
  <c r="R31" i="30"/>
  <c r="S67" i="30" s="1"/>
  <c r="Q170" i="30"/>
  <c r="Q151" i="30"/>
  <c r="Q174" i="29"/>
  <c r="Q155" i="29"/>
  <c r="R35" i="29"/>
  <c r="S71" i="29" s="1"/>
  <c r="R33" i="30"/>
  <c r="S69" i="30" s="1"/>
  <c r="Q172" i="30"/>
  <c r="Q153" i="30"/>
  <c r="Q162" i="29"/>
  <c r="R23" i="29"/>
  <c r="Q37" i="29"/>
  <c r="Q143" i="29"/>
  <c r="O189" i="30"/>
  <c r="O158" i="30"/>
  <c r="O182" i="30"/>
  <c r="O178" i="30"/>
  <c r="O179" i="30" s="1"/>
  <c r="P176" i="30"/>
  <c r="Q164" i="30"/>
  <c r="Q145" i="30"/>
  <c r="R25" i="30"/>
  <c r="S61" i="30" s="1"/>
  <c r="R35" i="33"/>
  <c r="S71" i="33" s="1"/>
  <c r="N191" i="30"/>
  <c r="N193" i="30" s="1"/>
  <c r="N197" i="30"/>
  <c r="Q167" i="30"/>
  <c r="R28" i="30"/>
  <c r="S64" i="30" s="1"/>
  <c r="Q148" i="30"/>
  <c r="P157" i="29"/>
  <c r="R33" i="33"/>
  <c r="S69" i="33" s="1"/>
  <c r="Q167" i="29"/>
  <c r="Q148" i="29"/>
  <c r="R28" i="29"/>
  <c r="S64" i="29" s="1"/>
  <c r="R29" i="33"/>
  <c r="S65" i="33" s="1"/>
  <c r="S25" i="33"/>
  <c r="T61" i="33" s="1"/>
  <c r="Q37" i="30"/>
  <c r="Q162" i="30"/>
  <c r="Q143" i="30"/>
  <c r="R23" i="30"/>
  <c r="R32" i="30"/>
  <c r="S68" i="30" s="1"/>
  <c r="Q152" i="30"/>
  <c r="Q171" i="30"/>
  <c r="N184" i="30"/>
  <c r="N186" i="30" s="1"/>
  <c r="N196" i="30"/>
  <c r="Q168" i="29"/>
  <c r="Q149" i="29"/>
  <c r="R29" i="29"/>
  <c r="S65" i="29" s="1"/>
  <c r="O177" i="30"/>
  <c r="O190" i="30"/>
  <c r="O192" i="30" s="1"/>
  <c r="O183" i="30"/>
  <c r="O185" i="30" s="1"/>
  <c r="Q171" i="29"/>
  <c r="R32" i="29"/>
  <c r="S68" i="29" s="1"/>
  <c r="Q152" i="29"/>
  <c r="O158" i="29"/>
  <c r="P157" i="30"/>
  <c r="R24" i="29"/>
  <c r="S60" i="29" s="1"/>
  <c r="Q163" i="29"/>
  <c r="Q144" i="29"/>
  <c r="R26" i="33"/>
  <c r="S62" i="33" s="1"/>
  <c r="O190" i="29"/>
  <c r="O192" i="29" s="1"/>
  <c r="O183" i="29"/>
  <c r="O185" i="29" s="1"/>
  <c r="Q150" i="30"/>
  <c r="Q169" i="30"/>
  <c r="R30" i="30"/>
  <c r="S66" i="30" s="1"/>
  <c r="R27" i="33"/>
  <c r="S63" i="33" s="1"/>
  <c r="N184" i="29"/>
  <c r="N186" i="29" s="1"/>
  <c r="N196" i="29"/>
  <c r="M194" i="30"/>
  <c r="R28" i="33"/>
  <c r="S64" i="33" s="1"/>
  <c r="Q153" i="29"/>
  <c r="R33" i="29"/>
  <c r="S69" i="29" s="1"/>
  <c r="Q172" i="29"/>
  <c r="Q174" i="30"/>
  <c r="Q155" i="30"/>
  <c r="R35" i="30"/>
  <c r="S71" i="30" s="1"/>
  <c r="R27" i="29"/>
  <c r="S63" i="29" s="1"/>
  <c r="Q166" i="29"/>
  <c r="Q147" i="29"/>
  <c r="R30" i="29"/>
  <c r="S66" i="29" s="1"/>
  <c r="Q169" i="29"/>
  <c r="Q150" i="29"/>
  <c r="Q168" i="30"/>
  <c r="Q149" i="30"/>
  <c r="R29" i="30"/>
  <c r="S65" i="30" s="1"/>
  <c r="Q151" i="29"/>
  <c r="Q170" i="29"/>
  <c r="R31" i="29"/>
  <c r="S67" i="29" s="1"/>
  <c r="R30" i="33"/>
  <c r="S66" i="33" s="1"/>
  <c r="R32" i="33"/>
  <c r="S68" i="33" s="1"/>
  <c r="M198" i="30"/>
  <c r="M200" i="30" s="1"/>
  <c r="Q146" i="30"/>
  <c r="Q165" i="30"/>
  <c r="R26" i="30"/>
  <c r="S62" i="30" s="1"/>
  <c r="R34" i="33"/>
  <c r="S70" i="33" s="1"/>
  <c r="Q145" i="29"/>
  <c r="R25" i="29"/>
  <c r="S61" i="29" s="1"/>
  <c r="Q164" i="29"/>
  <c r="P176" i="29"/>
  <c r="N191" i="29"/>
  <c r="N193" i="29" s="1"/>
  <c r="N197" i="29"/>
  <c r="P184" i="31"/>
  <c r="S23" i="31"/>
  <c r="T59" i="31" s="1"/>
  <c r="R162" i="31"/>
  <c r="R143" i="31"/>
  <c r="T25" i="32"/>
  <c r="U55" i="32" s="1"/>
  <c r="S25" i="2"/>
  <c r="T55" i="2" s="1"/>
  <c r="Q61" i="2"/>
  <c r="Q96" i="28" s="1"/>
  <c r="R29" i="2"/>
  <c r="T20" i="2"/>
  <c r="U50" i="2" s="1"/>
  <c r="S21" i="2"/>
  <c r="T51" i="2" s="1"/>
  <c r="S24" i="2"/>
  <c r="T54" i="2" s="1"/>
  <c r="Q31" i="2"/>
  <c r="S26" i="2"/>
  <c r="T56" i="2" s="1"/>
  <c r="S25" i="10"/>
  <c r="T61" i="10" s="1"/>
  <c r="S29" i="10"/>
  <c r="T65" i="10" s="1"/>
  <c r="S27" i="10"/>
  <c r="T63" i="10" s="1"/>
  <c r="S35" i="10"/>
  <c r="T71" i="10" s="1"/>
  <c r="S28" i="10"/>
  <c r="T64" i="10" s="1"/>
  <c r="T30" i="10"/>
  <c r="U66" i="10" s="1"/>
  <c r="S26" i="10"/>
  <c r="T62" i="10" s="1"/>
  <c r="T24" i="10"/>
  <c r="U60" i="10" s="1"/>
  <c r="S31" i="10"/>
  <c r="T67" i="10" s="1"/>
  <c r="S32" i="10"/>
  <c r="T68" i="10" s="1"/>
  <c r="Q73" i="10"/>
  <c r="Q97" i="28" s="1"/>
  <c r="S34" i="10"/>
  <c r="T70" i="10" s="1"/>
  <c r="T24" i="32"/>
  <c r="U54" i="32" s="1"/>
  <c r="T26" i="32"/>
  <c r="U56" i="32" s="1"/>
  <c r="T23" i="32"/>
  <c r="U53" i="32" s="1"/>
  <c r="T28" i="32"/>
  <c r="U58" i="32" s="1"/>
  <c r="T27" i="32"/>
  <c r="U57" i="32" s="1"/>
  <c r="AH84" i="43" l="1"/>
  <c r="Q179" i="34"/>
  <c r="Q106" i="28"/>
  <c r="S59" i="29"/>
  <c r="AH85" i="43"/>
  <c r="AI2" i="43"/>
  <c r="AH77" i="43"/>
  <c r="AH82" i="43" s="1"/>
  <c r="AH80" i="43"/>
  <c r="AH78" i="43"/>
  <c r="AH83" i="43" s="1"/>
  <c r="AH79" i="43"/>
  <c r="S59" i="30"/>
  <c r="R92" i="28"/>
  <c r="Q88" i="28"/>
  <c r="P89" i="28"/>
  <c r="P93" i="28" s="1"/>
  <c r="P101" i="28"/>
  <c r="Q74" i="31"/>
  <c r="Q18" i="28" s="1"/>
  <c r="P18" i="28"/>
  <c r="S28" i="2"/>
  <c r="T58" i="2" s="1"/>
  <c r="AG46" i="2"/>
  <c r="AH39" i="2"/>
  <c r="P62" i="2"/>
  <c r="Q62" i="2" s="1"/>
  <c r="O14" i="28"/>
  <c r="O6" i="28" s="1"/>
  <c r="P74" i="36"/>
  <c r="O26" i="28"/>
  <c r="O10" i="28" s="1"/>
  <c r="P74" i="34"/>
  <c r="O24" i="28"/>
  <c r="O7" i="28"/>
  <c r="P74" i="35"/>
  <c r="O25" i="28"/>
  <c r="O9" i="28" s="1"/>
  <c r="O12" i="28"/>
  <c r="S61" i="31"/>
  <c r="S73" i="31" s="1"/>
  <c r="S100" i="28" s="1"/>
  <c r="R164" i="31"/>
  <c r="R176" i="31" s="1"/>
  <c r="R183" i="31" s="1"/>
  <c r="R185" i="31" s="1"/>
  <c r="S25" i="31"/>
  <c r="S37" i="31" s="1"/>
  <c r="R145" i="31"/>
  <c r="R157" i="31" s="1"/>
  <c r="R37" i="10"/>
  <c r="S52" i="32"/>
  <c r="S22" i="32"/>
  <c r="S31" i="32" s="1"/>
  <c r="U20" i="32"/>
  <c r="V50" i="32" s="1"/>
  <c r="S23" i="2"/>
  <c r="T53" i="2" s="1"/>
  <c r="O198" i="31"/>
  <c r="S69" i="10"/>
  <c r="S33" i="10"/>
  <c r="N198" i="36"/>
  <c r="N200" i="36" s="1"/>
  <c r="P196" i="31"/>
  <c r="P198" i="31" s="1"/>
  <c r="P186" i="31"/>
  <c r="S27" i="2"/>
  <c r="T57" i="2" s="1"/>
  <c r="Q62" i="32"/>
  <c r="Q22" i="28" s="1"/>
  <c r="O197" i="35"/>
  <c r="P177" i="34"/>
  <c r="O193" i="36"/>
  <c r="O194" i="36" s="1"/>
  <c r="R37" i="36"/>
  <c r="Q158" i="31"/>
  <c r="N27" i="28"/>
  <c r="N6" i="28"/>
  <c r="N11" i="28" s="1"/>
  <c r="O5" i="47" s="1"/>
  <c r="N19" i="28"/>
  <c r="O196" i="35"/>
  <c r="O193" i="35"/>
  <c r="Q190" i="31"/>
  <c r="Q192" i="31" s="1"/>
  <c r="P178" i="36"/>
  <c r="P179" i="36" s="1"/>
  <c r="Q177" i="31"/>
  <c r="P177" i="36"/>
  <c r="P191" i="31"/>
  <c r="P193" i="31" s="1"/>
  <c r="P190" i="36"/>
  <c r="P192" i="36" s="1"/>
  <c r="O196" i="36"/>
  <c r="P189" i="36"/>
  <c r="P158" i="36"/>
  <c r="O197" i="36"/>
  <c r="R73" i="36"/>
  <c r="R108" i="28" s="1"/>
  <c r="P158" i="34"/>
  <c r="O186" i="35"/>
  <c r="AI41" i="35"/>
  <c r="AH55" i="35"/>
  <c r="N194" i="36"/>
  <c r="S59" i="10"/>
  <c r="S23" i="10"/>
  <c r="N198" i="34"/>
  <c r="N200" i="34" s="1"/>
  <c r="R73" i="34"/>
  <c r="Q157" i="36"/>
  <c r="Q176" i="36"/>
  <c r="Q183" i="36" s="1"/>
  <c r="Q185" i="36" s="1"/>
  <c r="N194" i="35"/>
  <c r="N198" i="35"/>
  <c r="N200" i="35" s="1"/>
  <c r="S34" i="35"/>
  <c r="S70" i="35"/>
  <c r="R154" i="35"/>
  <c r="R173" i="35"/>
  <c r="Q176" i="34"/>
  <c r="X25" i="35"/>
  <c r="X61" i="35"/>
  <c r="W164" i="35"/>
  <c r="W145" i="35"/>
  <c r="T70" i="31"/>
  <c r="S154" i="31"/>
  <c r="T34" i="31"/>
  <c r="S173" i="31"/>
  <c r="P183" i="34"/>
  <c r="P185" i="34" s="1"/>
  <c r="P190" i="34"/>
  <c r="P192" i="34" s="1"/>
  <c r="X30" i="35"/>
  <c r="X66" i="35"/>
  <c r="W169" i="35"/>
  <c r="W150" i="35"/>
  <c r="S29" i="34"/>
  <c r="S65" i="34"/>
  <c r="R149" i="34"/>
  <c r="R168" i="34"/>
  <c r="T29" i="31"/>
  <c r="T65" i="31"/>
  <c r="S149" i="31"/>
  <c r="S168" i="31"/>
  <c r="W28" i="35"/>
  <c r="W64" i="35"/>
  <c r="V167" i="35"/>
  <c r="V148" i="35"/>
  <c r="S30" i="36"/>
  <c r="S66" i="36"/>
  <c r="R169" i="36"/>
  <c r="R150" i="36"/>
  <c r="S30" i="34"/>
  <c r="S66" i="34"/>
  <c r="R169" i="34"/>
  <c r="R150" i="34"/>
  <c r="X33" i="35"/>
  <c r="X69" i="35"/>
  <c r="W172" i="35"/>
  <c r="W153" i="35"/>
  <c r="T33" i="31"/>
  <c r="T69" i="31"/>
  <c r="S153" i="31"/>
  <c r="S172" i="31"/>
  <c r="T30" i="31"/>
  <c r="T66" i="31"/>
  <c r="S169" i="31"/>
  <c r="S150" i="31"/>
  <c r="O184" i="34"/>
  <c r="O186" i="34" s="1"/>
  <c r="O196" i="34"/>
  <c r="S31" i="35"/>
  <c r="S67" i="35"/>
  <c r="R151" i="35"/>
  <c r="R170" i="35"/>
  <c r="S23" i="35"/>
  <c r="S59" i="35"/>
  <c r="R162" i="35"/>
  <c r="R37" i="35"/>
  <c r="R143" i="35"/>
  <c r="S52" i="2"/>
  <c r="S22" i="2"/>
  <c r="R31" i="2"/>
  <c r="S59" i="2"/>
  <c r="S23" i="34"/>
  <c r="S59" i="34"/>
  <c r="R162" i="34"/>
  <c r="R143" i="34"/>
  <c r="R37" i="34"/>
  <c r="S35" i="34"/>
  <c r="S71" i="34"/>
  <c r="R155" i="34"/>
  <c r="R174" i="34"/>
  <c r="P189" i="34"/>
  <c r="P182" i="34"/>
  <c r="U24" i="35"/>
  <c r="U60" i="35"/>
  <c r="T163" i="35"/>
  <c r="T144" i="35"/>
  <c r="W32" i="35"/>
  <c r="W68" i="35"/>
  <c r="V152" i="35"/>
  <c r="V171" i="35"/>
  <c r="O197" i="34"/>
  <c r="O191" i="34"/>
  <c r="O193" i="34" s="1"/>
  <c r="T27" i="31"/>
  <c r="T63" i="31"/>
  <c r="S166" i="31"/>
  <c r="S147" i="31"/>
  <c r="Q182" i="31"/>
  <c r="Q196" i="31" s="1"/>
  <c r="P189" i="35"/>
  <c r="P178" i="35"/>
  <c r="P179" i="35" s="1"/>
  <c r="P182" i="35"/>
  <c r="P158" i="35"/>
  <c r="U31" i="31"/>
  <c r="U67" i="31"/>
  <c r="T151" i="31"/>
  <c r="T170" i="31"/>
  <c r="S26" i="34"/>
  <c r="S62" i="34"/>
  <c r="R146" i="34"/>
  <c r="R165" i="34"/>
  <c r="S31" i="36"/>
  <c r="S67" i="36"/>
  <c r="R151" i="36"/>
  <c r="R170" i="36"/>
  <c r="AA26" i="35"/>
  <c r="AA62" i="35"/>
  <c r="Z165" i="35"/>
  <c r="Z146" i="35"/>
  <c r="S34" i="36"/>
  <c r="S70" i="36"/>
  <c r="R173" i="36"/>
  <c r="R154" i="36"/>
  <c r="T71" i="31"/>
  <c r="T35" i="31"/>
  <c r="S155" i="31"/>
  <c r="S174" i="31"/>
  <c r="S33" i="34"/>
  <c r="S69" i="34"/>
  <c r="R172" i="34"/>
  <c r="R153" i="34"/>
  <c r="P190" i="35"/>
  <c r="P192" i="35" s="1"/>
  <c r="P183" i="35"/>
  <c r="P185" i="35" s="1"/>
  <c r="P177" i="35"/>
  <c r="S31" i="34"/>
  <c r="S67" i="34"/>
  <c r="R170" i="34"/>
  <c r="R151" i="34"/>
  <c r="S32" i="36"/>
  <c r="S68" i="36"/>
  <c r="R171" i="36"/>
  <c r="R152" i="36"/>
  <c r="T23" i="36"/>
  <c r="T59" i="36"/>
  <c r="S162" i="36"/>
  <c r="S143" i="36"/>
  <c r="S25" i="36"/>
  <c r="S61" i="36"/>
  <c r="R145" i="36"/>
  <c r="R164" i="36"/>
  <c r="S35" i="36"/>
  <c r="S71" i="36"/>
  <c r="R174" i="36"/>
  <c r="R155" i="36"/>
  <c r="S32" i="34"/>
  <c r="S68" i="34"/>
  <c r="R171" i="34"/>
  <c r="R152" i="34"/>
  <c r="S24" i="34"/>
  <c r="S60" i="34"/>
  <c r="R144" i="34"/>
  <c r="R163" i="34"/>
  <c r="T60" i="31"/>
  <c r="S144" i="31"/>
  <c r="T24" i="31"/>
  <c r="S163" i="31"/>
  <c r="X35" i="35"/>
  <c r="X71" i="35"/>
  <c r="W174" i="35"/>
  <c r="W155" i="35"/>
  <c r="S28" i="34"/>
  <c r="S64" i="34"/>
  <c r="R148" i="34"/>
  <c r="R167" i="34"/>
  <c r="V29" i="36"/>
  <c r="V65" i="36"/>
  <c r="U149" i="36"/>
  <c r="U168" i="36"/>
  <c r="S27" i="34"/>
  <c r="S63" i="34"/>
  <c r="R166" i="34"/>
  <c r="R147" i="34"/>
  <c r="S27" i="36"/>
  <c r="S63" i="36"/>
  <c r="R147" i="36"/>
  <c r="R166" i="36"/>
  <c r="W27" i="35"/>
  <c r="W63" i="35"/>
  <c r="V166" i="35"/>
  <c r="V147" i="35"/>
  <c r="T68" i="31"/>
  <c r="S171" i="31"/>
  <c r="S152" i="31"/>
  <c r="T32" i="31"/>
  <c r="T26" i="31"/>
  <c r="T62" i="31"/>
  <c r="S146" i="31"/>
  <c r="S165" i="31"/>
  <c r="S34" i="34"/>
  <c r="S70" i="34"/>
  <c r="R173" i="34"/>
  <c r="R154" i="34"/>
  <c r="S25" i="34"/>
  <c r="S61" i="34"/>
  <c r="R145" i="34"/>
  <c r="R164" i="34"/>
  <c r="Q189" i="31"/>
  <c r="Q178" i="31"/>
  <c r="Q179" i="31" s="1"/>
  <c r="Q176" i="35"/>
  <c r="N194" i="34"/>
  <c r="S28" i="36"/>
  <c r="S64" i="36"/>
  <c r="R148" i="36"/>
  <c r="R167" i="36"/>
  <c r="R73" i="35"/>
  <c r="R107" i="28" s="1"/>
  <c r="S26" i="36"/>
  <c r="S62" i="36"/>
  <c r="R165" i="36"/>
  <c r="R146" i="36"/>
  <c r="Q157" i="34"/>
  <c r="T64" i="31"/>
  <c r="S167" i="31"/>
  <c r="T28" i="31"/>
  <c r="S148" i="31"/>
  <c r="S24" i="36"/>
  <c r="S60" i="36"/>
  <c r="R163" i="36"/>
  <c r="R144" i="36"/>
  <c r="X29" i="35"/>
  <c r="X65" i="35"/>
  <c r="W168" i="35"/>
  <c r="W149" i="35"/>
  <c r="S33" i="36"/>
  <c r="S69" i="36"/>
  <c r="R153" i="36"/>
  <c r="R172" i="36"/>
  <c r="Q157" i="35"/>
  <c r="P196" i="36"/>
  <c r="P184" i="36"/>
  <c r="P186" i="36" s="1"/>
  <c r="P74" i="33"/>
  <c r="P23" i="28" s="1"/>
  <c r="P7" i="28" s="1"/>
  <c r="P74" i="30"/>
  <c r="P17" i="28" s="1"/>
  <c r="M5" i="47"/>
  <c r="AB41" i="33"/>
  <c r="AA55" i="33"/>
  <c r="AF41" i="30"/>
  <c r="AE55" i="30"/>
  <c r="Q74" i="10"/>
  <c r="Q15" i="28" s="1"/>
  <c r="P74" i="29"/>
  <c r="P16" i="28" s="1"/>
  <c r="P177" i="29"/>
  <c r="R61" i="32"/>
  <c r="R104" i="28" s="1"/>
  <c r="T21" i="32"/>
  <c r="U51" i="32" s="1"/>
  <c r="T29" i="32"/>
  <c r="U59" i="32" s="1"/>
  <c r="AD41" i="10"/>
  <c r="AC55" i="10"/>
  <c r="R74" i="31"/>
  <c r="R18" i="28" s="1"/>
  <c r="AA41" i="34"/>
  <c r="Z55" i="34"/>
  <c r="N194" i="30"/>
  <c r="N198" i="29"/>
  <c r="N200" i="29" s="1"/>
  <c r="P177" i="30"/>
  <c r="N198" i="30"/>
  <c r="N200" i="30" s="1"/>
  <c r="R144" i="29"/>
  <c r="R163" i="29"/>
  <c r="S24" i="29"/>
  <c r="T60" i="29" s="1"/>
  <c r="Q73" i="30"/>
  <c r="Q99" i="28" s="1"/>
  <c r="Q91" i="28" s="1"/>
  <c r="Q73" i="29"/>
  <c r="Q98" i="28" s="1"/>
  <c r="Q101" i="28" s="1"/>
  <c r="R164" i="29"/>
  <c r="R145" i="29"/>
  <c r="S25" i="29"/>
  <c r="T61" i="29" s="1"/>
  <c r="R150" i="29"/>
  <c r="S30" i="29"/>
  <c r="T66" i="29" s="1"/>
  <c r="R169" i="29"/>
  <c r="P182" i="30"/>
  <c r="P178" i="30"/>
  <c r="P179" i="30" s="1"/>
  <c r="P189" i="30"/>
  <c r="S33" i="33"/>
  <c r="T69" i="33" s="1"/>
  <c r="P183" i="30"/>
  <c r="P185" i="30" s="1"/>
  <c r="P190" i="30"/>
  <c r="P192" i="30" s="1"/>
  <c r="S23" i="29"/>
  <c r="T59" i="29" s="1"/>
  <c r="R37" i="29"/>
  <c r="R143" i="29"/>
  <c r="R162" i="29"/>
  <c r="O197" i="29"/>
  <c r="O191" i="29"/>
  <c r="O193" i="29" s="1"/>
  <c r="S32" i="33"/>
  <c r="T68" i="33" s="1"/>
  <c r="R149" i="30"/>
  <c r="R168" i="30"/>
  <c r="S29" i="30"/>
  <c r="T65" i="30" s="1"/>
  <c r="N194" i="29"/>
  <c r="R168" i="29"/>
  <c r="R149" i="29"/>
  <c r="S29" i="29"/>
  <c r="T65" i="29" s="1"/>
  <c r="R152" i="30"/>
  <c r="R171" i="30"/>
  <c r="S32" i="30"/>
  <c r="T68" i="30" s="1"/>
  <c r="T25" i="33"/>
  <c r="U61" i="33" s="1"/>
  <c r="Q176" i="29"/>
  <c r="R163" i="30"/>
  <c r="R144" i="30"/>
  <c r="S24" i="30"/>
  <c r="T60" i="30" s="1"/>
  <c r="S31" i="33"/>
  <c r="T67" i="33" s="1"/>
  <c r="O196" i="29"/>
  <c r="O184" i="29"/>
  <c r="O186" i="29" s="1"/>
  <c r="Q73" i="33"/>
  <c r="Q105" i="28" s="1"/>
  <c r="Q89" i="28" s="1"/>
  <c r="S34" i="33"/>
  <c r="T70" i="33" s="1"/>
  <c r="R153" i="29"/>
  <c r="R172" i="29"/>
  <c r="S33" i="29"/>
  <c r="T69" i="29" s="1"/>
  <c r="S27" i="33"/>
  <c r="T63" i="33" s="1"/>
  <c r="P158" i="29"/>
  <c r="P182" i="29"/>
  <c r="P189" i="29"/>
  <c r="P178" i="29"/>
  <c r="P179" i="29" s="1"/>
  <c r="S35" i="33"/>
  <c r="T71" i="33" s="1"/>
  <c r="O184" i="30"/>
  <c r="O186" i="30" s="1"/>
  <c r="O196" i="30"/>
  <c r="S24" i="33"/>
  <c r="T60" i="33" s="1"/>
  <c r="S23" i="33"/>
  <c r="T59" i="33" s="1"/>
  <c r="R37" i="33"/>
  <c r="S30" i="33"/>
  <c r="T66" i="33" s="1"/>
  <c r="S27" i="29"/>
  <c r="T63" i="29" s="1"/>
  <c r="R166" i="29"/>
  <c r="R147" i="29"/>
  <c r="S26" i="33"/>
  <c r="T62" i="33" s="1"/>
  <c r="R171" i="29"/>
  <c r="R152" i="29"/>
  <c r="S32" i="29"/>
  <c r="T68" i="29" s="1"/>
  <c r="R162" i="30"/>
  <c r="S23" i="30"/>
  <c r="T59" i="30" s="1"/>
  <c r="R143" i="30"/>
  <c r="R37" i="30"/>
  <c r="S29" i="33"/>
  <c r="T65" i="33" s="1"/>
  <c r="P158" i="30"/>
  <c r="S34" i="30"/>
  <c r="T70" i="30" s="1"/>
  <c r="R173" i="30"/>
  <c r="R154" i="30"/>
  <c r="R165" i="30"/>
  <c r="R146" i="30"/>
  <c r="S26" i="30"/>
  <c r="T62" i="30" s="1"/>
  <c r="R169" i="30"/>
  <c r="S30" i="30"/>
  <c r="T66" i="30" s="1"/>
  <c r="R150" i="30"/>
  <c r="Q157" i="30"/>
  <c r="R148" i="29"/>
  <c r="R167" i="29"/>
  <c r="S28" i="29"/>
  <c r="T64" i="29" s="1"/>
  <c r="R164" i="30"/>
  <c r="R145" i="30"/>
  <c r="S25" i="30"/>
  <c r="T61" i="30" s="1"/>
  <c r="O191" i="30"/>
  <c r="O193" i="30" s="1"/>
  <c r="O197" i="30"/>
  <c r="R170" i="30"/>
  <c r="R151" i="30"/>
  <c r="S31" i="30"/>
  <c r="T67" i="30" s="1"/>
  <c r="R147" i="30"/>
  <c r="R166" i="30"/>
  <c r="S27" i="30"/>
  <c r="T63" i="30" s="1"/>
  <c r="R165" i="29"/>
  <c r="R146" i="29"/>
  <c r="S26" i="29"/>
  <c r="T62" i="29" s="1"/>
  <c r="P190" i="29"/>
  <c r="P192" i="29" s="1"/>
  <c r="P183" i="29"/>
  <c r="P185" i="29" s="1"/>
  <c r="S28" i="33"/>
  <c r="T64" i="33" s="1"/>
  <c r="Q176" i="30"/>
  <c r="Q157" i="29"/>
  <c r="R172" i="30"/>
  <c r="R153" i="30"/>
  <c r="S33" i="30"/>
  <c r="T69" i="30" s="1"/>
  <c r="S34" i="29"/>
  <c r="T70" i="29" s="1"/>
  <c r="R173" i="29"/>
  <c r="R154" i="29"/>
  <c r="S31" i="29"/>
  <c r="T67" i="29" s="1"/>
  <c r="R170" i="29"/>
  <c r="R151" i="29"/>
  <c r="S35" i="30"/>
  <c r="T71" i="30" s="1"/>
  <c r="R155" i="30"/>
  <c r="R174" i="30"/>
  <c r="R167" i="30"/>
  <c r="R148" i="30"/>
  <c r="S28" i="30"/>
  <c r="T64" i="30" s="1"/>
  <c r="R174" i="29"/>
  <c r="R155" i="29"/>
  <c r="S35" i="29"/>
  <c r="T71" i="29" s="1"/>
  <c r="T23" i="31"/>
  <c r="U59" i="31" s="1"/>
  <c r="S143" i="31"/>
  <c r="S162" i="31"/>
  <c r="U25" i="32"/>
  <c r="V55" i="32" s="1"/>
  <c r="T25" i="2"/>
  <c r="U55" i="2" s="1"/>
  <c r="T21" i="2"/>
  <c r="U51" i="2" s="1"/>
  <c r="U20" i="2"/>
  <c r="V50" i="2" s="1"/>
  <c r="R73" i="10"/>
  <c r="R97" i="28" s="1"/>
  <c r="T26" i="2"/>
  <c r="U56" i="2" s="1"/>
  <c r="T28" i="2"/>
  <c r="U58" i="2" s="1"/>
  <c r="S29" i="2"/>
  <c r="T59" i="2" s="1"/>
  <c r="R61" i="2"/>
  <c r="R96" i="28" s="1"/>
  <c r="T24" i="2"/>
  <c r="U54" i="2" s="1"/>
  <c r="T28" i="10"/>
  <c r="U64" i="10" s="1"/>
  <c r="T27" i="10"/>
  <c r="U63" i="10" s="1"/>
  <c r="T32" i="10"/>
  <c r="U68" i="10" s="1"/>
  <c r="T26" i="10"/>
  <c r="U62" i="10" s="1"/>
  <c r="U30" i="10"/>
  <c r="V66" i="10" s="1"/>
  <c r="T34" i="10"/>
  <c r="U70" i="10" s="1"/>
  <c r="T31" i="10"/>
  <c r="U67" i="10" s="1"/>
  <c r="T29" i="10"/>
  <c r="U65" i="10" s="1"/>
  <c r="U24" i="10"/>
  <c r="V60" i="10" s="1"/>
  <c r="T25" i="10"/>
  <c r="U61" i="10" s="1"/>
  <c r="T35" i="10"/>
  <c r="U71" i="10" s="1"/>
  <c r="U27" i="32"/>
  <c r="V57" i="32" s="1"/>
  <c r="U24" i="32"/>
  <c r="V54" i="32" s="1"/>
  <c r="U28" i="32"/>
  <c r="V58" i="32" s="1"/>
  <c r="U23" i="32"/>
  <c r="V53" i="32" s="1"/>
  <c r="U26" i="32"/>
  <c r="V56" i="32" s="1"/>
  <c r="R88" i="28" l="1"/>
  <c r="AJ2" i="43"/>
  <c r="AI77" i="43"/>
  <c r="AI82" i="43" s="1"/>
  <c r="AI78" i="43"/>
  <c r="AI83" i="43" s="1"/>
  <c r="AI80" i="43"/>
  <c r="AI79" i="43"/>
  <c r="Q109" i="28"/>
  <c r="Q90" i="28"/>
  <c r="Q93" i="28" s="1"/>
  <c r="R179" i="34"/>
  <c r="R106" i="28"/>
  <c r="Q10" i="28"/>
  <c r="Q27" i="28"/>
  <c r="AI85" i="43"/>
  <c r="AI84" i="43"/>
  <c r="Q14" i="28"/>
  <c r="Q74" i="34"/>
  <c r="Q24" i="28" s="1"/>
  <c r="P24" i="28"/>
  <c r="O198" i="35"/>
  <c r="Q74" i="36"/>
  <c r="Q26" i="28" s="1"/>
  <c r="P26" i="28"/>
  <c r="P10" i="28" s="1"/>
  <c r="P12" i="28"/>
  <c r="P14" i="28"/>
  <c r="Q74" i="35"/>
  <c r="Q25" i="28" s="1"/>
  <c r="P25" i="28"/>
  <c r="P9" i="28" s="1"/>
  <c r="O27" i="28"/>
  <c r="AI39" i="2"/>
  <c r="AH46" i="2"/>
  <c r="O8" i="28"/>
  <c r="O11" i="28" s="1"/>
  <c r="O19" i="28"/>
  <c r="R62" i="32"/>
  <c r="R22" i="28" s="1"/>
  <c r="V20" i="32"/>
  <c r="W50" i="32" s="1"/>
  <c r="S37" i="10"/>
  <c r="T61" i="31"/>
  <c r="S164" i="31"/>
  <c r="S176" i="31" s="1"/>
  <c r="S183" i="31" s="1"/>
  <c r="S185" i="31" s="1"/>
  <c r="T25" i="31"/>
  <c r="S145" i="31"/>
  <c r="S157" i="31" s="1"/>
  <c r="S189" i="31" s="1"/>
  <c r="T52" i="32"/>
  <c r="T22" i="32"/>
  <c r="T31" i="32" s="1"/>
  <c r="T23" i="2"/>
  <c r="U53" i="2" s="1"/>
  <c r="P194" i="31"/>
  <c r="T69" i="10"/>
  <c r="T33" i="10"/>
  <c r="T27" i="2"/>
  <c r="U57" i="2" s="1"/>
  <c r="Q177" i="34"/>
  <c r="R74" i="35"/>
  <c r="R25" i="28" s="1"/>
  <c r="Q184" i="31"/>
  <c r="Q186" i="31" s="1"/>
  <c r="P197" i="36"/>
  <c r="P198" i="36" s="1"/>
  <c r="R158" i="31"/>
  <c r="P191" i="36"/>
  <c r="P193" i="36" s="1"/>
  <c r="P194" i="36" s="1"/>
  <c r="Q158" i="34"/>
  <c r="Q197" i="31"/>
  <c r="Q198" i="31" s="1"/>
  <c r="O194" i="35"/>
  <c r="Q158" i="36"/>
  <c r="Q191" i="31"/>
  <c r="Q193" i="31" s="1"/>
  <c r="R74" i="36"/>
  <c r="R26" i="28" s="1"/>
  <c r="R10" i="28" s="1"/>
  <c r="O198" i="36"/>
  <c r="R157" i="35"/>
  <c r="R189" i="35" s="1"/>
  <c r="AJ41" i="35"/>
  <c r="AI55" i="35"/>
  <c r="Q177" i="36"/>
  <c r="T59" i="10"/>
  <c r="T23" i="10"/>
  <c r="R176" i="36"/>
  <c r="R190" i="36" s="1"/>
  <c r="R192" i="36" s="1"/>
  <c r="Q190" i="36"/>
  <c r="Q192" i="36" s="1"/>
  <c r="R74" i="34"/>
  <c r="R24" i="28" s="1"/>
  <c r="R157" i="36"/>
  <c r="R189" i="36" s="1"/>
  <c r="Q178" i="36"/>
  <c r="Q179" i="36" s="1"/>
  <c r="S73" i="36"/>
  <c r="S108" i="28" s="1"/>
  <c r="S92" i="28" s="1"/>
  <c r="Q182" i="36"/>
  <c r="Q196" i="36" s="1"/>
  <c r="Q189" i="36"/>
  <c r="Q191" i="36" s="1"/>
  <c r="O198" i="34"/>
  <c r="R177" i="31"/>
  <c r="T33" i="36"/>
  <c r="T69" i="36"/>
  <c r="S172" i="36"/>
  <c r="S153" i="36"/>
  <c r="T24" i="36"/>
  <c r="T60" i="36"/>
  <c r="S163" i="36"/>
  <c r="S144" i="36"/>
  <c r="T34" i="34"/>
  <c r="T70" i="34"/>
  <c r="S173" i="34"/>
  <c r="S154" i="34"/>
  <c r="T27" i="36"/>
  <c r="T63" i="36"/>
  <c r="S166" i="36"/>
  <c r="S147" i="36"/>
  <c r="W29" i="36"/>
  <c r="W65" i="36"/>
  <c r="V168" i="36"/>
  <c r="V149" i="36"/>
  <c r="Y35" i="35"/>
  <c r="Y71" i="35"/>
  <c r="X155" i="35"/>
  <c r="X174" i="35"/>
  <c r="T24" i="34"/>
  <c r="T60" i="34"/>
  <c r="S163" i="34"/>
  <c r="S144" i="34"/>
  <c r="T35" i="36"/>
  <c r="T71" i="36"/>
  <c r="S155" i="36"/>
  <c r="S174" i="36"/>
  <c r="V24" i="35"/>
  <c r="V60" i="35"/>
  <c r="U163" i="35"/>
  <c r="U144" i="35"/>
  <c r="U23" i="36"/>
  <c r="U59" i="36"/>
  <c r="T162" i="36"/>
  <c r="T143" i="36"/>
  <c r="R157" i="34"/>
  <c r="T26" i="36"/>
  <c r="T62" i="36"/>
  <c r="S146" i="36"/>
  <c r="S165" i="36"/>
  <c r="T31" i="34"/>
  <c r="T67" i="34"/>
  <c r="S151" i="34"/>
  <c r="S170" i="34"/>
  <c r="T34" i="36"/>
  <c r="T70" i="36"/>
  <c r="S173" i="36"/>
  <c r="S154" i="36"/>
  <c r="T31" i="36"/>
  <c r="T67" i="36"/>
  <c r="S170" i="36"/>
  <c r="S151" i="36"/>
  <c r="P191" i="34"/>
  <c r="P193" i="34" s="1"/>
  <c r="P197" i="34"/>
  <c r="T34" i="35"/>
  <c r="T70" i="35"/>
  <c r="S154" i="35"/>
  <c r="S173" i="35"/>
  <c r="R189" i="31"/>
  <c r="Q190" i="35"/>
  <c r="Q192" i="35" s="1"/>
  <c r="Q183" i="35"/>
  <c r="Q185" i="35" s="1"/>
  <c r="Q177" i="35"/>
  <c r="V31" i="31"/>
  <c r="V67" i="31"/>
  <c r="U170" i="31"/>
  <c r="U151" i="31"/>
  <c r="S73" i="34"/>
  <c r="R176" i="35"/>
  <c r="O194" i="34"/>
  <c r="U33" i="31"/>
  <c r="U69" i="31"/>
  <c r="T153" i="31"/>
  <c r="T172" i="31"/>
  <c r="T30" i="34"/>
  <c r="T66" i="34"/>
  <c r="S150" i="34"/>
  <c r="S169" i="34"/>
  <c r="X28" i="35"/>
  <c r="X64" i="35"/>
  <c r="W148" i="35"/>
  <c r="W167" i="35"/>
  <c r="T29" i="34"/>
  <c r="T65" i="34"/>
  <c r="S168" i="34"/>
  <c r="S149" i="34"/>
  <c r="T28" i="36"/>
  <c r="T64" i="36"/>
  <c r="S167" i="36"/>
  <c r="S148" i="36"/>
  <c r="U64" i="31"/>
  <c r="T148" i="31"/>
  <c r="U28" i="31"/>
  <c r="T167" i="31"/>
  <c r="U60" i="31"/>
  <c r="U24" i="31"/>
  <c r="T144" i="31"/>
  <c r="T163" i="31"/>
  <c r="T33" i="34"/>
  <c r="T69" i="34"/>
  <c r="S172" i="34"/>
  <c r="S153" i="34"/>
  <c r="R176" i="34"/>
  <c r="R190" i="31"/>
  <c r="R192" i="31" s="1"/>
  <c r="R178" i="31"/>
  <c r="R179" i="31" s="1"/>
  <c r="Q74" i="33"/>
  <c r="Q23" i="28" s="1"/>
  <c r="Q7" i="28" s="1"/>
  <c r="Q182" i="35"/>
  <c r="Q178" i="35"/>
  <c r="Q179" i="35" s="1"/>
  <c r="Q189" i="35"/>
  <c r="Y29" i="35"/>
  <c r="Y65" i="35"/>
  <c r="X168" i="35"/>
  <c r="X149" i="35"/>
  <c r="T25" i="34"/>
  <c r="T61" i="34"/>
  <c r="S145" i="34"/>
  <c r="S164" i="34"/>
  <c r="U26" i="31"/>
  <c r="U62" i="31"/>
  <c r="T146" i="31"/>
  <c r="T165" i="31"/>
  <c r="X27" i="35"/>
  <c r="X63" i="35"/>
  <c r="W166" i="35"/>
  <c r="W147" i="35"/>
  <c r="T27" i="34"/>
  <c r="T63" i="34"/>
  <c r="S166" i="34"/>
  <c r="S147" i="34"/>
  <c r="T28" i="34"/>
  <c r="T64" i="34"/>
  <c r="S167" i="34"/>
  <c r="S148" i="34"/>
  <c r="T32" i="34"/>
  <c r="T68" i="34"/>
  <c r="S152" i="34"/>
  <c r="S171" i="34"/>
  <c r="T25" i="36"/>
  <c r="T61" i="36"/>
  <c r="S164" i="36"/>
  <c r="S145" i="36"/>
  <c r="Q158" i="35"/>
  <c r="X32" i="35"/>
  <c r="X68" i="35"/>
  <c r="W171" i="35"/>
  <c r="W152" i="35"/>
  <c r="T23" i="34"/>
  <c r="T59" i="34"/>
  <c r="S143" i="34"/>
  <c r="S162" i="34"/>
  <c r="S37" i="34"/>
  <c r="S73" i="35"/>
  <c r="S107" i="28" s="1"/>
  <c r="T31" i="35"/>
  <c r="T67" i="35"/>
  <c r="S151" i="35"/>
  <c r="S170" i="35"/>
  <c r="R182" i="31"/>
  <c r="R196" i="31" s="1"/>
  <c r="Q182" i="34"/>
  <c r="Q189" i="34"/>
  <c r="U68" i="31"/>
  <c r="U32" i="31"/>
  <c r="T171" i="31"/>
  <c r="T152" i="31"/>
  <c r="U35" i="31"/>
  <c r="U71" i="31"/>
  <c r="T174" i="31"/>
  <c r="T155" i="31"/>
  <c r="P184" i="35"/>
  <c r="P186" i="35" s="1"/>
  <c r="P196" i="35"/>
  <c r="U27" i="31"/>
  <c r="U63" i="31"/>
  <c r="T166" i="31"/>
  <c r="T147" i="31"/>
  <c r="T23" i="35"/>
  <c r="T59" i="35"/>
  <c r="S37" i="35"/>
  <c r="S143" i="35"/>
  <c r="S162" i="35"/>
  <c r="Y25" i="35"/>
  <c r="Y61" i="35"/>
  <c r="X164" i="35"/>
  <c r="X145" i="35"/>
  <c r="P184" i="34"/>
  <c r="P186" i="34" s="1"/>
  <c r="P196" i="34"/>
  <c r="S37" i="36"/>
  <c r="T32" i="36"/>
  <c r="T68" i="36"/>
  <c r="S152" i="36"/>
  <c r="S171" i="36"/>
  <c r="AB26" i="35"/>
  <c r="AB62" i="35"/>
  <c r="AA165" i="35"/>
  <c r="AA146" i="35"/>
  <c r="U70" i="31"/>
  <c r="U34" i="31"/>
  <c r="T154" i="31"/>
  <c r="T173" i="31"/>
  <c r="Q190" i="34"/>
  <c r="Q192" i="34" s="1"/>
  <c r="Q183" i="34"/>
  <c r="Q185" i="34" s="1"/>
  <c r="T26" i="34"/>
  <c r="T62" i="34"/>
  <c r="S146" i="34"/>
  <c r="S165" i="34"/>
  <c r="P191" i="35"/>
  <c r="P193" i="35" s="1"/>
  <c r="P197" i="35"/>
  <c r="T35" i="34"/>
  <c r="T71" i="34"/>
  <c r="S155" i="34"/>
  <c r="S174" i="34"/>
  <c r="T52" i="2"/>
  <c r="T22" i="2"/>
  <c r="U30" i="31"/>
  <c r="U66" i="31"/>
  <c r="T150" i="31"/>
  <c r="T169" i="31"/>
  <c r="Y33" i="35"/>
  <c r="Y69" i="35"/>
  <c r="X172" i="35"/>
  <c r="X153" i="35"/>
  <c r="T30" i="36"/>
  <c r="T66" i="36"/>
  <c r="S150" i="36"/>
  <c r="S169" i="36"/>
  <c r="T149" i="31"/>
  <c r="U65" i="31"/>
  <c r="T168" i="31"/>
  <c r="U29" i="31"/>
  <c r="Y30" i="35"/>
  <c r="Y66" i="35"/>
  <c r="X169" i="35"/>
  <c r="X150" i="35"/>
  <c r="Q74" i="30"/>
  <c r="Q17" i="28" s="1"/>
  <c r="Q9" i="28" s="1"/>
  <c r="AC41" i="33"/>
  <c r="AB55" i="33"/>
  <c r="AG41" i="30"/>
  <c r="AF55" i="30"/>
  <c r="R74" i="10"/>
  <c r="R15" i="28" s="1"/>
  <c r="Q74" i="29"/>
  <c r="Q16" i="28" s="1"/>
  <c r="Q8" i="28" s="1"/>
  <c r="S61" i="32"/>
  <c r="S104" i="28" s="1"/>
  <c r="U29" i="32"/>
  <c r="V59" i="32" s="1"/>
  <c r="U21" i="32"/>
  <c r="V51" i="32" s="1"/>
  <c r="AE41" i="10"/>
  <c r="AD55" i="10"/>
  <c r="S74" i="31"/>
  <c r="S18" i="28" s="1"/>
  <c r="O198" i="29"/>
  <c r="R62" i="2"/>
  <c r="AB41" i="34"/>
  <c r="AA55" i="34"/>
  <c r="Q158" i="29"/>
  <c r="O194" i="30"/>
  <c r="O194" i="29"/>
  <c r="S174" i="30"/>
  <c r="T35" i="30"/>
  <c r="U71" i="30" s="1"/>
  <c r="S155" i="30"/>
  <c r="T34" i="29"/>
  <c r="U70" i="29" s="1"/>
  <c r="S173" i="29"/>
  <c r="S154" i="29"/>
  <c r="T29" i="33"/>
  <c r="U65" i="33" s="1"/>
  <c r="S166" i="29"/>
  <c r="S147" i="29"/>
  <c r="T27" i="29"/>
  <c r="U63" i="29" s="1"/>
  <c r="O198" i="30"/>
  <c r="T27" i="33"/>
  <c r="U63" i="33" s="1"/>
  <c r="S168" i="29"/>
  <c r="S149" i="29"/>
  <c r="T29" i="29"/>
  <c r="U65" i="29" s="1"/>
  <c r="P184" i="30"/>
  <c r="P186" i="30" s="1"/>
  <c r="P196" i="30"/>
  <c r="S167" i="30"/>
  <c r="T28" i="30"/>
  <c r="U64" i="30" s="1"/>
  <c r="S148" i="30"/>
  <c r="S153" i="30"/>
  <c r="S172" i="30"/>
  <c r="T33" i="30"/>
  <c r="U69" i="30" s="1"/>
  <c r="T25" i="30"/>
  <c r="U61" i="30" s="1"/>
  <c r="S145" i="30"/>
  <c r="S164" i="30"/>
  <c r="Q189" i="30"/>
  <c r="Q182" i="30"/>
  <c r="Q178" i="30"/>
  <c r="Q179" i="30" s="1"/>
  <c r="T30" i="33"/>
  <c r="U66" i="33" s="1"/>
  <c r="Q190" i="29"/>
  <c r="Q192" i="29" s="1"/>
  <c r="Q183" i="29"/>
  <c r="Q185" i="29" s="1"/>
  <c r="T32" i="33"/>
  <c r="U68" i="33" s="1"/>
  <c r="T23" i="29"/>
  <c r="U59" i="29" s="1"/>
  <c r="S162" i="29"/>
  <c r="S143" i="29"/>
  <c r="S37" i="29"/>
  <c r="T35" i="33"/>
  <c r="U71" i="33" s="1"/>
  <c r="S153" i="29"/>
  <c r="S172" i="29"/>
  <c r="T33" i="29"/>
  <c r="U69" i="29" s="1"/>
  <c r="S150" i="29"/>
  <c r="T30" i="29"/>
  <c r="U66" i="29" s="1"/>
  <c r="S169" i="29"/>
  <c r="T31" i="29"/>
  <c r="U67" i="29" s="1"/>
  <c r="S170" i="29"/>
  <c r="S151" i="29"/>
  <c r="S165" i="29"/>
  <c r="S146" i="29"/>
  <c r="T26" i="29"/>
  <c r="U62" i="29" s="1"/>
  <c r="S169" i="30"/>
  <c r="S150" i="30"/>
  <c r="T30" i="30"/>
  <c r="U66" i="30" s="1"/>
  <c r="R157" i="30"/>
  <c r="T26" i="33"/>
  <c r="U62" i="33" s="1"/>
  <c r="T31" i="33"/>
  <c r="U67" i="33" s="1"/>
  <c r="U25" i="33"/>
  <c r="V61" i="33" s="1"/>
  <c r="S144" i="29"/>
  <c r="S163" i="29"/>
  <c r="T24" i="29"/>
  <c r="U60" i="29" s="1"/>
  <c r="S151" i="30"/>
  <c r="S170" i="30"/>
  <c r="T31" i="30"/>
  <c r="U67" i="30" s="1"/>
  <c r="S143" i="30"/>
  <c r="S37" i="30"/>
  <c r="S162" i="30"/>
  <c r="T23" i="30"/>
  <c r="U59" i="30" s="1"/>
  <c r="T23" i="33"/>
  <c r="U59" i="33" s="1"/>
  <c r="S37" i="33"/>
  <c r="S152" i="30"/>
  <c r="S171" i="30"/>
  <c r="T32" i="30"/>
  <c r="U68" i="30" s="1"/>
  <c r="S174" i="29"/>
  <c r="S155" i="29"/>
  <c r="T35" i="29"/>
  <c r="U71" i="29" s="1"/>
  <c r="R73" i="29"/>
  <c r="R98" i="28" s="1"/>
  <c r="R101" i="28" s="1"/>
  <c r="Q182" i="29"/>
  <c r="Q189" i="29"/>
  <c r="Q178" i="29"/>
  <c r="Q179" i="29" s="1"/>
  <c r="T28" i="29"/>
  <c r="U64" i="29" s="1"/>
  <c r="S167" i="29"/>
  <c r="S148" i="29"/>
  <c r="T34" i="30"/>
  <c r="U70" i="30" s="1"/>
  <c r="S173" i="30"/>
  <c r="S154" i="30"/>
  <c r="R73" i="30"/>
  <c r="R99" i="28" s="1"/>
  <c r="R91" i="28" s="1"/>
  <c r="R73" i="33"/>
  <c r="R105" i="28" s="1"/>
  <c r="R89" i="28" s="1"/>
  <c r="P197" i="29"/>
  <c r="P191" i="29"/>
  <c r="P193" i="29" s="1"/>
  <c r="R176" i="29"/>
  <c r="T33" i="33"/>
  <c r="U69" i="33" s="1"/>
  <c r="S145" i="29"/>
  <c r="T25" i="29"/>
  <c r="U61" i="29" s="1"/>
  <c r="S164" i="29"/>
  <c r="R157" i="29"/>
  <c r="Q183" i="30"/>
  <c r="Q185" i="30" s="1"/>
  <c r="Q190" i="30"/>
  <c r="Q192" i="30" s="1"/>
  <c r="Q177" i="30"/>
  <c r="S165" i="30"/>
  <c r="S146" i="30"/>
  <c r="T26" i="30"/>
  <c r="U62" i="30" s="1"/>
  <c r="R176" i="30"/>
  <c r="T24" i="33"/>
  <c r="U60" i="33" s="1"/>
  <c r="P196" i="29"/>
  <c r="P184" i="29"/>
  <c r="P186" i="29" s="1"/>
  <c r="T34" i="33"/>
  <c r="U70" i="33" s="1"/>
  <c r="T24" i="30"/>
  <c r="U60" i="30" s="1"/>
  <c r="S163" i="30"/>
  <c r="S144" i="30"/>
  <c r="S168" i="30"/>
  <c r="S149" i="30"/>
  <c r="T29" i="30"/>
  <c r="U65" i="30" s="1"/>
  <c r="P197" i="30"/>
  <c r="P191" i="30"/>
  <c r="P193" i="30" s="1"/>
  <c r="T28" i="33"/>
  <c r="U64" i="33" s="1"/>
  <c r="S147" i="30"/>
  <c r="S166" i="30"/>
  <c r="T27" i="30"/>
  <c r="U63" i="30" s="1"/>
  <c r="Q158" i="30"/>
  <c r="T32" i="29"/>
  <c r="U68" i="29" s="1"/>
  <c r="S152" i="29"/>
  <c r="S171" i="29"/>
  <c r="Q177" i="29"/>
  <c r="T73" i="31"/>
  <c r="T162" i="31"/>
  <c r="U23" i="31"/>
  <c r="V59" i="31" s="1"/>
  <c r="T143" i="31"/>
  <c r="T37" i="31"/>
  <c r="V25" i="32"/>
  <c r="W55" i="32" s="1"/>
  <c r="U25" i="2"/>
  <c r="V55" i="2" s="1"/>
  <c r="S61" i="2"/>
  <c r="S96" i="28" s="1"/>
  <c r="T29" i="2"/>
  <c r="U28" i="2"/>
  <c r="V58" i="2" s="1"/>
  <c r="U24" i="2"/>
  <c r="V54" i="2" s="1"/>
  <c r="U21" i="2"/>
  <c r="V51" i="2" s="1"/>
  <c r="S73" i="10"/>
  <c r="S97" i="28" s="1"/>
  <c r="U26" i="2"/>
  <c r="V56" i="2" s="1"/>
  <c r="S31" i="2"/>
  <c r="V20" i="2"/>
  <c r="W50" i="2" s="1"/>
  <c r="U35" i="10"/>
  <c r="V71" i="10" s="1"/>
  <c r="U25" i="10"/>
  <c r="V61" i="10" s="1"/>
  <c r="V24" i="10"/>
  <c r="W60" i="10" s="1"/>
  <c r="U31" i="10"/>
  <c r="V67" i="10" s="1"/>
  <c r="U28" i="10"/>
  <c r="V64" i="10" s="1"/>
  <c r="U34" i="10"/>
  <c r="V70" i="10" s="1"/>
  <c r="U26" i="10"/>
  <c r="V62" i="10" s="1"/>
  <c r="U29" i="10"/>
  <c r="V65" i="10" s="1"/>
  <c r="U32" i="10"/>
  <c r="V68" i="10" s="1"/>
  <c r="V30" i="10"/>
  <c r="W66" i="10" s="1"/>
  <c r="U27" i="10"/>
  <c r="V63" i="10" s="1"/>
  <c r="V23" i="32"/>
  <c r="W53" i="32" s="1"/>
  <c r="V28" i="32"/>
  <c r="W58" i="32" s="1"/>
  <c r="V27" i="32"/>
  <c r="W57" i="32" s="1"/>
  <c r="V24" i="32"/>
  <c r="W54" i="32" s="1"/>
  <c r="V26" i="32"/>
  <c r="W56" i="32" s="1"/>
  <c r="R14" i="28" l="1"/>
  <c r="S179" i="34"/>
  <c r="S106" i="28"/>
  <c r="AK2" i="43"/>
  <c r="AJ77" i="43"/>
  <c r="AJ82" i="43" s="1"/>
  <c r="AJ79" i="43"/>
  <c r="AJ84" i="43" s="1"/>
  <c r="AJ80" i="43"/>
  <c r="AJ78" i="43"/>
  <c r="AJ83" i="43" s="1"/>
  <c r="R109" i="28"/>
  <c r="R93" i="28"/>
  <c r="AJ85" i="43"/>
  <c r="R90" i="28"/>
  <c r="Q12" i="28"/>
  <c r="S88" i="28"/>
  <c r="Q6" i="28"/>
  <c r="Q11" i="28" s="1"/>
  <c r="Q19" i="28"/>
  <c r="P6" i="28"/>
  <c r="P19" i="28"/>
  <c r="P27" i="28"/>
  <c r="P8" i="28"/>
  <c r="S62" i="32"/>
  <c r="S22" i="28" s="1"/>
  <c r="W20" i="32"/>
  <c r="X50" i="32" s="1"/>
  <c r="AJ39" i="2"/>
  <c r="AI46" i="2"/>
  <c r="U27" i="2"/>
  <c r="V57" i="2" s="1"/>
  <c r="S74" i="35"/>
  <c r="S25" i="28" s="1"/>
  <c r="U61" i="31"/>
  <c r="U73" i="31" s="1"/>
  <c r="U25" i="31"/>
  <c r="T164" i="31"/>
  <c r="T176" i="31" s="1"/>
  <c r="T145" i="31"/>
  <c r="T157" i="31" s="1"/>
  <c r="U23" i="2"/>
  <c r="V53" i="2" s="1"/>
  <c r="T37" i="10"/>
  <c r="U52" i="32"/>
  <c r="U22" i="32"/>
  <c r="U31" i="32" s="1"/>
  <c r="R177" i="34"/>
  <c r="U69" i="10"/>
  <c r="U33" i="10"/>
  <c r="S190" i="31"/>
  <c r="S192" i="31" s="1"/>
  <c r="Q194" i="31"/>
  <c r="R158" i="34"/>
  <c r="R178" i="35"/>
  <c r="R179" i="35" s="1"/>
  <c r="S74" i="36"/>
  <c r="S26" i="28" s="1"/>
  <c r="S10" i="28" s="1"/>
  <c r="R182" i="35"/>
  <c r="R184" i="35" s="1"/>
  <c r="R158" i="35"/>
  <c r="Q193" i="36"/>
  <c r="R158" i="36"/>
  <c r="S158" i="31"/>
  <c r="S178" i="31"/>
  <c r="S179" i="31" s="1"/>
  <c r="R197" i="31"/>
  <c r="R198" i="31" s="1"/>
  <c r="S182" i="31"/>
  <c r="S196" i="31" s="1"/>
  <c r="R182" i="36"/>
  <c r="R184" i="36" s="1"/>
  <c r="R183" i="36"/>
  <c r="R185" i="36" s="1"/>
  <c r="R177" i="36"/>
  <c r="Q197" i="36"/>
  <c r="Q198" i="36" s="1"/>
  <c r="S176" i="35"/>
  <c r="S190" i="35" s="1"/>
  <c r="S192" i="35" s="1"/>
  <c r="S157" i="35"/>
  <c r="S189" i="35" s="1"/>
  <c r="T37" i="36"/>
  <c r="Q184" i="36"/>
  <c r="Q186" i="36" s="1"/>
  <c r="AK41" i="35"/>
  <c r="AJ55" i="35"/>
  <c r="R178" i="36"/>
  <c r="R179" i="36" s="1"/>
  <c r="P194" i="34"/>
  <c r="U59" i="10"/>
  <c r="U23" i="10"/>
  <c r="S74" i="10"/>
  <c r="S15" i="28" s="1"/>
  <c r="R184" i="31"/>
  <c r="R186" i="31" s="1"/>
  <c r="R191" i="31"/>
  <c r="R193" i="31" s="1"/>
  <c r="P198" i="35"/>
  <c r="P194" i="35"/>
  <c r="S176" i="36"/>
  <c r="S177" i="31"/>
  <c r="T73" i="36"/>
  <c r="S157" i="36"/>
  <c r="S182" i="36" s="1"/>
  <c r="R177" i="35"/>
  <c r="U23" i="34"/>
  <c r="U59" i="34"/>
  <c r="T37" i="34"/>
  <c r="T143" i="34"/>
  <c r="T162" i="34"/>
  <c r="U28" i="34"/>
  <c r="U64" i="34"/>
  <c r="T148" i="34"/>
  <c r="T167" i="34"/>
  <c r="V65" i="31"/>
  <c r="V29" i="31"/>
  <c r="U149" i="31"/>
  <c r="U168" i="31"/>
  <c r="U52" i="2"/>
  <c r="U22" i="2"/>
  <c r="AC26" i="35"/>
  <c r="AC62" i="35"/>
  <c r="AB165" i="35"/>
  <c r="AB146" i="35"/>
  <c r="P198" i="34"/>
  <c r="V27" i="31"/>
  <c r="V63" i="31"/>
  <c r="U166" i="31"/>
  <c r="U147" i="31"/>
  <c r="T73" i="34"/>
  <c r="T179" i="34" s="1"/>
  <c r="V64" i="31"/>
  <c r="U148" i="31"/>
  <c r="U167" i="31"/>
  <c r="V28" i="31"/>
  <c r="U33" i="34"/>
  <c r="U69" i="34"/>
  <c r="T172" i="34"/>
  <c r="T153" i="34"/>
  <c r="U34" i="35"/>
  <c r="U70" i="35"/>
  <c r="T173" i="35"/>
  <c r="T154" i="35"/>
  <c r="U25" i="34"/>
  <c r="U61" i="34"/>
  <c r="T164" i="34"/>
  <c r="T145" i="34"/>
  <c r="Y28" i="35"/>
  <c r="Y64" i="35"/>
  <c r="X167" i="35"/>
  <c r="X148" i="35"/>
  <c r="V69" i="31"/>
  <c r="V33" i="31"/>
  <c r="U172" i="31"/>
  <c r="U153" i="31"/>
  <c r="T31" i="2"/>
  <c r="U59" i="2"/>
  <c r="Z33" i="35"/>
  <c r="Z69" i="35"/>
  <c r="Y153" i="35"/>
  <c r="Y172" i="35"/>
  <c r="U26" i="34"/>
  <c r="U62" i="34"/>
  <c r="T146" i="34"/>
  <c r="T165" i="34"/>
  <c r="V70" i="31"/>
  <c r="V34" i="31"/>
  <c r="U173" i="31"/>
  <c r="U154" i="31"/>
  <c r="T73" i="35"/>
  <c r="U31" i="35"/>
  <c r="U67" i="35"/>
  <c r="T170" i="35"/>
  <c r="T151" i="35"/>
  <c r="S74" i="34"/>
  <c r="S24" i="28" s="1"/>
  <c r="U34" i="36"/>
  <c r="U70" i="36"/>
  <c r="T154" i="36"/>
  <c r="T173" i="36"/>
  <c r="U26" i="36"/>
  <c r="U62" i="36"/>
  <c r="T165" i="36"/>
  <c r="T146" i="36"/>
  <c r="U35" i="36"/>
  <c r="U71" i="36"/>
  <c r="T155" i="36"/>
  <c r="T174" i="36"/>
  <c r="Z35" i="35"/>
  <c r="Z71" i="35"/>
  <c r="Y174" i="35"/>
  <c r="Y155" i="35"/>
  <c r="U27" i="36"/>
  <c r="U63" i="36"/>
  <c r="T166" i="36"/>
  <c r="T147" i="36"/>
  <c r="U24" i="36"/>
  <c r="U60" i="36"/>
  <c r="T163" i="36"/>
  <c r="T144" i="36"/>
  <c r="R191" i="36"/>
  <c r="R193" i="36" s="1"/>
  <c r="R197" i="36"/>
  <c r="V68" i="31"/>
  <c r="U171" i="31"/>
  <c r="U152" i="31"/>
  <c r="V32" i="31"/>
  <c r="U25" i="36"/>
  <c r="U61" i="36"/>
  <c r="T164" i="36"/>
  <c r="T145" i="36"/>
  <c r="U28" i="36"/>
  <c r="U64" i="36"/>
  <c r="T167" i="36"/>
  <c r="T148" i="36"/>
  <c r="V23" i="36"/>
  <c r="V59" i="36"/>
  <c r="U162" i="36"/>
  <c r="U143" i="36"/>
  <c r="U23" i="35"/>
  <c r="U59" i="35"/>
  <c r="T162" i="35"/>
  <c r="T143" i="35"/>
  <c r="T37" i="35"/>
  <c r="R183" i="35"/>
  <c r="R185" i="35" s="1"/>
  <c r="R190" i="35"/>
  <c r="R192" i="35" s="1"/>
  <c r="Q196" i="35"/>
  <c r="Q184" i="35"/>
  <c r="Q186" i="35" s="1"/>
  <c r="W31" i="31"/>
  <c r="W67" i="31"/>
  <c r="V170" i="31"/>
  <c r="V151" i="31"/>
  <c r="U35" i="34"/>
  <c r="U71" i="34"/>
  <c r="T174" i="34"/>
  <c r="T155" i="34"/>
  <c r="U32" i="36"/>
  <c r="U68" i="36"/>
  <c r="T152" i="36"/>
  <c r="T171" i="36"/>
  <c r="Q191" i="34"/>
  <c r="Q193" i="34" s="1"/>
  <c r="Q197" i="34"/>
  <c r="Y32" i="35"/>
  <c r="Y68" i="35"/>
  <c r="X171" i="35"/>
  <c r="X152" i="35"/>
  <c r="R183" i="34"/>
  <c r="R185" i="34" s="1"/>
  <c r="R190" i="34"/>
  <c r="R192" i="34" s="1"/>
  <c r="V60" i="31"/>
  <c r="U144" i="31"/>
  <c r="V24" i="31"/>
  <c r="U163" i="31"/>
  <c r="R189" i="34"/>
  <c r="R182" i="34"/>
  <c r="V35" i="31"/>
  <c r="V71" i="31"/>
  <c r="U155" i="31"/>
  <c r="U174" i="31"/>
  <c r="Q184" i="34"/>
  <c r="Q186" i="34" s="1"/>
  <c r="Q196" i="34"/>
  <c r="S176" i="34"/>
  <c r="U32" i="34"/>
  <c r="U68" i="34"/>
  <c r="T171" i="34"/>
  <c r="T152" i="34"/>
  <c r="U27" i="34"/>
  <c r="U63" i="34"/>
  <c r="T166" i="34"/>
  <c r="T147" i="34"/>
  <c r="V26" i="31"/>
  <c r="V62" i="31"/>
  <c r="U146" i="31"/>
  <c r="U165" i="31"/>
  <c r="Z29" i="35"/>
  <c r="Z65" i="35"/>
  <c r="Y168" i="35"/>
  <c r="Y149" i="35"/>
  <c r="R191" i="35"/>
  <c r="U29" i="34"/>
  <c r="U65" i="34"/>
  <c r="T149" i="34"/>
  <c r="T168" i="34"/>
  <c r="U30" i="34"/>
  <c r="U66" i="34"/>
  <c r="T169" i="34"/>
  <c r="T150" i="34"/>
  <c r="W24" i="35"/>
  <c r="W60" i="35"/>
  <c r="V163" i="35"/>
  <c r="V144" i="35"/>
  <c r="Y27" i="35"/>
  <c r="Y63" i="35"/>
  <c r="X166" i="35"/>
  <c r="X147" i="35"/>
  <c r="R74" i="33"/>
  <c r="R23" i="28" s="1"/>
  <c r="R7" i="28" s="1"/>
  <c r="Z30" i="35"/>
  <c r="Z66" i="35"/>
  <c r="Y169" i="35"/>
  <c r="Y150" i="35"/>
  <c r="U30" i="36"/>
  <c r="U66" i="36"/>
  <c r="T150" i="36"/>
  <c r="T169" i="36"/>
  <c r="V30" i="31"/>
  <c r="V66" i="31"/>
  <c r="U169" i="31"/>
  <c r="U150" i="31"/>
  <c r="Z25" i="35"/>
  <c r="Z61" i="35"/>
  <c r="Y164" i="35"/>
  <c r="Y145" i="35"/>
  <c r="S157" i="34"/>
  <c r="Q197" i="35"/>
  <c r="Q191" i="35"/>
  <c r="Q193" i="35" s="1"/>
  <c r="U31" i="36"/>
  <c r="U67" i="36"/>
  <c r="T170" i="36"/>
  <c r="T151" i="36"/>
  <c r="U31" i="34"/>
  <c r="U67" i="34"/>
  <c r="T151" i="34"/>
  <c r="T170" i="34"/>
  <c r="U24" i="34"/>
  <c r="U60" i="34"/>
  <c r="T163" i="34"/>
  <c r="T144" i="34"/>
  <c r="X29" i="36"/>
  <c r="X65" i="36"/>
  <c r="W168" i="36"/>
  <c r="W149" i="36"/>
  <c r="U34" i="34"/>
  <c r="U70" i="34"/>
  <c r="T154" i="34"/>
  <c r="T173" i="34"/>
  <c r="U33" i="36"/>
  <c r="U69" i="36"/>
  <c r="T172" i="36"/>
  <c r="T153" i="36"/>
  <c r="R74" i="30"/>
  <c r="R17" i="28" s="1"/>
  <c r="R9" i="28" s="1"/>
  <c r="AD41" i="33"/>
  <c r="AC55" i="33"/>
  <c r="AH41" i="30"/>
  <c r="AG55" i="30"/>
  <c r="R74" i="29"/>
  <c r="R16" i="28" s="1"/>
  <c r="R8" i="28" s="1"/>
  <c r="T61" i="32"/>
  <c r="T62" i="32" s="1"/>
  <c r="V21" i="32"/>
  <c r="W51" i="32" s="1"/>
  <c r="V29" i="32"/>
  <c r="W59" i="32" s="1"/>
  <c r="T74" i="31"/>
  <c r="AF41" i="10"/>
  <c r="AE55" i="10"/>
  <c r="S62" i="2"/>
  <c r="AC41" i="34"/>
  <c r="AB55" i="34"/>
  <c r="R158" i="30"/>
  <c r="R158" i="29"/>
  <c r="P198" i="29"/>
  <c r="P198" i="30"/>
  <c r="T173" i="30"/>
  <c r="T154" i="30"/>
  <c r="U34" i="30"/>
  <c r="V70" i="30" s="1"/>
  <c r="Q184" i="29"/>
  <c r="Q186" i="29" s="1"/>
  <c r="Q196" i="29"/>
  <c r="S73" i="30"/>
  <c r="S99" i="28" s="1"/>
  <c r="S91" i="28" s="1"/>
  <c r="R182" i="30"/>
  <c r="R189" i="30"/>
  <c r="R178" i="30"/>
  <c r="R179" i="30" s="1"/>
  <c r="S73" i="29"/>
  <c r="S98" i="28" s="1"/>
  <c r="S90" i="28" s="1"/>
  <c r="U30" i="33"/>
  <c r="V66" i="33" s="1"/>
  <c r="T164" i="30"/>
  <c r="T145" i="30"/>
  <c r="U25" i="30"/>
  <c r="V61" i="30" s="1"/>
  <c r="U32" i="29"/>
  <c r="V68" i="29" s="1"/>
  <c r="T171" i="29"/>
  <c r="T152" i="29"/>
  <c r="R190" i="30"/>
  <c r="R192" i="30" s="1"/>
  <c r="R183" i="30"/>
  <c r="R185" i="30" s="1"/>
  <c r="R190" i="29"/>
  <c r="R192" i="29" s="1"/>
  <c r="R183" i="29"/>
  <c r="R185" i="29" s="1"/>
  <c r="S157" i="30"/>
  <c r="T169" i="30"/>
  <c r="U30" i="30"/>
  <c r="V66" i="30" s="1"/>
  <c r="T150" i="30"/>
  <c r="S157" i="29"/>
  <c r="T172" i="30"/>
  <c r="T153" i="30"/>
  <c r="U33" i="30"/>
  <c r="V69" i="30" s="1"/>
  <c r="T163" i="30"/>
  <c r="T144" i="30"/>
  <c r="U24" i="30"/>
  <c r="V60" i="30" s="1"/>
  <c r="R178" i="29"/>
  <c r="R179" i="29" s="1"/>
  <c r="R189" i="29"/>
  <c r="R182" i="29"/>
  <c r="T174" i="29"/>
  <c r="T155" i="29"/>
  <c r="U35" i="29"/>
  <c r="V71" i="29" s="1"/>
  <c r="U31" i="30"/>
  <c r="V67" i="30" s="1"/>
  <c r="T151" i="30"/>
  <c r="T170" i="30"/>
  <c r="V25" i="33"/>
  <c r="W61" i="33" s="1"/>
  <c r="T153" i="29"/>
  <c r="T172" i="29"/>
  <c r="U33" i="29"/>
  <c r="V69" i="29" s="1"/>
  <c r="S176" i="29"/>
  <c r="P194" i="30"/>
  <c r="T166" i="29"/>
  <c r="T147" i="29"/>
  <c r="U27" i="29"/>
  <c r="V63" i="29" s="1"/>
  <c r="T37" i="29"/>
  <c r="T173" i="29"/>
  <c r="T154" i="29"/>
  <c r="U34" i="29"/>
  <c r="V70" i="29" s="1"/>
  <c r="T166" i="30"/>
  <c r="U27" i="30"/>
  <c r="V63" i="30" s="1"/>
  <c r="T147" i="30"/>
  <c r="T168" i="30"/>
  <c r="T149" i="30"/>
  <c r="U29" i="30"/>
  <c r="V65" i="30" s="1"/>
  <c r="T165" i="30"/>
  <c r="T146" i="30"/>
  <c r="U26" i="30"/>
  <c r="V62" i="30" s="1"/>
  <c r="U23" i="33"/>
  <c r="V59" i="33" s="1"/>
  <c r="T37" i="33"/>
  <c r="T151" i="29"/>
  <c r="T170" i="29"/>
  <c r="U31" i="29"/>
  <c r="V67" i="29" s="1"/>
  <c r="T162" i="29"/>
  <c r="T143" i="29"/>
  <c r="U23" i="29"/>
  <c r="V59" i="29" s="1"/>
  <c r="Q184" i="30"/>
  <c r="Q186" i="30" s="1"/>
  <c r="Q196" i="30"/>
  <c r="T149" i="29"/>
  <c r="U29" i="29"/>
  <c r="V65" i="29" s="1"/>
  <c r="T168" i="29"/>
  <c r="R177" i="29"/>
  <c r="U34" i="33"/>
  <c r="V70" i="33" s="1"/>
  <c r="S73" i="33"/>
  <c r="S105" i="28" s="1"/>
  <c r="S89" i="28" s="1"/>
  <c r="U31" i="33"/>
  <c r="V67" i="33" s="1"/>
  <c r="U32" i="33"/>
  <c r="V68" i="33" s="1"/>
  <c r="Q191" i="30"/>
  <c r="Q193" i="30" s="1"/>
  <c r="Q197" i="30"/>
  <c r="P194" i="29"/>
  <c r="T164" i="29"/>
  <c r="T145" i="29"/>
  <c r="U25" i="29"/>
  <c r="V61" i="29" s="1"/>
  <c r="T167" i="29"/>
  <c r="T148" i="29"/>
  <c r="U28" i="29"/>
  <c r="V64" i="29" s="1"/>
  <c r="T162" i="30"/>
  <c r="T37" i="30"/>
  <c r="T143" i="30"/>
  <c r="U23" i="30"/>
  <c r="V59" i="30" s="1"/>
  <c r="T165" i="29"/>
  <c r="T146" i="29"/>
  <c r="U26" i="29"/>
  <c r="V62" i="29" s="1"/>
  <c r="U32" i="30"/>
  <c r="V68" i="30" s="1"/>
  <c r="T152" i="30"/>
  <c r="T171" i="30"/>
  <c r="S176" i="30"/>
  <c r="T144" i="29"/>
  <c r="T163" i="29"/>
  <c r="U24" i="29"/>
  <c r="V60" i="29" s="1"/>
  <c r="U35" i="33"/>
  <c r="V71" i="33" s="1"/>
  <c r="U29" i="33"/>
  <c r="V65" i="33" s="1"/>
  <c r="T155" i="30"/>
  <c r="T174" i="30"/>
  <c r="U35" i="30"/>
  <c r="V71" i="30" s="1"/>
  <c r="U28" i="33"/>
  <c r="V64" i="33" s="1"/>
  <c r="U24" i="33"/>
  <c r="V60" i="33" s="1"/>
  <c r="R177" i="30"/>
  <c r="U33" i="33"/>
  <c r="V69" i="33" s="1"/>
  <c r="Q197" i="29"/>
  <c r="Q191" i="29"/>
  <c r="Q193" i="29" s="1"/>
  <c r="U26" i="33"/>
  <c r="V62" i="33" s="1"/>
  <c r="T169" i="29"/>
  <c r="T150" i="29"/>
  <c r="U30" i="29"/>
  <c r="V66" i="29" s="1"/>
  <c r="T167" i="30"/>
  <c r="U28" i="30"/>
  <c r="V64" i="30" s="1"/>
  <c r="T148" i="30"/>
  <c r="U27" i="33"/>
  <c r="V63" i="33" s="1"/>
  <c r="S191" i="31"/>
  <c r="S193" i="31" s="1"/>
  <c r="V23" i="31"/>
  <c r="W59" i="31" s="1"/>
  <c r="U143" i="31"/>
  <c r="U162" i="31"/>
  <c r="U37" i="31"/>
  <c r="W25" i="32"/>
  <c r="X55" i="32" s="1"/>
  <c r="V25" i="2"/>
  <c r="W55" i="2" s="1"/>
  <c r="V24" i="2"/>
  <c r="W54" i="2" s="1"/>
  <c r="W20" i="2"/>
  <c r="X50" i="2" s="1"/>
  <c r="T61" i="2"/>
  <c r="U29" i="2"/>
  <c r="V59" i="2" s="1"/>
  <c r="V28" i="2"/>
  <c r="W58" i="2" s="1"/>
  <c r="V26" i="2"/>
  <c r="W56" i="2" s="1"/>
  <c r="V21" i="2"/>
  <c r="W51" i="2" s="1"/>
  <c r="W30" i="10"/>
  <c r="X66" i="10" s="1"/>
  <c r="V32" i="10"/>
  <c r="W68" i="10" s="1"/>
  <c r="V35" i="10"/>
  <c r="W71" i="10" s="1"/>
  <c r="V26" i="10"/>
  <c r="W62" i="10" s="1"/>
  <c r="V34" i="10"/>
  <c r="W70" i="10" s="1"/>
  <c r="W24" i="10"/>
  <c r="X60" i="10" s="1"/>
  <c r="V27" i="10"/>
  <c r="W63" i="10" s="1"/>
  <c r="V29" i="10"/>
  <c r="W65" i="10" s="1"/>
  <c r="V28" i="10"/>
  <c r="W64" i="10" s="1"/>
  <c r="V31" i="10"/>
  <c r="W67" i="10" s="1"/>
  <c r="V25" i="10"/>
  <c r="W61" i="10" s="1"/>
  <c r="T73" i="10"/>
  <c r="W24" i="32"/>
  <c r="X54" i="32" s="1"/>
  <c r="W27" i="32"/>
  <c r="X57" i="32" s="1"/>
  <c r="W28" i="32"/>
  <c r="X58" i="32" s="1"/>
  <c r="W23" i="32"/>
  <c r="X53" i="32" s="1"/>
  <c r="W26" i="32"/>
  <c r="X56" i="32" s="1"/>
  <c r="CI93" i="28" l="1"/>
  <c r="CI11" i="28" s="1"/>
  <c r="S101" i="28"/>
  <c r="R6" i="28"/>
  <c r="R11" i="28" s="1"/>
  <c r="R19" i="28"/>
  <c r="S109" i="28"/>
  <c r="R12" i="28"/>
  <c r="AL2" i="43"/>
  <c r="AK79" i="43"/>
  <c r="AK84" i="43" s="1"/>
  <c r="AK77" i="43"/>
  <c r="AK82" i="43" s="1"/>
  <c r="AK80" i="43"/>
  <c r="AK78" i="43"/>
  <c r="AK83" i="43" s="1"/>
  <c r="S14" i="28"/>
  <c r="R27" i="28"/>
  <c r="S93" i="28"/>
  <c r="AK85" i="43"/>
  <c r="X20" i="32"/>
  <c r="Y50" i="32" s="1"/>
  <c r="P11" i="28"/>
  <c r="T74" i="35"/>
  <c r="AK39" i="2"/>
  <c r="AJ46" i="2"/>
  <c r="V27" i="2"/>
  <c r="W57" i="2" s="1"/>
  <c r="V23" i="2"/>
  <c r="W53" i="2" s="1"/>
  <c r="T190" i="31"/>
  <c r="T192" i="31" s="1"/>
  <c r="T183" i="31"/>
  <c r="T185" i="31" s="1"/>
  <c r="S197" i="31"/>
  <c r="V61" i="31"/>
  <c r="V73" i="31" s="1"/>
  <c r="V25" i="31"/>
  <c r="U164" i="31"/>
  <c r="U176" i="31" s="1"/>
  <c r="U190" i="31" s="1"/>
  <c r="U192" i="31" s="1"/>
  <c r="U145" i="31"/>
  <c r="U157" i="31" s="1"/>
  <c r="U182" i="31" s="1"/>
  <c r="S177" i="34"/>
  <c r="U37" i="10"/>
  <c r="V52" i="32"/>
  <c r="V22" i="32"/>
  <c r="V69" i="10"/>
  <c r="V33" i="10"/>
  <c r="S184" i="31"/>
  <c r="S186" i="31" s="1"/>
  <c r="S194" i="31" s="1"/>
  <c r="Q194" i="36"/>
  <c r="S158" i="34"/>
  <c r="T74" i="36"/>
  <c r="S158" i="36"/>
  <c r="T158" i="31"/>
  <c r="S158" i="35"/>
  <c r="T74" i="10"/>
  <c r="S183" i="35"/>
  <c r="S185" i="35" s="1"/>
  <c r="S177" i="36"/>
  <c r="S177" i="35"/>
  <c r="R186" i="36"/>
  <c r="R194" i="36" s="1"/>
  <c r="R196" i="36"/>
  <c r="R198" i="36" s="1"/>
  <c r="S178" i="35"/>
  <c r="S179" i="35" s="1"/>
  <c r="S182" i="35"/>
  <c r="AL41" i="35"/>
  <c r="AK55" i="35"/>
  <c r="T177" i="31"/>
  <c r="R194" i="31"/>
  <c r="S74" i="30"/>
  <c r="S17" i="28" s="1"/>
  <c r="S9" i="28" s="1"/>
  <c r="S189" i="36"/>
  <c r="S191" i="36" s="1"/>
  <c r="V59" i="10"/>
  <c r="V23" i="10"/>
  <c r="V37" i="10" s="1"/>
  <c r="S74" i="33"/>
  <c r="S23" i="28" s="1"/>
  <c r="S7" i="28" s="1"/>
  <c r="S190" i="36"/>
  <c r="S192" i="36" s="1"/>
  <c r="S183" i="36"/>
  <c r="S185" i="36" s="1"/>
  <c r="Q198" i="34"/>
  <c r="Q194" i="34"/>
  <c r="T74" i="34"/>
  <c r="T176" i="36"/>
  <c r="T190" i="36" s="1"/>
  <c r="T192" i="36" s="1"/>
  <c r="S178" i="36"/>
  <c r="S179" i="36" s="1"/>
  <c r="U73" i="36"/>
  <c r="T157" i="36"/>
  <c r="V31" i="34"/>
  <c r="V67" i="34"/>
  <c r="U170" i="34"/>
  <c r="U151" i="34"/>
  <c r="W30" i="31"/>
  <c r="W66" i="31"/>
  <c r="V169" i="31"/>
  <c r="V150" i="31"/>
  <c r="AA30" i="35"/>
  <c r="AA66" i="35"/>
  <c r="Z150" i="35"/>
  <c r="Z169" i="35"/>
  <c r="V23" i="35"/>
  <c r="V59" i="35"/>
  <c r="U143" i="35"/>
  <c r="U37" i="35"/>
  <c r="U162" i="35"/>
  <c r="W68" i="31"/>
  <c r="V152" i="31"/>
  <c r="V171" i="31"/>
  <c r="W32" i="31"/>
  <c r="AA33" i="35"/>
  <c r="AA69" i="35"/>
  <c r="Z153" i="35"/>
  <c r="Z172" i="35"/>
  <c r="V25" i="34"/>
  <c r="V61" i="34"/>
  <c r="U164" i="34"/>
  <c r="U145" i="34"/>
  <c r="V33" i="34"/>
  <c r="V69" i="34"/>
  <c r="U153" i="34"/>
  <c r="U172" i="34"/>
  <c r="AD26" i="35"/>
  <c r="AD62" i="35"/>
  <c r="AC165" i="35"/>
  <c r="AC146" i="35"/>
  <c r="AA29" i="35"/>
  <c r="AA65" i="35"/>
  <c r="Z168" i="35"/>
  <c r="Z149" i="35"/>
  <c r="W27" i="31"/>
  <c r="W63" i="31"/>
  <c r="V147" i="31"/>
  <c r="V166" i="31"/>
  <c r="T178" i="31"/>
  <c r="T179" i="31" s="1"/>
  <c r="R196" i="34"/>
  <c r="R184" i="34"/>
  <c r="R186" i="34" s="1"/>
  <c r="T182" i="31"/>
  <c r="S177" i="29"/>
  <c r="V34" i="34"/>
  <c r="V70" i="34"/>
  <c r="U173" i="34"/>
  <c r="U154" i="34"/>
  <c r="V24" i="34"/>
  <c r="V60" i="34"/>
  <c r="U144" i="34"/>
  <c r="U163" i="34"/>
  <c r="AA25" i="35"/>
  <c r="AA61" i="35"/>
  <c r="Z145" i="35"/>
  <c r="Z164" i="35"/>
  <c r="V29" i="34"/>
  <c r="V65" i="34"/>
  <c r="U168" i="34"/>
  <c r="U149" i="34"/>
  <c r="R197" i="34"/>
  <c r="R191" i="34"/>
  <c r="R193" i="34" s="1"/>
  <c r="V28" i="36"/>
  <c r="V64" i="36"/>
  <c r="U167" i="36"/>
  <c r="U148" i="36"/>
  <c r="Z28" i="35"/>
  <c r="Z64" i="35"/>
  <c r="Y148" i="35"/>
  <c r="Y167" i="35"/>
  <c r="T176" i="34"/>
  <c r="V24" i="36"/>
  <c r="V60" i="36"/>
  <c r="U163" i="36"/>
  <c r="U144" i="36"/>
  <c r="V26" i="36"/>
  <c r="V62" i="36"/>
  <c r="U165" i="36"/>
  <c r="U146" i="36"/>
  <c r="V52" i="2"/>
  <c r="V22" i="2"/>
  <c r="X24" i="35"/>
  <c r="X60" i="35"/>
  <c r="W163" i="35"/>
  <c r="W144" i="35"/>
  <c r="U37" i="36"/>
  <c r="V31" i="35"/>
  <c r="V67" i="35"/>
  <c r="U170" i="35"/>
  <c r="U151" i="35"/>
  <c r="V28" i="34"/>
  <c r="V64" i="34"/>
  <c r="U167" i="34"/>
  <c r="U148" i="34"/>
  <c r="T189" i="31"/>
  <c r="V31" i="36"/>
  <c r="V67" i="36"/>
  <c r="U170" i="36"/>
  <c r="U151" i="36"/>
  <c r="V30" i="36"/>
  <c r="V66" i="36"/>
  <c r="U169" i="36"/>
  <c r="U150" i="36"/>
  <c r="R197" i="35"/>
  <c r="R196" i="35"/>
  <c r="V26" i="34"/>
  <c r="V62" i="34"/>
  <c r="U165" i="34"/>
  <c r="U146" i="34"/>
  <c r="V34" i="35"/>
  <c r="V70" i="35"/>
  <c r="U173" i="35"/>
  <c r="U154" i="35"/>
  <c r="T157" i="34"/>
  <c r="S184" i="36"/>
  <c r="Z27" i="35"/>
  <c r="Z63" i="35"/>
  <c r="Y166" i="35"/>
  <c r="Y147" i="35"/>
  <c r="R193" i="35"/>
  <c r="W26" i="31"/>
  <c r="W62" i="31"/>
  <c r="V146" i="31"/>
  <c r="V165" i="31"/>
  <c r="V32" i="34"/>
  <c r="V68" i="34"/>
  <c r="U152" i="34"/>
  <c r="U171" i="34"/>
  <c r="W35" i="31"/>
  <c r="W71" i="31"/>
  <c r="V174" i="31"/>
  <c r="V155" i="31"/>
  <c r="R186" i="35"/>
  <c r="V32" i="36"/>
  <c r="V68" i="36"/>
  <c r="U152" i="36"/>
  <c r="U171" i="36"/>
  <c r="X31" i="31"/>
  <c r="X67" i="31"/>
  <c r="W151" i="31"/>
  <c r="W170" i="31"/>
  <c r="T157" i="35"/>
  <c r="V27" i="36"/>
  <c r="V63" i="36"/>
  <c r="U166" i="36"/>
  <c r="U147" i="36"/>
  <c r="V35" i="36"/>
  <c r="V71" i="36"/>
  <c r="U174" i="36"/>
  <c r="U155" i="36"/>
  <c r="V34" i="36"/>
  <c r="V70" i="36"/>
  <c r="U173" i="36"/>
  <c r="U154" i="36"/>
  <c r="W65" i="31"/>
  <c r="V149" i="31"/>
  <c r="V168" i="31"/>
  <c r="W29" i="31"/>
  <c r="W64" i="31"/>
  <c r="W28" i="31"/>
  <c r="V167" i="31"/>
  <c r="V148" i="31"/>
  <c r="Q194" i="35"/>
  <c r="T176" i="35"/>
  <c r="W23" i="36"/>
  <c r="W59" i="36"/>
  <c r="V143" i="36"/>
  <c r="V162" i="36"/>
  <c r="W69" i="31"/>
  <c r="W33" i="31"/>
  <c r="V153" i="31"/>
  <c r="V172" i="31"/>
  <c r="U73" i="34"/>
  <c r="U179" i="34" s="1"/>
  <c r="V27" i="34"/>
  <c r="V63" i="34"/>
  <c r="U147" i="34"/>
  <c r="U166" i="34"/>
  <c r="V35" i="34"/>
  <c r="V71" i="34"/>
  <c r="U155" i="34"/>
  <c r="U174" i="34"/>
  <c r="AA35" i="35"/>
  <c r="AA71" i="35"/>
  <c r="Z174" i="35"/>
  <c r="Z155" i="35"/>
  <c r="S197" i="35"/>
  <c r="S191" i="35"/>
  <c r="S193" i="35" s="1"/>
  <c r="V33" i="36"/>
  <c r="V69" i="36"/>
  <c r="U172" i="36"/>
  <c r="U153" i="36"/>
  <c r="Y29" i="36"/>
  <c r="Y65" i="36"/>
  <c r="X149" i="36"/>
  <c r="X168" i="36"/>
  <c r="S189" i="34"/>
  <c r="S182" i="34"/>
  <c r="V30" i="34"/>
  <c r="V66" i="34"/>
  <c r="U169" i="34"/>
  <c r="U150" i="34"/>
  <c r="S190" i="34"/>
  <c r="S192" i="34" s="1"/>
  <c r="S183" i="34"/>
  <c r="S185" i="34" s="1"/>
  <c r="W60" i="31"/>
  <c r="V144" i="31"/>
  <c r="W24" i="31"/>
  <c r="V163" i="31"/>
  <c r="Z32" i="35"/>
  <c r="Z68" i="35"/>
  <c r="Y171" i="35"/>
  <c r="Y152" i="35"/>
  <c r="Q198" i="35"/>
  <c r="U73" i="35"/>
  <c r="U74" i="35" s="1"/>
  <c r="V25" i="36"/>
  <c r="V61" i="36"/>
  <c r="U164" i="36"/>
  <c r="U145" i="36"/>
  <c r="W70" i="31"/>
  <c r="W34" i="31"/>
  <c r="V173" i="31"/>
  <c r="V154" i="31"/>
  <c r="V23" i="34"/>
  <c r="V59" i="34"/>
  <c r="U37" i="34"/>
  <c r="U143" i="34"/>
  <c r="U162" i="34"/>
  <c r="AE41" i="33"/>
  <c r="AD55" i="33"/>
  <c r="AI41" i="30"/>
  <c r="AH55" i="30"/>
  <c r="S74" i="29"/>
  <c r="S16" i="28" s="1"/>
  <c r="S8" i="28" s="1"/>
  <c r="U74" i="31"/>
  <c r="U61" i="32"/>
  <c r="U62" i="32" s="1"/>
  <c r="V31" i="32"/>
  <c r="W29" i="32"/>
  <c r="X59" i="32" s="1"/>
  <c r="W21" i="32"/>
  <c r="X51" i="32" s="1"/>
  <c r="T62" i="2"/>
  <c r="AG41" i="10"/>
  <c r="AF55" i="10"/>
  <c r="AD41" i="34"/>
  <c r="AC55" i="34"/>
  <c r="V28" i="33"/>
  <c r="W64" i="33" s="1"/>
  <c r="V35" i="33"/>
  <c r="W71" i="33" s="1"/>
  <c r="T73" i="30"/>
  <c r="V32" i="33"/>
  <c r="W68" i="33" s="1"/>
  <c r="T176" i="29"/>
  <c r="V23" i="33"/>
  <c r="W59" i="33" s="1"/>
  <c r="U37" i="33"/>
  <c r="U172" i="29"/>
  <c r="U153" i="29"/>
  <c r="V33" i="29"/>
  <c r="W69" i="29" s="1"/>
  <c r="R184" i="30"/>
  <c r="R186" i="30" s="1"/>
  <c r="R196" i="30"/>
  <c r="U167" i="30"/>
  <c r="U148" i="30"/>
  <c r="V28" i="30"/>
  <c r="W64" i="30" s="1"/>
  <c r="T157" i="30"/>
  <c r="U145" i="29"/>
  <c r="V25" i="29"/>
  <c r="W61" i="29" s="1"/>
  <c r="U164" i="29"/>
  <c r="T73" i="29"/>
  <c r="V26" i="30"/>
  <c r="W62" i="30" s="1"/>
  <c r="U165" i="30"/>
  <c r="U146" i="30"/>
  <c r="U170" i="30"/>
  <c r="U151" i="30"/>
  <c r="V31" i="30"/>
  <c r="W67" i="30" s="1"/>
  <c r="U144" i="30"/>
  <c r="V24" i="30"/>
  <c r="W60" i="30" s="1"/>
  <c r="U163" i="30"/>
  <c r="S158" i="29"/>
  <c r="S178" i="29"/>
  <c r="S179" i="29" s="1"/>
  <c r="S189" i="29"/>
  <c r="S182" i="29"/>
  <c r="U155" i="30"/>
  <c r="U174" i="30"/>
  <c r="V35" i="30"/>
  <c r="W71" i="30" s="1"/>
  <c r="U144" i="29"/>
  <c r="V24" i="29"/>
  <c r="W60" i="29" s="1"/>
  <c r="U163" i="29"/>
  <c r="U171" i="30"/>
  <c r="U152" i="30"/>
  <c r="V32" i="30"/>
  <c r="W68" i="30" s="1"/>
  <c r="V31" i="33"/>
  <c r="W67" i="33" s="1"/>
  <c r="U168" i="29"/>
  <c r="U149" i="29"/>
  <c r="V29" i="29"/>
  <c r="W65" i="29" s="1"/>
  <c r="U151" i="29"/>
  <c r="V31" i="29"/>
  <c r="W67" i="29" s="1"/>
  <c r="U170" i="29"/>
  <c r="U147" i="30"/>
  <c r="U166" i="30"/>
  <c r="V27" i="30"/>
  <c r="W63" i="30" s="1"/>
  <c r="U147" i="29"/>
  <c r="U166" i="29"/>
  <c r="V27" i="29"/>
  <c r="W63" i="29" s="1"/>
  <c r="Q198" i="29"/>
  <c r="U150" i="29"/>
  <c r="V30" i="29"/>
  <c r="W66" i="29" s="1"/>
  <c r="U169" i="29"/>
  <c r="V33" i="33"/>
  <c r="W69" i="33" s="1"/>
  <c r="U165" i="29"/>
  <c r="V26" i="29"/>
  <c r="W62" i="29" s="1"/>
  <c r="U146" i="29"/>
  <c r="T176" i="30"/>
  <c r="U174" i="29"/>
  <c r="U155" i="29"/>
  <c r="V35" i="29"/>
  <c r="W71" i="29" s="1"/>
  <c r="V30" i="33"/>
  <c r="W66" i="33" s="1"/>
  <c r="Q194" i="29"/>
  <c r="V28" i="29"/>
  <c r="W64" i="29" s="1"/>
  <c r="U148" i="29"/>
  <c r="U167" i="29"/>
  <c r="Q198" i="30"/>
  <c r="W25" i="33"/>
  <c r="X61" i="33" s="1"/>
  <c r="V30" i="30"/>
  <c r="W66" i="30" s="1"/>
  <c r="U150" i="30"/>
  <c r="U169" i="30"/>
  <c r="U173" i="30"/>
  <c r="U154" i="30"/>
  <c r="V34" i="30"/>
  <c r="W70" i="30" s="1"/>
  <c r="V27" i="33"/>
  <c r="W63" i="33" s="1"/>
  <c r="S177" i="30"/>
  <c r="V34" i="33"/>
  <c r="W70" i="33" s="1"/>
  <c r="Q194" i="30"/>
  <c r="V29" i="30"/>
  <c r="W65" i="30" s="1"/>
  <c r="U168" i="30"/>
  <c r="U149" i="30"/>
  <c r="V34" i="29"/>
  <c r="W70" i="29" s="1"/>
  <c r="U173" i="29"/>
  <c r="U154" i="29"/>
  <c r="U172" i="30"/>
  <c r="U153" i="30"/>
  <c r="V33" i="30"/>
  <c r="W69" i="30" s="1"/>
  <c r="V24" i="33"/>
  <c r="W60" i="33" s="1"/>
  <c r="V29" i="33"/>
  <c r="W65" i="33" s="1"/>
  <c r="S183" i="30"/>
  <c r="S185" i="30" s="1"/>
  <c r="S190" i="30"/>
  <c r="S192" i="30" s="1"/>
  <c r="U162" i="29"/>
  <c r="U143" i="29"/>
  <c r="V23" i="29"/>
  <c r="W59" i="29" s="1"/>
  <c r="U37" i="29"/>
  <c r="R196" i="29"/>
  <c r="R184" i="29"/>
  <c r="R186" i="29" s="1"/>
  <c r="S189" i="30"/>
  <c r="S158" i="30"/>
  <c r="S182" i="30"/>
  <c r="S178" i="30"/>
  <c r="S179" i="30" s="1"/>
  <c r="U152" i="29"/>
  <c r="U171" i="29"/>
  <c r="V32" i="29"/>
  <c r="W68" i="29" s="1"/>
  <c r="V26" i="33"/>
  <c r="W62" i="33" s="1"/>
  <c r="U37" i="30"/>
  <c r="V23" i="30"/>
  <c r="W59" i="30" s="1"/>
  <c r="U162" i="30"/>
  <c r="U143" i="30"/>
  <c r="T73" i="33"/>
  <c r="T157" i="29"/>
  <c r="S183" i="29"/>
  <c r="S185" i="29" s="1"/>
  <c r="S190" i="29"/>
  <c r="S192" i="29" s="1"/>
  <c r="R191" i="29"/>
  <c r="R193" i="29" s="1"/>
  <c r="R197" i="29"/>
  <c r="U164" i="30"/>
  <c r="V25" i="30"/>
  <c r="W61" i="30" s="1"/>
  <c r="U145" i="30"/>
  <c r="R197" i="30"/>
  <c r="R191" i="30"/>
  <c r="R193" i="30" s="1"/>
  <c r="S198" i="31"/>
  <c r="V162" i="31"/>
  <c r="V143" i="31"/>
  <c r="W23" i="31"/>
  <c r="X59" i="31" s="1"/>
  <c r="V37" i="31"/>
  <c r="X25" i="32"/>
  <c r="Y55" i="32" s="1"/>
  <c r="W25" i="2"/>
  <c r="X55" i="2" s="1"/>
  <c r="W21" i="2"/>
  <c r="X51" i="2" s="1"/>
  <c r="X20" i="2"/>
  <c r="Y50" i="2" s="1"/>
  <c r="W28" i="2"/>
  <c r="X58" i="2" s="1"/>
  <c r="U73" i="10"/>
  <c r="U61" i="2"/>
  <c r="V29" i="2"/>
  <c r="W59" i="2" s="1"/>
  <c r="U31" i="2"/>
  <c r="W26" i="2"/>
  <c r="X56" i="2" s="1"/>
  <c r="W24" i="2"/>
  <c r="X54" i="2" s="1"/>
  <c r="W27" i="2"/>
  <c r="X57" i="2" s="1"/>
  <c r="W29" i="10"/>
  <c r="X65" i="10" s="1"/>
  <c r="X24" i="10"/>
  <c r="Y60" i="10" s="1"/>
  <c r="W31" i="10"/>
  <c r="X67" i="10" s="1"/>
  <c r="W35" i="10"/>
  <c r="X71" i="10" s="1"/>
  <c r="W32" i="10"/>
  <c r="X68" i="10" s="1"/>
  <c r="W28" i="10"/>
  <c r="X64" i="10" s="1"/>
  <c r="W27" i="10"/>
  <c r="X63" i="10" s="1"/>
  <c r="W34" i="10"/>
  <c r="X70" i="10" s="1"/>
  <c r="W26" i="10"/>
  <c r="X62" i="10" s="1"/>
  <c r="X30" i="10"/>
  <c r="Y66" i="10" s="1"/>
  <c r="W25" i="10"/>
  <c r="X61" i="10" s="1"/>
  <c r="X27" i="32"/>
  <c r="Y57" i="32" s="1"/>
  <c r="X26" i="32"/>
  <c r="Y56" i="32" s="1"/>
  <c r="Y20" i="32"/>
  <c r="Z50" i="32" s="1"/>
  <c r="X23" i="32"/>
  <c r="Y53" i="32" s="1"/>
  <c r="X24" i="32"/>
  <c r="Y54" i="32" s="1"/>
  <c r="X28" i="32"/>
  <c r="Y58" i="32" s="1"/>
  <c r="T196" i="31" l="1"/>
  <c r="T197" i="31"/>
  <c r="AL82" i="43"/>
  <c r="AM2" i="43"/>
  <c r="AL77" i="43"/>
  <c r="AL79" i="43"/>
  <c r="AL84" i="43" s="1"/>
  <c r="AL78" i="43"/>
  <c r="AL83" i="43" s="1"/>
  <c r="AL80" i="43"/>
  <c r="AL85" i="43"/>
  <c r="S12" i="28"/>
  <c r="S27" i="28"/>
  <c r="S6" i="28"/>
  <c r="S11" i="28" s="1"/>
  <c r="S19" i="28"/>
  <c r="T177" i="34"/>
  <c r="W23" i="2"/>
  <c r="X53" i="2" s="1"/>
  <c r="AL39" i="2"/>
  <c r="AK46" i="2"/>
  <c r="W61" i="31"/>
  <c r="W73" i="31" s="1"/>
  <c r="V145" i="31"/>
  <c r="V164" i="31"/>
  <c r="W25" i="31"/>
  <c r="W37" i="31" s="1"/>
  <c r="W52" i="32"/>
  <c r="W22" i="32"/>
  <c r="W31" i="32" s="1"/>
  <c r="W69" i="10"/>
  <c r="W33" i="10"/>
  <c r="U74" i="36"/>
  <c r="U74" i="10"/>
  <c r="T158" i="34"/>
  <c r="S196" i="35"/>
  <c r="S198" i="35" s="1"/>
  <c r="T158" i="35"/>
  <c r="T158" i="36"/>
  <c r="S193" i="36"/>
  <c r="S184" i="35"/>
  <c r="S186" i="35" s="1"/>
  <c r="S194" i="35" s="1"/>
  <c r="S196" i="36"/>
  <c r="S186" i="36"/>
  <c r="T184" i="31"/>
  <c r="T186" i="31" s="1"/>
  <c r="T74" i="30"/>
  <c r="U177" i="31"/>
  <c r="S197" i="36"/>
  <c r="AM41" i="35"/>
  <c r="AL55" i="35"/>
  <c r="U74" i="34"/>
  <c r="W59" i="10"/>
  <c r="W23" i="10"/>
  <c r="U183" i="31"/>
  <c r="U185" i="31" s="1"/>
  <c r="V73" i="34"/>
  <c r="V179" i="34" s="1"/>
  <c r="V73" i="36"/>
  <c r="T74" i="33"/>
  <c r="T177" i="36"/>
  <c r="U178" i="31"/>
  <c r="U179" i="31" s="1"/>
  <c r="T183" i="36"/>
  <c r="T185" i="36" s="1"/>
  <c r="T178" i="36"/>
  <c r="T179" i="36" s="1"/>
  <c r="R198" i="35"/>
  <c r="U189" i="31"/>
  <c r="U197" i="31" s="1"/>
  <c r="U176" i="36"/>
  <c r="U190" i="36" s="1"/>
  <c r="U192" i="36" s="1"/>
  <c r="U158" i="31"/>
  <c r="T191" i="31"/>
  <c r="T193" i="31" s="1"/>
  <c r="U157" i="36"/>
  <c r="U189" i="36" s="1"/>
  <c r="T189" i="36"/>
  <c r="T197" i="36" s="1"/>
  <c r="T182" i="36"/>
  <c r="AA28" i="35"/>
  <c r="AA64" i="35"/>
  <c r="Z148" i="35"/>
  <c r="Z167" i="35"/>
  <c r="U157" i="34"/>
  <c r="W35" i="34"/>
  <c r="W71" i="34"/>
  <c r="V174" i="34"/>
  <c r="V155" i="34"/>
  <c r="X69" i="31"/>
  <c r="X33" i="31"/>
  <c r="W172" i="31"/>
  <c r="W153" i="31"/>
  <c r="T183" i="35"/>
  <c r="T185" i="35" s="1"/>
  <c r="T190" i="35"/>
  <c r="T192" i="35" s="1"/>
  <c r="T177" i="35"/>
  <c r="X35" i="31"/>
  <c r="X71" i="31"/>
  <c r="W155" i="31"/>
  <c r="W174" i="31"/>
  <c r="X26" i="31"/>
  <c r="X62" i="31"/>
  <c r="W146" i="31"/>
  <c r="W165" i="31"/>
  <c r="T189" i="34"/>
  <c r="T182" i="34"/>
  <c r="W26" i="34"/>
  <c r="W62" i="34"/>
  <c r="V146" i="34"/>
  <c r="V165" i="34"/>
  <c r="W26" i="36"/>
  <c r="W62" i="36"/>
  <c r="V146" i="36"/>
  <c r="V165" i="36"/>
  <c r="AB29" i="35"/>
  <c r="AB65" i="35"/>
  <c r="AA168" i="35"/>
  <c r="AA149" i="35"/>
  <c r="W33" i="34"/>
  <c r="W69" i="34"/>
  <c r="V172" i="34"/>
  <c r="V153" i="34"/>
  <c r="AB33" i="35"/>
  <c r="AB69" i="35"/>
  <c r="AA172" i="35"/>
  <c r="AA153" i="35"/>
  <c r="V73" i="35"/>
  <c r="V74" i="35" s="1"/>
  <c r="Z29" i="36"/>
  <c r="Z65" i="36"/>
  <c r="Y168" i="36"/>
  <c r="Y149" i="36"/>
  <c r="W34" i="36"/>
  <c r="W70" i="36"/>
  <c r="V173" i="36"/>
  <c r="V154" i="36"/>
  <c r="X68" i="31"/>
  <c r="W171" i="31"/>
  <c r="X32" i="31"/>
  <c r="W152" i="31"/>
  <c r="X65" i="31"/>
  <c r="X29" i="31"/>
  <c r="W149" i="31"/>
  <c r="W168" i="31"/>
  <c r="Y24" i="35"/>
  <c r="Y60" i="35"/>
  <c r="X163" i="35"/>
  <c r="X144" i="35"/>
  <c r="T177" i="29"/>
  <c r="W23" i="34"/>
  <c r="W59" i="34"/>
  <c r="V37" i="34"/>
  <c r="V162" i="34"/>
  <c r="V143" i="34"/>
  <c r="W25" i="36"/>
  <c r="W61" i="36"/>
  <c r="V164" i="36"/>
  <c r="V145" i="36"/>
  <c r="X60" i="31"/>
  <c r="X24" i="31"/>
  <c r="W144" i="31"/>
  <c r="W163" i="31"/>
  <c r="W30" i="34"/>
  <c r="W66" i="34"/>
  <c r="V150" i="34"/>
  <c r="V169" i="34"/>
  <c r="V37" i="36"/>
  <c r="T189" i="35"/>
  <c r="T182" i="35"/>
  <c r="T178" i="35"/>
  <c r="T179" i="35" s="1"/>
  <c r="W32" i="36"/>
  <c r="W68" i="36"/>
  <c r="V171" i="36"/>
  <c r="V152" i="36"/>
  <c r="W52" i="2"/>
  <c r="W22" i="2"/>
  <c r="AA32" i="35"/>
  <c r="AA68" i="35"/>
  <c r="Z152" i="35"/>
  <c r="Z171" i="35"/>
  <c r="W28" i="34"/>
  <c r="W64" i="34"/>
  <c r="V167" i="34"/>
  <c r="V148" i="34"/>
  <c r="W34" i="34"/>
  <c r="W70" i="34"/>
  <c r="V173" i="34"/>
  <c r="V154" i="34"/>
  <c r="W23" i="35"/>
  <c r="W59" i="35"/>
  <c r="V143" i="35"/>
  <c r="V37" i="35"/>
  <c r="V162" i="35"/>
  <c r="X30" i="31"/>
  <c r="X66" i="31"/>
  <c r="W169" i="31"/>
  <c r="W150" i="31"/>
  <c r="V157" i="31"/>
  <c r="V189" i="31" s="1"/>
  <c r="S184" i="34"/>
  <c r="S186" i="34" s="1"/>
  <c r="S196" i="34"/>
  <c r="AB35" i="35"/>
  <c r="AB71" i="35"/>
  <c r="AA155" i="35"/>
  <c r="AA174" i="35"/>
  <c r="W27" i="34"/>
  <c r="W63" i="34"/>
  <c r="V166" i="34"/>
  <c r="V147" i="34"/>
  <c r="R194" i="35"/>
  <c r="W32" i="34"/>
  <c r="W68" i="34"/>
  <c r="V171" i="34"/>
  <c r="V152" i="34"/>
  <c r="W34" i="35"/>
  <c r="W70" i="35"/>
  <c r="V154" i="35"/>
  <c r="V173" i="35"/>
  <c r="W31" i="36"/>
  <c r="W67" i="36"/>
  <c r="V151" i="36"/>
  <c r="V170" i="36"/>
  <c r="W24" i="36"/>
  <c r="W60" i="36"/>
  <c r="V163" i="36"/>
  <c r="V144" i="36"/>
  <c r="X27" i="31"/>
  <c r="X63" i="31"/>
  <c r="W166" i="31"/>
  <c r="W147" i="31"/>
  <c r="AE26" i="35"/>
  <c r="AE62" i="35"/>
  <c r="AD165" i="35"/>
  <c r="AD146" i="35"/>
  <c r="W25" i="34"/>
  <c r="W61" i="34"/>
  <c r="V164" i="34"/>
  <c r="V145" i="34"/>
  <c r="S191" i="34"/>
  <c r="S193" i="34" s="1"/>
  <c r="S197" i="34"/>
  <c r="W33" i="36"/>
  <c r="W69" i="36"/>
  <c r="V172" i="36"/>
  <c r="V153" i="36"/>
  <c r="W35" i="36"/>
  <c r="W71" i="36"/>
  <c r="V174" i="36"/>
  <c r="V155" i="36"/>
  <c r="AA27" i="35"/>
  <c r="AA63" i="35"/>
  <c r="Z166" i="35"/>
  <c r="Z147" i="35"/>
  <c r="W31" i="35"/>
  <c r="W67" i="35"/>
  <c r="V151" i="35"/>
  <c r="V170" i="35"/>
  <c r="T190" i="34"/>
  <c r="T192" i="34" s="1"/>
  <c r="T183" i="34"/>
  <c r="T185" i="34" s="1"/>
  <c r="W28" i="36"/>
  <c r="W64" i="36"/>
  <c r="V167" i="36"/>
  <c r="V148" i="36"/>
  <c r="W29" i="34"/>
  <c r="W65" i="34"/>
  <c r="V168" i="34"/>
  <c r="V149" i="34"/>
  <c r="W24" i="34"/>
  <c r="W60" i="34"/>
  <c r="V163" i="34"/>
  <c r="V144" i="34"/>
  <c r="U176" i="35"/>
  <c r="V176" i="31"/>
  <c r="V190" i="31" s="1"/>
  <c r="V192" i="31" s="1"/>
  <c r="X70" i="31"/>
  <c r="W173" i="31"/>
  <c r="X34" i="31"/>
  <c r="W154" i="31"/>
  <c r="X64" i="31"/>
  <c r="W148" i="31"/>
  <c r="W167" i="31"/>
  <c r="X28" i="31"/>
  <c r="R194" i="34"/>
  <c r="AB30" i="35"/>
  <c r="AB66" i="35"/>
  <c r="AA150" i="35"/>
  <c r="AA169" i="35"/>
  <c r="W31" i="34"/>
  <c r="W67" i="34"/>
  <c r="V170" i="34"/>
  <c r="V151" i="34"/>
  <c r="W27" i="36"/>
  <c r="W63" i="36"/>
  <c r="V147" i="36"/>
  <c r="V166" i="36"/>
  <c r="AB25" i="35"/>
  <c r="AB61" i="35"/>
  <c r="AA164" i="35"/>
  <c r="AA145" i="35"/>
  <c r="U176" i="34"/>
  <c r="X23" i="36"/>
  <c r="X59" i="36"/>
  <c r="W162" i="36"/>
  <c r="W143" i="36"/>
  <c r="Y67" i="31"/>
  <c r="Y31" i="31"/>
  <c r="X170" i="31"/>
  <c r="X151" i="31"/>
  <c r="W30" i="36"/>
  <c r="W66" i="36"/>
  <c r="V150" i="36"/>
  <c r="V169" i="36"/>
  <c r="R198" i="34"/>
  <c r="U157" i="35"/>
  <c r="AF41" i="33"/>
  <c r="AE55" i="33"/>
  <c r="AJ41" i="30"/>
  <c r="AI55" i="30"/>
  <c r="V74" i="31"/>
  <c r="T74" i="29"/>
  <c r="V61" i="32"/>
  <c r="V62" i="32" s="1"/>
  <c r="X21" i="32"/>
  <c r="Y51" i="32" s="1"/>
  <c r="X29" i="32"/>
  <c r="Y59" i="32" s="1"/>
  <c r="U62" i="2"/>
  <c r="AH41" i="10"/>
  <c r="AG55" i="10"/>
  <c r="AE41" i="34"/>
  <c r="AD55" i="34"/>
  <c r="T177" i="30"/>
  <c r="T158" i="30"/>
  <c r="U176" i="30"/>
  <c r="W34" i="33"/>
  <c r="X70" i="33" s="1"/>
  <c r="W33" i="33"/>
  <c r="X69" i="33" s="1"/>
  <c r="V170" i="29"/>
  <c r="V151" i="29"/>
  <c r="W31" i="29"/>
  <c r="X67" i="29" s="1"/>
  <c r="T158" i="29"/>
  <c r="R194" i="30"/>
  <c r="T190" i="29"/>
  <c r="T192" i="29" s="1"/>
  <c r="T183" i="29"/>
  <c r="T185" i="29" s="1"/>
  <c r="V37" i="30"/>
  <c r="V162" i="30"/>
  <c r="V143" i="30"/>
  <c r="W23" i="30"/>
  <c r="X59" i="30" s="1"/>
  <c r="V143" i="29"/>
  <c r="V37" i="29"/>
  <c r="W23" i="29"/>
  <c r="X59" i="29" s="1"/>
  <c r="V162" i="29"/>
  <c r="W24" i="33"/>
  <c r="X60" i="33" s="1"/>
  <c r="V154" i="29"/>
  <c r="V173" i="29"/>
  <c r="W34" i="29"/>
  <c r="X70" i="29" s="1"/>
  <c r="V152" i="30"/>
  <c r="V171" i="30"/>
  <c r="W32" i="30"/>
  <c r="X68" i="30" s="1"/>
  <c r="V155" i="30"/>
  <c r="V174" i="30"/>
  <c r="W35" i="30"/>
  <c r="X71" i="30" s="1"/>
  <c r="W33" i="29"/>
  <c r="X69" i="29" s="1"/>
  <c r="V172" i="29"/>
  <c r="V153" i="29"/>
  <c r="W32" i="33"/>
  <c r="X68" i="33" s="1"/>
  <c r="U73" i="29"/>
  <c r="V144" i="30"/>
  <c r="W24" i="30"/>
  <c r="X60" i="30" s="1"/>
  <c r="V163" i="30"/>
  <c r="T189" i="30"/>
  <c r="T182" i="30"/>
  <c r="T178" i="30"/>
  <c r="T179" i="30" s="1"/>
  <c r="U73" i="30"/>
  <c r="S184" i="30"/>
  <c r="S186" i="30" s="1"/>
  <c r="S196" i="30"/>
  <c r="U157" i="29"/>
  <c r="W33" i="30"/>
  <c r="X69" i="30" s="1"/>
  <c r="V172" i="30"/>
  <c r="V153" i="30"/>
  <c r="W27" i="33"/>
  <c r="X63" i="33" s="1"/>
  <c r="V167" i="29"/>
  <c r="V148" i="29"/>
  <c r="W28" i="29"/>
  <c r="X64" i="29" s="1"/>
  <c r="T190" i="30"/>
  <c r="T192" i="30" s="1"/>
  <c r="T183" i="30"/>
  <c r="T185" i="30" s="1"/>
  <c r="V168" i="29"/>
  <c r="V149" i="29"/>
  <c r="W29" i="29"/>
  <c r="X65" i="29" s="1"/>
  <c r="V146" i="30"/>
  <c r="W26" i="30"/>
  <c r="X62" i="30" s="1"/>
  <c r="V165" i="30"/>
  <c r="W28" i="30"/>
  <c r="X64" i="30" s="1"/>
  <c r="V167" i="30"/>
  <c r="V148" i="30"/>
  <c r="T189" i="29"/>
  <c r="T182" i="29"/>
  <c r="T178" i="29"/>
  <c r="T179" i="29" s="1"/>
  <c r="W26" i="33"/>
  <c r="X62" i="33" s="1"/>
  <c r="U176" i="29"/>
  <c r="V150" i="30"/>
  <c r="W30" i="30"/>
  <c r="X66" i="30" s="1"/>
  <c r="V169" i="30"/>
  <c r="V169" i="29"/>
  <c r="V150" i="29"/>
  <c r="W30" i="29"/>
  <c r="X66" i="29" s="1"/>
  <c r="V166" i="30"/>
  <c r="V147" i="30"/>
  <c r="W27" i="30"/>
  <c r="X63" i="30" s="1"/>
  <c r="W35" i="33"/>
  <c r="X71" i="33" s="1"/>
  <c r="V145" i="30"/>
  <c r="W25" i="30"/>
  <c r="X61" i="30" s="1"/>
  <c r="V164" i="30"/>
  <c r="S191" i="30"/>
  <c r="S193" i="30" s="1"/>
  <c r="S197" i="30"/>
  <c r="V173" i="30"/>
  <c r="V154" i="30"/>
  <c r="W34" i="30"/>
  <c r="X70" i="30" s="1"/>
  <c r="X25" i="33"/>
  <c r="Y61" i="33" s="1"/>
  <c r="S196" i="29"/>
  <c r="S184" i="29"/>
  <c r="S186" i="29" s="1"/>
  <c r="V151" i="30"/>
  <c r="V170" i="30"/>
  <c r="W31" i="30"/>
  <c r="X67" i="30" s="1"/>
  <c r="V152" i="29"/>
  <c r="V171" i="29"/>
  <c r="W32" i="29"/>
  <c r="X68" i="29" s="1"/>
  <c r="R194" i="29"/>
  <c r="V149" i="30"/>
  <c r="V168" i="30"/>
  <c r="W29" i="30"/>
  <c r="X65" i="30" s="1"/>
  <c r="W30" i="33"/>
  <c r="X66" i="33" s="1"/>
  <c r="V165" i="29"/>
  <c r="V146" i="29"/>
  <c r="W26" i="29"/>
  <c r="X62" i="29" s="1"/>
  <c r="S197" i="29"/>
  <c r="S191" i="29"/>
  <c r="S193" i="29" s="1"/>
  <c r="W23" i="33"/>
  <c r="X59" i="33" s="1"/>
  <c r="V37" i="33"/>
  <c r="W28" i="33"/>
  <c r="X64" i="33" s="1"/>
  <c r="U157" i="30"/>
  <c r="R198" i="29"/>
  <c r="W29" i="33"/>
  <c r="X65" i="33" s="1"/>
  <c r="V155" i="29"/>
  <c r="V174" i="29"/>
  <c r="W35" i="29"/>
  <c r="X71" i="29" s="1"/>
  <c r="W27" i="29"/>
  <c r="X63" i="29" s="1"/>
  <c r="V166" i="29"/>
  <c r="V147" i="29"/>
  <c r="W31" i="33"/>
  <c r="X67" i="33" s="1"/>
  <c r="V163" i="29"/>
  <c r="V144" i="29"/>
  <c r="W24" i="29"/>
  <c r="X60" i="29" s="1"/>
  <c r="V164" i="29"/>
  <c r="V145" i="29"/>
  <c r="W25" i="29"/>
  <c r="X61" i="29" s="1"/>
  <c r="R198" i="30"/>
  <c r="U73" i="33"/>
  <c r="W143" i="31"/>
  <c r="W162" i="31"/>
  <c r="X23" i="31"/>
  <c r="Y59" i="31" s="1"/>
  <c r="T198" i="31"/>
  <c r="U184" i="31"/>
  <c r="V73" i="10"/>
  <c r="Y25" i="32"/>
  <c r="Z55" i="32" s="1"/>
  <c r="X25" i="2"/>
  <c r="Y55" i="2" s="1"/>
  <c r="X28" i="2"/>
  <c r="Y58" i="2" s="1"/>
  <c r="X23" i="2"/>
  <c r="Y53" i="2" s="1"/>
  <c r="X27" i="2"/>
  <c r="Y57" i="2" s="1"/>
  <c r="Y20" i="2"/>
  <c r="Z50" i="2" s="1"/>
  <c r="W29" i="2"/>
  <c r="X59" i="2" s="1"/>
  <c r="V61" i="2"/>
  <c r="X21" i="2"/>
  <c r="Y51" i="2" s="1"/>
  <c r="X24" i="2"/>
  <c r="Y54" i="2" s="1"/>
  <c r="V31" i="2"/>
  <c r="X26" i="2"/>
  <c r="Y56" i="2" s="1"/>
  <c r="Y24" i="10"/>
  <c r="Z60" i="10" s="1"/>
  <c r="X25" i="10"/>
  <c r="Y61" i="10" s="1"/>
  <c r="X29" i="10"/>
  <c r="Y65" i="10" s="1"/>
  <c r="X34" i="10"/>
  <c r="Y70" i="10" s="1"/>
  <c r="Y30" i="10"/>
  <c r="Z66" i="10" s="1"/>
  <c r="X32" i="10"/>
  <c r="Y68" i="10" s="1"/>
  <c r="X27" i="10"/>
  <c r="Y63" i="10" s="1"/>
  <c r="X31" i="10"/>
  <c r="Y67" i="10" s="1"/>
  <c r="X26" i="10"/>
  <c r="Y62" i="10" s="1"/>
  <c r="X35" i="10"/>
  <c r="Y71" i="10" s="1"/>
  <c r="X28" i="10"/>
  <c r="Y64" i="10" s="1"/>
  <c r="Y28" i="32"/>
  <c r="Z58" i="32" s="1"/>
  <c r="Y26" i="32"/>
  <c r="Z56" i="32" s="1"/>
  <c r="Y24" i="32"/>
  <c r="Z54" i="32" s="1"/>
  <c r="Y23" i="32"/>
  <c r="Z53" i="32" s="1"/>
  <c r="Z20" i="32"/>
  <c r="AA50" i="32" s="1"/>
  <c r="Y27" i="32"/>
  <c r="Z57" i="32" s="1"/>
  <c r="U177" i="34" l="1"/>
  <c r="AM83" i="43"/>
  <c r="AN2" i="43"/>
  <c r="AM77" i="43"/>
  <c r="AM78" i="43"/>
  <c r="AM80" i="43"/>
  <c r="AM79" i="43"/>
  <c r="AM84" i="43" s="1"/>
  <c r="AM82" i="43"/>
  <c r="AM85" i="43"/>
  <c r="V74" i="10"/>
  <c r="AM39" i="2"/>
  <c r="AL46" i="2"/>
  <c r="W37" i="10"/>
  <c r="X61" i="31"/>
  <c r="W164" i="31"/>
  <c r="W176" i="31" s="1"/>
  <c r="W145" i="31"/>
  <c r="W157" i="31" s="1"/>
  <c r="W182" i="31" s="1"/>
  <c r="X25" i="31"/>
  <c r="X52" i="32"/>
  <c r="X22" i="32"/>
  <c r="X31" i="32" s="1"/>
  <c r="X69" i="10"/>
  <c r="X33" i="10"/>
  <c r="V74" i="36"/>
  <c r="U158" i="34"/>
  <c r="U196" i="31"/>
  <c r="U198" i="31" s="1"/>
  <c r="U186" i="31"/>
  <c r="S198" i="36"/>
  <c r="S194" i="36"/>
  <c r="T194" i="31"/>
  <c r="U74" i="30"/>
  <c r="U191" i="31"/>
  <c r="U193" i="31" s="1"/>
  <c r="U74" i="33"/>
  <c r="U158" i="36"/>
  <c r="V177" i="31"/>
  <c r="V157" i="36"/>
  <c r="V189" i="36" s="1"/>
  <c r="V176" i="36"/>
  <c r="V183" i="36" s="1"/>
  <c r="V185" i="36" s="1"/>
  <c r="T191" i="36"/>
  <c r="T193" i="36" s="1"/>
  <c r="AN41" i="35"/>
  <c r="AM55" i="35"/>
  <c r="V157" i="35"/>
  <c r="V189" i="35" s="1"/>
  <c r="U177" i="36"/>
  <c r="U183" i="36"/>
  <c r="U185" i="36" s="1"/>
  <c r="T196" i="36"/>
  <c r="T198" i="36" s="1"/>
  <c r="V74" i="34"/>
  <c r="X59" i="10"/>
  <c r="X23" i="10"/>
  <c r="U178" i="36"/>
  <c r="U179" i="36" s="1"/>
  <c r="V183" i="31"/>
  <c r="V185" i="31" s="1"/>
  <c r="W73" i="36"/>
  <c r="T184" i="36"/>
  <c r="T186" i="36" s="1"/>
  <c r="V158" i="31"/>
  <c r="U177" i="35"/>
  <c r="V182" i="31"/>
  <c r="U182" i="36"/>
  <c r="U184" i="36" s="1"/>
  <c r="Y35" i="31"/>
  <c r="Y71" i="31"/>
  <c r="X174" i="31"/>
  <c r="X155" i="31"/>
  <c r="Y62" i="31"/>
  <c r="X165" i="31"/>
  <c r="X146" i="31"/>
  <c r="Y26" i="31"/>
  <c r="Y23" i="36"/>
  <c r="Y59" i="36"/>
  <c r="X143" i="36"/>
  <c r="X162" i="36"/>
  <c r="X29" i="34"/>
  <c r="X65" i="34"/>
  <c r="W168" i="34"/>
  <c r="W149" i="34"/>
  <c r="X31" i="36"/>
  <c r="X67" i="36"/>
  <c r="W151" i="36"/>
  <c r="W170" i="36"/>
  <c r="X32" i="34"/>
  <c r="X68" i="34"/>
  <c r="W152" i="34"/>
  <c r="W171" i="34"/>
  <c r="W73" i="34"/>
  <c r="W179" i="34" s="1"/>
  <c r="Z24" i="35"/>
  <c r="Z60" i="35"/>
  <c r="Y163" i="35"/>
  <c r="Y144" i="35"/>
  <c r="T184" i="34"/>
  <c r="T186" i="34" s="1"/>
  <c r="T196" i="34"/>
  <c r="U178" i="35"/>
  <c r="U179" i="35" s="1"/>
  <c r="U182" i="35"/>
  <c r="U189" i="35"/>
  <c r="Y30" i="31"/>
  <c r="Y66" i="31"/>
  <c r="X169" i="31"/>
  <c r="X150" i="31"/>
  <c r="AA29" i="36"/>
  <c r="AA65" i="36"/>
  <c r="Z168" i="36"/>
  <c r="Z149" i="36"/>
  <c r="AB28" i="35"/>
  <c r="AB64" i="35"/>
  <c r="AA167" i="35"/>
  <c r="AA148" i="35"/>
  <c r="Z67" i="31"/>
  <c r="Z31" i="31"/>
  <c r="Y151" i="31"/>
  <c r="Y170" i="31"/>
  <c r="X27" i="36"/>
  <c r="X63" i="36"/>
  <c r="W166" i="36"/>
  <c r="W147" i="36"/>
  <c r="U158" i="35"/>
  <c r="X26" i="36"/>
  <c r="X62" i="36"/>
  <c r="W146" i="36"/>
  <c r="W165" i="36"/>
  <c r="V178" i="31"/>
  <c r="V179" i="31" s="1"/>
  <c r="Y70" i="31"/>
  <c r="Y34" i="31"/>
  <c r="X154" i="31"/>
  <c r="X173" i="31"/>
  <c r="AF26" i="35"/>
  <c r="AF62" i="35"/>
  <c r="AE146" i="35"/>
  <c r="AE165" i="35"/>
  <c r="S198" i="34"/>
  <c r="V176" i="35"/>
  <c r="X34" i="34"/>
  <c r="X70" i="34"/>
  <c r="W173" i="34"/>
  <c r="W154" i="34"/>
  <c r="AB32" i="35"/>
  <c r="AB68" i="35"/>
  <c r="AA171" i="35"/>
  <c r="AA152" i="35"/>
  <c r="X32" i="36"/>
  <c r="X68" i="36"/>
  <c r="W152" i="36"/>
  <c r="W171" i="36"/>
  <c r="Y65" i="31"/>
  <c r="X168" i="31"/>
  <c r="Y29" i="31"/>
  <c r="X149" i="31"/>
  <c r="U183" i="34"/>
  <c r="U185" i="34" s="1"/>
  <c r="U190" i="34"/>
  <c r="U192" i="34" s="1"/>
  <c r="AC30" i="35"/>
  <c r="AC66" i="35"/>
  <c r="AB169" i="35"/>
  <c r="AB150" i="35"/>
  <c r="X31" i="35"/>
  <c r="X67" i="35"/>
  <c r="W170" i="35"/>
  <c r="W151" i="35"/>
  <c r="X35" i="36"/>
  <c r="X71" i="36"/>
  <c r="W174" i="36"/>
  <c r="W155" i="36"/>
  <c r="AC35" i="35"/>
  <c r="AC71" i="35"/>
  <c r="AB155" i="35"/>
  <c r="AB174" i="35"/>
  <c r="X33" i="34"/>
  <c r="X69" i="34"/>
  <c r="W153" i="34"/>
  <c r="W172" i="34"/>
  <c r="W37" i="36"/>
  <c r="X24" i="34"/>
  <c r="X60" i="34"/>
  <c r="W144" i="34"/>
  <c r="W163" i="34"/>
  <c r="X28" i="36"/>
  <c r="X64" i="36"/>
  <c r="W167" i="36"/>
  <c r="W148" i="36"/>
  <c r="X24" i="36"/>
  <c r="X60" i="36"/>
  <c r="W163" i="36"/>
  <c r="W144" i="36"/>
  <c r="X34" i="35"/>
  <c r="X70" i="35"/>
  <c r="W154" i="35"/>
  <c r="W173" i="35"/>
  <c r="S194" i="34"/>
  <c r="X30" i="34"/>
  <c r="X66" i="34"/>
  <c r="W150" i="34"/>
  <c r="W169" i="34"/>
  <c r="X25" i="36"/>
  <c r="X61" i="36"/>
  <c r="W164" i="36"/>
  <c r="W145" i="36"/>
  <c r="X35" i="34"/>
  <c r="X71" i="34"/>
  <c r="W155" i="34"/>
  <c r="W174" i="34"/>
  <c r="T196" i="35"/>
  <c r="T184" i="35"/>
  <c r="T186" i="35" s="1"/>
  <c r="X34" i="36"/>
  <c r="X70" i="36"/>
  <c r="W173" i="36"/>
  <c r="W154" i="36"/>
  <c r="X30" i="36"/>
  <c r="X66" i="36"/>
  <c r="W169" i="36"/>
  <c r="W150" i="36"/>
  <c r="AC25" i="35"/>
  <c r="AC61" i="35"/>
  <c r="AB164" i="35"/>
  <c r="AB145" i="35"/>
  <c r="X31" i="34"/>
  <c r="X67" i="34"/>
  <c r="W170" i="34"/>
  <c r="W151" i="34"/>
  <c r="AB27" i="35"/>
  <c r="AB63" i="35"/>
  <c r="AA147" i="35"/>
  <c r="AA166" i="35"/>
  <c r="X27" i="34"/>
  <c r="X63" i="34"/>
  <c r="W147" i="34"/>
  <c r="W166" i="34"/>
  <c r="W73" i="35"/>
  <c r="W74" i="35" s="1"/>
  <c r="X52" i="2"/>
  <c r="X22" i="2"/>
  <c r="T197" i="35"/>
  <c r="T191" i="35"/>
  <c r="T193" i="35" s="1"/>
  <c r="V176" i="34"/>
  <c r="AC33" i="35"/>
  <c r="AC69" i="35"/>
  <c r="AB153" i="35"/>
  <c r="AB172" i="35"/>
  <c r="AC29" i="35"/>
  <c r="AC65" i="35"/>
  <c r="AB168" i="35"/>
  <c r="AB149" i="35"/>
  <c r="X23" i="34"/>
  <c r="X59" i="34"/>
  <c r="W37" i="34"/>
  <c r="W143" i="34"/>
  <c r="W162" i="34"/>
  <c r="T191" i="34"/>
  <c r="T193" i="34" s="1"/>
  <c r="T197" i="34"/>
  <c r="Y64" i="31"/>
  <c r="X148" i="31"/>
  <c r="Y28" i="31"/>
  <c r="X167" i="31"/>
  <c r="V157" i="34"/>
  <c r="U189" i="34"/>
  <c r="U182" i="34"/>
  <c r="U183" i="35"/>
  <c r="U185" i="35" s="1"/>
  <c r="U190" i="35"/>
  <c r="U192" i="35" s="1"/>
  <c r="X33" i="36"/>
  <c r="X69" i="36"/>
  <c r="W153" i="36"/>
  <c r="W172" i="36"/>
  <c r="X25" i="34"/>
  <c r="X61" i="34"/>
  <c r="W164" i="34"/>
  <c r="W145" i="34"/>
  <c r="Y63" i="31"/>
  <c r="Y27" i="31"/>
  <c r="X166" i="31"/>
  <c r="X147" i="31"/>
  <c r="X23" i="35"/>
  <c r="X59" i="35"/>
  <c r="W37" i="35"/>
  <c r="W143" i="35"/>
  <c r="W162" i="35"/>
  <c r="X28" i="34"/>
  <c r="X64" i="34"/>
  <c r="W167" i="34"/>
  <c r="W148" i="34"/>
  <c r="Y60" i="31"/>
  <c r="X163" i="31"/>
  <c r="X144" i="31"/>
  <c r="Y24" i="31"/>
  <c r="Y68" i="31"/>
  <c r="X171" i="31"/>
  <c r="X152" i="31"/>
  <c r="Y32" i="31"/>
  <c r="X26" i="34"/>
  <c r="X62" i="34"/>
  <c r="W146" i="34"/>
  <c r="W165" i="34"/>
  <c r="Y69" i="31"/>
  <c r="X153" i="31"/>
  <c r="X172" i="31"/>
  <c r="Y33" i="31"/>
  <c r="U191" i="36"/>
  <c r="U193" i="36" s="1"/>
  <c r="U197" i="36"/>
  <c r="AG41" i="33"/>
  <c r="AF55" i="33"/>
  <c r="AK41" i="30"/>
  <c r="AJ55" i="30"/>
  <c r="W74" i="31"/>
  <c r="U74" i="29"/>
  <c r="W61" i="32"/>
  <c r="W62" i="32" s="1"/>
  <c r="Y29" i="32"/>
  <c r="Z59" i="32" s="1"/>
  <c r="Y21" i="32"/>
  <c r="Z51" i="32" s="1"/>
  <c r="V62" i="2"/>
  <c r="AI41" i="10"/>
  <c r="AH55" i="10"/>
  <c r="S198" i="29"/>
  <c r="AF41" i="34"/>
  <c r="AE55" i="34"/>
  <c r="V73" i="33"/>
  <c r="S198" i="30"/>
  <c r="X30" i="33"/>
  <c r="Y66" i="33" s="1"/>
  <c r="W172" i="30"/>
  <c r="W153" i="30"/>
  <c r="X33" i="30"/>
  <c r="Y69" i="30" s="1"/>
  <c r="X29" i="33"/>
  <c r="Y65" i="33" s="1"/>
  <c r="X23" i="33"/>
  <c r="Y59" i="33" s="1"/>
  <c r="W37" i="33"/>
  <c r="Y25" i="33"/>
  <c r="Z61" i="33" s="1"/>
  <c r="W169" i="30"/>
  <c r="W150" i="30"/>
  <c r="X30" i="30"/>
  <c r="Y66" i="30" s="1"/>
  <c r="U189" i="29"/>
  <c r="U182" i="29"/>
  <c r="U178" i="29"/>
  <c r="U179" i="29" s="1"/>
  <c r="V176" i="29"/>
  <c r="V176" i="30"/>
  <c r="W149" i="30"/>
  <c r="X29" i="30"/>
  <c r="Y65" i="30" s="1"/>
  <c r="W168" i="30"/>
  <c r="X25" i="30"/>
  <c r="Y61" i="30" s="1"/>
  <c r="W164" i="30"/>
  <c r="W145" i="30"/>
  <c r="W168" i="29"/>
  <c r="X29" i="29"/>
  <c r="Y65" i="29" s="1"/>
  <c r="W149" i="29"/>
  <c r="W163" i="30"/>
  <c r="W144" i="30"/>
  <c r="X24" i="30"/>
  <c r="Y60" i="30" s="1"/>
  <c r="W153" i="29"/>
  <c r="W172" i="29"/>
  <c r="X33" i="29"/>
  <c r="Y69" i="29" s="1"/>
  <c r="T191" i="29"/>
  <c r="T193" i="29" s="1"/>
  <c r="T197" i="29"/>
  <c r="W144" i="29"/>
  <c r="X24" i="29"/>
  <c r="Y60" i="29" s="1"/>
  <c r="W163" i="29"/>
  <c r="W166" i="29"/>
  <c r="W147" i="29"/>
  <c r="X27" i="29"/>
  <c r="Y63" i="29" s="1"/>
  <c r="W173" i="30"/>
  <c r="W154" i="30"/>
  <c r="X34" i="30"/>
  <c r="Y70" i="30" s="1"/>
  <c r="W169" i="29"/>
  <c r="W150" i="29"/>
  <c r="X30" i="29"/>
  <c r="Y66" i="29" s="1"/>
  <c r="U177" i="29"/>
  <c r="U183" i="29"/>
  <c r="U185" i="29" s="1"/>
  <c r="U190" i="29"/>
  <c r="U192" i="29" s="1"/>
  <c r="X27" i="33"/>
  <c r="Y63" i="33" s="1"/>
  <c r="S194" i="30"/>
  <c r="X35" i="30"/>
  <c r="Y71" i="30" s="1"/>
  <c r="W174" i="30"/>
  <c r="W155" i="30"/>
  <c r="W173" i="29"/>
  <c r="W154" i="29"/>
  <c r="X34" i="29"/>
  <c r="Y70" i="29" s="1"/>
  <c r="X23" i="29"/>
  <c r="Y59" i="29" s="1"/>
  <c r="W37" i="29"/>
  <c r="W162" i="29"/>
  <c r="W143" i="29"/>
  <c r="X33" i="33"/>
  <c r="Y69" i="33" s="1"/>
  <c r="U182" i="30"/>
  <c r="U178" i="30"/>
  <c r="U179" i="30" s="1"/>
  <c r="U158" i="30"/>
  <c r="U189" i="30"/>
  <c r="W165" i="29"/>
  <c r="W146" i="29"/>
  <c r="X26" i="29"/>
  <c r="Y62" i="29" s="1"/>
  <c r="W170" i="30"/>
  <c r="W151" i="30"/>
  <c r="X31" i="30"/>
  <c r="Y67" i="30" s="1"/>
  <c r="X26" i="33"/>
  <c r="Y62" i="33" s="1"/>
  <c r="X28" i="30"/>
  <c r="Y64" i="30" s="1"/>
  <c r="W167" i="30"/>
  <c r="W148" i="30"/>
  <c r="V73" i="29"/>
  <c r="V73" i="30"/>
  <c r="X35" i="29"/>
  <c r="Y71" i="29" s="1"/>
  <c r="W174" i="29"/>
  <c r="W155" i="29"/>
  <c r="X28" i="33"/>
  <c r="Y64" i="33" s="1"/>
  <c r="X35" i="33"/>
  <c r="Y71" i="33" s="1"/>
  <c r="X32" i="33"/>
  <c r="Y68" i="33" s="1"/>
  <c r="X34" i="33"/>
  <c r="Y70" i="33" s="1"/>
  <c r="T196" i="30"/>
  <c r="T184" i="30"/>
  <c r="T186" i="30" s="1"/>
  <c r="V157" i="29"/>
  <c r="W143" i="30"/>
  <c r="W37" i="30"/>
  <c r="X23" i="30"/>
  <c r="Y59" i="30" s="1"/>
  <c r="W162" i="30"/>
  <c r="U158" i="29"/>
  <c r="X25" i="29"/>
  <c r="Y61" i="29" s="1"/>
  <c r="W164" i="29"/>
  <c r="W145" i="29"/>
  <c r="X31" i="33"/>
  <c r="Y67" i="33" s="1"/>
  <c r="W152" i="29"/>
  <c r="W171" i="29"/>
  <c r="X32" i="29"/>
  <c r="Y68" i="29" s="1"/>
  <c r="S194" i="29"/>
  <c r="W166" i="30"/>
  <c r="W147" i="30"/>
  <c r="X27" i="30"/>
  <c r="Y63" i="30" s="1"/>
  <c r="T196" i="29"/>
  <c r="T184" i="29"/>
  <c r="T186" i="29" s="1"/>
  <c r="W165" i="30"/>
  <c r="W146" i="30"/>
  <c r="X26" i="30"/>
  <c r="Y62" i="30" s="1"/>
  <c r="W167" i="29"/>
  <c r="W148" i="29"/>
  <c r="X28" i="29"/>
  <c r="Y64" i="29" s="1"/>
  <c r="T191" i="30"/>
  <c r="T193" i="30" s="1"/>
  <c r="T197" i="30"/>
  <c r="W171" i="30"/>
  <c r="W152" i="30"/>
  <c r="X32" i="30"/>
  <c r="Y68" i="30" s="1"/>
  <c r="X24" i="33"/>
  <c r="Y60" i="33" s="1"/>
  <c r="V157" i="30"/>
  <c r="W170" i="29"/>
  <c r="W151" i="29"/>
  <c r="X31" i="29"/>
  <c r="Y67" i="29" s="1"/>
  <c r="U183" i="30"/>
  <c r="U185" i="30" s="1"/>
  <c r="U177" i="30"/>
  <c r="U190" i="30"/>
  <c r="U192" i="30" s="1"/>
  <c r="X162" i="31"/>
  <c r="X143" i="31"/>
  <c r="X73" i="31"/>
  <c r="Y23" i="31"/>
  <c r="Z59" i="31" s="1"/>
  <c r="X37" i="31"/>
  <c r="V191" i="31"/>
  <c r="V193" i="31" s="1"/>
  <c r="V197" i="31"/>
  <c r="W73" i="10"/>
  <c r="Z25" i="32"/>
  <c r="AA55" i="32" s="1"/>
  <c r="Y25" i="2"/>
  <c r="Z55" i="2" s="1"/>
  <c r="W61" i="2"/>
  <c r="X29" i="2"/>
  <c r="Z20" i="2"/>
  <c r="AA50" i="2" s="1"/>
  <c r="Y24" i="2"/>
  <c r="Z54" i="2" s="1"/>
  <c r="Y28" i="2"/>
  <c r="Z58" i="2" s="1"/>
  <c r="Y27" i="2"/>
  <c r="Z57" i="2" s="1"/>
  <c r="Y26" i="2"/>
  <c r="Z56" i="2" s="1"/>
  <c r="Y21" i="2"/>
  <c r="Z51" i="2" s="1"/>
  <c r="W31" i="2"/>
  <c r="Y23" i="2"/>
  <c r="Z53" i="2" s="1"/>
  <c r="Z24" i="10"/>
  <c r="AA60" i="10" s="1"/>
  <c r="Y34" i="10"/>
  <c r="Z70" i="10" s="1"/>
  <c r="Y31" i="10"/>
  <c r="Z67" i="10" s="1"/>
  <c r="Y32" i="10"/>
  <c r="Z68" i="10" s="1"/>
  <c r="Y29" i="10"/>
  <c r="Z65" i="10" s="1"/>
  <c r="Y28" i="10"/>
  <c r="Z64" i="10" s="1"/>
  <c r="Y35" i="10"/>
  <c r="Z71" i="10" s="1"/>
  <c r="Y27" i="10"/>
  <c r="Z63" i="10" s="1"/>
  <c r="Z30" i="10"/>
  <c r="AA66" i="10" s="1"/>
  <c r="Y25" i="10"/>
  <c r="Z61" i="10" s="1"/>
  <c r="Y26" i="10"/>
  <c r="Z62" i="10" s="1"/>
  <c r="Z23" i="32"/>
  <c r="AA53" i="32" s="1"/>
  <c r="Z28" i="32"/>
  <c r="AA58" i="32" s="1"/>
  <c r="Z27" i="32"/>
  <c r="AA57" i="32" s="1"/>
  <c r="Z26" i="32"/>
  <c r="AA56" i="32" s="1"/>
  <c r="AA20" i="32"/>
  <c r="AB50" i="32" s="1"/>
  <c r="Z24" i="32"/>
  <c r="AA54" i="32" s="1"/>
  <c r="V177" i="34" l="1"/>
  <c r="AN85" i="43"/>
  <c r="AN82" i="43"/>
  <c r="W74" i="10"/>
  <c r="AO2" i="43"/>
  <c r="AN77" i="43"/>
  <c r="AN79" i="43"/>
  <c r="AN84" i="43" s="1"/>
  <c r="AN78" i="43"/>
  <c r="AN80" i="43"/>
  <c r="AN83" i="43"/>
  <c r="V158" i="34"/>
  <c r="AN39" i="2"/>
  <c r="AM46" i="2"/>
  <c r="W74" i="36"/>
  <c r="Y61" i="31"/>
  <c r="Y25" i="31"/>
  <c r="Y37" i="31" s="1"/>
  <c r="X145" i="31"/>
  <c r="X157" i="31" s="1"/>
  <c r="X189" i="31" s="1"/>
  <c r="X164" i="31"/>
  <c r="X176" i="31" s="1"/>
  <c r="X190" i="31" s="1"/>
  <c r="X192" i="31" s="1"/>
  <c r="Y52" i="32"/>
  <c r="Y22" i="32"/>
  <c r="Y31" i="32" s="1"/>
  <c r="X37" i="10"/>
  <c r="Y69" i="10"/>
  <c r="Y33" i="10"/>
  <c r="V74" i="30"/>
  <c r="T194" i="36"/>
  <c r="U194" i="31"/>
  <c r="V158" i="36"/>
  <c r="V182" i="36"/>
  <c r="V196" i="36" s="1"/>
  <c r="V196" i="31"/>
  <c r="V198" i="31" s="1"/>
  <c r="V74" i="33"/>
  <c r="W176" i="35"/>
  <c r="W183" i="35" s="1"/>
  <c r="W185" i="35" s="1"/>
  <c r="V184" i="31"/>
  <c r="V186" i="31" s="1"/>
  <c r="V194" i="31" s="1"/>
  <c r="X73" i="35"/>
  <c r="X74" i="35" s="1"/>
  <c r="V182" i="35"/>
  <c r="V184" i="35" s="1"/>
  <c r="V178" i="36"/>
  <c r="V179" i="36" s="1"/>
  <c r="W189" i="31"/>
  <c r="V190" i="36"/>
  <c r="V192" i="36" s="1"/>
  <c r="V177" i="36"/>
  <c r="W177" i="31"/>
  <c r="W158" i="31"/>
  <c r="V158" i="35"/>
  <c r="W178" i="31"/>
  <c r="W179" i="31" s="1"/>
  <c r="V178" i="35"/>
  <c r="V179" i="35" s="1"/>
  <c r="W190" i="31"/>
  <c r="W192" i="31" s="1"/>
  <c r="W183" i="31"/>
  <c r="W185" i="31" s="1"/>
  <c r="X37" i="36"/>
  <c r="AO41" i="35"/>
  <c r="AN55" i="35"/>
  <c r="U186" i="36"/>
  <c r="U194" i="36" s="1"/>
  <c r="Y59" i="10"/>
  <c r="Y23" i="10"/>
  <c r="T194" i="29"/>
  <c r="U196" i="36"/>
  <c r="U198" i="36" s="1"/>
  <c r="V177" i="35"/>
  <c r="T198" i="35"/>
  <c r="W74" i="34"/>
  <c r="W157" i="36"/>
  <c r="W182" i="36" s="1"/>
  <c r="W176" i="36"/>
  <c r="W183" i="36" s="1"/>
  <c r="W185" i="36" s="1"/>
  <c r="X73" i="36"/>
  <c r="X74" i="36" s="1"/>
  <c r="W157" i="34"/>
  <c r="W182" i="34" s="1"/>
  <c r="W157" i="35"/>
  <c r="V191" i="35"/>
  <c r="W176" i="34"/>
  <c r="W177" i="34" s="1"/>
  <c r="AD29" i="35"/>
  <c r="AD65" i="35"/>
  <c r="AC168" i="35"/>
  <c r="AC149" i="35"/>
  <c r="Y52" i="2"/>
  <c r="Y22" i="2"/>
  <c r="Y33" i="34"/>
  <c r="Y69" i="34"/>
  <c r="X172" i="34"/>
  <c r="X153" i="34"/>
  <c r="Y32" i="34"/>
  <c r="Y68" i="34"/>
  <c r="X152" i="34"/>
  <c r="X171" i="34"/>
  <c r="Y29" i="34"/>
  <c r="Y65" i="34"/>
  <c r="X168" i="34"/>
  <c r="X149" i="34"/>
  <c r="Z62" i="31"/>
  <c r="Y146" i="31"/>
  <c r="Z26" i="31"/>
  <c r="Y165" i="31"/>
  <c r="Z35" i="31"/>
  <c r="Z71" i="31"/>
  <c r="Y155" i="31"/>
  <c r="Y174" i="31"/>
  <c r="X31" i="2"/>
  <c r="Y59" i="2"/>
  <c r="AC32" i="35"/>
  <c r="AC68" i="35"/>
  <c r="AB171" i="35"/>
  <c r="AB152" i="35"/>
  <c r="Z68" i="31"/>
  <c r="Y152" i="31"/>
  <c r="Z32" i="31"/>
  <c r="Y171" i="31"/>
  <c r="AC27" i="35"/>
  <c r="AC63" i="35"/>
  <c r="AB147" i="35"/>
  <c r="AB166" i="35"/>
  <c r="AD25" i="35"/>
  <c r="AD61" i="35"/>
  <c r="AC164" i="35"/>
  <c r="AC145" i="35"/>
  <c r="Y30" i="34"/>
  <c r="Y66" i="34"/>
  <c r="X169" i="34"/>
  <c r="X150" i="34"/>
  <c r="Y23" i="35"/>
  <c r="Y59" i="35"/>
  <c r="X143" i="35"/>
  <c r="X162" i="35"/>
  <c r="X37" i="35"/>
  <c r="Y25" i="34"/>
  <c r="Y61" i="34"/>
  <c r="X145" i="34"/>
  <c r="X164" i="34"/>
  <c r="U184" i="34"/>
  <c r="U186" i="34" s="1"/>
  <c r="U196" i="34"/>
  <c r="Z64" i="31"/>
  <c r="Y148" i="31"/>
  <c r="Z28" i="31"/>
  <c r="Y167" i="31"/>
  <c r="X73" i="34"/>
  <c r="X179" i="34" s="1"/>
  <c r="Y34" i="36"/>
  <c r="Y70" i="36"/>
  <c r="X154" i="36"/>
  <c r="X173" i="36"/>
  <c r="Y24" i="36"/>
  <c r="Y60" i="36"/>
  <c r="X144" i="36"/>
  <c r="X163" i="36"/>
  <c r="Y24" i="34"/>
  <c r="Y60" i="34"/>
  <c r="X163" i="34"/>
  <c r="X144" i="34"/>
  <c r="AG26" i="35"/>
  <c r="AG62" i="35"/>
  <c r="AF165" i="35"/>
  <c r="AF146" i="35"/>
  <c r="U197" i="35"/>
  <c r="U191" i="35"/>
  <c r="U193" i="35" s="1"/>
  <c r="AA24" i="35"/>
  <c r="AA60" i="35"/>
  <c r="Z163" i="35"/>
  <c r="Z144" i="35"/>
  <c r="AD30" i="35"/>
  <c r="AD66" i="35"/>
  <c r="AC169" i="35"/>
  <c r="AC150" i="35"/>
  <c r="AC28" i="35"/>
  <c r="AC64" i="35"/>
  <c r="AB167" i="35"/>
  <c r="AB148" i="35"/>
  <c r="U197" i="34"/>
  <c r="U191" i="34"/>
  <c r="U193" i="34" s="1"/>
  <c r="Y23" i="34"/>
  <c r="Y59" i="34"/>
  <c r="X37" i="34"/>
  <c r="X143" i="34"/>
  <c r="X162" i="34"/>
  <c r="AD33" i="35"/>
  <c r="AD69" i="35"/>
  <c r="AC153" i="35"/>
  <c r="AC172" i="35"/>
  <c r="T194" i="35"/>
  <c r="AD35" i="35"/>
  <c r="AD71" i="35"/>
  <c r="AC155" i="35"/>
  <c r="AC174" i="35"/>
  <c r="U196" i="35"/>
  <c r="U184" i="35"/>
  <c r="U186" i="35" s="1"/>
  <c r="Y31" i="36"/>
  <c r="Y67" i="36"/>
  <c r="X170" i="36"/>
  <c r="X151" i="36"/>
  <c r="V191" i="36"/>
  <c r="Y35" i="34"/>
  <c r="Y71" i="34"/>
  <c r="X155" i="34"/>
  <c r="X174" i="34"/>
  <c r="Y35" i="36"/>
  <c r="Y71" i="36"/>
  <c r="X174" i="36"/>
  <c r="X155" i="36"/>
  <c r="Z69" i="31"/>
  <c r="Y172" i="31"/>
  <c r="Y153" i="31"/>
  <c r="Z33" i="31"/>
  <c r="Y27" i="36"/>
  <c r="Y63" i="36"/>
  <c r="X147" i="36"/>
  <c r="X166" i="36"/>
  <c r="Z30" i="31"/>
  <c r="Z66" i="31"/>
  <c r="Y150" i="31"/>
  <c r="Y169" i="31"/>
  <c r="V183" i="34"/>
  <c r="V185" i="34" s="1"/>
  <c r="V190" i="34"/>
  <c r="V192" i="34" s="1"/>
  <c r="Y31" i="35"/>
  <c r="Y67" i="35"/>
  <c r="X151" i="35"/>
  <c r="X170" i="35"/>
  <c r="Y32" i="36"/>
  <c r="Y68" i="36"/>
  <c r="X152" i="36"/>
  <c r="X171" i="36"/>
  <c r="Y34" i="34"/>
  <c r="Y70" i="34"/>
  <c r="X173" i="34"/>
  <c r="X154" i="34"/>
  <c r="Y26" i="36"/>
  <c r="Y62" i="36"/>
  <c r="X146" i="36"/>
  <c r="X165" i="36"/>
  <c r="AA67" i="31"/>
  <c r="AA31" i="31"/>
  <c r="Z151" i="31"/>
  <c r="Z170" i="31"/>
  <c r="Z23" i="36"/>
  <c r="Z59" i="36"/>
  <c r="Y143" i="36"/>
  <c r="Y162" i="36"/>
  <c r="Z60" i="31"/>
  <c r="Y144" i="31"/>
  <c r="Z24" i="31"/>
  <c r="Y163" i="31"/>
  <c r="Y28" i="34"/>
  <c r="Y64" i="34"/>
  <c r="X167" i="34"/>
  <c r="X148" i="34"/>
  <c r="Z27" i="31"/>
  <c r="Z63" i="31"/>
  <c r="Y147" i="31"/>
  <c r="Y166" i="31"/>
  <c r="V189" i="34"/>
  <c r="V182" i="34"/>
  <c r="Y27" i="34"/>
  <c r="Y63" i="34"/>
  <c r="X147" i="34"/>
  <c r="X166" i="34"/>
  <c r="Y31" i="34"/>
  <c r="Y67" i="34"/>
  <c r="X170" i="34"/>
  <c r="X151" i="34"/>
  <c r="Y25" i="36"/>
  <c r="Y61" i="36"/>
  <c r="X164" i="36"/>
  <c r="X145" i="36"/>
  <c r="V190" i="35"/>
  <c r="V192" i="35" s="1"/>
  <c r="V183" i="35"/>
  <c r="V185" i="35" s="1"/>
  <c r="Z70" i="31"/>
  <c r="Z34" i="31"/>
  <c r="Y154" i="31"/>
  <c r="Y173" i="31"/>
  <c r="AB29" i="36"/>
  <c r="AB65" i="36"/>
  <c r="AA149" i="36"/>
  <c r="AA168" i="36"/>
  <c r="T198" i="34"/>
  <c r="Y26" i="34"/>
  <c r="Y62" i="34"/>
  <c r="X165" i="34"/>
  <c r="X146" i="34"/>
  <c r="Y33" i="36"/>
  <c r="Y69" i="36"/>
  <c r="X172" i="36"/>
  <c r="X153" i="36"/>
  <c r="Y30" i="36"/>
  <c r="Y66" i="36"/>
  <c r="X169" i="36"/>
  <c r="X150" i="36"/>
  <c r="Y34" i="35"/>
  <c r="Y70" i="35"/>
  <c r="X173" i="35"/>
  <c r="X154" i="35"/>
  <c r="Y28" i="36"/>
  <c r="Y64" i="36"/>
  <c r="X167" i="36"/>
  <c r="X148" i="36"/>
  <c r="Z65" i="31"/>
  <c r="Y168" i="31"/>
  <c r="Y149" i="31"/>
  <c r="Z29" i="31"/>
  <c r="T194" i="34"/>
  <c r="AH41" i="33"/>
  <c r="AG55" i="33"/>
  <c r="AL41" i="30"/>
  <c r="AK55" i="30"/>
  <c r="X74" i="31"/>
  <c r="V74" i="29"/>
  <c r="X61" i="32"/>
  <c r="X62" i="32" s="1"/>
  <c r="W62" i="2"/>
  <c r="Z21" i="32"/>
  <c r="AA51" i="32" s="1"/>
  <c r="Z29" i="32"/>
  <c r="AA59" i="32" s="1"/>
  <c r="V177" i="29"/>
  <c r="AJ41" i="10"/>
  <c r="AI55" i="10"/>
  <c r="T198" i="29"/>
  <c r="AG41" i="34"/>
  <c r="AF55" i="34"/>
  <c r="V177" i="30"/>
  <c r="W176" i="30"/>
  <c r="W183" i="30" s="1"/>
  <c r="X168" i="30"/>
  <c r="X149" i="30"/>
  <c r="Y29" i="30"/>
  <c r="Z65" i="30" s="1"/>
  <c r="X143" i="30"/>
  <c r="X37" i="30"/>
  <c r="X162" i="30"/>
  <c r="Y23" i="30"/>
  <c r="Z59" i="30" s="1"/>
  <c r="Y32" i="33"/>
  <c r="Z68" i="33" s="1"/>
  <c r="Y26" i="33"/>
  <c r="Z62" i="33" s="1"/>
  <c r="W157" i="29"/>
  <c r="X173" i="30"/>
  <c r="X154" i="30"/>
  <c r="Y34" i="30"/>
  <c r="Z70" i="30" s="1"/>
  <c r="Y29" i="33"/>
  <c r="Z65" i="33" s="1"/>
  <c r="X165" i="30"/>
  <c r="X146" i="30"/>
  <c r="Y26" i="30"/>
  <c r="Z62" i="30" s="1"/>
  <c r="X155" i="29"/>
  <c r="Y35" i="29"/>
  <c r="Z71" i="29" s="1"/>
  <c r="X174" i="29"/>
  <c r="W176" i="29"/>
  <c r="Y24" i="29"/>
  <c r="Z60" i="29" s="1"/>
  <c r="X163" i="29"/>
  <c r="X144" i="29"/>
  <c r="X144" i="30"/>
  <c r="X163" i="30"/>
  <c r="Y24" i="30"/>
  <c r="Z60" i="30" s="1"/>
  <c r="V183" i="30"/>
  <c r="V190" i="30"/>
  <c r="W157" i="30"/>
  <c r="Y35" i="33"/>
  <c r="Z71" i="33" s="1"/>
  <c r="X170" i="30"/>
  <c r="X151" i="30"/>
  <c r="Y31" i="30"/>
  <c r="Z67" i="30" s="1"/>
  <c r="U197" i="30"/>
  <c r="U191" i="30"/>
  <c r="U193" i="30" s="1"/>
  <c r="W73" i="29"/>
  <c r="V190" i="29"/>
  <c r="V192" i="29" s="1"/>
  <c r="V183" i="29"/>
  <c r="V185" i="29" s="1"/>
  <c r="Z25" i="33"/>
  <c r="AA61" i="33" s="1"/>
  <c r="X172" i="30"/>
  <c r="X153" i="30"/>
  <c r="Y33" i="30"/>
  <c r="Z69" i="30" s="1"/>
  <c r="V189" i="30"/>
  <c r="V191" i="30" s="1"/>
  <c r="V182" i="30"/>
  <c r="V184" i="30" s="1"/>
  <c r="V178" i="30"/>
  <c r="V179" i="30" s="1"/>
  <c r="X171" i="29"/>
  <c r="Y32" i="29"/>
  <c r="Z68" i="29" s="1"/>
  <c r="X152" i="29"/>
  <c r="V189" i="29"/>
  <c r="V182" i="29"/>
  <c r="V178" i="29"/>
  <c r="V179" i="29" s="1"/>
  <c r="V158" i="30"/>
  <c r="X150" i="29"/>
  <c r="Y30" i="29"/>
  <c r="Z66" i="29" s="1"/>
  <c r="X169" i="29"/>
  <c r="X166" i="29"/>
  <c r="X147" i="29"/>
  <c r="Y27" i="29"/>
  <c r="Z63" i="29" s="1"/>
  <c r="X168" i="29"/>
  <c r="X149" i="29"/>
  <c r="Y29" i="29"/>
  <c r="Z65" i="29" s="1"/>
  <c r="Y24" i="33"/>
  <c r="Z60" i="33" s="1"/>
  <c r="X167" i="29"/>
  <c r="X148" i="29"/>
  <c r="Y28" i="29"/>
  <c r="Z64" i="29" s="1"/>
  <c r="X164" i="29"/>
  <c r="X145" i="29"/>
  <c r="Y25" i="29"/>
  <c r="Z61" i="29" s="1"/>
  <c r="T194" i="30"/>
  <c r="Y28" i="33"/>
  <c r="Z64" i="33" s="1"/>
  <c r="X37" i="29"/>
  <c r="X143" i="29"/>
  <c r="X162" i="29"/>
  <c r="Y23" i="29"/>
  <c r="Z59" i="29" s="1"/>
  <c r="X155" i="30"/>
  <c r="Y35" i="30"/>
  <c r="Z71" i="30" s="1"/>
  <c r="X174" i="30"/>
  <c r="Y25" i="30"/>
  <c r="Z61" i="30" s="1"/>
  <c r="X164" i="30"/>
  <c r="X145" i="30"/>
  <c r="U196" i="29"/>
  <c r="U184" i="29"/>
  <c r="U186" i="29" s="1"/>
  <c r="V158" i="29"/>
  <c r="T198" i="30"/>
  <c r="U196" i="30"/>
  <c r="U184" i="30"/>
  <c r="U186" i="30" s="1"/>
  <c r="X173" i="29"/>
  <c r="X154" i="29"/>
  <c r="Y34" i="29"/>
  <c r="Z70" i="29" s="1"/>
  <c r="X172" i="29"/>
  <c r="X153" i="29"/>
  <c r="Y33" i="29"/>
  <c r="Z69" i="29" s="1"/>
  <c r="U197" i="29"/>
  <c r="U191" i="29"/>
  <c r="U193" i="29" s="1"/>
  <c r="W73" i="33"/>
  <c r="Y30" i="33"/>
  <c r="Z66" i="33" s="1"/>
  <c r="X151" i="29"/>
  <c r="X170" i="29"/>
  <c r="Y31" i="29"/>
  <c r="Z67" i="29" s="1"/>
  <c r="Y31" i="33"/>
  <c r="Z67" i="33" s="1"/>
  <c r="Y28" i="30"/>
  <c r="Z64" i="30" s="1"/>
  <c r="X148" i="30"/>
  <c r="X167" i="30"/>
  <c r="X152" i="30"/>
  <c r="X171" i="30"/>
  <c r="Y32" i="30"/>
  <c r="Z68" i="30" s="1"/>
  <c r="X166" i="30"/>
  <c r="X147" i="30"/>
  <c r="Y27" i="30"/>
  <c r="Z63" i="30" s="1"/>
  <c r="W73" i="30"/>
  <c r="Y34" i="33"/>
  <c r="Z70" i="33" s="1"/>
  <c r="Y26" i="29"/>
  <c r="Z62" i="29" s="1"/>
  <c r="X146" i="29"/>
  <c r="X165" i="29"/>
  <c r="Y33" i="33"/>
  <c r="Z69" i="33" s="1"/>
  <c r="Y27" i="33"/>
  <c r="Z63" i="33" s="1"/>
  <c r="Y30" i="30"/>
  <c r="Z66" i="30" s="1"/>
  <c r="X169" i="30"/>
  <c r="X150" i="30"/>
  <c r="Y23" i="33"/>
  <c r="Z59" i="33" s="1"/>
  <c r="X37" i="33"/>
  <c r="W184" i="31"/>
  <c r="Z23" i="31"/>
  <c r="AA59" i="31" s="1"/>
  <c r="Y73" i="31"/>
  <c r="Y162" i="31"/>
  <c r="Y143" i="31"/>
  <c r="AA25" i="32"/>
  <c r="AB55" i="32" s="1"/>
  <c r="Z25" i="2"/>
  <c r="AA55" i="2" s="1"/>
  <c r="AA20" i="2"/>
  <c r="AB50" i="2" s="1"/>
  <c r="Z26" i="2"/>
  <c r="AA56" i="2" s="1"/>
  <c r="Z28" i="2"/>
  <c r="AA58" i="2" s="1"/>
  <c r="Y29" i="2"/>
  <c r="Z59" i="2" s="1"/>
  <c r="X61" i="2"/>
  <c r="Z23" i="2"/>
  <c r="AA53" i="2" s="1"/>
  <c r="Z27" i="2"/>
  <c r="AA57" i="2" s="1"/>
  <c r="Z24" i="2"/>
  <c r="AA54" i="2" s="1"/>
  <c r="Z21" i="2"/>
  <c r="AA51" i="2" s="1"/>
  <c r="Z28" i="10"/>
  <c r="AA64" i="10" s="1"/>
  <c r="Z31" i="10"/>
  <c r="AA67" i="10" s="1"/>
  <c r="Z34" i="10"/>
  <c r="AA70" i="10" s="1"/>
  <c r="AA24" i="10"/>
  <c r="AB60" i="10" s="1"/>
  <c r="AA30" i="10"/>
  <c r="AB66" i="10" s="1"/>
  <c r="Z27" i="10"/>
  <c r="AA63" i="10" s="1"/>
  <c r="Z29" i="10"/>
  <c r="AA65" i="10" s="1"/>
  <c r="Z25" i="10"/>
  <c r="AA61" i="10" s="1"/>
  <c r="Z35" i="10"/>
  <c r="AA71" i="10" s="1"/>
  <c r="Z32" i="10"/>
  <c r="AA68" i="10" s="1"/>
  <c r="Z26" i="10"/>
  <c r="AA62" i="10" s="1"/>
  <c r="X73" i="10"/>
  <c r="X74" i="10" s="1"/>
  <c r="AA28" i="32"/>
  <c r="AB58" i="32" s="1"/>
  <c r="AA26" i="32"/>
  <c r="AB56" i="32" s="1"/>
  <c r="AA23" i="32"/>
  <c r="AB53" i="32" s="1"/>
  <c r="AA24" i="32"/>
  <c r="AB54" i="32" s="1"/>
  <c r="AA27" i="32"/>
  <c r="AB57" i="32" s="1"/>
  <c r="AB20" i="32"/>
  <c r="AC50" i="32" s="1"/>
  <c r="AO85" i="43" l="1"/>
  <c r="AP2" i="43"/>
  <c r="AO79" i="43"/>
  <c r="AO84" i="43" s="1"/>
  <c r="AO80" i="43"/>
  <c r="AO78" i="43"/>
  <c r="AO83" i="43" s="1"/>
  <c r="AO77" i="43"/>
  <c r="AO82" i="43" s="1"/>
  <c r="Y37" i="10"/>
  <c r="AO39" i="2"/>
  <c r="AN46" i="2"/>
  <c r="Z61" i="31"/>
  <c r="Y145" i="31"/>
  <c r="Y157" i="31" s="1"/>
  <c r="Y182" i="31" s="1"/>
  <c r="Z25" i="31"/>
  <c r="Z37" i="31" s="1"/>
  <c r="Y164" i="31"/>
  <c r="Y176" i="31" s="1"/>
  <c r="W74" i="30"/>
  <c r="Z52" i="32"/>
  <c r="Z22" i="32"/>
  <c r="Z31" i="32" s="1"/>
  <c r="V184" i="36"/>
  <c r="V186" i="36" s="1"/>
  <c r="W158" i="36"/>
  <c r="Z69" i="10"/>
  <c r="Z33" i="10"/>
  <c r="W190" i="35"/>
  <c r="W192" i="35" s="1"/>
  <c r="W186" i="31"/>
  <c r="W74" i="33"/>
  <c r="W177" i="35"/>
  <c r="W197" i="31"/>
  <c r="V193" i="36"/>
  <c r="W191" i="31"/>
  <c r="W193" i="31" s="1"/>
  <c r="X177" i="31"/>
  <c r="W196" i="31"/>
  <c r="X183" i="31"/>
  <c r="X185" i="31" s="1"/>
  <c r="V197" i="36"/>
  <c r="V198" i="36" s="1"/>
  <c r="X182" i="31"/>
  <c r="AP41" i="35"/>
  <c r="AO55" i="35"/>
  <c r="X176" i="35"/>
  <c r="X158" i="31"/>
  <c r="X178" i="31"/>
  <c r="X179" i="31" s="1"/>
  <c r="X74" i="34"/>
  <c r="Z59" i="10"/>
  <c r="Z23" i="10"/>
  <c r="Y73" i="36"/>
  <c r="Y74" i="36" s="1"/>
  <c r="U198" i="30"/>
  <c r="U198" i="35"/>
  <c r="W189" i="36"/>
  <c r="W191" i="36" s="1"/>
  <c r="W177" i="36"/>
  <c r="W158" i="34"/>
  <c r="W189" i="34"/>
  <c r="W191" i="34" s="1"/>
  <c r="X157" i="36"/>
  <c r="X182" i="36" s="1"/>
  <c r="X176" i="36"/>
  <c r="X183" i="36" s="1"/>
  <c r="X185" i="36" s="1"/>
  <c r="W190" i="36"/>
  <c r="W192" i="36" s="1"/>
  <c r="W178" i="36"/>
  <c r="W179" i="36" s="1"/>
  <c r="X157" i="34"/>
  <c r="AA23" i="36"/>
  <c r="AA59" i="36"/>
  <c r="Z162" i="36"/>
  <c r="Z143" i="36"/>
  <c r="AD28" i="35"/>
  <c r="AD64" i="35"/>
  <c r="AC167" i="35"/>
  <c r="AC148" i="35"/>
  <c r="V197" i="34"/>
  <c r="V191" i="34"/>
  <c r="V193" i="34" s="1"/>
  <c r="Z28" i="34"/>
  <c r="Z64" i="34"/>
  <c r="Y148" i="34"/>
  <c r="Y167" i="34"/>
  <c r="X176" i="34"/>
  <c r="X177" i="34" s="1"/>
  <c r="AA64" i="31"/>
  <c r="Z167" i="31"/>
  <c r="Z148" i="31"/>
  <c r="AA28" i="31"/>
  <c r="Z25" i="34"/>
  <c r="Z61" i="34"/>
  <c r="Y164" i="34"/>
  <c r="Y145" i="34"/>
  <c r="Z52" i="2"/>
  <c r="Z22" i="2"/>
  <c r="V197" i="35"/>
  <c r="AH26" i="35"/>
  <c r="AH62" i="35"/>
  <c r="AG146" i="35"/>
  <c r="AG165" i="35"/>
  <c r="W189" i="35"/>
  <c r="W178" i="35"/>
  <c r="W179" i="35" s="1"/>
  <c r="W182" i="35"/>
  <c r="Z31" i="34"/>
  <c r="Z67" i="34"/>
  <c r="Y170" i="34"/>
  <c r="Y151" i="34"/>
  <c r="AA60" i="31"/>
  <c r="Z163" i="31"/>
  <c r="Z144" i="31"/>
  <c r="AA24" i="31"/>
  <c r="Z32" i="36"/>
  <c r="Z68" i="36"/>
  <c r="Y152" i="36"/>
  <c r="Y171" i="36"/>
  <c r="AE35" i="35"/>
  <c r="AE71" i="35"/>
  <c r="AD155" i="35"/>
  <c r="AD174" i="35"/>
  <c r="Z33" i="36"/>
  <c r="Z69" i="36"/>
  <c r="Y172" i="36"/>
  <c r="Y153" i="36"/>
  <c r="Z26" i="34"/>
  <c r="Z62" i="34"/>
  <c r="Y165" i="34"/>
  <c r="Y146" i="34"/>
  <c r="AC29" i="36"/>
  <c r="AC65" i="36"/>
  <c r="AB149" i="36"/>
  <c r="AB168" i="36"/>
  <c r="Z27" i="36"/>
  <c r="Z63" i="36"/>
  <c r="Y147" i="36"/>
  <c r="Y166" i="36"/>
  <c r="Z35" i="34"/>
  <c r="Z71" i="34"/>
  <c r="Y155" i="34"/>
  <c r="Y174" i="34"/>
  <c r="Y73" i="34"/>
  <c r="Y179" i="34" s="1"/>
  <c r="AB24" i="35"/>
  <c r="AB60" i="35"/>
  <c r="AA144" i="35"/>
  <c r="AA163" i="35"/>
  <c r="U198" i="34"/>
  <c r="X157" i="35"/>
  <c r="AA68" i="31"/>
  <c r="Z152" i="31"/>
  <c r="AA32" i="31"/>
  <c r="Z171" i="31"/>
  <c r="Z32" i="34"/>
  <c r="Z68" i="34"/>
  <c r="Y152" i="34"/>
  <c r="Y171" i="34"/>
  <c r="AD27" i="35"/>
  <c r="AD63" i="35"/>
  <c r="AC166" i="35"/>
  <c r="AC147" i="35"/>
  <c r="W158" i="35"/>
  <c r="AA27" i="31"/>
  <c r="AA63" i="31"/>
  <c r="Z166" i="31"/>
  <c r="Z147" i="31"/>
  <c r="W184" i="34"/>
  <c r="Z31" i="36"/>
  <c r="Z67" i="36"/>
  <c r="Y170" i="36"/>
  <c r="Y151" i="36"/>
  <c r="Z23" i="34"/>
  <c r="Z59" i="34"/>
  <c r="Y143" i="34"/>
  <c r="Y162" i="34"/>
  <c r="Y37" i="34"/>
  <c r="U194" i="34"/>
  <c r="Y73" i="35"/>
  <c r="Y74" i="35" s="1"/>
  <c r="AA62" i="31"/>
  <c r="Z165" i="31"/>
  <c r="AA26" i="31"/>
  <c r="Z146" i="31"/>
  <c r="Z26" i="36"/>
  <c r="Z62" i="36"/>
  <c r="Y165" i="36"/>
  <c r="Y146" i="36"/>
  <c r="Z28" i="36"/>
  <c r="Z64" i="36"/>
  <c r="Y167" i="36"/>
  <c r="Y148" i="36"/>
  <c r="Z30" i="36"/>
  <c r="Z66" i="36"/>
  <c r="Y169" i="36"/>
  <c r="Y150" i="36"/>
  <c r="AB67" i="31"/>
  <c r="AA170" i="31"/>
  <c r="AB31" i="31"/>
  <c r="AA151" i="31"/>
  <c r="U194" i="35"/>
  <c r="Z24" i="34"/>
  <c r="Z60" i="34"/>
  <c r="Y144" i="34"/>
  <c r="Y163" i="34"/>
  <c r="Z34" i="36"/>
  <c r="Z70" i="36"/>
  <c r="Y154" i="36"/>
  <c r="Y173" i="36"/>
  <c r="Z23" i="35"/>
  <c r="Z59" i="35"/>
  <c r="Y162" i="35"/>
  <c r="Y143" i="35"/>
  <c r="Y37" i="35"/>
  <c r="AE25" i="35"/>
  <c r="AE61" i="35"/>
  <c r="AD164" i="35"/>
  <c r="AD145" i="35"/>
  <c r="AE29" i="35"/>
  <c r="AE65" i="35"/>
  <c r="AD149" i="35"/>
  <c r="AD168" i="35"/>
  <c r="Z34" i="35"/>
  <c r="Z70" i="35"/>
  <c r="Y154" i="35"/>
  <c r="Y173" i="35"/>
  <c r="Z24" i="36"/>
  <c r="Z60" i="36"/>
  <c r="Y163" i="36"/>
  <c r="Y144" i="36"/>
  <c r="Z30" i="34"/>
  <c r="Z66" i="34"/>
  <c r="Y169" i="34"/>
  <c r="Y150" i="34"/>
  <c r="AA65" i="31"/>
  <c r="Z149" i="31"/>
  <c r="AA29" i="31"/>
  <c r="Z168" i="31"/>
  <c r="V196" i="35"/>
  <c r="Z25" i="36"/>
  <c r="Z61" i="36"/>
  <c r="Y145" i="36"/>
  <c r="Y164" i="36"/>
  <c r="Z27" i="34"/>
  <c r="Z63" i="34"/>
  <c r="Y166" i="34"/>
  <c r="Y147" i="34"/>
  <c r="Z34" i="34"/>
  <c r="Z70" i="34"/>
  <c r="Y173" i="34"/>
  <c r="Y154" i="34"/>
  <c r="AA69" i="31"/>
  <c r="Z172" i="31"/>
  <c r="AA33" i="31"/>
  <c r="Z153" i="31"/>
  <c r="AE30" i="35"/>
  <c r="AE66" i="35"/>
  <c r="AD169" i="35"/>
  <c r="AD150" i="35"/>
  <c r="W183" i="34"/>
  <c r="W185" i="34" s="1"/>
  <c r="W190" i="34"/>
  <c r="W192" i="34" s="1"/>
  <c r="W196" i="36"/>
  <c r="W184" i="36"/>
  <c r="W186" i="36" s="1"/>
  <c r="AD32" i="35"/>
  <c r="AD68" i="35"/>
  <c r="AC152" i="35"/>
  <c r="AC171" i="35"/>
  <c r="V186" i="35"/>
  <c r="AA70" i="31"/>
  <c r="Z154" i="31"/>
  <c r="Z173" i="31"/>
  <c r="AA34" i="31"/>
  <c r="V196" i="34"/>
  <c r="V184" i="34"/>
  <c r="V186" i="34" s="1"/>
  <c r="Y37" i="36"/>
  <c r="Z31" i="35"/>
  <c r="Z67" i="35"/>
  <c r="Y151" i="35"/>
  <c r="Y170" i="35"/>
  <c r="AA30" i="31"/>
  <c r="AA66" i="31"/>
  <c r="Z169" i="31"/>
  <c r="Z150" i="31"/>
  <c r="Z35" i="36"/>
  <c r="Z71" i="36"/>
  <c r="Y155" i="36"/>
  <c r="Y174" i="36"/>
  <c r="AE33" i="35"/>
  <c r="AE69" i="35"/>
  <c r="AD172" i="35"/>
  <c r="AD153" i="35"/>
  <c r="AA35" i="31"/>
  <c r="AA71" i="31"/>
  <c r="Z174" i="31"/>
  <c r="Z155" i="31"/>
  <c r="Z29" i="34"/>
  <c r="Z65" i="34"/>
  <c r="Y168" i="34"/>
  <c r="Y149" i="34"/>
  <c r="Z33" i="34"/>
  <c r="Z69" i="34"/>
  <c r="Y172" i="34"/>
  <c r="Y153" i="34"/>
  <c r="V193" i="35"/>
  <c r="Y74" i="31"/>
  <c r="U194" i="30"/>
  <c r="X62" i="2"/>
  <c r="AI41" i="33"/>
  <c r="AH55" i="33"/>
  <c r="AM41" i="30"/>
  <c r="AL55" i="30"/>
  <c r="W74" i="29"/>
  <c r="Y61" i="32"/>
  <c r="Y62" i="32" s="1"/>
  <c r="AA21" i="32"/>
  <c r="AB51" i="32" s="1"/>
  <c r="AA29" i="32"/>
  <c r="AB59" i="32" s="1"/>
  <c r="AK41" i="10"/>
  <c r="AJ55" i="10"/>
  <c r="AH41" i="34"/>
  <c r="AG55" i="34"/>
  <c r="U198" i="29"/>
  <c r="W190" i="30"/>
  <c r="W192" i="30" s="1"/>
  <c r="W177" i="30"/>
  <c r="W158" i="29"/>
  <c r="Z28" i="30"/>
  <c r="AA64" i="30" s="1"/>
  <c r="Y148" i="30"/>
  <c r="Y167" i="30"/>
  <c r="Z30" i="33"/>
  <c r="AA66" i="33" s="1"/>
  <c r="Z28" i="33"/>
  <c r="AA64" i="33" s="1"/>
  <c r="AA25" i="33"/>
  <c r="AB61" i="33" s="1"/>
  <c r="Y151" i="30"/>
  <c r="Z31" i="30"/>
  <c r="AA67" i="30" s="1"/>
  <c r="Y170" i="30"/>
  <c r="V196" i="30"/>
  <c r="V185" i="30"/>
  <c r="V186" i="30" s="1"/>
  <c r="Z24" i="29"/>
  <c r="AA60" i="29" s="1"/>
  <c r="Y163" i="29"/>
  <c r="Y144" i="29"/>
  <c r="W182" i="29"/>
  <c r="W178" i="29"/>
  <c r="W179" i="29" s="1"/>
  <c r="W189" i="29"/>
  <c r="Y169" i="30"/>
  <c r="Y150" i="30"/>
  <c r="Z30" i="30"/>
  <c r="AA66" i="30" s="1"/>
  <c r="Y165" i="29"/>
  <c r="Y146" i="29"/>
  <c r="Z26" i="29"/>
  <c r="AA62" i="29" s="1"/>
  <c r="Y171" i="30"/>
  <c r="Y152" i="30"/>
  <c r="Z32" i="30"/>
  <c r="AA68" i="30" s="1"/>
  <c r="Z31" i="33"/>
  <c r="AA67" i="33" s="1"/>
  <c r="Z34" i="29"/>
  <c r="AA70" i="29" s="1"/>
  <c r="Y154" i="29"/>
  <c r="Y173" i="29"/>
  <c r="U194" i="29"/>
  <c r="Y174" i="30"/>
  <c r="Y155" i="30"/>
  <c r="Z35" i="30"/>
  <c r="AA71" i="30" s="1"/>
  <c r="Y166" i="29"/>
  <c r="Y147" i="29"/>
  <c r="Z27" i="29"/>
  <c r="AA63" i="29" s="1"/>
  <c r="Z24" i="30"/>
  <c r="AA60" i="30" s="1"/>
  <c r="Y144" i="30"/>
  <c r="Y163" i="30"/>
  <c r="W183" i="29"/>
  <c r="W185" i="29" s="1"/>
  <c r="W190" i="29"/>
  <c r="W192" i="29" s="1"/>
  <c r="X157" i="30"/>
  <c r="Y170" i="29"/>
  <c r="Z31" i="29"/>
  <c r="AA67" i="29" s="1"/>
  <c r="Y151" i="29"/>
  <c r="Y37" i="29"/>
  <c r="Y162" i="29"/>
  <c r="Y143" i="29"/>
  <c r="Z23" i="29"/>
  <c r="AA59" i="29" s="1"/>
  <c r="Y164" i="29"/>
  <c r="Y145" i="29"/>
  <c r="Z25" i="29"/>
  <c r="AA61" i="29" s="1"/>
  <c r="V196" i="29"/>
  <c r="V184" i="29"/>
  <c r="V186" i="29" s="1"/>
  <c r="Y149" i="30"/>
  <c r="Y168" i="30"/>
  <c r="Z29" i="30"/>
  <c r="AA65" i="30" s="1"/>
  <c r="Z29" i="33"/>
  <c r="AA65" i="33" s="1"/>
  <c r="X73" i="33"/>
  <c r="Z33" i="33"/>
  <c r="AA69" i="33" s="1"/>
  <c r="X176" i="29"/>
  <c r="Z24" i="33"/>
  <c r="AA60" i="33" s="1"/>
  <c r="V191" i="29"/>
  <c r="V193" i="29" s="1"/>
  <c r="V197" i="29"/>
  <c r="Y153" i="30"/>
  <c r="Y172" i="30"/>
  <c r="Z33" i="30"/>
  <c r="AA69" i="30" s="1"/>
  <c r="W177" i="29"/>
  <c r="Z35" i="33"/>
  <c r="AA71" i="33" s="1"/>
  <c r="Y174" i="29"/>
  <c r="Y155" i="29"/>
  <c r="Z35" i="29"/>
  <c r="AA71" i="29" s="1"/>
  <c r="Y173" i="30"/>
  <c r="Y154" i="30"/>
  <c r="Z34" i="30"/>
  <c r="AA70" i="30" s="1"/>
  <c r="Z32" i="33"/>
  <c r="AA68" i="33" s="1"/>
  <c r="Z23" i="33"/>
  <c r="AA59" i="33" s="1"/>
  <c r="Y37" i="33"/>
  <c r="Y166" i="30"/>
  <c r="Y147" i="30"/>
  <c r="Z27" i="30"/>
  <c r="AA63" i="30" s="1"/>
  <c r="Y172" i="29"/>
  <c r="Y153" i="29"/>
  <c r="Z33" i="29"/>
  <c r="AA69" i="29" s="1"/>
  <c r="Y164" i="30"/>
  <c r="Y145" i="30"/>
  <c r="Z25" i="30"/>
  <c r="AA61" i="30" s="1"/>
  <c r="X73" i="29"/>
  <c r="Y168" i="29"/>
  <c r="Y149" i="29"/>
  <c r="Z29" i="29"/>
  <c r="AA65" i="29" s="1"/>
  <c r="Y162" i="30"/>
  <c r="Y143" i="30"/>
  <c r="Y37" i="30"/>
  <c r="Z23" i="30"/>
  <c r="AA59" i="30" s="1"/>
  <c r="Z27" i="33"/>
  <c r="AA63" i="33" s="1"/>
  <c r="Z26" i="33"/>
  <c r="AA62" i="33" s="1"/>
  <c r="X157" i="29"/>
  <c r="Y171" i="29"/>
  <c r="Y152" i="29"/>
  <c r="Z32" i="29"/>
  <c r="AA68" i="29" s="1"/>
  <c r="W158" i="30"/>
  <c r="W189" i="30"/>
  <c r="W182" i="30"/>
  <c r="W178" i="30"/>
  <c r="W179" i="30" s="1"/>
  <c r="Y146" i="30"/>
  <c r="Y165" i="30"/>
  <c r="Z26" i="30"/>
  <c r="AA62" i="30" s="1"/>
  <c r="X176" i="30"/>
  <c r="Z34" i="33"/>
  <c r="AA70" i="33" s="1"/>
  <c r="Y148" i="29"/>
  <c r="Y167" i="29"/>
  <c r="Z28" i="29"/>
  <c r="AA64" i="29" s="1"/>
  <c r="Z30" i="29"/>
  <c r="AA66" i="29" s="1"/>
  <c r="Y169" i="29"/>
  <c r="Y150" i="29"/>
  <c r="V197" i="30"/>
  <c r="V192" i="30"/>
  <c r="V193" i="30" s="1"/>
  <c r="X73" i="30"/>
  <c r="W185" i="30"/>
  <c r="X197" i="31"/>
  <c r="X191" i="31"/>
  <c r="X193" i="31" s="1"/>
  <c r="Z143" i="31"/>
  <c r="AA23" i="31"/>
  <c r="AB59" i="31" s="1"/>
  <c r="Z162" i="31"/>
  <c r="Z73" i="31"/>
  <c r="AB25" i="32"/>
  <c r="AC55" i="32" s="1"/>
  <c r="AA25" i="2"/>
  <c r="AB55" i="2" s="1"/>
  <c r="AA24" i="2"/>
  <c r="AB54" i="2" s="1"/>
  <c r="AA26" i="2"/>
  <c r="AB56" i="2" s="1"/>
  <c r="AB20" i="2"/>
  <c r="AC50" i="2" s="1"/>
  <c r="Y61" i="2"/>
  <c r="Z29" i="2"/>
  <c r="AA59" i="2" s="1"/>
  <c r="AA21" i="2"/>
  <c r="AB51" i="2" s="1"/>
  <c r="AA27" i="2"/>
  <c r="AB57" i="2" s="1"/>
  <c r="AA28" i="2"/>
  <c r="AB58" i="2" s="1"/>
  <c r="AA23" i="2"/>
  <c r="AB53" i="2" s="1"/>
  <c r="Y31" i="2"/>
  <c r="AA35" i="10"/>
  <c r="AB71" i="10" s="1"/>
  <c r="AA31" i="10"/>
  <c r="AB67" i="10" s="1"/>
  <c r="AA34" i="10"/>
  <c r="AB70" i="10" s="1"/>
  <c r="AB30" i="10"/>
  <c r="AC66" i="10" s="1"/>
  <c r="AA28" i="10"/>
  <c r="AB64" i="10" s="1"/>
  <c r="AA29" i="10"/>
  <c r="AB65" i="10" s="1"/>
  <c r="AA32" i="10"/>
  <c r="AB68" i="10" s="1"/>
  <c r="AA26" i="10"/>
  <c r="AB62" i="10" s="1"/>
  <c r="AA25" i="10"/>
  <c r="AB61" i="10" s="1"/>
  <c r="AB24" i="10"/>
  <c r="AC60" i="10" s="1"/>
  <c r="Y73" i="10"/>
  <c r="Y74" i="10" s="1"/>
  <c r="AA27" i="10"/>
  <c r="AB63" i="10" s="1"/>
  <c r="AB27" i="32"/>
  <c r="AC57" i="32" s="1"/>
  <c r="AB26" i="32"/>
  <c r="AC56" i="32" s="1"/>
  <c r="AB24" i="32"/>
  <c r="AC54" i="32" s="1"/>
  <c r="AB28" i="32"/>
  <c r="AC58" i="32" s="1"/>
  <c r="AC20" i="32"/>
  <c r="AD50" i="32" s="1"/>
  <c r="AB23" i="32"/>
  <c r="AC53" i="32" s="1"/>
  <c r="AP85" i="43" l="1"/>
  <c r="AQ2" i="43"/>
  <c r="AP78" i="43"/>
  <c r="AP83" i="43" s="1"/>
  <c r="AP79" i="43"/>
  <c r="AP84" i="43" s="1"/>
  <c r="AP77" i="43"/>
  <c r="AP82" i="43" s="1"/>
  <c r="AP80" i="43"/>
  <c r="AO46" i="2"/>
  <c r="AP39" i="2"/>
  <c r="V194" i="36"/>
  <c r="AA61" i="31"/>
  <c r="Z164" i="31"/>
  <c r="Z176" i="31" s="1"/>
  <c r="Z183" i="31" s="1"/>
  <c r="Z185" i="31" s="1"/>
  <c r="AA25" i="31"/>
  <c r="Z145" i="31"/>
  <c r="Z157" i="31" s="1"/>
  <c r="X74" i="30"/>
  <c r="Z37" i="10"/>
  <c r="AA52" i="32"/>
  <c r="AA22" i="32"/>
  <c r="X74" i="33"/>
  <c r="AA69" i="10"/>
  <c r="AA33" i="10"/>
  <c r="W194" i="31"/>
  <c r="X177" i="35"/>
  <c r="X196" i="31"/>
  <c r="X198" i="31" s="1"/>
  <c r="W198" i="31"/>
  <c r="W193" i="36"/>
  <c r="W194" i="36" s="1"/>
  <c r="X184" i="31"/>
  <c r="X186" i="31" s="1"/>
  <c r="X194" i="31" s="1"/>
  <c r="V198" i="34"/>
  <c r="V194" i="34"/>
  <c r="X158" i="36"/>
  <c r="X158" i="34"/>
  <c r="X183" i="35"/>
  <c r="X185" i="35" s="1"/>
  <c r="X190" i="35"/>
  <c r="X192" i="35" s="1"/>
  <c r="W197" i="36"/>
  <c r="W198" i="36" s="1"/>
  <c r="X189" i="36"/>
  <c r="X191" i="36" s="1"/>
  <c r="AQ41" i="35"/>
  <c r="AP55" i="35"/>
  <c r="Y158" i="31"/>
  <c r="X177" i="36"/>
  <c r="AA59" i="10"/>
  <c r="AA23" i="10"/>
  <c r="Z73" i="36"/>
  <c r="Z74" i="36" s="1"/>
  <c r="Y189" i="31"/>
  <c r="Y191" i="31" s="1"/>
  <c r="Y178" i="31"/>
  <c r="Y179" i="31" s="1"/>
  <c r="X178" i="36"/>
  <c r="X179" i="36" s="1"/>
  <c r="Y157" i="36"/>
  <c r="Y189" i="36" s="1"/>
  <c r="X190" i="36"/>
  <c r="X192" i="36" s="1"/>
  <c r="V198" i="35"/>
  <c r="X158" i="35"/>
  <c r="Y176" i="36"/>
  <c r="W197" i="34"/>
  <c r="V194" i="35"/>
  <c r="AA30" i="34"/>
  <c r="AA66" i="34"/>
  <c r="Z169" i="34"/>
  <c r="Z150" i="34"/>
  <c r="W193" i="34"/>
  <c r="AB27" i="31"/>
  <c r="AB63" i="31"/>
  <c r="AA166" i="31"/>
  <c r="AA147" i="31"/>
  <c r="AA35" i="34"/>
  <c r="AA71" i="34"/>
  <c r="Z174" i="34"/>
  <c r="Z155" i="34"/>
  <c r="AF35" i="35"/>
  <c r="AF71" i="35"/>
  <c r="AE174" i="35"/>
  <c r="AE155" i="35"/>
  <c r="AB65" i="31"/>
  <c r="AA149" i="31"/>
  <c r="AB29" i="31"/>
  <c r="AA168" i="31"/>
  <c r="AF25" i="35"/>
  <c r="AF61" i="35"/>
  <c r="AE164" i="35"/>
  <c r="AE145" i="35"/>
  <c r="Y190" i="31"/>
  <c r="Y192" i="31" s="1"/>
  <c r="AA27" i="34"/>
  <c r="AA63" i="34"/>
  <c r="Z166" i="34"/>
  <c r="Z147" i="34"/>
  <c r="AA34" i="36"/>
  <c r="AA70" i="36"/>
  <c r="Z154" i="36"/>
  <c r="Z173" i="36"/>
  <c r="AA30" i="36"/>
  <c r="AA66" i="36"/>
  <c r="Z169" i="36"/>
  <c r="Z150" i="36"/>
  <c r="AA26" i="36"/>
  <c r="AA62" i="36"/>
  <c r="Z165" i="36"/>
  <c r="Z146" i="36"/>
  <c r="Y176" i="34"/>
  <c r="Y177" i="34" s="1"/>
  <c r="W196" i="34"/>
  <c r="AD29" i="36"/>
  <c r="AD65" i="36"/>
  <c r="AC168" i="36"/>
  <c r="AC149" i="36"/>
  <c r="AA33" i="36"/>
  <c r="AA69" i="36"/>
  <c r="Z153" i="36"/>
  <c r="Z172" i="36"/>
  <c r="AA25" i="34"/>
  <c r="AA61" i="34"/>
  <c r="Z145" i="34"/>
  <c r="Z164" i="34"/>
  <c r="AE28" i="35"/>
  <c r="AE64" i="35"/>
  <c r="AD167" i="35"/>
  <c r="AD148" i="35"/>
  <c r="X189" i="34"/>
  <c r="X182" i="34"/>
  <c r="AA34" i="35"/>
  <c r="AA70" i="35"/>
  <c r="Z173" i="35"/>
  <c r="Z154" i="35"/>
  <c r="AA32" i="34"/>
  <c r="AA68" i="34"/>
  <c r="Z171" i="34"/>
  <c r="Z152" i="34"/>
  <c r="Y183" i="31"/>
  <c r="Y185" i="31" s="1"/>
  <c r="AA29" i="34"/>
  <c r="AA65" i="34"/>
  <c r="Z149" i="34"/>
  <c r="Z168" i="34"/>
  <c r="AF33" i="35"/>
  <c r="AF69" i="35"/>
  <c r="AE172" i="35"/>
  <c r="AE153" i="35"/>
  <c r="AB30" i="31"/>
  <c r="AB66" i="31"/>
  <c r="AA150" i="31"/>
  <c r="AA169" i="31"/>
  <c r="AB70" i="31"/>
  <c r="AA173" i="31"/>
  <c r="AB34" i="31"/>
  <c r="AA154" i="31"/>
  <c r="Y157" i="35"/>
  <c r="Y157" i="34"/>
  <c r="W186" i="34"/>
  <c r="AB68" i="31"/>
  <c r="AB32" i="31"/>
  <c r="AA152" i="31"/>
  <c r="AA171" i="31"/>
  <c r="AC24" i="35"/>
  <c r="AC60" i="35"/>
  <c r="AB163" i="35"/>
  <c r="AB144" i="35"/>
  <c r="AI26" i="35"/>
  <c r="AI62" i="35"/>
  <c r="AH146" i="35"/>
  <c r="AH165" i="35"/>
  <c r="AB64" i="31"/>
  <c r="AA167" i="31"/>
  <c r="AB28" i="31"/>
  <c r="AA148" i="31"/>
  <c r="Y177" i="31"/>
  <c r="AA24" i="36"/>
  <c r="AA60" i="36"/>
  <c r="Z163" i="36"/>
  <c r="Z144" i="36"/>
  <c r="Y176" i="35"/>
  <c r="AC67" i="31"/>
  <c r="AC31" i="31"/>
  <c r="AB170" i="31"/>
  <c r="AB151" i="31"/>
  <c r="AB62" i="31"/>
  <c r="AA165" i="31"/>
  <c r="AA146" i="31"/>
  <c r="AB26" i="31"/>
  <c r="Z73" i="34"/>
  <c r="Z179" i="34" s="1"/>
  <c r="AA32" i="36"/>
  <c r="AA68" i="36"/>
  <c r="Z152" i="36"/>
  <c r="Z171" i="36"/>
  <c r="AA31" i="34"/>
  <c r="AA67" i="34"/>
  <c r="Z170" i="34"/>
  <c r="Z151" i="34"/>
  <c r="AA28" i="34"/>
  <c r="AA64" i="34"/>
  <c r="Z167" i="34"/>
  <c r="Z148" i="34"/>
  <c r="Y74" i="34"/>
  <c r="AA31" i="36"/>
  <c r="AA67" i="36"/>
  <c r="Z170" i="36"/>
  <c r="Z151" i="36"/>
  <c r="AB23" i="36"/>
  <c r="AB59" i="36"/>
  <c r="AA162" i="36"/>
  <c r="AA143" i="36"/>
  <c r="AE32" i="35"/>
  <c r="AE68" i="35"/>
  <c r="AD171" i="35"/>
  <c r="AD152" i="35"/>
  <c r="AF30" i="35"/>
  <c r="AF66" i="35"/>
  <c r="AE169" i="35"/>
  <c r="AE150" i="35"/>
  <c r="AA34" i="34"/>
  <c r="AA70" i="34"/>
  <c r="Z154" i="34"/>
  <c r="Z173" i="34"/>
  <c r="AF29" i="35"/>
  <c r="AF65" i="35"/>
  <c r="AE168" i="35"/>
  <c r="AE149" i="35"/>
  <c r="Z73" i="35"/>
  <c r="Z74" i="35" s="1"/>
  <c r="AA23" i="34"/>
  <c r="AA59" i="34"/>
  <c r="Z37" i="34"/>
  <c r="Z143" i="34"/>
  <c r="Z162" i="34"/>
  <c r="AE27" i="35"/>
  <c r="AE63" i="35"/>
  <c r="AD166" i="35"/>
  <c r="AD147" i="35"/>
  <c r="AA27" i="36"/>
  <c r="AA63" i="36"/>
  <c r="Z166" i="36"/>
  <c r="Z147" i="36"/>
  <c r="AB60" i="31"/>
  <c r="AB24" i="31"/>
  <c r="AA163" i="31"/>
  <c r="AA144" i="31"/>
  <c r="W184" i="35"/>
  <c r="W186" i="35" s="1"/>
  <c r="W196" i="35"/>
  <c r="AA52" i="2"/>
  <c r="AA22" i="2"/>
  <c r="Z37" i="36"/>
  <c r="AA25" i="36"/>
  <c r="AA61" i="36"/>
  <c r="Z145" i="36"/>
  <c r="Z164" i="36"/>
  <c r="AA23" i="35"/>
  <c r="AA59" i="35"/>
  <c r="Z162" i="35"/>
  <c r="Z143" i="35"/>
  <c r="Z37" i="35"/>
  <c r="AA24" i="34"/>
  <c r="AA60" i="34"/>
  <c r="Z163" i="34"/>
  <c r="Z144" i="34"/>
  <c r="AA28" i="36"/>
  <c r="AA64" i="36"/>
  <c r="Z167" i="36"/>
  <c r="Z148" i="36"/>
  <c r="X189" i="35"/>
  <c r="X178" i="35"/>
  <c r="X179" i="35" s="1"/>
  <c r="X182" i="35"/>
  <c r="AA26" i="34"/>
  <c r="AA62" i="34"/>
  <c r="Z146" i="34"/>
  <c r="Z165" i="34"/>
  <c r="AA33" i="34"/>
  <c r="AA69" i="34"/>
  <c r="Z153" i="34"/>
  <c r="Z172" i="34"/>
  <c r="AB35" i="31"/>
  <c r="AB71" i="31"/>
  <c r="AA155" i="31"/>
  <c r="AA174" i="31"/>
  <c r="AA35" i="36"/>
  <c r="AA71" i="36"/>
  <c r="Z174" i="36"/>
  <c r="Z155" i="36"/>
  <c r="AA31" i="35"/>
  <c r="AA67" i="35"/>
  <c r="Z151" i="35"/>
  <c r="Z170" i="35"/>
  <c r="AB69" i="31"/>
  <c r="AA172" i="31"/>
  <c r="AA153" i="31"/>
  <c r="AB33" i="31"/>
  <c r="W197" i="35"/>
  <c r="W191" i="35"/>
  <c r="W193" i="35" s="1"/>
  <c r="X183" i="34"/>
  <c r="X185" i="34" s="1"/>
  <c r="X190" i="34"/>
  <c r="X192" i="34" s="1"/>
  <c r="X184" i="36"/>
  <c r="X186" i="36" s="1"/>
  <c r="X196" i="36"/>
  <c r="Z74" i="31"/>
  <c r="Y62" i="2"/>
  <c r="AJ41" i="33"/>
  <c r="AI55" i="33"/>
  <c r="Z61" i="32"/>
  <c r="Z62" i="32" s="1"/>
  <c r="AN41" i="30"/>
  <c r="AM55" i="30"/>
  <c r="X74" i="29"/>
  <c r="AA31" i="32"/>
  <c r="AB29" i="32"/>
  <c r="AC59" i="32" s="1"/>
  <c r="AB21" i="32"/>
  <c r="AC51" i="32" s="1"/>
  <c r="AL41" i="10"/>
  <c r="AK55" i="10"/>
  <c r="AI41" i="34"/>
  <c r="AH55" i="34"/>
  <c r="Y73" i="29"/>
  <c r="X158" i="30"/>
  <c r="X158" i="29"/>
  <c r="X177" i="29"/>
  <c r="Y157" i="30"/>
  <c r="Z166" i="30"/>
  <c r="AA27" i="30"/>
  <c r="AB63" i="30" s="1"/>
  <c r="Z147" i="30"/>
  <c r="Z164" i="29"/>
  <c r="Z145" i="29"/>
  <c r="AA25" i="29"/>
  <c r="AB61" i="29" s="1"/>
  <c r="Z174" i="30"/>
  <c r="Z155" i="30"/>
  <c r="AA35" i="30"/>
  <c r="AB71" i="30" s="1"/>
  <c r="X182" i="29"/>
  <c r="X189" i="29"/>
  <c r="Y176" i="30"/>
  <c r="Z173" i="30"/>
  <c r="Z154" i="30"/>
  <c r="AA34" i="30"/>
  <c r="AB70" i="30" s="1"/>
  <c r="AA35" i="33"/>
  <c r="AB71" i="33" s="1"/>
  <c r="W184" i="29"/>
  <c r="W186" i="29" s="1"/>
  <c r="W196" i="29"/>
  <c r="Z170" i="30"/>
  <c r="AA31" i="30"/>
  <c r="AB67" i="30" s="1"/>
  <c r="Z151" i="30"/>
  <c r="AA30" i="33"/>
  <c r="AB66" i="33" s="1"/>
  <c r="Z145" i="30"/>
  <c r="Z164" i="30"/>
  <c r="AA25" i="30"/>
  <c r="AB61" i="30" s="1"/>
  <c r="Z173" i="29"/>
  <c r="AA34" i="29"/>
  <c r="AB70" i="29" s="1"/>
  <c r="Z154" i="29"/>
  <c r="W184" i="30"/>
  <c r="W186" i="30" s="1"/>
  <c r="W196" i="30"/>
  <c r="AA26" i="33"/>
  <c r="AB62" i="33" s="1"/>
  <c r="Y73" i="30"/>
  <c r="AA24" i="33"/>
  <c r="AB60" i="33" s="1"/>
  <c r="AA29" i="30"/>
  <c r="AB65" i="30" s="1"/>
  <c r="Z149" i="30"/>
  <c r="Z168" i="30"/>
  <c r="AA31" i="29"/>
  <c r="AB67" i="29" s="1"/>
  <c r="Z170" i="29"/>
  <c r="Z151" i="29"/>
  <c r="AA31" i="33"/>
  <c r="AB67" i="33" s="1"/>
  <c r="AA34" i="33"/>
  <c r="AB70" i="33" s="1"/>
  <c r="W191" i="30"/>
  <c r="W193" i="30" s="1"/>
  <c r="W197" i="30"/>
  <c r="Z168" i="29"/>
  <c r="AA29" i="29"/>
  <c r="AB65" i="29" s="1"/>
  <c r="Z149" i="29"/>
  <c r="Z163" i="30"/>
  <c r="Z144" i="30"/>
  <c r="AA24" i="30"/>
  <c r="AB60" i="30" s="1"/>
  <c r="AA30" i="29"/>
  <c r="AB66" i="29" s="1"/>
  <c r="Z150" i="29"/>
  <c r="Z169" i="29"/>
  <c r="X183" i="30"/>
  <c r="X185" i="30" s="1"/>
  <c r="X190" i="30"/>
  <c r="X192" i="30" s="1"/>
  <c r="AA33" i="29"/>
  <c r="AB69" i="29" s="1"/>
  <c r="Z172" i="29"/>
  <c r="Z153" i="29"/>
  <c r="X178" i="29"/>
  <c r="X179" i="29" s="1"/>
  <c r="X190" i="29"/>
  <c r="X192" i="29" s="1"/>
  <c r="X183" i="29"/>
  <c r="X185" i="29" s="1"/>
  <c r="Z162" i="29"/>
  <c r="Z143" i="29"/>
  <c r="Z37" i="29"/>
  <c r="AA23" i="29"/>
  <c r="AB59" i="29" s="1"/>
  <c r="Z147" i="29"/>
  <c r="AA27" i="29"/>
  <c r="AB63" i="29" s="1"/>
  <c r="Z166" i="29"/>
  <c r="Z152" i="30"/>
  <c r="Z171" i="30"/>
  <c r="AA32" i="30"/>
  <c r="AB68" i="30" s="1"/>
  <c r="Z150" i="30"/>
  <c r="Z169" i="30"/>
  <c r="AA30" i="30"/>
  <c r="AB66" i="30" s="1"/>
  <c r="AB25" i="33"/>
  <c r="AC61" i="33" s="1"/>
  <c r="AA29" i="33"/>
  <c r="AB65" i="33" s="1"/>
  <c r="Z167" i="29"/>
  <c r="Z148" i="29"/>
  <c r="AA28" i="29"/>
  <c r="AB64" i="29" s="1"/>
  <c r="AA26" i="30"/>
  <c r="AB62" i="30" s="1"/>
  <c r="Z165" i="30"/>
  <c r="Z146" i="30"/>
  <c r="Z171" i="29"/>
  <c r="Z152" i="29"/>
  <c r="AA32" i="29"/>
  <c r="AB68" i="29" s="1"/>
  <c r="AA27" i="33"/>
  <c r="AB63" i="33" s="1"/>
  <c r="AA23" i="33"/>
  <c r="AB59" i="33" s="1"/>
  <c r="Z37" i="33"/>
  <c r="Z155" i="29"/>
  <c r="AA35" i="29"/>
  <c r="AB71" i="29" s="1"/>
  <c r="Z174" i="29"/>
  <c r="Z172" i="30"/>
  <c r="Z153" i="30"/>
  <c r="AA33" i="30"/>
  <c r="AB69" i="30" s="1"/>
  <c r="Y157" i="29"/>
  <c r="X182" i="30"/>
  <c r="X178" i="30"/>
  <c r="X179" i="30" s="1"/>
  <c r="X189" i="30"/>
  <c r="Z144" i="29"/>
  <c r="Z163" i="29"/>
  <c r="AA24" i="29"/>
  <c r="AB60" i="29" s="1"/>
  <c r="AA23" i="30"/>
  <c r="AB59" i="30" s="1"/>
  <c r="Z162" i="30"/>
  <c r="Z143" i="30"/>
  <c r="Z37" i="30"/>
  <c r="Y73" i="33"/>
  <c r="AA33" i="33"/>
  <c r="AB69" i="33" s="1"/>
  <c r="V194" i="29"/>
  <c r="Y176" i="29"/>
  <c r="V194" i="30"/>
  <c r="AA28" i="33"/>
  <c r="AB64" i="33" s="1"/>
  <c r="Z148" i="30"/>
  <c r="Z167" i="30"/>
  <c r="AA28" i="30"/>
  <c r="AB64" i="30" s="1"/>
  <c r="AA32" i="33"/>
  <c r="AB68" i="33" s="1"/>
  <c r="V198" i="29"/>
  <c r="AA26" i="29"/>
  <c r="AB62" i="29" s="1"/>
  <c r="Z146" i="29"/>
  <c r="Z165" i="29"/>
  <c r="W191" i="29"/>
  <c r="W193" i="29" s="1"/>
  <c r="W197" i="29"/>
  <c r="V198" i="30"/>
  <c r="X177" i="30"/>
  <c r="Y184" i="31"/>
  <c r="AA162" i="31"/>
  <c r="AA73" i="31"/>
  <c r="AB23" i="31"/>
  <c r="AC59" i="31" s="1"/>
  <c r="AA143" i="31"/>
  <c r="AA37" i="31"/>
  <c r="AC25" i="32"/>
  <c r="AD55" i="32" s="1"/>
  <c r="AB25" i="2"/>
  <c r="AC55" i="2" s="1"/>
  <c r="AB24" i="2"/>
  <c r="AC54" i="2" s="1"/>
  <c r="AB27" i="2"/>
  <c r="AC57" i="2" s="1"/>
  <c r="AC20" i="2"/>
  <c r="AD50" i="2" s="1"/>
  <c r="AB23" i="2"/>
  <c r="AC53" i="2" s="1"/>
  <c r="AA29" i="2"/>
  <c r="AB59" i="2" s="1"/>
  <c r="Z61" i="2"/>
  <c r="AB21" i="2"/>
  <c r="AC51" i="2" s="1"/>
  <c r="AB26" i="2"/>
  <c r="AC56" i="2" s="1"/>
  <c r="AB28" i="2"/>
  <c r="AC58" i="2" s="1"/>
  <c r="Z31" i="2"/>
  <c r="AB29" i="10"/>
  <c r="AC65" i="10" s="1"/>
  <c r="AB25" i="10"/>
  <c r="AC61" i="10" s="1"/>
  <c r="AB32" i="10"/>
  <c r="AC68" i="10" s="1"/>
  <c r="Z73" i="10"/>
  <c r="Z74" i="10" s="1"/>
  <c r="AB28" i="10"/>
  <c r="AC64" i="10" s="1"/>
  <c r="AB34" i="10"/>
  <c r="AC70" i="10" s="1"/>
  <c r="AB27" i="10"/>
  <c r="AC63" i="10" s="1"/>
  <c r="AB35" i="10"/>
  <c r="AC71" i="10" s="1"/>
  <c r="AB26" i="10"/>
  <c r="AC62" i="10" s="1"/>
  <c r="AB31" i="10"/>
  <c r="AC67" i="10" s="1"/>
  <c r="AC24" i="10"/>
  <c r="AD60" i="10" s="1"/>
  <c r="AC30" i="10"/>
  <c r="AD66" i="10" s="1"/>
  <c r="AC27" i="32"/>
  <c r="AD57" i="32" s="1"/>
  <c r="AC23" i="32"/>
  <c r="AD53" i="32" s="1"/>
  <c r="AC24" i="32"/>
  <c r="AD54" i="32" s="1"/>
  <c r="AD20" i="32"/>
  <c r="AE50" i="32" s="1"/>
  <c r="AC26" i="32"/>
  <c r="AD56" i="32" s="1"/>
  <c r="AC28" i="32"/>
  <c r="AD58" i="32" s="1"/>
  <c r="AR2" i="43" l="1"/>
  <c r="AQ80" i="43"/>
  <c r="AQ77" i="43"/>
  <c r="AQ82" i="43" s="1"/>
  <c r="AQ79" i="43"/>
  <c r="AQ84" i="43" s="1"/>
  <c r="AQ78" i="43"/>
  <c r="AQ83" i="43" s="1"/>
  <c r="AQ85" i="43"/>
  <c r="AQ39" i="2"/>
  <c r="AP46" i="2"/>
  <c r="Y74" i="30"/>
  <c r="AA37" i="10"/>
  <c r="Z189" i="31"/>
  <c r="Z191" i="31" s="1"/>
  <c r="Z182" i="31"/>
  <c r="Z196" i="31" s="1"/>
  <c r="AB61" i="31"/>
  <c r="AB73" i="31" s="1"/>
  <c r="AA164" i="31"/>
  <c r="AA176" i="31" s="1"/>
  <c r="AB25" i="31"/>
  <c r="AB37" i="31" s="1"/>
  <c r="AA145" i="31"/>
  <c r="AA157" i="31" s="1"/>
  <c r="AA189" i="31" s="1"/>
  <c r="Y177" i="35"/>
  <c r="AB52" i="32"/>
  <c r="AB22" i="32"/>
  <c r="AB31" i="32" s="1"/>
  <c r="Y74" i="33"/>
  <c r="AB69" i="10"/>
  <c r="AB33" i="10"/>
  <c r="Y186" i="31"/>
  <c r="Y197" i="31"/>
  <c r="Y193" i="31"/>
  <c r="Y158" i="36"/>
  <c r="Z158" i="31"/>
  <c r="Z176" i="35"/>
  <c r="AR41" i="35"/>
  <c r="AQ55" i="35"/>
  <c r="Z62" i="2"/>
  <c r="AB59" i="10"/>
  <c r="AB23" i="10"/>
  <c r="Y196" i="31"/>
  <c r="Y182" i="36"/>
  <c r="Y184" i="36" s="1"/>
  <c r="Z157" i="36"/>
  <c r="Z189" i="36" s="1"/>
  <c r="Y178" i="36"/>
  <c r="Y179" i="36" s="1"/>
  <c r="Z177" i="31"/>
  <c r="X197" i="36"/>
  <c r="X198" i="36" s="1"/>
  <c r="Y183" i="36"/>
  <c r="Y185" i="36" s="1"/>
  <c r="X193" i="36"/>
  <c r="X194" i="36" s="1"/>
  <c r="Y190" i="36"/>
  <c r="Y192" i="36" s="1"/>
  <c r="Y177" i="36"/>
  <c r="Z74" i="34"/>
  <c r="AA73" i="36"/>
  <c r="AA74" i="36" s="1"/>
  <c r="Z176" i="36"/>
  <c r="W194" i="35"/>
  <c r="AA73" i="34"/>
  <c r="AA179" i="34" s="1"/>
  <c r="W198" i="34"/>
  <c r="AB28" i="34"/>
  <c r="AB64" i="34"/>
  <c r="AA167" i="34"/>
  <c r="AA148" i="34"/>
  <c r="X184" i="34"/>
  <c r="X186" i="34" s="1"/>
  <c r="X196" i="34"/>
  <c r="X196" i="35"/>
  <c r="X184" i="35"/>
  <c r="X186" i="35" s="1"/>
  <c r="W198" i="35"/>
  <c r="AC23" i="36"/>
  <c r="AC59" i="36"/>
  <c r="AB143" i="36"/>
  <c r="AB162" i="36"/>
  <c r="AB24" i="36"/>
  <c r="AB60" i="36"/>
  <c r="AA144" i="36"/>
  <c r="AA163" i="36"/>
  <c r="AC70" i="31"/>
  <c r="AC34" i="31"/>
  <c r="AB173" i="31"/>
  <c r="AB154" i="31"/>
  <c r="AB34" i="35"/>
  <c r="AB70" i="35"/>
  <c r="AA154" i="35"/>
  <c r="AA173" i="35"/>
  <c r="AB26" i="36"/>
  <c r="AB62" i="36"/>
  <c r="AA165" i="36"/>
  <c r="AA146" i="36"/>
  <c r="AB35" i="34"/>
  <c r="AB71" i="34"/>
  <c r="AA174" i="34"/>
  <c r="AA155" i="34"/>
  <c r="AB32" i="36"/>
  <c r="AB68" i="36"/>
  <c r="AA152" i="36"/>
  <c r="AA171" i="36"/>
  <c r="AB34" i="36"/>
  <c r="AB70" i="36"/>
  <c r="AA173" i="36"/>
  <c r="AA154" i="36"/>
  <c r="AC69" i="31"/>
  <c r="AC33" i="31"/>
  <c r="AB172" i="31"/>
  <c r="AB153" i="31"/>
  <c r="AB24" i="34"/>
  <c r="AB60" i="34"/>
  <c r="AA144" i="34"/>
  <c r="AA163" i="34"/>
  <c r="AC68" i="31"/>
  <c r="AC32" i="31"/>
  <c r="AB152" i="31"/>
  <c r="AB171" i="31"/>
  <c r="AG33" i="35"/>
  <c r="AG69" i="35"/>
  <c r="AF172" i="35"/>
  <c r="AF153" i="35"/>
  <c r="X191" i="34"/>
  <c r="X193" i="34" s="1"/>
  <c r="X197" i="34"/>
  <c r="AE29" i="36"/>
  <c r="AE65" i="36"/>
  <c r="AD149" i="36"/>
  <c r="AD168" i="36"/>
  <c r="AA74" i="31"/>
  <c r="AB31" i="35"/>
  <c r="AB67" i="35"/>
  <c r="AA170" i="35"/>
  <c r="AA151" i="35"/>
  <c r="AC35" i="31"/>
  <c r="AC71" i="31"/>
  <c r="AB174" i="31"/>
  <c r="AB155" i="31"/>
  <c r="AB25" i="36"/>
  <c r="AB61" i="36"/>
  <c r="AA145" i="36"/>
  <c r="AA164" i="36"/>
  <c r="AB34" i="34"/>
  <c r="AB70" i="34"/>
  <c r="AA173" i="34"/>
  <c r="AA154" i="34"/>
  <c r="AF32" i="35"/>
  <c r="AF68" i="35"/>
  <c r="AE152" i="35"/>
  <c r="AE171" i="35"/>
  <c r="AJ26" i="35"/>
  <c r="AJ62" i="35"/>
  <c r="AI165" i="35"/>
  <c r="AI146" i="35"/>
  <c r="AG25" i="35"/>
  <c r="AG61" i="35"/>
  <c r="AF164" i="35"/>
  <c r="AF145" i="35"/>
  <c r="X197" i="35"/>
  <c r="X191" i="35"/>
  <c r="X193" i="35" s="1"/>
  <c r="AD67" i="31"/>
  <c r="AC170" i="31"/>
  <c r="AC151" i="31"/>
  <c r="AD31" i="31"/>
  <c r="AB25" i="34"/>
  <c r="AB61" i="34"/>
  <c r="AA145" i="34"/>
  <c r="AA164" i="34"/>
  <c r="Z178" i="31"/>
  <c r="Z179" i="31" s="1"/>
  <c r="Z157" i="35"/>
  <c r="AC60" i="31"/>
  <c r="AC24" i="31"/>
  <c r="AB163" i="31"/>
  <c r="AB144" i="31"/>
  <c r="AA37" i="36"/>
  <c r="AB31" i="36"/>
  <c r="AB67" i="36"/>
  <c r="AA151" i="36"/>
  <c r="AA170" i="36"/>
  <c r="AC62" i="31"/>
  <c r="AC26" i="31"/>
  <c r="AB165" i="31"/>
  <c r="AB146" i="31"/>
  <c r="Y183" i="35"/>
  <c r="Y185" i="35" s="1"/>
  <c r="Y190" i="35"/>
  <c r="Y192" i="35" s="1"/>
  <c r="W194" i="34"/>
  <c r="AB32" i="34"/>
  <c r="AB68" i="34"/>
  <c r="AA152" i="34"/>
  <c r="AA171" i="34"/>
  <c r="Y183" i="34"/>
  <c r="Y185" i="34" s="1"/>
  <c r="Y190" i="34"/>
  <c r="Y192" i="34" s="1"/>
  <c r="AB30" i="36"/>
  <c r="AB66" i="36"/>
  <c r="AA169" i="36"/>
  <c r="AA150" i="36"/>
  <c r="AG35" i="35"/>
  <c r="AG71" i="35"/>
  <c r="AF155" i="35"/>
  <c r="AF174" i="35"/>
  <c r="AC63" i="31"/>
  <c r="AB166" i="31"/>
  <c r="AB147" i="31"/>
  <c r="AC27" i="31"/>
  <c r="Y191" i="36"/>
  <c r="AF27" i="35"/>
  <c r="AF63" i="35"/>
  <c r="AE166" i="35"/>
  <c r="AE147" i="35"/>
  <c r="AB31" i="34"/>
  <c r="AB67" i="34"/>
  <c r="AA151" i="34"/>
  <c r="AA170" i="34"/>
  <c r="AC64" i="31"/>
  <c r="AB148" i="31"/>
  <c r="AB167" i="31"/>
  <c r="AC28" i="31"/>
  <c r="Y182" i="34"/>
  <c r="Y189" i="34"/>
  <c r="AB27" i="34"/>
  <c r="AB63" i="34"/>
  <c r="AA147" i="34"/>
  <c r="AA166" i="34"/>
  <c r="AC65" i="31"/>
  <c r="AC29" i="31"/>
  <c r="AB168" i="31"/>
  <c r="AB149" i="31"/>
  <c r="Z190" i="31"/>
  <c r="Z192" i="31" s="1"/>
  <c r="AB26" i="34"/>
  <c r="AB62" i="34"/>
  <c r="AA146" i="34"/>
  <c r="AA165" i="34"/>
  <c r="AB28" i="36"/>
  <c r="AB64" i="36"/>
  <c r="AA167" i="36"/>
  <c r="AA148" i="36"/>
  <c r="AA73" i="35"/>
  <c r="AA74" i="35" s="1"/>
  <c r="AB52" i="2"/>
  <c r="AB22" i="2"/>
  <c r="Z176" i="34"/>
  <c r="Z177" i="34" s="1"/>
  <c r="Y182" i="35"/>
  <c r="Y189" i="35"/>
  <c r="Y178" i="35"/>
  <c r="Y179" i="35" s="1"/>
  <c r="AC30" i="31"/>
  <c r="AC66" i="31"/>
  <c r="AB169" i="31"/>
  <c r="AB150" i="31"/>
  <c r="AB29" i="34"/>
  <c r="AB65" i="34"/>
  <c r="AA149" i="34"/>
  <c r="AA168" i="34"/>
  <c r="AF28" i="35"/>
  <c r="AF64" i="35"/>
  <c r="AE167" i="35"/>
  <c r="AE148" i="35"/>
  <c r="AB33" i="36"/>
  <c r="AB69" i="36"/>
  <c r="AA172" i="36"/>
  <c r="AA153" i="36"/>
  <c r="AB27" i="36"/>
  <c r="AB63" i="36"/>
  <c r="AA147" i="36"/>
  <c r="AA166" i="36"/>
  <c r="AB30" i="34"/>
  <c r="AB66" i="34"/>
  <c r="AA169" i="34"/>
  <c r="AA150" i="34"/>
  <c r="AB23" i="34"/>
  <c r="AB59" i="34"/>
  <c r="AA162" i="34"/>
  <c r="AA37" i="34"/>
  <c r="AA143" i="34"/>
  <c r="Y158" i="34"/>
  <c r="AB35" i="36"/>
  <c r="AB71" i="36"/>
  <c r="AA174" i="36"/>
  <c r="AA155" i="36"/>
  <c r="AB33" i="34"/>
  <c r="AB69" i="34"/>
  <c r="AA153" i="34"/>
  <c r="AA172" i="34"/>
  <c r="AB23" i="35"/>
  <c r="AB59" i="35"/>
  <c r="AA37" i="35"/>
  <c r="AA162" i="35"/>
  <c r="AA143" i="35"/>
  <c r="Z157" i="34"/>
  <c r="AG29" i="35"/>
  <c r="AG65" i="35"/>
  <c r="AF149" i="35"/>
  <c r="AF168" i="35"/>
  <c r="AG30" i="35"/>
  <c r="AG66" i="35"/>
  <c r="AF169" i="35"/>
  <c r="AF150" i="35"/>
  <c r="AD24" i="35"/>
  <c r="AD60" i="35"/>
  <c r="AC144" i="35"/>
  <c r="AC163" i="35"/>
  <c r="Y158" i="35"/>
  <c r="AK41" i="33"/>
  <c r="AJ55" i="33"/>
  <c r="AO41" i="30"/>
  <c r="AN55" i="30"/>
  <c r="Y74" i="29"/>
  <c r="AA61" i="32"/>
  <c r="AA62" i="32" s="1"/>
  <c r="AC21" i="32"/>
  <c r="AD51" i="32" s="1"/>
  <c r="AC29" i="32"/>
  <c r="AD59" i="32" s="1"/>
  <c r="AM41" i="10"/>
  <c r="AL55" i="10"/>
  <c r="AJ41" i="34"/>
  <c r="AI55" i="34"/>
  <c r="Y158" i="29"/>
  <c r="W194" i="29"/>
  <c r="W198" i="30"/>
  <c r="Y177" i="30"/>
  <c r="Z73" i="33"/>
  <c r="AB29" i="33"/>
  <c r="AC65" i="33" s="1"/>
  <c r="AA152" i="30"/>
  <c r="AA171" i="30"/>
  <c r="AB32" i="30"/>
  <c r="AC68" i="30" s="1"/>
  <c r="Z73" i="29"/>
  <c r="AB29" i="29"/>
  <c r="AC65" i="29" s="1"/>
  <c r="AA149" i="29"/>
  <c r="AA168" i="29"/>
  <c r="AB31" i="33"/>
  <c r="AC67" i="33" s="1"/>
  <c r="AB30" i="33"/>
  <c r="AC66" i="33" s="1"/>
  <c r="AB35" i="33"/>
  <c r="AC71" i="33" s="1"/>
  <c r="X184" i="29"/>
  <c r="X186" i="29" s="1"/>
  <c r="X196" i="29"/>
  <c r="AA149" i="30"/>
  <c r="AA168" i="30"/>
  <c r="AB29" i="30"/>
  <c r="AC65" i="30" s="1"/>
  <c r="AA165" i="29"/>
  <c r="AB26" i="29"/>
  <c r="AC62" i="29" s="1"/>
  <c r="AA146" i="29"/>
  <c r="AB23" i="33"/>
  <c r="AC59" i="33" s="1"/>
  <c r="AA37" i="33"/>
  <c r="AA37" i="29"/>
  <c r="AA143" i="29"/>
  <c r="AB23" i="29"/>
  <c r="AC59" i="29" s="1"/>
  <c r="AA162" i="29"/>
  <c r="AA169" i="29"/>
  <c r="AA150" i="29"/>
  <c r="AB30" i="29"/>
  <c r="AC66" i="29" s="1"/>
  <c r="AB24" i="33"/>
  <c r="AC60" i="33" s="1"/>
  <c r="AA154" i="29"/>
  <c r="AB34" i="29"/>
  <c r="AC70" i="29" s="1"/>
  <c r="AA173" i="29"/>
  <c r="AB33" i="33"/>
  <c r="AC69" i="33" s="1"/>
  <c r="AA165" i="30"/>
  <c r="AA146" i="30"/>
  <c r="AB26" i="30"/>
  <c r="AC62" i="30" s="1"/>
  <c r="AC25" i="33"/>
  <c r="AD61" i="33" s="1"/>
  <c r="AA163" i="30"/>
  <c r="AA144" i="30"/>
  <c r="AB24" i="30"/>
  <c r="AC60" i="30" s="1"/>
  <c r="AA154" i="30"/>
  <c r="AA173" i="30"/>
  <c r="AB34" i="30"/>
  <c r="AC70" i="30" s="1"/>
  <c r="AA155" i="30"/>
  <c r="AA174" i="30"/>
  <c r="AB35" i="30"/>
  <c r="AC71" i="30" s="1"/>
  <c r="AB28" i="33"/>
  <c r="AC64" i="33" s="1"/>
  <c r="Z157" i="30"/>
  <c r="X191" i="30"/>
  <c r="X193" i="30" s="1"/>
  <c r="X197" i="30"/>
  <c r="AB27" i="33"/>
  <c r="AC63" i="33" s="1"/>
  <c r="Z157" i="29"/>
  <c r="AB33" i="29"/>
  <c r="AC69" i="29" s="1"/>
  <c r="AA172" i="29"/>
  <c r="AA153" i="29"/>
  <c r="Z176" i="29"/>
  <c r="AA170" i="30"/>
  <c r="AA151" i="30"/>
  <c r="AB31" i="30"/>
  <c r="AC67" i="30" s="1"/>
  <c r="AB24" i="29"/>
  <c r="AC60" i="29" s="1"/>
  <c r="AA163" i="29"/>
  <c r="AA144" i="29"/>
  <c r="AB32" i="33"/>
  <c r="AC68" i="33" s="1"/>
  <c r="Z176" i="30"/>
  <c r="AB35" i="29"/>
  <c r="AC71" i="29" s="1"/>
  <c r="AA174" i="29"/>
  <c r="AA155" i="29"/>
  <c r="AB32" i="29"/>
  <c r="AC68" i="29" s="1"/>
  <c r="AA171" i="29"/>
  <c r="AA152" i="29"/>
  <c r="AA167" i="29"/>
  <c r="AA148" i="29"/>
  <c r="AB28" i="29"/>
  <c r="AC64" i="29" s="1"/>
  <c r="AA169" i="30"/>
  <c r="AA150" i="30"/>
  <c r="AB30" i="30"/>
  <c r="AC66" i="30" s="1"/>
  <c r="W194" i="30"/>
  <c r="AA151" i="29"/>
  <c r="AA170" i="29"/>
  <c r="AB31" i="29"/>
  <c r="AC67" i="29" s="1"/>
  <c r="AB26" i="33"/>
  <c r="AC62" i="33" s="1"/>
  <c r="AA164" i="30"/>
  <c r="AA145" i="30"/>
  <c r="AB25" i="30"/>
  <c r="AC61" i="30" s="1"/>
  <c r="AA166" i="30"/>
  <c r="AB27" i="30"/>
  <c r="AC63" i="30" s="1"/>
  <c r="AA147" i="30"/>
  <c r="AA172" i="30"/>
  <c r="AA153" i="30"/>
  <c r="AB33" i="30"/>
  <c r="AC69" i="30" s="1"/>
  <c r="Y183" i="29"/>
  <c r="Y185" i="29" s="1"/>
  <c r="Y190" i="29"/>
  <c r="Y192" i="29" s="1"/>
  <c r="AA162" i="30"/>
  <c r="AA37" i="30"/>
  <c r="AB23" i="30"/>
  <c r="AC59" i="30" s="1"/>
  <c r="AA143" i="30"/>
  <c r="X196" i="30"/>
  <c r="X184" i="30"/>
  <c r="X186" i="30" s="1"/>
  <c r="AB34" i="33"/>
  <c r="AC70" i="33" s="1"/>
  <c r="X197" i="29"/>
  <c r="X191" i="29"/>
  <c r="X193" i="29" s="1"/>
  <c r="AB28" i="30"/>
  <c r="AC64" i="30" s="1"/>
  <c r="AA167" i="30"/>
  <c r="AA148" i="30"/>
  <c r="Z73" i="30"/>
  <c r="Z74" i="30" s="1"/>
  <c r="Y189" i="29"/>
  <c r="Y178" i="29"/>
  <c r="Y179" i="29" s="1"/>
  <c r="Y182" i="29"/>
  <c r="AB27" i="29"/>
  <c r="AC63" i="29" s="1"/>
  <c r="AA147" i="29"/>
  <c r="AA166" i="29"/>
  <c r="Y177" i="29"/>
  <c r="W198" i="29"/>
  <c r="Y183" i="30"/>
  <c r="Y185" i="30" s="1"/>
  <c r="Y190" i="30"/>
  <c r="Y192" i="30" s="1"/>
  <c r="AA145" i="29"/>
  <c r="AB25" i="29"/>
  <c r="AC61" i="29" s="1"/>
  <c r="AA164" i="29"/>
  <c r="Y189" i="30"/>
  <c r="Y158" i="30"/>
  <c r="Y178" i="30"/>
  <c r="Y179" i="30" s="1"/>
  <c r="Y182" i="30"/>
  <c r="AC23" i="31"/>
  <c r="AD59" i="31" s="1"/>
  <c r="AB162" i="31"/>
  <c r="AB143" i="31"/>
  <c r="AD25" i="32"/>
  <c r="AE55" i="32" s="1"/>
  <c r="AC25" i="2"/>
  <c r="AD55" i="2" s="1"/>
  <c r="AC28" i="2"/>
  <c r="AD58" i="2" s="1"/>
  <c r="AC27" i="2"/>
  <c r="AD57" i="2" s="1"/>
  <c r="AA73" i="10"/>
  <c r="AA74" i="10" s="1"/>
  <c r="AC23" i="2"/>
  <c r="AD53" i="2" s="1"/>
  <c r="AC26" i="2"/>
  <c r="AD56" i="2" s="1"/>
  <c r="AD20" i="2"/>
  <c r="AE50" i="2" s="1"/>
  <c r="AA61" i="2"/>
  <c r="AB29" i="2"/>
  <c r="AC24" i="2"/>
  <c r="AD54" i="2" s="1"/>
  <c r="AC21" i="2"/>
  <c r="AD51" i="2" s="1"/>
  <c r="AA31" i="2"/>
  <c r="AC34" i="10"/>
  <c r="AD70" i="10" s="1"/>
  <c r="AC25" i="10"/>
  <c r="AD61" i="10" s="1"/>
  <c r="AC31" i="10"/>
  <c r="AD67" i="10" s="1"/>
  <c r="AC35" i="10"/>
  <c r="AD71" i="10" s="1"/>
  <c r="AC29" i="10"/>
  <c r="AD65" i="10" s="1"/>
  <c r="AC32" i="10"/>
  <c r="AD68" i="10" s="1"/>
  <c r="AD30" i="10"/>
  <c r="AE66" i="10" s="1"/>
  <c r="AC28" i="10"/>
  <c r="AD64" i="10" s="1"/>
  <c r="AD24" i="10"/>
  <c r="AE60" i="10" s="1"/>
  <c r="AC26" i="10"/>
  <c r="AD62" i="10" s="1"/>
  <c r="AC27" i="10"/>
  <c r="AD63" i="10" s="1"/>
  <c r="AD26" i="32"/>
  <c r="AE56" i="32" s="1"/>
  <c r="AD28" i="32"/>
  <c r="AE58" i="32" s="1"/>
  <c r="AE20" i="32"/>
  <c r="AF50" i="32" s="1"/>
  <c r="AD23" i="32"/>
  <c r="AE53" i="32" s="1"/>
  <c r="AD24" i="32"/>
  <c r="AE54" i="32" s="1"/>
  <c r="AD27" i="32"/>
  <c r="AE57" i="32" s="1"/>
  <c r="AR83" i="43" l="1"/>
  <c r="AS2" i="43"/>
  <c r="AR78" i="43"/>
  <c r="AR77" i="43"/>
  <c r="AR82" i="43" s="1"/>
  <c r="AR79" i="43"/>
  <c r="AR84" i="43" s="1"/>
  <c r="AR80" i="43"/>
  <c r="AR85" i="43"/>
  <c r="Z184" i="31"/>
  <c r="Z186" i="31" s="1"/>
  <c r="Z74" i="33"/>
  <c r="AR39" i="2"/>
  <c r="AQ46" i="2"/>
  <c r="AB37" i="10"/>
  <c r="AC61" i="31"/>
  <c r="AC73" i="31" s="1"/>
  <c r="AC25" i="31"/>
  <c r="AC37" i="31" s="1"/>
  <c r="AB145" i="31"/>
  <c r="AB164" i="31"/>
  <c r="AB176" i="31" s="1"/>
  <c r="Z177" i="35"/>
  <c r="AC52" i="32"/>
  <c r="AC22" i="32"/>
  <c r="AC31" i="32" s="1"/>
  <c r="AC69" i="10"/>
  <c r="AC33" i="10"/>
  <c r="Y194" i="31"/>
  <c r="AA182" i="31"/>
  <c r="AA184" i="31" s="1"/>
  <c r="AA157" i="35"/>
  <c r="AA189" i="35" s="1"/>
  <c r="Z183" i="35"/>
  <c r="Z185" i="35" s="1"/>
  <c r="Z158" i="36"/>
  <c r="Y198" i="31"/>
  <c r="Z190" i="35"/>
  <c r="Z192" i="35" s="1"/>
  <c r="Z197" i="31"/>
  <c r="Z198" i="31" s="1"/>
  <c r="Z193" i="31"/>
  <c r="AA158" i="31"/>
  <c r="AA178" i="31"/>
  <c r="AA179" i="31" s="1"/>
  <c r="Z177" i="29"/>
  <c r="Z182" i="36"/>
  <c r="Z184" i="36" s="1"/>
  <c r="Y186" i="36"/>
  <c r="Y196" i="36"/>
  <c r="AB73" i="36"/>
  <c r="AB74" i="36" s="1"/>
  <c r="AA190" i="31"/>
  <c r="AA192" i="31" s="1"/>
  <c r="AB73" i="35"/>
  <c r="AB74" i="35" s="1"/>
  <c r="AA183" i="31"/>
  <c r="AA185" i="31" s="1"/>
  <c r="Y197" i="36"/>
  <c r="Z177" i="36"/>
  <c r="Y193" i="36"/>
  <c r="AS41" i="35"/>
  <c r="AR55" i="35"/>
  <c r="AA62" i="2"/>
  <c r="AB74" i="31"/>
  <c r="AB73" i="34"/>
  <c r="AB179" i="34" s="1"/>
  <c r="AA177" i="31"/>
  <c r="Z178" i="36"/>
  <c r="Z179" i="36" s="1"/>
  <c r="AC59" i="10"/>
  <c r="AC23" i="10"/>
  <c r="Z190" i="36"/>
  <c r="Z192" i="36" s="1"/>
  <c r="Z183" i="36"/>
  <c r="Z185" i="36" s="1"/>
  <c r="AA74" i="34"/>
  <c r="AA176" i="36"/>
  <c r="AA183" i="36" s="1"/>
  <c r="AA185" i="36" s="1"/>
  <c r="AA157" i="36"/>
  <c r="AA182" i="36" s="1"/>
  <c r="AC23" i="34"/>
  <c r="AC59" i="34"/>
  <c r="AB143" i="34"/>
  <c r="AB37" i="34"/>
  <c r="AB162" i="34"/>
  <c r="AC27" i="36"/>
  <c r="AC63" i="36"/>
  <c r="AB147" i="36"/>
  <c r="AB166" i="36"/>
  <c r="AD63" i="31"/>
  <c r="AC166" i="31"/>
  <c r="AD27" i="31"/>
  <c r="AC147" i="31"/>
  <c r="AD60" i="31"/>
  <c r="AD24" i="31"/>
  <c r="AC144" i="31"/>
  <c r="AC163" i="31"/>
  <c r="AC25" i="34"/>
  <c r="AC61" i="34"/>
  <c r="AB145" i="34"/>
  <c r="AB164" i="34"/>
  <c r="AC28" i="34"/>
  <c r="AC64" i="34"/>
  <c r="AB167" i="34"/>
  <c r="AB148" i="34"/>
  <c r="AC23" i="35"/>
  <c r="AC59" i="35"/>
  <c r="AB143" i="35"/>
  <c r="AB37" i="35"/>
  <c r="AB162" i="35"/>
  <c r="AG28" i="35"/>
  <c r="AG64" i="35"/>
  <c r="AF167" i="35"/>
  <c r="AF148" i="35"/>
  <c r="AD66" i="31"/>
  <c r="AD30" i="31"/>
  <c r="AC169" i="31"/>
  <c r="AC150" i="31"/>
  <c r="AC26" i="34"/>
  <c r="AC62" i="34"/>
  <c r="AB146" i="34"/>
  <c r="AB165" i="34"/>
  <c r="AC32" i="34"/>
  <c r="AC68" i="34"/>
  <c r="AB171" i="34"/>
  <c r="AB152" i="34"/>
  <c r="AE67" i="31"/>
  <c r="AD170" i="31"/>
  <c r="AD151" i="31"/>
  <c r="AE31" i="31"/>
  <c r="AK26" i="35"/>
  <c r="AK62" i="35"/>
  <c r="AJ165" i="35"/>
  <c r="AJ146" i="35"/>
  <c r="X194" i="35"/>
  <c r="AD62" i="31"/>
  <c r="AD26" i="31"/>
  <c r="AC165" i="31"/>
  <c r="AC146" i="31"/>
  <c r="AE24" i="35"/>
  <c r="AE60" i="35"/>
  <c r="AD163" i="35"/>
  <c r="AD144" i="35"/>
  <c r="AC35" i="36"/>
  <c r="AC71" i="36"/>
  <c r="AB174" i="36"/>
  <c r="AB155" i="36"/>
  <c r="AC27" i="34"/>
  <c r="AC63" i="34"/>
  <c r="AB147" i="34"/>
  <c r="AB166" i="34"/>
  <c r="Z189" i="35"/>
  <c r="Z182" i="35"/>
  <c r="Z178" i="35"/>
  <c r="Z179" i="35" s="1"/>
  <c r="AC34" i="34"/>
  <c r="AC70" i="34"/>
  <c r="AB173" i="34"/>
  <c r="AB154" i="34"/>
  <c r="AD35" i="31"/>
  <c r="AD71" i="31"/>
  <c r="AC174" i="31"/>
  <c r="AC155" i="31"/>
  <c r="AH33" i="35"/>
  <c r="AH69" i="35"/>
  <c r="AG153" i="35"/>
  <c r="AG172" i="35"/>
  <c r="AC24" i="34"/>
  <c r="AC60" i="34"/>
  <c r="AB163" i="34"/>
  <c r="AB144" i="34"/>
  <c r="AC34" i="36"/>
  <c r="AC70" i="36"/>
  <c r="AB154" i="36"/>
  <c r="AB173" i="36"/>
  <c r="AC35" i="34"/>
  <c r="AC71" i="34"/>
  <c r="AB155" i="34"/>
  <c r="AB174" i="34"/>
  <c r="AC34" i="35"/>
  <c r="AC70" i="35"/>
  <c r="AB154" i="35"/>
  <c r="AB173" i="35"/>
  <c r="AC24" i="36"/>
  <c r="AC60" i="36"/>
  <c r="AB144" i="36"/>
  <c r="AB163" i="36"/>
  <c r="X198" i="35"/>
  <c r="Z191" i="36"/>
  <c r="AC52" i="2"/>
  <c r="AC22" i="2"/>
  <c r="AH35" i="35"/>
  <c r="AH71" i="35"/>
  <c r="AG155" i="35"/>
  <c r="AG174" i="35"/>
  <c r="AH29" i="35"/>
  <c r="AH65" i="35"/>
  <c r="AG149" i="35"/>
  <c r="AG168" i="35"/>
  <c r="Z158" i="34"/>
  <c r="Y197" i="35"/>
  <c r="Y191" i="35"/>
  <c r="Y193" i="35" s="1"/>
  <c r="AG27" i="35"/>
  <c r="AG63" i="35"/>
  <c r="AF147" i="35"/>
  <c r="AF166" i="35"/>
  <c r="AC30" i="36"/>
  <c r="AC66" i="36"/>
  <c r="AB150" i="36"/>
  <c r="AB169" i="36"/>
  <c r="AB37" i="36"/>
  <c r="X198" i="34"/>
  <c r="Z182" i="34"/>
  <c r="Z189" i="34"/>
  <c r="AA157" i="34"/>
  <c r="AC30" i="34"/>
  <c r="AC66" i="34"/>
  <c r="AB169" i="34"/>
  <c r="AB150" i="34"/>
  <c r="Y196" i="35"/>
  <c r="Y184" i="35"/>
  <c r="Y186" i="35" s="1"/>
  <c r="Y191" i="34"/>
  <c r="Y193" i="34" s="1"/>
  <c r="Y197" i="34"/>
  <c r="AC31" i="36"/>
  <c r="AC67" i="36"/>
  <c r="AB170" i="36"/>
  <c r="AB151" i="36"/>
  <c r="AF29" i="36"/>
  <c r="AF65" i="36"/>
  <c r="AE149" i="36"/>
  <c r="AE168" i="36"/>
  <c r="X194" i="34"/>
  <c r="AD23" i="36"/>
  <c r="AD59" i="36"/>
  <c r="AC162" i="36"/>
  <c r="AC143" i="36"/>
  <c r="AB31" i="2"/>
  <c r="AC59" i="2"/>
  <c r="AB157" i="31"/>
  <c r="AC33" i="36"/>
  <c r="AC69" i="36"/>
  <c r="AB172" i="36"/>
  <c r="AB153" i="36"/>
  <c r="AC29" i="34"/>
  <c r="AC65" i="34"/>
  <c r="AB168" i="34"/>
  <c r="AB149" i="34"/>
  <c r="AC28" i="36"/>
  <c r="AC64" i="36"/>
  <c r="AB167" i="36"/>
  <c r="AB148" i="36"/>
  <c r="AD65" i="31"/>
  <c r="AC168" i="31"/>
  <c r="AC149" i="31"/>
  <c r="AD29" i="31"/>
  <c r="Y184" i="34"/>
  <c r="Y186" i="34" s="1"/>
  <c r="Y196" i="34"/>
  <c r="AC31" i="34"/>
  <c r="AC67" i="34"/>
  <c r="AB170" i="34"/>
  <c r="AB151" i="34"/>
  <c r="AH25" i="35"/>
  <c r="AH61" i="35"/>
  <c r="AG164" i="35"/>
  <c r="AG145" i="35"/>
  <c r="AD68" i="31"/>
  <c r="AC152" i="31"/>
  <c r="AD32" i="31"/>
  <c r="AC171" i="31"/>
  <c r="AD69" i="31"/>
  <c r="AC153" i="31"/>
  <c r="AD33" i="31"/>
  <c r="AC172" i="31"/>
  <c r="AD70" i="31"/>
  <c r="AC173" i="31"/>
  <c r="AC154" i="31"/>
  <c r="AD34" i="31"/>
  <c r="AH30" i="35"/>
  <c r="AH66" i="35"/>
  <c r="AG169" i="35"/>
  <c r="AG150" i="35"/>
  <c r="Z158" i="35"/>
  <c r="AA176" i="35"/>
  <c r="AC33" i="34"/>
  <c r="AC69" i="34"/>
  <c r="AB172" i="34"/>
  <c r="AB153" i="34"/>
  <c r="AA176" i="34"/>
  <c r="Z183" i="34"/>
  <c r="Z185" i="34" s="1"/>
  <c r="Z190" i="34"/>
  <c r="Z192" i="34" s="1"/>
  <c r="AD64" i="31"/>
  <c r="AC148" i="31"/>
  <c r="AC167" i="31"/>
  <c r="AD28" i="31"/>
  <c r="AG32" i="35"/>
  <c r="AG68" i="35"/>
  <c r="AF171" i="35"/>
  <c r="AF152" i="35"/>
  <c r="AC25" i="36"/>
  <c r="AC61" i="36"/>
  <c r="AB145" i="36"/>
  <c r="AB164" i="36"/>
  <c r="AC31" i="35"/>
  <c r="AC67" i="35"/>
  <c r="AB170" i="35"/>
  <c r="AB151" i="35"/>
  <c r="AC32" i="36"/>
  <c r="AC68" i="36"/>
  <c r="AB171" i="36"/>
  <c r="AB152" i="36"/>
  <c r="AC26" i="36"/>
  <c r="AC62" i="36"/>
  <c r="AB146" i="36"/>
  <c r="AB165" i="36"/>
  <c r="AB61" i="32"/>
  <c r="AB62" i="32" s="1"/>
  <c r="AL41" i="33"/>
  <c r="AK55" i="33"/>
  <c r="AP41" i="30"/>
  <c r="AO55" i="30"/>
  <c r="Z74" i="29"/>
  <c r="AD29" i="32"/>
  <c r="AE59" i="32" s="1"/>
  <c r="AD21" i="32"/>
  <c r="AE51" i="32" s="1"/>
  <c r="AN41" i="10"/>
  <c r="AM55" i="10"/>
  <c r="AK41" i="34"/>
  <c r="AJ55" i="34"/>
  <c r="Z158" i="30"/>
  <c r="AC28" i="29"/>
  <c r="AD64" i="29" s="1"/>
  <c r="AB167" i="29"/>
  <c r="AB148" i="29"/>
  <c r="AC23" i="33"/>
  <c r="AD59" i="33" s="1"/>
  <c r="AB37" i="33"/>
  <c r="AB172" i="30"/>
  <c r="AB153" i="30"/>
  <c r="AC33" i="30"/>
  <c r="AD69" i="30" s="1"/>
  <c r="AB164" i="30"/>
  <c r="AB145" i="30"/>
  <c r="AC25" i="30"/>
  <c r="AD61" i="30" s="1"/>
  <c r="AB144" i="29"/>
  <c r="AB163" i="29"/>
  <c r="AC24" i="29"/>
  <c r="AD60" i="29" s="1"/>
  <c r="Z189" i="30"/>
  <c r="Z182" i="30"/>
  <c r="Z178" i="30"/>
  <c r="Z179" i="30" s="1"/>
  <c r="AC34" i="29"/>
  <c r="AD70" i="29" s="1"/>
  <c r="AB173" i="29"/>
  <c r="AB154" i="29"/>
  <c r="AA73" i="33"/>
  <c r="AA74" i="33" s="1"/>
  <c r="AC31" i="33"/>
  <c r="AD67" i="33" s="1"/>
  <c r="AB164" i="29"/>
  <c r="AC25" i="29"/>
  <c r="AD61" i="29" s="1"/>
  <c r="AB145" i="29"/>
  <c r="AB166" i="29"/>
  <c r="AC27" i="29"/>
  <c r="AD63" i="29" s="1"/>
  <c r="AB147" i="29"/>
  <c r="AA157" i="30"/>
  <c r="AB174" i="29"/>
  <c r="AB155" i="29"/>
  <c r="AC35" i="29"/>
  <c r="AD71" i="29" s="1"/>
  <c r="AC28" i="33"/>
  <c r="AD64" i="33" s="1"/>
  <c r="AB146" i="30"/>
  <c r="AC26" i="30"/>
  <c r="AD62" i="30" s="1"/>
  <c r="AB165" i="30"/>
  <c r="AA176" i="29"/>
  <c r="X198" i="29"/>
  <c r="AB167" i="30"/>
  <c r="AB148" i="30"/>
  <c r="AC28" i="30"/>
  <c r="AD64" i="30" s="1"/>
  <c r="AB143" i="30"/>
  <c r="AC23" i="30"/>
  <c r="AD59" i="30" s="1"/>
  <c r="AB162" i="30"/>
  <c r="AB37" i="30"/>
  <c r="AB170" i="30"/>
  <c r="AB151" i="30"/>
  <c r="AC31" i="30"/>
  <c r="AD67" i="30" s="1"/>
  <c r="AB172" i="29"/>
  <c r="AB153" i="29"/>
  <c r="AC33" i="29"/>
  <c r="AD69" i="29" s="1"/>
  <c r="AB37" i="29"/>
  <c r="AC23" i="29"/>
  <c r="AD59" i="29" s="1"/>
  <c r="AB162" i="29"/>
  <c r="AB143" i="29"/>
  <c r="AB146" i="29"/>
  <c r="AC26" i="29"/>
  <c r="AD62" i="29" s="1"/>
  <c r="AB165" i="29"/>
  <c r="X194" i="29"/>
  <c r="AC29" i="33"/>
  <c r="AD65" i="33" s="1"/>
  <c r="AB173" i="30"/>
  <c r="AB154" i="30"/>
  <c r="AC34" i="30"/>
  <c r="AD70" i="30" s="1"/>
  <c r="Y196" i="30"/>
  <c r="Y184" i="30"/>
  <c r="Y186" i="30" s="1"/>
  <c r="Y196" i="29"/>
  <c r="Y184" i="29"/>
  <c r="Y186" i="29" s="1"/>
  <c r="AA73" i="30"/>
  <c r="AA74" i="30" s="1"/>
  <c r="AB169" i="30"/>
  <c r="AC30" i="30"/>
  <c r="AD66" i="30" s="1"/>
  <c r="AB150" i="30"/>
  <c r="Z183" i="30"/>
  <c r="Z185" i="30" s="1"/>
  <c r="Z190" i="30"/>
  <c r="Z192" i="30" s="1"/>
  <c r="Z182" i="29"/>
  <c r="Z189" i="29"/>
  <c r="Z178" i="29"/>
  <c r="Z179" i="29" s="1"/>
  <c r="AC35" i="30"/>
  <c r="AD71" i="30" s="1"/>
  <c r="AB155" i="30"/>
  <c r="AB174" i="30"/>
  <c r="AB163" i="30"/>
  <c r="AB144" i="30"/>
  <c r="AC24" i="30"/>
  <c r="AD60" i="30" s="1"/>
  <c r="AC24" i="33"/>
  <c r="AD60" i="33" s="1"/>
  <c r="AA73" i="29"/>
  <c r="AC35" i="33"/>
  <c r="AD71" i="33" s="1"/>
  <c r="AC29" i="29"/>
  <c r="AD65" i="29" s="1"/>
  <c r="AB168" i="29"/>
  <c r="AB149" i="29"/>
  <c r="X194" i="30"/>
  <c r="AC27" i="33"/>
  <c r="AD63" i="33" s="1"/>
  <c r="AA157" i="29"/>
  <c r="AD25" i="33"/>
  <c r="AE61" i="33" s="1"/>
  <c r="Y197" i="29"/>
  <c r="Y191" i="29"/>
  <c r="Y193" i="29" s="1"/>
  <c r="AC34" i="33"/>
  <c r="AD70" i="33" s="1"/>
  <c r="AA176" i="30"/>
  <c r="AC26" i="33"/>
  <c r="AD62" i="33" s="1"/>
  <c r="AC32" i="33"/>
  <c r="AD68" i="33" s="1"/>
  <c r="AC33" i="33"/>
  <c r="AD69" i="33" s="1"/>
  <c r="AB150" i="29"/>
  <c r="AB169" i="29"/>
  <c r="AC30" i="29"/>
  <c r="AD66" i="29" s="1"/>
  <c r="AB168" i="30"/>
  <c r="AB149" i="30"/>
  <c r="AC29" i="30"/>
  <c r="AD65" i="30" s="1"/>
  <c r="AC30" i="33"/>
  <c r="AD66" i="33" s="1"/>
  <c r="Z177" i="30"/>
  <c r="Y191" i="30"/>
  <c r="Y193" i="30" s="1"/>
  <c r="Y197" i="30"/>
  <c r="AB147" i="30"/>
  <c r="AC27" i="30"/>
  <c r="AD63" i="30" s="1"/>
  <c r="AB166" i="30"/>
  <c r="AB170" i="29"/>
  <c r="AB151" i="29"/>
  <c r="AC31" i="29"/>
  <c r="AD67" i="29" s="1"/>
  <c r="AB152" i="29"/>
  <c r="AC32" i="29"/>
  <c r="AD68" i="29" s="1"/>
  <c r="AB171" i="29"/>
  <c r="Z183" i="29"/>
  <c r="Z185" i="29" s="1"/>
  <c r="Z190" i="29"/>
  <c r="Z192" i="29" s="1"/>
  <c r="X198" i="30"/>
  <c r="AB171" i="30"/>
  <c r="AC32" i="30"/>
  <c r="AD68" i="30" s="1"/>
  <c r="AB152" i="30"/>
  <c r="Z158" i="29"/>
  <c r="AA191" i="31"/>
  <c r="AD23" i="31"/>
  <c r="AE59" i="31" s="1"/>
  <c r="AC143" i="31"/>
  <c r="AC162" i="31"/>
  <c r="AE25" i="32"/>
  <c r="AF55" i="32" s="1"/>
  <c r="AD25" i="2"/>
  <c r="AE55" i="2" s="1"/>
  <c r="AD24" i="2"/>
  <c r="AE54" i="2" s="1"/>
  <c r="AE20" i="2"/>
  <c r="AF50" i="2" s="1"/>
  <c r="AD23" i="2"/>
  <c r="AE53" i="2" s="1"/>
  <c r="AD26" i="2"/>
  <c r="AE56" i="2" s="1"/>
  <c r="AD27" i="2"/>
  <c r="AE57" i="2" s="1"/>
  <c r="AD21" i="2"/>
  <c r="AE51" i="2" s="1"/>
  <c r="AD28" i="2"/>
  <c r="AE58" i="2" s="1"/>
  <c r="AB61" i="2"/>
  <c r="AC29" i="2"/>
  <c r="AE24" i="10"/>
  <c r="AF60" i="10" s="1"/>
  <c r="AB73" i="10"/>
  <c r="AB74" i="10" s="1"/>
  <c r="AD32" i="10"/>
  <c r="AE68" i="10" s="1"/>
  <c r="AD35" i="10"/>
  <c r="AE71" i="10" s="1"/>
  <c r="AE30" i="10"/>
  <c r="AF66" i="10" s="1"/>
  <c r="AD28" i="10"/>
  <c r="AE64" i="10" s="1"/>
  <c r="AD29" i="10"/>
  <c r="AE65" i="10" s="1"/>
  <c r="AD25" i="10"/>
  <c r="AE61" i="10" s="1"/>
  <c r="AD27" i="10"/>
  <c r="AE63" i="10" s="1"/>
  <c r="AD31" i="10"/>
  <c r="AE67" i="10" s="1"/>
  <c r="AD26" i="10"/>
  <c r="AE62" i="10" s="1"/>
  <c r="AD34" i="10"/>
  <c r="AE70" i="10" s="1"/>
  <c r="AE23" i="32"/>
  <c r="AF53" i="32" s="1"/>
  <c r="AE28" i="32"/>
  <c r="AF58" i="32" s="1"/>
  <c r="AE26" i="32"/>
  <c r="AF56" i="32" s="1"/>
  <c r="AF20" i="32"/>
  <c r="AG50" i="32" s="1"/>
  <c r="AE24" i="32"/>
  <c r="AF54" i="32" s="1"/>
  <c r="AE27" i="32"/>
  <c r="AF57" i="32" s="1"/>
  <c r="Z194" i="31" l="1"/>
  <c r="AT2" i="43"/>
  <c r="AS79" i="43"/>
  <c r="AS84" i="43" s="1"/>
  <c r="AS80" i="43"/>
  <c r="AS78" i="43"/>
  <c r="AS83" i="43" s="1"/>
  <c r="AS77" i="43"/>
  <c r="AS82" i="43" s="1"/>
  <c r="AS85" i="43"/>
  <c r="AS39" i="2"/>
  <c r="AR46" i="2"/>
  <c r="AC37" i="10"/>
  <c r="AD61" i="31"/>
  <c r="AD73" i="31" s="1"/>
  <c r="AC145" i="31"/>
  <c r="AC157" i="31" s="1"/>
  <c r="AC164" i="31"/>
  <c r="AC176" i="31" s="1"/>
  <c r="AC190" i="31" s="1"/>
  <c r="AC192" i="31" s="1"/>
  <c r="AD25" i="31"/>
  <c r="AD52" i="32"/>
  <c r="AD22" i="32"/>
  <c r="AD31" i="32" s="1"/>
  <c r="AD69" i="10"/>
  <c r="AD33" i="10"/>
  <c r="AB177" i="31"/>
  <c r="AA158" i="36"/>
  <c r="AB190" i="31"/>
  <c r="AB192" i="31" s="1"/>
  <c r="AA182" i="35"/>
  <c r="AA184" i="35" s="1"/>
  <c r="AA158" i="35"/>
  <c r="AB158" i="31"/>
  <c r="Z196" i="36"/>
  <c r="AA197" i="31"/>
  <c r="Z193" i="36"/>
  <c r="AA177" i="36"/>
  <c r="AA186" i="31"/>
  <c r="AA177" i="29"/>
  <c r="Y194" i="36"/>
  <c r="AA196" i="31"/>
  <c r="AA193" i="31"/>
  <c r="AC74" i="31"/>
  <c r="Y198" i="36"/>
  <c r="AT41" i="35"/>
  <c r="AS55" i="35"/>
  <c r="AA189" i="36"/>
  <c r="AA191" i="36" s="1"/>
  <c r="AB62" i="2"/>
  <c r="Y194" i="34"/>
  <c r="AB74" i="34"/>
  <c r="AD59" i="10"/>
  <c r="AD23" i="10"/>
  <c r="Z186" i="36"/>
  <c r="Y194" i="35"/>
  <c r="Y198" i="35"/>
  <c r="Z197" i="36"/>
  <c r="AB176" i="36"/>
  <c r="AB190" i="36" s="1"/>
  <c r="AB192" i="36" s="1"/>
  <c r="AB157" i="36"/>
  <c r="AB178" i="31"/>
  <c r="AB179" i="31" s="1"/>
  <c r="AA178" i="36"/>
  <c r="AA179" i="36" s="1"/>
  <c r="AA190" i="36"/>
  <c r="AA192" i="36" s="1"/>
  <c r="AC73" i="36"/>
  <c r="AC74" i="36" s="1"/>
  <c r="Y198" i="34"/>
  <c r="AB183" i="31"/>
  <c r="AB185" i="31" s="1"/>
  <c r="AE68" i="31"/>
  <c r="AE32" i="31"/>
  <c r="AD171" i="31"/>
  <c r="AD152" i="31"/>
  <c r="Z197" i="34"/>
  <c r="Z191" i="34"/>
  <c r="Z193" i="34" s="1"/>
  <c r="AD52" i="2"/>
  <c r="AD22" i="2"/>
  <c r="AD24" i="36"/>
  <c r="AD60" i="36"/>
  <c r="AC144" i="36"/>
  <c r="AC163" i="36"/>
  <c r="AD35" i="34"/>
  <c r="AD71" i="34"/>
  <c r="AC174" i="34"/>
  <c r="AC155" i="34"/>
  <c r="AD24" i="34"/>
  <c r="AD60" i="34"/>
  <c r="AC144" i="34"/>
  <c r="AC163" i="34"/>
  <c r="AE35" i="31"/>
  <c r="AE71" i="31"/>
  <c r="AD174" i="31"/>
  <c r="AD155" i="31"/>
  <c r="Z191" i="35"/>
  <c r="Z193" i="35" s="1"/>
  <c r="Z197" i="35"/>
  <c r="AD35" i="36"/>
  <c r="AD71" i="36"/>
  <c r="AC174" i="36"/>
  <c r="AC155" i="36"/>
  <c r="AE62" i="31"/>
  <c r="AE26" i="31"/>
  <c r="AD165" i="31"/>
  <c r="AD146" i="31"/>
  <c r="AD23" i="35"/>
  <c r="AD59" i="35"/>
  <c r="AC143" i="35"/>
  <c r="AC162" i="35"/>
  <c r="AC37" i="35"/>
  <c r="AB157" i="34"/>
  <c r="AC31" i="2"/>
  <c r="AD59" i="2"/>
  <c r="AD31" i="35"/>
  <c r="AD67" i="35"/>
  <c r="AC151" i="35"/>
  <c r="AC170" i="35"/>
  <c r="AA183" i="34"/>
  <c r="AA185" i="34" s="1"/>
  <c r="AA190" i="34"/>
  <c r="AA192" i="34" s="1"/>
  <c r="AD23" i="34"/>
  <c r="AD59" i="34"/>
  <c r="AC162" i="34"/>
  <c r="AC143" i="34"/>
  <c r="AC37" i="34"/>
  <c r="AB182" i="31"/>
  <c r="AB184" i="31" s="1"/>
  <c r="AH27" i="35"/>
  <c r="AH63" i="35"/>
  <c r="AG166" i="35"/>
  <c r="AG147" i="35"/>
  <c r="AI29" i="35"/>
  <c r="AI65" i="35"/>
  <c r="AH168" i="35"/>
  <c r="AH149" i="35"/>
  <c r="AA184" i="36"/>
  <c r="AA186" i="36" s="1"/>
  <c r="AA196" i="36"/>
  <c r="AH32" i="35"/>
  <c r="AH68" i="35"/>
  <c r="AG152" i="35"/>
  <c r="AG171" i="35"/>
  <c r="AD26" i="34"/>
  <c r="AD62" i="34"/>
  <c r="AC146" i="34"/>
  <c r="AC165" i="34"/>
  <c r="AB189" i="31"/>
  <c r="AE64" i="31"/>
  <c r="AD167" i="31"/>
  <c r="AD148" i="31"/>
  <c r="AE28" i="31"/>
  <c r="AE69" i="31"/>
  <c r="AD153" i="31"/>
  <c r="AD172" i="31"/>
  <c r="AE33" i="31"/>
  <c r="AD31" i="34"/>
  <c r="AD67" i="34"/>
  <c r="AC151" i="34"/>
  <c r="AC170" i="34"/>
  <c r="AD34" i="35"/>
  <c r="AD70" i="35"/>
  <c r="AC154" i="35"/>
  <c r="AC173" i="35"/>
  <c r="AD34" i="36"/>
  <c r="AD70" i="36"/>
  <c r="AC173" i="36"/>
  <c r="AC154" i="36"/>
  <c r="AI33" i="35"/>
  <c r="AI69" i="35"/>
  <c r="AH153" i="35"/>
  <c r="AH172" i="35"/>
  <c r="AD34" i="34"/>
  <c r="AD70" i="34"/>
  <c r="AC173" i="34"/>
  <c r="AC154" i="34"/>
  <c r="AD27" i="34"/>
  <c r="AD63" i="34"/>
  <c r="AC166" i="34"/>
  <c r="AC147" i="34"/>
  <c r="AB176" i="35"/>
  <c r="AD28" i="34"/>
  <c r="AD64" i="34"/>
  <c r="AC167" i="34"/>
  <c r="AC148" i="34"/>
  <c r="AE60" i="31"/>
  <c r="AD163" i="31"/>
  <c r="AD144" i="31"/>
  <c r="AE24" i="31"/>
  <c r="AA191" i="35"/>
  <c r="AG29" i="36"/>
  <c r="AG65" i="36"/>
  <c r="AF149" i="36"/>
  <c r="AF168" i="36"/>
  <c r="AD25" i="34"/>
  <c r="AD61" i="34"/>
  <c r="AC145" i="34"/>
  <c r="AC164" i="34"/>
  <c r="AD26" i="36"/>
  <c r="AD62" i="36"/>
  <c r="AC146" i="36"/>
  <c r="AC165" i="36"/>
  <c r="AD29" i="34"/>
  <c r="AD65" i="34"/>
  <c r="AC149" i="34"/>
  <c r="AC168" i="34"/>
  <c r="AH28" i="35"/>
  <c r="AH64" i="35"/>
  <c r="AG167" i="35"/>
  <c r="AG148" i="35"/>
  <c r="AI30" i="35"/>
  <c r="AI66" i="35"/>
  <c r="AH150" i="35"/>
  <c r="AH169" i="35"/>
  <c r="AC37" i="36"/>
  <c r="AD31" i="36"/>
  <c r="AD67" i="36"/>
  <c r="AC170" i="36"/>
  <c r="AC151" i="36"/>
  <c r="AA177" i="34"/>
  <c r="AF24" i="35"/>
  <c r="AF60" i="35"/>
  <c r="AE144" i="35"/>
  <c r="AE163" i="35"/>
  <c r="AE66" i="31"/>
  <c r="AD169" i="31"/>
  <c r="AE30" i="31"/>
  <c r="AD150" i="31"/>
  <c r="AD27" i="36"/>
  <c r="AD63" i="36"/>
  <c r="AC147" i="36"/>
  <c r="AC166" i="36"/>
  <c r="AD32" i="36"/>
  <c r="AD68" i="36"/>
  <c r="AC152" i="36"/>
  <c r="AC171" i="36"/>
  <c r="AD25" i="36"/>
  <c r="AD61" i="36"/>
  <c r="AC164" i="36"/>
  <c r="AC145" i="36"/>
  <c r="AD33" i="34"/>
  <c r="AD69" i="34"/>
  <c r="AC153" i="34"/>
  <c r="AC172" i="34"/>
  <c r="AI25" i="35"/>
  <c r="AI61" i="35"/>
  <c r="AH145" i="35"/>
  <c r="AH164" i="35"/>
  <c r="AD28" i="36"/>
  <c r="AD64" i="36"/>
  <c r="AC167" i="36"/>
  <c r="AC148" i="36"/>
  <c r="AD33" i="36"/>
  <c r="AD69" i="36"/>
  <c r="AC172" i="36"/>
  <c r="AC153" i="36"/>
  <c r="AD30" i="34"/>
  <c r="AD66" i="34"/>
  <c r="AC169" i="34"/>
  <c r="AC150" i="34"/>
  <c r="AL26" i="35"/>
  <c r="AL62" i="35"/>
  <c r="AK146" i="35"/>
  <c r="AK165" i="35"/>
  <c r="AD32" i="34"/>
  <c r="AD68" i="34"/>
  <c r="AC171" i="34"/>
  <c r="AC152" i="34"/>
  <c r="AB157" i="35"/>
  <c r="AB176" i="34"/>
  <c r="AE23" i="36"/>
  <c r="AE59" i="36"/>
  <c r="AD143" i="36"/>
  <c r="AD162" i="36"/>
  <c r="Z196" i="34"/>
  <c r="Z184" i="34"/>
  <c r="Z186" i="34" s="1"/>
  <c r="AC73" i="34"/>
  <c r="AC179" i="34" s="1"/>
  <c r="AA190" i="35"/>
  <c r="AA192" i="35" s="1"/>
  <c r="AA183" i="35"/>
  <c r="AA185" i="35" s="1"/>
  <c r="AA177" i="35"/>
  <c r="AE70" i="31"/>
  <c r="AE34" i="31"/>
  <c r="AD154" i="31"/>
  <c r="AD173" i="31"/>
  <c r="AE65" i="31"/>
  <c r="AD149" i="31"/>
  <c r="AD168" i="31"/>
  <c r="AE29" i="31"/>
  <c r="AA178" i="35"/>
  <c r="AA179" i="35" s="1"/>
  <c r="AA189" i="34"/>
  <c r="AA182" i="34"/>
  <c r="AD30" i="36"/>
  <c r="AD66" i="36"/>
  <c r="AC169" i="36"/>
  <c r="AC150" i="36"/>
  <c r="AA158" i="34"/>
  <c r="AI35" i="35"/>
  <c r="AI71" i="35"/>
  <c r="AH155" i="35"/>
  <c r="AH174" i="35"/>
  <c r="Z184" i="35"/>
  <c r="Z186" i="35" s="1"/>
  <c r="Z196" i="35"/>
  <c r="AF67" i="31"/>
  <c r="AF31" i="31"/>
  <c r="AE170" i="31"/>
  <c r="AE151" i="31"/>
  <c r="AC73" i="35"/>
  <c r="AC74" i="35" s="1"/>
  <c r="AE63" i="31"/>
  <c r="AE27" i="31"/>
  <c r="AD147" i="31"/>
  <c r="AD166" i="31"/>
  <c r="AA74" i="29"/>
  <c r="AM41" i="33"/>
  <c r="AL55" i="33"/>
  <c r="AQ41" i="30"/>
  <c r="AP55" i="30"/>
  <c r="AC61" i="32"/>
  <c r="AC62" i="32" s="1"/>
  <c r="AE21" i="32"/>
  <c r="AF51" i="32" s="1"/>
  <c r="AE29" i="32"/>
  <c r="AF59" i="32" s="1"/>
  <c r="AO41" i="10"/>
  <c r="AN55" i="10"/>
  <c r="AL41" i="34"/>
  <c r="AK55" i="34"/>
  <c r="AB157" i="29"/>
  <c r="AB182" i="29" s="1"/>
  <c r="AA177" i="30"/>
  <c r="AA158" i="29"/>
  <c r="AA158" i="30"/>
  <c r="Y198" i="29"/>
  <c r="Y194" i="29"/>
  <c r="AD26" i="33"/>
  <c r="AE62" i="33" s="1"/>
  <c r="AC154" i="29"/>
  <c r="AC173" i="29"/>
  <c r="AD34" i="29"/>
  <c r="AE70" i="29" s="1"/>
  <c r="AC168" i="29"/>
  <c r="AD29" i="29"/>
  <c r="AE65" i="29" s="1"/>
  <c r="AC149" i="29"/>
  <c r="Z196" i="29"/>
  <c r="Z184" i="29"/>
  <c r="Z186" i="29" s="1"/>
  <c r="AD29" i="33"/>
  <c r="AE65" i="33" s="1"/>
  <c r="AB176" i="29"/>
  <c r="AC151" i="30"/>
  <c r="AC170" i="30"/>
  <c r="AD31" i="30"/>
  <c r="AE67" i="30" s="1"/>
  <c r="AB157" i="30"/>
  <c r="AC165" i="30"/>
  <c r="AC146" i="30"/>
  <c r="AD26" i="30"/>
  <c r="AE62" i="30" s="1"/>
  <c r="AC145" i="30"/>
  <c r="AC164" i="30"/>
  <c r="AD25" i="30"/>
  <c r="AE61" i="30" s="1"/>
  <c r="AC169" i="29"/>
  <c r="AD30" i="29"/>
  <c r="AE66" i="29" s="1"/>
  <c r="AC150" i="29"/>
  <c r="AE25" i="33"/>
  <c r="AF61" i="33" s="1"/>
  <c r="AC145" i="29"/>
  <c r="AD25" i="29"/>
  <c r="AE61" i="29" s="1"/>
  <c r="AC164" i="29"/>
  <c r="AC166" i="30"/>
  <c r="AC147" i="30"/>
  <c r="AD27" i="30"/>
  <c r="AE63" i="30" s="1"/>
  <c r="AA183" i="30"/>
  <c r="AA185" i="30" s="1"/>
  <c r="AA190" i="30"/>
  <c r="AA192" i="30" s="1"/>
  <c r="AA182" i="29"/>
  <c r="AA189" i="29"/>
  <c r="AA178" i="29"/>
  <c r="AA179" i="29" s="1"/>
  <c r="AD35" i="33"/>
  <c r="AE71" i="33" s="1"/>
  <c r="AB73" i="29"/>
  <c r="AC167" i="30"/>
  <c r="AC148" i="30"/>
  <c r="AD28" i="30"/>
  <c r="AE64" i="30" s="1"/>
  <c r="AA182" i="30"/>
  <c r="AA189" i="30"/>
  <c r="AA178" i="30"/>
  <c r="AA179" i="30" s="1"/>
  <c r="AB73" i="33"/>
  <c r="AB74" i="33" s="1"/>
  <c r="AD32" i="30"/>
  <c r="AE68" i="30" s="1"/>
  <c r="AC152" i="30"/>
  <c r="AC171" i="30"/>
  <c r="AC171" i="29"/>
  <c r="AC152" i="29"/>
  <c r="AD32" i="29"/>
  <c r="AE68" i="29" s="1"/>
  <c r="AD30" i="33"/>
  <c r="AE66" i="33" s="1"/>
  <c r="AD34" i="33"/>
  <c r="AE70" i="33" s="1"/>
  <c r="Y194" i="30"/>
  <c r="AD23" i="29"/>
  <c r="AE59" i="29" s="1"/>
  <c r="AC37" i="29"/>
  <c r="AC162" i="29"/>
  <c r="AC143" i="29"/>
  <c r="AD31" i="33"/>
  <c r="AE67" i="33" s="1"/>
  <c r="Z184" i="30"/>
  <c r="Z186" i="30" s="1"/>
  <c r="Z196" i="30"/>
  <c r="AD23" i="33"/>
  <c r="AE59" i="33" s="1"/>
  <c r="AC37" i="33"/>
  <c r="AD23" i="30"/>
  <c r="AE59" i="30" s="1"/>
  <c r="AC143" i="30"/>
  <c r="AC162" i="30"/>
  <c r="AC37" i="30"/>
  <c r="AC149" i="30"/>
  <c r="AC168" i="30"/>
  <c r="AD29" i="30"/>
  <c r="AE65" i="30" s="1"/>
  <c r="AD33" i="33"/>
  <c r="AE69" i="33" s="1"/>
  <c r="AD27" i="33"/>
  <c r="AE63" i="33" s="1"/>
  <c r="Y198" i="30"/>
  <c r="Z197" i="30"/>
  <c r="Z191" i="30"/>
  <c r="Z193" i="30" s="1"/>
  <c r="Z191" i="29"/>
  <c r="Z193" i="29" s="1"/>
  <c r="Z197" i="29"/>
  <c r="AD31" i="29"/>
  <c r="AE67" i="29" s="1"/>
  <c r="AC170" i="29"/>
  <c r="AC151" i="29"/>
  <c r="AD24" i="33"/>
  <c r="AE60" i="33" s="1"/>
  <c r="AC174" i="30"/>
  <c r="AD35" i="30"/>
  <c r="AE71" i="30" s="1"/>
  <c r="AC155" i="30"/>
  <c r="AC173" i="30"/>
  <c r="AC154" i="30"/>
  <c r="AD34" i="30"/>
  <c r="AE70" i="30" s="1"/>
  <c r="AC146" i="29"/>
  <c r="AC165" i="29"/>
  <c r="AD26" i="29"/>
  <c r="AE62" i="29" s="1"/>
  <c r="AC172" i="29"/>
  <c r="AC153" i="29"/>
  <c r="AD33" i="29"/>
  <c r="AE69" i="29" s="1"/>
  <c r="AB73" i="30"/>
  <c r="AB74" i="30" s="1"/>
  <c r="AD28" i="33"/>
  <c r="AE64" i="33" s="1"/>
  <c r="AC166" i="29"/>
  <c r="AD27" i="29"/>
  <c r="AE63" i="29" s="1"/>
  <c r="AC147" i="29"/>
  <c r="AC163" i="29"/>
  <c r="AC144" i="29"/>
  <c r="AD24" i="29"/>
  <c r="AE60" i="29" s="1"/>
  <c r="AC153" i="30"/>
  <c r="AD33" i="30"/>
  <c r="AE69" i="30" s="1"/>
  <c r="AC172" i="30"/>
  <c r="AD32" i="33"/>
  <c r="AE68" i="33" s="1"/>
  <c r="AD30" i="30"/>
  <c r="AE66" i="30" s="1"/>
  <c r="AC150" i="30"/>
  <c r="AC169" i="30"/>
  <c r="AC174" i="29"/>
  <c r="AD35" i="29"/>
  <c r="AE71" i="29" s="1"/>
  <c r="AC155" i="29"/>
  <c r="AC167" i="29"/>
  <c r="AC148" i="29"/>
  <c r="AD28" i="29"/>
  <c r="AE64" i="29" s="1"/>
  <c r="AC163" i="30"/>
  <c r="AC144" i="30"/>
  <c r="AD24" i="30"/>
  <c r="AE60" i="30" s="1"/>
  <c r="AB176" i="30"/>
  <c r="AA190" i="29"/>
  <c r="AA192" i="29" s="1"/>
  <c r="AA183" i="29"/>
  <c r="AA185" i="29" s="1"/>
  <c r="AD143" i="31"/>
  <c r="AD162" i="31"/>
  <c r="AE23" i="31"/>
  <c r="AF59" i="31" s="1"/>
  <c r="AF25" i="32"/>
  <c r="AG55" i="32" s="1"/>
  <c r="AE25" i="2"/>
  <c r="AF55" i="2" s="1"/>
  <c r="AE28" i="2"/>
  <c r="AF58" i="2" s="1"/>
  <c r="AE26" i="2"/>
  <c r="AF56" i="2" s="1"/>
  <c r="AE24" i="2"/>
  <c r="AF54" i="2" s="1"/>
  <c r="AF20" i="2"/>
  <c r="AG50" i="2" s="1"/>
  <c r="AE21" i="2"/>
  <c r="AF51" i="2" s="1"/>
  <c r="AC61" i="2"/>
  <c r="AD29" i="2"/>
  <c r="AE59" i="2" s="1"/>
  <c r="AE23" i="2"/>
  <c r="AF53" i="2" s="1"/>
  <c r="AE27" i="2"/>
  <c r="AF57" i="2" s="1"/>
  <c r="AF24" i="10"/>
  <c r="AG60" i="10" s="1"/>
  <c r="AE26" i="10"/>
  <c r="AF62" i="10" s="1"/>
  <c r="AE25" i="10"/>
  <c r="AF61" i="10" s="1"/>
  <c r="AE28" i="10"/>
  <c r="AF64" i="10" s="1"/>
  <c r="AE35" i="10"/>
  <c r="AF71" i="10" s="1"/>
  <c r="AC73" i="10"/>
  <c r="AC74" i="10" s="1"/>
  <c r="AE31" i="10"/>
  <c r="AF67" i="10" s="1"/>
  <c r="AE34" i="10"/>
  <c r="AF70" i="10" s="1"/>
  <c r="AE29" i="10"/>
  <c r="AF65" i="10" s="1"/>
  <c r="AE32" i="10"/>
  <c r="AF68" i="10" s="1"/>
  <c r="AE27" i="10"/>
  <c r="AF63" i="10" s="1"/>
  <c r="AF30" i="10"/>
  <c r="AG66" i="10" s="1"/>
  <c r="AF24" i="32"/>
  <c r="AG54" i="32" s="1"/>
  <c r="AF26" i="32"/>
  <c r="AG56" i="32" s="1"/>
  <c r="AF23" i="32"/>
  <c r="AG53" i="32" s="1"/>
  <c r="AF27" i="32"/>
  <c r="AG57" i="32" s="1"/>
  <c r="AG20" i="32"/>
  <c r="AH50" i="32" s="1"/>
  <c r="AF28" i="32"/>
  <c r="AG58" i="32" s="1"/>
  <c r="AU2" i="43" l="1"/>
  <c r="AT78" i="43"/>
  <c r="AT83" i="43" s="1"/>
  <c r="AT79" i="43"/>
  <c r="AT84" i="43" s="1"/>
  <c r="AT80" i="43"/>
  <c r="AT85" i="43" s="1"/>
  <c r="AT77" i="43"/>
  <c r="AT82" i="43" s="1"/>
  <c r="AT39" i="2"/>
  <c r="AS46" i="2"/>
  <c r="AE61" i="31"/>
  <c r="AD145" i="31"/>
  <c r="AD157" i="31" s="1"/>
  <c r="AD189" i="31" s="1"/>
  <c r="AE25" i="31"/>
  <c r="AD164" i="31"/>
  <c r="AD176" i="31" s="1"/>
  <c r="AD183" i="31" s="1"/>
  <c r="AD185" i="31" s="1"/>
  <c r="AD37" i="31"/>
  <c r="AD37" i="10"/>
  <c r="AE52" i="32"/>
  <c r="AE22" i="32"/>
  <c r="Z198" i="36"/>
  <c r="AE69" i="10"/>
  <c r="AE33" i="10"/>
  <c r="AC158" i="31"/>
  <c r="AA198" i="31"/>
  <c r="AB158" i="35"/>
  <c r="Z194" i="36"/>
  <c r="AB197" i="31"/>
  <c r="AA194" i="31"/>
  <c r="AC178" i="31"/>
  <c r="AC179" i="31" s="1"/>
  <c r="AC182" i="31"/>
  <c r="AC184" i="31" s="1"/>
  <c r="AC177" i="31"/>
  <c r="AA193" i="36"/>
  <c r="AA194" i="36" s="1"/>
  <c r="AB186" i="31"/>
  <c r="AA197" i="36"/>
  <c r="AA198" i="36" s="1"/>
  <c r="AD74" i="31"/>
  <c r="AB183" i="36"/>
  <c r="AB185" i="36" s="1"/>
  <c r="AC157" i="35"/>
  <c r="AB158" i="34"/>
  <c r="AD73" i="36"/>
  <c r="AD74" i="36" s="1"/>
  <c r="AU41" i="35"/>
  <c r="AT55" i="35"/>
  <c r="AC62" i="2"/>
  <c r="AC189" i="31"/>
  <c r="AC191" i="31" s="1"/>
  <c r="AC193" i="31" s="1"/>
  <c r="AB189" i="29"/>
  <c r="AB191" i="29" s="1"/>
  <c r="AB196" i="31"/>
  <c r="AB178" i="36"/>
  <c r="AB179" i="36" s="1"/>
  <c r="AE59" i="10"/>
  <c r="AE23" i="10"/>
  <c r="AB74" i="29"/>
  <c r="AB189" i="36"/>
  <c r="AB191" i="36" s="1"/>
  <c r="AB193" i="36" s="1"/>
  <c r="AB182" i="36"/>
  <c r="AB184" i="36" s="1"/>
  <c r="AB177" i="35"/>
  <c r="AC157" i="36"/>
  <c r="AC182" i="36" s="1"/>
  <c r="AB158" i="36"/>
  <c r="Z194" i="34"/>
  <c r="AB177" i="36"/>
  <c r="Z194" i="35"/>
  <c r="Z198" i="35"/>
  <c r="AC183" i="31"/>
  <c r="AC185" i="31" s="1"/>
  <c r="AC176" i="36"/>
  <c r="AA196" i="34"/>
  <c r="AA184" i="34"/>
  <c r="AA186" i="34" s="1"/>
  <c r="AB190" i="34"/>
  <c r="AB192" i="34" s="1"/>
  <c r="AB183" i="34"/>
  <c r="AB185" i="34" s="1"/>
  <c r="AE31" i="36"/>
  <c r="AE67" i="36"/>
  <c r="AD170" i="36"/>
  <c r="AD151" i="36"/>
  <c r="AE31" i="34"/>
  <c r="AE67" i="34"/>
  <c r="AD170" i="34"/>
  <c r="AD151" i="34"/>
  <c r="AC176" i="35"/>
  <c r="AI28" i="35"/>
  <c r="AI64" i="35"/>
  <c r="AH148" i="35"/>
  <c r="AH167" i="35"/>
  <c r="AE26" i="36"/>
  <c r="AE62" i="36"/>
  <c r="AD146" i="36"/>
  <c r="AD165" i="36"/>
  <c r="AF35" i="31"/>
  <c r="AF71" i="31"/>
  <c r="AE155" i="31"/>
  <c r="AE174" i="31"/>
  <c r="AE35" i="34"/>
  <c r="AE71" i="34"/>
  <c r="AD174" i="34"/>
  <c r="AD155" i="34"/>
  <c r="AM26" i="35"/>
  <c r="AM62" i="35"/>
  <c r="AL165" i="35"/>
  <c r="AL146" i="35"/>
  <c r="AJ35" i="35"/>
  <c r="AJ71" i="35"/>
  <c r="AI174" i="35"/>
  <c r="AI155" i="35"/>
  <c r="Z198" i="34"/>
  <c r="AE33" i="36"/>
  <c r="AE69" i="36"/>
  <c r="AD153" i="36"/>
  <c r="AD172" i="36"/>
  <c r="AJ25" i="35"/>
  <c r="AJ61" i="35"/>
  <c r="AI145" i="35"/>
  <c r="AI164" i="35"/>
  <c r="AE25" i="36"/>
  <c r="AE61" i="36"/>
  <c r="AD145" i="36"/>
  <c r="AD164" i="36"/>
  <c r="AH29" i="36"/>
  <c r="AH65" i="36"/>
  <c r="AG168" i="36"/>
  <c r="AG149" i="36"/>
  <c r="AI32" i="35"/>
  <c r="AI68" i="35"/>
  <c r="AH152" i="35"/>
  <c r="AH171" i="35"/>
  <c r="AC157" i="34"/>
  <c r="AD73" i="35"/>
  <c r="AD74" i="35" s="1"/>
  <c r="AG67" i="31"/>
  <c r="AG31" i="31"/>
  <c r="AF170" i="31"/>
  <c r="AF151" i="31"/>
  <c r="AF70" i="31"/>
  <c r="AF34" i="31"/>
  <c r="AE173" i="31"/>
  <c r="AE154" i="31"/>
  <c r="AE27" i="36"/>
  <c r="AE63" i="36"/>
  <c r="AD147" i="36"/>
  <c r="AD166" i="36"/>
  <c r="AG24" i="35"/>
  <c r="AG60" i="35"/>
  <c r="AF163" i="35"/>
  <c r="AF144" i="35"/>
  <c r="AA193" i="35"/>
  <c r="AE27" i="34"/>
  <c r="AE63" i="34"/>
  <c r="AD147" i="34"/>
  <c r="AD166" i="34"/>
  <c r="AJ33" i="35"/>
  <c r="AJ69" i="35"/>
  <c r="AI172" i="35"/>
  <c r="AI153" i="35"/>
  <c r="AE34" i="35"/>
  <c r="AE70" i="35"/>
  <c r="AD154" i="35"/>
  <c r="AD173" i="35"/>
  <c r="AC176" i="34"/>
  <c r="AE31" i="35"/>
  <c r="AE67" i="35"/>
  <c r="AD170" i="35"/>
  <c r="AD151" i="35"/>
  <c r="AE23" i="35"/>
  <c r="AE59" i="35"/>
  <c r="AD162" i="35"/>
  <c r="AD143" i="35"/>
  <c r="AD37" i="35"/>
  <c r="AE35" i="36"/>
  <c r="AE71" i="36"/>
  <c r="AD155" i="36"/>
  <c r="AD174" i="36"/>
  <c r="AA186" i="35"/>
  <c r="AF65" i="31"/>
  <c r="AE168" i="31"/>
  <c r="AF29" i="31"/>
  <c r="AE149" i="31"/>
  <c r="AD37" i="36"/>
  <c r="AB177" i="34"/>
  <c r="AA197" i="35"/>
  <c r="AD73" i="34"/>
  <c r="AD179" i="34" s="1"/>
  <c r="AA196" i="35"/>
  <c r="AB189" i="35"/>
  <c r="AB178" i="35"/>
  <c r="AB179" i="35" s="1"/>
  <c r="AB182" i="35"/>
  <c r="AJ29" i="35"/>
  <c r="AJ65" i="35"/>
  <c r="AI149" i="35"/>
  <c r="AI168" i="35"/>
  <c r="AE32" i="34"/>
  <c r="AE68" i="34"/>
  <c r="AD152" i="34"/>
  <c r="AD171" i="34"/>
  <c r="AE30" i="34"/>
  <c r="AE66" i="34"/>
  <c r="AD150" i="34"/>
  <c r="AD169" i="34"/>
  <c r="AF66" i="31"/>
  <c r="AF30" i="31"/>
  <c r="AE150" i="31"/>
  <c r="AE169" i="31"/>
  <c r="AJ30" i="35"/>
  <c r="AJ66" i="35"/>
  <c r="AI169" i="35"/>
  <c r="AI150" i="35"/>
  <c r="AE29" i="34"/>
  <c r="AE65" i="34"/>
  <c r="AD168" i="34"/>
  <c r="AD149" i="34"/>
  <c r="AE25" i="34"/>
  <c r="AE61" i="34"/>
  <c r="AD145" i="34"/>
  <c r="AD164" i="34"/>
  <c r="AF64" i="31"/>
  <c r="AE167" i="31"/>
  <c r="AF28" i="31"/>
  <c r="AE148" i="31"/>
  <c r="AI27" i="35"/>
  <c r="AI63" i="35"/>
  <c r="AH166" i="35"/>
  <c r="AH147" i="35"/>
  <c r="AE23" i="34"/>
  <c r="AE59" i="34"/>
  <c r="AD143" i="34"/>
  <c r="AD37" i="34"/>
  <c r="AD162" i="34"/>
  <c r="AE24" i="34"/>
  <c r="AE60" i="34"/>
  <c r="AD163" i="34"/>
  <c r="AD144" i="34"/>
  <c r="AE24" i="36"/>
  <c r="AE60" i="36"/>
  <c r="AD144" i="36"/>
  <c r="AD163" i="36"/>
  <c r="AB191" i="31"/>
  <c r="AB193" i="31" s="1"/>
  <c r="AF63" i="31"/>
  <c r="AF27" i="31"/>
  <c r="AE166" i="31"/>
  <c r="AE147" i="31"/>
  <c r="AE28" i="36"/>
  <c r="AE64" i="36"/>
  <c r="AD167" i="36"/>
  <c r="AD148" i="36"/>
  <c r="AE33" i="34"/>
  <c r="AE69" i="34"/>
  <c r="AD153" i="34"/>
  <c r="AD172" i="34"/>
  <c r="AE32" i="36"/>
  <c r="AE68" i="36"/>
  <c r="AD152" i="36"/>
  <c r="AD171" i="36"/>
  <c r="AE28" i="34"/>
  <c r="AE64" i="34"/>
  <c r="AD148" i="34"/>
  <c r="AD167" i="34"/>
  <c r="AE26" i="34"/>
  <c r="AE62" i="34"/>
  <c r="AD146" i="34"/>
  <c r="AD165" i="34"/>
  <c r="AB189" i="34"/>
  <c r="AB182" i="34"/>
  <c r="AF62" i="31"/>
  <c r="AE146" i="31"/>
  <c r="AE165" i="31"/>
  <c r="AF26" i="31"/>
  <c r="AE52" i="2"/>
  <c r="AE22" i="2"/>
  <c r="AA191" i="34"/>
  <c r="AA193" i="34" s="1"/>
  <c r="AA197" i="34"/>
  <c r="AF69" i="31"/>
  <c r="AF33" i="31"/>
  <c r="AE172" i="31"/>
  <c r="AE153" i="31"/>
  <c r="AE30" i="36"/>
  <c r="AE66" i="36"/>
  <c r="AD150" i="36"/>
  <c r="AD169" i="36"/>
  <c r="AF23" i="36"/>
  <c r="AF59" i="36"/>
  <c r="AE162" i="36"/>
  <c r="AE143" i="36"/>
  <c r="AF60" i="31"/>
  <c r="AE144" i="31"/>
  <c r="AF24" i="31"/>
  <c r="AE163" i="31"/>
  <c r="AB190" i="35"/>
  <c r="AB192" i="35" s="1"/>
  <c r="AB183" i="35"/>
  <c r="AB185" i="35" s="1"/>
  <c r="AE34" i="34"/>
  <c r="AE70" i="34"/>
  <c r="AD154" i="34"/>
  <c r="AD173" i="34"/>
  <c r="AE34" i="36"/>
  <c r="AE70" i="36"/>
  <c r="AD173" i="36"/>
  <c r="AD154" i="36"/>
  <c r="AC74" i="34"/>
  <c r="AF68" i="31"/>
  <c r="AF32" i="31"/>
  <c r="AE171" i="31"/>
  <c r="AE152" i="31"/>
  <c r="AN41" i="33"/>
  <c r="AM55" i="33"/>
  <c r="AR41" i="30"/>
  <c r="AQ55" i="30"/>
  <c r="AD61" i="32"/>
  <c r="AD62" i="32" s="1"/>
  <c r="AE31" i="32"/>
  <c r="AF29" i="32"/>
  <c r="AG59" i="32" s="1"/>
  <c r="AF21" i="32"/>
  <c r="AG51" i="32" s="1"/>
  <c r="AP41" i="10"/>
  <c r="AO55" i="10"/>
  <c r="AB158" i="29"/>
  <c r="AM41" i="34"/>
  <c r="AL55" i="34"/>
  <c r="AB184" i="29"/>
  <c r="AD144" i="30"/>
  <c r="AD163" i="30"/>
  <c r="AE24" i="30"/>
  <c r="AF60" i="30" s="1"/>
  <c r="AE32" i="33"/>
  <c r="AF68" i="33" s="1"/>
  <c r="AD163" i="29"/>
  <c r="AD144" i="29"/>
  <c r="AE24" i="29"/>
  <c r="AF60" i="29" s="1"/>
  <c r="AE28" i="33"/>
  <c r="AF64" i="33" s="1"/>
  <c r="AE33" i="33"/>
  <c r="AF69" i="33" s="1"/>
  <c r="AC157" i="30"/>
  <c r="AE34" i="33"/>
  <c r="AF70" i="33" s="1"/>
  <c r="AD167" i="30"/>
  <c r="AD148" i="30"/>
  <c r="AE28" i="30"/>
  <c r="AF64" i="30" s="1"/>
  <c r="AA191" i="29"/>
  <c r="AA193" i="29" s="1"/>
  <c r="AA197" i="29"/>
  <c r="AE30" i="29"/>
  <c r="AF66" i="29" s="1"/>
  <c r="AD150" i="29"/>
  <c r="AD169" i="29"/>
  <c r="AE29" i="33"/>
  <c r="AF65" i="33" s="1"/>
  <c r="AD174" i="29"/>
  <c r="AD155" i="29"/>
  <c r="AE35" i="29"/>
  <c r="AF71" i="29" s="1"/>
  <c r="AD174" i="30"/>
  <c r="AD155" i="30"/>
  <c r="AE35" i="30"/>
  <c r="AF71" i="30" s="1"/>
  <c r="AD162" i="30"/>
  <c r="AD143" i="30"/>
  <c r="AD37" i="30"/>
  <c r="AE23" i="30"/>
  <c r="AF59" i="30" s="1"/>
  <c r="AE31" i="33"/>
  <c r="AF67" i="33" s="1"/>
  <c r="AA184" i="29"/>
  <c r="AA186" i="29" s="1"/>
  <c r="AA196" i="29"/>
  <c r="AD37" i="29"/>
  <c r="AD173" i="29"/>
  <c r="AE34" i="29"/>
  <c r="AF70" i="29" s="1"/>
  <c r="AD154" i="29"/>
  <c r="AE29" i="30"/>
  <c r="AF65" i="30" s="1"/>
  <c r="AD168" i="30"/>
  <c r="AD149" i="30"/>
  <c r="AC73" i="30"/>
  <c r="AC74" i="30" s="1"/>
  <c r="AC157" i="29"/>
  <c r="AE30" i="33"/>
  <c r="AF66" i="33" s="1"/>
  <c r="AE32" i="30"/>
  <c r="AF68" i="30" s="1"/>
  <c r="AD171" i="30"/>
  <c r="AD152" i="30"/>
  <c r="AD164" i="29"/>
  <c r="AD145" i="29"/>
  <c r="AE25" i="29"/>
  <c r="AF61" i="29" s="1"/>
  <c r="AD164" i="30"/>
  <c r="AE25" i="30"/>
  <c r="AF61" i="30" s="1"/>
  <c r="AD145" i="30"/>
  <c r="AB158" i="30"/>
  <c r="AB178" i="30"/>
  <c r="AB179" i="30" s="1"/>
  <c r="AB189" i="30"/>
  <c r="AB182" i="30"/>
  <c r="Z194" i="29"/>
  <c r="AD154" i="30"/>
  <c r="AD173" i="30"/>
  <c r="AE34" i="30"/>
  <c r="AF70" i="30" s="1"/>
  <c r="AE24" i="33"/>
  <c r="AF60" i="33" s="1"/>
  <c r="AC176" i="29"/>
  <c r="AD170" i="30"/>
  <c r="AD151" i="30"/>
  <c r="AE31" i="30"/>
  <c r="AF67" i="30" s="1"/>
  <c r="Z198" i="29"/>
  <c r="AC73" i="29"/>
  <c r="AD148" i="29"/>
  <c r="AD167" i="29"/>
  <c r="AE28" i="29"/>
  <c r="AF64" i="29" s="1"/>
  <c r="AD172" i="29"/>
  <c r="AE33" i="29"/>
  <c r="AF69" i="29" s="1"/>
  <c r="AD153" i="29"/>
  <c r="AC73" i="33"/>
  <c r="AC74" i="33" s="1"/>
  <c r="AE32" i="29"/>
  <c r="AF68" i="29" s="1"/>
  <c r="AD152" i="29"/>
  <c r="AD171" i="29"/>
  <c r="AF25" i="33"/>
  <c r="AG61" i="33" s="1"/>
  <c r="AE33" i="30"/>
  <c r="AF69" i="30" s="1"/>
  <c r="AD153" i="30"/>
  <c r="AD172" i="30"/>
  <c r="AE23" i="33"/>
  <c r="AF59" i="33" s="1"/>
  <c r="AD37" i="33"/>
  <c r="AE35" i="33"/>
  <c r="AF71" i="33" s="1"/>
  <c r="AD147" i="30"/>
  <c r="AD166" i="30"/>
  <c r="AE27" i="30"/>
  <c r="AF63" i="30" s="1"/>
  <c r="AE26" i="33"/>
  <c r="AF62" i="33" s="1"/>
  <c r="AD147" i="29"/>
  <c r="AD166" i="29"/>
  <c r="AE27" i="29"/>
  <c r="AF63" i="29" s="1"/>
  <c r="AE27" i="33"/>
  <c r="AF63" i="33" s="1"/>
  <c r="Z198" i="30"/>
  <c r="AD143" i="29"/>
  <c r="AD162" i="29"/>
  <c r="AE23" i="29"/>
  <c r="AF59" i="29" s="1"/>
  <c r="AA191" i="30"/>
  <c r="AA193" i="30" s="1"/>
  <c r="AA197" i="30"/>
  <c r="AE26" i="30"/>
  <c r="AF62" i="30" s="1"/>
  <c r="AD146" i="30"/>
  <c r="AD165" i="30"/>
  <c r="AE29" i="29"/>
  <c r="AF65" i="29" s="1"/>
  <c r="AD149" i="29"/>
  <c r="AD168" i="29"/>
  <c r="AB183" i="30"/>
  <c r="AB185" i="30" s="1"/>
  <c r="AB177" i="30"/>
  <c r="AB190" i="30"/>
  <c r="AB192" i="30" s="1"/>
  <c r="AD169" i="30"/>
  <c r="AD150" i="30"/>
  <c r="AE30" i="30"/>
  <c r="AF66" i="30" s="1"/>
  <c r="AD146" i="29"/>
  <c r="AD165" i="29"/>
  <c r="AE26" i="29"/>
  <c r="AF62" i="29" s="1"/>
  <c r="AD151" i="29"/>
  <c r="AD170" i="29"/>
  <c r="AE31" i="29"/>
  <c r="AF67" i="29" s="1"/>
  <c r="AC176" i="30"/>
  <c r="Z194" i="30"/>
  <c r="AA196" i="30"/>
  <c r="AA184" i="30"/>
  <c r="AA186" i="30" s="1"/>
  <c r="AB177" i="29"/>
  <c r="AB183" i="29"/>
  <c r="AB185" i="29" s="1"/>
  <c r="AB190" i="29"/>
  <c r="AB192" i="29" s="1"/>
  <c r="AB178" i="29"/>
  <c r="AB179" i="29" s="1"/>
  <c r="AF23" i="31"/>
  <c r="AG59" i="31" s="1"/>
  <c r="AE143" i="31"/>
  <c r="AE162" i="31"/>
  <c r="AE73" i="31"/>
  <c r="AE37" i="31"/>
  <c r="AG25" i="32"/>
  <c r="AH55" i="32" s="1"/>
  <c r="AF25" i="2"/>
  <c r="AG55" i="2" s="1"/>
  <c r="AF23" i="2"/>
  <c r="AG53" i="2" s="1"/>
  <c r="AF21" i="2"/>
  <c r="AG51" i="2" s="1"/>
  <c r="AG20" i="2"/>
  <c r="AH50" i="2" s="1"/>
  <c r="AF27" i="2"/>
  <c r="AG57" i="2" s="1"/>
  <c r="AF26" i="2"/>
  <c r="AG56" i="2" s="1"/>
  <c r="AE29" i="2"/>
  <c r="AF59" i="2" s="1"/>
  <c r="AD61" i="2"/>
  <c r="AD31" i="2"/>
  <c r="AF24" i="2"/>
  <c r="AG54" i="2" s="1"/>
  <c r="AF28" i="2"/>
  <c r="AG58" i="2" s="1"/>
  <c r="AG30" i="10"/>
  <c r="AH66" i="10" s="1"/>
  <c r="AF34" i="10"/>
  <c r="AG70" i="10" s="1"/>
  <c r="AF35" i="10"/>
  <c r="AG71" i="10" s="1"/>
  <c r="AF28" i="10"/>
  <c r="AG64" i="10" s="1"/>
  <c r="AD73" i="10"/>
  <c r="AD74" i="10" s="1"/>
  <c r="AG24" i="10"/>
  <c r="AH60" i="10" s="1"/>
  <c r="AF25" i="10"/>
  <c r="AG61" i="10" s="1"/>
  <c r="AF29" i="10"/>
  <c r="AG65" i="10" s="1"/>
  <c r="AF27" i="10"/>
  <c r="AG63" i="10" s="1"/>
  <c r="AF31" i="10"/>
  <c r="AG67" i="10" s="1"/>
  <c r="AF32" i="10"/>
  <c r="AG68" i="10" s="1"/>
  <c r="AF26" i="10"/>
  <c r="AG62" i="10" s="1"/>
  <c r="AH20" i="32"/>
  <c r="AI50" i="32" s="1"/>
  <c r="AG23" i="32"/>
  <c r="AH53" i="32" s="1"/>
  <c r="AG27" i="32"/>
  <c r="AH57" i="32" s="1"/>
  <c r="AG26" i="32"/>
  <c r="AH56" i="32" s="1"/>
  <c r="AG24" i="32"/>
  <c r="AH54" i="32" s="1"/>
  <c r="AG28" i="32"/>
  <c r="AH58" i="32" s="1"/>
  <c r="AU83" i="43" l="1"/>
  <c r="AV2" i="43"/>
  <c r="AU78" i="43"/>
  <c r="AU80" i="43"/>
  <c r="AU85" i="43" s="1"/>
  <c r="AU79" i="43"/>
  <c r="AU84" i="43" s="1"/>
  <c r="AU77" i="43"/>
  <c r="AU82" i="43" s="1"/>
  <c r="AU39" i="2"/>
  <c r="AT46" i="2"/>
  <c r="AF61" i="31"/>
  <c r="AF25" i="31"/>
  <c r="AE145" i="31"/>
  <c r="AE157" i="31" s="1"/>
  <c r="AE164" i="31"/>
  <c r="AE176" i="31" s="1"/>
  <c r="AE183" i="31" s="1"/>
  <c r="AE185" i="31" s="1"/>
  <c r="AE37" i="10"/>
  <c r="AF52" i="32"/>
  <c r="AF22" i="32"/>
  <c r="AF31" i="32" s="1"/>
  <c r="AC158" i="35"/>
  <c r="AF69" i="10"/>
  <c r="AF33" i="10"/>
  <c r="AC197" i="31"/>
  <c r="AD158" i="31"/>
  <c r="AD177" i="31"/>
  <c r="AB198" i="31"/>
  <c r="AD182" i="31"/>
  <c r="AD184" i="31" s="1"/>
  <c r="AD186" i="31" s="1"/>
  <c r="AE73" i="35"/>
  <c r="AE74" i="35" s="1"/>
  <c r="AB197" i="36"/>
  <c r="AB194" i="31"/>
  <c r="AD190" i="31"/>
  <c r="AD192" i="31" s="1"/>
  <c r="AD178" i="31"/>
  <c r="AD179" i="31" s="1"/>
  <c r="AE74" i="31"/>
  <c r="AD62" i="2"/>
  <c r="AA194" i="35"/>
  <c r="AC189" i="35"/>
  <c r="AC191" i="35" s="1"/>
  <c r="AC182" i="35"/>
  <c r="AC184" i="35" s="1"/>
  <c r="AC158" i="36"/>
  <c r="AC189" i="36"/>
  <c r="AC191" i="36" s="1"/>
  <c r="AC178" i="36"/>
  <c r="AC179" i="36" s="1"/>
  <c r="AB186" i="36"/>
  <c r="AB194" i="36" s="1"/>
  <c r="AD176" i="36"/>
  <c r="AD190" i="36" s="1"/>
  <c r="AD192" i="36" s="1"/>
  <c r="AV41" i="35"/>
  <c r="AU55" i="35"/>
  <c r="AD157" i="35"/>
  <c r="AD182" i="35" s="1"/>
  <c r="AD176" i="35"/>
  <c r="AD183" i="35" s="1"/>
  <c r="AD185" i="35" s="1"/>
  <c r="AC177" i="35"/>
  <c r="AC74" i="29"/>
  <c r="AB196" i="36"/>
  <c r="AF59" i="10"/>
  <c r="AF23" i="10"/>
  <c r="AD74" i="34"/>
  <c r="AA198" i="35"/>
  <c r="AC183" i="36"/>
  <c r="AC185" i="36" s="1"/>
  <c r="AC177" i="36"/>
  <c r="AC186" i="31"/>
  <c r="AC194" i="31" s="1"/>
  <c r="AD157" i="36"/>
  <c r="AC190" i="36"/>
  <c r="AC192" i="36" s="1"/>
  <c r="AC196" i="31"/>
  <c r="AE73" i="36"/>
  <c r="AE74" i="36" s="1"/>
  <c r="AF34" i="36"/>
  <c r="AF70" i="36"/>
  <c r="AE154" i="36"/>
  <c r="AE173" i="36"/>
  <c r="AG60" i="31"/>
  <c r="AG24" i="31"/>
  <c r="AF163" i="31"/>
  <c r="AF144" i="31"/>
  <c r="AF32" i="36"/>
  <c r="AF68" i="36"/>
  <c r="AE171" i="36"/>
  <c r="AE152" i="36"/>
  <c r="AF28" i="36"/>
  <c r="AF64" i="36"/>
  <c r="AE167" i="36"/>
  <c r="AE148" i="36"/>
  <c r="AF24" i="34"/>
  <c r="AF60" i="34"/>
  <c r="AE163" i="34"/>
  <c r="AE144" i="34"/>
  <c r="AC190" i="34"/>
  <c r="AC192" i="34" s="1"/>
  <c r="AC183" i="34"/>
  <c r="AC185" i="34" s="1"/>
  <c r="AK33" i="35"/>
  <c r="AK69" i="35"/>
  <c r="AJ153" i="35"/>
  <c r="AJ172" i="35"/>
  <c r="AC190" i="35"/>
  <c r="AC192" i="35" s="1"/>
  <c r="AC183" i="35"/>
  <c r="AC185" i="35" s="1"/>
  <c r="AD176" i="34"/>
  <c r="AJ27" i="35"/>
  <c r="AJ63" i="35"/>
  <c r="AI147" i="35"/>
  <c r="AI166" i="35"/>
  <c r="AF25" i="34"/>
  <c r="AF61" i="34"/>
  <c r="AE145" i="34"/>
  <c r="AE164" i="34"/>
  <c r="AK30" i="35"/>
  <c r="AK66" i="35"/>
  <c r="AJ150" i="35"/>
  <c r="AJ169" i="35"/>
  <c r="AF30" i="34"/>
  <c r="AF66" i="34"/>
  <c r="AE169" i="34"/>
  <c r="AE150" i="34"/>
  <c r="AH24" i="35"/>
  <c r="AH60" i="35"/>
  <c r="AG163" i="35"/>
  <c r="AG144" i="35"/>
  <c r="AG70" i="31"/>
  <c r="AG34" i="31"/>
  <c r="AF173" i="31"/>
  <c r="AF154" i="31"/>
  <c r="AC189" i="34"/>
  <c r="AC182" i="34"/>
  <c r="AI29" i="36"/>
  <c r="AI65" i="36"/>
  <c r="AH168" i="36"/>
  <c r="AH149" i="36"/>
  <c r="AK25" i="35"/>
  <c r="AK61" i="35"/>
  <c r="AJ164" i="35"/>
  <c r="AJ145" i="35"/>
  <c r="AC184" i="36"/>
  <c r="AG65" i="31"/>
  <c r="AG29" i="31"/>
  <c r="AF168" i="31"/>
  <c r="AF149" i="31"/>
  <c r="AG68" i="31"/>
  <c r="AG32" i="31"/>
  <c r="AF152" i="31"/>
  <c r="AF171" i="31"/>
  <c r="AB196" i="34"/>
  <c r="AB184" i="34"/>
  <c r="AB186" i="34" s="1"/>
  <c r="AK35" i="35"/>
  <c r="AK71" i="35"/>
  <c r="AJ174" i="35"/>
  <c r="AJ155" i="35"/>
  <c r="AF35" i="34"/>
  <c r="AF71" i="34"/>
  <c r="AE155" i="34"/>
  <c r="AE174" i="34"/>
  <c r="AF26" i="36"/>
  <c r="AF62" i="36"/>
  <c r="AE146" i="36"/>
  <c r="AE165" i="36"/>
  <c r="AG23" i="36"/>
  <c r="AG59" i="36"/>
  <c r="AF162" i="36"/>
  <c r="AF143" i="36"/>
  <c r="AF26" i="34"/>
  <c r="AF62" i="34"/>
  <c r="AE165" i="34"/>
  <c r="AE146" i="34"/>
  <c r="AF30" i="36"/>
  <c r="AF66" i="36"/>
  <c r="AE169" i="36"/>
  <c r="AE150" i="36"/>
  <c r="AB191" i="34"/>
  <c r="AB193" i="34" s="1"/>
  <c r="AB197" i="34"/>
  <c r="AF28" i="34"/>
  <c r="AF64" i="34"/>
  <c r="AE167" i="34"/>
  <c r="AE148" i="34"/>
  <c r="AD157" i="34"/>
  <c r="AG64" i="31"/>
  <c r="AG28" i="31"/>
  <c r="AF167" i="31"/>
  <c r="AF148" i="31"/>
  <c r="AK29" i="35"/>
  <c r="AK65" i="35"/>
  <c r="AJ168" i="35"/>
  <c r="AJ149" i="35"/>
  <c r="AF23" i="35"/>
  <c r="AF59" i="35"/>
  <c r="AE162" i="35"/>
  <c r="AE37" i="35"/>
  <c r="AE143" i="35"/>
  <c r="AC158" i="34"/>
  <c r="AF31" i="34"/>
  <c r="AF67" i="34"/>
  <c r="AE151" i="34"/>
  <c r="AE170" i="34"/>
  <c r="AA194" i="34"/>
  <c r="AF31" i="36"/>
  <c r="AF67" i="36"/>
  <c r="AE170" i="36"/>
  <c r="AE151" i="36"/>
  <c r="AF34" i="34"/>
  <c r="AF70" i="34"/>
  <c r="AE154" i="34"/>
  <c r="AE173" i="34"/>
  <c r="AE37" i="36"/>
  <c r="AF52" i="2"/>
  <c r="AF22" i="2"/>
  <c r="AF33" i="34"/>
  <c r="AF69" i="34"/>
  <c r="AE172" i="34"/>
  <c r="AE153" i="34"/>
  <c r="AG63" i="31"/>
  <c r="AF147" i="31"/>
  <c r="AF166" i="31"/>
  <c r="AG27" i="31"/>
  <c r="AF24" i="36"/>
  <c r="AF60" i="36"/>
  <c r="AE163" i="36"/>
  <c r="AE144" i="36"/>
  <c r="AE73" i="34"/>
  <c r="AE179" i="34" s="1"/>
  <c r="AG66" i="31"/>
  <c r="AF169" i="31"/>
  <c r="AG30" i="31"/>
  <c r="AF150" i="31"/>
  <c r="AB184" i="35"/>
  <c r="AB186" i="35" s="1"/>
  <c r="AB196" i="35"/>
  <c r="AC177" i="34"/>
  <c r="AF34" i="35"/>
  <c r="AF70" i="35"/>
  <c r="AE154" i="35"/>
  <c r="AE173" i="35"/>
  <c r="AF27" i="34"/>
  <c r="AF63" i="34"/>
  <c r="AE166" i="34"/>
  <c r="AE147" i="34"/>
  <c r="AA198" i="34"/>
  <c r="AF31" i="35"/>
  <c r="AF67" i="35"/>
  <c r="AE170" i="35"/>
  <c r="AE151" i="35"/>
  <c r="AF23" i="34"/>
  <c r="AF59" i="34"/>
  <c r="AE37" i="34"/>
  <c r="AE143" i="34"/>
  <c r="AE162" i="34"/>
  <c r="AF29" i="34"/>
  <c r="AF65" i="34"/>
  <c r="AE168" i="34"/>
  <c r="AE149" i="34"/>
  <c r="AF32" i="34"/>
  <c r="AF68" i="34"/>
  <c r="AE171" i="34"/>
  <c r="AE152" i="34"/>
  <c r="AF27" i="36"/>
  <c r="AF63" i="36"/>
  <c r="AE166" i="36"/>
  <c r="AE147" i="36"/>
  <c r="AJ32" i="35"/>
  <c r="AJ68" i="35"/>
  <c r="AI152" i="35"/>
  <c r="AI171" i="35"/>
  <c r="AF25" i="36"/>
  <c r="AF61" i="36"/>
  <c r="AE164" i="36"/>
  <c r="AE145" i="36"/>
  <c r="AF33" i="36"/>
  <c r="AF69" i="36"/>
  <c r="AE153" i="36"/>
  <c r="AE172" i="36"/>
  <c r="AG69" i="31"/>
  <c r="AF153" i="31"/>
  <c r="AG33" i="31"/>
  <c r="AF172" i="31"/>
  <c r="AG62" i="31"/>
  <c r="AG26" i="31"/>
  <c r="AF146" i="31"/>
  <c r="AF165" i="31"/>
  <c r="AB191" i="35"/>
  <c r="AB193" i="35" s="1"/>
  <c r="AB197" i="35"/>
  <c r="AF35" i="36"/>
  <c r="AF71" i="36"/>
  <c r="AE174" i="36"/>
  <c r="AE155" i="36"/>
  <c r="AH67" i="31"/>
  <c r="AH31" i="31"/>
  <c r="AG170" i="31"/>
  <c r="AG151" i="31"/>
  <c r="AN26" i="35"/>
  <c r="AN62" i="35"/>
  <c r="AM146" i="35"/>
  <c r="AM165" i="35"/>
  <c r="AG35" i="31"/>
  <c r="AG71" i="31"/>
  <c r="AF174" i="31"/>
  <c r="AF155" i="31"/>
  <c r="AJ28" i="35"/>
  <c r="AJ64" i="35"/>
  <c r="AI167" i="35"/>
  <c r="AI148" i="35"/>
  <c r="AC178" i="35"/>
  <c r="AC179" i="35" s="1"/>
  <c r="AO41" i="33"/>
  <c r="AN55" i="33"/>
  <c r="AS41" i="30"/>
  <c r="AR55" i="30"/>
  <c r="AE61" i="32"/>
  <c r="AE62" i="32" s="1"/>
  <c r="AG29" i="32"/>
  <c r="AH59" i="32" s="1"/>
  <c r="AG21" i="32"/>
  <c r="AH51" i="32" s="1"/>
  <c r="AQ41" i="10"/>
  <c r="AP55" i="10"/>
  <c r="AN41" i="34"/>
  <c r="AM55" i="34"/>
  <c r="AA194" i="29"/>
  <c r="AC177" i="29"/>
  <c r="AB186" i="29"/>
  <c r="AA198" i="29"/>
  <c r="AC158" i="30"/>
  <c r="AC183" i="30"/>
  <c r="AC185" i="30" s="1"/>
  <c r="AC190" i="30"/>
  <c r="AC192" i="30" s="1"/>
  <c r="AE148" i="29"/>
  <c r="AF28" i="29"/>
  <c r="AG64" i="29" s="1"/>
  <c r="AE167" i="29"/>
  <c r="AF25" i="30"/>
  <c r="AG61" i="30" s="1"/>
  <c r="AE164" i="30"/>
  <c r="AE145" i="30"/>
  <c r="AD157" i="30"/>
  <c r="AE170" i="29"/>
  <c r="AE151" i="29"/>
  <c r="AF31" i="29"/>
  <c r="AG67" i="29" s="1"/>
  <c r="AE150" i="30"/>
  <c r="AE169" i="30"/>
  <c r="AF30" i="30"/>
  <c r="AG66" i="30" s="1"/>
  <c r="AA194" i="30"/>
  <c r="AE147" i="29"/>
  <c r="AE166" i="29"/>
  <c r="AF27" i="29"/>
  <c r="AG63" i="29" s="1"/>
  <c r="AE152" i="29"/>
  <c r="AF32" i="29"/>
  <c r="AG68" i="29" s="1"/>
  <c r="AE171" i="29"/>
  <c r="AE152" i="30"/>
  <c r="AE171" i="30"/>
  <c r="AF32" i="30"/>
  <c r="AG68" i="30" s="1"/>
  <c r="AE168" i="30"/>
  <c r="AE149" i="30"/>
  <c r="AF29" i="30"/>
  <c r="AG65" i="30" s="1"/>
  <c r="AD176" i="30"/>
  <c r="AC189" i="30"/>
  <c r="AC178" i="30"/>
  <c r="AC179" i="30" s="1"/>
  <c r="AC182" i="30"/>
  <c r="AE149" i="29"/>
  <c r="AE168" i="29"/>
  <c r="AF29" i="29"/>
  <c r="AG65" i="29" s="1"/>
  <c r="AE37" i="29"/>
  <c r="AE143" i="29"/>
  <c r="AF23" i="29"/>
  <c r="AG59" i="29" s="1"/>
  <c r="AE162" i="29"/>
  <c r="AC190" i="29"/>
  <c r="AC192" i="29" s="1"/>
  <c r="AC183" i="29"/>
  <c r="AC185" i="29" s="1"/>
  <c r="AB196" i="30"/>
  <c r="AB184" i="30"/>
  <c r="AB186" i="30" s="1"/>
  <c r="AF30" i="33"/>
  <c r="AG66" i="33" s="1"/>
  <c r="AB197" i="29"/>
  <c r="AE155" i="30"/>
  <c r="AE174" i="30"/>
  <c r="AF35" i="30"/>
  <c r="AG71" i="30" s="1"/>
  <c r="AB196" i="29"/>
  <c r="AF33" i="33"/>
  <c r="AG69" i="33" s="1"/>
  <c r="AF32" i="33"/>
  <c r="AG68" i="33" s="1"/>
  <c r="AD73" i="29"/>
  <c r="AF35" i="33"/>
  <c r="AG71" i="33" s="1"/>
  <c r="AE153" i="30"/>
  <c r="AE172" i="30"/>
  <c r="AF33" i="30"/>
  <c r="AG69" i="30" s="1"/>
  <c r="AB197" i="30"/>
  <c r="AB191" i="30"/>
  <c r="AB193" i="30" s="1"/>
  <c r="AF25" i="29"/>
  <c r="AG61" i="29" s="1"/>
  <c r="AE145" i="29"/>
  <c r="AE164" i="29"/>
  <c r="AB193" i="29"/>
  <c r="AF31" i="33"/>
  <c r="AG67" i="33" s="1"/>
  <c r="AF28" i="30"/>
  <c r="AG64" i="30" s="1"/>
  <c r="AE167" i="30"/>
  <c r="AE148" i="30"/>
  <c r="AD176" i="29"/>
  <c r="AG25" i="33"/>
  <c r="AH61" i="33" s="1"/>
  <c r="AF24" i="33"/>
  <c r="AG60" i="33" s="1"/>
  <c r="AC158" i="29"/>
  <c r="AC178" i="29"/>
  <c r="AC179" i="29" s="1"/>
  <c r="AC182" i="29"/>
  <c r="AC189" i="29"/>
  <c r="AF29" i="33"/>
  <c r="AG65" i="33" s="1"/>
  <c r="AF28" i="33"/>
  <c r="AG64" i="33" s="1"/>
  <c r="AD157" i="29"/>
  <c r="AE172" i="29"/>
  <c r="AF33" i="29"/>
  <c r="AG69" i="29" s="1"/>
  <c r="AE153" i="29"/>
  <c r="AF34" i="30"/>
  <c r="AG70" i="30" s="1"/>
  <c r="AE154" i="30"/>
  <c r="AE173" i="30"/>
  <c r="AD73" i="30"/>
  <c r="AD74" i="30" s="1"/>
  <c r="AE163" i="30"/>
  <c r="AE144" i="30"/>
  <c r="AF24" i="30"/>
  <c r="AG60" i="30" s="1"/>
  <c r="AA198" i="30"/>
  <c r="AE165" i="29"/>
  <c r="AE146" i="29"/>
  <c r="AF26" i="29"/>
  <c r="AG62" i="29" s="1"/>
  <c r="AC177" i="30"/>
  <c r="AF26" i="33"/>
  <c r="AG62" i="33" s="1"/>
  <c r="AF23" i="33"/>
  <c r="AG59" i="33" s="1"/>
  <c r="AE37" i="33"/>
  <c r="AF31" i="30"/>
  <c r="AG67" i="30" s="1"/>
  <c r="AE170" i="30"/>
  <c r="AE151" i="30"/>
  <c r="AE154" i="29"/>
  <c r="AE173" i="29"/>
  <c r="AF34" i="29"/>
  <c r="AG70" i="29" s="1"/>
  <c r="AE162" i="30"/>
  <c r="AE143" i="30"/>
  <c r="AE37" i="30"/>
  <c r="AF23" i="30"/>
  <c r="AG59" i="30" s="1"/>
  <c r="AE155" i="29"/>
  <c r="AF35" i="29"/>
  <c r="AG71" i="29" s="1"/>
  <c r="AE174" i="29"/>
  <c r="AE144" i="29"/>
  <c r="AF24" i="29"/>
  <c r="AG60" i="29" s="1"/>
  <c r="AE163" i="29"/>
  <c r="AF26" i="30"/>
  <c r="AG62" i="30" s="1"/>
  <c r="AE146" i="30"/>
  <c r="AE165" i="30"/>
  <c r="AF27" i="33"/>
  <c r="AG63" i="33" s="1"/>
  <c r="AE166" i="30"/>
  <c r="AE147" i="30"/>
  <c r="AF27" i="30"/>
  <c r="AG63" i="30" s="1"/>
  <c r="AD73" i="33"/>
  <c r="AD74" i="33" s="1"/>
  <c r="AE169" i="29"/>
  <c r="AF30" i="29"/>
  <c r="AG66" i="29" s="1"/>
  <c r="AE150" i="29"/>
  <c r="AF34" i="33"/>
  <c r="AG70" i="33" s="1"/>
  <c r="AD197" i="31"/>
  <c r="AD191" i="31"/>
  <c r="AF162" i="31"/>
  <c r="AG23" i="31"/>
  <c r="AH59" i="31" s="1"/>
  <c r="AF143" i="31"/>
  <c r="AF73" i="31"/>
  <c r="AF37" i="31"/>
  <c r="AH25" i="32"/>
  <c r="AI55" i="32" s="1"/>
  <c r="AG25" i="2"/>
  <c r="AH55" i="2" s="1"/>
  <c r="AG27" i="2"/>
  <c r="AH57" i="2" s="1"/>
  <c r="AG28" i="2"/>
  <c r="AH58" i="2" s="1"/>
  <c r="AG24" i="2"/>
  <c r="AH54" i="2" s="1"/>
  <c r="AG21" i="2"/>
  <c r="AH51" i="2" s="1"/>
  <c r="AE61" i="2"/>
  <c r="AF29" i="2"/>
  <c r="AE31" i="2"/>
  <c r="AG26" i="2"/>
  <c r="AH56" i="2" s="1"/>
  <c r="AH20" i="2"/>
  <c r="AI50" i="2" s="1"/>
  <c r="AG23" i="2"/>
  <c r="AH53" i="2" s="1"/>
  <c r="AG34" i="10"/>
  <c r="AH70" i="10" s="1"/>
  <c r="AG27" i="10"/>
  <c r="AH63" i="10" s="1"/>
  <c r="AG28" i="10"/>
  <c r="AH64" i="10" s="1"/>
  <c r="AG26" i="10"/>
  <c r="AH62" i="10" s="1"/>
  <c r="AE73" i="10"/>
  <c r="AE74" i="10" s="1"/>
  <c r="AG31" i="10"/>
  <c r="AH67" i="10" s="1"/>
  <c r="AG25" i="10"/>
  <c r="AH61" i="10" s="1"/>
  <c r="AG29" i="10"/>
  <c r="AH65" i="10" s="1"/>
  <c r="AG32" i="10"/>
  <c r="AH68" i="10" s="1"/>
  <c r="AG35" i="10"/>
  <c r="AH71" i="10" s="1"/>
  <c r="AH24" i="10"/>
  <c r="AI60" i="10" s="1"/>
  <c r="AH30" i="10"/>
  <c r="AI66" i="10" s="1"/>
  <c r="AH27" i="32"/>
  <c r="AI57" i="32" s="1"/>
  <c r="AH28" i="32"/>
  <c r="AI58" i="32" s="1"/>
  <c r="AH24" i="32"/>
  <c r="AI54" i="32" s="1"/>
  <c r="AH26" i="32"/>
  <c r="AI56" i="32" s="1"/>
  <c r="AI20" i="32"/>
  <c r="AJ50" i="32" s="1"/>
  <c r="AH23" i="32"/>
  <c r="AI53" i="32" s="1"/>
  <c r="AV82" i="43" l="1"/>
  <c r="AV85" i="43"/>
  <c r="AW2" i="43"/>
  <c r="AV80" i="43"/>
  <c r="AV78" i="43"/>
  <c r="AV79" i="43"/>
  <c r="AV84" i="43" s="1"/>
  <c r="AV77" i="43"/>
  <c r="AV83" i="43"/>
  <c r="AV39" i="2"/>
  <c r="AU46" i="2"/>
  <c r="AE158" i="31"/>
  <c r="AG61" i="31"/>
  <c r="AF145" i="31"/>
  <c r="AG25" i="31"/>
  <c r="AG37" i="31" s="1"/>
  <c r="AF164" i="31"/>
  <c r="AF176" i="31" s="1"/>
  <c r="AF183" i="31" s="1"/>
  <c r="AF185" i="31" s="1"/>
  <c r="AG52" i="32"/>
  <c r="AG22" i="32"/>
  <c r="AF37" i="10"/>
  <c r="AC198" i="31"/>
  <c r="AG69" i="10"/>
  <c r="AG33" i="10"/>
  <c r="AD196" i="31"/>
  <c r="AD198" i="31" s="1"/>
  <c r="AB198" i="36"/>
  <c r="AF74" i="31"/>
  <c r="AE62" i="2"/>
  <c r="AD158" i="35"/>
  <c r="AD189" i="35"/>
  <c r="AD191" i="35" s="1"/>
  <c r="AD193" i="31"/>
  <c r="AD194" i="31" s="1"/>
  <c r="AD178" i="36"/>
  <c r="AD179" i="36" s="1"/>
  <c r="AE190" i="31"/>
  <c r="AE192" i="31" s="1"/>
  <c r="AD178" i="35"/>
  <c r="AD179" i="35" s="1"/>
  <c r="AC193" i="36"/>
  <c r="AC197" i="35"/>
  <c r="AD190" i="35"/>
  <c r="AD192" i="35" s="1"/>
  <c r="AC193" i="35"/>
  <c r="AD183" i="36"/>
  <c r="AD185" i="36" s="1"/>
  <c r="AE178" i="31"/>
  <c r="AE179" i="31" s="1"/>
  <c r="AE182" i="31"/>
  <c r="AE184" i="31" s="1"/>
  <c r="AE186" i="31" s="1"/>
  <c r="AE189" i="31"/>
  <c r="AC197" i="36"/>
  <c r="AD189" i="36"/>
  <c r="AD197" i="36" s="1"/>
  <c r="AD177" i="36"/>
  <c r="AD177" i="35"/>
  <c r="AF37" i="36"/>
  <c r="AW41" i="35"/>
  <c r="AV55" i="35"/>
  <c r="AE177" i="31"/>
  <c r="AD74" i="29"/>
  <c r="AG59" i="10"/>
  <c r="AG23" i="10"/>
  <c r="AD158" i="36"/>
  <c r="AC186" i="36"/>
  <c r="AD182" i="36"/>
  <c r="AC196" i="36"/>
  <c r="AC186" i="35"/>
  <c r="AF73" i="36"/>
  <c r="AF74" i="36" s="1"/>
  <c r="AE157" i="36"/>
  <c r="AE182" i="36" s="1"/>
  <c r="AC196" i="35"/>
  <c r="AB198" i="34"/>
  <c r="AE176" i="36"/>
  <c r="AE190" i="36" s="1"/>
  <c r="AE192" i="36" s="1"/>
  <c r="AD158" i="34"/>
  <c r="AE176" i="34"/>
  <c r="AE190" i="34" s="1"/>
  <c r="AE192" i="34" s="1"/>
  <c r="AG25" i="36"/>
  <c r="AG61" i="36"/>
  <c r="AF145" i="36"/>
  <c r="AF164" i="36"/>
  <c r="AG27" i="36"/>
  <c r="AG63" i="36"/>
  <c r="AF166" i="36"/>
  <c r="AF147" i="36"/>
  <c r="AG29" i="34"/>
  <c r="AG65" i="34"/>
  <c r="AF149" i="34"/>
  <c r="AF168" i="34"/>
  <c r="AH66" i="31"/>
  <c r="AH30" i="31"/>
  <c r="AG169" i="31"/>
  <c r="AG150" i="31"/>
  <c r="AH63" i="31"/>
  <c r="AG147" i="31"/>
  <c r="AG166" i="31"/>
  <c r="AH27" i="31"/>
  <c r="AE74" i="34"/>
  <c r="AD189" i="34"/>
  <c r="AD182" i="34"/>
  <c r="AB194" i="34"/>
  <c r="AL25" i="35"/>
  <c r="AL61" i="35"/>
  <c r="AK145" i="35"/>
  <c r="AK164" i="35"/>
  <c r="AL30" i="35"/>
  <c r="AL66" i="35"/>
  <c r="AK169" i="35"/>
  <c r="AK150" i="35"/>
  <c r="AK27" i="35"/>
  <c r="AK63" i="35"/>
  <c r="AJ166" i="35"/>
  <c r="AJ147" i="35"/>
  <c r="AG24" i="34"/>
  <c r="AG60" i="34"/>
  <c r="AF144" i="34"/>
  <c r="AF163" i="34"/>
  <c r="AG32" i="36"/>
  <c r="AG68" i="36"/>
  <c r="AF152" i="36"/>
  <c r="AF171" i="36"/>
  <c r="AG34" i="36"/>
  <c r="AG70" i="36"/>
  <c r="AF173" i="36"/>
  <c r="AF154" i="36"/>
  <c r="AO26" i="35"/>
  <c r="AO62" i="35"/>
  <c r="AN146" i="35"/>
  <c r="AN165" i="35"/>
  <c r="AH69" i="31"/>
  <c r="AG153" i="31"/>
  <c r="AH33" i="31"/>
  <c r="AG172" i="31"/>
  <c r="AG52" i="2"/>
  <c r="AG22" i="2"/>
  <c r="AH65" i="31"/>
  <c r="AH29" i="31"/>
  <c r="AG149" i="31"/>
  <c r="AG168" i="31"/>
  <c r="AH70" i="31"/>
  <c r="AG173" i="31"/>
  <c r="AH34" i="31"/>
  <c r="AG154" i="31"/>
  <c r="AD190" i="34"/>
  <c r="AD192" i="34" s="1"/>
  <c r="AD183" i="34"/>
  <c r="AD185" i="34" s="1"/>
  <c r="AE157" i="34"/>
  <c r="AG31" i="35"/>
  <c r="AG67" i="35"/>
  <c r="AF170" i="35"/>
  <c r="AF151" i="35"/>
  <c r="AG26" i="34"/>
  <c r="AG62" i="34"/>
  <c r="AF146" i="34"/>
  <c r="AF165" i="34"/>
  <c r="AG35" i="34"/>
  <c r="AG71" i="34"/>
  <c r="AF174" i="34"/>
  <c r="AF155" i="34"/>
  <c r="AG34" i="35"/>
  <c r="AG70" i="35"/>
  <c r="AF173" i="35"/>
  <c r="AF154" i="35"/>
  <c r="AE157" i="35"/>
  <c r="AL29" i="35"/>
  <c r="AL65" i="35"/>
  <c r="AK149" i="35"/>
  <c r="AK168" i="35"/>
  <c r="AG30" i="36"/>
  <c r="AG66" i="36"/>
  <c r="AF150" i="36"/>
  <c r="AF169" i="36"/>
  <c r="AD184" i="35"/>
  <c r="AD186" i="35" s="1"/>
  <c r="AD196" i="35"/>
  <c r="AH60" i="31"/>
  <c r="AG144" i="31"/>
  <c r="AH24" i="31"/>
  <c r="AG163" i="31"/>
  <c r="AI67" i="31"/>
  <c r="AH151" i="31"/>
  <c r="AI31" i="31"/>
  <c r="AH170" i="31"/>
  <c r="AG33" i="36"/>
  <c r="AG69" i="36"/>
  <c r="AF153" i="36"/>
  <c r="AF172" i="36"/>
  <c r="AK32" i="35"/>
  <c r="AK68" i="35"/>
  <c r="AJ171" i="35"/>
  <c r="AJ152" i="35"/>
  <c r="AG32" i="34"/>
  <c r="AG68" i="34"/>
  <c r="AF171" i="34"/>
  <c r="AF152" i="34"/>
  <c r="AF73" i="34"/>
  <c r="AF179" i="34" s="1"/>
  <c r="AD177" i="34"/>
  <c r="AG31" i="36"/>
  <c r="AG67" i="36"/>
  <c r="AF151" i="36"/>
  <c r="AF170" i="36"/>
  <c r="AG28" i="34"/>
  <c r="AG64" i="34"/>
  <c r="AF148" i="34"/>
  <c r="AF167" i="34"/>
  <c r="AJ29" i="36"/>
  <c r="AJ65" i="36"/>
  <c r="AI168" i="36"/>
  <c r="AI149" i="36"/>
  <c r="AG30" i="34"/>
  <c r="AG66" i="34"/>
  <c r="AF150" i="34"/>
  <c r="AF169" i="34"/>
  <c r="AG25" i="34"/>
  <c r="AG61" i="34"/>
  <c r="AF145" i="34"/>
  <c r="AF164" i="34"/>
  <c r="AG28" i="36"/>
  <c r="AG64" i="36"/>
  <c r="AF167" i="36"/>
  <c r="AF148" i="36"/>
  <c r="AG35" i="36"/>
  <c r="AG71" i="36"/>
  <c r="AF174" i="36"/>
  <c r="AF155" i="36"/>
  <c r="AG31" i="34"/>
  <c r="AG67" i="34"/>
  <c r="AF151" i="34"/>
  <c r="AF170" i="34"/>
  <c r="AF31" i="2"/>
  <c r="AG59" i="2"/>
  <c r="AH35" i="31"/>
  <c r="AH71" i="31"/>
  <c r="AG174" i="31"/>
  <c r="AG155" i="31"/>
  <c r="AG23" i="34"/>
  <c r="AG59" i="34"/>
  <c r="AF37" i="34"/>
  <c r="AF143" i="34"/>
  <c r="AF162" i="34"/>
  <c r="AB198" i="35"/>
  <c r="AE176" i="35"/>
  <c r="AH68" i="31"/>
  <c r="AG171" i="31"/>
  <c r="AG152" i="31"/>
  <c r="AH32" i="31"/>
  <c r="AC196" i="34"/>
  <c r="AC184" i="34"/>
  <c r="AC186" i="34" s="1"/>
  <c r="AH62" i="31"/>
  <c r="AH26" i="31"/>
  <c r="AG165" i="31"/>
  <c r="AG146" i="31"/>
  <c r="AB194" i="35"/>
  <c r="AF73" i="35"/>
  <c r="AF74" i="35" s="1"/>
  <c r="AH64" i="31"/>
  <c r="AH28" i="31"/>
  <c r="AG148" i="31"/>
  <c r="AG167" i="31"/>
  <c r="AG26" i="36"/>
  <c r="AG62" i="36"/>
  <c r="AF146" i="36"/>
  <c r="AF165" i="36"/>
  <c r="AL35" i="35"/>
  <c r="AL71" i="35"/>
  <c r="AK155" i="35"/>
  <c r="AK174" i="35"/>
  <c r="AC191" i="34"/>
  <c r="AC193" i="34" s="1"/>
  <c r="AC197" i="34"/>
  <c r="AI24" i="35"/>
  <c r="AI60" i="35"/>
  <c r="AH163" i="35"/>
  <c r="AH144" i="35"/>
  <c r="AK28" i="35"/>
  <c r="AK64" i="35"/>
  <c r="AJ167" i="35"/>
  <c r="AJ148" i="35"/>
  <c r="AF157" i="31"/>
  <c r="AF189" i="31" s="1"/>
  <c r="AG27" i="34"/>
  <c r="AG63" i="34"/>
  <c r="AF147" i="34"/>
  <c r="AF166" i="34"/>
  <c r="AG24" i="36"/>
  <c r="AG60" i="36"/>
  <c r="AF163" i="36"/>
  <c r="AF144" i="36"/>
  <c r="AG33" i="34"/>
  <c r="AG69" i="34"/>
  <c r="AF153" i="34"/>
  <c r="AF172" i="34"/>
  <c r="AG34" i="34"/>
  <c r="AG70" i="34"/>
  <c r="AF173" i="34"/>
  <c r="AF154" i="34"/>
  <c r="AG23" i="35"/>
  <c r="AG59" i="35"/>
  <c r="AF37" i="35"/>
  <c r="AF143" i="35"/>
  <c r="AF162" i="35"/>
  <c r="AH23" i="36"/>
  <c r="AH59" i="36"/>
  <c r="AG162" i="36"/>
  <c r="AG143" i="36"/>
  <c r="AL33" i="35"/>
  <c r="AL69" i="35"/>
  <c r="AK153" i="35"/>
  <c r="AK172" i="35"/>
  <c r="AP41" i="33"/>
  <c r="AO55" i="33"/>
  <c r="AT41" i="30"/>
  <c r="AS55" i="30"/>
  <c r="AF61" i="32"/>
  <c r="AF62" i="32" s="1"/>
  <c r="AH21" i="32"/>
  <c r="AI51" i="32" s="1"/>
  <c r="AG31" i="32"/>
  <c r="AH29" i="32"/>
  <c r="AI59" i="32" s="1"/>
  <c r="AR41" i="10"/>
  <c r="AQ55" i="10"/>
  <c r="AB198" i="29"/>
  <c r="AO41" i="34"/>
  <c r="AN55" i="34"/>
  <c r="AD177" i="30"/>
  <c r="AB194" i="29"/>
  <c r="AE73" i="30"/>
  <c r="AE74" i="30" s="1"/>
  <c r="AG26" i="33"/>
  <c r="AH62" i="33" s="1"/>
  <c r="AG30" i="33"/>
  <c r="AH66" i="33" s="1"/>
  <c r="AE157" i="29"/>
  <c r="AF164" i="30"/>
  <c r="AG25" i="30"/>
  <c r="AH61" i="30" s="1"/>
  <c r="AF145" i="30"/>
  <c r="AF169" i="29"/>
  <c r="AF150" i="29"/>
  <c r="AG30" i="29"/>
  <c r="AH66" i="29" s="1"/>
  <c r="AG27" i="33"/>
  <c r="AH63" i="33" s="1"/>
  <c r="AG24" i="29"/>
  <c r="AH60" i="29" s="1"/>
  <c r="AF144" i="29"/>
  <c r="AF163" i="29"/>
  <c r="AC191" i="29"/>
  <c r="AC193" i="29" s="1"/>
  <c r="AC197" i="29"/>
  <c r="AD183" i="29"/>
  <c r="AD185" i="29" s="1"/>
  <c r="AD190" i="29"/>
  <c r="AD192" i="29" s="1"/>
  <c r="AD177" i="29"/>
  <c r="AG33" i="33"/>
  <c r="AH69" i="33" s="1"/>
  <c r="AC191" i="30"/>
  <c r="AC193" i="30" s="1"/>
  <c r="AC197" i="30"/>
  <c r="AF170" i="29"/>
  <c r="AF151" i="29"/>
  <c r="AG31" i="29"/>
  <c r="AH67" i="29" s="1"/>
  <c r="AE157" i="30"/>
  <c r="AF146" i="29"/>
  <c r="AG26" i="29"/>
  <c r="AH62" i="29" s="1"/>
  <c r="AF165" i="29"/>
  <c r="AG33" i="29"/>
  <c r="AH69" i="29" s="1"/>
  <c r="AF153" i="29"/>
  <c r="AF172" i="29"/>
  <c r="AC184" i="29"/>
  <c r="AC186" i="29" s="1"/>
  <c r="AC196" i="29"/>
  <c r="AB194" i="30"/>
  <c r="AE73" i="29"/>
  <c r="AD190" i="30"/>
  <c r="AD192" i="30" s="1"/>
  <c r="AD183" i="30"/>
  <c r="AD185" i="30" s="1"/>
  <c r="AE176" i="30"/>
  <c r="AG31" i="30"/>
  <c r="AH67" i="30" s="1"/>
  <c r="AF151" i="30"/>
  <c r="AF170" i="30"/>
  <c r="AG35" i="33"/>
  <c r="AH71" i="33" s="1"/>
  <c r="AG35" i="30"/>
  <c r="AH71" i="30" s="1"/>
  <c r="AF174" i="30"/>
  <c r="AF155" i="30"/>
  <c r="AB198" i="30"/>
  <c r="AF149" i="29"/>
  <c r="AF168" i="29"/>
  <c r="AG29" i="29"/>
  <c r="AH65" i="29" s="1"/>
  <c r="AF149" i="30"/>
  <c r="AG29" i="30"/>
  <c r="AH65" i="30" s="1"/>
  <c r="AF168" i="30"/>
  <c r="AF148" i="29"/>
  <c r="AF167" i="29"/>
  <c r="AG28" i="29"/>
  <c r="AH64" i="29" s="1"/>
  <c r="AF154" i="29"/>
  <c r="AF173" i="29"/>
  <c r="AG34" i="29"/>
  <c r="AH70" i="29" s="1"/>
  <c r="AD178" i="29"/>
  <c r="AD179" i="29" s="1"/>
  <c r="AD182" i="29"/>
  <c r="AD189" i="29"/>
  <c r="AD158" i="29"/>
  <c r="AF164" i="29"/>
  <c r="AF145" i="29"/>
  <c r="AG25" i="29"/>
  <c r="AH61" i="29" s="1"/>
  <c r="AF152" i="29"/>
  <c r="AG32" i="29"/>
  <c r="AH68" i="29" s="1"/>
  <c r="AF171" i="29"/>
  <c r="AF169" i="30"/>
  <c r="AF150" i="30"/>
  <c r="AG30" i="30"/>
  <c r="AH66" i="30" s="1"/>
  <c r="AD182" i="30"/>
  <c r="AD178" i="30"/>
  <c r="AD179" i="30" s="1"/>
  <c r="AD189" i="30"/>
  <c r="AD158" i="30"/>
  <c r="AF166" i="30"/>
  <c r="AF147" i="30"/>
  <c r="AG27" i="30"/>
  <c r="AH63" i="30" s="1"/>
  <c r="AF155" i="29"/>
  <c r="AF174" i="29"/>
  <c r="AG35" i="29"/>
  <c r="AH71" i="29" s="1"/>
  <c r="AG23" i="33"/>
  <c r="AH59" i="33" s="1"/>
  <c r="AF37" i="33"/>
  <c r="AG28" i="33"/>
  <c r="AH64" i="33" s="1"/>
  <c r="AG24" i="33"/>
  <c r="AH60" i="33" s="1"/>
  <c r="AF148" i="30"/>
  <c r="AF167" i="30"/>
  <c r="AG28" i="30"/>
  <c r="AH64" i="30" s="1"/>
  <c r="AG34" i="33"/>
  <c r="AH70" i="33" s="1"/>
  <c r="AF146" i="30"/>
  <c r="AF165" i="30"/>
  <c r="AG26" i="30"/>
  <c r="AH62" i="30" s="1"/>
  <c r="AE73" i="33"/>
  <c r="AE74" i="33" s="1"/>
  <c r="AG32" i="33"/>
  <c r="AH68" i="33" s="1"/>
  <c r="AE176" i="29"/>
  <c r="AF143" i="30"/>
  <c r="AF37" i="30"/>
  <c r="AG23" i="30"/>
  <c r="AH59" i="30" s="1"/>
  <c r="AF162" i="30"/>
  <c r="AF163" i="30"/>
  <c r="AF144" i="30"/>
  <c r="AG24" i="30"/>
  <c r="AH60" i="30" s="1"/>
  <c r="AF173" i="30"/>
  <c r="AG34" i="30"/>
  <c r="AH70" i="30" s="1"/>
  <c r="AF154" i="30"/>
  <c r="AG29" i="33"/>
  <c r="AH65" i="33" s="1"/>
  <c r="AH25" i="33"/>
  <c r="AI61" i="33" s="1"/>
  <c r="AG31" i="33"/>
  <c r="AH67" i="33" s="1"/>
  <c r="AF153" i="30"/>
  <c r="AF172" i="30"/>
  <c r="AG33" i="30"/>
  <c r="AH69" i="30" s="1"/>
  <c r="AG23" i="29"/>
  <c r="AH59" i="29" s="1"/>
  <c r="AF143" i="29"/>
  <c r="AF37" i="29"/>
  <c r="AF162" i="29"/>
  <c r="AC196" i="30"/>
  <c r="AC184" i="30"/>
  <c r="AC186" i="30" s="1"/>
  <c r="AF152" i="30"/>
  <c r="AF171" i="30"/>
  <c r="AG32" i="30"/>
  <c r="AH68" i="30" s="1"/>
  <c r="AF166" i="29"/>
  <c r="AF147" i="29"/>
  <c r="AG27" i="29"/>
  <c r="AH63" i="29" s="1"/>
  <c r="AG143" i="31"/>
  <c r="AG73" i="31"/>
  <c r="AG162" i="31"/>
  <c r="AH23" i="31"/>
  <c r="AI59" i="31" s="1"/>
  <c r="AI25" i="32"/>
  <c r="AJ55" i="32" s="1"/>
  <c r="AH25" i="2"/>
  <c r="AI55" i="2" s="1"/>
  <c r="AH21" i="2"/>
  <c r="AI51" i="2" s="1"/>
  <c r="AH26" i="2"/>
  <c r="AI56" i="2" s="1"/>
  <c r="AH24" i="2"/>
  <c r="AI54" i="2" s="1"/>
  <c r="AH23" i="2"/>
  <c r="AI53" i="2" s="1"/>
  <c r="AF61" i="2"/>
  <c r="AG29" i="2"/>
  <c r="AH28" i="2"/>
  <c r="AI58" i="2" s="1"/>
  <c r="AH27" i="2"/>
  <c r="AI57" i="2" s="1"/>
  <c r="AI20" i="2"/>
  <c r="AJ50" i="2" s="1"/>
  <c r="AH29" i="10"/>
  <c r="AI65" i="10" s="1"/>
  <c r="AH32" i="10"/>
  <c r="AI68" i="10" s="1"/>
  <c r="AH28" i="10"/>
  <c r="AI64" i="10" s="1"/>
  <c r="AH27" i="10"/>
  <c r="AI63" i="10" s="1"/>
  <c r="AH31" i="10"/>
  <c r="AI67" i="10" s="1"/>
  <c r="AH25" i="10"/>
  <c r="AI61" i="10" s="1"/>
  <c r="AH34" i="10"/>
  <c r="AI70" i="10" s="1"/>
  <c r="AI30" i="10"/>
  <c r="AJ66" i="10" s="1"/>
  <c r="AF73" i="10"/>
  <c r="AF74" i="10" s="1"/>
  <c r="AI24" i="10"/>
  <c r="AJ60" i="10" s="1"/>
  <c r="AH35" i="10"/>
  <c r="AI71" i="10" s="1"/>
  <c r="AH26" i="10"/>
  <c r="AI62" i="10" s="1"/>
  <c r="AI27" i="32"/>
  <c r="AJ57" i="32" s="1"/>
  <c r="AI23" i="32"/>
  <c r="AJ53" i="32" s="1"/>
  <c r="AI26" i="32"/>
  <c r="AJ56" i="32" s="1"/>
  <c r="AI28" i="32"/>
  <c r="AJ58" i="32" s="1"/>
  <c r="AJ20" i="32"/>
  <c r="AK50" i="32" s="1"/>
  <c r="AI24" i="32"/>
  <c r="AJ54" i="32" s="1"/>
  <c r="AW84" i="43" l="1"/>
  <c r="AX2" i="43"/>
  <c r="AW80" i="43"/>
  <c r="AW77" i="43"/>
  <c r="AW78" i="43"/>
  <c r="AW83" i="43" s="1"/>
  <c r="AW79" i="43"/>
  <c r="AW85" i="43"/>
  <c r="AW82" i="43"/>
  <c r="AW39" i="2"/>
  <c r="AV46" i="2"/>
  <c r="AF62" i="2"/>
  <c r="AH61" i="31"/>
  <c r="AG145" i="31"/>
  <c r="AG157" i="31" s="1"/>
  <c r="AG189" i="31" s="1"/>
  <c r="AH25" i="31"/>
  <c r="AH37" i="31" s="1"/>
  <c r="AG164" i="31"/>
  <c r="AG176" i="31" s="1"/>
  <c r="AG183" i="31" s="1"/>
  <c r="AG185" i="31" s="1"/>
  <c r="AG37" i="10"/>
  <c r="AE196" i="31"/>
  <c r="AH52" i="32"/>
  <c r="AH22" i="32"/>
  <c r="AG74" i="31"/>
  <c r="AH69" i="10"/>
  <c r="AH33" i="10"/>
  <c r="AF157" i="35"/>
  <c r="AF189" i="35" s="1"/>
  <c r="AD196" i="36"/>
  <c r="AD198" i="36" s="1"/>
  <c r="AD197" i="35"/>
  <c r="AD198" i="35" s="1"/>
  <c r="AC198" i="36"/>
  <c r="AE197" i="31"/>
  <c r="AE198" i="31" s="1"/>
  <c r="AF190" i="31"/>
  <c r="AF192" i="31" s="1"/>
  <c r="AD191" i="36"/>
  <c r="AD193" i="36" s="1"/>
  <c r="AF177" i="31"/>
  <c r="AE189" i="36"/>
  <c r="AE191" i="36" s="1"/>
  <c r="AE193" i="36" s="1"/>
  <c r="AE158" i="36"/>
  <c r="AE177" i="36"/>
  <c r="AC198" i="35"/>
  <c r="AC194" i="35"/>
  <c r="AD193" i="35"/>
  <c r="AD194" i="35" s="1"/>
  <c r="AC194" i="36"/>
  <c r="AF157" i="36"/>
  <c r="AF189" i="36" s="1"/>
  <c r="AE191" i="31"/>
  <c r="AE193" i="31" s="1"/>
  <c r="AE194" i="31" s="1"/>
  <c r="AF158" i="31"/>
  <c r="AD184" i="36"/>
  <c r="AD186" i="36" s="1"/>
  <c r="AG73" i="35"/>
  <c r="AG74" i="35" s="1"/>
  <c r="AE177" i="34"/>
  <c r="AE183" i="34"/>
  <c r="AE185" i="34" s="1"/>
  <c r="AX41" i="35"/>
  <c r="AW55" i="35"/>
  <c r="AE74" i="29"/>
  <c r="AH59" i="10"/>
  <c r="AH23" i="10"/>
  <c r="AF178" i="31"/>
  <c r="AF179" i="31" s="1"/>
  <c r="AF182" i="31"/>
  <c r="AF196" i="31" s="1"/>
  <c r="AE178" i="36"/>
  <c r="AE179" i="36" s="1"/>
  <c r="AE183" i="36"/>
  <c r="AE185" i="36" s="1"/>
  <c r="AG73" i="36"/>
  <c r="AG74" i="36" s="1"/>
  <c r="AF176" i="36"/>
  <c r="AF183" i="36" s="1"/>
  <c r="AF185" i="36" s="1"/>
  <c r="AH35" i="34"/>
  <c r="AH71" i="34"/>
  <c r="AG174" i="34"/>
  <c r="AG155" i="34"/>
  <c r="AF157" i="34"/>
  <c r="AH28" i="34"/>
  <c r="AH64" i="34"/>
  <c r="AG148" i="34"/>
  <c r="AG167" i="34"/>
  <c r="AI60" i="31"/>
  <c r="AI24" i="31"/>
  <c r="AH163" i="31"/>
  <c r="AH144" i="31"/>
  <c r="AP26" i="35"/>
  <c r="AP62" i="35"/>
  <c r="AO146" i="35"/>
  <c r="AO165" i="35"/>
  <c r="AH32" i="36"/>
  <c r="AH68" i="36"/>
  <c r="AG152" i="36"/>
  <c r="AG171" i="36"/>
  <c r="AL27" i="35"/>
  <c r="AL63" i="35"/>
  <c r="AK166" i="35"/>
  <c r="AK147" i="35"/>
  <c r="AM25" i="35"/>
  <c r="AM61" i="35"/>
  <c r="AL164" i="35"/>
  <c r="AL145" i="35"/>
  <c r="AM35" i="35"/>
  <c r="AM71" i="35"/>
  <c r="AL155" i="35"/>
  <c r="AL174" i="35"/>
  <c r="AI62" i="31"/>
  <c r="AI26" i="31"/>
  <c r="AH165" i="31"/>
  <c r="AH146" i="31"/>
  <c r="AH35" i="36"/>
  <c r="AH71" i="36"/>
  <c r="AG155" i="36"/>
  <c r="AG174" i="36"/>
  <c r="AH31" i="35"/>
  <c r="AH67" i="35"/>
  <c r="AG170" i="35"/>
  <c r="AG151" i="35"/>
  <c r="AH29" i="34"/>
  <c r="AH65" i="34"/>
  <c r="AG168" i="34"/>
  <c r="AG149" i="34"/>
  <c r="AH25" i="36"/>
  <c r="AH61" i="36"/>
  <c r="AG164" i="36"/>
  <c r="AG145" i="36"/>
  <c r="AL28" i="35"/>
  <c r="AL64" i="35"/>
  <c r="AK148" i="35"/>
  <c r="AK167" i="35"/>
  <c r="AI35" i="31"/>
  <c r="AI71" i="31"/>
  <c r="AH155" i="31"/>
  <c r="AH174" i="31"/>
  <c r="AE189" i="35"/>
  <c r="AE178" i="35"/>
  <c r="AE179" i="35" s="1"/>
  <c r="AE182" i="35"/>
  <c r="AH23" i="35"/>
  <c r="AH59" i="35"/>
  <c r="AG143" i="35"/>
  <c r="AG37" i="35"/>
  <c r="AG162" i="35"/>
  <c r="AH33" i="34"/>
  <c r="AH69" i="34"/>
  <c r="AG153" i="34"/>
  <c r="AG172" i="34"/>
  <c r="AH27" i="34"/>
  <c r="AH63" i="34"/>
  <c r="AG147" i="34"/>
  <c r="AG166" i="34"/>
  <c r="AI64" i="31"/>
  <c r="AI28" i="31"/>
  <c r="AH148" i="31"/>
  <c r="AH167" i="31"/>
  <c r="AG73" i="34"/>
  <c r="AG179" i="34" s="1"/>
  <c r="AH32" i="34"/>
  <c r="AH68" i="34"/>
  <c r="AG152" i="34"/>
  <c r="AG171" i="34"/>
  <c r="AH33" i="36"/>
  <c r="AH69" i="36"/>
  <c r="AG153" i="36"/>
  <c r="AG172" i="36"/>
  <c r="AH30" i="36"/>
  <c r="AH66" i="36"/>
  <c r="AG169" i="36"/>
  <c r="AG150" i="36"/>
  <c r="AE189" i="34"/>
  <c r="AE182" i="34"/>
  <c r="AI69" i="31"/>
  <c r="AI33" i="31"/>
  <c r="AH172" i="31"/>
  <c r="AH153" i="31"/>
  <c r="AD184" i="34"/>
  <c r="AD186" i="34" s="1"/>
  <c r="AD196" i="34"/>
  <c r="AE184" i="36"/>
  <c r="AG37" i="36"/>
  <c r="AJ24" i="35"/>
  <c r="AJ60" i="35"/>
  <c r="AI144" i="35"/>
  <c r="AI163" i="35"/>
  <c r="AH23" i="34"/>
  <c r="AH59" i="34"/>
  <c r="AG143" i="34"/>
  <c r="AG37" i="34"/>
  <c r="AG162" i="34"/>
  <c r="AH25" i="34"/>
  <c r="AH61" i="34"/>
  <c r="AG164" i="34"/>
  <c r="AG145" i="34"/>
  <c r="AK29" i="36"/>
  <c r="AK65" i="36"/>
  <c r="AJ149" i="36"/>
  <c r="AJ168" i="36"/>
  <c r="AH34" i="35"/>
  <c r="AH70" i="35"/>
  <c r="AG154" i="35"/>
  <c r="AG173" i="35"/>
  <c r="AI65" i="31"/>
  <c r="AH168" i="31"/>
  <c r="AI29" i="31"/>
  <c r="AH149" i="31"/>
  <c r="AD191" i="34"/>
  <c r="AD193" i="34" s="1"/>
  <c r="AD197" i="34"/>
  <c r="AM33" i="35"/>
  <c r="AM69" i="35"/>
  <c r="AL172" i="35"/>
  <c r="AL153" i="35"/>
  <c r="AH31" i="36"/>
  <c r="AH67" i="36"/>
  <c r="AG151" i="36"/>
  <c r="AG170" i="36"/>
  <c r="AJ67" i="31"/>
  <c r="AI151" i="31"/>
  <c r="AI170" i="31"/>
  <c r="AJ31" i="31"/>
  <c r="AH26" i="34"/>
  <c r="AH62" i="34"/>
  <c r="AG165" i="34"/>
  <c r="AG146" i="34"/>
  <c r="AH34" i="36"/>
  <c r="AH70" i="36"/>
  <c r="AG173" i="36"/>
  <c r="AG154" i="36"/>
  <c r="AH24" i="34"/>
  <c r="AH60" i="34"/>
  <c r="AG144" i="34"/>
  <c r="AG163" i="34"/>
  <c r="AM30" i="35"/>
  <c r="AM66" i="35"/>
  <c r="AL169" i="35"/>
  <c r="AL150" i="35"/>
  <c r="AF74" i="34"/>
  <c r="AI66" i="31"/>
  <c r="AH150" i="31"/>
  <c r="AI30" i="31"/>
  <c r="AH169" i="31"/>
  <c r="AI68" i="31"/>
  <c r="AH171" i="31"/>
  <c r="AI32" i="31"/>
  <c r="AH152" i="31"/>
  <c r="AH30" i="34"/>
  <c r="AH66" i="34"/>
  <c r="AG150" i="34"/>
  <c r="AG169" i="34"/>
  <c r="AG31" i="2"/>
  <c r="AH59" i="2"/>
  <c r="AI23" i="36"/>
  <c r="AI59" i="36"/>
  <c r="AH162" i="36"/>
  <c r="AH143" i="36"/>
  <c r="AH26" i="36"/>
  <c r="AH62" i="36"/>
  <c r="AG146" i="36"/>
  <c r="AG165" i="36"/>
  <c r="AC194" i="34"/>
  <c r="AE190" i="35"/>
  <c r="AE192" i="35" s="1"/>
  <c r="AE183" i="35"/>
  <c r="AE185" i="35" s="1"/>
  <c r="AE177" i="35"/>
  <c r="AH31" i="34"/>
  <c r="AH67" i="34"/>
  <c r="AG151" i="34"/>
  <c r="AG170" i="34"/>
  <c r="AH28" i="36"/>
  <c r="AH64" i="36"/>
  <c r="AG148" i="36"/>
  <c r="AG167" i="36"/>
  <c r="AE158" i="34"/>
  <c r="AH52" i="2"/>
  <c r="AH22" i="2"/>
  <c r="AH27" i="36"/>
  <c r="AH63" i="36"/>
  <c r="AG166" i="36"/>
  <c r="AG147" i="36"/>
  <c r="AF176" i="34"/>
  <c r="AF176" i="35"/>
  <c r="AH34" i="34"/>
  <c r="AH70" i="34"/>
  <c r="AG173" i="34"/>
  <c r="AG154" i="34"/>
  <c r="AH24" i="36"/>
  <c r="AH60" i="36"/>
  <c r="AG144" i="36"/>
  <c r="AG163" i="36"/>
  <c r="AE158" i="35"/>
  <c r="AF158" i="35" s="1"/>
  <c r="AC198" i="34"/>
  <c r="AL32" i="35"/>
  <c r="AL68" i="35"/>
  <c r="AK152" i="35"/>
  <c r="AK171" i="35"/>
  <c r="AM29" i="35"/>
  <c r="AM65" i="35"/>
  <c r="AL149" i="35"/>
  <c r="AL168" i="35"/>
  <c r="AI70" i="31"/>
  <c r="AI34" i="31"/>
  <c r="AH154" i="31"/>
  <c r="AH173" i="31"/>
  <c r="AI63" i="31"/>
  <c r="AI27" i="31"/>
  <c r="AH166" i="31"/>
  <c r="AH147" i="31"/>
  <c r="AQ41" i="33"/>
  <c r="AP55" i="33"/>
  <c r="AU41" i="30"/>
  <c r="AT55" i="30"/>
  <c r="AH31" i="32"/>
  <c r="AG61" i="32"/>
  <c r="AG62" i="32" s="1"/>
  <c r="AI29" i="32"/>
  <c r="AJ59" i="32" s="1"/>
  <c r="AI21" i="32"/>
  <c r="AJ51" i="32" s="1"/>
  <c r="AC198" i="30"/>
  <c r="AS41" i="10"/>
  <c r="AR55" i="10"/>
  <c r="AF157" i="29"/>
  <c r="AF189" i="29" s="1"/>
  <c r="AP41" i="34"/>
  <c r="AO55" i="34"/>
  <c r="AE158" i="30"/>
  <c r="AE158" i="29"/>
  <c r="AC194" i="30"/>
  <c r="AF176" i="29"/>
  <c r="AG173" i="30"/>
  <c r="AH34" i="30"/>
  <c r="AI70" i="30" s="1"/>
  <c r="AG154" i="30"/>
  <c r="AG143" i="30"/>
  <c r="AH23" i="30"/>
  <c r="AI59" i="30" s="1"/>
  <c r="AG37" i="30"/>
  <c r="AG162" i="30"/>
  <c r="AG165" i="30"/>
  <c r="AG146" i="30"/>
  <c r="AH26" i="30"/>
  <c r="AI62" i="30" s="1"/>
  <c r="AF73" i="33"/>
  <c r="AF74" i="33" s="1"/>
  <c r="AE190" i="30"/>
  <c r="AE192" i="30" s="1"/>
  <c r="AE177" i="30"/>
  <c r="AE183" i="30"/>
  <c r="AE185" i="30" s="1"/>
  <c r="AG151" i="29"/>
  <c r="AG170" i="29"/>
  <c r="AH31" i="29"/>
  <c r="AI67" i="29" s="1"/>
  <c r="AE177" i="29"/>
  <c r="AH31" i="33"/>
  <c r="AI67" i="33" s="1"/>
  <c r="AF73" i="30"/>
  <c r="AF74" i="30" s="1"/>
  <c r="AG174" i="29"/>
  <c r="AG155" i="29"/>
  <c r="AH35" i="29"/>
  <c r="AI71" i="29" s="1"/>
  <c r="AG148" i="29"/>
  <c r="AH28" i="29"/>
  <c r="AI64" i="29" s="1"/>
  <c r="AG167" i="29"/>
  <c r="AG149" i="29"/>
  <c r="AH29" i="29"/>
  <c r="AI65" i="29" s="1"/>
  <c r="AG168" i="29"/>
  <c r="AG155" i="30"/>
  <c r="AH35" i="30"/>
  <c r="AI71" i="30" s="1"/>
  <c r="AG174" i="30"/>
  <c r="AH33" i="29"/>
  <c r="AI69" i="29" s="1"/>
  <c r="AG153" i="29"/>
  <c r="AG172" i="29"/>
  <c r="AH27" i="33"/>
  <c r="AI63" i="33" s="1"/>
  <c r="AH25" i="30"/>
  <c r="AI61" i="30" s="1"/>
  <c r="AG164" i="30"/>
  <c r="AG145" i="30"/>
  <c r="AG171" i="30"/>
  <c r="AH32" i="30"/>
  <c r="AI68" i="30" s="1"/>
  <c r="AG152" i="30"/>
  <c r="AH24" i="33"/>
  <c r="AI60" i="33" s="1"/>
  <c r="AD197" i="30"/>
  <c r="AD191" i="30"/>
  <c r="AD193" i="30" s="1"/>
  <c r="AG171" i="29"/>
  <c r="AG152" i="29"/>
  <c r="AH32" i="29"/>
  <c r="AI68" i="29" s="1"/>
  <c r="AD191" i="29"/>
  <c r="AD193" i="29" s="1"/>
  <c r="AD197" i="29"/>
  <c r="AH35" i="33"/>
  <c r="AI71" i="33" s="1"/>
  <c r="AG163" i="30"/>
  <c r="AH24" i="30"/>
  <c r="AI60" i="30" s="1"/>
  <c r="AG144" i="30"/>
  <c r="AF157" i="30"/>
  <c r="AD196" i="29"/>
  <c r="AD184" i="29"/>
  <c r="AD186" i="29" s="1"/>
  <c r="AC198" i="29"/>
  <c r="AG169" i="29"/>
  <c r="AG150" i="29"/>
  <c r="AH30" i="29"/>
  <c r="AI66" i="29" s="1"/>
  <c r="AE182" i="29"/>
  <c r="AE189" i="29"/>
  <c r="AE178" i="29"/>
  <c r="AE179" i="29" s="1"/>
  <c r="AG162" i="29"/>
  <c r="AG37" i="29"/>
  <c r="AH23" i="29"/>
  <c r="AI59" i="29" s="1"/>
  <c r="AG143" i="29"/>
  <c r="AI25" i="33"/>
  <c r="AJ61" i="33" s="1"/>
  <c r="AE190" i="29"/>
  <c r="AE192" i="29" s="1"/>
  <c r="AE183" i="29"/>
  <c r="AE185" i="29" s="1"/>
  <c r="AH34" i="33"/>
  <c r="AI70" i="33" s="1"/>
  <c r="AH28" i="33"/>
  <c r="AI64" i="33" s="1"/>
  <c r="AD196" i="30"/>
  <c r="AD184" i="30"/>
  <c r="AD186" i="30" s="1"/>
  <c r="AC194" i="29"/>
  <c r="AH30" i="33"/>
  <c r="AI66" i="33" s="1"/>
  <c r="AG172" i="30"/>
  <c r="AH33" i="30"/>
  <c r="AI69" i="30" s="1"/>
  <c r="AG153" i="30"/>
  <c r="AH29" i="33"/>
  <c r="AI65" i="33" s="1"/>
  <c r="AH32" i="33"/>
  <c r="AI68" i="33" s="1"/>
  <c r="AG147" i="30"/>
  <c r="AG166" i="30"/>
  <c r="AH27" i="30"/>
  <c r="AI63" i="30" s="1"/>
  <c r="AG169" i="30"/>
  <c r="AG150" i="30"/>
  <c r="AH30" i="30"/>
  <c r="AI66" i="30" s="1"/>
  <c r="AG164" i="29"/>
  <c r="AG145" i="29"/>
  <c r="AH25" i="29"/>
  <c r="AI61" i="29" s="1"/>
  <c r="AF73" i="29"/>
  <c r="AG165" i="29"/>
  <c r="AG146" i="29"/>
  <c r="AH26" i="29"/>
  <c r="AI62" i="29" s="1"/>
  <c r="AG147" i="29"/>
  <c r="AH27" i="29"/>
  <c r="AI63" i="29" s="1"/>
  <c r="AG166" i="29"/>
  <c r="AG148" i="30"/>
  <c r="AG167" i="30"/>
  <c r="AH28" i="30"/>
  <c r="AI64" i="30" s="1"/>
  <c r="AG173" i="29"/>
  <c r="AG154" i="29"/>
  <c r="AH34" i="29"/>
  <c r="AI70" i="29" s="1"/>
  <c r="AG149" i="30"/>
  <c r="AH29" i="30"/>
  <c r="AI65" i="30" s="1"/>
  <c r="AG168" i="30"/>
  <c r="AH33" i="33"/>
  <c r="AI69" i="33" s="1"/>
  <c r="AH26" i="33"/>
  <c r="AI62" i="33" s="1"/>
  <c r="AF176" i="30"/>
  <c r="AH23" i="33"/>
  <c r="AI59" i="33" s="1"/>
  <c r="AG37" i="33"/>
  <c r="AH31" i="30"/>
  <c r="AI67" i="30" s="1"/>
  <c r="AG151" i="30"/>
  <c r="AG170" i="30"/>
  <c r="AE189" i="30"/>
  <c r="AE182" i="30"/>
  <c r="AE178" i="30"/>
  <c r="AE179" i="30" s="1"/>
  <c r="AG144" i="29"/>
  <c r="AG163" i="29"/>
  <c r="AH24" i="29"/>
  <c r="AI60" i="29" s="1"/>
  <c r="AF191" i="31"/>
  <c r="AI23" i="31"/>
  <c r="AJ59" i="31" s="1"/>
  <c r="AH143" i="31"/>
  <c r="AH162" i="31"/>
  <c r="AH73" i="31"/>
  <c r="AH74" i="31" s="1"/>
  <c r="AJ25" i="32"/>
  <c r="AK55" i="32" s="1"/>
  <c r="AI25" i="2"/>
  <c r="AJ55" i="2" s="1"/>
  <c r="AG73" i="10"/>
  <c r="AG74" i="10" s="1"/>
  <c r="AI27" i="2"/>
  <c r="AJ57" i="2" s="1"/>
  <c r="AI24" i="2"/>
  <c r="AJ54" i="2" s="1"/>
  <c r="AI23" i="2"/>
  <c r="AJ53" i="2" s="1"/>
  <c r="AI26" i="2"/>
  <c r="AJ56" i="2" s="1"/>
  <c r="AI21" i="2"/>
  <c r="AJ51" i="2" s="1"/>
  <c r="AI28" i="2"/>
  <c r="AJ58" i="2" s="1"/>
  <c r="AJ20" i="2"/>
  <c r="AK50" i="2" s="1"/>
  <c r="AG61" i="2"/>
  <c r="AG62" i="2" s="1"/>
  <c r="AH29" i="2"/>
  <c r="AI59" i="2" s="1"/>
  <c r="AJ30" i="10"/>
  <c r="AK66" i="10" s="1"/>
  <c r="AJ24" i="10"/>
  <c r="AK60" i="10" s="1"/>
  <c r="AI31" i="10"/>
  <c r="AJ67" i="10" s="1"/>
  <c r="AI28" i="10"/>
  <c r="AJ64" i="10" s="1"/>
  <c r="AI26" i="10"/>
  <c r="AJ62" i="10" s="1"/>
  <c r="AI34" i="10"/>
  <c r="AJ70" i="10" s="1"/>
  <c r="AI29" i="10"/>
  <c r="AJ65" i="10" s="1"/>
  <c r="AI27" i="10"/>
  <c r="AJ63" i="10" s="1"/>
  <c r="AI32" i="10"/>
  <c r="AJ68" i="10" s="1"/>
  <c r="AI35" i="10"/>
  <c r="AJ71" i="10" s="1"/>
  <c r="AI25" i="10"/>
  <c r="AJ61" i="10" s="1"/>
  <c r="AJ24" i="32"/>
  <c r="AK54" i="32" s="1"/>
  <c r="AJ26" i="32"/>
  <c r="AK56" i="32" s="1"/>
  <c r="AK20" i="32"/>
  <c r="AL50" i="32" s="1"/>
  <c r="AJ23" i="32"/>
  <c r="AK53" i="32" s="1"/>
  <c r="AJ27" i="32"/>
  <c r="AK57" i="32" s="1"/>
  <c r="AJ28" i="32"/>
  <c r="AK58" i="32" s="1"/>
  <c r="AY2" i="43" l="1"/>
  <c r="AX79" i="43"/>
  <c r="AX77" i="43"/>
  <c r="AX80" i="43"/>
  <c r="AX85" i="43" s="1"/>
  <c r="AX78" i="43"/>
  <c r="AX83" i="43" s="1"/>
  <c r="AX82" i="43"/>
  <c r="AX84" i="43"/>
  <c r="AX39" i="2"/>
  <c r="AW46" i="2"/>
  <c r="AF182" i="35"/>
  <c r="AI61" i="31"/>
  <c r="AH145" i="31"/>
  <c r="AH164" i="31"/>
  <c r="AH176" i="31" s="1"/>
  <c r="AI25" i="31"/>
  <c r="AI37" i="31" s="1"/>
  <c r="AH37" i="10"/>
  <c r="AI52" i="32"/>
  <c r="AI22" i="32"/>
  <c r="AI31" i="32" s="1"/>
  <c r="AF178" i="35"/>
  <c r="AF179" i="35" s="1"/>
  <c r="AI69" i="10"/>
  <c r="AI33" i="10"/>
  <c r="AF182" i="36"/>
  <c r="AF196" i="36" s="1"/>
  <c r="AF158" i="36"/>
  <c r="AE197" i="36"/>
  <c r="AG177" i="31"/>
  <c r="AF193" i="31"/>
  <c r="AF197" i="31"/>
  <c r="AF198" i="31" s="1"/>
  <c r="AD194" i="36"/>
  <c r="AF177" i="34"/>
  <c r="AG190" i="31"/>
  <c r="AG192" i="31" s="1"/>
  <c r="AG157" i="36"/>
  <c r="AG189" i="36" s="1"/>
  <c r="AF184" i="31"/>
  <c r="AF186" i="31" s="1"/>
  <c r="AE186" i="36"/>
  <c r="AE194" i="36" s="1"/>
  <c r="AF190" i="36"/>
  <c r="AF192" i="36" s="1"/>
  <c r="AG157" i="35"/>
  <c r="AG158" i="35" s="1"/>
  <c r="AY41" i="35"/>
  <c r="AX55" i="35"/>
  <c r="AG182" i="31"/>
  <c r="AG184" i="31" s="1"/>
  <c r="AG186" i="31" s="1"/>
  <c r="AG158" i="31"/>
  <c r="AG178" i="31"/>
  <c r="AG179" i="31" s="1"/>
  <c r="AF74" i="29"/>
  <c r="AI59" i="10"/>
  <c r="AI23" i="10"/>
  <c r="AG74" i="34"/>
  <c r="AE196" i="36"/>
  <c r="AG176" i="36"/>
  <c r="AG183" i="36" s="1"/>
  <c r="AG185" i="36" s="1"/>
  <c r="AF177" i="36"/>
  <c r="AF178" i="36"/>
  <c r="AF179" i="36" s="1"/>
  <c r="AH73" i="36"/>
  <c r="AH74" i="36" s="1"/>
  <c r="AD198" i="34"/>
  <c r="AF158" i="34"/>
  <c r="AJ70" i="31"/>
  <c r="AJ34" i="31"/>
  <c r="AI173" i="31"/>
  <c r="AI154" i="31"/>
  <c r="AJ66" i="31"/>
  <c r="AI150" i="31"/>
  <c r="AJ30" i="31"/>
  <c r="AI169" i="31"/>
  <c r="AJ65" i="31"/>
  <c r="AI149" i="31"/>
  <c r="AJ29" i="31"/>
  <c r="AI168" i="31"/>
  <c r="AG176" i="34"/>
  <c r="AM27" i="35"/>
  <c r="AM63" i="35"/>
  <c r="AL166" i="35"/>
  <c r="AL147" i="35"/>
  <c r="AQ26" i="35"/>
  <c r="AQ62" i="35"/>
  <c r="AP146" i="35"/>
  <c r="AP165" i="35"/>
  <c r="AF184" i="35"/>
  <c r="AM32" i="35"/>
  <c r="AM68" i="35"/>
  <c r="AL152" i="35"/>
  <c r="AL171" i="35"/>
  <c r="AI27" i="36"/>
  <c r="AI63" i="36"/>
  <c r="AH147" i="36"/>
  <c r="AH166" i="36"/>
  <c r="AK24" i="35"/>
  <c r="AK60" i="35"/>
  <c r="AJ163" i="35"/>
  <c r="AJ144" i="35"/>
  <c r="AI30" i="36"/>
  <c r="AI66" i="36"/>
  <c r="AH169" i="36"/>
  <c r="AH150" i="36"/>
  <c r="AI32" i="34"/>
  <c r="AI68" i="34"/>
  <c r="AH171" i="34"/>
  <c r="AH152" i="34"/>
  <c r="AI28" i="34"/>
  <c r="AI64" i="34"/>
  <c r="AH148" i="34"/>
  <c r="AH167" i="34"/>
  <c r="AF191" i="35"/>
  <c r="AI28" i="36"/>
  <c r="AI64" i="36"/>
  <c r="AH148" i="36"/>
  <c r="AH167" i="36"/>
  <c r="AI30" i="34"/>
  <c r="AI66" i="34"/>
  <c r="AH150" i="34"/>
  <c r="AH169" i="34"/>
  <c r="AN33" i="35"/>
  <c r="AN69" i="35"/>
  <c r="AM172" i="35"/>
  <c r="AM153" i="35"/>
  <c r="AG157" i="34"/>
  <c r="AJ69" i="31"/>
  <c r="AJ33" i="31"/>
  <c r="AI153" i="31"/>
  <c r="AI172" i="31"/>
  <c r="AI27" i="34"/>
  <c r="AI63" i="34"/>
  <c r="AH166" i="34"/>
  <c r="AH147" i="34"/>
  <c r="AH73" i="35"/>
  <c r="AH74" i="35" s="1"/>
  <c r="AJ62" i="31"/>
  <c r="AI146" i="31"/>
  <c r="AJ26" i="31"/>
  <c r="AI165" i="31"/>
  <c r="AF189" i="34"/>
  <c r="AF182" i="34"/>
  <c r="AI34" i="34"/>
  <c r="AI70" i="34"/>
  <c r="AH173" i="34"/>
  <c r="AH154" i="34"/>
  <c r="AI52" i="2"/>
  <c r="AI22" i="2"/>
  <c r="AJ23" i="36"/>
  <c r="AJ59" i="36"/>
  <c r="AI143" i="36"/>
  <c r="AI162" i="36"/>
  <c r="AI24" i="34"/>
  <c r="AI60" i="34"/>
  <c r="AH144" i="34"/>
  <c r="AH163" i="34"/>
  <c r="AI26" i="34"/>
  <c r="AI62" i="34"/>
  <c r="AH165" i="34"/>
  <c r="AH146" i="34"/>
  <c r="AL29" i="36"/>
  <c r="AL65" i="36"/>
  <c r="AK168" i="36"/>
  <c r="AK149" i="36"/>
  <c r="AH73" i="34"/>
  <c r="AH179" i="34" s="1"/>
  <c r="AI23" i="35"/>
  <c r="AI59" i="35"/>
  <c r="AH162" i="35"/>
  <c r="AH143" i="35"/>
  <c r="AH37" i="35"/>
  <c r="AJ35" i="31"/>
  <c r="AJ71" i="31"/>
  <c r="AI174" i="31"/>
  <c r="AI155" i="31"/>
  <c r="AI25" i="36"/>
  <c r="AI61" i="36"/>
  <c r="AH145" i="36"/>
  <c r="AH164" i="36"/>
  <c r="AI31" i="35"/>
  <c r="AI67" i="35"/>
  <c r="AH170" i="35"/>
  <c r="AH151" i="35"/>
  <c r="AF184" i="36"/>
  <c r="AF186" i="36" s="1"/>
  <c r="AJ63" i="31"/>
  <c r="AJ27" i="31"/>
  <c r="AI166" i="31"/>
  <c r="AI147" i="31"/>
  <c r="AF183" i="35"/>
  <c r="AF185" i="35" s="1"/>
  <c r="AF190" i="35"/>
  <c r="AF192" i="35" s="1"/>
  <c r="AJ68" i="31"/>
  <c r="AJ32" i="31"/>
  <c r="AI171" i="31"/>
  <c r="AI152" i="31"/>
  <c r="AI31" i="36"/>
  <c r="AI67" i="36"/>
  <c r="AH170" i="36"/>
  <c r="AH151" i="36"/>
  <c r="AI23" i="34"/>
  <c r="AI59" i="34"/>
  <c r="AH143" i="34"/>
  <c r="AH162" i="34"/>
  <c r="AH37" i="34"/>
  <c r="AE196" i="34"/>
  <c r="AE184" i="34"/>
  <c r="AE186" i="34" s="1"/>
  <c r="AN25" i="35"/>
  <c r="AN61" i="35"/>
  <c r="AM164" i="35"/>
  <c r="AM145" i="35"/>
  <c r="AI32" i="36"/>
  <c r="AI68" i="36"/>
  <c r="AH171" i="36"/>
  <c r="AH152" i="36"/>
  <c r="AJ60" i="31"/>
  <c r="AJ24" i="31"/>
  <c r="AI163" i="31"/>
  <c r="AI144" i="31"/>
  <c r="AF191" i="36"/>
  <c r="AN29" i="35"/>
  <c r="AN65" i="35"/>
  <c r="AM168" i="35"/>
  <c r="AM149" i="35"/>
  <c r="AF190" i="34"/>
  <c r="AF192" i="34" s="1"/>
  <c r="AF183" i="34"/>
  <c r="AF185" i="34" s="1"/>
  <c r="AK67" i="31"/>
  <c r="AK31" i="31"/>
  <c r="AJ151" i="31"/>
  <c r="AJ170" i="31"/>
  <c r="AE191" i="34"/>
  <c r="AE193" i="34" s="1"/>
  <c r="AE197" i="34"/>
  <c r="AI33" i="36"/>
  <c r="AI69" i="36"/>
  <c r="AH153" i="36"/>
  <c r="AH172" i="36"/>
  <c r="AJ64" i="31"/>
  <c r="AJ28" i="31"/>
  <c r="AI148" i="31"/>
  <c r="AI167" i="31"/>
  <c r="AE196" i="35"/>
  <c r="AE184" i="35"/>
  <c r="AE186" i="35" s="1"/>
  <c r="AI31" i="34"/>
  <c r="AI67" i="34"/>
  <c r="AH151" i="34"/>
  <c r="AH170" i="34"/>
  <c r="AI26" i="36"/>
  <c r="AI62" i="36"/>
  <c r="AH165" i="36"/>
  <c r="AH146" i="36"/>
  <c r="AI34" i="35"/>
  <c r="AI70" i="35"/>
  <c r="AH154" i="35"/>
  <c r="AH173" i="35"/>
  <c r="AI33" i="34"/>
  <c r="AI69" i="34"/>
  <c r="AH172" i="34"/>
  <c r="AH153" i="34"/>
  <c r="AH157" i="31"/>
  <c r="AH189" i="31" s="1"/>
  <c r="AI24" i="36"/>
  <c r="AI60" i="36"/>
  <c r="AH163" i="36"/>
  <c r="AH144" i="36"/>
  <c r="AF177" i="35"/>
  <c r="AH37" i="36"/>
  <c r="AN30" i="35"/>
  <c r="AN66" i="35"/>
  <c r="AM150" i="35"/>
  <c r="AM169" i="35"/>
  <c r="AI34" i="36"/>
  <c r="AI70" i="36"/>
  <c r="AH154" i="36"/>
  <c r="AH173" i="36"/>
  <c r="AI25" i="34"/>
  <c r="AI61" i="34"/>
  <c r="AH145" i="34"/>
  <c r="AH164" i="34"/>
  <c r="AD194" i="34"/>
  <c r="AG176" i="35"/>
  <c r="AE197" i="35"/>
  <c r="AE191" i="35"/>
  <c r="AE193" i="35" s="1"/>
  <c r="AM28" i="35"/>
  <c r="AM64" i="35"/>
  <c r="AL148" i="35"/>
  <c r="AL167" i="35"/>
  <c r="AI29" i="34"/>
  <c r="AI65" i="34"/>
  <c r="AH149" i="34"/>
  <c r="AH168" i="34"/>
  <c r="AI35" i="36"/>
  <c r="AI71" i="36"/>
  <c r="AH155" i="36"/>
  <c r="AH174" i="36"/>
  <c r="AN35" i="35"/>
  <c r="AN71" i="35"/>
  <c r="AM155" i="35"/>
  <c r="AM174" i="35"/>
  <c r="AI35" i="34"/>
  <c r="AI71" i="34"/>
  <c r="AH174" i="34"/>
  <c r="AH155" i="34"/>
  <c r="AR41" i="33"/>
  <c r="AQ55" i="33"/>
  <c r="AV41" i="30"/>
  <c r="AU55" i="30"/>
  <c r="AH61" i="32"/>
  <c r="AH62" i="32" s="1"/>
  <c r="AJ21" i="32"/>
  <c r="AK51" i="32" s="1"/>
  <c r="AJ29" i="32"/>
  <c r="AK59" i="32" s="1"/>
  <c r="AF182" i="29"/>
  <c r="AF184" i="29" s="1"/>
  <c r="AT41" i="10"/>
  <c r="AS55" i="10"/>
  <c r="AD194" i="30"/>
  <c r="AD198" i="29"/>
  <c r="AF158" i="29"/>
  <c r="AQ41" i="34"/>
  <c r="AP55" i="34"/>
  <c r="AG73" i="33"/>
  <c r="AG74" i="33" s="1"/>
  <c r="AD194" i="29"/>
  <c r="AD198" i="30"/>
  <c r="AG176" i="30"/>
  <c r="AI32" i="33"/>
  <c r="AJ68" i="33" s="1"/>
  <c r="AI30" i="33"/>
  <c r="AJ66" i="33" s="1"/>
  <c r="AI32" i="30"/>
  <c r="AJ68" i="30" s="1"/>
  <c r="AH171" i="30"/>
  <c r="AH152" i="30"/>
  <c r="AI31" i="33"/>
  <c r="AJ67" i="33" s="1"/>
  <c r="AE184" i="30"/>
  <c r="AE186" i="30" s="1"/>
  <c r="AE196" i="30"/>
  <c r="AI23" i="33"/>
  <c r="AJ59" i="33" s="1"/>
  <c r="AH37" i="33"/>
  <c r="AH149" i="30"/>
  <c r="AH168" i="30"/>
  <c r="AI29" i="30"/>
  <c r="AJ65" i="30" s="1"/>
  <c r="AH150" i="30"/>
  <c r="AH169" i="30"/>
  <c r="AI30" i="30"/>
  <c r="AJ66" i="30" s="1"/>
  <c r="AG73" i="29"/>
  <c r="AF191" i="29"/>
  <c r="AH143" i="30"/>
  <c r="AH37" i="30"/>
  <c r="AH162" i="30"/>
  <c r="AI23" i="30"/>
  <c r="AJ59" i="30" s="1"/>
  <c r="AE191" i="30"/>
  <c r="AE193" i="30" s="1"/>
  <c r="AE197" i="30"/>
  <c r="AF183" i="30"/>
  <c r="AF185" i="30" s="1"/>
  <c r="AF190" i="30"/>
  <c r="AF192" i="30" s="1"/>
  <c r="AI29" i="33"/>
  <c r="AJ65" i="33" s="1"/>
  <c r="AH149" i="29"/>
  <c r="AH168" i="29"/>
  <c r="AI29" i="29"/>
  <c r="AJ65" i="29" s="1"/>
  <c r="AH155" i="29"/>
  <c r="AH174" i="29"/>
  <c r="AI35" i="29"/>
  <c r="AJ71" i="29" s="1"/>
  <c r="AH151" i="29"/>
  <c r="AH170" i="29"/>
  <c r="AI31" i="29"/>
  <c r="AJ67" i="29" s="1"/>
  <c r="AH165" i="30"/>
  <c r="AH146" i="30"/>
  <c r="AI26" i="30"/>
  <c r="AJ62" i="30" s="1"/>
  <c r="AG157" i="30"/>
  <c r="AI26" i="33"/>
  <c r="AJ62" i="33" s="1"/>
  <c r="AH37" i="29"/>
  <c r="AH154" i="29"/>
  <c r="AH173" i="29"/>
  <c r="AI34" i="29"/>
  <c r="AJ70" i="29" s="1"/>
  <c r="AE197" i="29"/>
  <c r="AE191" i="29"/>
  <c r="AE193" i="29" s="1"/>
  <c r="AI35" i="33"/>
  <c r="AJ71" i="33" s="1"/>
  <c r="AH163" i="29"/>
  <c r="AH144" i="29"/>
  <c r="AI24" i="29"/>
  <c r="AJ60" i="29" s="1"/>
  <c r="AH147" i="29"/>
  <c r="AI27" i="29"/>
  <c r="AJ63" i="29" s="1"/>
  <c r="AH166" i="29"/>
  <c r="AI25" i="29"/>
  <c r="AJ61" i="29" s="1"/>
  <c r="AH164" i="29"/>
  <c r="AH145" i="29"/>
  <c r="AH147" i="30"/>
  <c r="AH166" i="30"/>
  <c r="AI27" i="30"/>
  <c r="AJ63" i="30" s="1"/>
  <c r="AJ25" i="33"/>
  <c r="AK61" i="33" s="1"/>
  <c r="AE184" i="29"/>
  <c r="AE186" i="29" s="1"/>
  <c r="AE196" i="29"/>
  <c r="AF189" i="30"/>
  <c r="AF178" i="30"/>
  <c r="AF179" i="30" s="1"/>
  <c r="AF182" i="30"/>
  <c r="AF158" i="30"/>
  <c r="AH153" i="29"/>
  <c r="AI33" i="29"/>
  <c r="AJ69" i="29" s="1"/>
  <c r="AH172" i="29"/>
  <c r="AI33" i="33"/>
  <c r="AJ69" i="33" s="1"/>
  <c r="AI28" i="33"/>
  <c r="AJ64" i="33" s="1"/>
  <c r="AG157" i="29"/>
  <c r="AH169" i="29"/>
  <c r="AH150" i="29"/>
  <c r="AI30" i="29"/>
  <c r="AJ66" i="29" s="1"/>
  <c r="AI24" i="33"/>
  <c r="AJ60" i="33" s="1"/>
  <c r="AH173" i="30"/>
  <c r="AH154" i="30"/>
  <c r="AI34" i="30"/>
  <c r="AJ70" i="30" s="1"/>
  <c r="AH170" i="30"/>
  <c r="AI31" i="30"/>
  <c r="AJ67" i="30" s="1"/>
  <c r="AH151" i="30"/>
  <c r="AG176" i="29"/>
  <c r="AH153" i="30"/>
  <c r="AI33" i="30"/>
  <c r="AJ69" i="30" s="1"/>
  <c r="AH172" i="30"/>
  <c r="AH162" i="29"/>
  <c r="AI23" i="29"/>
  <c r="AJ59" i="29" s="1"/>
  <c r="AH143" i="29"/>
  <c r="AH144" i="30"/>
  <c r="AI24" i="30"/>
  <c r="AJ60" i="30" s="1"/>
  <c r="AH163" i="30"/>
  <c r="AH164" i="30"/>
  <c r="AH145" i="30"/>
  <c r="AI25" i="30"/>
  <c r="AJ61" i="30" s="1"/>
  <c r="AH155" i="30"/>
  <c r="AI35" i="30"/>
  <c r="AJ71" i="30" s="1"/>
  <c r="AH174" i="30"/>
  <c r="AH167" i="29"/>
  <c r="AH148" i="29"/>
  <c r="AI28" i="29"/>
  <c r="AJ64" i="29" s="1"/>
  <c r="AG73" i="30"/>
  <c r="AG74" i="30" s="1"/>
  <c r="AH167" i="30"/>
  <c r="AH148" i="30"/>
  <c r="AI28" i="30"/>
  <c r="AJ64" i="30" s="1"/>
  <c r="AI26" i="29"/>
  <c r="AJ62" i="29" s="1"/>
  <c r="AH165" i="29"/>
  <c r="AH146" i="29"/>
  <c r="AI34" i="33"/>
  <c r="AJ70" i="33" s="1"/>
  <c r="AH171" i="29"/>
  <c r="AI32" i="29"/>
  <c r="AJ68" i="29" s="1"/>
  <c r="AH152" i="29"/>
  <c r="AI27" i="33"/>
  <c r="AJ63" i="33" s="1"/>
  <c r="AF177" i="30"/>
  <c r="AF177" i="29"/>
  <c r="AF190" i="29"/>
  <c r="AF192" i="29" s="1"/>
  <c r="AF178" i="29"/>
  <c r="AF179" i="29" s="1"/>
  <c r="AF183" i="29"/>
  <c r="AF185" i="29" s="1"/>
  <c r="AG191" i="31"/>
  <c r="AI162" i="31"/>
  <c r="AI73" i="31"/>
  <c r="AI74" i="31" s="1"/>
  <c r="AI143" i="31"/>
  <c r="AJ23" i="31"/>
  <c r="AK59" i="31" s="1"/>
  <c r="AK25" i="32"/>
  <c r="AL55" i="32" s="1"/>
  <c r="AJ25" i="2"/>
  <c r="AK55" i="2" s="1"/>
  <c r="AH61" i="2"/>
  <c r="AH62" i="2" s="1"/>
  <c r="AI29" i="2"/>
  <c r="AJ59" i="2" s="1"/>
  <c r="AJ28" i="2"/>
  <c r="AK58" i="2" s="1"/>
  <c r="AJ23" i="2"/>
  <c r="AK53" i="2" s="1"/>
  <c r="AJ26" i="2"/>
  <c r="AK56" i="2" s="1"/>
  <c r="AK20" i="2"/>
  <c r="AL50" i="2" s="1"/>
  <c r="AJ24" i="2"/>
  <c r="AK54" i="2" s="1"/>
  <c r="AJ27" i="2"/>
  <c r="AK57" i="2" s="1"/>
  <c r="AJ21" i="2"/>
  <c r="AK51" i="2" s="1"/>
  <c r="AH31" i="2"/>
  <c r="AJ27" i="10"/>
  <c r="AK63" i="10" s="1"/>
  <c r="AJ31" i="10"/>
  <c r="AK67" i="10" s="1"/>
  <c r="AJ29" i="10"/>
  <c r="AK65" i="10" s="1"/>
  <c r="AK24" i="10"/>
  <c r="AL60" i="10" s="1"/>
  <c r="AJ34" i="10"/>
  <c r="AK70" i="10" s="1"/>
  <c r="AK30" i="10"/>
  <c r="AL66" i="10" s="1"/>
  <c r="AJ35" i="10"/>
  <c r="AK71" i="10" s="1"/>
  <c r="AJ25" i="10"/>
  <c r="AK61" i="10" s="1"/>
  <c r="AJ26" i="10"/>
  <c r="AK62" i="10" s="1"/>
  <c r="AJ28" i="10"/>
  <c r="AK64" i="10" s="1"/>
  <c r="AH73" i="10"/>
  <c r="AH74" i="10" s="1"/>
  <c r="AJ32" i="10"/>
  <c r="AK68" i="10" s="1"/>
  <c r="AK27" i="32"/>
  <c r="AL57" i="32" s="1"/>
  <c r="AK26" i="32"/>
  <c r="AL56" i="32" s="1"/>
  <c r="AK23" i="32"/>
  <c r="AL53" i="32" s="1"/>
  <c r="AL20" i="32"/>
  <c r="AM50" i="32" s="1"/>
  <c r="AK24" i="32"/>
  <c r="AL54" i="32" s="1"/>
  <c r="AK28" i="32"/>
  <c r="AL58" i="32" s="1"/>
  <c r="AG177" i="34" l="1"/>
  <c r="AY83" i="43"/>
  <c r="AZ2" i="43"/>
  <c r="AY77" i="43"/>
  <c r="AY82" i="43" s="1"/>
  <c r="AY78" i="43"/>
  <c r="AY79" i="43"/>
  <c r="AY84" i="43" s="1"/>
  <c r="AY80" i="43"/>
  <c r="AY85" i="43" s="1"/>
  <c r="AY39" i="2"/>
  <c r="AX46" i="2"/>
  <c r="AJ61" i="31"/>
  <c r="AJ25" i="31"/>
  <c r="AI145" i="31"/>
  <c r="AI157" i="31" s="1"/>
  <c r="AI189" i="31" s="1"/>
  <c r="AI164" i="31"/>
  <c r="AI176" i="31" s="1"/>
  <c r="AI183" i="31" s="1"/>
  <c r="AI185" i="31" s="1"/>
  <c r="AI37" i="10"/>
  <c r="AJ52" i="32"/>
  <c r="AJ22" i="32"/>
  <c r="AJ31" i="32" s="1"/>
  <c r="AE198" i="36"/>
  <c r="AF194" i="31"/>
  <c r="AG193" i="31"/>
  <c r="AG194" i="31" s="1"/>
  <c r="AG197" i="31"/>
  <c r="AJ69" i="10"/>
  <c r="AJ33" i="10"/>
  <c r="AH177" i="31"/>
  <c r="AG158" i="36"/>
  <c r="AG178" i="35"/>
  <c r="AG179" i="35" s="1"/>
  <c r="AI73" i="36"/>
  <c r="AI74" i="36" s="1"/>
  <c r="AI37" i="36"/>
  <c r="AG182" i="36"/>
  <c r="AG184" i="36" s="1"/>
  <c r="AG186" i="36" s="1"/>
  <c r="AF197" i="36"/>
  <c r="AF198" i="36" s="1"/>
  <c r="AF193" i="36"/>
  <c r="AF194" i="36" s="1"/>
  <c r="AG196" i="31"/>
  <c r="AG198" i="31" s="1"/>
  <c r="AG189" i="35"/>
  <c r="AG191" i="35" s="1"/>
  <c r="AH158" i="31"/>
  <c r="AG182" i="35"/>
  <c r="AG184" i="35" s="1"/>
  <c r="AH178" i="31"/>
  <c r="AH179" i="31" s="1"/>
  <c r="AH183" i="31"/>
  <c r="AH185" i="31" s="1"/>
  <c r="AH190" i="31"/>
  <c r="AH192" i="31" s="1"/>
  <c r="AG190" i="36"/>
  <c r="AG192" i="36" s="1"/>
  <c r="AG178" i="36"/>
  <c r="AG179" i="36" s="1"/>
  <c r="AG177" i="36"/>
  <c r="AH176" i="35"/>
  <c r="AH190" i="35" s="1"/>
  <c r="AH192" i="35" s="1"/>
  <c r="AZ41" i="35"/>
  <c r="AY55" i="35"/>
  <c r="AG74" i="29"/>
  <c r="AJ59" i="10"/>
  <c r="AJ23" i="10"/>
  <c r="AH182" i="31"/>
  <c r="AH157" i="36"/>
  <c r="AG158" i="34"/>
  <c r="AH176" i="36"/>
  <c r="AH183" i="36" s="1"/>
  <c r="AH185" i="36" s="1"/>
  <c r="AH74" i="34"/>
  <c r="AE194" i="34"/>
  <c r="AJ34" i="35"/>
  <c r="AJ70" i="35"/>
  <c r="AI173" i="35"/>
  <c r="AI154" i="35"/>
  <c r="AJ31" i="34"/>
  <c r="AJ67" i="34"/>
  <c r="AI151" i="34"/>
  <c r="AI170" i="34"/>
  <c r="AK60" i="31"/>
  <c r="AJ144" i="31"/>
  <c r="AJ163" i="31"/>
  <c r="AK24" i="31"/>
  <c r="AI73" i="34"/>
  <c r="AI179" i="34" s="1"/>
  <c r="AK68" i="31"/>
  <c r="AJ171" i="31"/>
  <c r="AK32" i="31"/>
  <c r="AJ152" i="31"/>
  <c r="AH157" i="35"/>
  <c r="AH158" i="35" s="1"/>
  <c r="AM29" i="36"/>
  <c r="AM65" i="36"/>
  <c r="AL168" i="36"/>
  <c r="AL149" i="36"/>
  <c r="AJ24" i="34"/>
  <c r="AJ60" i="34"/>
  <c r="AI163" i="34"/>
  <c r="AI144" i="34"/>
  <c r="AJ27" i="34"/>
  <c r="AJ63" i="34"/>
  <c r="AI166" i="34"/>
  <c r="AI147" i="34"/>
  <c r="AR26" i="35"/>
  <c r="AR62" i="35"/>
  <c r="AQ165" i="35"/>
  <c r="AQ146" i="35"/>
  <c r="AO30" i="35"/>
  <c r="AO66" i="35"/>
  <c r="AN169" i="35"/>
  <c r="AN150" i="35"/>
  <c r="AJ23" i="34"/>
  <c r="AJ59" i="34"/>
  <c r="AI143" i="34"/>
  <c r="AI162" i="34"/>
  <c r="AI37" i="34"/>
  <c r="AK62" i="31"/>
  <c r="AJ146" i="31"/>
  <c r="AK26" i="31"/>
  <c r="AJ165" i="31"/>
  <c r="AJ32" i="34"/>
  <c r="AJ68" i="34"/>
  <c r="AI171" i="34"/>
  <c r="AI152" i="34"/>
  <c r="AK70" i="31"/>
  <c r="AK34" i="31"/>
  <c r="AJ173" i="31"/>
  <c r="AJ154" i="31"/>
  <c r="AN28" i="35"/>
  <c r="AN64" i="35"/>
  <c r="AM167" i="35"/>
  <c r="AM148" i="35"/>
  <c r="AJ28" i="34"/>
  <c r="AJ64" i="34"/>
  <c r="AI167" i="34"/>
  <c r="AI148" i="34"/>
  <c r="AJ25" i="36"/>
  <c r="AJ61" i="36"/>
  <c r="AI145" i="36"/>
  <c r="AI164" i="36"/>
  <c r="AI73" i="35"/>
  <c r="AI74" i="35" s="1"/>
  <c r="AJ28" i="36"/>
  <c r="AJ64" i="36"/>
  <c r="AI148" i="36"/>
  <c r="AI167" i="36"/>
  <c r="AN32" i="35"/>
  <c r="AN68" i="35"/>
  <c r="AM152" i="35"/>
  <c r="AM171" i="35"/>
  <c r="AJ25" i="34"/>
  <c r="AJ61" i="34"/>
  <c r="AI145" i="34"/>
  <c r="AI164" i="34"/>
  <c r="AO25" i="35"/>
  <c r="AO61" i="35"/>
  <c r="AN164" i="35"/>
  <c r="AN145" i="35"/>
  <c r="AL24" i="35"/>
  <c r="AL60" i="35"/>
  <c r="AK144" i="35"/>
  <c r="AK163" i="35"/>
  <c r="AG177" i="35"/>
  <c r="AE194" i="35"/>
  <c r="AL67" i="31"/>
  <c r="AL31" i="31"/>
  <c r="AK151" i="31"/>
  <c r="AK170" i="31"/>
  <c r="AO29" i="35"/>
  <c r="AO65" i="35"/>
  <c r="AN149" i="35"/>
  <c r="AN168" i="35"/>
  <c r="AE198" i="34"/>
  <c r="AJ23" i="35"/>
  <c r="AJ59" i="35"/>
  <c r="AI37" i="35"/>
  <c r="AI162" i="35"/>
  <c r="AI143" i="35"/>
  <c r="AK69" i="31"/>
  <c r="AK33" i="31"/>
  <c r="AJ172" i="31"/>
  <c r="AJ153" i="31"/>
  <c r="AF196" i="35"/>
  <c r="AK66" i="31"/>
  <c r="AJ169" i="31"/>
  <c r="AJ150" i="31"/>
  <c r="AK30" i="31"/>
  <c r="AJ35" i="34"/>
  <c r="AJ71" i="34"/>
  <c r="AI174" i="34"/>
  <c r="AI155" i="34"/>
  <c r="AG183" i="35"/>
  <c r="AG185" i="35" s="1"/>
  <c r="AG190" i="35"/>
  <c r="AG192" i="35" s="1"/>
  <c r="AJ33" i="34"/>
  <c r="AJ69" i="34"/>
  <c r="AI172" i="34"/>
  <c r="AI153" i="34"/>
  <c r="AJ26" i="36"/>
  <c r="AJ62" i="36"/>
  <c r="AI146" i="36"/>
  <c r="AI165" i="36"/>
  <c r="AE198" i="35"/>
  <c r="AJ33" i="36"/>
  <c r="AJ69" i="36"/>
  <c r="AI153" i="36"/>
  <c r="AI172" i="36"/>
  <c r="AJ26" i="34"/>
  <c r="AJ62" i="34"/>
  <c r="AI165" i="34"/>
  <c r="AI146" i="34"/>
  <c r="AJ34" i="34"/>
  <c r="AJ70" i="34"/>
  <c r="AI173" i="34"/>
  <c r="AI154" i="34"/>
  <c r="AF197" i="35"/>
  <c r="AF186" i="35"/>
  <c r="AN27" i="35"/>
  <c r="AN63" i="35"/>
  <c r="AM147" i="35"/>
  <c r="AM166" i="35"/>
  <c r="AJ35" i="36"/>
  <c r="AJ71" i="36"/>
  <c r="AI155" i="36"/>
  <c r="AI174" i="36"/>
  <c r="AO33" i="35"/>
  <c r="AO69" i="35"/>
  <c r="AN172" i="35"/>
  <c r="AN153" i="35"/>
  <c r="AO35" i="35"/>
  <c r="AO71" i="35"/>
  <c r="AN155" i="35"/>
  <c r="AN174" i="35"/>
  <c r="AJ29" i="34"/>
  <c r="AJ65" i="34"/>
  <c r="AI168" i="34"/>
  <c r="AI149" i="34"/>
  <c r="AJ34" i="36"/>
  <c r="AJ70" i="36"/>
  <c r="AI154" i="36"/>
  <c r="AI173" i="36"/>
  <c r="AJ32" i="36"/>
  <c r="AJ68" i="36"/>
  <c r="AI171" i="36"/>
  <c r="AI152" i="36"/>
  <c r="AJ31" i="36"/>
  <c r="AJ67" i="36"/>
  <c r="AI151" i="36"/>
  <c r="AI170" i="36"/>
  <c r="AG189" i="34"/>
  <c r="AG182" i="34"/>
  <c r="AJ30" i="34"/>
  <c r="AJ66" i="34"/>
  <c r="AI150" i="34"/>
  <c r="AI169" i="34"/>
  <c r="AF193" i="35"/>
  <c r="AJ30" i="36"/>
  <c r="AJ66" i="36"/>
  <c r="AI150" i="36"/>
  <c r="AI169" i="36"/>
  <c r="AG183" i="34"/>
  <c r="AG185" i="34" s="1"/>
  <c r="AG190" i="34"/>
  <c r="AG192" i="34" s="1"/>
  <c r="AH176" i="34"/>
  <c r="AK63" i="31"/>
  <c r="AK27" i="31"/>
  <c r="AJ147" i="31"/>
  <c r="AJ166" i="31"/>
  <c r="AJ31" i="35"/>
  <c r="AJ67" i="35"/>
  <c r="AI170" i="35"/>
  <c r="AI151" i="35"/>
  <c r="AK71" i="31"/>
  <c r="AK35" i="31"/>
  <c r="AJ155" i="31"/>
  <c r="AJ174" i="31"/>
  <c r="AK23" i="36"/>
  <c r="AK59" i="36"/>
  <c r="AJ162" i="36"/>
  <c r="AJ143" i="36"/>
  <c r="AF196" i="34"/>
  <c r="AF184" i="34"/>
  <c r="AF186" i="34" s="1"/>
  <c r="AJ27" i="36"/>
  <c r="AJ63" i="36"/>
  <c r="AI166" i="36"/>
  <c r="AI147" i="36"/>
  <c r="AG191" i="36"/>
  <c r="AJ24" i="36"/>
  <c r="AJ60" i="36"/>
  <c r="AI144" i="36"/>
  <c r="AI163" i="36"/>
  <c r="AK64" i="31"/>
  <c r="AK28" i="31"/>
  <c r="AJ148" i="31"/>
  <c r="AJ167" i="31"/>
  <c r="AH157" i="34"/>
  <c r="AJ52" i="2"/>
  <c r="AJ22" i="2"/>
  <c r="AF191" i="34"/>
  <c r="AF193" i="34" s="1"/>
  <c r="AF197" i="34"/>
  <c r="AK65" i="31"/>
  <c r="AJ149" i="31"/>
  <c r="AJ168" i="31"/>
  <c r="AK29" i="31"/>
  <c r="AS41" i="33"/>
  <c r="AR55" i="33"/>
  <c r="AW41" i="30"/>
  <c r="AV55" i="30"/>
  <c r="AI61" i="32"/>
  <c r="AI62" i="32" s="1"/>
  <c r="AK29" i="32"/>
  <c r="AL59" i="32" s="1"/>
  <c r="AK21" i="32"/>
  <c r="AL51" i="32" s="1"/>
  <c r="AU41" i="10"/>
  <c r="AT55" i="10"/>
  <c r="AR41" i="34"/>
  <c r="AQ55" i="34"/>
  <c r="AG177" i="30"/>
  <c r="AG177" i="29"/>
  <c r="AE194" i="29"/>
  <c r="AE194" i="30"/>
  <c r="AG158" i="30"/>
  <c r="AE198" i="29"/>
  <c r="AJ34" i="33"/>
  <c r="AK70" i="33" s="1"/>
  <c r="AJ35" i="30"/>
  <c r="AK71" i="30" s="1"/>
  <c r="AI174" i="30"/>
  <c r="AI155" i="30"/>
  <c r="AI163" i="30"/>
  <c r="AJ24" i="30"/>
  <c r="AK60" i="30" s="1"/>
  <c r="AI144" i="30"/>
  <c r="AJ33" i="30"/>
  <c r="AK69" i="30" s="1"/>
  <c r="AI172" i="30"/>
  <c r="AI153" i="30"/>
  <c r="AI154" i="30"/>
  <c r="AJ34" i="30"/>
  <c r="AK70" i="30" s="1"/>
  <c r="AI173" i="30"/>
  <c r="AI146" i="30"/>
  <c r="AJ26" i="30"/>
  <c r="AK62" i="30" s="1"/>
  <c r="AI165" i="30"/>
  <c r="AF196" i="29"/>
  <c r="AH176" i="30"/>
  <c r="AJ30" i="30"/>
  <c r="AK66" i="30" s="1"/>
  <c r="AI150" i="30"/>
  <c r="AI169" i="30"/>
  <c r="AI153" i="29"/>
  <c r="AI172" i="29"/>
  <c r="AJ33" i="29"/>
  <c r="AK69" i="29" s="1"/>
  <c r="AK25" i="33"/>
  <c r="AL61" i="33" s="1"/>
  <c r="AH73" i="30"/>
  <c r="AH74" i="30" s="1"/>
  <c r="AH73" i="33"/>
  <c r="AH74" i="33" s="1"/>
  <c r="AJ27" i="33"/>
  <c r="AK63" i="33" s="1"/>
  <c r="AG189" i="29"/>
  <c r="AG182" i="29"/>
  <c r="AG178" i="29"/>
  <c r="AG179" i="29" s="1"/>
  <c r="AI164" i="29"/>
  <c r="AJ25" i="29"/>
  <c r="AK61" i="29" s="1"/>
  <c r="AI145" i="29"/>
  <c r="AJ29" i="33"/>
  <c r="AK65" i="33" s="1"/>
  <c r="AJ23" i="33"/>
  <c r="AK59" i="33" s="1"/>
  <c r="AI37" i="33"/>
  <c r="AI152" i="30"/>
  <c r="AI171" i="30"/>
  <c r="AJ32" i="30"/>
  <c r="AK68" i="30" s="1"/>
  <c r="AI167" i="29"/>
  <c r="AI148" i="29"/>
  <c r="AJ28" i="29"/>
  <c r="AK64" i="29" s="1"/>
  <c r="AI164" i="30"/>
  <c r="AI145" i="30"/>
  <c r="AJ25" i="30"/>
  <c r="AK61" i="30" s="1"/>
  <c r="AH157" i="29"/>
  <c r="AG190" i="29"/>
  <c r="AG192" i="29" s="1"/>
  <c r="AG183" i="29"/>
  <c r="AG185" i="29" s="1"/>
  <c r="AJ28" i="33"/>
  <c r="AK64" i="33" s="1"/>
  <c r="AI166" i="30"/>
  <c r="AI147" i="30"/>
  <c r="AJ27" i="30"/>
  <c r="AK63" i="30" s="1"/>
  <c r="AJ35" i="33"/>
  <c r="AK71" i="33" s="1"/>
  <c r="AI170" i="29"/>
  <c r="AI151" i="29"/>
  <c r="AJ31" i="29"/>
  <c r="AK67" i="29" s="1"/>
  <c r="AI168" i="29"/>
  <c r="AI149" i="29"/>
  <c r="AJ29" i="29"/>
  <c r="AK65" i="29" s="1"/>
  <c r="AH157" i="30"/>
  <c r="AE198" i="30"/>
  <c r="AJ30" i="33"/>
  <c r="AK66" i="33" s="1"/>
  <c r="AI165" i="29"/>
  <c r="AI146" i="29"/>
  <c r="AJ26" i="29"/>
  <c r="AK62" i="29" s="1"/>
  <c r="AI37" i="29"/>
  <c r="AI162" i="29"/>
  <c r="AJ23" i="29"/>
  <c r="AK59" i="29" s="1"/>
  <c r="AI143" i="29"/>
  <c r="AF184" i="30"/>
  <c r="AF186" i="30" s="1"/>
  <c r="AF196" i="30"/>
  <c r="AI147" i="29"/>
  <c r="AI166" i="29"/>
  <c r="AJ27" i="29"/>
  <c r="AK63" i="29" s="1"/>
  <c r="AJ26" i="33"/>
  <c r="AK62" i="33" s="1"/>
  <c r="AG158" i="29"/>
  <c r="AI37" i="30"/>
  <c r="AI149" i="30"/>
  <c r="AI168" i="30"/>
  <c r="AJ29" i="30"/>
  <c r="AK65" i="30" s="1"/>
  <c r="AI152" i="29"/>
  <c r="AI171" i="29"/>
  <c r="AJ32" i="29"/>
  <c r="AK68" i="29" s="1"/>
  <c r="AH176" i="29"/>
  <c r="AJ24" i="33"/>
  <c r="AK60" i="33" s="1"/>
  <c r="AJ33" i="33"/>
  <c r="AK69" i="33" s="1"/>
  <c r="AF193" i="29"/>
  <c r="AJ32" i="33"/>
  <c r="AK68" i="33" s="1"/>
  <c r="AI167" i="30"/>
  <c r="AI148" i="30"/>
  <c r="AJ28" i="30"/>
  <c r="AK64" i="30" s="1"/>
  <c r="AH73" i="29"/>
  <c r="AJ31" i="30"/>
  <c r="AK67" i="30" s="1"/>
  <c r="AI170" i="30"/>
  <c r="AI151" i="30"/>
  <c r="AF191" i="30"/>
  <c r="AF193" i="30" s="1"/>
  <c r="AF197" i="30"/>
  <c r="AG182" i="30"/>
  <c r="AG178" i="30"/>
  <c r="AG179" i="30" s="1"/>
  <c r="AG189" i="30"/>
  <c r="AF197" i="29"/>
  <c r="AJ31" i="33"/>
  <c r="AK67" i="33" s="1"/>
  <c r="AJ30" i="29"/>
  <c r="AK66" i="29" s="1"/>
  <c r="AI150" i="29"/>
  <c r="AI169" i="29"/>
  <c r="AI163" i="29"/>
  <c r="AI144" i="29"/>
  <c r="AJ24" i="29"/>
  <c r="AK60" i="29" s="1"/>
  <c r="AJ34" i="29"/>
  <c r="AK70" i="29" s="1"/>
  <c r="AI173" i="29"/>
  <c r="AI154" i="29"/>
  <c r="AJ35" i="29"/>
  <c r="AK71" i="29" s="1"/>
  <c r="AI174" i="29"/>
  <c r="AI155" i="29"/>
  <c r="AF186" i="29"/>
  <c r="AI143" i="30"/>
  <c r="AI162" i="30"/>
  <c r="AJ23" i="30"/>
  <c r="AK59" i="30" s="1"/>
  <c r="AG190" i="30"/>
  <c r="AG192" i="30" s="1"/>
  <c r="AG183" i="30"/>
  <c r="AG185" i="30" s="1"/>
  <c r="AH191" i="31"/>
  <c r="AK23" i="31"/>
  <c r="AL59" i="31" s="1"/>
  <c r="AJ143" i="31"/>
  <c r="AJ73" i="31"/>
  <c r="AJ74" i="31" s="1"/>
  <c r="AJ162" i="31"/>
  <c r="AJ37" i="31"/>
  <c r="AL25" i="32"/>
  <c r="AM55" i="32" s="1"/>
  <c r="AK25" i="2"/>
  <c r="AL55" i="2" s="1"/>
  <c r="AK27" i="2"/>
  <c r="AL57" i="2" s="1"/>
  <c r="AK24" i="2"/>
  <c r="AL54" i="2" s="1"/>
  <c r="AI61" i="2"/>
  <c r="AI62" i="2" s="1"/>
  <c r="AJ29" i="2"/>
  <c r="AK59" i="2" s="1"/>
  <c r="AK26" i="2"/>
  <c r="AL56" i="2" s="1"/>
  <c r="AK28" i="2"/>
  <c r="AL58" i="2" s="1"/>
  <c r="AK21" i="2"/>
  <c r="AL51" i="2" s="1"/>
  <c r="AL20" i="2"/>
  <c r="AM50" i="2" s="1"/>
  <c r="AK23" i="2"/>
  <c r="AL53" i="2" s="1"/>
  <c r="AI31" i="2"/>
  <c r="AK32" i="10"/>
  <c r="AL68" i="10" s="1"/>
  <c r="AK25" i="10"/>
  <c r="AL61" i="10" s="1"/>
  <c r="AK29" i="10"/>
  <c r="AL65" i="10" s="1"/>
  <c r="AK31" i="10"/>
  <c r="AL67" i="10" s="1"/>
  <c r="AI73" i="10"/>
  <c r="AI74" i="10" s="1"/>
  <c r="AL30" i="10"/>
  <c r="AM66" i="10" s="1"/>
  <c r="AK35" i="10"/>
  <c r="AL71" i="10" s="1"/>
  <c r="AK28" i="10"/>
  <c r="AL64" i="10" s="1"/>
  <c r="AK34" i="10"/>
  <c r="AL70" i="10" s="1"/>
  <c r="AK27" i="10"/>
  <c r="AL63" i="10" s="1"/>
  <c r="AK26" i="10"/>
  <c r="AL62" i="10" s="1"/>
  <c r="AL24" i="10"/>
  <c r="AM60" i="10" s="1"/>
  <c r="AL24" i="32"/>
  <c r="AM54" i="32" s="1"/>
  <c r="AL26" i="32"/>
  <c r="AM56" i="32" s="1"/>
  <c r="AM20" i="32"/>
  <c r="AN50" i="32" s="1"/>
  <c r="AL27" i="32"/>
  <c r="AM57" i="32" s="1"/>
  <c r="AL23" i="32"/>
  <c r="AM53" i="32" s="1"/>
  <c r="AL28" i="32"/>
  <c r="AM58" i="32" s="1"/>
  <c r="AH177" i="34" l="1"/>
  <c r="BA2" i="43"/>
  <c r="AZ79" i="43"/>
  <c r="AZ84" i="43" s="1"/>
  <c r="AZ78" i="43"/>
  <c r="AZ83" i="43" s="1"/>
  <c r="AZ77" i="43"/>
  <c r="AZ82" i="43" s="1"/>
  <c r="AZ80" i="43"/>
  <c r="AZ85" i="43" s="1"/>
  <c r="AJ37" i="10"/>
  <c r="AZ39" i="2"/>
  <c r="AY46" i="2"/>
  <c r="AK61" i="31"/>
  <c r="AJ164" i="31"/>
  <c r="AK25" i="31"/>
  <c r="AK37" i="31" s="1"/>
  <c r="AJ145" i="31"/>
  <c r="AJ157" i="31" s="1"/>
  <c r="AK52" i="32"/>
  <c r="AK22" i="32"/>
  <c r="AK31" i="32" s="1"/>
  <c r="AH197" i="31"/>
  <c r="AH193" i="31"/>
  <c r="AG196" i="36"/>
  <c r="AK69" i="10"/>
  <c r="AK33" i="10"/>
  <c r="AH158" i="36"/>
  <c r="AH196" i="31"/>
  <c r="AI182" i="31"/>
  <c r="AI196" i="31" s="1"/>
  <c r="AI158" i="31"/>
  <c r="AI176" i="36"/>
  <c r="AI190" i="36" s="1"/>
  <c r="AI192" i="36" s="1"/>
  <c r="AH183" i="35"/>
  <c r="AH185" i="35" s="1"/>
  <c r="AI177" i="31"/>
  <c r="AI178" i="31"/>
  <c r="AI179" i="31" s="1"/>
  <c r="AG197" i="36"/>
  <c r="AG198" i="36" s="1"/>
  <c r="AI190" i="31"/>
  <c r="AI192" i="31" s="1"/>
  <c r="AG193" i="36"/>
  <c r="AG194" i="36" s="1"/>
  <c r="AH177" i="35"/>
  <c r="AH177" i="36"/>
  <c r="AH190" i="36"/>
  <c r="AH192" i="36" s="1"/>
  <c r="AH178" i="36"/>
  <c r="AH179" i="36" s="1"/>
  <c r="AH189" i="36"/>
  <c r="AH191" i="36" s="1"/>
  <c r="BA41" i="35"/>
  <c r="AZ55" i="35"/>
  <c r="AH184" i="31"/>
  <c r="AH186" i="31" s="1"/>
  <c r="AH74" i="29"/>
  <c r="AH182" i="36"/>
  <c r="AH196" i="36" s="1"/>
  <c r="AI74" i="34"/>
  <c r="AK59" i="10"/>
  <c r="AK23" i="10"/>
  <c r="AK37" i="10" s="1"/>
  <c r="AG193" i="35"/>
  <c r="AG197" i="35"/>
  <c r="AJ73" i="36"/>
  <c r="AJ74" i="36" s="1"/>
  <c r="AG196" i="35"/>
  <c r="AI157" i="36"/>
  <c r="AI182" i="36" s="1"/>
  <c r="AF194" i="34"/>
  <c r="AG186" i="35"/>
  <c r="AL23" i="36"/>
  <c r="AL59" i="36"/>
  <c r="AK162" i="36"/>
  <c r="AK143" i="36"/>
  <c r="AK31" i="35"/>
  <c r="AK67" i="35"/>
  <c r="AJ170" i="35"/>
  <c r="AJ151" i="35"/>
  <c r="AF194" i="35"/>
  <c r="AK33" i="36"/>
  <c r="AK69" i="36"/>
  <c r="AJ153" i="36"/>
  <c r="AJ172" i="36"/>
  <c r="AL66" i="31"/>
  <c r="AL30" i="31"/>
  <c r="AK150" i="31"/>
  <c r="AK169" i="31"/>
  <c r="AL69" i="31"/>
  <c r="AK172" i="31"/>
  <c r="AL33" i="31"/>
  <c r="AK153" i="31"/>
  <c r="AL62" i="31"/>
  <c r="AL26" i="31"/>
  <c r="AK165" i="31"/>
  <c r="AK146" i="31"/>
  <c r="AI157" i="34"/>
  <c r="AK27" i="36"/>
  <c r="AK63" i="36"/>
  <c r="AJ147" i="36"/>
  <c r="AJ166" i="36"/>
  <c r="AP25" i="35"/>
  <c r="AP61" i="35"/>
  <c r="AO145" i="35"/>
  <c r="AO164" i="35"/>
  <c r="AJ73" i="34"/>
  <c r="AJ179" i="34" s="1"/>
  <c r="AK30" i="34"/>
  <c r="AK66" i="34"/>
  <c r="AJ169" i="34"/>
  <c r="AJ150" i="34"/>
  <c r="AK31" i="36"/>
  <c r="AK67" i="36"/>
  <c r="AJ151" i="36"/>
  <c r="AJ170" i="36"/>
  <c r="AI157" i="35"/>
  <c r="AI158" i="35" s="1"/>
  <c r="AO32" i="35"/>
  <c r="AO68" i="35"/>
  <c r="AN171" i="35"/>
  <c r="AN152" i="35"/>
  <c r="AK28" i="34"/>
  <c r="AK64" i="34"/>
  <c r="AJ167" i="34"/>
  <c r="AJ148" i="34"/>
  <c r="AK23" i="34"/>
  <c r="AK59" i="34"/>
  <c r="AJ162" i="34"/>
  <c r="AJ143" i="34"/>
  <c r="AJ37" i="34"/>
  <c r="AS26" i="35"/>
  <c r="AS62" i="35"/>
  <c r="AR165" i="35"/>
  <c r="AR146" i="35"/>
  <c r="AK24" i="34"/>
  <c r="AK60" i="34"/>
  <c r="AJ163" i="34"/>
  <c r="AJ144" i="34"/>
  <c r="AL68" i="31"/>
  <c r="AK152" i="31"/>
  <c r="AK171" i="31"/>
  <c r="AL32" i="31"/>
  <c r="AK34" i="35"/>
  <c r="AK70" i="35"/>
  <c r="AJ154" i="35"/>
  <c r="AJ173" i="35"/>
  <c r="AK52" i="2"/>
  <c r="AK22" i="2"/>
  <c r="AK33" i="34"/>
  <c r="AK69" i="34"/>
  <c r="AJ172" i="34"/>
  <c r="AJ153" i="34"/>
  <c r="AL65" i="31"/>
  <c r="AK149" i="31"/>
  <c r="AK168" i="31"/>
  <c r="AL29" i="31"/>
  <c r="AH182" i="34"/>
  <c r="AH189" i="34"/>
  <c r="AK24" i="36"/>
  <c r="AK60" i="36"/>
  <c r="AJ163" i="36"/>
  <c r="AJ144" i="36"/>
  <c r="AF198" i="34"/>
  <c r="AL71" i="31"/>
  <c r="AK155" i="31"/>
  <c r="AK174" i="31"/>
  <c r="AL35" i="31"/>
  <c r="AL63" i="31"/>
  <c r="AK147" i="31"/>
  <c r="AK166" i="31"/>
  <c r="AL27" i="31"/>
  <c r="AK30" i="36"/>
  <c r="AK66" i="36"/>
  <c r="AJ150" i="36"/>
  <c r="AJ169" i="36"/>
  <c r="AG196" i="34"/>
  <c r="AG184" i="34"/>
  <c r="AG186" i="34" s="1"/>
  <c r="AK34" i="36"/>
  <c r="AK70" i="36"/>
  <c r="AJ173" i="36"/>
  <c r="AJ154" i="36"/>
  <c r="AP35" i="35"/>
  <c r="AP71" i="35"/>
  <c r="AO174" i="35"/>
  <c r="AO155" i="35"/>
  <c r="AK35" i="36"/>
  <c r="AK71" i="36"/>
  <c r="AJ174" i="36"/>
  <c r="AJ155" i="36"/>
  <c r="AI176" i="35"/>
  <c r="AP29" i="35"/>
  <c r="AP65" i="35"/>
  <c r="AO168" i="35"/>
  <c r="AO149" i="35"/>
  <c r="AL70" i="31"/>
  <c r="AK173" i="31"/>
  <c r="AK154" i="31"/>
  <c r="AL34" i="31"/>
  <c r="AG197" i="34"/>
  <c r="AG191" i="34"/>
  <c r="AG193" i="34" s="1"/>
  <c r="AK26" i="34"/>
  <c r="AK62" i="34"/>
  <c r="AJ165" i="34"/>
  <c r="AJ146" i="34"/>
  <c r="AF198" i="35"/>
  <c r="AJ37" i="36"/>
  <c r="AH183" i="34"/>
  <c r="AH185" i="34" s="1"/>
  <c r="AH190" i="34"/>
  <c r="AH192" i="34" s="1"/>
  <c r="AK26" i="36"/>
  <c r="AK62" i="36"/>
  <c r="AJ146" i="36"/>
  <c r="AJ165" i="36"/>
  <c r="AJ73" i="35"/>
  <c r="AJ74" i="35" s="1"/>
  <c r="AM24" i="35"/>
  <c r="AM60" i="35"/>
  <c r="AL144" i="35"/>
  <c r="AL163" i="35"/>
  <c r="AK25" i="36"/>
  <c r="AK61" i="36"/>
  <c r="AJ145" i="36"/>
  <c r="AJ164" i="36"/>
  <c r="AJ176" i="31"/>
  <c r="AL64" i="31"/>
  <c r="AL28" i="31"/>
  <c r="AK167" i="31"/>
  <c r="AK148" i="31"/>
  <c r="AK32" i="36"/>
  <c r="AK68" i="36"/>
  <c r="AJ152" i="36"/>
  <c r="AJ171" i="36"/>
  <c r="AK23" i="35"/>
  <c r="AK59" i="35"/>
  <c r="AJ162" i="35"/>
  <c r="AJ143" i="35"/>
  <c r="AJ37" i="35"/>
  <c r="AM67" i="31"/>
  <c r="AM31" i="31"/>
  <c r="AL170" i="31"/>
  <c r="AL151" i="31"/>
  <c r="AK25" i="34"/>
  <c r="AK61" i="34"/>
  <c r="AJ145" i="34"/>
  <c r="AJ164" i="34"/>
  <c r="AO28" i="35"/>
  <c r="AO64" i="35"/>
  <c r="AN167" i="35"/>
  <c r="AN148" i="35"/>
  <c r="AK32" i="34"/>
  <c r="AK68" i="34"/>
  <c r="AJ152" i="34"/>
  <c r="AJ171" i="34"/>
  <c r="AP30" i="35"/>
  <c r="AP66" i="35"/>
  <c r="AO169" i="35"/>
  <c r="AO150" i="35"/>
  <c r="AK27" i="34"/>
  <c r="AK63" i="34"/>
  <c r="AJ166" i="34"/>
  <c r="AJ147" i="34"/>
  <c r="AN29" i="36"/>
  <c r="AN65" i="36"/>
  <c r="AM149" i="36"/>
  <c r="AM168" i="36"/>
  <c r="AL60" i="31"/>
  <c r="AK144" i="31"/>
  <c r="AK163" i="31"/>
  <c r="AL24" i="31"/>
  <c r="AK31" i="34"/>
  <c r="AK67" i="34"/>
  <c r="AJ170" i="34"/>
  <c r="AJ151" i="34"/>
  <c r="AH158" i="34"/>
  <c r="AK29" i="34"/>
  <c r="AK65" i="34"/>
  <c r="AJ149" i="34"/>
  <c r="AJ168" i="34"/>
  <c r="AP33" i="35"/>
  <c r="AP69" i="35"/>
  <c r="AO153" i="35"/>
  <c r="AO172" i="35"/>
  <c r="AO27" i="35"/>
  <c r="AO63" i="35"/>
  <c r="AN166" i="35"/>
  <c r="AN147" i="35"/>
  <c r="AK34" i="34"/>
  <c r="AK70" i="34"/>
  <c r="AJ173" i="34"/>
  <c r="AJ154" i="34"/>
  <c r="AK35" i="34"/>
  <c r="AK71" i="34"/>
  <c r="AJ155" i="34"/>
  <c r="AJ174" i="34"/>
  <c r="AK28" i="36"/>
  <c r="AK64" i="36"/>
  <c r="AJ148" i="36"/>
  <c r="AJ167" i="36"/>
  <c r="AI176" i="34"/>
  <c r="AH178" i="35"/>
  <c r="AH179" i="35" s="1"/>
  <c r="AH189" i="35"/>
  <c r="AH182" i="35"/>
  <c r="AT41" i="33"/>
  <c r="AS55" i="33"/>
  <c r="AJ61" i="32"/>
  <c r="AJ62" i="32" s="1"/>
  <c r="AX41" i="30"/>
  <c r="AW55" i="30"/>
  <c r="AH158" i="29"/>
  <c r="AL21" i="32"/>
  <c r="AM51" i="32" s="1"/>
  <c r="AL29" i="32"/>
  <c r="AM59" i="32" s="1"/>
  <c r="AV41" i="10"/>
  <c r="AU55" i="10"/>
  <c r="AF194" i="29"/>
  <c r="AS41" i="34"/>
  <c r="AR55" i="34"/>
  <c r="AI176" i="30"/>
  <c r="AI190" i="30" s="1"/>
  <c r="AI73" i="30"/>
  <c r="AI74" i="30" s="1"/>
  <c r="AI157" i="30"/>
  <c r="AI189" i="30" s="1"/>
  <c r="AJ170" i="30"/>
  <c r="AK31" i="30"/>
  <c r="AL67" i="30" s="1"/>
  <c r="AJ151" i="30"/>
  <c r="AF194" i="30"/>
  <c r="AK27" i="30"/>
  <c r="AL63" i="30" s="1"/>
  <c r="AJ147" i="30"/>
  <c r="AJ166" i="30"/>
  <c r="AH189" i="29"/>
  <c r="AH182" i="29"/>
  <c r="AH178" i="29"/>
  <c r="AH179" i="29" s="1"/>
  <c r="AK29" i="33"/>
  <c r="AL65" i="33" s="1"/>
  <c r="AG197" i="29"/>
  <c r="AG191" i="29"/>
  <c r="AG193" i="29" s="1"/>
  <c r="AF198" i="29"/>
  <c r="AJ143" i="30"/>
  <c r="AJ162" i="30"/>
  <c r="AK23" i="30"/>
  <c r="AL59" i="30" s="1"/>
  <c r="AJ37" i="30"/>
  <c r="AJ155" i="29"/>
  <c r="AJ174" i="29"/>
  <c r="AK35" i="29"/>
  <c r="AL71" i="29" s="1"/>
  <c r="AG191" i="30"/>
  <c r="AG193" i="30" s="1"/>
  <c r="AG197" i="30"/>
  <c r="AK26" i="33"/>
  <c r="AL62" i="33" s="1"/>
  <c r="AI157" i="29"/>
  <c r="AJ164" i="30"/>
  <c r="AJ145" i="30"/>
  <c r="AK25" i="30"/>
  <c r="AL61" i="30" s="1"/>
  <c r="AJ171" i="30"/>
  <c r="AJ152" i="30"/>
  <c r="AK32" i="30"/>
  <c r="AL68" i="30" s="1"/>
  <c r="AK27" i="33"/>
  <c r="AL63" i="33" s="1"/>
  <c r="AI73" i="29"/>
  <c r="AK30" i="33"/>
  <c r="AL66" i="33" s="1"/>
  <c r="AJ151" i="29"/>
  <c r="AJ170" i="29"/>
  <c r="AK31" i="29"/>
  <c r="AL67" i="29" s="1"/>
  <c r="AG184" i="30"/>
  <c r="AG186" i="30" s="1"/>
  <c r="AG196" i="30"/>
  <c r="AJ167" i="30"/>
  <c r="AK28" i="30"/>
  <c r="AL64" i="30" s="1"/>
  <c r="AJ148" i="30"/>
  <c r="AK33" i="33"/>
  <c r="AL69" i="33" s="1"/>
  <c r="AJ149" i="30"/>
  <c r="AK29" i="30"/>
  <c r="AL65" i="30" s="1"/>
  <c r="AJ168" i="30"/>
  <c r="AJ166" i="29"/>
  <c r="AJ147" i="29"/>
  <c r="AK27" i="29"/>
  <c r="AL63" i="29" s="1"/>
  <c r="AJ143" i="29"/>
  <c r="AJ37" i="29"/>
  <c r="AK23" i="29"/>
  <c r="AL59" i="29" s="1"/>
  <c r="AJ162" i="29"/>
  <c r="AJ165" i="30"/>
  <c r="AJ146" i="30"/>
  <c r="AK26" i="30"/>
  <c r="AL62" i="30" s="1"/>
  <c r="AK24" i="33"/>
  <c r="AL60" i="33" s="1"/>
  <c r="AI176" i="29"/>
  <c r="AK28" i="33"/>
  <c r="AL64" i="33" s="1"/>
  <c r="AJ164" i="29"/>
  <c r="AJ145" i="29"/>
  <c r="AK25" i="29"/>
  <c r="AL61" i="29" s="1"/>
  <c r="AJ153" i="30"/>
  <c r="AK33" i="30"/>
  <c r="AL69" i="30" s="1"/>
  <c r="AJ172" i="30"/>
  <c r="AJ174" i="30"/>
  <c r="AJ155" i="30"/>
  <c r="AK35" i="30"/>
  <c r="AL71" i="30" s="1"/>
  <c r="AJ173" i="29"/>
  <c r="AJ154" i="29"/>
  <c r="AK34" i="29"/>
  <c r="AL70" i="29" s="1"/>
  <c r="AJ150" i="29"/>
  <c r="AJ169" i="29"/>
  <c r="AK30" i="29"/>
  <c r="AL66" i="29" s="1"/>
  <c r="AH182" i="30"/>
  <c r="AH189" i="30"/>
  <c r="AH158" i="30"/>
  <c r="AH178" i="30"/>
  <c r="AH179" i="30" s="1"/>
  <c r="AJ148" i="29"/>
  <c r="AJ167" i="29"/>
  <c r="AK28" i="29"/>
  <c r="AL64" i="29" s="1"/>
  <c r="AL25" i="33"/>
  <c r="AM61" i="33" s="1"/>
  <c r="AK30" i="30"/>
  <c r="AL66" i="30" s="1"/>
  <c r="AJ150" i="30"/>
  <c r="AJ169" i="30"/>
  <c r="AK34" i="33"/>
  <c r="AL70" i="33" s="1"/>
  <c r="AK24" i="29"/>
  <c r="AL60" i="29" s="1"/>
  <c r="AJ163" i="29"/>
  <c r="AJ144" i="29"/>
  <c r="AK31" i="33"/>
  <c r="AL67" i="33" s="1"/>
  <c r="AH177" i="29"/>
  <c r="AH190" i="29"/>
  <c r="AH192" i="29" s="1"/>
  <c r="AH183" i="29"/>
  <c r="AH185" i="29" s="1"/>
  <c r="AJ168" i="29"/>
  <c r="AJ149" i="29"/>
  <c r="AK29" i="29"/>
  <c r="AL65" i="29" s="1"/>
  <c r="AK23" i="33"/>
  <c r="AL59" i="33" s="1"/>
  <c r="AJ37" i="33"/>
  <c r="AJ144" i="30"/>
  <c r="AK24" i="30"/>
  <c r="AL60" i="30" s="1"/>
  <c r="AJ163" i="30"/>
  <c r="AK32" i="33"/>
  <c r="AL68" i="33" s="1"/>
  <c r="AJ171" i="29"/>
  <c r="AK32" i="29"/>
  <c r="AL68" i="29" s="1"/>
  <c r="AJ152" i="29"/>
  <c r="AF198" i="30"/>
  <c r="AJ165" i="29"/>
  <c r="AJ146" i="29"/>
  <c r="AK26" i="29"/>
  <c r="AL62" i="29" s="1"/>
  <c r="AK35" i="33"/>
  <c r="AL71" i="33" s="1"/>
  <c r="AI73" i="33"/>
  <c r="AI74" i="33" s="1"/>
  <c r="AG196" i="29"/>
  <c r="AG184" i="29"/>
  <c r="AG186" i="29" s="1"/>
  <c r="AJ172" i="29"/>
  <c r="AJ153" i="29"/>
  <c r="AK33" i="29"/>
  <c r="AL69" i="29" s="1"/>
  <c r="AH183" i="30"/>
  <c r="AH185" i="30" s="1"/>
  <c r="AH190" i="30"/>
  <c r="AH192" i="30" s="1"/>
  <c r="AK34" i="30"/>
  <c r="AL70" i="30" s="1"/>
  <c r="AJ154" i="30"/>
  <c r="AJ173" i="30"/>
  <c r="AH177" i="30"/>
  <c r="AK143" i="31"/>
  <c r="AK73" i="31"/>
  <c r="AK74" i="31" s="1"/>
  <c r="AK162" i="31"/>
  <c r="AL23" i="31"/>
  <c r="AM59" i="31" s="1"/>
  <c r="AI184" i="31"/>
  <c r="AI186" i="31" s="1"/>
  <c r="AI191" i="31"/>
  <c r="AM25" i="32"/>
  <c r="AN55" i="32" s="1"/>
  <c r="AL25" i="2"/>
  <c r="AM55" i="2" s="1"/>
  <c r="AJ73" i="10"/>
  <c r="AJ74" i="10" s="1"/>
  <c r="AM20" i="2"/>
  <c r="AN50" i="2" s="1"/>
  <c r="AL26" i="2"/>
  <c r="AM56" i="2" s="1"/>
  <c r="AJ61" i="2"/>
  <c r="AJ62" i="2" s="1"/>
  <c r="AK29" i="2"/>
  <c r="AL59" i="2" s="1"/>
  <c r="AL27" i="2"/>
  <c r="AM57" i="2" s="1"/>
  <c r="AL21" i="2"/>
  <c r="AM51" i="2" s="1"/>
  <c r="AJ31" i="2"/>
  <c r="AL24" i="2"/>
  <c r="AM54" i="2" s="1"/>
  <c r="AL23" i="2"/>
  <c r="AM53" i="2" s="1"/>
  <c r="AL28" i="2"/>
  <c r="AM58" i="2" s="1"/>
  <c r="AL25" i="10"/>
  <c r="AM61" i="10" s="1"/>
  <c r="AM30" i="10"/>
  <c r="AN66" i="10" s="1"/>
  <c r="AM24" i="10"/>
  <c r="AN60" i="10" s="1"/>
  <c r="AL35" i="10"/>
  <c r="AM71" i="10" s="1"/>
  <c r="AL34" i="10"/>
  <c r="AM70" i="10" s="1"/>
  <c r="AL32" i="10"/>
  <c r="AM68" i="10" s="1"/>
  <c r="AL26" i="10"/>
  <c r="AM62" i="10" s="1"/>
  <c r="AL31" i="10"/>
  <c r="AM67" i="10" s="1"/>
  <c r="AL28" i="10"/>
  <c r="AM64" i="10" s="1"/>
  <c r="AL27" i="10"/>
  <c r="AM63" i="10" s="1"/>
  <c r="AL29" i="10"/>
  <c r="AM65" i="10" s="1"/>
  <c r="AM26" i="32"/>
  <c r="AN56" i="32" s="1"/>
  <c r="AM23" i="32"/>
  <c r="AN53" i="32" s="1"/>
  <c r="AM24" i="32"/>
  <c r="AN54" i="32" s="1"/>
  <c r="AM28" i="32"/>
  <c r="AN58" i="32" s="1"/>
  <c r="AN20" i="32"/>
  <c r="AO50" i="32" s="1"/>
  <c r="AM27" i="32"/>
  <c r="AN57" i="32" s="1"/>
  <c r="BA83" i="43" l="1"/>
  <c r="BB2" i="43"/>
  <c r="BA77" i="43"/>
  <c r="BA82" i="43" s="1"/>
  <c r="BA80" i="43"/>
  <c r="BA85" i="43" s="1"/>
  <c r="BA79" i="43"/>
  <c r="BA84" i="43" s="1"/>
  <c r="BA78" i="43"/>
  <c r="AK73" i="35"/>
  <c r="BA39" i="2"/>
  <c r="AZ46" i="2"/>
  <c r="AH194" i="31"/>
  <c r="AH198" i="31"/>
  <c r="AL61" i="31"/>
  <c r="AL73" i="31" s="1"/>
  <c r="AL74" i="31" s="1"/>
  <c r="AK164" i="31"/>
  <c r="AK176" i="31" s="1"/>
  <c r="AK183" i="31" s="1"/>
  <c r="AK185" i="31" s="1"/>
  <c r="AL25" i="31"/>
  <c r="AL37" i="31" s="1"/>
  <c r="AK145" i="31"/>
  <c r="AK157" i="31" s="1"/>
  <c r="AK182" i="31" s="1"/>
  <c r="AL52" i="32"/>
  <c r="AL22" i="32"/>
  <c r="AI183" i="36"/>
  <c r="AI185" i="36" s="1"/>
  <c r="AI177" i="36"/>
  <c r="AL69" i="10"/>
  <c r="AL33" i="10"/>
  <c r="AJ176" i="35"/>
  <c r="AJ190" i="35" s="1"/>
  <c r="AJ192" i="35" s="1"/>
  <c r="AJ158" i="31"/>
  <c r="AJ157" i="35"/>
  <c r="AJ189" i="35" s="1"/>
  <c r="AH184" i="36"/>
  <c r="AH186" i="36" s="1"/>
  <c r="AI158" i="34"/>
  <c r="AI177" i="35"/>
  <c r="AI74" i="29"/>
  <c r="AJ177" i="31"/>
  <c r="AI193" i="31"/>
  <c r="AI194" i="31" s="1"/>
  <c r="AI197" i="31"/>
  <c r="AI198" i="31" s="1"/>
  <c r="AH193" i="36"/>
  <c r="AH197" i="36"/>
  <c r="AH198" i="36" s="1"/>
  <c r="AJ74" i="34"/>
  <c r="AI178" i="36"/>
  <c r="AI179" i="36" s="1"/>
  <c r="BB41" i="35"/>
  <c r="BA55" i="35"/>
  <c r="AJ189" i="31"/>
  <c r="AJ191" i="31" s="1"/>
  <c r="AG198" i="35"/>
  <c r="AI158" i="36"/>
  <c r="AL59" i="10"/>
  <c r="AL23" i="10"/>
  <c r="AK74" i="35"/>
  <c r="AJ182" i="31"/>
  <c r="AJ184" i="31" s="1"/>
  <c r="AG194" i="35"/>
  <c r="AJ176" i="36"/>
  <c r="AJ183" i="36" s="1"/>
  <c r="AJ185" i="36" s="1"/>
  <c r="AG198" i="34"/>
  <c r="AI189" i="36"/>
  <c r="AI191" i="36" s="1"/>
  <c r="AI193" i="36" s="1"/>
  <c r="AJ178" i="31"/>
  <c r="AJ179" i="31" s="1"/>
  <c r="AK73" i="36"/>
  <c r="AK74" i="36" s="1"/>
  <c r="AJ183" i="31"/>
  <c r="AJ185" i="31" s="1"/>
  <c r="AJ190" i="31"/>
  <c r="AJ192" i="31" s="1"/>
  <c r="AG194" i="34"/>
  <c r="AJ157" i="36"/>
  <c r="AJ189" i="36" s="1"/>
  <c r="AI183" i="34"/>
  <c r="AI185" i="34" s="1"/>
  <c r="AI190" i="34"/>
  <c r="AI192" i="34" s="1"/>
  <c r="AL35" i="34"/>
  <c r="AL71" i="34"/>
  <c r="AK174" i="34"/>
  <c r="AK155" i="34"/>
  <c r="AP27" i="35"/>
  <c r="AP63" i="35"/>
  <c r="AO166" i="35"/>
  <c r="AO147" i="35"/>
  <c r="AL29" i="34"/>
  <c r="AL65" i="34"/>
  <c r="AK149" i="34"/>
  <c r="AK168" i="34"/>
  <c r="AL31" i="34"/>
  <c r="AL67" i="34"/>
  <c r="AK151" i="34"/>
  <c r="AK170" i="34"/>
  <c r="AO29" i="36"/>
  <c r="AO65" i="36"/>
  <c r="AN168" i="36"/>
  <c r="AN149" i="36"/>
  <c r="AQ30" i="35"/>
  <c r="AQ66" i="35"/>
  <c r="AP150" i="35"/>
  <c r="AP169" i="35"/>
  <c r="AP28" i="35"/>
  <c r="AP64" i="35"/>
  <c r="AO148" i="35"/>
  <c r="AO167" i="35"/>
  <c r="AN67" i="31"/>
  <c r="AM151" i="31"/>
  <c r="AN31" i="31"/>
  <c r="AM170" i="31"/>
  <c r="AL26" i="36"/>
  <c r="AL62" i="36"/>
  <c r="AK146" i="36"/>
  <c r="AK165" i="36"/>
  <c r="AQ29" i="35"/>
  <c r="AQ65" i="35"/>
  <c r="AP149" i="35"/>
  <c r="AP168" i="35"/>
  <c r="AM71" i="31"/>
  <c r="AM35" i="31"/>
  <c r="AL155" i="31"/>
  <c r="AL174" i="31"/>
  <c r="AL24" i="36"/>
  <c r="AL60" i="36"/>
  <c r="AK163" i="36"/>
  <c r="AK144" i="36"/>
  <c r="AL34" i="35"/>
  <c r="AL70" i="35"/>
  <c r="AK154" i="35"/>
  <c r="AK173" i="35"/>
  <c r="AL24" i="34"/>
  <c r="AL60" i="34"/>
  <c r="AK144" i="34"/>
  <c r="AK163" i="34"/>
  <c r="AK73" i="34"/>
  <c r="AK179" i="34" s="1"/>
  <c r="AL23" i="34"/>
  <c r="AL59" i="34"/>
  <c r="AK143" i="34"/>
  <c r="AK37" i="34"/>
  <c r="AK162" i="34"/>
  <c r="AL32" i="36"/>
  <c r="AL68" i="36"/>
  <c r="AK152" i="36"/>
  <c r="AK171" i="36"/>
  <c r="AN24" i="35"/>
  <c r="AN60" i="35"/>
  <c r="AM144" i="35"/>
  <c r="AM163" i="35"/>
  <c r="AL26" i="34"/>
  <c r="AL62" i="34"/>
  <c r="AK146" i="34"/>
  <c r="AK165" i="34"/>
  <c r="AH184" i="34"/>
  <c r="AH186" i="34" s="1"/>
  <c r="AH196" i="34"/>
  <c r="AL33" i="34"/>
  <c r="AL69" i="34"/>
  <c r="AK153" i="34"/>
  <c r="AK172" i="34"/>
  <c r="AI189" i="35"/>
  <c r="AI178" i="35"/>
  <c r="AI179" i="35" s="1"/>
  <c r="AI182" i="35"/>
  <c r="AL30" i="34"/>
  <c r="AL66" i="34"/>
  <c r="AK150" i="34"/>
  <c r="AK169" i="34"/>
  <c r="AM69" i="31"/>
  <c r="AL153" i="31"/>
  <c r="AM33" i="31"/>
  <c r="AL172" i="31"/>
  <c r="AM60" i="31"/>
  <c r="AM24" i="31"/>
  <c r="AL163" i="31"/>
  <c r="AL144" i="31"/>
  <c r="AQ35" i="35"/>
  <c r="AQ71" i="35"/>
  <c r="AP155" i="35"/>
  <c r="AP174" i="35"/>
  <c r="AH197" i="34"/>
  <c r="AH191" i="34"/>
  <c r="AH193" i="34" s="1"/>
  <c r="AP32" i="35"/>
  <c r="AP68" i="35"/>
  <c r="AO171" i="35"/>
  <c r="AO152" i="35"/>
  <c r="AL31" i="35"/>
  <c r="AL67" i="35"/>
  <c r="AK170" i="35"/>
  <c r="AK151" i="35"/>
  <c r="AL30" i="36"/>
  <c r="AL66" i="36"/>
  <c r="AK169" i="36"/>
  <c r="AK150" i="36"/>
  <c r="AM65" i="31"/>
  <c r="AM29" i="31"/>
  <c r="AL149" i="31"/>
  <c r="AL168" i="31"/>
  <c r="AL52" i="2"/>
  <c r="AL22" i="2"/>
  <c r="AL27" i="36"/>
  <c r="AL63" i="36"/>
  <c r="AK147" i="36"/>
  <c r="AK166" i="36"/>
  <c r="AI177" i="34"/>
  <c r="AI190" i="35"/>
  <c r="AI192" i="35" s="1"/>
  <c r="AI183" i="35"/>
  <c r="AI185" i="35" s="1"/>
  <c r="AM68" i="31"/>
  <c r="AM32" i="31"/>
  <c r="AL152" i="31"/>
  <c r="AL171" i="31"/>
  <c r="AL28" i="36"/>
  <c r="AL64" i="36"/>
  <c r="AK148" i="36"/>
  <c r="AK167" i="36"/>
  <c r="AL34" i="34"/>
  <c r="AL70" i="34"/>
  <c r="AK173" i="34"/>
  <c r="AK154" i="34"/>
  <c r="AQ33" i="35"/>
  <c r="AQ69" i="35"/>
  <c r="AP153" i="35"/>
  <c r="AP172" i="35"/>
  <c r="AL27" i="34"/>
  <c r="AL63" i="34"/>
  <c r="AK166" i="34"/>
  <c r="AK147" i="34"/>
  <c r="AL32" i="34"/>
  <c r="AL68" i="34"/>
  <c r="AK171" i="34"/>
  <c r="AK152" i="34"/>
  <c r="AM63" i="31"/>
  <c r="AM27" i="31"/>
  <c r="AL166" i="31"/>
  <c r="AL147" i="31"/>
  <c r="AT26" i="35"/>
  <c r="AT62" i="35"/>
  <c r="AS146" i="35"/>
  <c r="AS165" i="35"/>
  <c r="AI189" i="34"/>
  <c r="AI182" i="34"/>
  <c r="AL33" i="36"/>
  <c r="AL69" i="36"/>
  <c r="AK172" i="36"/>
  <c r="AK153" i="36"/>
  <c r="AK37" i="36"/>
  <c r="AH184" i="35"/>
  <c r="AH186" i="35" s="1"/>
  <c r="AH196" i="35"/>
  <c r="AL25" i="34"/>
  <c r="AL61" i="34"/>
  <c r="AK145" i="34"/>
  <c r="AK164" i="34"/>
  <c r="AL35" i="36"/>
  <c r="AL71" i="36"/>
  <c r="AK174" i="36"/>
  <c r="AK155" i="36"/>
  <c r="AL34" i="36"/>
  <c r="AL70" i="36"/>
  <c r="AK173" i="36"/>
  <c r="AK154" i="36"/>
  <c r="AL28" i="34"/>
  <c r="AL64" i="34"/>
  <c r="AK167" i="34"/>
  <c r="AK148" i="34"/>
  <c r="AH191" i="35"/>
  <c r="AH193" i="35" s="1"/>
  <c r="AH197" i="35"/>
  <c r="AL23" i="35"/>
  <c r="AL59" i="35"/>
  <c r="AK143" i="35"/>
  <c r="AK37" i="35"/>
  <c r="AK162" i="35"/>
  <c r="AM64" i="31"/>
  <c r="AL167" i="31"/>
  <c r="AM28" i="31"/>
  <c r="AL148" i="31"/>
  <c r="AL25" i="36"/>
  <c r="AL61" i="36"/>
  <c r="AK145" i="36"/>
  <c r="AK164" i="36"/>
  <c r="AJ157" i="34"/>
  <c r="AL31" i="36"/>
  <c r="AL67" i="36"/>
  <c r="AK170" i="36"/>
  <c r="AK151" i="36"/>
  <c r="AM23" i="36"/>
  <c r="AM59" i="36"/>
  <c r="AL143" i="36"/>
  <c r="AL162" i="36"/>
  <c r="AM70" i="31"/>
  <c r="AL173" i="31"/>
  <c r="AL154" i="31"/>
  <c r="AM34" i="31"/>
  <c r="AJ176" i="34"/>
  <c r="AQ25" i="35"/>
  <c r="AQ61" i="35"/>
  <c r="AP145" i="35"/>
  <c r="AP164" i="35"/>
  <c r="AM62" i="31"/>
  <c r="AM26" i="31"/>
  <c r="AL146" i="31"/>
  <c r="AL165" i="31"/>
  <c r="AM66" i="31"/>
  <c r="AL169" i="31"/>
  <c r="AL150" i="31"/>
  <c r="AM30" i="31"/>
  <c r="AI184" i="36"/>
  <c r="AU41" i="33"/>
  <c r="AT55" i="33"/>
  <c r="AY41" i="30"/>
  <c r="AX55" i="30"/>
  <c r="AI158" i="29"/>
  <c r="AK61" i="32"/>
  <c r="AK62" i="32" s="1"/>
  <c r="AL31" i="32"/>
  <c r="AM29" i="32"/>
  <c r="AN59" i="32" s="1"/>
  <c r="AM21" i="32"/>
  <c r="AN51" i="32" s="1"/>
  <c r="AW41" i="10"/>
  <c r="AV55" i="10"/>
  <c r="AG198" i="29"/>
  <c r="AT41" i="34"/>
  <c r="AS55" i="34"/>
  <c r="AI182" i="30"/>
  <c r="AI184" i="30" s="1"/>
  <c r="AI183" i="30"/>
  <c r="AI185" i="30" s="1"/>
  <c r="AI192" i="30"/>
  <c r="AG194" i="29"/>
  <c r="AI177" i="30"/>
  <c r="AG198" i="30"/>
  <c r="AI177" i="29"/>
  <c r="AG194" i="30"/>
  <c r="AI178" i="30"/>
  <c r="AI179" i="30" s="1"/>
  <c r="AI158" i="30"/>
  <c r="AI191" i="30"/>
  <c r="AI197" i="30"/>
  <c r="AL35" i="33"/>
  <c r="AM71" i="33" s="1"/>
  <c r="AM25" i="33"/>
  <c r="AN61" i="33" s="1"/>
  <c r="AH191" i="30"/>
  <c r="AH193" i="30" s="1"/>
  <c r="AH197" i="30"/>
  <c r="AJ73" i="29"/>
  <c r="AI183" i="29"/>
  <c r="AI185" i="29" s="1"/>
  <c r="AI190" i="29"/>
  <c r="AI192" i="29" s="1"/>
  <c r="AL23" i="29"/>
  <c r="AM59" i="29" s="1"/>
  <c r="AK162" i="29"/>
  <c r="AK143" i="29"/>
  <c r="AL28" i="30"/>
  <c r="AM64" i="30" s="1"/>
  <c r="AK167" i="30"/>
  <c r="AK148" i="30"/>
  <c r="AL26" i="33"/>
  <c r="AM62" i="33" s="1"/>
  <c r="AL27" i="30"/>
  <c r="AM63" i="30" s="1"/>
  <c r="AK166" i="30"/>
  <c r="AK147" i="30"/>
  <c r="AK171" i="29"/>
  <c r="AL32" i="29"/>
  <c r="AM68" i="29" s="1"/>
  <c r="AK152" i="29"/>
  <c r="AH196" i="30"/>
  <c r="AH184" i="30"/>
  <c r="AH186" i="30" s="1"/>
  <c r="AL24" i="33"/>
  <c r="AM60" i="33" s="1"/>
  <c r="AK143" i="30"/>
  <c r="AK162" i="30"/>
  <c r="AL23" i="30"/>
  <c r="AM59" i="30" s="1"/>
  <c r="AK37" i="30"/>
  <c r="AL29" i="33"/>
  <c r="AM65" i="33" s="1"/>
  <c r="AK172" i="29"/>
  <c r="AK153" i="29"/>
  <c r="AL33" i="29"/>
  <c r="AM69" i="29" s="1"/>
  <c r="AK165" i="29"/>
  <c r="AK146" i="29"/>
  <c r="AL26" i="29"/>
  <c r="AM62" i="29" s="1"/>
  <c r="AJ73" i="33"/>
  <c r="AJ74" i="33" s="1"/>
  <c r="AL34" i="33"/>
  <c r="AM70" i="33" s="1"/>
  <c r="AK148" i="29"/>
  <c r="AK167" i="29"/>
  <c r="AL28" i="29"/>
  <c r="AM64" i="29" s="1"/>
  <c r="AK169" i="29"/>
  <c r="AK150" i="29"/>
  <c r="AL30" i="29"/>
  <c r="AM66" i="29" s="1"/>
  <c r="AL35" i="30"/>
  <c r="AM71" i="30" s="1"/>
  <c r="AK174" i="30"/>
  <c r="AK155" i="30"/>
  <c r="AK164" i="29"/>
  <c r="AK145" i="29"/>
  <c r="AL25" i="29"/>
  <c r="AM61" i="29" s="1"/>
  <c r="AK149" i="30"/>
  <c r="AK168" i="30"/>
  <c r="AL29" i="30"/>
  <c r="AM65" i="30" s="1"/>
  <c r="AL30" i="33"/>
  <c r="AM66" i="33" s="1"/>
  <c r="AJ176" i="30"/>
  <c r="AL32" i="33"/>
  <c r="AM68" i="33" s="1"/>
  <c r="AL23" i="33"/>
  <c r="AM59" i="33" s="1"/>
  <c r="AK37" i="33"/>
  <c r="AL31" i="33"/>
  <c r="AM67" i="33" s="1"/>
  <c r="AK165" i="30"/>
  <c r="AK146" i="30"/>
  <c r="AL26" i="30"/>
  <c r="AM62" i="30" s="1"/>
  <c r="AJ157" i="29"/>
  <c r="AK164" i="30"/>
  <c r="AK145" i="30"/>
  <c r="AL25" i="30"/>
  <c r="AM61" i="30" s="1"/>
  <c r="AJ73" i="30"/>
  <c r="AJ74" i="30" s="1"/>
  <c r="AH196" i="29"/>
  <c r="AH184" i="29"/>
  <c r="AH186" i="29" s="1"/>
  <c r="AK149" i="29"/>
  <c r="AL29" i="29"/>
  <c r="AM65" i="29" s="1"/>
  <c r="AK168" i="29"/>
  <c r="AK147" i="29"/>
  <c r="AL27" i="29"/>
  <c r="AM63" i="29" s="1"/>
  <c r="AK166" i="29"/>
  <c r="AL35" i="29"/>
  <c r="AM71" i="29" s="1"/>
  <c r="AK174" i="29"/>
  <c r="AK155" i="29"/>
  <c r="AJ157" i="30"/>
  <c r="AH191" i="29"/>
  <c r="AH193" i="29" s="1"/>
  <c r="AH197" i="29"/>
  <c r="AK170" i="30"/>
  <c r="AK151" i="30"/>
  <c r="AL31" i="30"/>
  <c r="AM67" i="30" s="1"/>
  <c r="AL33" i="33"/>
  <c r="AM69" i="33" s="1"/>
  <c r="AL27" i="33"/>
  <c r="AM63" i="33" s="1"/>
  <c r="AK173" i="30"/>
  <c r="AK154" i="30"/>
  <c r="AL34" i="30"/>
  <c r="AM70" i="30" s="1"/>
  <c r="AK169" i="30"/>
  <c r="AK150" i="30"/>
  <c r="AL30" i="30"/>
  <c r="AM66" i="30" s="1"/>
  <c r="AK37" i="29"/>
  <c r="AK173" i="29"/>
  <c r="AL34" i="29"/>
  <c r="AM70" i="29" s="1"/>
  <c r="AK154" i="29"/>
  <c r="AK163" i="30"/>
  <c r="AK144" i="30"/>
  <c r="AL24" i="30"/>
  <c r="AM60" i="30" s="1"/>
  <c r="AK163" i="29"/>
  <c r="AK144" i="29"/>
  <c r="AL24" i="29"/>
  <c r="AM60" i="29" s="1"/>
  <c r="AK172" i="30"/>
  <c r="AK153" i="30"/>
  <c r="AL33" i="30"/>
  <c r="AM69" i="30" s="1"/>
  <c r="AL28" i="33"/>
  <c r="AM64" i="33" s="1"/>
  <c r="AJ176" i="29"/>
  <c r="AK170" i="29"/>
  <c r="AK151" i="29"/>
  <c r="AL31" i="29"/>
  <c r="AM67" i="29" s="1"/>
  <c r="AK152" i="30"/>
  <c r="AK171" i="30"/>
  <c r="AL32" i="30"/>
  <c r="AM68" i="30" s="1"/>
  <c r="AI182" i="29"/>
  <c r="AI178" i="29"/>
  <c r="AI179" i="29" s="1"/>
  <c r="AI189" i="29"/>
  <c r="AM23" i="31"/>
  <c r="AN59" i="31" s="1"/>
  <c r="AL162" i="31"/>
  <c r="AL143" i="31"/>
  <c r="AN25" i="32"/>
  <c r="AO55" i="32" s="1"/>
  <c r="AM25" i="2"/>
  <c r="AN55" i="2" s="1"/>
  <c r="AM28" i="2"/>
  <c r="AN58" i="2" s="1"/>
  <c r="AK61" i="2"/>
  <c r="AK62" i="2" s="1"/>
  <c r="AL29" i="2"/>
  <c r="AN20" i="2"/>
  <c r="AO50" i="2" s="1"/>
  <c r="AM23" i="2"/>
  <c r="AN53" i="2" s="1"/>
  <c r="AM21" i="2"/>
  <c r="AN51" i="2" s="1"/>
  <c r="AM24" i="2"/>
  <c r="AN54" i="2" s="1"/>
  <c r="AM27" i="2"/>
  <c r="AN57" i="2" s="1"/>
  <c r="AM26" i="2"/>
  <c r="AN56" i="2" s="1"/>
  <c r="AK31" i="2"/>
  <c r="AM34" i="10"/>
  <c r="AN70" i="10" s="1"/>
  <c r="AM27" i="10"/>
  <c r="AN63" i="10" s="1"/>
  <c r="AM26" i="10"/>
  <c r="AN62" i="10" s="1"/>
  <c r="AK73" i="10"/>
  <c r="AK74" i="10" s="1"/>
  <c r="AM25" i="10"/>
  <c r="AN61" i="10" s="1"/>
  <c r="AN30" i="10"/>
  <c r="AO66" i="10" s="1"/>
  <c r="AM32" i="10"/>
  <c r="AN68" i="10" s="1"/>
  <c r="AM35" i="10"/>
  <c r="AN71" i="10" s="1"/>
  <c r="AM29" i="10"/>
  <c r="AN65" i="10" s="1"/>
  <c r="AM31" i="10"/>
  <c r="AN67" i="10" s="1"/>
  <c r="AM28" i="10"/>
  <c r="AN64" i="10" s="1"/>
  <c r="AN24" i="10"/>
  <c r="AO60" i="10" s="1"/>
  <c r="AN26" i="32"/>
  <c r="AO56" i="32" s="1"/>
  <c r="AN27" i="32"/>
  <c r="AO57" i="32" s="1"/>
  <c r="AN24" i="32"/>
  <c r="AO54" i="32" s="1"/>
  <c r="AO20" i="32"/>
  <c r="AP50" i="32" s="1"/>
  <c r="AN28" i="32"/>
  <c r="AO58" i="32" s="1"/>
  <c r="AN23" i="32"/>
  <c r="AO53" i="32" s="1"/>
  <c r="BB84" i="43" l="1"/>
  <c r="BC2" i="43"/>
  <c r="BB77" i="43"/>
  <c r="BB82" i="43" s="1"/>
  <c r="BB78" i="43"/>
  <c r="BB80" i="43"/>
  <c r="BB85" i="43" s="1"/>
  <c r="BB79" i="43"/>
  <c r="BB83" i="43"/>
  <c r="BB39" i="2"/>
  <c r="BA46" i="2"/>
  <c r="AL37" i="10"/>
  <c r="AM61" i="31"/>
  <c r="AL164" i="31"/>
  <c r="AL176" i="31" s="1"/>
  <c r="AL145" i="31"/>
  <c r="AL157" i="31" s="1"/>
  <c r="AL189" i="31" s="1"/>
  <c r="AM25" i="31"/>
  <c r="AJ183" i="35"/>
  <c r="AJ185" i="35" s="1"/>
  <c r="AM52" i="32"/>
  <c r="AM22" i="32"/>
  <c r="AM31" i="32" s="1"/>
  <c r="AI186" i="36"/>
  <c r="AI194" i="36" s="1"/>
  <c r="AI196" i="36"/>
  <c r="AM69" i="10"/>
  <c r="AM33" i="10"/>
  <c r="AJ158" i="35"/>
  <c r="AJ177" i="35"/>
  <c r="AJ74" i="29"/>
  <c r="AJ182" i="35"/>
  <c r="AJ178" i="35"/>
  <c r="AJ179" i="35" s="1"/>
  <c r="AJ158" i="34"/>
  <c r="AH194" i="36"/>
  <c r="AK157" i="35"/>
  <c r="AK189" i="35" s="1"/>
  <c r="AK176" i="35"/>
  <c r="AK190" i="35" s="1"/>
  <c r="AK192" i="35" s="1"/>
  <c r="AJ196" i="31"/>
  <c r="AJ186" i="31"/>
  <c r="AL73" i="35"/>
  <c r="AL74" i="35" s="1"/>
  <c r="AK158" i="31"/>
  <c r="AJ177" i="36"/>
  <c r="AK189" i="31"/>
  <c r="AK191" i="31" s="1"/>
  <c r="AK178" i="31"/>
  <c r="AK179" i="31" s="1"/>
  <c r="AK190" i="31"/>
  <c r="AK192" i="31" s="1"/>
  <c r="AK177" i="31"/>
  <c r="AI197" i="36"/>
  <c r="AI198" i="36" s="1"/>
  <c r="AJ190" i="36"/>
  <c r="AJ192" i="36" s="1"/>
  <c r="AK157" i="36"/>
  <c r="AK189" i="36" s="1"/>
  <c r="AL73" i="36"/>
  <c r="AL74" i="36" s="1"/>
  <c r="BC41" i="35"/>
  <c r="BB55" i="35"/>
  <c r="AM59" i="10"/>
  <c r="AM23" i="10"/>
  <c r="AJ158" i="36"/>
  <c r="AK74" i="34"/>
  <c r="AJ197" i="31"/>
  <c r="AJ193" i="31"/>
  <c r="AH194" i="34"/>
  <c r="AK157" i="34"/>
  <c r="AJ182" i="36"/>
  <c r="AJ184" i="36" s="1"/>
  <c r="AJ186" i="36" s="1"/>
  <c r="AJ178" i="36"/>
  <c r="AJ179" i="36" s="1"/>
  <c r="AH198" i="35"/>
  <c r="AJ177" i="34"/>
  <c r="AK176" i="36"/>
  <c r="AH194" i="35"/>
  <c r="AH198" i="34"/>
  <c r="AN70" i="31"/>
  <c r="AN34" i="31"/>
  <c r="AM173" i="31"/>
  <c r="AM154" i="31"/>
  <c r="AI196" i="34"/>
  <c r="AI184" i="34"/>
  <c r="AI186" i="34" s="1"/>
  <c r="AN63" i="31"/>
  <c r="AN27" i="31"/>
  <c r="AM166" i="31"/>
  <c r="AM147" i="31"/>
  <c r="AM30" i="36"/>
  <c r="AM66" i="36"/>
  <c r="AL169" i="36"/>
  <c r="AL150" i="36"/>
  <c r="AM31" i="35"/>
  <c r="AM67" i="35"/>
  <c r="AL170" i="35"/>
  <c r="AL151" i="35"/>
  <c r="AM30" i="34"/>
  <c r="AM66" i="34"/>
  <c r="AL169" i="34"/>
  <c r="AL150" i="34"/>
  <c r="AN62" i="31"/>
  <c r="AM146" i="31"/>
  <c r="AM165" i="31"/>
  <c r="AN26" i="31"/>
  <c r="AI191" i="34"/>
  <c r="AI193" i="34" s="1"/>
  <c r="AI197" i="34"/>
  <c r="AM32" i="34"/>
  <c r="AM68" i="34"/>
  <c r="AL171" i="34"/>
  <c r="AL152" i="34"/>
  <c r="AR33" i="35"/>
  <c r="AR69" i="35"/>
  <c r="AQ153" i="35"/>
  <c r="AQ172" i="35"/>
  <c r="AM28" i="36"/>
  <c r="AM64" i="36"/>
  <c r="AL148" i="36"/>
  <c r="AL167" i="36"/>
  <c r="AI184" i="35"/>
  <c r="AI186" i="35" s="1"/>
  <c r="AI196" i="35"/>
  <c r="AO24" i="35"/>
  <c r="AO60" i="35"/>
  <c r="AN163" i="35"/>
  <c r="AN144" i="35"/>
  <c r="AM24" i="34"/>
  <c r="AM60" i="34"/>
  <c r="AL163" i="34"/>
  <c r="AL144" i="34"/>
  <c r="AM24" i="36"/>
  <c r="AM60" i="36"/>
  <c r="AL144" i="36"/>
  <c r="AL163" i="36"/>
  <c r="AR29" i="35"/>
  <c r="AR65" i="35"/>
  <c r="AQ168" i="35"/>
  <c r="AQ149" i="35"/>
  <c r="AR30" i="35"/>
  <c r="AR66" i="35"/>
  <c r="AQ169" i="35"/>
  <c r="AQ150" i="35"/>
  <c r="AM31" i="34"/>
  <c r="AM67" i="34"/>
  <c r="AL170" i="34"/>
  <c r="AL151" i="34"/>
  <c r="AQ27" i="35"/>
  <c r="AQ63" i="35"/>
  <c r="AP147" i="35"/>
  <c r="AP166" i="35"/>
  <c r="AN23" i="36"/>
  <c r="AN59" i="36"/>
  <c r="AM143" i="36"/>
  <c r="AM162" i="36"/>
  <c r="AR35" i="35"/>
  <c r="AR71" i="35"/>
  <c r="AQ174" i="35"/>
  <c r="AQ155" i="35"/>
  <c r="AN69" i="31"/>
  <c r="AM172" i="31"/>
  <c r="AN33" i="31"/>
  <c r="AM153" i="31"/>
  <c r="AL73" i="34"/>
  <c r="AL179" i="34" s="1"/>
  <c r="AN66" i="31"/>
  <c r="AM169" i="31"/>
  <c r="AM150" i="31"/>
  <c r="AN30" i="31"/>
  <c r="AM25" i="36"/>
  <c r="AM61" i="36"/>
  <c r="AL145" i="36"/>
  <c r="AL164" i="36"/>
  <c r="AM28" i="34"/>
  <c r="AM64" i="34"/>
  <c r="AL148" i="34"/>
  <c r="AL167" i="34"/>
  <c r="AM35" i="36"/>
  <c r="AM71" i="36"/>
  <c r="AL174" i="36"/>
  <c r="AL155" i="36"/>
  <c r="AN65" i="31"/>
  <c r="AN29" i="31"/>
  <c r="AM168" i="31"/>
  <c r="AM149" i="31"/>
  <c r="AJ191" i="35"/>
  <c r="AJ193" i="35" s="1"/>
  <c r="AJ197" i="35"/>
  <c r="AI197" i="35"/>
  <c r="AI191" i="35"/>
  <c r="AI193" i="35" s="1"/>
  <c r="AM23" i="34"/>
  <c r="AM59" i="34"/>
  <c r="AL143" i="34"/>
  <c r="AL162" i="34"/>
  <c r="AL37" i="34"/>
  <c r="AL31" i="2"/>
  <c r="AM59" i="2"/>
  <c r="AM23" i="35"/>
  <c r="AM59" i="35"/>
  <c r="AL162" i="35"/>
  <c r="AL143" i="35"/>
  <c r="AL37" i="35"/>
  <c r="AQ32" i="35"/>
  <c r="AQ68" i="35"/>
  <c r="AP171" i="35"/>
  <c r="AP152" i="35"/>
  <c r="AN71" i="31"/>
  <c r="AM174" i="31"/>
  <c r="AN35" i="31"/>
  <c r="AM155" i="31"/>
  <c r="AJ191" i="36"/>
  <c r="AN64" i="31"/>
  <c r="AN28" i="31"/>
  <c r="AM148" i="31"/>
  <c r="AM167" i="31"/>
  <c r="AU26" i="35"/>
  <c r="AU62" i="35"/>
  <c r="AT165" i="35"/>
  <c r="AT146" i="35"/>
  <c r="AM27" i="34"/>
  <c r="AM63" i="34"/>
  <c r="AL147" i="34"/>
  <c r="AL166" i="34"/>
  <c r="AM34" i="34"/>
  <c r="AM70" i="34"/>
  <c r="AL154" i="34"/>
  <c r="AL173" i="34"/>
  <c r="AN68" i="31"/>
  <c r="AN32" i="31"/>
  <c r="AM152" i="31"/>
  <c r="AM171" i="31"/>
  <c r="AM26" i="34"/>
  <c r="AM62" i="34"/>
  <c r="AL165" i="34"/>
  <c r="AL146" i="34"/>
  <c r="AM32" i="36"/>
  <c r="AM68" i="36"/>
  <c r="AL171" i="36"/>
  <c r="AL152" i="36"/>
  <c r="AM34" i="35"/>
  <c r="AM70" i="35"/>
  <c r="AL154" i="35"/>
  <c r="AL173" i="35"/>
  <c r="AM26" i="36"/>
  <c r="AM62" i="36"/>
  <c r="AL165" i="36"/>
  <c r="AL146" i="36"/>
  <c r="AQ28" i="35"/>
  <c r="AQ64" i="35"/>
  <c r="AP148" i="35"/>
  <c r="AP167" i="35"/>
  <c r="AP29" i="36"/>
  <c r="AP65" i="36"/>
  <c r="AO149" i="36"/>
  <c r="AO168" i="36"/>
  <c r="AM29" i="34"/>
  <c r="AM65" i="34"/>
  <c r="AL168" i="34"/>
  <c r="AL149" i="34"/>
  <c r="AM35" i="34"/>
  <c r="AM71" i="34"/>
  <c r="AL155" i="34"/>
  <c r="AL174" i="34"/>
  <c r="AR25" i="35"/>
  <c r="AR61" i="35"/>
  <c r="AQ164" i="35"/>
  <c r="AQ145" i="35"/>
  <c r="AL37" i="36"/>
  <c r="AM31" i="36"/>
  <c r="AM67" i="36"/>
  <c r="AL151" i="36"/>
  <c r="AL170" i="36"/>
  <c r="AM27" i="36"/>
  <c r="AM63" i="36"/>
  <c r="AL166" i="36"/>
  <c r="AL147" i="36"/>
  <c r="AN60" i="31"/>
  <c r="AN24" i="31"/>
  <c r="AM144" i="31"/>
  <c r="AM163" i="31"/>
  <c r="AJ183" i="34"/>
  <c r="AJ185" i="34" s="1"/>
  <c r="AJ190" i="34"/>
  <c r="AJ192" i="34" s="1"/>
  <c r="AJ189" i="34"/>
  <c r="AJ182" i="34"/>
  <c r="AM34" i="36"/>
  <c r="AM70" i="36"/>
  <c r="AL173" i="36"/>
  <c r="AL154" i="36"/>
  <c r="AM25" i="34"/>
  <c r="AM61" i="34"/>
  <c r="AL145" i="34"/>
  <c r="AL164" i="34"/>
  <c r="AM33" i="36"/>
  <c r="AM69" i="36"/>
  <c r="AL172" i="36"/>
  <c r="AL153" i="36"/>
  <c r="AM52" i="2"/>
  <c r="AM22" i="2"/>
  <c r="AM33" i="34"/>
  <c r="AM69" i="34"/>
  <c r="AL172" i="34"/>
  <c r="AL153" i="34"/>
  <c r="AK176" i="34"/>
  <c r="AO67" i="31"/>
  <c r="AO31" i="31"/>
  <c r="AN151" i="31"/>
  <c r="AN170" i="31"/>
  <c r="AV41" i="33"/>
  <c r="AU55" i="33"/>
  <c r="AZ41" i="30"/>
  <c r="AY55" i="30"/>
  <c r="AI193" i="30"/>
  <c r="AL61" i="32"/>
  <c r="AL62" i="32" s="1"/>
  <c r="AN21" i="32"/>
  <c r="AO51" i="32" s="1"/>
  <c r="AN29" i="32"/>
  <c r="AO59" i="32" s="1"/>
  <c r="AX41" i="10"/>
  <c r="AW55" i="10"/>
  <c r="AH198" i="30"/>
  <c r="AU41" i="34"/>
  <c r="AT55" i="34"/>
  <c r="AI196" i="30"/>
  <c r="AI198" i="30" s="1"/>
  <c r="AI186" i="30"/>
  <c r="AH194" i="30"/>
  <c r="AH194" i="29"/>
  <c r="AL153" i="30"/>
  <c r="AL172" i="30"/>
  <c r="AM33" i="30"/>
  <c r="AN69" i="30" s="1"/>
  <c r="AL163" i="30"/>
  <c r="AL144" i="30"/>
  <c r="AM24" i="30"/>
  <c r="AN60" i="30" s="1"/>
  <c r="AJ182" i="29"/>
  <c r="AJ189" i="29"/>
  <c r="AJ178" i="29"/>
  <c r="AJ179" i="29" s="1"/>
  <c r="AM23" i="33"/>
  <c r="AN59" i="33" s="1"/>
  <c r="AL37" i="33"/>
  <c r="AL168" i="30"/>
  <c r="AM29" i="30"/>
  <c r="AN65" i="30" s="1"/>
  <c r="AL149" i="30"/>
  <c r="AL167" i="29"/>
  <c r="AL148" i="29"/>
  <c r="AM28" i="29"/>
  <c r="AN64" i="29" s="1"/>
  <c r="AL165" i="29"/>
  <c r="AM26" i="29"/>
  <c r="AN62" i="29" s="1"/>
  <c r="AL146" i="29"/>
  <c r="AM29" i="33"/>
  <c r="AN65" i="33" s="1"/>
  <c r="AL170" i="29"/>
  <c r="AL151" i="29"/>
  <c r="AM31" i="29"/>
  <c r="AN67" i="29" s="1"/>
  <c r="AL150" i="30"/>
  <c r="AL169" i="30"/>
  <c r="AM30" i="30"/>
  <c r="AN66" i="30" s="1"/>
  <c r="AM26" i="30"/>
  <c r="AN62" i="30" s="1"/>
  <c r="AL146" i="30"/>
  <c r="AL165" i="30"/>
  <c r="AK73" i="33"/>
  <c r="AK74" i="33" s="1"/>
  <c r="AL148" i="30"/>
  <c r="AL167" i="30"/>
  <c r="AM28" i="30"/>
  <c r="AN64" i="30" s="1"/>
  <c r="AI191" i="29"/>
  <c r="AI193" i="29" s="1"/>
  <c r="AI197" i="29"/>
  <c r="AM27" i="33"/>
  <c r="AN63" i="33" s="1"/>
  <c r="AH198" i="29"/>
  <c r="AM32" i="33"/>
  <c r="AN68" i="33" s="1"/>
  <c r="AL155" i="30"/>
  <c r="AM35" i="30"/>
  <c r="AN71" i="30" s="1"/>
  <c r="AL174" i="30"/>
  <c r="AM33" i="33"/>
  <c r="AN69" i="33" s="1"/>
  <c r="AJ182" i="30"/>
  <c r="AJ189" i="30"/>
  <c r="AJ178" i="30"/>
  <c r="AJ179" i="30" s="1"/>
  <c r="AJ158" i="30"/>
  <c r="AM27" i="29"/>
  <c r="AN63" i="29" s="1"/>
  <c r="AL147" i="29"/>
  <c r="AL166" i="29"/>
  <c r="AM23" i="30"/>
  <c r="AN59" i="30" s="1"/>
  <c r="AL37" i="30"/>
  <c r="AL162" i="30"/>
  <c r="AL143" i="30"/>
  <c r="AK157" i="29"/>
  <c r="AI184" i="29"/>
  <c r="AI186" i="29" s="1"/>
  <c r="AI196" i="29"/>
  <c r="AL144" i="29"/>
  <c r="AL163" i="29"/>
  <c r="AM24" i="29"/>
  <c r="AN60" i="29" s="1"/>
  <c r="AM25" i="30"/>
  <c r="AN61" i="30" s="1"/>
  <c r="AL145" i="30"/>
  <c r="AL164" i="30"/>
  <c r="AJ158" i="29"/>
  <c r="AL145" i="29"/>
  <c r="AL164" i="29"/>
  <c r="AM25" i="29"/>
  <c r="AN61" i="29" s="1"/>
  <c r="AM34" i="33"/>
  <c r="AN70" i="33" s="1"/>
  <c r="AM33" i="29"/>
  <c r="AN69" i="29" s="1"/>
  <c r="AL172" i="29"/>
  <c r="AL153" i="29"/>
  <c r="AK176" i="30"/>
  <c r="AL166" i="30"/>
  <c r="AL147" i="30"/>
  <c r="AM27" i="30"/>
  <c r="AN63" i="30" s="1"/>
  <c r="AK73" i="29"/>
  <c r="AN25" i="33"/>
  <c r="AO61" i="33" s="1"/>
  <c r="AL171" i="30"/>
  <c r="AL152" i="30"/>
  <c r="AM32" i="30"/>
  <c r="AN68" i="30" s="1"/>
  <c r="AJ183" i="29"/>
  <c r="AJ185" i="29" s="1"/>
  <c r="AJ190" i="29"/>
  <c r="AJ192" i="29" s="1"/>
  <c r="AL173" i="30"/>
  <c r="AL154" i="30"/>
  <c r="AM34" i="30"/>
  <c r="AN70" i="30" s="1"/>
  <c r="AL151" i="30"/>
  <c r="AM31" i="30"/>
  <c r="AN67" i="30" s="1"/>
  <c r="AL170" i="30"/>
  <c r="AM31" i="33"/>
  <c r="AN67" i="33" s="1"/>
  <c r="AJ190" i="30"/>
  <c r="AJ192" i="30" s="1"/>
  <c r="AJ177" i="30"/>
  <c r="AJ183" i="30"/>
  <c r="AJ185" i="30" s="1"/>
  <c r="AL169" i="29"/>
  <c r="AL150" i="29"/>
  <c r="AM30" i="29"/>
  <c r="AN66" i="29" s="1"/>
  <c r="AK157" i="30"/>
  <c r="AM26" i="33"/>
  <c r="AN62" i="33" s="1"/>
  <c r="AM28" i="33"/>
  <c r="AN64" i="33" s="1"/>
  <c r="AL154" i="29"/>
  <c r="AL173" i="29"/>
  <c r="AM34" i="29"/>
  <c r="AN70" i="29" s="1"/>
  <c r="AL168" i="29"/>
  <c r="AM29" i="29"/>
  <c r="AN65" i="29" s="1"/>
  <c r="AL149" i="29"/>
  <c r="AM30" i="33"/>
  <c r="AN66" i="33" s="1"/>
  <c r="AJ177" i="29"/>
  <c r="AK73" i="30"/>
  <c r="AK74" i="30" s="1"/>
  <c r="AM23" i="29"/>
  <c r="AN59" i="29" s="1"/>
  <c r="AL37" i="29"/>
  <c r="AL143" i="29"/>
  <c r="AL162" i="29"/>
  <c r="AM35" i="33"/>
  <c r="AN71" i="33" s="1"/>
  <c r="AK176" i="29"/>
  <c r="AL174" i="29"/>
  <c r="AL155" i="29"/>
  <c r="AM35" i="29"/>
  <c r="AN71" i="29" s="1"/>
  <c r="AM24" i="33"/>
  <c r="AN60" i="33" s="1"/>
  <c r="AL152" i="29"/>
  <c r="AL171" i="29"/>
  <c r="AM32" i="29"/>
  <c r="AN68" i="29" s="1"/>
  <c r="AK184" i="31"/>
  <c r="AK186" i="31" s="1"/>
  <c r="AK196" i="31"/>
  <c r="AN23" i="31"/>
  <c r="AO59" i="31" s="1"/>
  <c r="AM143" i="31"/>
  <c r="AM162" i="31"/>
  <c r="AM73" i="31"/>
  <c r="AM74" i="31" s="1"/>
  <c r="AM37" i="31"/>
  <c r="AO25" i="32"/>
  <c r="AP55" i="32" s="1"/>
  <c r="AN25" i="2"/>
  <c r="AO55" i="2" s="1"/>
  <c r="AO20" i="2"/>
  <c r="AP50" i="2" s="1"/>
  <c r="AN27" i="2"/>
  <c r="AO57" i="2" s="1"/>
  <c r="AL61" i="2"/>
  <c r="AL62" i="2" s="1"/>
  <c r="AM29" i="2"/>
  <c r="AN59" i="2" s="1"/>
  <c r="AN24" i="2"/>
  <c r="AO54" i="2" s="1"/>
  <c r="AN28" i="2"/>
  <c r="AO58" i="2" s="1"/>
  <c r="AN21" i="2"/>
  <c r="AO51" i="2" s="1"/>
  <c r="AN23" i="2"/>
  <c r="AO53" i="2" s="1"/>
  <c r="AN26" i="2"/>
  <c r="AO56" i="2" s="1"/>
  <c r="AN32" i="10"/>
  <c r="AO68" i="10" s="1"/>
  <c r="AO30" i="10"/>
  <c r="AP66" i="10" s="1"/>
  <c r="AN26" i="10"/>
  <c r="AO62" i="10" s="1"/>
  <c r="AN28" i="10"/>
  <c r="AO64" i="10" s="1"/>
  <c r="AL73" i="10"/>
  <c r="AL74" i="10" s="1"/>
  <c r="AN27" i="10"/>
  <c r="AO63" i="10" s="1"/>
  <c r="AN31" i="10"/>
  <c r="AO67" i="10" s="1"/>
  <c r="AN35" i="10"/>
  <c r="AO71" i="10" s="1"/>
  <c r="AN25" i="10"/>
  <c r="AO61" i="10" s="1"/>
  <c r="AN34" i="10"/>
  <c r="AO70" i="10" s="1"/>
  <c r="AO24" i="10"/>
  <c r="AP60" i="10" s="1"/>
  <c r="AN29" i="10"/>
  <c r="AO65" i="10" s="1"/>
  <c r="AO26" i="32"/>
  <c r="AP56" i="32" s="1"/>
  <c r="AO23" i="32"/>
  <c r="AP53" i="32" s="1"/>
  <c r="AO28" i="32"/>
  <c r="AP58" i="32" s="1"/>
  <c r="AP20" i="32"/>
  <c r="AQ50" i="32" s="1"/>
  <c r="AO24" i="32"/>
  <c r="AP54" i="32" s="1"/>
  <c r="AO27" i="32"/>
  <c r="AP57" i="32" s="1"/>
  <c r="BD2" i="43" l="1"/>
  <c r="BC80" i="43"/>
  <c r="BC85" i="43" s="1"/>
  <c r="BC79" i="43"/>
  <c r="BC78" i="43"/>
  <c r="BC77" i="43"/>
  <c r="BC82" i="43" s="1"/>
  <c r="BC83" i="43"/>
  <c r="BC84" i="43"/>
  <c r="AM37" i="10"/>
  <c r="BC39" i="2"/>
  <c r="BB46" i="2"/>
  <c r="AJ196" i="35"/>
  <c r="AJ198" i="35" s="1"/>
  <c r="AK74" i="29"/>
  <c r="AN61" i="31"/>
  <c r="AM164" i="31"/>
  <c r="AM145" i="31"/>
  <c r="AN25" i="31"/>
  <c r="AJ198" i="31"/>
  <c r="AN52" i="32"/>
  <c r="AN22" i="32"/>
  <c r="AN31" i="32" s="1"/>
  <c r="AJ184" i="35"/>
  <c r="AJ186" i="35" s="1"/>
  <c r="AJ194" i="35" s="1"/>
  <c r="AK177" i="35"/>
  <c r="AK158" i="35"/>
  <c r="AN69" i="10"/>
  <c r="AN33" i="10"/>
  <c r="AJ194" i="31"/>
  <c r="AL182" i="31"/>
  <c r="AL184" i="31" s="1"/>
  <c r="AL178" i="31"/>
  <c r="AL179" i="31" s="1"/>
  <c r="AK177" i="36"/>
  <c r="AK182" i="35"/>
  <c r="AK184" i="35" s="1"/>
  <c r="AK158" i="34"/>
  <c r="AK178" i="35"/>
  <c r="AK179" i="35" s="1"/>
  <c r="AK183" i="35"/>
  <c r="AK185" i="35" s="1"/>
  <c r="AJ193" i="36"/>
  <c r="AJ194" i="36" s="1"/>
  <c r="AL158" i="31"/>
  <c r="AK182" i="36"/>
  <c r="AK184" i="36" s="1"/>
  <c r="AJ196" i="36"/>
  <c r="AL176" i="35"/>
  <c r="AJ197" i="36"/>
  <c r="AK197" i="31"/>
  <c r="AK198" i="31" s="1"/>
  <c r="AK193" i="31"/>
  <c r="AK194" i="31" s="1"/>
  <c r="AK158" i="36"/>
  <c r="AK189" i="34"/>
  <c r="AK191" i="34" s="1"/>
  <c r="AL176" i="36"/>
  <c r="AL183" i="36" s="1"/>
  <c r="AL185" i="36" s="1"/>
  <c r="BD41" i="35"/>
  <c r="BC55" i="35"/>
  <c r="AM176" i="31"/>
  <c r="AM190" i="31" s="1"/>
  <c r="AM192" i="31" s="1"/>
  <c r="AM157" i="31"/>
  <c r="AN59" i="10"/>
  <c r="AN23" i="10"/>
  <c r="AK182" i="34"/>
  <c r="AK184" i="34" s="1"/>
  <c r="AK183" i="36"/>
  <c r="AK185" i="36" s="1"/>
  <c r="AL190" i="31"/>
  <c r="AL192" i="31" s="1"/>
  <c r="AK190" i="36"/>
  <c r="AK192" i="36" s="1"/>
  <c r="AI198" i="34"/>
  <c r="AK178" i="36"/>
  <c r="AK179" i="36" s="1"/>
  <c r="AI194" i="35"/>
  <c r="AL157" i="36"/>
  <c r="AL189" i="36" s="1"/>
  <c r="AM73" i="36"/>
  <c r="AM74" i="36" s="1"/>
  <c r="AN52" i="2"/>
  <c r="AN22" i="2"/>
  <c r="AN28" i="34"/>
  <c r="AN64" i="34"/>
  <c r="AM167" i="34"/>
  <c r="AM148" i="34"/>
  <c r="AO23" i="36"/>
  <c r="AO59" i="36"/>
  <c r="AN162" i="36"/>
  <c r="AN143" i="36"/>
  <c r="AI198" i="35"/>
  <c r="AI194" i="34"/>
  <c r="AR32" i="35"/>
  <c r="AR68" i="35"/>
  <c r="AQ152" i="35"/>
  <c r="AQ171" i="35"/>
  <c r="AS29" i="35"/>
  <c r="AS65" i="35"/>
  <c r="AR168" i="35"/>
  <c r="AR149" i="35"/>
  <c r="AL183" i="31"/>
  <c r="AL185" i="31" s="1"/>
  <c r="AN27" i="36"/>
  <c r="AN63" i="36"/>
  <c r="AM147" i="36"/>
  <c r="AM166" i="36"/>
  <c r="AL74" i="34"/>
  <c r="AP67" i="31"/>
  <c r="AP31" i="31"/>
  <c r="AO170" i="31"/>
  <c r="AO151" i="31"/>
  <c r="AN25" i="34"/>
  <c r="AN61" i="34"/>
  <c r="AM164" i="34"/>
  <c r="AM145" i="34"/>
  <c r="AN31" i="34"/>
  <c r="AN67" i="34"/>
  <c r="AM151" i="34"/>
  <c r="AM170" i="34"/>
  <c r="AN24" i="34"/>
  <c r="AN60" i="34"/>
  <c r="AM163" i="34"/>
  <c r="AM144" i="34"/>
  <c r="AL177" i="31"/>
  <c r="AK183" i="34"/>
  <c r="AK185" i="34" s="1"/>
  <c r="AK190" i="34"/>
  <c r="AK192" i="34" s="1"/>
  <c r="AS25" i="35"/>
  <c r="AS61" i="35"/>
  <c r="AR164" i="35"/>
  <c r="AR145" i="35"/>
  <c r="AN29" i="34"/>
  <c r="AN65" i="34"/>
  <c r="AM149" i="34"/>
  <c r="AM168" i="34"/>
  <c r="AR28" i="35"/>
  <c r="AR64" i="35"/>
  <c r="AQ148" i="35"/>
  <c r="AQ167" i="35"/>
  <c r="AN34" i="35"/>
  <c r="AN70" i="35"/>
  <c r="AM173" i="35"/>
  <c r="AM154" i="35"/>
  <c r="AN26" i="34"/>
  <c r="AN62" i="34"/>
  <c r="AM165" i="34"/>
  <c r="AM146" i="34"/>
  <c r="AN34" i="34"/>
  <c r="AN70" i="34"/>
  <c r="AM154" i="34"/>
  <c r="AM173" i="34"/>
  <c r="AV26" i="35"/>
  <c r="AV62" i="35"/>
  <c r="AU165" i="35"/>
  <c r="AU146" i="35"/>
  <c r="AO71" i="31"/>
  <c r="AN174" i="31"/>
  <c r="AO35" i="31"/>
  <c r="AN155" i="31"/>
  <c r="AL157" i="35"/>
  <c r="AL176" i="34"/>
  <c r="AK191" i="35"/>
  <c r="AK193" i="35" s="1"/>
  <c r="AK197" i="35"/>
  <c r="AK177" i="34"/>
  <c r="AS33" i="35"/>
  <c r="AS69" i="35"/>
  <c r="AR172" i="35"/>
  <c r="AR153" i="35"/>
  <c r="AO62" i="31"/>
  <c r="AO26" i="31"/>
  <c r="AN146" i="31"/>
  <c r="AN165" i="31"/>
  <c r="AN30" i="34"/>
  <c r="AN66" i="34"/>
  <c r="AM169" i="34"/>
  <c r="AM150" i="34"/>
  <c r="AN30" i="36"/>
  <c r="AN66" i="36"/>
  <c r="AM150" i="36"/>
  <c r="AM169" i="36"/>
  <c r="AL157" i="34"/>
  <c r="AN35" i="36"/>
  <c r="AN71" i="36"/>
  <c r="AM155" i="36"/>
  <c r="AM174" i="36"/>
  <c r="AN25" i="36"/>
  <c r="AN61" i="36"/>
  <c r="AM145" i="36"/>
  <c r="AM164" i="36"/>
  <c r="AS35" i="35"/>
  <c r="AS71" i="35"/>
  <c r="AR174" i="35"/>
  <c r="AR155" i="35"/>
  <c r="AM37" i="36"/>
  <c r="AN33" i="36"/>
  <c r="AN69" i="36"/>
  <c r="AM153" i="36"/>
  <c r="AM172" i="36"/>
  <c r="AN34" i="36"/>
  <c r="AN70" i="36"/>
  <c r="AM173" i="36"/>
  <c r="AM154" i="36"/>
  <c r="AO60" i="31"/>
  <c r="AO24" i="31"/>
  <c r="AN144" i="31"/>
  <c r="AN163" i="31"/>
  <c r="AM73" i="35"/>
  <c r="AM74" i="35" s="1"/>
  <c r="AM73" i="34"/>
  <c r="AM179" i="34" s="1"/>
  <c r="AO66" i="31"/>
  <c r="AO30" i="31"/>
  <c r="AN169" i="31"/>
  <c r="AN150" i="31"/>
  <c r="AR27" i="35"/>
  <c r="AR63" i="35"/>
  <c r="AQ147" i="35"/>
  <c r="AQ166" i="35"/>
  <c r="AS30" i="35"/>
  <c r="AS66" i="35"/>
  <c r="AR169" i="35"/>
  <c r="AR150" i="35"/>
  <c r="AN24" i="36"/>
  <c r="AN60" i="36"/>
  <c r="AM144" i="36"/>
  <c r="AM163" i="36"/>
  <c r="AJ184" i="34"/>
  <c r="AJ186" i="34" s="1"/>
  <c r="AJ196" i="34"/>
  <c r="AN31" i="36"/>
  <c r="AN67" i="36"/>
  <c r="AM151" i="36"/>
  <c r="AM170" i="36"/>
  <c r="AO68" i="31"/>
  <c r="AN171" i="31"/>
  <c r="AO32" i="31"/>
  <c r="AN152" i="31"/>
  <c r="AO64" i="31"/>
  <c r="AN167" i="31"/>
  <c r="AN148" i="31"/>
  <c r="AO28" i="31"/>
  <c r="AN23" i="35"/>
  <c r="AN59" i="35"/>
  <c r="AM143" i="35"/>
  <c r="AM37" i="35"/>
  <c r="AM162" i="35"/>
  <c r="AN23" i="34"/>
  <c r="AN59" i="34"/>
  <c r="AM162" i="34"/>
  <c r="AM37" i="34"/>
  <c r="AM143" i="34"/>
  <c r="AO65" i="31"/>
  <c r="AN168" i="31"/>
  <c r="AO29" i="31"/>
  <c r="AN149" i="31"/>
  <c r="AO69" i="31"/>
  <c r="AN153" i="31"/>
  <c r="AO33" i="31"/>
  <c r="AN172" i="31"/>
  <c r="AO63" i="31"/>
  <c r="AN147" i="31"/>
  <c r="AN166" i="31"/>
  <c r="AO27" i="31"/>
  <c r="AN33" i="34"/>
  <c r="AN69" i="34"/>
  <c r="AM172" i="34"/>
  <c r="AM153" i="34"/>
  <c r="AJ191" i="34"/>
  <c r="AJ193" i="34" s="1"/>
  <c r="AJ197" i="34"/>
  <c r="AN35" i="34"/>
  <c r="AN71" i="34"/>
  <c r="AM174" i="34"/>
  <c r="AM155" i="34"/>
  <c r="AQ29" i="36"/>
  <c r="AQ65" i="36"/>
  <c r="AP168" i="36"/>
  <c r="AP149" i="36"/>
  <c r="AN26" i="36"/>
  <c r="AN62" i="36"/>
  <c r="AM165" i="36"/>
  <c r="AM146" i="36"/>
  <c r="AN32" i="36"/>
  <c r="AN68" i="36"/>
  <c r="AM152" i="36"/>
  <c r="AM171" i="36"/>
  <c r="AN27" i="34"/>
  <c r="AN63" i="34"/>
  <c r="AM166" i="34"/>
  <c r="AM147" i="34"/>
  <c r="AP24" i="35"/>
  <c r="AP60" i="35"/>
  <c r="AO163" i="35"/>
  <c r="AO144" i="35"/>
  <c r="AN28" i="36"/>
  <c r="AN64" i="36"/>
  <c r="AM167" i="36"/>
  <c r="AM148" i="36"/>
  <c r="AN32" i="34"/>
  <c r="AN68" i="34"/>
  <c r="AM152" i="34"/>
  <c r="AM171" i="34"/>
  <c r="AN31" i="35"/>
  <c r="AN67" i="35"/>
  <c r="AM170" i="35"/>
  <c r="AM151" i="35"/>
  <c r="AO70" i="31"/>
  <c r="AO34" i="31"/>
  <c r="AN173" i="31"/>
  <c r="AN154" i="31"/>
  <c r="AK191" i="36"/>
  <c r="AM61" i="32"/>
  <c r="AM62" i="32" s="1"/>
  <c r="AW41" i="33"/>
  <c r="AV55" i="33"/>
  <c r="BA41" i="30"/>
  <c r="AZ55" i="30"/>
  <c r="AI194" i="30"/>
  <c r="AO29" i="32"/>
  <c r="AP59" i="32" s="1"/>
  <c r="AO21" i="32"/>
  <c r="AP51" i="32" s="1"/>
  <c r="AY41" i="10"/>
  <c r="AX55" i="10"/>
  <c r="AV41" i="34"/>
  <c r="AU55" i="34"/>
  <c r="AL157" i="29"/>
  <c r="AL182" i="29" s="1"/>
  <c r="AK177" i="29"/>
  <c r="AK177" i="30"/>
  <c r="AK189" i="29"/>
  <c r="AK178" i="29"/>
  <c r="AK179" i="29" s="1"/>
  <c r="AK182" i="29"/>
  <c r="AM170" i="29"/>
  <c r="AM151" i="29"/>
  <c r="AN31" i="29"/>
  <c r="AO67" i="29" s="1"/>
  <c r="AM37" i="30"/>
  <c r="AM168" i="30"/>
  <c r="AM149" i="30"/>
  <c r="AN29" i="30"/>
  <c r="AO65" i="30" s="1"/>
  <c r="AM144" i="30"/>
  <c r="AN24" i="30"/>
  <c r="AO60" i="30" s="1"/>
  <c r="AM163" i="30"/>
  <c r="AM168" i="29"/>
  <c r="AN29" i="29"/>
  <c r="AO65" i="29" s="1"/>
  <c r="AM149" i="29"/>
  <c r="AM154" i="30"/>
  <c r="AN34" i="30"/>
  <c r="AO70" i="30" s="1"/>
  <c r="AM173" i="30"/>
  <c r="AN25" i="29"/>
  <c r="AO61" i="29" s="1"/>
  <c r="AM164" i="29"/>
  <c r="AM145" i="29"/>
  <c r="AN25" i="30"/>
  <c r="AO61" i="30" s="1"/>
  <c r="AM164" i="30"/>
  <c r="AM145" i="30"/>
  <c r="AL157" i="30"/>
  <c r="AM166" i="29"/>
  <c r="AM147" i="29"/>
  <c r="AN27" i="29"/>
  <c r="AO63" i="29" s="1"/>
  <c r="AM171" i="29"/>
  <c r="AM152" i="29"/>
  <c r="AN32" i="29"/>
  <c r="AO68" i="29" s="1"/>
  <c r="AM37" i="29"/>
  <c r="AM162" i="29"/>
  <c r="AM143" i="29"/>
  <c r="AN23" i="29"/>
  <c r="AO59" i="29" s="1"/>
  <c r="AN26" i="33"/>
  <c r="AO62" i="33" s="1"/>
  <c r="AK190" i="30"/>
  <c r="AK192" i="30" s="1"/>
  <c r="AK183" i="30"/>
  <c r="AK185" i="30" s="1"/>
  <c r="AM144" i="29"/>
  <c r="AM163" i="29"/>
  <c r="AN24" i="29"/>
  <c r="AO60" i="29" s="1"/>
  <c r="AL176" i="30"/>
  <c r="AK158" i="30"/>
  <c r="AM174" i="30"/>
  <c r="AM155" i="30"/>
  <c r="AN35" i="30"/>
  <c r="AO71" i="30" s="1"/>
  <c r="AM167" i="29"/>
  <c r="AM148" i="29"/>
  <c r="AN28" i="29"/>
  <c r="AO64" i="29" s="1"/>
  <c r="AK190" i="29"/>
  <c r="AK192" i="29" s="1"/>
  <c r="AK183" i="29"/>
  <c r="AK185" i="29" s="1"/>
  <c r="AM154" i="29"/>
  <c r="AN34" i="29"/>
  <c r="AO70" i="29" s="1"/>
  <c r="AM173" i="29"/>
  <c r="AK182" i="30"/>
  <c r="AK189" i="30"/>
  <c r="AK178" i="30"/>
  <c r="AK179" i="30" s="1"/>
  <c r="AN31" i="33"/>
  <c r="AO67" i="33" s="1"/>
  <c r="AM167" i="30"/>
  <c r="AM148" i="30"/>
  <c r="AN28" i="30"/>
  <c r="AO64" i="30" s="1"/>
  <c r="AM165" i="30"/>
  <c r="AM146" i="30"/>
  <c r="AN26" i="30"/>
  <c r="AO62" i="30" s="1"/>
  <c r="AL73" i="33"/>
  <c r="AL74" i="33" s="1"/>
  <c r="AN35" i="33"/>
  <c r="AO71" i="33" s="1"/>
  <c r="AL176" i="29"/>
  <c r="AM169" i="29"/>
  <c r="AM150" i="29"/>
  <c r="AN30" i="29"/>
  <c r="AO66" i="29" s="1"/>
  <c r="AO25" i="33"/>
  <c r="AP61" i="33" s="1"/>
  <c r="AL73" i="30"/>
  <c r="AL74" i="30" s="1"/>
  <c r="AJ191" i="30"/>
  <c r="AJ193" i="30" s="1"/>
  <c r="AJ197" i="30"/>
  <c r="AN32" i="33"/>
  <c r="AO68" i="33" s="1"/>
  <c r="AN30" i="30"/>
  <c r="AO66" i="30" s="1"/>
  <c r="AM169" i="30"/>
  <c r="AM150" i="30"/>
  <c r="AN29" i="33"/>
  <c r="AO65" i="33" s="1"/>
  <c r="AN23" i="33"/>
  <c r="AO59" i="33" s="1"/>
  <c r="AM37" i="33"/>
  <c r="AM153" i="30"/>
  <c r="AN33" i="30"/>
  <c r="AO69" i="30" s="1"/>
  <c r="AM172" i="30"/>
  <c r="AN24" i="33"/>
  <c r="AO60" i="33" s="1"/>
  <c r="AN30" i="33"/>
  <c r="AO66" i="33" s="1"/>
  <c r="AM172" i="29"/>
  <c r="AM153" i="29"/>
  <c r="AN33" i="29"/>
  <c r="AO69" i="29" s="1"/>
  <c r="AK158" i="29"/>
  <c r="AM162" i="30"/>
  <c r="AM143" i="30"/>
  <c r="AN23" i="30"/>
  <c r="AO59" i="30" s="1"/>
  <c r="AJ184" i="30"/>
  <c r="AJ186" i="30" s="1"/>
  <c r="AJ196" i="30"/>
  <c r="AM170" i="30"/>
  <c r="AN31" i="30"/>
  <c r="AO67" i="30" s="1"/>
  <c r="AM151" i="30"/>
  <c r="AN27" i="30"/>
  <c r="AO63" i="30" s="1"/>
  <c r="AM147" i="30"/>
  <c r="AM166" i="30"/>
  <c r="AI198" i="29"/>
  <c r="AN33" i="33"/>
  <c r="AO69" i="33" s="1"/>
  <c r="AJ191" i="29"/>
  <c r="AJ193" i="29" s="1"/>
  <c r="AJ197" i="29"/>
  <c r="AM155" i="29"/>
  <c r="AM174" i="29"/>
  <c r="AN35" i="29"/>
  <c r="AO71" i="29" s="1"/>
  <c r="AL73" i="29"/>
  <c r="AL74" i="29" s="1"/>
  <c r="AN28" i="33"/>
  <c r="AO64" i="33" s="1"/>
  <c r="AM152" i="30"/>
  <c r="AN32" i="30"/>
  <c r="AO68" i="30" s="1"/>
  <c r="AM171" i="30"/>
  <c r="AN34" i="33"/>
  <c r="AO70" i="33" s="1"/>
  <c r="AI194" i="29"/>
  <c r="AN27" i="33"/>
  <c r="AO63" i="33" s="1"/>
  <c r="AM146" i="29"/>
  <c r="AM165" i="29"/>
  <c r="AN26" i="29"/>
  <c r="AO62" i="29" s="1"/>
  <c r="AJ184" i="29"/>
  <c r="AJ186" i="29" s="1"/>
  <c r="AJ196" i="29"/>
  <c r="AL191" i="31"/>
  <c r="AN73" i="31"/>
  <c r="AN74" i="31" s="1"/>
  <c r="AN162" i="31"/>
  <c r="AN143" i="31"/>
  <c r="AO23" i="31"/>
  <c r="AP59" i="31" s="1"/>
  <c r="AP25" i="32"/>
  <c r="AQ55" i="32" s="1"/>
  <c r="AO25" i="2"/>
  <c r="AP55" i="2" s="1"/>
  <c r="AO28" i="2"/>
  <c r="AP58" i="2" s="1"/>
  <c r="AO26" i="2"/>
  <c r="AP56" i="2" s="1"/>
  <c r="AO27" i="2"/>
  <c r="AP57" i="2" s="1"/>
  <c r="AM61" i="2"/>
  <c r="AM62" i="2" s="1"/>
  <c r="AN29" i="2"/>
  <c r="AO59" i="2" s="1"/>
  <c r="AM31" i="2"/>
  <c r="AO21" i="2"/>
  <c r="AP51" i="2" s="1"/>
  <c r="AP20" i="2"/>
  <c r="AQ50" i="2" s="1"/>
  <c r="AO23" i="2"/>
  <c r="AP53" i="2" s="1"/>
  <c r="AO24" i="2"/>
  <c r="AP54" i="2" s="1"/>
  <c r="AO35" i="10"/>
  <c r="AP71" i="10" s="1"/>
  <c r="AP24" i="10"/>
  <c r="AQ60" i="10" s="1"/>
  <c r="AO32" i="10"/>
  <c r="AP68" i="10" s="1"/>
  <c r="AO34" i="10"/>
  <c r="AP70" i="10" s="1"/>
  <c r="AO31" i="10"/>
  <c r="AP67" i="10" s="1"/>
  <c r="AO26" i="10"/>
  <c r="AP62" i="10" s="1"/>
  <c r="AO29" i="10"/>
  <c r="AP65" i="10" s="1"/>
  <c r="AO27" i="10"/>
  <c r="AP63" i="10" s="1"/>
  <c r="AO28" i="10"/>
  <c r="AP64" i="10" s="1"/>
  <c r="AP30" i="10"/>
  <c r="AQ66" i="10" s="1"/>
  <c r="AO25" i="10"/>
  <c r="AP61" i="10" s="1"/>
  <c r="AM73" i="10"/>
  <c r="AM74" i="10" s="1"/>
  <c r="AP28" i="32"/>
  <c r="AQ58" i="32" s="1"/>
  <c r="AP24" i="32"/>
  <c r="AQ54" i="32" s="1"/>
  <c r="AQ20" i="32"/>
  <c r="AR50" i="32" s="1"/>
  <c r="AP23" i="32"/>
  <c r="AQ53" i="32" s="1"/>
  <c r="AP26" i="32"/>
  <c r="AQ56" i="32" s="1"/>
  <c r="AP27" i="32"/>
  <c r="AQ57" i="32" s="1"/>
  <c r="BD82" i="43" l="1"/>
  <c r="BE2" i="43"/>
  <c r="BD77" i="43"/>
  <c r="BD80" i="43"/>
  <c r="BD85" i="43" s="1"/>
  <c r="BD79" i="43"/>
  <c r="BD84" i="43" s="1"/>
  <c r="BD78" i="43"/>
  <c r="BD83" i="43" s="1"/>
  <c r="AL177" i="35"/>
  <c r="BD39" i="2"/>
  <c r="BC46" i="2"/>
  <c r="AO61" i="31"/>
  <c r="AN145" i="31"/>
  <c r="AO25" i="31"/>
  <c r="AO37" i="31" s="1"/>
  <c r="AN164" i="31"/>
  <c r="AN176" i="31" s="1"/>
  <c r="AN183" i="31" s="1"/>
  <c r="AN185" i="31" s="1"/>
  <c r="AN37" i="31"/>
  <c r="AO52" i="32"/>
  <c r="AO22" i="32"/>
  <c r="AO31" i="32" s="1"/>
  <c r="AL190" i="35"/>
  <c r="AL192" i="35" s="1"/>
  <c r="AK186" i="35"/>
  <c r="AN37" i="10"/>
  <c r="AK196" i="35"/>
  <c r="AK198" i="35" s="1"/>
  <c r="AO69" i="10"/>
  <c r="AO33" i="10"/>
  <c r="AM158" i="31"/>
  <c r="AJ198" i="36"/>
  <c r="AL183" i="35"/>
  <c r="AL185" i="35" s="1"/>
  <c r="AM189" i="31"/>
  <c r="AM197" i="31" s="1"/>
  <c r="AM182" i="31"/>
  <c r="AM184" i="31" s="1"/>
  <c r="AK197" i="36"/>
  <c r="AM178" i="31"/>
  <c r="AM179" i="31" s="1"/>
  <c r="AM177" i="31"/>
  <c r="AM183" i="31"/>
  <c r="AM185" i="31" s="1"/>
  <c r="AK196" i="36"/>
  <c r="AK186" i="36"/>
  <c r="AL158" i="36"/>
  <c r="AL190" i="36"/>
  <c r="AL192" i="36" s="1"/>
  <c r="AL177" i="36"/>
  <c r="BE41" i="35"/>
  <c r="BD55" i="35"/>
  <c r="AN37" i="36"/>
  <c r="AL193" i="31"/>
  <c r="AL196" i="31"/>
  <c r="AN157" i="31"/>
  <c r="AL186" i="31"/>
  <c r="AL197" i="31"/>
  <c r="AO59" i="10"/>
  <c r="AO23" i="10"/>
  <c r="AO37" i="10" s="1"/>
  <c r="AJ194" i="34"/>
  <c r="AK193" i="36"/>
  <c r="AM176" i="36"/>
  <c r="AL178" i="36"/>
  <c r="AL179" i="36" s="1"/>
  <c r="AM157" i="36"/>
  <c r="AM189" i="36" s="1"/>
  <c r="AK186" i="34"/>
  <c r="AM74" i="34"/>
  <c r="AK197" i="34"/>
  <c r="AL182" i="36"/>
  <c r="AL196" i="36" s="1"/>
  <c r="AK193" i="34"/>
  <c r="AN73" i="36"/>
  <c r="AN74" i="36" s="1"/>
  <c r="AO23" i="34"/>
  <c r="AO59" i="34"/>
  <c r="AN37" i="34"/>
  <c r="AN143" i="34"/>
  <c r="AN162" i="34"/>
  <c r="AO35" i="36"/>
  <c r="AO71" i="36"/>
  <c r="AN155" i="36"/>
  <c r="AN174" i="36"/>
  <c r="AO32" i="36"/>
  <c r="AO68" i="36"/>
  <c r="AN152" i="36"/>
  <c r="AN171" i="36"/>
  <c r="AR29" i="36"/>
  <c r="AR65" i="36"/>
  <c r="AQ168" i="36"/>
  <c r="AQ149" i="36"/>
  <c r="AP65" i="31"/>
  <c r="AP29" i="31"/>
  <c r="AO149" i="31"/>
  <c r="AO168" i="31"/>
  <c r="AM176" i="35"/>
  <c r="AO31" i="36"/>
  <c r="AO67" i="36"/>
  <c r="AN151" i="36"/>
  <c r="AN170" i="36"/>
  <c r="AL182" i="34"/>
  <c r="AL189" i="34"/>
  <c r="AL158" i="34"/>
  <c r="AO27" i="36"/>
  <c r="AO63" i="36"/>
  <c r="AN166" i="36"/>
  <c r="AN147" i="36"/>
  <c r="AO52" i="2"/>
  <c r="AO22" i="2"/>
  <c r="AJ198" i="34"/>
  <c r="AP60" i="31"/>
  <c r="AP24" i="31"/>
  <c r="AO163" i="31"/>
  <c r="AO144" i="31"/>
  <c r="AP23" i="36"/>
  <c r="AP59" i="36"/>
  <c r="AO162" i="36"/>
  <c r="AO143" i="36"/>
  <c r="AO34" i="34"/>
  <c r="AO70" i="34"/>
  <c r="AN173" i="34"/>
  <c r="AN154" i="34"/>
  <c r="AO31" i="35"/>
  <c r="AO67" i="35"/>
  <c r="AN170" i="35"/>
  <c r="AN151" i="35"/>
  <c r="AO28" i="36"/>
  <c r="AO64" i="36"/>
  <c r="AN167" i="36"/>
  <c r="AN148" i="36"/>
  <c r="AO33" i="34"/>
  <c r="AO69" i="34"/>
  <c r="AN153" i="34"/>
  <c r="AN172" i="34"/>
  <c r="AM157" i="35"/>
  <c r="AP68" i="31"/>
  <c r="AP32" i="31"/>
  <c r="AO171" i="31"/>
  <c r="AO152" i="31"/>
  <c r="AT30" i="35"/>
  <c r="AT66" i="35"/>
  <c r="AS150" i="35"/>
  <c r="AS169" i="35"/>
  <c r="AO33" i="36"/>
  <c r="AO69" i="36"/>
  <c r="AN172" i="36"/>
  <c r="AN153" i="36"/>
  <c r="AL183" i="34"/>
  <c r="AL185" i="34" s="1"/>
  <c r="AL190" i="34"/>
  <c r="AL192" i="34" s="1"/>
  <c r="AO24" i="34"/>
  <c r="AO60" i="34"/>
  <c r="AN163" i="34"/>
  <c r="AN144" i="34"/>
  <c r="AO25" i="34"/>
  <c r="AO61" i="34"/>
  <c r="AN164" i="34"/>
  <c r="AN145" i="34"/>
  <c r="AS32" i="35"/>
  <c r="AS68" i="35"/>
  <c r="AR171" i="35"/>
  <c r="AR152" i="35"/>
  <c r="AO30" i="36"/>
  <c r="AO66" i="36"/>
  <c r="AN150" i="36"/>
  <c r="AN169" i="36"/>
  <c r="AM157" i="34"/>
  <c r="AN73" i="35"/>
  <c r="AN74" i="35" s="1"/>
  <c r="AP66" i="31"/>
  <c r="AP30" i="31"/>
  <c r="AO150" i="31"/>
  <c r="AO169" i="31"/>
  <c r="AO25" i="36"/>
  <c r="AO61" i="36"/>
  <c r="AN164" i="36"/>
  <c r="AN145" i="36"/>
  <c r="AO30" i="34"/>
  <c r="AO66" i="34"/>
  <c r="AN150" i="34"/>
  <c r="AN169" i="34"/>
  <c r="AT33" i="35"/>
  <c r="AT69" i="35"/>
  <c r="AS153" i="35"/>
  <c r="AS172" i="35"/>
  <c r="AL189" i="35"/>
  <c r="AL178" i="35"/>
  <c r="AL179" i="35" s="1"/>
  <c r="AL182" i="35"/>
  <c r="AW26" i="35"/>
  <c r="AW62" i="35"/>
  <c r="AV165" i="35"/>
  <c r="AV146" i="35"/>
  <c r="AO26" i="34"/>
  <c r="AO62" i="34"/>
  <c r="AN165" i="34"/>
  <c r="AN146" i="34"/>
  <c r="AS28" i="35"/>
  <c r="AS64" i="35"/>
  <c r="AR148" i="35"/>
  <c r="AR167" i="35"/>
  <c r="AT25" i="35"/>
  <c r="AT61" i="35"/>
  <c r="AS164" i="35"/>
  <c r="AS145" i="35"/>
  <c r="AK194" i="35"/>
  <c r="AT35" i="35"/>
  <c r="AT71" i="35"/>
  <c r="AS174" i="35"/>
  <c r="AS155" i="35"/>
  <c r="AO34" i="35"/>
  <c r="AO70" i="35"/>
  <c r="AN154" i="35"/>
  <c r="AN173" i="35"/>
  <c r="AO29" i="34"/>
  <c r="AO65" i="34"/>
  <c r="AN149" i="34"/>
  <c r="AN168" i="34"/>
  <c r="AO27" i="34"/>
  <c r="AO63" i="34"/>
  <c r="AN147" i="34"/>
  <c r="AN166" i="34"/>
  <c r="AO26" i="36"/>
  <c r="AO62" i="36"/>
  <c r="AN165" i="36"/>
  <c r="AN146" i="36"/>
  <c r="AO35" i="34"/>
  <c r="AO71" i="34"/>
  <c r="AN174" i="34"/>
  <c r="AN155" i="34"/>
  <c r="AP69" i="31"/>
  <c r="AO172" i="31"/>
  <c r="AP33" i="31"/>
  <c r="AO153" i="31"/>
  <c r="AO23" i="35"/>
  <c r="AO59" i="35"/>
  <c r="AN37" i="35"/>
  <c r="AN162" i="35"/>
  <c r="AN143" i="35"/>
  <c r="AL177" i="34"/>
  <c r="AL191" i="36"/>
  <c r="AP70" i="31"/>
  <c r="AO173" i="31"/>
  <c r="AP34" i="31"/>
  <c r="AO154" i="31"/>
  <c r="AP63" i="31"/>
  <c r="AO166" i="31"/>
  <c r="AP27" i="31"/>
  <c r="AO147" i="31"/>
  <c r="AM176" i="34"/>
  <c r="AP64" i="31"/>
  <c r="AP28" i="31"/>
  <c r="AO167" i="31"/>
  <c r="AO148" i="31"/>
  <c r="AP71" i="31"/>
  <c r="AO155" i="31"/>
  <c r="AO174" i="31"/>
  <c r="AP35" i="31"/>
  <c r="AQ67" i="31"/>
  <c r="AP151" i="31"/>
  <c r="AQ31" i="31"/>
  <c r="AP170" i="31"/>
  <c r="AT29" i="35"/>
  <c r="AT65" i="35"/>
  <c r="AS168" i="35"/>
  <c r="AS149" i="35"/>
  <c r="AO32" i="34"/>
  <c r="AO68" i="34"/>
  <c r="AN152" i="34"/>
  <c r="AN171" i="34"/>
  <c r="AQ24" i="35"/>
  <c r="AQ60" i="35"/>
  <c r="AP144" i="35"/>
  <c r="AP163" i="35"/>
  <c r="AN73" i="34"/>
  <c r="AN179" i="34" s="1"/>
  <c r="AO24" i="36"/>
  <c r="AO60" i="36"/>
  <c r="AN163" i="36"/>
  <c r="AN144" i="36"/>
  <c r="AS27" i="35"/>
  <c r="AS63" i="35"/>
  <c r="AR166" i="35"/>
  <c r="AR147" i="35"/>
  <c r="AO34" i="36"/>
  <c r="AO70" i="36"/>
  <c r="AN173" i="36"/>
  <c r="AN154" i="36"/>
  <c r="AP62" i="31"/>
  <c r="AP26" i="31"/>
  <c r="AO146" i="31"/>
  <c r="AO165" i="31"/>
  <c r="AK196" i="34"/>
  <c r="AO31" i="34"/>
  <c r="AO67" i="34"/>
  <c r="AN151" i="34"/>
  <c r="AN170" i="34"/>
  <c r="AL158" i="35"/>
  <c r="AO28" i="34"/>
  <c r="AO64" i="34"/>
  <c r="AN167" i="34"/>
  <c r="AN148" i="34"/>
  <c r="AX41" i="33"/>
  <c r="AW55" i="33"/>
  <c r="BB41" i="30"/>
  <c r="BA55" i="30"/>
  <c r="AN61" i="32"/>
  <c r="AN62" i="32" s="1"/>
  <c r="AP21" i="32"/>
  <c r="AQ51" i="32" s="1"/>
  <c r="AP29" i="32"/>
  <c r="AQ59" i="32" s="1"/>
  <c r="AZ41" i="10"/>
  <c r="AY55" i="10"/>
  <c r="AL158" i="29"/>
  <c r="AL189" i="29"/>
  <c r="AL191" i="29" s="1"/>
  <c r="AW41" i="34"/>
  <c r="AV55" i="34"/>
  <c r="AJ194" i="30"/>
  <c r="AJ198" i="29"/>
  <c r="AM176" i="30"/>
  <c r="AP25" i="33"/>
  <c r="AQ61" i="33" s="1"/>
  <c r="AO35" i="33"/>
  <c r="AP71" i="33" s="1"/>
  <c r="AN144" i="29"/>
  <c r="AN163" i="29"/>
  <c r="AO24" i="29"/>
  <c r="AP60" i="29" s="1"/>
  <c r="AM73" i="29"/>
  <c r="AM74" i="29" s="1"/>
  <c r="AO34" i="30"/>
  <c r="AP70" i="30" s="1"/>
  <c r="AN173" i="30"/>
  <c r="AN154" i="30"/>
  <c r="AO27" i="33"/>
  <c r="AP63" i="33" s="1"/>
  <c r="AL184" i="29"/>
  <c r="AN162" i="30"/>
  <c r="AO23" i="30"/>
  <c r="AP59" i="30" s="1"/>
  <c r="AN143" i="30"/>
  <c r="AN37" i="30"/>
  <c r="AN37" i="29"/>
  <c r="AN173" i="29"/>
  <c r="AN154" i="29"/>
  <c r="AO34" i="29"/>
  <c r="AP70" i="29" s="1"/>
  <c r="AN162" i="29"/>
  <c r="AN143" i="29"/>
  <c r="AO23" i="29"/>
  <c r="AP59" i="29" s="1"/>
  <c r="AN166" i="29"/>
  <c r="AN147" i="29"/>
  <c r="AO27" i="29"/>
  <c r="AP63" i="29" s="1"/>
  <c r="AN145" i="30"/>
  <c r="AN164" i="30"/>
  <c r="AO25" i="30"/>
  <c r="AP61" i="30" s="1"/>
  <c r="AO28" i="33"/>
  <c r="AP64" i="33" s="1"/>
  <c r="AN166" i="30"/>
  <c r="AO27" i="30"/>
  <c r="AP63" i="30" s="1"/>
  <c r="AN147" i="30"/>
  <c r="AM73" i="30"/>
  <c r="AO30" i="33"/>
  <c r="AP66" i="33" s="1"/>
  <c r="AN150" i="30"/>
  <c r="AO30" i="30"/>
  <c r="AP66" i="30" s="1"/>
  <c r="AN169" i="30"/>
  <c r="AN150" i="29"/>
  <c r="AO30" i="29"/>
  <c r="AP66" i="29" s="1"/>
  <c r="AN169" i="29"/>
  <c r="AO35" i="30"/>
  <c r="AP71" i="30" s="1"/>
  <c r="AN155" i="30"/>
  <c r="AN174" i="30"/>
  <c r="AM157" i="29"/>
  <c r="AN149" i="30"/>
  <c r="AO29" i="30"/>
  <c r="AP65" i="30" s="1"/>
  <c r="AN168" i="30"/>
  <c r="AJ194" i="29"/>
  <c r="AM157" i="30"/>
  <c r="AM73" i="33"/>
  <c r="AM74" i="33" s="1"/>
  <c r="AO32" i="33"/>
  <c r="AP68" i="33" s="1"/>
  <c r="AO26" i="30"/>
  <c r="AP62" i="30" s="1"/>
  <c r="AN146" i="30"/>
  <c r="AN165" i="30"/>
  <c r="AO31" i="33"/>
  <c r="AP67" i="33" s="1"/>
  <c r="AM176" i="29"/>
  <c r="AN149" i="29"/>
  <c r="AN168" i="29"/>
  <c r="AO29" i="29"/>
  <c r="AP65" i="29" s="1"/>
  <c r="AK196" i="29"/>
  <c r="AK184" i="29"/>
  <c r="AK186" i="29" s="1"/>
  <c r="AO34" i="33"/>
  <c r="AP70" i="33" s="1"/>
  <c r="AO33" i="33"/>
  <c r="AP69" i="33" s="1"/>
  <c r="AO24" i="33"/>
  <c r="AP60" i="33" s="1"/>
  <c r="AO23" i="33"/>
  <c r="AP59" i="33" s="1"/>
  <c r="AN37" i="33"/>
  <c r="AN145" i="29"/>
  <c r="AN164" i="29"/>
  <c r="AO25" i="29"/>
  <c r="AP61" i="29" s="1"/>
  <c r="AN146" i="29"/>
  <c r="AO26" i="29"/>
  <c r="AP62" i="29" s="1"/>
  <c r="AN165" i="29"/>
  <c r="AN174" i="29"/>
  <c r="AN155" i="29"/>
  <c r="AO35" i="29"/>
  <c r="AP71" i="29" s="1"/>
  <c r="AN151" i="30"/>
  <c r="AN170" i="30"/>
  <c r="AO31" i="30"/>
  <c r="AP67" i="30" s="1"/>
  <c r="AO29" i="33"/>
  <c r="AP65" i="33" s="1"/>
  <c r="AN152" i="29"/>
  <c r="AN171" i="29"/>
  <c r="AO32" i="29"/>
  <c r="AP68" i="29" s="1"/>
  <c r="AL189" i="30"/>
  <c r="AL178" i="30"/>
  <c r="AL179" i="30" s="1"/>
  <c r="AL182" i="30"/>
  <c r="AK197" i="29"/>
  <c r="AK191" i="29"/>
  <c r="AK193" i="29" s="1"/>
  <c r="AN172" i="29"/>
  <c r="AN153" i="29"/>
  <c r="AO33" i="29"/>
  <c r="AP69" i="29" s="1"/>
  <c r="AL190" i="29"/>
  <c r="AL192" i="29" s="1"/>
  <c r="AL183" i="29"/>
  <c r="AL185" i="29" s="1"/>
  <c r="AK197" i="30"/>
  <c r="AK191" i="30"/>
  <c r="AK193" i="30" s="1"/>
  <c r="AO28" i="29"/>
  <c r="AP64" i="29" s="1"/>
  <c r="AN148" i="29"/>
  <c r="AN167" i="29"/>
  <c r="AL158" i="30"/>
  <c r="AO26" i="33"/>
  <c r="AP62" i="33" s="1"/>
  <c r="AN171" i="30"/>
  <c r="AO32" i="30"/>
  <c r="AP68" i="30" s="1"/>
  <c r="AN152" i="30"/>
  <c r="AJ198" i="30"/>
  <c r="AN172" i="30"/>
  <c r="AN153" i="30"/>
  <c r="AO33" i="30"/>
  <c r="AP69" i="30" s="1"/>
  <c r="AL177" i="29"/>
  <c r="AN167" i="30"/>
  <c r="AN148" i="30"/>
  <c r="AO28" i="30"/>
  <c r="AP64" i="30" s="1"/>
  <c r="AK184" i="30"/>
  <c r="AK186" i="30" s="1"/>
  <c r="AK196" i="30"/>
  <c r="AL183" i="30"/>
  <c r="AL185" i="30" s="1"/>
  <c r="AL190" i="30"/>
  <c r="AL192" i="30" s="1"/>
  <c r="AL177" i="30"/>
  <c r="AN144" i="30"/>
  <c r="AN163" i="30"/>
  <c r="AO24" i="30"/>
  <c r="AP60" i="30" s="1"/>
  <c r="AN151" i="29"/>
  <c r="AN170" i="29"/>
  <c r="AO31" i="29"/>
  <c r="AP67" i="29" s="1"/>
  <c r="AL178" i="29"/>
  <c r="AL179" i="29" s="1"/>
  <c r="AO162" i="31"/>
  <c r="AP23" i="31"/>
  <c r="AQ59" i="31" s="1"/>
  <c r="AO143" i="31"/>
  <c r="AO73" i="31"/>
  <c r="AO74" i="31" s="1"/>
  <c r="AN189" i="31"/>
  <c r="AN182" i="31"/>
  <c r="AQ25" i="32"/>
  <c r="AR55" i="32" s="1"/>
  <c r="AP25" i="2"/>
  <c r="AQ55" i="2" s="1"/>
  <c r="AN73" i="10"/>
  <c r="AN74" i="10" s="1"/>
  <c r="AP23" i="2"/>
  <c r="AQ53" i="2" s="1"/>
  <c r="AP26" i="2"/>
  <c r="AQ56" i="2" s="1"/>
  <c r="AN61" i="2"/>
  <c r="AN62" i="2" s="1"/>
  <c r="AO29" i="2"/>
  <c r="AQ20" i="2"/>
  <c r="AR50" i="2" s="1"/>
  <c r="AP21" i="2"/>
  <c r="AQ51" i="2" s="1"/>
  <c r="AP28" i="2"/>
  <c r="AQ58" i="2" s="1"/>
  <c r="AP24" i="2"/>
  <c r="AQ54" i="2" s="1"/>
  <c r="AP27" i="2"/>
  <c r="AQ57" i="2" s="1"/>
  <c r="AN31" i="2"/>
  <c r="AQ24" i="10"/>
  <c r="AR60" i="10" s="1"/>
  <c r="AP28" i="10"/>
  <c r="AQ64" i="10" s="1"/>
  <c r="AP29" i="10"/>
  <c r="AQ65" i="10" s="1"/>
  <c r="AP32" i="10"/>
  <c r="AQ68" i="10" s="1"/>
  <c r="AP25" i="10"/>
  <c r="AQ61" i="10" s="1"/>
  <c r="AP31" i="10"/>
  <c r="AQ67" i="10" s="1"/>
  <c r="AP27" i="10"/>
  <c r="AQ63" i="10" s="1"/>
  <c r="AP26" i="10"/>
  <c r="AQ62" i="10" s="1"/>
  <c r="AP34" i="10"/>
  <c r="AQ70" i="10" s="1"/>
  <c r="AQ30" i="10"/>
  <c r="AR66" i="10" s="1"/>
  <c r="AP35" i="10"/>
  <c r="AQ71" i="10" s="1"/>
  <c r="AR20" i="32"/>
  <c r="AS50" i="32" s="1"/>
  <c r="AQ23" i="32"/>
  <c r="AR53" i="32" s="1"/>
  <c r="AQ24" i="32"/>
  <c r="AR54" i="32" s="1"/>
  <c r="AQ28" i="32"/>
  <c r="AR58" i="32" s="1"/>
  <c r="AQ27" i="32"/>
  <c r="AR57" i="32" s="1"/>
  <c r="AQ26" i="32"/>
  <c r="AR56" i="32" s="1"/>
  <c r="BE83" i="43" l="1"/>
  <c r="BF2" i="43"/>
  <c r="BE77" i="43"/>
  <c r="BE78" i="43"/>
  <c r="BE79" i="43"/>
  <c r="BE84" i="43" s="1"/>
  <c r="BE80" i="43"/>
  <c r="BE85" i="43" s="1"/>
  <c r="BE82" i="43"/>
  <c r="BE39" i="2"/>
  <c r="BD46" i="2"/>
  <c r="AP61" i="31"/>
  <c r="AP25" i="31"/>
  <c r="AO164" i="31"/>
  <c r="AO176" i="31" s="1"/>
  <c r="AO145" i="31"/>
  <c r="AO157" i="31" s="1"/>
  <c r="AO182" i="31" s="1"/>
  <c r="AP52" i="32"/>
  <c r="AP22" i="32"/>
  <c r="AP31" i="32" s="1"/>
  <c r="AM191" i="31"/>
  <c r="AM193" i="31" s="1"/>
  <c r="AN158" i="31"/>
  <c r="AP69" i="10"/>
  <c r="AP33" i="10"/>
  <c r="AK198" i="34"/>
  <c r="AK198" i="36"/>
  <c r="AN157" i="35"/>
  <c r="AN189" i="35" s="1"/>
  <c r="AK194" i="36"/>
  <c r="AM186" i="31"/>
  <c r="AM196" i="31"/>
  <c r="AM198" i="31" s="1"/>
  <c r="AL198" i="31"/>
  <c r="AN176" i="36"/>
  <c r="AN190" i="36" s="1"/>
  <c r="AN192" i="36" s="1"/>
  <c r="AN177" i="31"/>
  <c r="AL197" i="36"/>
  <c r="AL198" i="36" s="1"/>
  <c r="AL184" i="36"/>
  <c r="AL186" i="36" s="1"/>
  <c r="AL193" i="36"/>
  <c r="AL194" i="31"/>
  <c r="AM177" i="36"/>
  <c r="AM182" i="36"/>
  <c r="AM184" i="36" s="1"/>
  <c r="AM183" i="36"/>
  <c r="AM185" i="36" s="1"/>
  <c r="AN176" i="35"/>
  <c r="AN183" i="35" s="1"/>
  <c r="AN185" i="35" s="1"/>
  <c r="BF41" i="35"/>
  <c r="BE55" i="35"/>
  <c r="AN190" i="31"/>
  <c r="AN192" i="31" s="1"/>
  <c r="AN178" i="31"/>
  <c r="AN179" i="31" s="1"/>
  <c r="AP59" i="10"/>
  <c r="AP23" i="10"/>
  <c r="AM178" i="36"/>
  <c r="AM179" i="36" s="1"/>
  <c r="AM158" i="36"/>
  <c r="AM190" i="36"/>
  <c r="AM192" i="36" s="1"/>
  <c r="AN157" i="36"/>
  <c r="AN182" i="36" s="1"/>
  <c r="AN157" i="34"/>
  <c r="AN189" i="34" s="1"/>
  <c r="AN74" i="34"/>
  <c r="AO73" i="36"/>
  <c r="AO74" i="36" s="1"/>
  <c r="AK194" i="34"/>
  <c r="AM158" i="35"/>
  <c r="AQ62" i="31"/>
  <c r="AQ26" i="31"/>
  <c r="AP146" i="31"/>
  <c r="AP165" i="31"/>
  <c r="AO73" i="35"/>
  <c r="AO74" i="35" s="1"/>
  <c r="AL184" i="35"/>
  <c r="AL186" i="35" s="1"/>
  <c r="AL196" i="35"/>
  <c r="AP33" i="36"/>
  <c r="AP69" i="36"/>
  <c r="AO172" i="36"/>
  <c r="AO153" i="36"/>
  <c r="AL184" i="34"/>
  <c r="AL186" i="34" s="1"/>
  <c r="AL196" i="34"/>
  <c r="AQ65" i="31"/>
  <c r="AQ29" i="31"/>
  <c r="AP168" i="31"/>
  <c r="AP149" i="31"/>
  <c r="AN176" i="34"/>
  <c r="AQ71" i="31"/>
  <c r="AQ35" i="31"/>
  <c r="AP155" i="31"/>
  <c r="AP174" i="31"/>
  <c r="AM190" i="34"/>
  <c r="AM192" i="34" s="1"/>
  <c r="AM183" i="34"/>
  <c r="AM185" i="34" s="1"/>
  <c r="AQ66" i="31"/>
  <c r="AP150" i="31"/>
  <c r="AQ30" i="31"/>
  <c r="AP169" i="31"/>
  <c r="AT32" i="35"/>
  <c r="AT68" i="35"/>
  <c r="AS152" i="35"/>
  <c r="AS171" i="35"/>
  <c r="AM182" i="35"/>
  <c r="AM178" i="35"/>
  <c r="AM179" i="35" s="1"/>
  <c r="AM189" i="35"/>
  <c r="AP28" i="36"/>
  <c r="AP64" i="36"/>
  <c r="AO148" i="36"/>
  <c r="AO167" i="36"/>
  <c r="AQ23" i="36"/>
  <c r="AQ59" i="36"/>
  <c r="AP143" i="36"/>
  <c r="AP162" i="36"/>
  <c r="AP32" i="36"/>
  <c r="AP68" i="36"/>
  <c r="AO171" i="36"/>
  <c r="AO152" i="36"/>
  <c r="AT27" i="35"/>
  <c r="AT63" i="35"/>
  <c r="AS147" i="35"/>
  <c r="AS166" i="35"/>
  <c r="AP35" i="34"/>
  <c r="AP71" i="34"/>
  <c r="AO174" i="34"/>
  <c r="AO155" i="34"/>
  <c r="AP27" i="34"/>
  <c r="AP63" i="34"/>
  <c r="AO147" i="34"/>
  <c r="AO166" i="34"/>
  <c r="AP34" i="35"/>
  <c r="AP70" i="35"/>
  <c r="AO154" i="35"/>
  <c r="AO173" i="35"/>
  <c r="AL191" i="35"/>
  <c r="AL193" i="35" s="1"/>
  <c r="AL197" i="35"/>
  <c r="AP30" i="34"/>
  <c r="AP66" i="34"/>
  <c r="AO169" i="34"/>
  <c r="AO150" i="34"/>
  <c r="AP30" i="36"/>
  <c r="AP66" i="36"/>
  <c r="AO169" i="36"/>
  <c r="AO150" i="36"/>
  <c r="AP24" i="34"/>
  <c r="AP60" i="34"/>
  <c r="AO144" i="34"/>
  <c r="AO163" i="34"/>
  <c r="AP34" i="34"/>
  <c r="AP70" i="34"/>
  <c r="AO173" i="34"/>
  <c r="AO154" i="34"/>
  <c r="AR24" i="35"/>
  <c r="AR60" i="35"/>
  <c r="AQ163" i="35"/>
  <c r="AQ144" i="35"/>
  <c r="AQ63" i="31"/>
  <c r="AQ27" i="31"/>
  <c r="AP147" i="31"/>
  <c r="AP166" i="31"/>
  <c r="AQ69" i="31"/>
  <c r="AQ33" i="31"/>
  <c r="AP172" i="31"/>
  <c r="AP153" i="31"/>
  <c r="AU25" i="35"/>
  <c r="AU61" i="35"/>
  <c r="AT145" i="35"/>
  <c r="AT164" i="35"/>
  <c r="AP26" i="34"/>
  <c r="AP62" i="34"/>
  <c r="AO146" i="34"/>
  <c r="AO165" i="34"/>
  <c r="AO73" i="34"/>
  <c r="AO179" i="34" s="1"/>
  <c r="AP23" i="35"/>
  <c r="AP59" i="35"/>
  <c r="AO143" i="35"/>
  <c r="AO162" i="35"/>
  <c r="AO37" i="35"/>
  <c r="AO31" i="2"/>
  <c r="AP59" i="2"/>
  <c r="AP31" i="34"/>
  <c r="AP67" i="34"/>
  <c r="AO170" i="34"/>
  <c r="AO151" i="34"/>
  <c r="AU29" i="35"/>
  <c r="AU65" i="35"/>
  <c r="AT149" i="35"/>
  <c r="AT168" i="35"/>
  <c r="AM177" i="34"/>
  <c r="AM189" i="34"/>
  <c r="AM182" i="34"/>
  <c r="AU30" i="35"/>
  <c r="AU66" i="35"/>
  <c r="AT169" i="35"/>
  <c r="AT150" i="35"/>
  <c r="AQ60" i="31"/>
  <c r="AQ24" i="31"/>
  <c r="AP163" i="31"/>
  <c r="AP144" i="31"/>
  <c r="AP31" i="36"/>
  <c r="AP67" i="36"/>
  <c r="AO170" i="36"/>
  <c r="AO151" i="36"/>
  <c r="AP23" i="34"/>
  <c r="AP59" i="34"/>
  <c r="AO37" i="34"/>
  <c r="AO162" i="34"/>
  <c r="AO143" i="34"/>
  <c r="AP34" i="36"/>
  <c r="AP70" i="36"/>
  <c r="AO173" i="36"/>
  <c r="AO154" i="36"/>
  <c r="AP33" i="34"/>
  <c r="AP69" i="34"/>
  <c r="AO172" i="34"/>
  <c r="AO153" i="34"/>
  <c r="AP31" i="35"/>
  <c r="AP67" i="35"/>
  <c r="AO151" i="35"/>
  <c r="AO170" i="35"/>
  <c r="AP27" i="36"/>
  <c r="AP63" i="36"/>
  <c r="AO166" i="36"/>
  <c r="AO147" i="36"/>
  <c r="AM190" i="35"/>
  <c r="AM192" i="35" s="1"/>
  <c r="AM183" i="35"/>
  <c r="AM185" i="35" s="1"/>
  <c r="AM177" i="35"/>
  <c r="AS29" i="36"/>
  <c r="AS65" i="36"/>
  <c r="AR168" i="36"/>
  <c r="AR149" i="36"/>
  <c r="AP28" i="34"/>
  <c r="AP64" i="34"/>
  <c r="AO167" i="34"/>
  <c r="AO148" i="34"/>
  <c r="AP24" i="36"/>
  <c r="AP60" i="36"/>
  <c r="AO163" i="36"/>
  <c r="AO144" i="36"/>
  <c r="AR67" i="31"/>
  <c r="AQ151" i="31"/>
  <c r="AR31" i="31"/>
  <c r="AQ170" i="31"/>
  <c r="AP26" i="36"/>
  <c r="AP62" i="36"/>
  <c r="AO146" i="36"/>
  <c r="AO165" i="36"/>
  <c r="AP29" i="34"/>
  <c r="AP65" i="34"/>
  <c r="AO168" i="34"/>
  <c r="AO149" i="34"/>
  <c r="AU35" i="35"/>
  <c r="AU71" i="35"/>
  <c r="AT174" i="35"/>
  <c r="AT155" i="35"/>
  <c r="AU33" i="35"/>
  <c r="AU69" i="35"/>
  <c r="AT153" i="35"/>
  <c r="AT172" i="35"/>
  <c r="AP25" i="36"/>
  <c r="AP61" i="36"/>
  <c r="AO164" i="36"/>
  <c r="AO145" i="36"/>
  <c r="AP25" i="34"/>
  <c r="AP61" i="34"/>
  <c r="AO145" i="34"/>
  <c r="AO164" i="34"/>
  <c r="AM158" i="34"/>
  <c r="AM191" i="36"/>
  <c r="AP32" i="34"/>
  <c r="AP68" i="34"/>
  <c r="AO171" i="34"/>
  <c r="AO152" i="34"/>
  <c r="AQ64" i="31"/>
  <c r="AP167" i="31"/>
  <c r="AQ28" i="31"/>
  <c r="AP148" i="31"/>
  <c r="AQ70" i="31"/>
  <c r="AP154" i="31"/>
  <c r="AQ34" i="31"/>
  <c r="AP173" i="31"/>
  <c r="AT28" i="35"/>
  <c r="AT64" i="35"/>
  <c r="AS148" i="35"/>
  <c r="AS167" i="35"/>
  <c r="AX26" i="35"/>
  <c r="AX62" i="35"/>
  <c r="AW146" i="35"/>
  <c r="AW165" i="35"/>
  <c r="AQ68" i="31"/>
  <c r="AQ32" i="31"/>
  <c r="AP152" i="31"/>
  <c r="AP171" i="31"/>
  <c r="AO37" i="36"/>
  <c r="AP52" i="2"/>
  <c r="AP22" i="2"/>
  <c r="AL197" i="34"/>
  <c r="AL191" i="34"/>
  <c r="AL193" i="34" s="1"/>
  <c r="AP35" i="36"/>
  <c r="AP71" i="36"/>
  <c r="AO174" i="36"/>
  <c r="AO155" i="36"/>
  <c r="AY41" i="33"/>
  <c r="AX55" i="33"/>
  <c r="BC41" i="30"/>
  <c r="BB55" i="30"/>
  <c r="AO61" i="32"/>
  <c r="AO62" i="32" s="1"/>
  <c r="AQ29" i="32"/>
  <c r="AR59" i="32" s="1"/>
  <c r="AQ21" i="32"/>
  <c r="AR51" i="32" s="1"/>
  <c r="BA41" i="10"/>
  <c r="AZ55" i="10"/>
  <c r="AK194" i="29"/>
  <c r="AX41" i="34"/>
  <c r="AW55" i="34"/>
  <c r="AM177" i="30"/>
  <c r="AM158" i="30"/>
  <c r="AK194" i="30"/>
  <c r="AM177" i="29"/>
  <c r="AM74" i="30"/>
  <c r="AM190" i="30"/>
  <c r="AM192" i="30" s="1"/>
  <c r="AM183" i="30"/>
  <c r="AM185" i="30" s="1"/>
  <c r="AK198" i="30"/>
  <c r="AP26" i="33"/>
  <c r="AQ62" i="33" s="1"/>
  <c r="AP29" i="33"/>
  <c r="AQ65" i="33" s="1"/>
  <c r="AP32" i="33"/>
  <c r="AQ68" i="33" s="1"/>
  <c r="AP30" i="29"/>
  <c r="AQ66" i="29" s="1"/>
  <c r="AO169" i="29"/>
  <c r="AO150" i="29"/>
  <c r="AN157" i="29"/>
  <c r="AL196" i="30"/>
  <c r="AL184" i="30"/>
  <c r="AL186" i="30" s="1"/>
  <c r="AP34" i="33"/>
  <c r="AQ70" i="33" s="1"/>
  <c r="AM190" i="29"/>
  <c r="AM192" i="29" s="1"/>
  <c r="AM183" i="29"/>
  <c r="AM185" i="29" s="1"/>
  <c r="AM182" i="29"/>
  <c r="AM189" i="29"/>
  <c r="AM178" i="29"/>
  <c r="AM179" i="29" s="1"/>
  <c r="AM158" i="29"/>
  <c r="AN73" i="29"/>
  <c r="AN74" i="29" s="1"/>
  <c r="AN157" i="30"/>
  <c r="AO170" i="29"/>
  <c r="AP31" i="29"/>
  <c r="AQ67" i="29" s="1"/>
  <c r="AO151" i="29"/>
  <c r="AO170" i="30"/>
  <c r="AO151" i="30"/>
  <c r="AP31" i="30"/>
  <c r="AQ67" i="30" s="1"/>
  <c r="AP31" i="33"/>
  <c r="AQ67" i="33" s="1"/>
  <c r="AN176" i="29"/>
  <c r="AO37" i="30"/>
  <c r="AP23" i="30"/>
  <c r="AQ59" i="30" s="1"/>
  <c r="AO143" i="30"/>
  <c r="AO162" i="30"/>
  <c r="AO172" i="29"/>
  <c r="AO153" i="29"/>
  <c r="AP33" i="29"/>
  <c r="AQ69" i="29" s="1"/>
  <c r="AL197" i="30"/>
  <c r="AL191" i="30"/>
  <c r="AL193" i="30" s="1"/>
  <c r="AO146" i="29"/>
  <c r="AO165" i="29"/>
  <c r="AP26" i="29"/>
  <c r="AQ62" i="29" s="1"/>
  <c r="AP23" i="33"/>
  <c r="AQ59" i="33" s="1"/>
  <c r="AO37" i="33"/>
  <c r="AM189" i="30"/>
  <c r="AM178" i="30"/>
  <c r="AM179" i="30" s="1"/>
  <c r="AM182" i="30"/>
  <c r="AO150" i="30"/>
  <c r="AO169" i="30"/>
  <c r="AP30" i="30"/>
  <c r="AQ66" i="30" s="1"/>
  <c r="AO166" i="30"/>
  <c r="AO147" i="30"/>
  <c r="AP27" i="30"/>
  <c r="AQ63" i="30" s="1"/>
  <c r="AP27" i="29"/>
  <c r="AQ63" i="29" s="1"/>
  <c r="AO147" i="29"/>
  <c r="AO166" i="29"/>
  <c r="AO154" i="29"/>
  <c r="AO173" i="29"/>
  <c r="AP34" i="29"/>
  <c r="AQ70" i="29" s="1"/>
  <c r="AN176" i="30"/>
  <c r="AP35" i="33"/>
  <c r="AQ71" i="33" s="1"/>
  <c r="AP32" i="30"/>
  <c r="AQ68" i="30" s="1"/>
  <c r="AO152" i="30"/>
  <c r="AO171" i="30"/>
  <c r="AO152" i="29"/>
  <c r="AP32" i="29"/>
  <c r="AQ68" i="29" s="1"/>
  <c r="AO171" i="29"/>
  <c r="AN73" i="33"/>
  <c r="AN74" i="33" s="1"/>
  <c r="AK198" i="29"/>
  <c r="AN73" i="30"/>
  <c r="AO153" i="30"/>
  <c r="AO172" i="30"/>
  <c r="AP33" i="30"/>
  <c r="AQ69" i="30" s="1"/>
  <c r="AP24" i="33"/>
  <c r="AQ60" i="33" s="1"/>
  <c r="AO168" i="29"/>
  <c r="AP29" i="29"/>
  <c r="AQ65" i="29" s="1"/>
  <c r="AO149" i="29"/>
  <c r="AO174" i="30"/>
  <c r="AO155" i="30"/>
  <c r="AP35" i="30"/>
  <c r="AQ71" i="30" s="1"/>
  <c r="AP28" i="33"/>
  <c r="AQ64" i="33" s="1"/>
  <c r="AL186" i="29"/>
  <c r="AO154" i="30"/>
  <c r="AO173" i="30"/>
  <c r="AP34" i="30"/>
  <c r="AQ70" i="30" s="1"/>
  <c r="AQ25" i="33"/>
  <c r="AR61" i="33" s="1"/>
  <c r="AO163" i="30"/>
  <c r="AP24" i="30"/>
  <c r="AQ60" i="30" s="1"/>
  <c r="AO144" i="30"/>
  <c r="AL193" i="29"/>
  <c r="AO167" i="29"/>
  <c r="AP28" i="29"/>
  <c r="AQ64" i="29" s="1"/>
  <c r="AO148" i="29"/>
  <c r="AO174" i="29"/>
  <c r="AO155" i="29"/>
  <c r="AP35" i="29"/>
  <c r="AQ71" i="29" s="1"/>
  <c r="AO145" i="29"/>
  <c r="AP25" i="29"/>
  <c r="AQ61" i="29" s="1"/>
  <c r="AO164" i="29"/>
  <c r="AP30" i="33"/>
  <c r="AQ66" i="33" s="1"/>
  <c r="AL196" i="29"/>
  <c r="AO148" i="30"/>
  <c r="AP28" i="30"/>
  <c r="AQ64" i="30" s="1"/>
  <c r="AO167" i="30"/>
  <c r="AL197" i="29"/>
  <c r="AP33" i="33"/>
  <c r="AQ69" i="33" s="1"/>
  <c r="AO165" i="30"/>
  <c r="AO146" i="30"/>
  <c r="AP26" i="30"/>
  <c r="AQ62" i="30" s="1"/>
  <c r="AO168" i="30"/>
  <c r="AO149" i="30"/>
  <c r="AP29" i="30"/>
  <c r="AQ65" i="30" s="1"/>
  <c r="AO164" i="30"/>
  <c r="AO145" i="30"/>
  <c r="AP25" i="30"/>
  <c r="AQ61" i="30" s="1"/>
  <c r="AO143" i="29"/>
  <c r="AO162" i="29"/>
  <c r="AP23" i="29"/>
  <c r="AQ59" i="29" s="1"/>
  <c r="AO37" i="29"/>
  <c r="AP27" i="33"/>
  <c r="AQ63" i="33" s="1"/>
  <c r="AO144" i="29"/>
  <c r="AO163" i="29"/>
  <c r="AP24" i="29"/>
  <c r="AQ60" i="29" s="1"/>
  <c r="AN196" i="31"/>
  <c r="AN184" i="31"/>
  <c r="AN186" i="31" s="1"/>
  <c r="AQ23" i="31"/>
  <c r="AR59" i="31" s="1"/>
  <c r="AP73" i="31"/>
  <c r="AP74" i="31" s="1"/>
  <c r="AP143" i="31"/>
  <c r="AP162" i="31"/>
  <c r="AP37" i="31"/>
  <c r="AN191" i="31"/>
  <c r="AR25" i="32"/>
  <c r="AS55" i="32" s="1"/>
  <c r="AQ25" i="2"/>
  <c r="AR55" i="2" s="1"/>
  <c r="AQ26" i="2"/>
  <c r="AR56" i="2" s="1"/>
  <c r="AQ27" i="2"/>
  <c r="AR57" i="2" s="1"/>
  <c r="AQ24" i="2"/>
  <c r="AR54" i="2" s="1"/>
  <c r="AP29" i="2"/>
  <c r="AQ59" i="2" s="1"/>
  <c r="AO61" i="2"/>
  <c r="AO62" i="2" s="1"/>
  <c r="AQ23" i="2"/>
  <c r="AR53" i="2" s="1"/>
  <c r="AQ28" i="2"/>
  <c r="AR58" i="2" s="1"/>
  <c r="AQ21" i="2"/>
  <c r="AR51" i="2" s="1"/>
  <c r="AR20" i="2"/>
  <c r="AS50" i="2" s="1"/>
  <c r="AQ32" i="10"/>
  <c r="AR68" i="10" s="1"/>
  <c r="AQ27" i="10"/>
  <c r="AR63" i="10" s="1"/>
  <c r="AO73" i="10"/>
  <c r="AO74" i="10" s="1"/>
  <c r="AQ29" i="10"/>
  <c r="AR65" i="10" s="1"/>
  <c r="AQ26" i="10"/>
  <c r="AR62" i="10" s="1"/>
  <c r="AQ25" i="10"/>
  <c r="AR61" i="10" s="1"/>
  <c r="AQ28" i="10"/>
  <c r="AR64" i="10" s="1"/>
  <c r="AQ35" i="10"/>
  <c r="AR71" i="10" s="1"/>
  <c r="AQ31" i="10"/>
  <c r="AR67" i="10" s="1"/>
  <c r="AR30" i="10"/>
  <c r="AS66" i="10" s="1"/>
  <c r="AQ34" i="10"/>
  <c r="AR70" i="10" s="1"/>
  <c r="AR24" i="10"/>
  <c r="AS60" i="10" s="1"/>
  <c r="AR26" i="32"/>
  <c r="AS56" i="32" s="1"/>
  <c r="AR24" i="32"/>
  <c r="AS54" i="32" s="1"/>
  <c r="AR27" i="32"/>
  <c r="AS57" i="32" s="1"/>
  <c r="AR28" i="32"/>
  <c r="AS58" i="32" s="1"/>
  <c r="AR23" i="32"/>
  <c r="AS53" i="32" s="1"/>
  <c r="AS20" i="32"/>
  <c r="AT50" i="32" s="1"/>
  <c r="BG2" i="43" l="1"/>
  <c r="BF77" i="43"/>
  <c r="BF82" i="43" s="1"/>
  <c r="BF79" i="43"/>
  <c r="BF84" i="43" s="1"/>
  <c r="BF80" i="43"/>
  <c r="BF85" i="43" s="1"/>
  <c r="BF78" i="43"/>
  <c r="BF83" i="43" s="1"/>
  <c r="AP37" i="10"/>
  <c r="BE46" i="2"/>
  <c r="BF39" i="2"/>
  <c r="AM194" i="31"/>
  <c r="AQ61" i="31"/>
  <c r="AQ73" i="31" s="1"/>
  <c r="AQ74" i="31" s="1"/>
  <c r="AP164" i="31"/>
  <c r="AP176" i="31" s="1"/>
  <c r="AP145" i="31"/>
  <c r="AP157" i="31" s="1"/>
  <c r="AQ25" i="31"/>
  <c r="AQ37" i="31" s="1"/>
  <c r="AN183" i="36"/>
  <c r="AN185" i="36" s="1"/>
  <c r="AQ52" i="32"/>
  <c r="AQ22" i="32"/>
  <c r="AO158" i="31"/>
  <c r="AO189" i="31"/>
  <c r="AQ69" i="10"/>
  <c r="AQ33" i="10"/>
  <c r="AN182" i="35"/>
  <c r="AN184" i="35" s="1"/>
  <c r="AN186" i="35" s="1"/>
  <c r="AN158" i="35"/>
  <c r="AM196" i="36"/>
  <c r="AM186" i="36"/>
  <c r="AN177" i="36"/>
  <c r="AN193" i="31"/>
  <c r="AN194" i="31" s="1"/>
  <c r="AN197" i="31"/>
  <c r="AL194" i="36"/>
  <c r="AO177" i="31"/>
  <c r="AN177" i="34"/>
  <c r="AO190" i="31"/>
  <c r="AO192" i="31" s="1"/>
  <c r="AO183" i="31"/>
  <c r="AO185" i="31" s="1"/>
  <c r="AO178" i="31"/>
  <c r="AO179" i="31" s="1"/>
  <c r="AN177" i="35"/>
  <c r="AN178" i="35"/>
  <c r="AN179" i="35" s="1"/>
  <c r="AN190" i="35"/>
  <c r="AN192" i="35" s="1"/>
  <c r="AN182" i="34"/>
  <c r="AN184" i="34" s="1"/>
  <c r="AN189" i="36"/>
  <c r="AN197" i="36" s="1"/>
  <c r="AN158" i="36"/>
  <c r="AN158" i="34"/>
  <c r="AP37" i="36"/>
  <c r="AN178" i="36"/>
  <c r="AN179" i="36" s="1"/>
  <c r="BG41" i="35"/>
  <c r="BF55" i="35"/>
  <c r="AN74" i="30"/>
  <c r="AQ59" i="10"/>
  <c r="AQ23" i="10"/>
  <c r="AM193" i="36"/>
  <c r="AM197" i="36"/>
  <c r="AO176" i="36"/>
  <c r="AO190" i="36" s="1"/>
  <c r="AO192" i="36" s="1"/>
  <c r="AO157" i="34"/>
  <c r="AO189" i="34" s="1"/>
  <c r="AO157" i="36"/>
  <c r="AP73" i="36"/>
  <c r="AP74" i="36" s="1"/>
  <c r="AR64" i="31"/>
  <c r="AR28" i="31"/>
  <c r="AQ167" i="31"/>
  <c r="AQ148" i="31"/>
  <c r="AT29" i="36"/>
  <c r="AT65" i="36"/>
  <c r="AS168" i="36"/>
  <c r="AS149" i="36"/>
  <c r="AQ33" i="34"/>
  <c r="AQ69" i="34"/>
  <c r="AP172" i="34"/>
  <c r="AP153" i="34"/>
  <c r="AQ34" i="36"/>
  <c r="AQ70" i="36"/>
  <c r="AP154" i="36"/>
  <c r="AP173" i="36"/>
  <c r="AR23" i="36"/>
  <c r="AR59" i="36"/>
  <c r="AQ162" i="36"/>
  <c r="AQ143" i="36"/>
  <c r="AR62" i="31"/>
  <c r="AQ165" i="31"/>
  <c r="AQ146" i="31"/>
  <c r="AR26" i="31"/>
  <c r="AV30" i="35"/>
  <c r="AV66" i="35"/>
  <c r="AU169" i="35"/>
  <c r="AU150" i="35"/>
  <c r="AV29" i="35"/>
  <c r="AV65" i="35"/>
  <c r="AU168" i="35"/>
  <c r="AU149" i="35"/>
  <c r="AR69" i="31"/>
  <c r="AQ153" i="31"/>
  <c r="AR33" i="31"/>
  <c r="AQ172" i="31"/>
  <c r="AQ35" i="34"/>
  <c r="AQ71" i="34"/>
  <c r="AP155" i="34"/>
  <c r="AP174" i="34"/>
  <c r="AQ33" i="36"/>
  <c r="AQ69" i="36"/>
  <c r="AP153" i="36"/>
  <c r="AP172" i="36"/>
  <c r="AU28" i="35"/>
  <c r="AU64" i="35"/>
  <c r="AT148" i="35"/>
  <c r="AT167" i="35"/>
  <c r="AQ28" i="34"/>
  <c r="AQ64" i="34"/>
  <c r="AP148" i="34"/>
  <c r="AP167" i="34"/>
  <c r="AO176" i="34"/>
  <c r="AO157" i="35"/>
  <c r="AQ26" i="34"/>
  <c r="AQ62" i="34"/>
  <c r="AP146" i="34"/>
  <c r="AP165" i="34"/>
  <c r="AS24" i="35"/>
  <c r="AS60" i="35"/>
  <c r="AR144" i="35"/>
  <c r="AR163" i="35"/>
  <c r="AL198" i="35"/>
  <c r="AQ35" i="36"/>
  <c r="AQ71" i="36"/>
  <c r="AP155" i="36"/>
  <c r="AP174" i="36"/>
  <c r="AQ25" i="36"/>
  <c r="AQ61" i="36"/>
  <c r="AP164" i="36"/>
  <c r="AP145" i="36"/>
  <c r="AV35" i="35"/>
  <c r="AV71" i="35"/>
  <c r="AU155" i="35"/>
  <c r="AU174" i="35"/>
  <c r="AQ26" i="36"/>
  <c r="AQ62" i="36"/>
  <c r="AP165" i="36"/>
  <c r="AP146" i="36"/>
  <c r="AM184" i="34"/>
  <c r="AM186" i="34" s="1"/>
  <c r="AM196" i="34"/>
  <c r="AP73" i="35"/>
  <c r="AP74" i="35" s="1"/>
  <c r="AQ24" i="34"/>
  <c r="AQ60" i="34"/>
  <c r="AP163" i="34"/>
  <c r="AP144" i="34"/>
  <c r="AQ30" i="34"/>
  <c r="AQ66" i="34"/>
  <c r="AP150" i="34"/>
  <c r="AP169" i="34"/>
  <c r="AQ32" i="36"/>
  <c r="AQ68" i="36"/>
  <c r="AP152" i="36"/>
  <c r="AP171" i="36"/>
  <c r="AU32" i="35"/>
  <c r="AU68" i="35"/>
  <c r="AT171" i="35"/>
  <c r="AT152" i="35"/>
  <c r="AL198" i="34"/>
  <c r="AL194" i="35"/>
  <c r="AQ52" i="2"/>
  <c r="AQ22" i="2"/>
  <c r="AR70" i="31"/>
  <c r="AR34" i="31"/>
  <c r="AQ173" i="31"/>
  <c r="AQ154" i="31"/>
  <c r="AQ31" i="35"/>
  <c r="AQ67" i="35"/>
  <c r="AP170" i="35"/>
  <c r="AP151" i="35"/>
  <c r="AN191" i="35"/>
  <c r="AP73" i="34"/>
  <c r="AP179" i="34" s="1"/>
  <c r="AR60" i="31"/>
  <c r="AR24" i="31"/>
  <c r="AQ144" i="31"/>
  <c r="AQ163" i="31"/>
  <c r="AM197" i="34"/>
  <c r="AM191" i="34"/>
  <c r="AM193" i="34" s="1"/>
  <c r="AQ23" i="35"/>
  <c r="AQ59" i="35"/>
  <c r="AP162" i="35"/>
  <c r="AP37" i="35"/>
  <c r="AP143" i="35"/>
  <c r="AQ28" i="36"/>
  <c r="AQ64" i="36"/>
  <c r="AP148" i="36"/>
  <c r="AP167" i="36"/>
  <c r="AR71" i="31"/>
  <c r="AQ155" i="31"/>
  <c r="AR35" i="31"/>
  <c r="AQ174" i="31"/>
  <c r="AL194" i="34"/>
  <c r="AR68" i="31"/>
  <c r="AR32" i="31"/>
  <c r="AQ152" i="31"/>
  <c r="AQ171" i="31"/>
  <c r="AQ31" i="36"/>
  <c r="AQ67" i="36"/>
  <c r="AP170" i="36"/>
  <c r="AP151" i="36"/>
  <c r="AO176" i="35"/>
  <c r="AR65" i="31"/>
  <c r="AR29" i="31"/>
  <c r="AQ149" i="31"/>
  <c r="AQ168" i="31"/>
  <c r="AQ24" i="36"/>
  <c r="AQ60" i="36"/>
  <c r="AP163" i="36"/>
  <c r="AP144" i="36"/>
  <c r="AQ23" i="34"/>
  <c r="AQ59" i="34"/>
  <c r="AP162" i="34"/>
  <c r="AP143" i="34"/>
  <c r="AP37" i="34"/>
  <c r="AQ31" i="34"/>
  <c r="AQ67" i="34"/>
  <c r="AP170" i="34"/>
  <c r="AP151" i="34"/>
  <c r="AR63" i="31"/>
  <c r="AQ147" i="31"/>
  <c r="AQ166" i="31"/>
  <c r="AR27" i="31"/>
  <c r="AQ27" i="34"/>
  <c r="AQ63" i="34"/>
  <c r="AP166" i="34"/>
  <c r="AP147" i="34"/>
  <c r="AU27" i="35"/>
  <c r="AU63" i="35"/>
  <c r="AT166" i="35"/>
  <c r="AT147" i="35"/>
  <c r="AM197" i="35"/>
  <c r="AM191" i="35"/>
  <c r="AM193" i="35" s="1"/>
  <c r="AR66" i="31"/>
  <c r="AR30" i="31"/>
  <c r="AQ169" i="31"/>
  <c r="AQ150" i="31"/>
  <c r="AO74" i="34"/>
  <c r="AN184" i="36"/>
  <c r="AQ34" i="35"/>
  <c r="AQ70" i="35"/>
  <c r="AP173" i="35"/>
  <c r="AP154" i="35"/>
  <c r="AY26" i="35"/>
  <c r="AY62" i="35"/>
  <c r="AX165" i="35"/>
  <c r="AX146" i="35"/>
  <c r="AQ32" i="34"/>
  <c r="AQ68" i="34"/>
  <c r="AP152" i="34"/>
  <c r="AP171" i="34"/>
  <c r="AV25" i="35"/>
  <c r="AV61" i="35"/>
  <c r="AU164" i="35"/>
  <c r="AU145" i="35"/>
  <c r="AN190" i="34"/>
  <c r="AN192" i="34" s="1"/>
  <c r="AN183" i="34"/>
  <c r="AN185" i="34" s="1"/>
  <c r="AQ25" i="34"/>
  <c r="AQ61" i="34"/>
  <c r="AP145" i="34"/>
  <c r="AP164" i="34"/>
  <c r="AV33" i="35"/>
  <c r="AV69" i="35"/>
  <c r="AU153" i="35"/>
  <c r="AU172" i="35"/>
  <c r="AQ29" i="34"/>
  <c r="AQ65" i="34"/>
  <c r="AP149" i="34"/>
  <c r="AP168" i="34"/>
  <c r="AS67" i="31"/>
  <c r="AR170" i="31"/>
  <c r="AR151" i="31"/>
  <c r="AS31" i="31"/>
  <c r="AQ27" i="36"/>
  <c r="AQ63" i="36"/>
  <c r="AP147" i="36"/>
  <c r="AP166" i="36"/>
  <c r="AQ34" i="34"/>
  <c r="AQ70" i="34"/>
  <c r="AP154" i="34"/>
  <c r="AP173" i="34"/>
  <c r="AQ30" i="36"/>
  <c r="AQ66" i="36"/>
  <c r="AP150" i="36"/>
  <c r="AP169" i="36"/>
  <c r="AN191" i="34"/>
  <c r="AM196" i="35"/>
  <c r="AM184" i="35"/>
  <c r="AM186" i="35" s="1"/>
  <c r="AZ41" i="33"/>
  <c r="AY55" i="33"/>
  <c r="BD41" i="30"/>
  <c r="BC55" i="30"/>
  <c r="AQ31" i="32"/>
  <c r="AP61" i="32"/>
  <c r="AP62" i="32" s="1"/>
  <c r="AR21" i="32"/>
  <c r="AS51" i="32" s="1"/>
  <c r="AR29" i="32"/>
  <c r="AS59" i="32" s="1"/>
  <c r="BB41" i="10"/>
  <c r="BA55" i="10"/>
  <c r="AN177" i="30"/>
  <c r="AY41" i="34"/>
  <c r="AX55" i="34"/>
  <c r="AO73" i="29"/>
  <c r="AO74" i="29" s="1"/>
  <c r="AN158" i="29"/>
  <c r="AQ28" i="33"/>
  <c r="AR64" i="33" s="1"/>
  <c r="AP168" i="29"/>
  <c r="AP149" i="29"/>
  <c r="AQ29" i="29"/>
  <c r="AR65" i="29" s="1"/>
  <c r="AO157" i="29"/>
  <c r="AM191" i="30"/>
  <c r="AM193" i="30" s="1"/>
  <c r="AM197" i="30"/>
  <c r="AO157" i="30"/>
  <c r="AP150" i="29"/>
  <c r="AQ30" i="29"/>
  <c r="AR66" i="29" s="1"/>
  <c r="AP169" i="29"/>
  <c r="AP148" i="29"/>
  <c r="AQ28" i="29"/>
  <c r="AR64" i="29" s="1"/>
  <c r="AP167" i="29"/>
  <c r="AR25" i="33"/>
  <c r="AS61" i="33" s="1"/>
  <c r="AP152" i="30"/>
  <c r="AQ32" i="30"/>
  <c r="AR68" i="30" s="1"/>
  <c r="AP171" i="30"/>
  <c r="AP143" i="30"/>
  <c r="AP37" i="30"/>
  <c r="AQ23" i="30"/>
  <c r="AR59" i="30" s="1"/>
  <c r="AP162" i="30"/>
  <c r="AN182" i="30"/>
  <c r="AN178" i="30"/>
  <c r="AN179" i="30" s="1"/>
  <c r="AN189" i="30"/>
  <c r="AQ34" i="33"/>
  <c r="AR70" i="33" s="1"/>
  <c r="AQ25" i="30"/>
  <c r="AR61" i="30" s="1"/>
  <c r="AP164" i="30"/>
  <c r="AP145" i="30"/>
  <c r="AP165" i="30"/>
  <c r="AP146" i="30"/>
  <c r="AQ26" i="30"/>
  <c r="AR62" i="30" s="1"/>
  <c r="AQ25" i="29"/>
  <c r="AR61" i="29" s="1"/>
  <c r="AP145" i="29"/>
  <c r="AP164" i="29"/>
  <c r="AP174" i="30"/>
  <c r="AQ35" i="30"/>
  <c r="AR71" i="30" s="1"/>
  <c r="AP155" i="30"/>
  <c r="AQ24" i="33"/>
  <c r="AR60" i="33" s="1"/>
  <c r="AQ30" i="30"/>
  <c r="AR66" i="30" s="1"/>
  <c r="AP169" i="30"/>
  <c r="AP150" i="30"/>
  <c r="AO73" i="33"/>
  <c r="AO74" i="33" s="1"/>
  <c r="AQ33" i="29"/>
  <c r="AR69" i="29" s="1"/>
  <c r="AP172" i="29"/>
  <c r="AP153" i="29"/>
  <c r="AN158" i="30"/>
  <c r="AQ32" i="33"/>
  <c r="AR68" i="33" s="1"/>
  <c r="AQ27" i="33"/>
  <c r="AR63" i="33" s="1"/>
  <c r="AP167" i="30"/>
  <c r="AQ28" i="30"/>
  <c r="AR64" i="30" s="1"/>
  <c r="AP148" i="30"/>
  <c r="AP173" i="30"/>
  <c r="AP154" i="30"/>
  <c r="AQ34" i="30"/>
  <c r="AR70" i="30" s="1"/>
  <c r="AQ35" i="33"/>
  <c r="AR71" i="33" s="1"/>
  <c r="AQ23" i="33"/>
  <c r="AR59" i="33" s="1"/>
  <c r="AP37" i="33"/>
  <c r="AN178" i="29"/>
  <c r="AN179" i="29" s="1"/>
  <c r="AN177" i="29"/>
  <c r="AN190" i="29"/>
  <c r="AN192" i="29" s="1"/>
  <c r="AN183" i="29"/>
  <c r="AN185" i="29" s="1"/>
  <c r="AL194" i="30"/>
  <c r="AP155" i="29"/>
  <c r="AP174" i="29"/>
  <c r="AQ35" i="29"/>
  <c r="AR71" i="29" s="1"/>
  <c r="AP172" i="30"/>
  <c r="AP153" i="30"/>
  <c r="AQ33" i="30"/>
  <c r="AR69" i="30" s="1"/>
  <c r="AP152" i="29"/>
  <c r="AQ32" i="29"/>
  <c r="AR68" i="29" s="1"/>
  <c r="AP171" i="29"/>
  <c r="AP165" i="29"/>
  <c r="AP146" i="29"/>
  <c r="AQ26" i="29"/>
  <c r="AR62" i="29" s="1"/>
  <c r="AQ31" i="33"/>
  <c r="AR67" i="33" s="1"/>
  <c r="AL198" i="30"/>
  <c r="AQ29" i="33"/>
  <c r="AR65" i="33" s="1"/>
  <c r="AL198" i="29"/>
  <c r="AN190" i="30"/>
  <c r="AN192" i="30" s="1"/>
  <c r="AN183" i="30"/>
  <c r="AN185" i="30" s="1"/>
  <c r="AP147" i="29"/>
  <c r="AP166" i="29"/>
  <c r="AQ27" i="29"/>
  <c r="AR63" i="29" s="1"/>
  <c r="AP151" i="29"/>
  <c r="AP170" i="29"/>
  <c r="AQ31" i="29"/>
  <c r="AR67" i="29" s="1"/>
  <c r="AM197" i="29"/>
  <c r="AM191" i="29"/>
  <c r="AM193" i="29" s="1"/>
  <c r="AN182" i="29"/>
  <c r="AN189" i="29"/>
  <c r="AP162" i="29"/>
  <c r="AP143" i="29"/>
  <c r="AQ23" i="29"/>
  <c r="AR59" i="29" s="1"/>
  <c r="AP37" i="29"/>
  <c r="AQ29" i="30"/>
  <c r="AR65" i="30" s="1"/>
  <c r="AP149" i="30"/>
  <c r="AP168" i="30"/>
  <c r="AQ33" i="33"/>
  <c r="AR69" i="33" s="1"/>
  <c r="AQ30" i="33"/>
  <c r="AR66" i="33" s="1"/>
  <c r="AP144" i="30"/>
  <c r="AQ24" i="30"/>
  <c r="AR60" i="30" s="1"/>
  <c r="AP163" i="30"/>
  <c r="AP173" i="29"/>
  <c r="AP154" i="29"/>
  <c r="AQ34" i="29"/>
  <c r="AR70" i="29" s="1"/>
  <c r="AM184" i="30"/>
  <c r="AM186" i="30" s="1"/>
  <c r="AM196" i="30"/>
  <c r="AO73" i="30"/>
  <c r="AP170" i="30"/>
  <c r="AQ31" i="30"/>
  <c r="AR67" i="30" s="1"/>
  <c r="AP151" i="30"/>
  <c r="AM184" i="29"/>
  <c r="AM186" i="29" s="1"/>
  <c r="AM196" i="29"/>
  <c r="AQ26" i="33"/>
  <c r="AR62" i="33" s="1"/>
  <c r="AQ24" i="29"/>
  <c r="AR60" i="29" s="1"/>
  <c r="AP163" i="29"/>
  <c r="AP144" i="29"/>
  <c r="AO176" i="29"/>
  <c r="AL194" i="29"/>
  <c r="AQ27" i="30"/>
  <c r="AR63" i="30" s="1"/>
  <c r="AP166" i="30"/>
  <c r="AP147" i="30"/>
  <c r="AO176" i="30"/>
  <c r="AO184" i="31"/>
  <c r="AQ143" i="31"/>
  <c r="AQ162" i="31"/>
  <c r="AR23" i="31"/>
  <c r="AS59" i="31" s="1"/>
  <c r="AO191" i="31"/>
  <c r="AN198" i="31"/>
  <c r="AS25" i="32"/>
  <c r="AT55" i="32" s="1"/>
  <c r="AR25" i="2"/>
  <c r="AS55" i="2" s="1"/>
  <c r="AR24" i="2"/>
  <c r="AS54" i="2" s="1"/>
  <c r="AR21" i="2"/>
  <c r="AS51" i="2" s="1"/>
  <c r="AR27" i="2"/>
  <c r="AS57" i="2" s="1"/>
  <c r="AR28" i="2"/>
  <c r="AS58" i="2" s="1"/>
  <c r="AR26" i="2"/>
  <c r="AS56" i="2" s="1"/>
  <c r="AS20" i="2"/>
  <c r="AT50" i="2" s="1"/>
  <c r="AR23" i="2"/>
  <c r="AS53" i="2" s="1"/>
  <c r="AQ29" i="2"/>
  <c r="AR59" i="2" s="1"/>
  <c r="AP61" i="2"/>
  <c r="AP62" i="2" s="1"/>
  <c r="AP31" i="2"/>
  <c r="AS24" i="10"/>
  <c r="AT60" i="10" s="1"/>
  <c r="AS30" i="10"/>
  <c r="AT66" i="10" s="1"/>
  <c r="AR26" i="10"/>
  <c r="AS62" i="10" s="1"/>
  <c r="AR25" i="10"/>
  <c r="AS61" i="10" s="1"/>
  <c r="AR32" i="10"/>
  <c r="AS68" i="10" s="1"/>
  <c r="AR28" i="10"/>
  <c r="AS64" i="10" s="1"/>
  <c r="AR31" i="10"/>
  <c r="AS67" i="10" s="1"/>
  <c r="AP73" i="10"/>
  <c r="AP74" i="10" s="1"/>
  <c r="AR29" i="10"/>
  <c r="AS65" i="10" s="1"/>
  <c r="AR34" i="10"/>
  <c r="AS70" i="10" s="1"/>
  <c r="AR35" i="10"/>
  <c r="AS71" i="10" s="1"/>
  <c r="AR27" i="10"/>
  <c r="AS63" i="10" s="1"/>
  <c r="AS23" i="32"/>
  <c r="AT53" i="32" s="1"/>
  <c r="AS27" i="32"/>
  <c r="AT57" i="32" s="1"/>
  <c r="AT20" i="32"/>
  <c r="AU50" i="32" s="1"/>
  <c r="AS28" i="32"/>
  <c r="AT58" i="32" s="1"/>
  <c r="AS24" i="32"/>
  <c r="AT54" i="32" s="1"/>
  <c r="AS26" i="32"/>
  <c r="AT56" i="32" s="1"/>
  <c r="BG82" i="43" l="1"/>
  <c r="BH2" i="43"/>
  <c r="BG80" i="43"/>
  <c r="BG85" i="43" s="1"/>
  <c r="BG79" i="43"/>
  <c r="BG84" i="43" s="1"/>
  <c r="BG77" i="43"/>
  <c r="BG78" i="43"/>
  <c r="BG83" i="43" s="1"/>
  <c r="AQ37" i="10"/>
  <c r="AP158" i="31"/>
  <c r="AP189" i="31"/>
  <c r="AN186" i="36"/>
  <c r="BG39" i="2"/>
  <c r="BF46" i="2"/>
  <c r="AO193" i="31"/>
  <c r="AP182" i="31"/>
  <c r="AP184" i="31" s="1"/>
  <c r="AO197" i="31"/>
  <c r="AN196" i="36"/>
  <c r="AN198" i="36" s="1"/>
  <c r="AN197" i="35"/>
  <c r="AR61" i="31"/>
  <c r="AR73" i="31" s="1"/>
  <c r="AR74" i="31" s="1"/>
  <c r="AR25" i="31"/>
  <c r="AR37" i="31" s="1"/>
  <c r="AQ145" i="31"/>
  <c r="AQ157" i="31" s="1"/>
  <c r="AQ164" i="31"/>
  <c r="AQ176" i="31" s="1"/>
  <c r="AR52" i="32"/>
  <c r="AR22" i="32"/>
  <c r="AR31" i="32" s="1"/>
  <c r="AR69" i="10"/>
  <c r="AR33" i="10"/>
  <c r="AO158" i="35"/>
  <c r="AN197" i="34"/>
  <c r="AM194" i="36"/>
  <c r="AN196" i="35"/>
  <c r="AN191" i="36"/>
  <c r="AN193" i="36" s="1"/>
  <c r="AN194" i="36" s="1"/>
  <c r="AN193" i="35"/>
  <c r="AN194" i="35" s="1"/>
  <c r="AM198" i="36"/>
  <c r="AO186" i="31"/>
  <c r="AO196" i="31"/>
  <c r="AO177" i="34"/>
  <c r="AP177" i="31"/>
  <c r="AO177" i="35"/>
  <c r="AO74" i="30"/>
  <c r="AO182" i="34"/>
  <c r="AO184" i="34" s="1"/>
  <c r="AP157" i="36"/>
  <c r="AP189" i="36" s="1"/>
  <c r="BH41" i="35"/>
  <c r="BG55" i="35"/>
  <c r="AN196" i="34"/>
  <c r="AM198" i="35"/>
  <c r="AR59" i="10"/>
  <c r="AR23" i="10"/>
  <c r="AO178" i="36"/>
  <c r="AO179" i="36" s="1"/>
  <c r="AO158" i="34"/>
  <c r="AM194" i="35"/>
  <c r="AO177" i="36"/>
  <c r="AP176" i="36"/>
  <c r="AP190" i="36" s="1"/>
  <c r="AP192" i="36" s="1"/>
  <c r="AO158" i="36"/>
  <c r="AN186" i="34"/>
  <c r="AO182" i="36"/>
  <c r="AO184" i="36" s="1"/>
  <c r="AO183" i="36"/>
  <c r="AO185" i="36" s="1"/>
  <c r="AQ73" i="36"/>
  <c r="AQ74" i="36" s="1"/>
  <c r="AP157" i="34"/>
  <c r="AP182" i="34" s="1"/>
  <c r="AO189" i="36"/>
  <c r="AO197" i="36" s="1"/>
  <c r="AP74" i="34"/>
  <c r="AM194" i="34"/>
  <c r="AR34" i="34"/>
  <c r="AR70" i="34"/>
  <c r="AQ173" i="34"/>
  <c r="AQ154" i="34"/>
  <c r="AW33" i="35"/>
  <c r="AW69" i="35"/>
  <c r="AV153" i="35"/>
  <c r="AV172" i="35"/>
  <c r="AZ26" i="35"/>
  <c r="AZ62" i="35"/>
  <c r="AY146" i="35"/>
  <c r="AY165" i="35"/>
  <c r="AR24" i="36"/>
  <c r="AR60" i="36"/>
  <c r="AQ144" i="36"/>
  <c r="AQ163" i="36"/>
  <c r="AP157" i="35"/>
  <c r="AR52" i="2"/>
  <c r="AR22" i="2"/>
  <c r="AM198" i="34"/>
  <c r="AR26" i="36"/>
  <c r="AR62" i="36"/>
  <c r="AQ146" i="36"/>
  <c r="AQ165" i="36"/>
  <c r="AR25" i="36"/>
  <c r="AR61" i="36"/>
  <c r="AQ164" i="36"/>
  <c r="AQ145" i="36"/>
  <c r="AS66" i="31"/>
  <c r="AS30" i="31"/>
  <c r="AR169" i="31"/>
  <c r="AR150" i="31"/>
  <c r="AR33" i="34"/>
  <c r="AR69" i="34"/>
  <c r="AQ153" i="34"/>
  <c r="AQ172" i="34"/>
  <c r="AQ73" i="34"/>
  <c r="AQ179" i="34" s="1"/>
  <c r="AQ73" i="35"/>
  <c r="AQ74" i="35" s="1"/>
  <c r="AO191" i="34"/>
  <c r="AO190" i="34"/>
  <c r="AO192" i="34" s="1"/>
  <c r="AO183" i="34"/>
  <c r="AO185" i="34" s="1"/>
  <c r="AV28" i="35"/>
  <c r="AV64" i="35"/>
  <c r="AU167" i="35"/>
  <c r="AU148" i="35"/>
  <c r="AR35" i="34"/>
  <c r="AR71" i="34"/>
  <c r="AQ174" i="34"/>
  <c r="AQ155" i="34"/>
  <c r="AW29" i="35"/>
  <c r="AW65" i="35"/>
  <c r="AV168" i="35"/>
  <c r="AV149" i="35"/>
  <c r="AS71" i="31"/>
  <c r="AS35" i="31"/>
  <c r="AR155" i="31"/>
  <c r="AR174" i="31"/>
  <c r="AS64" i="31"/>
  <c r="AR167" i="31"/>
  <c r="AR148" i="31"/>
  <c r="AS28" i="31"/>
  <c r="AV27" i="35"/>
  <c r="AV63" i="35"/>
  <c r="AU166" i="35"/>
  <c r="AU147" i="35"/>
  <c r="AP176" i="35"/>
  <c r="AS23" i="36"/>
  <c r="AS59" i="36"/>
  <c r="AR162" i="36"/>
  <c r="AR143" i="36"/>
  <c r="AP178" i="31"/>
  <c r="AP179" i="31" s="1"/>
  <c r="AR30" i="36"/>
  <c r="AR66" i="36"/>
  <c r="AQ150" i="36"/>
  <c r="AQ169" i="36"/>
  <c r="AR27" i="36"/>
  <c r="AR63" i="36"/>
  <c r="AQ166" i="36"/>
  <c r="AQ147" i="36"/>
  <c r="AR29" i="34"/>
  <c r="AR65" i="34"/>
  <c r="AQ168" i="34"/>
  <c r="AQ149" i="34"/>
  <c r="AR25" i="34"/>
  <c r="AR61" i="34"/>
  <c r="AQ145" i="34"/>
  <c r="AQ164" i="34"/>
  <c r="AR32" i="34"/>
  <c r="AR68" i="34"/>
  <c r="AQ152" i="34"/>
  <c r="AQ171" i="34"/>
  <c r="AR34" i="35"/>
  <c r="AR70" i="35"/>
  <c r="AQ173" i="35"/>
  <c r="AQ154" i="35"/>
  <c r="AR23" i="34"/>
  <c r="AR59" i="34"/>
  <c r="AQ143" i="34"/>
  <c r="AQ37" i="34"/>
  <c r="AQ162" i="34"/>
  <c r="AS65" i="31"/>
  <c r="AR149" i="31"/>
  <c r="AS29" i="31"/>
  <c r="AR168" i="31"/>
  <c r="AR23" i="35"/>
  <c r="AR59" i="35"/>
  <c r="AQ143" i="35"/>
  <c r="AQ162" i="35"/>
  <c r="AQ37" i="35"/>
  <c r="AW35" i="35"/>
  <c r="AW71" i="35"/>
  <c r="AV155" i="35"/>
  <c r="AV174" i="35"/>
  <c r="AS60" i="31"/>
  <c r="AR144" i="31"/>
  <c r="AS24" i="31"/>
  <c r="AR163" i="31"/>
  <c r="AR30" i="34"/>
  <c r="AR66" i="34"/>
  <c r="AQ169" i="34"/>
  <c r="AQ150" i="34"/>
  <c r="AR26" i="34"/>
  <c r="AR62" i="34"/>
  <c r="AQ165" i="34"/>
  <c r="AQ146" i="34"/>
  <c r="AP176" i="34"/>
  <c r="AR31" i="36"/>
  <c r="AR67" i="36"/>
  <c r="AQ170" i="36"/>
  <c r="AQ151" i="36"/>
  <c r="AP190" i="31"/>
  <c r="AP192" i="31" s="1"/>
  <c r="AT67" i="31"/>
  <c r="AT31" i="31"/>
  <c r="AS151" i="31"/>
  <c r="AS170" i="31"/>
  <c r="AS68" i="31"/>
  <c r="AR171" i="31"/>
  <c r="AS32" i="31"/>
  <c r="AR152" i="31"/>
  <c r="AR32" i="36"/>
  <c r="AR68" i="36"/>
  <c r="AQ152" i="36"/>
  <c r="AQ171" i="36"/>
  <c r="AR24" i="34"/>
  <c r="AR60" i="34"/>
  <c r="AQ163" i="34"/>
  <c r="AQ144" i="34"/>
  <c r="AT24" i="35"/>
  <c r="AT60" i="35"/>
  <c r="AS144" i="35"/>
  <c r="AS163" i="35"/>
  <c r="AS69" i="31"/>
  <c r="AS33" i="31"/>
  <c r="AR172" i="31"/>
  <c r="AR153" i="31"/>
  <c r="AP183" i="31"/>
  <c r="AP185" i="31" s="1"/>
  <c r="AR27" i="34"/>
  <c r="AR63" i="34"/>
  <c r="AQ147" i="34"/>
  <c r="AQ166" i="34"/>
  <c r="AR31" i="34"/>
  <c r="AR67" i="34"/>
  <c r="AQ170" i="34"/>
  <c r="AQ151" i="34"/>
  <c r="AO190" i="35"/>
  <c r="AO192" i="35" s="1"/>
  <c r="AO183" i="35"/>
  <c r="AO185" i="35" s="1"/>
  <c r="AS70" i="31"/>
  <c r="AR154" i="31"/>
  <c r="AS34" i="31"/>
  <c r="AR173" i="31"/>
  <c r="AQ37" i="36"/>
  <c r="AR34" i="36"/>
  <c r="AR70" i="36"/>
  <c r="AQ173" i="36"/>
  <c r="AQ154" i="36"/>
  <c r="AU29" i="36"/>
  <c r="AU65" i="36"/>
  <c r="AT168" i="36"/>
  <c r="AT149" i="36"/>
  <c r="AR31" i="35"/>
  <c r="AR67" i="35"/>
  <c r="AQ170" i="35"/>
  <c r="AQ151" i="35"/>
  <c r="AV32" i="35"/>
  <c r="AV68" i="35"/>
  <c r="AU152" i="35"/>
  <c r="AU171" i="35"/>
  <c r="AO189" i="35"/>
  <c r="AO182" i="35"/>
  <c r="AO178" i="35"/>
  <c r="AO179" i="35" s="1"/>
  <c r="AS62" i="31"/>
  <c r="AS26" i="31"/>
  <c r="AR165" i="31"/>
  <c r="AR146" i="31"/>
  <c r="AN193" i="34"/>
  <c r="AW25" i="35"/>
  <c r="AW61" i="35"/>
  <c r="AV164" i="35"/>
  <c r="AV145" i="35"/>
  <c r="AS63" i="31"/>
  <c r="AS27" i="31"/>
  <c r="AR166" i="31"/>
  <c r="AR147" i="31"/>
  <c r="AR28" i="36"/>
  <c r="AR64" i="36"/>
  <c r="AQ167" i="36"/>
  <c r="AQ148" i="36"/>
  <c r="AR35" i="36"/>
  <c r="AR71" i="36"/>
  <c r="AQ155" i="36"/>
  <c r="AQ174" i="36"/>
  <c r="AR28" i="34"/>
  <c r="AR64" i="34"/>
  <c r="AQ167" i="34"/>
  <c r="AQ148" i="34"/>
  <c r="AR33" i="36"/>
  <c r="AR69" i="36"/>
  <c r="AQ172" i="36"/>
  <c r="AQ153" i="36"/>
  <c r="AW30" i="35"/>
  <c r="AW66" i="35"/>
  <c r="AV169" i="35"/>
  <c r="AV150" i="35"/>
  <c r="BA41" i="33"/>
  <c r="AZ55" i="33"/>
  <c r="BE41" i="30"/>
  <c r="BD55" i="30"/>
  <c r="AQ61" i="32"/>
  <c r="AQ62" i="32" s="1"/>
  <c r="AS29" i="32"/>
  <c r="AT59" i="32" s="1"/>
  <c r="AS21" i="32"/>
  <c r="AT51" i="32" s="1"/>
  <c r="BC41" i="10"/>
  <c r="BB55" i="10"/>
  <c r="AM198" i="30"/>
  <c r="AZ41" i="34"/>
  <c r="AY55" i="34"/>
  <c r="AM198" i="29"/>
  <c r="AO158" i="29"/>
  <c r="AM194" i="29"/>
  <c r="AM194" i="30"/>
  <c r="AP176" i="29"/>
  <c r="AP183" i="29" s="1"/>
  <c r="AR31" i="33"/>
  <c r="AS67" i="33" s="1"/>
  <c r="AO189" i="29"/>
  <c r="AO178" i="29"/>
  <c r="AO179" i="29" s="1"/>
  <c r="AO182" i="29"/>
  <c r="AO190" i="29"/>
  <c r="AO192" i="29" s="1"/>
  <c r="AO183" i="29"/>
  <c r="AO185" i="29" s="1"/>
  <c r="AR34" i="29"/>
  <c r="AS70" i="29" s="1"/>
  <c r="AQ173" i="29"/>
  <c r="AQ154" i="29"/>
  <c r="AR30" i="33"/>
  <c r="AS66" i="33" s="1"/>
  <c r="AP73" i="33"/>
  <c r="AP74" i="33" s="1"/>
  <c r="AN196" i="30"/>
  <c r="AN184" i="30"/>
  <c r="AN186" i="30" s="1"/>
  <c r="AQ152" i="30"/>
  <c r="AR32" i="30"/>
  <c r="AS68" i="30" s="1"/>
  <c r="AQ171" i="30"/>
  <c r="AQ168" i="29"/>
  <c r="AR29" i="29"/>
  <c r="AS65" i="29" s="1"/>
  <c r="AQ149" i="29"/>
  <c r="AQ162" i="29"/>
  <c r="AQ37" i="29"/>
  <c r="AQ143" i="29"/>
  <c r="AR23" i="29"/>
  <c r="AS59" i="29" s="1"/>
  <c r="AQ151" i="29"/>
  <c r="AQ170" i="29"/>
  <c r="AR31" i="29"/>
  <c r="AS67" i="29" s="1"/>
  <c r="AQ165" i="29"/>
  <c r="AQ146" i="29"/>
  <c r="AR26" i="29"/>
  <c r="AS62" i="29" s="1"/>
  <c r="AQ172" i="30"/>
  <c r="AQ153" i="30"/>
  <c r="AR33" i="30"/>
  <c r="AS69" i="30" s="1"/>
  <c r="AR23" i="33"/>
  <c r="AS59" i="33" s="1"/>
  <c r="AQ37" i="33"/>
  <c r="AQ167" i="30"/>
  <c r="AR28" i="30"/>
  <c r="AS64" i="30" s="1"/>
  <c r="AQ148" i="30"/>
  <c r="AQ150" i="30"/>
  <c r="AR30" i="30"/>
  <c r="AS66" i="30" s="1"/>
  <c r="AQ169" i="30"/>
  <c r="AP176" i="30"/>
  <c r="AO190" i="30"/>
  <c r="AO192" i="30" s="1"/>
  <c r="AO183" i="30"/>
  <c r="AO185" i="30" s="1"/>
  <c r="AQ170" i="30"/>
  <c r="AQ151" i="30"/>
  <c r="AR31" i="30"/>
  <c r="AS67" i="30" s="1"/>
  <c r="AR33" i="33"/>
  <c r="AS69" i="33" s="1"/>
  <c r="AP157" i="29"/>
  <c r="AR35" i="33"/>
  <c r="AS71" i="33" s="1"/>
  <c r="AR24" i="33"/>
  <c r="AS60" i="33" s="1"/>
  <c r="AQ143" i="30"/>
  <c r="AR23" i="30"/>
  <c r="AS59" i="30" s="1"/>
  <c r="AQ37" i="30"/>
  <c r="AQ162" i="30"/>
  <c r="AQ169" i="29"/>
  <c r="AQ150" i="29"/>
  <c r="AR30" i="29"/>
  <c r="AS66" i="29" s="1"/>
  <c r="AR25" i="29"/>
  <c r="AS61" i="29" s="1"/>
  <c r="AQ164" i="29"/>
  <c r="AQ145" i="29"/>
  <c r="AQ164" i="30"/>
  <c r="AQ145" i="30"/>
  <c r="AR25" i="30"/>
  <c r="AS61" i="30" s="1"/>
  <c r="AP73" i="30"/>
  <c r="AS25" i="33"/>
  <c r="AT61" i="33" s="1"/>
  <c r="AQ144" i="29"/>
  <c r="AQ163" i="29"/>
  <c r="AR24" i="29"/>
  <c r="AS60" i="29" s="1"/>
  <c r="AP73" i="29"/>
  <c r="AP74" i="29" s="1"/>
  <c r="AR29" i="33"/>
  <c r="AS65" i="33" s="1"/>
  <c r="AQ173" i="30"/>
  <c r="AQ154" i="30"/>
  <c r="AR34" i="30"/>
  <c r="AS70" i="30" s="1"/>
  <c r="AR27" i="33"/>
  <c r="AS63" i="33" s="1"/>
  <c r="AQ172" i="29"/>
  <c r="AQ153" i="29"/>
  <c r="AR33" i="29"/>
  <c r="AS69" i="29" s="1"/>
  <c r="AQ165" i="30"/>
  <c r="AR26" i="30"/>
  <c r="AS62" i="30" s="1"/>
  <c r="AQ146" i="30"/>
  <c r="AR34" i="33"/>
  <c r="AS70" i="33" s="1"/>
  <c r="AO158" i="30"/>
  <c r="AO189" i="30"/>
  <c r="AO182" i="30"/>
  <c r="AO178" i="30"/>
  <c r="AO179" i="30" s="1"/>
  <c r="AR28" i="33"/>
  <c r="AS64" i="33" s="1"/>
  <c r="AN191" i="29"/>
  <c r="AN193" i="29" s="1"/>
  <c r="AN197" i="29"/>
  <c r="AR27" i="29"/>
  <c r="AS63" i="29" s="1"/>
  <c r="AQ147" i="29"/>
  <c r="AQ166" i="29"/>
  <c r="AQ174" i="29"/>
  <c r="AQ155" i="29"/>
  <c r="AR35" i="29"/>
  <c r="AS71" i="29" s="1"/>
  <c r="AO177" i="29"/>
  <c r="AQ174" i="30"/>
  <c r="AQ155" i="30"/>
  <c r="AR35" i="30"/>
  <c r="AS71" i="30" s="1"/>
  <c r="AP157" i="30"/>
  <c r="AR27" i="30"/>
  <c r="AS63" i="30" s="1"/>
  <c r="AQ166" i="30"/>
  <c r="AQ147" i="30"/>
  <c r="AR26" i="33"/>
  <c r="AS62" i="33" s="1"/>
  <c r="AQ144" i="30"/>
  <c r="AR24" i="30"/>
  <c r="AS60" i="30" s="1"/>
  <c r="AQ163" i="30"/>
  <c r="AQ149" i="30"/>
  <c r="AR29" i="30"/>
  <c r="AS65" i="30" s="1"/>
  <c r="AQ168" i="30"/>
  <c r="AN184" i="29"/>
  <c r="AN186" i="29" s="1"/>
  <c r="AN196" i="29"/>
  <c r="AR32" i="29"/>
  <c r="AS68" i="29" s="1"/>
  <c r="AQ152" i="29"/>
  <c r="AQ171" i="29"/>
  <c r="AR32" i="33"/>
  <c r="AS68" i="33" s="1"/>
  <c r="AN197" i="30"/>
  <c r="AN191" i="30"/>
  <c r="AN193" i="30" s="1"/>
  <c r="AQ148" i="29"/>
  <c r="AQ167" i="29"/>
  <c r="AR28" i="29"/>
  <c r="AS64" i="29" s="1"/>
  <c r="AO177" i="30"/>
  <c r="AR143" i="31"/>
  <c r="AR162" i="31"/>
  <c r="AS23" i="31"/>
  <c r="AT59" i="31" s="1"/>
  <c r="AP191" i="31"/>
  <c r="AT25" i="32"/>
  <c r="AU55" i="32" s="1"/>
  <c r="AS25" i="2"/>
  <c r="AT55" i="2" s="1"/>
  <c r="AQ61" i="2"/>
  <c r="AQ62" i="2" s="1"/>
  <c r="AR29" i="2"/>
  <c r="AT20" i="2"/>
  <c r="AU50" i="2" s="1"/>
  <c r="AQ31" i="2"/>
  <c r="AS26" i="2"/>
  <c r="AT56" i="2" s="1"/>
  <c r="AS23" i="2"/>
  <c r="AT53" i="2" s="1"/>
  <c r="AS28" i="2"/>
  <c r="AT58" i="2" s="1"/>
  <c r="AS21" i="2"/>
  <c r="AT51" i="2" s="1"/>
  <c r="AS27" i="2"/>
  <c r="AT57" i="2" s="1"/>
  <c r="AS24" i="2"/>
  <c r="AT54" i="2" s="1"/>
  <c r="AS35" i="10"/>
  <c r="AT71" i="10" s="1"/>
  <c r="AS26" i="10"/>
  <c r="AT62" i="10" s="1"/>
  <c r="AS34" i="10"/>
  <c r="AT70" i="10" s="1"/>
  <c r="AQ73" i="10"/>
  <c r="AQ74" i="10" s="1"/>
  <c r="AS31" i="10"/>
  <c r="AT67" i="10" s="1"/>
  <c r="AT30" i="10"/>
  <c r="AU66" i="10" s="1"/>
  <c r="AS28" i="10"/>
  <c r="AT64" i="10" s="1"/>
  <c r="AT24" i="10"/>
  <c r="AU60" i="10" s="1"/>
  <c r="AS27" i="10"/>
  <c r="AT63" i="10" s="1"/>
  <c r="AS25" i="10"/>
  <c r="AT61" i="10" s="1"/>
  <c r="AS29" i="10"/>
  <c r="AT65" i="10" s="1"/>
  <c r="AS32" i="10"/>
  <c r="AT68" i="10" s="1"/>
  <c r="AU20" i="32"/>
  <c r="AV50" i="32" s="1"/>
  <c r="AT24" i="32"/>
  <c r="AU54" i="32" s="1"/>
  <c r="AT28" i="32"/>
  <c r="AU58" i="32" s="1"/>
  <c r="AT27" i="32"/>
  <c r="AU57" i="32" s="1"/>
  <c r="AT23" i="32"/>
  <c r="AU53" i="32" s="1"/>
  <c r="AT26" i="32"/>
  <c r="AU56" i="32" s="1"/>
  <c r="AQ158" i="31" l="1"/>
  <c r="BH83" i="43"/>
  <c r="BI2" i="43"/>
  <c r="BH80" i="43"/>
  <c r="BH85" i="43" s="1"/>
  <c r="BH77" i="43"/>
  <c r="BH78" i="43"/>
  <c r="BH79" i="43"/>
  <c r="BH84" i="43" s="1"/>
  <c r="BH82" i="43"/>
  <c r="AO198" i="31"/>
  <c r="BH39" i="2"/>
  <c r="BG46" i="2"/>
  <c r="AO194" i="31"/>
  <c r="AR37" i="10"/>
  <c r="AN198" i="35"/>
  <c r="AS61" i="31"/>
  <c r="AS73" i="31" s="1"/>
  <c r="AS74" i="31" s="1"/>
  <c r="AS25" i="31"/>
  <c r="AS37" i="31" s="1"/>
  <c r="AR164" i="31"/>
  <c r="AR176" i="31" s="1"/>
  <c r="AR183" i="31" s="1"/>
  <c r="AR185" i="31" s="1"/>
  <c r="AR145" i="31"/>
  <c r="AS52" i="32"/>
  <c r="AS22" i="32"/>
  <c r="AS31" i="32" s="1"/>
  <c r="AN198" i="34"/>
  <c r="AS69" i="10"/>
  <c r="AS33" i="10"/>
  <c r="AP177" i="34"/>
  <c r="AP193" i="31"/>
  <c r="AP197" i="31"/>
  <c r="AQ177" i="31"/>
  <c r="AO186" i="36"/>
  <c r="AO196" i="36"/>
  <c r="AO198" i="36" s="1"/>
  <c r="AP158" i="34"/>
  <c r="AP158" i="36"/>
  <c r="AQ74" i="34"/>
  <c r="AP182" i="36"/>
  <c r="AP184" i="36" s="1"/>
  <c r="AQ183" i="31"/>
  <c r="AQ185" i="31" s="1"/>
  <c r="AQ190" i="31"/>
  <c r="AQ192" i="31" s="1"/>
  <c r="AP178" i="36"/>
  <c r="AP179" i="36" s="1"/>
  <c r="AN194" i="34"/>
  <c r="AP74" i="30"/>
  <c r="AO196" i="34"/>
  <c r="AQ178" i="31"/>
  <c r="AQ179" i="31" s="1"/>
  <c r="AQ182" i="31"/>
  <c r="AQ189" i="31"/>
  <c r="AQ191" i="31" s="1"/>
  <c r="AO186" i="34"/>
  <c r="AP177" i="36"/>
  <c r="AP183" i="36"/>
  <c r="AP185" i="36" s="1"/>
  <c r="BI41" i="35"/>
  <c r="BH55" i="35"/>
  <c r="AP189" i="34"/>
  <c r="AP191" i="34" s="1"/>
  <c r="AS59" i="10"/>
  <c r="AS23" i="10"/>
  <c r="AO191" i="36"/>
  <c r="AO193" i="36" s="1"/>
  <c r="AQ157" i="36"/>
  <c r="AP196" i="31"/>
  <c r="AP186" i="31"/>
  <c r="AR73" i="36"/>
  <c r="AR74" i="36" s="1"/>
  <c r="AQ176" i="36"/>
  <c r="AQ183" i="36" s="1"/>
  <c r="AQ185" i="36" s="1"/>
  <c r="AO193" i="34"/>
  <c r="AO197" i="34"/>
  <c r="AS33" i="36"/>
  <c r="AS69" i="36"/>
  <c r="AR153" i="36"/>
  <c r="AR172" i="36"/>
  <c r="AS35" i="36"/>
  <c r="AS71" i="36"/>
  <c r="AR174" i="36"/>
  <c r="AR155" i="36"/>
  <c r="AT63" i="31"/>
  <c r="AS166" i="31"/>
  <c r="AS147" i="31"/>
  <c r="AT27" i="31"/>
  <c r="AU24" i="35"/>
  <c r="AU60" i="35"/>
  <c r="AT163" i="35"/>
  <c r="AT144" i="35"/>
  <c r="AS32" i="36"/>
  <c r="AS68" i="36"/>
  <c r="AR171" i="36"/>
  <c r="AR152" i="36"/>
  <c r="AU67" i="31"/>
  <c r="AU31" i="31"/>
  <c r="AT170" i="31"/>
  <c r="AT151" i="31"/>
  <c r="AW27" i="35"/>
  <c r="AW63" i="35"/>
  <c r="AV147" i="35"/>
  <c r="AV166" i="35"/>
  <c r="AQ176" i="34"/>
  <c r="AS27" i="36"/>
  <c r="AS63" i="36"/>
  <c r="AR166" i="36"/>
  <c r="AR147" i="36"/>
  <c r="AT64" i="31"/>
  <c r="AS148" i="31"/>
  <c r="AT28" i="31"/>
  <c r="AS167" i="31"/>
  <c r="AW28" i="35"/>
  <c r="AW64" i="35"/>
  <c r="AV167" i="35"/>
  <c r="AV148" i="35"/>
  <c r="AS25" i="36"/>
  <c r="AS61" i="36"/>
  <c r="AR164" i="36"/>
  <c r="AR145" i="36"/>
  <c r="AT68" i="31"/>
  <c r="AT32" i="31"/>
  <c r="AS152" i="31"/>
  <c r="AS171" i="31"/>
  <c r="AQ157" i="35"/>
  <c r="AP197" i="36"/>
  <c r="AP191" i="36"/>
  <c r="AP193" i="36" s="1"/>
  <c r="AS34" i="34"/>
  <c r="AS70" i="34"/>
  <c r="AR154" i="34"/>
  <c r="AR173" i="34"/>
  <c r="AQ176" i="35"/>
  <c r="AS25" i="34"/>
  <c r="AS61" i="34"/>
  <c r="AR164" i="34"/>
  <c r="AR145" i="34"/>
  <c r="BA26" i="35"/>
  <c r="BA62" i="35"/>
  <c r="AZ146" i="35"/>
  <c r="AZ165" i="35"/>
  <c r="AT62" i="31"/>
  <c r="AT26" i="31"/>
  <c r="AS146" i="31"/>
  <c r="AS165" i="31"/>
  <c r="AS31" i="35"/>
  <c r="AS67" i="35"/>
  <c r="AR170" i="35"/>
  <c r="AR151" i="35"/>
  <c r="AS34" i="36"/>
  <c r="AS70" i="36"/>
  <c r="AR173" i="36"/>
  <c r="AR154" i="36"/>
  <c r="AS27" i="34"/>
  <c r="AS63" i="34"/>
  <c r="AR166" i="34"/>
  <c r="AR147" i="34"/>
  <c r="AT69" i="31"/>
  <c r="AS172" i="31"/>
  <c r="AS153" i="31"/>
  <c r="AT33" i="31"/>
  <c r="AS26" i="34"/>
  <c r="AS62" i="34"/>
  <c r="AR165" i="34"/>
  <c r="AR146" i="34"/>
  <c r="AR73" i="35"/>
  <c r="AR74" i="35" s="1"/>
  <c r="AQ157" i="34"/>
  <c r="AT23" i="36"/>
  <c r="AT59" i="36"/>
  <c r="AS162" i="36"/>
  <c r="AS143" i="36"/>
  <c r="AP184" i="34"/>
  <c r="AT60" i="31"/>
  <c r="AT24" i="31"/>
  <c r="AS163" i="31"/>
  <c r="AS144" i="31"/>
  <c r="AS34" i="35"/>
  <c r="AS70" i="35"/>
  <c r="AR154" i="35"/>
  <c r="AR173" i="35"/>
  <c r="AX29" i="35"/>
  <c r="AX65" i="35"/>
  <c r="AW168" i="35"/>
  <c r="AW149" i="35"/>
  <c r="AP189" i="35"/>
  <c r="AP182" i="35"/>
  <c r="AP178" i="35"/>
  <c r="AP179" i="35" s="1"/>
  <c r="AR157" i="31"/>
  <c r="AR158" i="31" s="1"/>
  <c r="AX30" i="35"/>
  <c r="AX66" i="35"/>
  <c r="AW169" i="35"/>
  <c r="AW150" i="35"/>
  <c r="AS28" i="34"/>
  <c r="AS64" i="34"/>
  <c r="AR167" i="34"/>
  <c r="AR148" i="34"/>
  <c r="AS28" i="36"/>
  <c r="AS64" i="36"/>
  <c r="AR148" i="36"/>
  <c r="AR167" i="36"/>
  <c r="AS24" i="34"/>
  <c r="AS60" i="34"/>
  <c r="AR163" i="34"/>
  <c r="AR144" i="34"/>
  <c r="AS23" i="35"/>
  <c r="AS59" i="35"/>
  <c r="AR143" i="35"/>
  <c r="AR37" i="35"/>
  <c r="AR162" i="35"/>
  <c r="AR73" i="34"/>
  <c r="AR179" i="34" s="1"/>
  <c r="AP183" i="35"/>
  <c r="AP185" i="35" s="1"/>
  <c r="AP190" i="35"/>
  <c r="AP192" i="35" s="1"/>
  <c r="AS33" i="34"/>
  <c r="AS69" i="34"/>
  <c r="AR172" i="34"/>
  <c r="AR153" i="34"/>
  <c r="AR31" i="2"/>
  <c r="AS59" i="2"/>
  <c r="AS23" i="34"/>
  <c r="AS59" i="34"/>
  <c r="AR37" i="34"/>
  <c r="AR143" i="34"/>
  <c r="AR162" i="34"/>
  <c r="AS32" i="34"/>
  <c r="AS68" i="34"/>
  <c r="AR171" i="34"/>
  <c r="AR152" i="34"/>
  <c r="AS29" i="34"/>
  <c r="AS65" i="34"/>
  <c r="AR149" i="34"/>
  <c r="AR168" i="34"/>
  <c r="AS30" i="36"/>
  <c r="AS66" i="36"/>
  <c r="AR150" i="36"/>
  <c r="AR169" i="36"/>
  <c r="AS35" i="34"/>
  <c r="AS71" i="34"/>
  <c r="AR174" i="34"/>
  <c r="AR155" i="34"/>
  <c r="AS26" i="36"/>
  <c r="AS62" i="36"/>
  <c r="AR165" i="36"/>
  <c r="AR146" i="36"/>
  <c r="AS24" i="36"/>
  <c r="AS60" i="36"/>
  <c r="AR163" i="36"/>
  <c r="AR144" i="36"/>
  <c r="AX25" i="35"/>
  <c r="AX61" i="35"/>
  <c r="AW145" i="35"/>
  <c r="AW164" i="35"/>
  <c r="AO184" i="35"/>
  <c r="AO186" i="35" s="1"/>
  <c r="AO196" i="35"/>
  <c r="AS31" i="36"/>
  <c r="AS67" i="36"/>
  <c r="AR151" i="36"/>
  <c r="AR170" i="36"/>
  <c r="AT65" i="31"/>
  <c r="AS168" i="31"/>
  <c r="AT29" i="31"/>
  <c r="AS149" i="31"/>
  <c r="AX33" i="35"/>
  <c r="AX69" i="35"/>
  <c r="AW153" i="35"/>
  <c r="AW172" i="35"/>
  <c r="AP177" i="35"/>
  <c r="AO191" i="35"/>
  <c r="AO193" i="35" s="1"/>
  <c r="AO197" i="35"/>
  <c r="AW32" i="35"/>
  <c r="AW68" i="35"/>
  <c r="AV171" i="35"/>
  <c r="AV152" i="35"/>
  <c r="AV29" i="36"/>
  <c r="AV65" i="36"/>
  <c r="AU149" i="36"/>
  <c r="AU168" i="36"/>
  <c r="AT70" i="31"/>
  <c r="AS173" i="31"/>
  <c r="AT34" i="31"/>
  <c r="AS154" i="31"/>
  <c r="AS31" i="34"/>
  <c r="AS67" i="34"/>
  <c r="AR170" i="34"/>
  <c r="AR151" i="34"/>
  <c r="AP183" i="34"/>
  <c r="AP185" i="34" s="1"/>
  <c r="AP190" i="34"/>
  <c r="AP192" i="34" s="1"/>
  <c r="AS30" i="34"/>
  <c r="AS66" i="34"/>
  <c r="AR169" i="34"/>
  <c r="AR150" i="34"/>
  <c r="AX35" i="35"/>
  <c r="AX71" i="35"/>
  <c r="AW174" i="35"/>
  <c r="AW155" i="35"/>
  <c r="AR37" i="36"/>
  <c r="AT71" i="31"/>
  <c r="AS155" i="31"/>
  <c r="AT35" i="31"/>
  <c r="AS174" i="31"/>
  <c r="AT66" i="31"/>
  <c r="AT30" i="31"/>
  <c r="AS169" i="31"/>
  <c r="AS150" i="31"/>
  <c r="AS52" i="2"/>
  <c r="AS22" i="2"/>
  <c r="AP158" i="35"/>
  <c r="BB41" i="33"/>
  <c r="BA55" i="33"/>
  <c r="BF41" i="30"/>
  <c r="BE55" i="30"/>
  <c r="AR61" i="32"/>
  <c r="AR62" i="32" s="1"/>
  <c r="AT21" i="32"/>
  <c r="AU51" i="32" s="1"/>
  <c r="AT29" i="32"/>
  <c r="AU59" i="32" s="1"/>
  <c r="BD41" i="10"/>
  <c r="BC55" i="10"/>
  <c r="BA41" i="34"/>
  <c r="AZ55" i="34"/>
  <c r="AP177" i="30"/>
  <c r="AP158" i="30"/>
  <c r="AP177" i="29"/>
  <c r="AP185" i="29"/>
  <c r="AN194" i="30"/>
  <c r="AP190" i="29"/>
  <c r="AP192" i="29" s="1"/>
  <c r="AR147" i="29"/>
  <c r="AR166" i="29"/>
  <c r="AS27" i="29"/>
  <c r="AT63" i="29" s="1"/>
  <c r="AT25" i="33"/>
  <c r="AU61" i="33" s="1"/>
  <c r="AS35" i="33"/>
  <c r="AT71" i="33" s="1"/>
  <c r="AR166" i="30"/>
  <c r="AR147" i="30"/>
  <c r="AS27" i="30"/>
  <c r="AT63" i="30" s="1"/>
  <c r="AR174" i="29"/>
  <c r="AR155" i="29"/>
  <c r="AS35" i="29"/>
  <c r="AT71" i="29" s="1"/>
  <c r="AS29" i="33"/>
  <c r="AT65" i="33" s="1"/>
  <c r="AR164" i="29"/>
  <c r="AS25" i="29"/>
  <c r="AT61" i="29" s="1"/>
  <c r="AR145" i="29"/>
  <c r="AQ73" i="30"/>
  <c r="AR167" i="30"/>
  <c r="AR148" i="30"/>
  <c r="AS28" i="30"/>
  <c r="AT64" i="30" s="1"/>
  <c r="AR168" i="29"/>
  <c r="AR149" i="29"/>
  <c r="AS29" i="29"/>
  <c r="AT65" i="29" s="1"/>
  <c r="AN198" i="30"/>
  <c r="AR152" i="29"/>
  <c r="AS32" i="29"/>
  <c r="AT68" i="29" s="1"/>
  <c r="AR171" i="29"/>
  <c r="AN194" i="29"/>
  <c r="AS34" i="33"/>
  <c r="AT70" i="33" s="1"/>
  <c r="AQ176" i="30"/>
  <c r="AP158" i="29"/>
  <c r="AP182" i="29"/>
  <c r="AP178" i="29"/>
  <c r="AP179" i="29" s="1"/>
  <c r="AP189" i="29"/>
  <c r="AN198" i="29"/>
  <c r="AR163" i="30"/>
  <c r="AR144" i="30"/>
  <c r="AS24" i="30"/>
  <c r="AT60" i="30" s="1"/>
  <c r="AP189" i="30"/>
  <c r="AP178" i="30"/>
  <c r="AP179" i="30" s="1"/>
  <c r="AP182" i="30"/>
  <c r="AS28" i="33"/>
  <c r="AT64" i="33" s="1"/>
  <c r="AS27" i="33"/>
  <c r="AT63" i="33" s="1"/>
  <c r="AR164" i="30"/>
  <c r="AS25" i="30"/>
  <c r="AT61" i="30" s="1"/>
  <c r="AR145" i="30"/>
  <c r="AS33" i="33"/>
  <c r="AT69" i="33" s="1"/>
  <c r="AP183" i="30"/>
  <c r="AP185" i="30" s="1"/>
  <c r="AP190" i="30"/>
  <c r="AP192" i="30" s="1"/>
  <c r="AR165" i="29"/>
  <c r="AR146" i="29"/>
  <c r="AS26" i="29"/>
  <c r="AT62" i="29" s="1"/>
  <c r="AR37" i="29"/>
  <c r="AR143" i="29"/>
  <c r="AS23" i="29"/>
  <c r="AT59" i="29" s="1"/>
  <c r="AR162" i="29"/>
  <c r="AS30" i="33"/>
  <c r="AT66" i="33" s="1"/>
  <c r="AO196" i="29"/>
  <c r="AO184" i="29"/>
  <c r="AO186" i="29" s="1"/>
  <c r="AR174" i="30"/>
  <c r="AR155" i="30"/>
  <c r="AS35" i="30"/>
  <c r="AT71" i="30" s="1"/>
  <c r="AR165" i="30"/>
  <c r="AR146" i="30"/>
  <c r="AS26" i="30"/>
  <c r="AT62" i="30" s="1"/>
  <c r="AR163" i="29"/>
  <c r="AR144" i="29"/>
  <c r="AS24" i="29"/>
  <c r="AT60" i="29" s="1"/>
  <c r="AR162" i="30"/>
  <c r="AR143" i="30"/>
  <c r="AR37" i="30"/>
  <c r="AS23" i="30"/>
  <c r="AT59" i="30" s="1"/>
  <c r="AQ157" i="29"/>
  <c r="AS32" i="33"/>
  <c r="AT68" i="33" s="1"/>
  <c r="AS26" i="33"/>
  <c r="AT62" i="33" s="1"/>
  <c r="AR169" i="29"/>
  <c r="AR150" i="29"/>
  <c r="AS30" i="29"/>
  <c r="AT66" i="29" s="1"/>
  <c r="AQ157" i="30"/>
  <c r="AR151" i="30"/>
  <c r="AS31" i="30"/>
  <c r="AT67" i="30" s="1"/>
  <c r="AR170" i="30"/>
  <c r="AR150" i="30"/>
  <c r="AR169" i="30"/>
  <c r="AS30" i="30"/>
  <c r="AT66" i="30" s="1"/>
  <c r="AS23" i="33"/>
  <c r="AT59" i="33" s="1"/>
  <c r="AR37" i="33"/>
  <c r="AQ73" i="29"/>
  <c r="AQ74" i="29" s="1"/>
  <c r="AR171" i="30"/>
  <c r="AR152" i="30"/>
  <c r="AS32" i="30"/>
  <c r="AT68" i="30" s="1"/>
  <c r="AO191" i="29"/>
  <c r="AO193" i="29" s="1"/>
  <c r="AO197" i="29"/>
  <c r="AR168" i="30"/>
  <c r="AR149" i="30"/>
  <c r="AS29" i="30"/>
  <c r="AT65" i="30" s="1"/>
  <c r="AO196" i="30"/>
  <c r="AO184" i="30"/>
  <c r="AO186" i="30" s="1"/>
  <c r="AR154" i="30"/>
  <c r="AR173" i="30"/>
  <c r="AS34" i="30"/>
  <c r="AT70" i="30" s="1"/>
  <c r="AS24" i="33"/>
  <c r="AT60" i="33" s="1"/>
  <c r="AQ73" i="33"/>
  <c r="AQ74" i="33" s="1"/>
  <c r="AS31" i="33"/>
  <c r="AT67" i="33" s="1"/>
  <c r="AR148" i="29"/>
  <c r="AR167" i="29"/>
  <c r="AS28" i="29"/>
  <c r="AT64" i="29" s="1"/>
  <c r="AO197" i="30"/>
  <c r="AO191" i="30"/>
  <c r="AO193" i="30" s="1"/>
  <c r="AR172" i="29"/>
  <c r="AR153" i="29"/>
  <c r="AS33" i="29"/>
  <c r="AT69" i="29" s="1"/>
  <c r="AS33" i="30"/>
  <c r="AT69" i="30" s="1"/>
  <c r="AR172" i="30"/>
  <c r="AR153" i="30"/>
  <c r="AR151" i="29"/>
  <c r="AR170" i="29"/>
  <c r="AS31" i="29"/>
  <c r="AT67" i="29" s="1"/>
  <c r="AQ176" i="29"/>
  <c r="AR173" i="29"/>
  <c r="AR154" i="29"/>
  <c r="AS34" i="29"/>
  <c r="AT70" i="29" s="1"/>
  <c r="AT23" i="31"/>
  <c r="AU59" i="31" s="1"/>
  <c r="AS162" i="31"/>
  <c r="AS143" i="31"/>
  <c r="AU25" i="32"/>
  <c r="AV55" i="32" s="1"/>
  <c r="AT25" i="2"/>
  <c r="AU55" i="2" s="1"/>
  <c r="AT24" i="2"/>
  <c r="AU54" i="2" s="1"/>
  <c r="AT21" i="2"/>
  <c r="AU51" i="2" s="1"/>
  <c r="AT26" i="2"/>
  <c r="AU56" i="2" s="1"/>
  <c r="AT28" i="2"/>
  <c r="AU58" i="2" s="1"/>
  <c r="AU20" i="2"/>
  <c r="AV50" i="2" s="1"/>
  <c r="AT27" i="2"/>
  <c r="AU57" i="2" s="1"/>
  <c r="AR61" i="2"/>
  <c r="AR62" i="2" s="1"/>
  <c r="AS29" i="2"/>
  <c r="AT59" i="2" s="1"/>
  <c r="AT23" i="2"/>
  <c r="AU53" i="2" s="1"/>
  <c r="AU30" i="10"/>
  <c r="AV66" i="10" s="1"/>
  <c r="AT25" i="10"/>
  <c r="AU61" i="10" s="1"/>
  <c r="AT28" i="10"/>
  <c r="AU64" i="10" s="1"/>
  <c r="AR73" i="10"/>
  <c r="AR74" i="10" s="1"/>
  <c r="AT34" i="10"/>
  <c r="AU70" i="10" s="1"/>
  <c r="AT31" i="10"/>
  <c r="AU67" i="10" s="1"/>
  <c r="AT26" i="10"/>
  <c r="AU62" i="10" s="1"/>
  <c r="AT27" i="10"/>
  <c r="AU63" i="10" s="1"/>
  <c r="AT35" i="10"/>
  <c r="AU71" i="10" s="1"/>
  <c r="AT32" i="10"/>
  <c r="AU68" i="10" s="1"/>
  <c r="AU24" i="10"/>
  <c r="AV60" i="10" s="1"/>
  <c r="AT29" i="10"/>
  <c r="AU65" i="10" s="1"/>
  <c r="AV20" i="32"/>
  <c r="AW50" i="32" s="1"/>
  <c r="AU23" i="32"/>
  <c r="AV53" i="32" s="1"/>
  <c r="AU28" i="32"/>
  <c r="AV58" i="32" s="1"/>
  <c r="AU27" i="32"/>
  <c r="AV57" i="32" s="1"/>
  <c r="AU24" i="32"/>
  <c r="AV54" i="32" s="1"/>
  <c r="AU26" i="32"/>
  <c r="AV56" i="32" s="1"/>
  <c r="BI84" i="43" l="1"/>
  <c r="BJ2" i="43"/>
  <c r="BI77" i="43"/>
  <c r="BI82" i="43" s="1"/>
  <c r="BI78" i="43"/>
  <c r="BI79" i="43"/>
  <c r="BI80" i="43"/>
  <c r="BI85" i="43" s="1"/>
  <c r="BI83" i="43"/>
  <c r="BI39" i="2"/>
  <c r="BH46" i="2"/>
  <c r="AT61" i="31"/>
  <c r="AS145" i="31"/>
  <c r="AS157" i="31" s="1"/>
  <c r="AS182" i="31" s="1"/>
  <c r="AT25" i="31"/>
  <c r="AS164" i="31"/>
  <c r="AS176" i="31" s="1"/>
  <c r="AS37" i="10"/>
  <c r="AQ177" i="34"/>
  <c r="AT52" i="32"/>
  <c r="AT22" i="32"/>
  <c r="AT69" i="10"/>
  <c r="AT33" i="10"/>
  <c r="AP198" i="31"/>
  <c r="AR190" i="31"/>
  <c r="AR192" i="31" s="1"/>
  <c r="AR177" i="31"/>
  <c r="AR176" i="35"/>
  <c r="AR190" i="35" s="1"/>
  <c r="AR192" i="35" s="1"/>
  <c r="AO194" i="36"/>
  <c r="AP194" i="31"/>
  <c r="AQ177" i="35"/>
  <c r="AQ158" i="36"/>
  <c r="AQ196" i="31"/>
  <c r="AR157" i="35"/>
  <c r="AR182" i="35" s="1"/>
  <c r="AQ193" i="31"/>
  <c r="AQ197" i="31"/>
  <c r="AR178" i="31"/>
  <c r="AR179" i="31" s="1"/>
  <c r="AQ158" i="35"/>
  <c r="AQ74" i="30"/>
  <c r="AO198" i="34"/>
  <c r="AQ184" i="31"/>
  <c r="AQ186" i="31" s="1"/>
  <c r="AP186" i="36"/>
  <c r="AP194" i="36" s="1"/>
  <c r="AP196" i="36"/>
  <c r="AP198" i="36" s="1"/>
  <c r="AQ177" i="36"/>
  <c r="AO194" i="34"/>
  <c r="AQ190" i="36"/>
  <c r="AQ192" i="36" s="1"/>
  <c r="BJ41" i="35"/>
  <c r="BI55" i="35"/>
  <c r="AT59" i="10"/>
  <c r="AT23" i="10"/>
  <c r="AR182" i="31"/>
  <c r="AR196" i="31" s="1"/>
  <c r="AR189" i="31"/>
  <c r="AQ182" i="36"/>
  <c r="AQ196" i="36" s="1"/>
  <c r="AQ178" i="36"/>
  <c r="AQ179" i="36" s="1"/>
  <c r="AQ189" i="36"/>
  <c r="AQ191" i="36" s="1"/>
  <c r="AR157" i="36"/>
  <c r="AR182" i="36" s="1"/>
  <c r="AS73" i="36"/>
  <c r="AS74" i="36" s="1"/>
  <c r="AR176" i="36"/>
  <c r="AR183" i="36" s="1"/>
  <c r="AR185" i="36" s="1"/>
  <c r="AT30" i="34"/>
  <c r="AT66" i="34"/>
  <c r="AS150" i="34"/>
  <c r="AS169" i="34"/>
  <c r="AU70" i="31"/>
  <c r="AT173" i="31"/>
  <c r="AT154" i="31"/>
  <c r="AU34" i="31"/>
  <c r="AT30" i="36"/>
  <c r="AT66" i="36"/>
  <c r="AS169" i="36"/>
  <c r="AS150" i="36"/>
  <c r="AT32" i="34"/>
  <c r="AT68" i="34"/>
  <c r="AS152" i="34"/>
  <c r="AS171" i="34"/>
  <c r="AP196" i="35"/>
  <c r="AP184" i="35"/>
  <c r="AP186" i="35" s="1"/>
  <c r="AP196" i="34"/>
  <c r="AQ189" i="34"/>
  <c r="AQ182" i="34"/>
  <c r="AP197" i="34"/>
  <c r="AU68" i="31"/>
  <c r="AU32" i="31"/>
  <c r="AT171" i="31"/>
  <c r="AT152" i="31"/>
  <c r="AX27" i="35"/>
  <c r="AX63" i="35"/>
  <c r="AW166" i="35"/>
  <c r="AW147" i="35"/>
  <c r="AY33" i="35"/>
  <c r="AY69" i="35"/>
  <c r="AX153" i="35"/>
  <c r="AX172" i="35"/>
  <c r="AT31" i="36"/>
  <c r="AT67" i="36"/>
  <c r="AS151" i="36"/>
  <c r="AS170" i="36"/>
  <c r="AR176" i="34"/>
  <c r="AT24" i="34"/>
  <c r="AT60" i="34"/>
  <c r="AS163" i="34"/>
  <c r="AS144" i="34"/>
  <c r="AT28" i="34"/>
  <c r="AT64" i="34"/>
  <c r="AS148" i="34"/>
  <c r="AS167" i="34"/>
  <c r="AP191" i="35"/>
  <c r="AP193" i="35" s="1"/>
  <c r="AP197" i="35"/>
  <c r="AT34" i="36"/>
  <c r="AT70" i="36"/>
  <c r="AS154" i="36"/>
  <c r="AS173" i="36"/>
  <c r="AU62" i="31"/>
  <c r="AU26" i="31"/>
  <c r="AT165" i="31"/>
  <c r="AT146" i="31"/>
  <c r="AP193" i="34"/>
  <c r="AT32" i="36"/>
  <c r="AT68" i="36"/>
  <c r="AS152" i="36"/>
  <c r="AS171" i="36"/>
  <c r="AT33" i="36"/>
  <c r="AT69" i="36"/>
  <c r="AS153" i="36"/>
  <c r="AS172" i="36"/>
  <c r="AU66" i="31"/>
  <c r="AT169" i="31"/>
  <c r="AT150" i="31"/>
  <c r="AU30" i="31"/>
  <c r="AX32" i="35"/>
  <c r="AX68" i="35"/>
  <c r="AW171" i="35"/>
  <c r="AW152" i="35"/>
  <c r="AO198" i="35"/>
  <c r="AR157" i="34"/>
  <c r="AT34" i="35"/>
  <c r="AT70" i="35"/>
  <c r="AS154" i="35"/>
  <c r="AS173" i="35"/>
  <c r="AT25" i="34"/>
  <c r="AT61" i="34"/>
  <c r="AS145" i="34"/>
  <c r="AS164" i="34"/>
  <c r="AR74" i="34"/>
  <c r="AU65" i="31"/>
  <c r="AU29" i="31"/>
  <c r="AT149" i="31"/>
  <c r="AT168" i="31"/>
  <c r="AO194" i="35"/>
  <c r="AT24" i="36"/>
  <c r="AT60" i="36"/>
  <c r="AS144" i="36"/>
  <c r="AS163" i="36"/>
  <c r="AS37" i="36"/>
  <c r="AQ190" i="35"/>
  <c r="AQ192" i="35" s="1"/>
  <c r="AQ183" i="35"/>
  <c r="AQ185" i="35" s="1"/>
  <c r="AX28" i="35"/>
  <c r="AX64" i="35"/>
  <c r="AW148" i="35"/>
  <c r="AW167" i="35"/>
  <c r="AT27" i="36"/>
  <c r="AT63" i="36"/>
  <c r="AS166" i="36"/>
  <c r="AS147" i="36"/>
  <c r="AY35" i="35"/>
  <c r="AY71" i="35"/>
  <c r="AX174" i="35"/>
  <c r="AX155" i="35"/>
  <c r="AT35" i="34"/>
  <c r="AT71" i="34"/>
  <c r="AS174" i="34"/>
  <c r="AS155" i="34"/>
  <c r="AT29" i="34"/>
  <c r="AT65" i="34"/>
  <c r="AS168" i="34"/>
  <c r="AS149" i="34"/>
  <c r="AS73" i="34"/>
  <c r="AS179" i="34" s="1"/>
  <c r="AS73" i="35"/>
  <c r="AS74" i="35" s="1"/>
  <c r="AQ190" i="34"/>
  <c r="AQ192" i="34" s="1"/>
  <c r="AQ183" i="34"/>
  <c r="AQ185" i="34" s="1"/>
  <c r="AV67" i="31"/>
  <c r="AV31" i="31"/>
  <c r="AU170" i="31"/>
  <c r="AU151" i="31"/>
  <c r="AU71" i="31"/>
  <c r="AT174" i="31"/>
  <c r="AU35" i="31"/>
  <c r="AT155" i="31"/>
  <c r="AT23" i="34"/>
  <c r="AT59" i="34"/>
  <c r="AS143" i="34"/>
  <c r="AS162" i="34"/>
  <c r="AS37" i="34"/>
  <c r="AT33" i="34"/>
  <c r="AT69" i="34"/>
  <c r="AS172" i="34"/>
  <c r="AS153" i="34"/>
  <c r="AT23" i="35"/>
  <c r="AT59" i="35"/>
  <c r="AS143" i="35"/>
  <c r="AS37" i="35"/>
  <c r="AS162" i="35"/>
  <c r="AT28" i="36"/>
  <c r="AT64" i="36"/>
  <c r="AS167" i="36"/>
  <c r="AS148" i="36"/>
  <c r="AY30" i="35"/>
  <c r="AY66" i="35"/>
  <c r="AX169" i="35"/>
  <c r="AX150" i="35"/>
  <c r="AY29" i="35"/>
  <c r="AY65" i="35"/>
  <c r="AX168" i="35"/>
  <c r="AX149" i="35"/>
  <c r="AU60" i="31"/>
  <c r="AT144" i="31"/>
  <c r="AU24" i="31"/>
  <c r="AT163" i="31"/>
  <c r="AT26" i="34"/>
  <c r="AT62" i="34"/>
  <c r="AS165" i="34"/>
  <c r="AS146" i="34"/>
  <c r="AT27" i="34"/>
  <c r="AT63" i="34"/>
  <c r="AS147" i="34"/>
  <c r="AS166" i="34"/>
  <c r="AT31" i="35"/>
  <c r="AT67" i="35"/>
  <c r="AS170" i="35"/>
  <c r="AS151" i="35"/>
  <c r="AQ178" i="35"/>
  <c r="AQ179" i="35" s="1"/>
  <c r="AQ182" i="35"/>
  <c r="AQ189" i="35"/>
  <c r="AU64" i="31"/>
  <c r="AT167" i="31"/>
  <c r="AU28" i="31"/>
  <c r="AT148" i="31"/>
  <c r="AV24" i="35"/>
  <c r="AV60" i="35"/>
  <c r="AU163" i="35"/>
  <c r="AU144" i="35"/>
  <c r="AT35" i="36"/>
  <c r="AT71" i="36"/>
  <c r="AS174" i="36"/>
  <c r="AS155" i="36"/>
  <c r="AT52" i="2"/>
  <c r="AT22" i="2"/>
  <c r="AT31" i="34"/>
  <c r="AT67" i="34"/>
  <c r="AS151" i="34"/>
  <c r="AS170" i="34"/>
  <c r="AW29" i="36"/>
  <c r="AW65" i="36"/>
  <c r="AV149" i="36"/>
  <c r="AV168" i="36"/>
  <c r="AU69" i="31"/>
  <c r="AU33" i="31"/>
  <c r="AT172" i="31"/>
  <c r="AT153" i="31"/>
  <c r="AQ158" i="34"/>
  <c r="BB26" i="35"/>
  <c r="BB62" i="35"/>
  <c r="BA146" i="35"/>
  <c r="BA165" i="35"/>
  <c r="AT25" i="36"/>
  <c r="AT61" i="36"/>
  <c r="AS145" i="36"/>
  <c r="AS164" i="36"/>
  <c r="AU63" i="31"/>
  <c r="AU27" i="31"/>
  <c r="AT166" i="31"/>
  <c r="AT147" i="31"/>
  <c r="AY25" i="35"/>
  <c r="AY61" i="35"/>
  <c r="AX164" i="35"/>
  <c r="AX145" i="35"/>
  <c r="AT26" i="36"/>
  <c r="AT62" i="36"/>
  <c r="AS146" i="36"/>
  <c r="AS165" i="36"/>
  <c r="AP186" i="34"/>
  <c r="AU23" i="36"/>
  <c r="AU59" i="36"/>
  <c r="AT143" i="36"/>
  <c r="AT162" i="36"/>
  <c r="AT34" i="34"/>
  <c r="AT70" i="34"/>
  <c r="AS154" i="34"/>
  <c r="AS173" i="34"/>
  <c r="BC41" i="33"/>
  <c r="BB55" i="33"/>
  <c r="BG41" i="30"/>
  <c r="BF55" i="30"/>
  <c r="AT31" i="32"/>
  <c r="AS61" i="32"/>
  <c r="AS62" i="32" s="1"/>
  <c r="AU29" i="32"/>
  <c r="AV59" i="32" s="1"/>
  <c r="AU21" i="32"/>
  <c r="AV51" i="32" s="1"/>
  <c r="BE41" i="10"/>
  <c r="BD55" i="10"/>
  <c r="BB41" i="34"/>
  <c r="BA55" i="34"/>
  <c r="AO194" i="30"/>
  <c r="AQ177" i="30"/>
  <c r="AT24" i="33"/>
  <c r="AU60" i="33" s="1"/>
  <c r="AT29" i="30"/>
  <c r="AU65" i="30" s="1"/>
  <c r="AS168" i="30"/>
  <c r="AS149" i="30"/>
  <c r="AS169" i="29"/>
  <c r="AT30" i="29"/>
  <c r="AU66" i="29" s="1"/>
  <c r="AS150" i="29"/>
  <c r="AQ158" i="29"/>
  <c r="AQ189" i="29"/>
  <c r="AQ182" i="29"/>
  <c r="AQ178" i="29"/>
  <c r="AQ179" i="29" s="1"/>
  <c r="AR73" i="29"/>
  <c r="AR74" i="29" s="1"/>
  <c r="AT27" i="33"/>
  <c r="AU63" i="33" s="1"/>
  <c r="AQ183" i="30"/>
  <c r="AQ185" i="30" s="1"/>
  <c r="AQ190" i="30"/>
  <c r="AQ192" i="30" s="1"/>
  <c r="AS155" i="29"/>
  <c r="AS174" i="29"/>
  <c r="AT35" i="29"/>
  <c r="AU71" i="29" s="1"/>
  <c r="AT35" i="33"/>
  <c r="AU71" i="33" s="1"/>
  <c r="AS153" i="30"/>
  <c r="AT33" i="30"/>
  <c r="AU69" i="30" s="1"/>
  <c r="AS172" i="30"/>
  <c r="AS148" i="29"/>
  <c r="AT28" i="29"/>
  <c r="AU64" i="29" s="1"/>
  <c r="AS167" i="29"/>
  <c r="AS162" i="30"/>
  <c r="AT23" i="30"/>
  <c r="AU59" i="30" s="1"/>
  <c r="AS37" i="30"/>
  <c r="AS143" i="30"/>
  <c r="AR157" i="29"/>
  <c r="AT33" i="33"/>
  <c r="AU69" i="33" s="1"/>
  <c r="AT34" i="33"/>
  <c r="AU70" i="33" s="1"/>
  <c r="AS168" i="29"/>
  <c r="AS149" i="29"/>
  <c r="AT29" i="29"/>
  <c r="AU65" i="29" s="1"/>
  <c r="AQ183" i="29"/>
  <c r="AQ185" i="29" s="1"/>
  <c r="AQ177" i="29"/>
  <c r="AQ190" i="29"/>
  <c r="AQ192" i="29" s="1"/>
  <c r="AS154" i="30"/>
  <c r="AS173" i="30"/>
  <c r="AT34" i="30"/>
  <c r="AU70" i="30" s="1"/>
  <c r="AT26" i="30"/>
  <c r="AU62" i="30" s="1"/>
  <c r="AS165" i="30"/>
  <c r="AS146" i="30"/>
  <c r="AO194" i="29"/>
  <c r="AT28" i="33"/>
  <c r="AU64" i="33" s="1"/>
  <c r="AU25" i="33"/>
  <c r="AV61" i="33" s="1"/>
  <c r="AS151" i="29"/>
  <c r="AS170" i="29"/>
  <c r="AT31" i="29"/>
  <c r="AU67" i="29" s="1"/>
  <c r="AT33" i="29"/>
  <c r="AU69" i="29" s="1"/>
  <c r="AS172" i="29"/>
  <c r="AS153" i="29"/>
  <c r="AR73" i="30"/>
  <c r="AO198" i="29"/>
  <c r="AS165" i="29"/>
  <c r="AS146" i="29"/>
  <c r="AT26" i="29"/>
  <c r="AU62" i="29" s="1"/>
  <c r="AS170" i="30"/>
  <c r="AS151" i="30"/>
  <c r="AT31" i="30"/>
  <c r="AU67" i="30" s="1"/>
  <c r="AR157" i="30"/>
  <c r="AT30" i="33"/>
  <c r="AU66" i="33" s="1"/>
  <c r="AP196" i="30"/>
  <c r="AP184" i="30"/>
  <c r="AP186" i="30" s="1"/>
  <c r="AP197" i="29"/>
  <c r="AP191" i="29"/>
  <c r="AP193" i="29" s="1"/>
  <c r="AS145" i="29"/>
  <c r="AT25" i="29"/>
  <c r="AU61" i="29" s="1"/>
  <c r="AS164" i="29"/>
  <c r="AS166" i="30"/>
  <c r="AS147" i="30"/>
  <c r="AT27" i="30"/>
  <c r="AU63" i="30" s="1"/>
  <c r="AT27" i="29"/>
  <c r="AU63" i="29" s="1"/>
  <c r="AS166" i="29"/>
  <c r="AS147" i="29"/>
  <c r="AT31" i="33"/>
  <c r="AU67" i="33" s="1"/>
  <c r="AR73" i="33"/>
  <c r="AR74" i="33" s="1"/>
  <c r="AT26" i="33"/>
  <c r="AU62" i="33" s="1"/>
  <c r="AR176" i="30"/>
  <c r="AT25" i="30"/>
  <c r="AU61" i="30" s="1"/>
  <c r="AS164" i="30"/>
  <c r="AS145" i="30"/>
  <c r="AS152" i="29"/>
  <c r="AT32" i="29"/>
  <c r="AU68" i="29" s="1"/>
  <c r="AS171" i="29"/>
  <c r="AS167" i="30"/>
  <c r="AS148" i="30"/>
  <c r="AT28" i="30"/>
  <c r="AU64" i="30" s="1"/>
  <c r="AS173" i="29"/>
  <c r="AS154" i="29"/>
  <c r="AT34" i="29"/>
  <c r="AU70" i="29" s="1"/>
  <c r="AT23" i="33"/>
  <c r="AU59" i="33" s="1"/>
  <c r="AS37" i="33"/>
  <c r="AT32" i="33"/>
  <c r="AU68" i="33" s="1"/>
  <c r="AS144" i="29"/>
  <c r="AT24" i="29"/>
  <c r="AU60" i="29" s="1"/>
  <c r="AS163" i="29"/>
  <c r="AS174" i="30"/>
  <c r="AS155" i="30"/>
  <c r="AT35" i="30"/>
  <c r="AU71" i="30" s="1"/>
  <c r="AR176" i="29"/>
  <c r="AP191" i="30"/>
  <c r="AP193" i="30" s="1"/>
  <c r="AP197" i="30"/>
  <c r="AP196" i="29"/>
  <c r="AP184" i="29"/>
  <c r="AP186" i="29" s="1"/>
  <c r="AT29" i="33"/>
  <c r="AU65" i="33" s="1"/>
  <c r="AO198" i="30"/>
  <c r="AS171" i="30"/>
  <c r="AS152" i="30"/>
  <c r="AT32" i="30"/>
  <c r="AU68" i="30" s="1"/>
  <c r="AS169" i="30"/>
  <c r="AS150" i="30"/>
  <c r="AT30" i="30"/>
  <c r="AU66" i="30" s="1"/>
  <c r="AQ189" i="30"/>
  <c r="AQ182" i="30"/>
  <c r="AQ178" i="30"/>
  <c r="AQ179" i="30" s="1"/>
  <c r="AQ158" i="30"/>
  <c r="AS162" i="29"/>
  <c r="AS37" i="29"/>
  <c r="AS143" i="29"/>
  <c r="AT23" i="29"/>
  <c r="AU59" i="29" s="1"/>
  <c r="AS163" i="30"/>
  <c r="AT24" i="30"/>
  <c r="AU60" i="30" s="1"/>
  <c r="AS144" i="30"/>
  <c r="AT73" i="31"/>
  <c r="AT74" i="31" s="1"/>
  <c r="AT162" i="31"/>
  <c r="AU23" i="31"/>
  <c r="AV59" i="31" s="1"/>
  <c r="AT143" i="31"/>
  <c r="AT37" i="31"/>
  <c r="AV25" i="32"/>
  <c r="AW55" i="32" s="1"/>
  <c r="AU25" i="2"/>
  <c r="AV55" i="2" s="1"/>
  <c r="AV20" i="2"/>
  <c r="AW50" i="2" s="1"/>
  <c r="AU21" i="2"/>
  <c r="AV51" i="2" s="1"/>
  <c r="AS61" i="2"/>
  <c r="AS62" i="2" s="1"/>
  <c r="AT29" i="2"/>
  <c r="AU59" i="2" s="1"/>
  <c r="AU28" i="2"/>
  <c r="AV58" i="2" s="1"/>
  <c r="AU23" i="2"/>
  <c r="AV53" i="2" s="1"/>
  <c r="AS31" i="2"/>
  <c r="AU24" i="2"/>
  <c r="AV54" i="2" s="1"/>
  <c r="AU27" i="2"/>
  <c r="AV57" i="2" s="1"/>
  <c r="AU26" i="2"/>
  <c r="AV56" i="2" s="1"/>
  <c r="AU29" i="10"/>
  <c r="AV65" i="10" s="1"/>
  <c r="AU28" i="10"/>
  <c r="AV64" i="10" s="1"/>
  <c r="AU31" i="10"/>
  <c r="AV67" i="10" s="1"/>
  <c r="AU34" i="10"/>
  <c r="AV70" i="10" s="1"/>
  <c r="AV24" i="10"/>
  <c r="AW60" i="10" s="1"/>
  <c r="AU25" i="10"/>
  <c r="AV61" i="10" s="1"/>
  <c r="AU26" i="10"/>
  <c r="AV62" i="10" s="1"/>
  <c r="AU27" i="10"/>
  <c r="AV63" i="10" s="1"/>
  <c r="AS73" i="10"/>
  <c r="AS74" i="10" s="1"/>
  <c r="AU32" i="10"/>
  <c r="AV68" i="10" s="1"/>
  <c r="AU35" i="10"/>
  <c r="AV71" i="10" s="1"/>
  <c r="AV30" i="10"/>
  <c r="AW66" i="10" s="1"/>
  <c r="AV23" i="32"/>
  <c r="AW53" i="32" s="1"/>
  <c r="AV26" i="32"/>
  <c r="AW56" i="32" s="1"/>
  <c r="AW20" i="32"/>
  <c r="AX50" i="32" s="1"/>
  <c r="AV24" i="32"/>
  <c r="AW54" i="32" s="1"/>
  <c r="AV27" i="32"/>
  <c r="AW57" i="32" s="1"/>
  <c r="AV28" i="32"/>
  <c r="AW58" i="32" s="1"/>
  <c r="BK2" i="43" l="1"/>
  <c r="BJ77" i="43"/>
  <c r="BJ82" i="43" s="1"/>
  <c r="BJ79" i="43"/>
  <c r="BJ78" i="43"/>
  <c r="BJ83" i="43" s="1"/>
  <c r="BJ80" i="43"/>
  <c r="BJ85" i="43" s="1"/>
  <c r="BJ84" i="43"/>
  <c r="AR177" i="34"/>
  <c r="AT37" i="10"/>
  <c r="BJ39" i="2"/>
  <c r="BI46" i="2"/>
  <c r="AU61" i="31"/>
  <c r="AU25" i="31"/>
  <c r="AU37" i="31" s="1"/>
  <c r="AT164" i="31"/>
  <c r="AT176" i="31" s="1"/>
  <c r="AT183" i="31" s="1"/>
  <c r="AT185" i="31" s="1"/>
  <c r="AT145" i="31"/>
  <c r="AT157" i="31" s="1"/>
  <c r="AT182" i="31" s="1"/>
  <c r="AU52" i="32"/>
  <c r="AU22" i="32"/>
  <c r="AR197" i="31"/>
  <c r="AU69" i="10"/>
  <c r="AU33" i="10"/>
  <c r="AR189" i="35"/>
  <c r="AR197" i="35" s="1"/>
  <c r="AR178" i="35"/>
  <c r="AR179" i="35" s="1"/>
  <c r="AR158" i="35"/>
  <c r="AQ198" i="31"/>
  <c r="AR183" i="35"/>
  <c r="AR185" i="35" s="1"/>
  <c r="AR177" i="35"/>
  <c r="AQ194" i="31"/>
  <c r="AR74" i="30"/>
  <c r="AP194" i="34"/>
  <c r="AS189" i="31"/>
  <c r="AS191" i="31" s="1"/>
  <c r="AS158" i="31"/>
  <c r="AR184" i="31"/>
  <c r="AR186" i="31" s="1"/>
  <c r="AQ197" i="36"/>
  <c r="AQ198" i="36" s="1"/>
  <c r="AQ193" i="36"/>
  <c r="AQ184" i="36"/>
  <c r="AQ186" i="36" s="1"/>
  <c r="AS178" i="31"/>
  <c r="AS179" i="31" s="1"/>
  <c r="AR191" i="31"/>
  <c r="AR193" i="31" s="1"/>
  <c r="BK41" i="35"/>
  <c r="BJ55" i="35"/>
  <c r="AS177" i="31"/>
  <c r="AS183" i="31"/>
  <c r="AS185" i="31" s="1"/>
  <c r="AS190" i="31"/>
  <c r="AS192" i="31" s="1"/>
  <c r="AT73" i="34"/>
  <c r="AT179" i="34" s="1"/>
  <c r="AR178" i="36"/>
  <c r="AR179" i="36" s="1"/>
  <c r="AU59" i="10"/>
  <c r="AU23" i="10"/>
  <c r="AU37" i="10" s="1"/>
  <c r="AR158" i="36"/>
  <c r="AR158" i="34"/>
  <c r="AS157" i="36"/>
  <c r="AS189" i="36" s="1"/>
  <c r="AR189" i="36"/>
  <c r="AR191" i="36" s="1"/>
  <c r="AT73" i="36"/>
  <c r="AT74" i="36" s="1"/>
  <c r="AP198" i="34"/>
  <c r="AS74" i="34"/>
  <c r="AR177" i="36"/>
  <c r="AR190" i="36"/>
  <c r="AR192" i="36" s="1"/>
  <c r="AS176" i="36"/>
  <c r="AV66" i="31"/>
  <c r="AV30" i="31"/>
  <c r="AU169" i="31"/>
  <c r="AU150" i="31"/>
  <c r="AW24" i="35"/>
  <c r="AW60" i="35"/>
  <c r="AV144" i="35"/>
  <c r="AV163" i="35"/>
  <c r="AZ30" i="35"/>
  <c r="AZ66" i="35"/>
  <c r="AY169" i="35"/>
  <c r="AY150" i="35"/>
  <c r="AT73" i="35"/>
  <c r="AT74" i="35" s="1"/>
  <c r="AS157" i="34"/>
  <c r="AY32" i="35"/>
  <c r="AY68" i="35"/>
  <c r="AX152" i="35"/>
  <c r="AX171" i="35"/>
  <c r="AU33" i="36"/>
  <c r="AU69" i="36"/>
  <c r="AT153" i="36"/>
  <c r="AT172" i="36"/>
  <c r="AU34" i="36"/>
  <c r="AU70" i="36"/>
  <c r="AT173" i="36"/>
  <c r="AT154" i="36"/>
  <c r="AQ191" i="34"/>
  <c r="AQ193" i="34" s="1"/>
  <c r="AQ197" i="34"/>
  <c r="AU24" i="36"/>
  <c r="AU60" i="36"/>
  <c r="AT144" i="36"/>
  <c r="AT163" i="36"/>
  <c r="AX29" i="36"/>
  <c r="AX65" i="36"/>
  <c r="AW168" i="36"/>
  <c r="AW149" i="36"/>
  <c r="AV64" i="31"/>
  <c r="AU148" i="31"/>
  <c r="AU167" i="31"/>
  <c r="AV28" i="31"/>
  <c r="AU23" i="34"/>
  <c r="AU59" i="34"/>
  <c r="AT162" i="34"/>
  <c r="AT143" i="34"/>
  <c r="AT37" i="34"/>
  <c r="AU34" i="35"/>
  <c r="AU70" i="35"/>
  <c r="AT154" i="35"/>
  <c r="AT173" i="35"/>
  <c r="AU24" i="34"/>
  <c r="AU60" i="34"/>
  <c r="AT144" i="34"/>
  <c r="AT163" i="34"/>
  <c r="AP194" i="35"/>
  <c r="AV23" i="36"/>
  <c r="AV59" i="36"/>
  <c r="AU162" i="36"/>
  <c r="AU143" i="36"/>
  <c r="AU31" i="36"/>
  <c r="AU67" i="36"/>
  <c r="AT151" i="36"/>
  <c r="AT170" i="36"/>
  <c r="AZ25" i="35"/>
  <c r="AZ61" i="35"/>
  <c r="AY164" i="35"/>
  <c r="AY145" i="35"/>
  <c r="AU25" i="36"/>
  <c r="AU61" i="36"/>
  <c r="AT164" i="36"/>
  <c r="AT145" i="36"/>
  <c r="AV69" i="31"/>
  <c r="AU172" i="31"/>
  <c r="AV33" i="31"/>
  <c r="AU153" i="31"/>
  <c r="AU31" i="35"/>
  <c r="AU67" i="35"/>
  <c r="AT170" i="35"/>
  <c r="AT151" i="35"/>
  <c r="AU26" i="34"/>
  <c r="AU62" i="34"/>
  <c r="AT146" i="34"/>
  <c r="AT165" i="34"/>
  <c r="AU35" i="34"/>
  <c r="AU71" i="34"/>
  <c r="AT174" i="34"/>
  <c r="AT155" i="34"/>
  <c r="AU27" i="36"/>
  <c r="AU63" i="36"/>
  <c r="AT166" i="36"/>
  <c r="AT147" i="36"/>
  <c r="AR189" i="34"/>
  <c r="AR182" i="34"/>
  <c r="AV62" i="31"/>
  <c r="AU146" i="31"/>
  <c r="AU165" i="31"/>
  <c r="AV26" i="31"/>
  <c r="AP198" i="35"/>
  <c r="AU30" i="36"/>
  <c r="AU66" i="36"/>
  <c r="AT169" i="36"/>
  <c r="AT150" i="36"/>
  <c r="AU23" i="35"/>
  <c r="AU59" i="35"/>
  <c r="AT162" i="35"/>
  <c r="AT143" i="35"/>
  <c r="AT37" i="35"/>
  <c r="AU34" i="34"/>
  <c r="AU70" i="34"/>
  <c r="AT173" i="34"/>
  <c r="AT154" i="34"/>
  <c r="AU35" i="36"/>
  <c r="AU71" i="36"/>
  <c r="AT155" i="36"/>
  <c r="AT174" i="36"/>
  <c r="AZ29" i="35"/>
  <c r="AZ65" i="35"/>
  <c r="AY149" i="35"/>
  <c r="AY168" i="35"/>
  <c r="AU28" i="36"/>
  <c r="AU64" i="36"/>
  <c r="AT167" i="36"/>
  <c r="AT148" i="36"/>
  <c r="AU32" i="36"/>
  <c r="AU68" i="36"/>
  <c r="AT171" i="36"/>
  <c r="AT152" i="36"/>
  <c r="AV68" i="31"/>
  <c r="AV32" i="31"/>
  <c r="AU152" i="31"/>
  <c r="AU171" i="31"/>
  <c r="AU30" i="34"/>
  <c r="AU66" i="34"/>
  <c r="AT150" i="34"/>
  <c r="AT169" i="34"/>
  <c r="AQ191" i="35"/>
  <c r="AQ193" i="35" s="1"/>
  <c r="AQ197" i="35"/>
  <c r="AS176" i="35"/>
  <c r="AU33" i="34"/>
  <c r="AU69" i="34"/>
  <c r="AT172" i="34"/>
  <c r="AT153" i="34"/>
  <c r="AV71" i="31"/>
  <c r="AU174" i="31"/>
  <c r="AV35" i="31"/>
  <c r="AU155" i="31"/>
  <c r="AW67" i="31"/>
  <c r="AV170" i="31"/>
  <c r="AW31" i="31"/>
  <c r="AV151" i="31"/>
  <c r="AR184" i="35"/>
  <c r="AV65" i="31"/>
  <c r="AV29" i="31"/>
  <c r="AU168" i="31"/>
  <c r="AU149" i="31"/>
  <c r="AR190" i="34"/>
  <c r="AR192" i="34" s="1"/>
  <c r="AR183" i="34"/>
  <c r="AR185" i="34" s="1"/>
  <c r="AZ33" i="35"/>
  <c r="AZ69" i="35"/>
  <c r="AY172" i="35"/>
  <c r="AY153" i="35"/>
  <c r="AV70" i="31"/>
  <c r="AV34" i="31"/>
  <c r="AU173" i="31"/>
  <c r="AU154" i="31"/>
  <c r="AT37" i="36"/>
  <c r="AV63" i="31"/>
  <c r="AU147" i="31"/>
  <c r="AV27" i="31"/>
  <c r="AU166" i="31"/>
  <c r="AU31" i="34"/>
  <c r="AU67" i="34"/>
  <c r="AT170" i="34"/>
  <c r="AT151" i="34"/>
  <c r="AQ196" i="35"/>
  <c r="AQ184" i="35"/>
  <c r="AQ186" i="35" s="1"/>
  <c r="AV60" i="31"/>
  <c r="AV24" i="31"/>
  <c r="AU163" i="31"/>
  <c r="AU144" i="31"/>
  <c r="AU25" i="34"/>
  <c r="AU61" i="34"/>
  <c r="AT164" i="34"/>
  <c r="AT145" i="34"/>
  <c r="AR196" i="36"/>
  <c r="AR184" i="36"/>
  <c r="AR186" i="36" s="1"/>
  <c r="AU28" i="34"/>
  <c r="AU64" i="34"/>
  <c r="AT148" i="34"/>
  <c r="AT167" i="34"/>
  <c r="AY27" i="35"/>
  <c r="AY63" i="35"/>
  <c r="AX147" i="35"/>
  <c r="AX166" i="35"/>
  <c r="AU26" i="36"/>
  <c r="AU62" i="36"/>
  <c r="AT165" i="36"/>
  <c r="AT146" i="36"/>
  <c r="BC26" i="35"/>
  <c r="BC62" i="35"/>
  <c r="BB146" i="35"/>
  <c r="BB165" i="35"/>
  <c r="AU52" i="2"/>
  <c r="AU22" i="2"/>
  <c r="AU27" i="34"/>
  <c r="AU63" i="34"/>
  <c r="AT147" i="34"/>
  <c r="AT166" i="34"/>
  <c r="AS157" i="35"/>
  <c r="AS176" i="34"/>
  <c r="AS177" i="34" s="1"/>
  <c r="AU29" i="34"/>
  <c r="AU65" i="34"/>
  <c r="AT168" i="34"/>
  <c r="AT149" i="34"/>
  <c r="AZ35" i="35"/>
  <c r="AZ71" i="35"/>
  <c r="AY155" i="35"/>
  <c r="AY174" i="35"/>
  <c r="AY28" i="35"/>
  <c r="AY64" i="35"/>
  <c r="AX167" i="35"/>
  <c r="AX148" i="35"/>
  <c r="AQ184" i="34"/>
  <c r="AQ186" i="34" s="1"/>
  <c r="AQ196" i="34"/>
  <c r="AU32" i="34"/>
  <c r="AU68" i="34"/>
  <c r="AT171" i="34"/>
  <c r="AT152" i="34"/>
  <c r="BD41" i="33"/>
  <c r="BC55" i="33"/>
  <c r="BH41" i="30"/>
  <c r="BG55" i="30"/>
  <c r="AT61" i="32"/>
  <c r="AT62" i="32" s="1"/>
  <c r="AU31" i="32"/>
  <c r="AV21" i="32"/>
  <c r="AW51" i="32" s="1"/>
  <c r="AV29" i="32"/>
  <c r="AW59" i="32" s="1"/>
  <c r="BF41" i="10"/>
  <c r="BE55" i="10"/>
  <c r="BC41" i="34"/>
  <c r="BB55" i="34"/>
  <c r="AS176" i="29"/>
  <c r="AS190" i="29" s="1"/>
  <c r="AS73" i="33"/>
  <c r="AS74" i="33" s="1"/>
  <c r="AR158" i="30"/>
  <c r="AP194" i="30"/>
  <c r="AP194" i="29"/>
  <c r="AP198" i="29"/>
  <c r="AQ197" i="30"/>
  <c r="AQ191" i="30"/>
  <c r="AQ193" i="30" s="1"/>
  <c r="AR190" i="29"/>
  <c r="AR192" i="29" s="1"/>
  <c r="AR183" i="29"/>
  <c r="AR185" i="29" s="1"/>
  <c r="AT152" i="29"/>
  <c r="AT171" i="29"/>
  <c r="AU32" i="29"/>
  <c r="AV68" i="29" s="1"/>
  <c r="AT147" i="30"/>
  <c r="AT166" i="30"/>
  <c r="AU27" i="30"/>
  <c r="AV63" i="30" s="1"/>
  <c r="AT167" i="29"/>
  <c r="AT148" i="29"/>
  <c r="AU28" i="29"/>
  <c r="AV64" i="29" s="1"/>
  <c r="AT169" i="29"/>
  <c r="AT150" i="29"/>
  <c r="AU30" i="29"/>
  <c r="AV66" i="29" s="1"/>
  <c r="AU23" i="29"/>
  <c r="AV59" i="29" s="1"/>
  <c r="AT37" i="29"/>
  <c r="AT143" i="29"/>
  <c r="AT162" i="29"/>
  <c r="AT150" i="30"/>
  <c r="AT169" i="30"/>
  <c r="AU30" i="30"/>
  <c r="AV66" i="30" s="1"/>
  <c r="AT155" i="30"/>
  <c r="AT174" i="30"/>
  <c r="AU35" i="30"/>
  <c r="AV71" i="30" s="1"/>
  <c r="AU32" i="33"/>
  <c r="AV68" i="33" s="1"/>
  <c r="AT165" i="30"/>
  <c r="AT146" i="30"/>
  <c r="AU26" i="30"/>
  <c r="AV62" i="30" s="1"/>
  <c r="AT168" i="29"/>
  <c r="AU29" i="29"/>
  <c r="AV65" i="29" s="1"/>
  <c r="AT149" i="29"/>
  <c r="AR189" i="29"/>
  <c r="AR182" i="29"/>
  <c r="AR178" i="29"/>
  <c r="AR179" i="29" s="1"/>
  <c r="AT174" i="29"/>
  <c r="AT155" i="29"/>
  <c r="AU35" i="29"/>
  <c r="AV71" i="29" s="1"/>
  <c r="AS157" i="29"/>
  <c r="AU29" i="33"/>
  <c r="AV65" i="33" s="1"/>
  <c r="AS73" i="30"/>
  <c r="AV25" i="33"/>
  <c r="AW61" i="33" s="1"/>
  <c r="AT173" i="30"/>
  <c r="AT154" i="30"/>
  <c r="AU34" i="30"/>
  <c r="AV70" i="30" s="1"/>
  <c r="AT148" i="30"/>
  <c r="AU28" i="30"/>
  <c r="AV64" i="30" s="1"/>
  <c r="AT167" i="30"/>
  <c r="AU31" i="33"/>
  <c r="AV67" i="33" s="1"/>
  <c r="AP198" i="30"/>
  <c r="AU26" i="29"/>
  <c r="AV62" i="29" s="1"/>
  <c r="AT165" i="29"/>
  <c r="AT146" i="29"/>
  <c r="AU28" i="33"/>
  <c r="AV64" i="33" s="1"/>
  <c r="AQ196" i="29"/>
  <c r="AQ184" i="29"/>
  <c r="AQ186" i="29" s="1"/>
  <c r="AS157" i="30"/>
  <c r="AU25" i="30"/>
  <c r="AV61" i="30" s="1"/>
  <c r="AT164" i="30"/>
  <c r="AT145" i="30"/>
  <c r="AU30" i="33"/>
  <c r="AV66" i="33" s="1"/>
  <c r="AT153" i="29"/>
  <c r="AT172" i="29"/>
  <c r="AU33" i="29"/>
  <c r="AV69" i="29" s="1"/>
  <c r="AQ197" i="29"/>
  <c r="AQ191" i="29"/>
  <c r="AQ193" i="29" s="1"/>
  <c r="AT163" i="30"/>
  <c r="AT144" i="30"/>
  <c r="AU24" i="30"/>
  <c r="AV60" i="30" s="1"/>
  <c r="AT171" i="30"/>
  <c r="AU32" i="30"/>
  <c r="AV68" i="30" s="1"/>
  <c r="AT152" i="30"/>
  <c r="AU23" i="33"/>
  <c r="AV59" i="33" s="1"/>
  <c r="AT37" i="33"/>
  <c r="AS176" i="30"/>
  <c r="AT145" i="29"/>
  <c r="AT164" i="29"/>
  <c r="AU25" i="29"/>
  <c r="AV61" i="29" s="1"/>
  <c r="AT170" i="29"/>
  <c r="AU31" i="29"/>
  <c r="AV67" i="29" s="1"/>
  <c r="AT151" i="29"/>
  <c r="AT143" i="30"/>
  <c r="AU23" i="30"/>
  <c r="AV59" i="30" s="1"/>
  <c r="AT37" i="30"/>
  <c r="AT162" i="30"/>
  <c r="AT172" i="30"/>
  <c r="AT153" i="30"/>
  <c r="AU33" i="30"/>
  <c r="AV69" i="30" s="1"/>
  <c r="AR158" i="29"/>
  <c r="AT149" i="30"/>
  <c r="AT168" i="30"/>
  <c r="AU29" i="30"/>
  <c r="AV65" i="30" s="1"/>
  <c r="AT163" i="29"/>
  <c r="AT144" i="29"/>
  <c r="AU24" i="29"/>
  <c r="AV60" i="29" s="1"/>
  <c r="AT173" i="29"/>
  <c r="AT154" i="29"/>
  <c r="AU34" i="29"/>
  <c r="AV70" i="29" s="1"/>
  <c r="AR177" i="30"/>
  <c r="AR190" i="30"/>
  <c r="AR192" i="30" s="1"/>
  <c r="AR183" i="30"/>
  <c r="AR185" i="30" s="1"/>
  <c r="AU27" i="29"/>
  <c r="AV63" i="29" s="1"/>
  <c r="AT166" i="29"/>
  <c r="AT147" i="29"/>
  <c r="AR182" i="30"/>
  <c r="AR178" i="30"/>
  <c r="AR179" i="30" s="1"/>
  <c r="AR189" i="30"/>
  <c r="AU34" i="33"/>
  <c r="AV70" i="33" s="1"/>
  <c r="AQ196" i="30"/>
  <c r="AQ184" i="30"/>
  <c r="AQ186" i="30" s="1"/>
  <c r="AS73" i="29"/>
  <c r="AS74" i="29" s="1"/>
  <c r="AU26" i="33"/>
  <c r="AV62" i="33" s="1"/>
  <c r="AT170" i="30"/>
  <c r="AT151" i="30"/>
  <c r="AU31" i="30"/>
  <c r="AV67" i="30" s="1"/>
  <c r="AR177" i="29"/>
  <c r="AU33" i="33"/>
  <c r="AV69" i="33" s="1"/>
  <c r="AU35" i="33"/>
  <c r="AV71" i="33" s="1"/>
  <c r="AU27" i="33"/>
  <c r="AV63" i="33" s="1"/>
  <c r="AU24" i="33"/>
  <c r="AV60" i="33" s="1"/>
  <c r="AR198" i="31"/>
  <c r="AU143" i="31"/>
  <c r="AU73" i="31"/>
  <c r="AU74" i="31" s="1"/>
  <c r="AU162" i="31"/>
  <c r="AV23" i="31"/>
  <c r="AW59" i="31" s="1"/>
  <c r="AS184" i="31"/>
  <c r="AW25" i="32"/>
  <c r="AX55" i="32" s="1"/>
  <c r="AV25" i="2"/>
  <c r="AW55" i="2" s="1"/>
  <c r="AV24" i="2"/>
  <c r="AW54" i="2" s="1"/>
  <c r="AV21" i="2"/>
  <c r="AW51" i="2" s="1"/>
  <c r="AV26" i="2"/>
  <c r="AW56" i="2" s="1"/>
  <c r="AV28" i="2"/>
  <c r="AW58" i="2" s="1"/>
  <c r="AV27" i="2"/>
  <c r="AW57" i="2" s="1"/>
  <c r="AW20" i="2"/>
  <c r="AX50" i="2" s="1"/>
  <c r="AV23" i="2"/>
  <c r="AW53" i="2" s="1"/>
  <c r="AT61" i="2"/>
  <c r="AT62" i="2" s="1"/>
  <c r="AU29" i="2"/>
  <c r="AT31" i="2"/>
  <c r="AV26" i="10"/>
  <c r="AW62" i="10" s="1"/>
  <c r="AT73" i="10"/>
  <c r="AT74" i="10" s="1"/>
  <c r="AW30" i="10"/>
  <c r="AX66" i="10" s="1"/>
  <c r="AV25" i="10"/>
  <c r="AW61" i="10" s="1"/>
  <c r="AV28" i="10"/>
  <c r="AW64" i="10" s="1"/>
  <c r="AV34" i="10"/>
  <c r="AW70" i="10" s="1"/>
  <c r="AV35" i="10"/>
  <c r="AW71" i="10" s="1"/>
  <c r="AW24" i="10"/>
  <c r="AX60" i="10" s="1"/>
  <c r="AV32" i="10"/>
  <c r="AW68" i="10" s="1"/>
  <c r="AV31" i="10"/>
  <c r="AW67" i="10" s="1"/>
  <c r="AV29" i="10"/>
  <c r="AW65" i="10" s="1"/>
  <c r="AV27" i="10"/>
  <c r="AW63" i="10" s="1"/>
  <c r="AW23" i="32"/>
  <c r="AX53" i="32" s="1"/>
  <c r="AW27" i="32"/>
  <c r="AX57" i="32" s="1"/>
  <c r="AW24" i="32"/>
  <c r="AX54" i="32" s="1"/>
  <c r="AW28" i="32"/>
  <c r="AX58" i="32" s="1"/>
  <c r="AX20" i="32"/>
  <c r="AY50" i="32" s="1"/>
  <c r="AW26" i="32"/>
  <c r="AX56" i="32" s="1"/>
  <c r="AR191" i="35" l="1"/>
  <c r="AR193" i="35" s="1"/>
  <c r="BL2" i="43"/>
  <c r="BK77" i="43"/>
  <c r="BK82" i="43" s="1"/>
  <c r="BK80" i="43"/>
  <c r="BK85" i="43" s="1"/>
  <c r="BK78" i="43"/>
  <c r="BK83" i="43" s="1"/>
  <c r="BK79" i="43"/>
  <c r="BK84" i="43" s="1"/>
  <c r="BK39" i="2"/>
  <c r="BJ46" i="2"/>
  <c r="AV61" i="31"/>
  <c r="AV73" i="31" s="1"/>
  <c r="AV74" i="31" s="1"/>
  <c r="AU164" i="31"/>
  <c r="AU176" i="31" s="1"/>
  <c r="AV25" i="31"/>
  <c r="AV37" i="31" s="1"/>
  <c r="AU145" i="31"/>
  <c r="AU157" i="31" s="1"/>
  <c r="AV52" i="32"/>
  <c r="AV22" i="32"/>
  <c r="AV31" i="32" s="1"/>
  <c r="AT190" i="31"/>
  <c r="AT192" i="31" s="1"/>
  <c r="AV69" i="10"/>
  <c r="AV33" i="10"/>
  <c r="AT189" i="31"/>
  <c r="AT191" i="31" s="1"/>
  <c r="AS74" i="30"/>
  <c r="AR186" i="35"/>
  <c r="AR196" i="35"/>
  <c r="AR198" i="35" s="1"/>
  <c r="AT157" i="35"/>
  <c r="AT189" i="35" s="1"/>
  <c r="AU37" i="36"/>
  <c r="AR194" i="31"/>
  <c r="AQ194" i="36"/>
  <c r="AS196" i="31"/>
  <c r="AS186" i="31"/>
  <c r="AT178" i="31"/>
  <c r="AT179" i="31" s="1"/>
  <c r="AT158" i="31"/>
  <c r="AT177" i="31"/>
  <c r="AQ194" i="34"/>
  <c r="AS193" i="31"/>
  <c r="AS197" i="31"/>
  <c r="AR197" i="36"/>
  <c r="AR198" i="36" s="1"/>
  <c r="AS178" i="36"/>
  <c r="AS179" i="36" s="1"/>
  <c r="AR193" i="36"/>
  <c r="AR194" i="36" s="1"/>
  <c r="AU73" i="35"/>
  <c r="AU74" i="35" s="1"/>
  <c r="AT74" i="34"/>
  <c r="BL41" i="35"/>
  <c r="BK55" i="35"/>
  <c r="AS158" i="36"/>
  <c r="AV59" i="10"/>
  <c r="AV23" i="10"/>
  <c r="AS182" i="36"/>
  <c r="AS184" i="36" s="1"/>
  <c r="AQ198" i="34"/>
  <c r="AT157" i="36"/>
  <c r="AT176" i="36"/>
  <c r="AT183" i="36" s="1"/>
  <c r="AT185" i="36" s="1"/>
  <c r="AS183" i="36"/>
  <c r="AS185" i="36" s="1"/>
  <c r="AS177" i="36"/>
  <c r="AS190" i="36"/>
  <c r="AS192" i="36" s="1"/>
  <c r="AQ198" i="35"/>
  <c r="AU73" i="36"/>
  <c r="AU74" i="36" s="1"/>
  <c r="AV32" i="34"/>
  <c r="AV68" i="34"/>
  <c r="AU152" i="34"/>
  <c r="AU171" i="34"/>
  <c r="AS189" i="35"/>
  <c r="AS182" i="35"/>
  <c r="AS178" i="35"/>
  <c r="AS179" i="35" s="1"/>
  <c r="AS158" i="35"/>
  <c r="AW60" i="31"/>
  <c r="AW24" i="31"/>
  <c r="AV163" i="31"/>
  <c r="AV144" i="31"/>
  <c r="AW70" i="31"/>
  <c r="AV173" i="31"/>
  <c r="AV154" i="31"/>
  <c r="AW34" i="31"/>
  <c r="AV28" i="36"/>
  <c r="AV64" i="36"/>
  <c r="AU148" i="36"/>
  <c r="AU167" i="36"/>
  <c r="AV35" i="36"/>
  <c r="AV71" i="36"/>
  <c r="AU174" i="36"/>
  <c r="AU155" i="36"/>
  <c r="AV31" i="36"/>
  <c r="AV67" i="36"/>
  <c r="AU170" i="36"/>
  <c r="AU151" i="36"/>
  <c r="AV24" i="36"/>
  <c r="AV60" i="36"/>
  <c r="AU144" i="36"/>
  <c r="AU163" i="36"/>
  <c r="AS189" i="34"/>
  <c r="AS182" i="34"/>
  <c r="AX67" i="31"/>
  <c r="AW151" i="31"/>
  <c r="AW170" i="31"/>
  <c r="AX31" i="31"/>
  <c r="AV23" i="35"/>
  <c r="AV59" i="35"/>
  <c r="AU162" i="35"/>
  <c r="AU143" i="35"/>
  <c r="AU37" i="35"/>
  <c r="AW69" i="31"/>
  <c r="AV153" i="31"/>
  <c r="AV172" i="31"/>
  <c r="AW33" i="31"/>
  <c r="AT157" i="34"/>
  <c r="BA35" i="35"/>
  <c r="BA71" i="35"/>
  <c r="AZ155" i="35"/>
  <c r="AZ174" i="35"/>
  <c r="BD26" i="35"/>
  <c r="BD62" i="35"/>
  <c r="BC165" i="35"/>
  <c r="BC146" i="35"/>
  <c r="AQ194" i="35"/>
  <c r="AW63" i="31"/>
  <c r="AW27" i="31"/>
  <c r="AV147" i="31"/>
  <c r="AV166" i="31"/>
  <c r="AV27" i="36"/>
  <c r="AV63" i="36"/>
  <c r="AU166" i="36"/>
  <c r="AU147" i="36"/>
  <c r="AV24" i="34"/>
  <c r="AV60" i="34"/>
  <c r="AU163" i="34"/>
  <c r="AU144" i="34"/>
  <c r="AT176" i="34"/>
  <c r="AT177" i="34" s="1"/>
  <c r="AV33" i="36"/>
  <c r="AV69" i="36"/>
  <c r="AU172" i="36"/>
  <c r="AU153" i="36"/>
  <c r="AS158" i="34"/>
  <c r="AU31" i="2"/>
  <c r="AV59" i="2"/>
  <c r="AZ27" i="35"/>
  <c r="AZ63" i="35"/>
  <c r="AY147" i="35"/>
  <c r="AY166" i="35"/>
  <c r="AV33" i="34"/>
  <c r="AV69" i="34"/>
  <c r="AU172" i="34"/>
  <c r="AU153" i="34"/>
  <c r="AV30" i="34"/>
  <c r="AV66" i="34"/>
  <c r="AU169" i="34"/>
  <c r="AU150" i="34"/>
  <c r="AR196" i="34"/>
  <c r="AR184" i="34"/>
  <c r="AR186" i="34" s="1"/>
  <c r="AV26" i="34"/>
  <c r="AV62" i="34"/>
  <c r="AU165" i="34"/>
  <c r="AU146" i="34"/>
  <c r="BA25" i="35"/>
  <c r="BA61" i="35"/>
  <c r="AZ164" i="35"/>
  <c r="AZ145" i="35"/>
  <c r="AU73" i="34"/>
  <c r="AU179" i="34" s="1"/>
  <c r="AV27" i="34"/>
  <c r="AV63" i="34"/>
  <c r="AU147" i="34"/>
  <c r="AU166" i="34"/>
  <c r="AW65" i="31"/>
  <c r="AV168" i="31"/>
  <c r="AV149" i="31"/>
  <c r="AW29" i="31"/>
  <c r="AS190" i="35"/>
  <c r="AS192" i="35" s="1"/>
  <c r="AS183" i="35"/>
  <c r="AS185" i="35" s="1"/>
  <c r="AV32" i="36"/>
  <c r="AV68" i="36"/>
  <c r="AU171" i="36"/>
  <c r="AU152" i="36"/>
  <c r="BA29" i="35"/>
  <c r="BA65" i="35"/>
  <c r="AZ149" i="35"/>
  <c r="AZ168" i="35"/>
  <c r="AV34" i="34"/>
  <c r="AV70" i="34"/>
  <c r="AU154" i="34"/>
  <c r="AU173" i="34"/>
  <c r="AR197" i="34"/>
  <c r="AR191" i="34"/>
  <c r="AR193" i="34" s="1"/>
  <c r="AV23" i="34"/>
  <c r="AV59" i="34"/>
  <c r="AU37" i="34"/>
  <c r="AU143" i="34"/>
  <c r="AU162" i="34"/>
  <c r="AY29" i="36"/>
  <c r="AY65" i="36"/>
  <c r="AX149" i="36"/>
  <c r="AX168" i="36"/>
  <c r="AX24" i="35"/>
  <c r="AX60" i="35"/>
  <c r="AW144" i="35"/>
  <c r="AW163" i="35"/>
  <c r="AV52" i="2"/>
  <c r="AV22" i="2"/>
  <c r="AV25" i="34"/>
  <c r="AV61" i="34"/>
  <c r="AU145" i="34"/>
  <c r="AU164" i="34"/>
  <c r="BA33" i="35"/>
  <c r="BA69" i="35"/>
  <c r="AZ172" i="35"/>
  <c r="AZ153" i="35"/>
  <c r="AW71" i="31"/>
  <c r="AW35" i="31"/>
  <c r="AV155" i="31"/>
  <c r="AV174" i="31"/>
  <c r="AV30" i="36"/>
  <c r="AV66" i="36"/>
  <c r="AU169" i="36"/>
  <c r="AU150" i="36"/>
  <c r="AW23" i="36"/>
  <c r="AW59" i="36"/>
  <c r="AV143" i="36"/>
  <c r="AV162" i="36"/>
  <c r="AW64" i="31"/>
  <c r="AV167" i="31"/>
  <c r="AV148" i="31"/>
  <c r="AW28" i="31"/>
  <c r="BA30" i="35"/>
  <c r="BA66" i="35"/>
  <c r="AZ169" i="35"/>
  <c r="AZ150" i="35"/>
  <c r="AS191" i="36"/>
  <c r="AZ28" i="35"/>
  <c r="AZ64" i="35"/>
  <c r="AY148" i="35"/>
  <c r="AY167" i="35"/>
  <c r="AV29" i="34"/>
  <c r="AV65" i="34"/>
  <c r="AU149" i="34"/>
  <c r="AU168" i="34"/>
  <c r="AV26" i="36"/>
  <c r="AV62" i="36"/>
  <c r="AU165" i="36"/>
  <c r="AU146" i="36"/>
  <c r="AV35" i="34"/>
  <c r="AV71" i="34"/>
  <c r="AU155" i="34"/>
  <c r="AU174" i="34"/>
  <c r="AV34" i="35"/>
  <c r="AV70" i="35"/>
  <c r="AU154" i="35"/>
  <c r="AU173" i="35"/>
  <c r="AV34" i="36"/>
  <c r="AV70" i="36"/>
  <c r="AU154" i="36"/>
  <c r="AU173" i="36"/>
  <c r="AZ32" i="35"/>
  <c r="AZ68" i="35"/>
  <c r="AY171" i="35"/>
  <c r="AY152" i="35"/>
  <c r="AS190" i="34"/>
  <c r="AS192" i="34" s="1"/>
  <c r="AS183" i="34"/>
  <c r="AS185" i="34" s="1"/>
  <c r="AV28" i="34"/>
  <c r="AV64" i="34"/>
  <c r="AU167" i="34"/>
  <c r="AU148" i="34"/>
  <c r="AV31" i="34"/>
  <c r="AV67" i="34"/>
  <c r="AU151" i="34"/>
  <c r="AU170" i="34"/>
  <c r="AW68" i="31"/>
  <c r="AW32" i="31"/>
  <c r="AV171" i="31"/>
  <c r="AV152" i="31"/>
  <c r="AT176" i="35"/>
  <c r="AW62" i="31"/>
  <c r="AW26" i="31"/>
  <c r="AV165" i="31"/>
  <c r="AV146" i="31"/>
  <c r="AS177" i="35"/>
  <c r="AV31" i="35"/>
  <c r="AV67" i="35"/>
  <c r="AU170" i="35"/>
  <c r="AU151" i="35"/>
  <c r="AV25" i="36"/>
  <c r="AV61" i="36"/>
  <c r="AU145" i="36"/>
  <c r="AU164" i="36"/>
  <c r="AW66" i="31"/>
  <c r="AW30" i="31"/>
  <c r="AV169" i="31"/>
  <c r="AV150" i="31"/>
  <c r="AU61" i="32"/>
  <c r="AU62" i="32" s="1"/>
  <c r="BE41" i="33"/>
  <c r="BD55" i="33"/>
  <c r="BI41" i="30"/>
  <c r="BH55" i="30"/>
  <c r="AW29" i="32"/>
  <c r="AX59" i="32" s="1"/>
  <c r="AW21" i="32"/>
  <c r="AX51" i="32" s="1"/>
  <c r="BG41" i="10"/>
  <c r="BF55" i="10"/>
  <c r="AS177" i="29"/>
  <c r="AQ198" i="29"/>
  <c r="BD41" i="34"/>
  <c r="BC55" i="34"/>
  <c r="AQ198" i="30"/>
  <c r="AS183" i="29"/>
  <c r="AS185" i="29" s="1"/>
  <c r="AS158" i="30"/>
  <c r="AS158" i="29"/>
  <c r="AS177" i="30"/>
  <c r="AQ194" i="29"/>
  <c r="AQ194" i="30"/>
  <c r="AU172" i="30"/>
  <c r="AU153" i="30"/>
  <c r="AV33" i="30"/>
  <c r="AW69" i="30" s="1"/>
  <c r="AT157" i="30"/>
  <c r="AV28" i="30"/>
  <c r="AW64" i="30" s="1"/>
  <c r="AU167" i="30"/>
  <c r="AU148" i="30"/>
  <c r="AU165" i="30"/>
  <c r="AU146" i="30"/>
  <c r="AV26" i="30"/>
  <c r="AW62" i="30" s="1"/>
  <c r="AV35" i="33"/>
  <c r="AW71" i="33" s="1"/>
  <c r="AR191" i="30"/>
  <c r="AR193" i="30" s="1"/>
  <c r="AR197" i="30"/>
  <c r="AS190" i="30"/>
  <c r="AS192" i="30" s="1"/>
  <c r="AS183" i="30"/>
  <c r="AS185" i="30" s="1"/>
  <c r="AU172" i="29"/>
  <c r="AU153" i="29"/>
  <c r="AV33" i="29"/>
  <c r="AW69" i="29" s="1"/>
  <c r="AU145" i="30"/>
  <c r="AU164" i="30"/>
  <c r="AV25" i="30"/>
  <c r="AW61" i="30" s="1"/>
  <c r="AV26" i="33"/>
  <c r="AW62" i="33" s="1"/>
  <c r="AV31" i="29"/>
  <c r="AW67" i="29" s="1"/>
  <c r="AU170" i="29"/>
  <c r="AU151" i="29"/>
  <c r="AU163" i="30"/>
  <c r="AU144" i="30"/>
  <c r="AV24" i="30"/>
  <c r="AW60" i="30" s="1"/>
  <c r="AS178" i="30"/>
  <c r="AS179" i="30" s="1"/>
  <c r="AS189" i="30"/>
  <c r="AS182" i="30"/>
  <c r="AV29" i="33"/>
  <c r="AW65" i="33" s="1"/>
  <c r="AR196" i="29"/>
  <c r="AR184" i="29"/>
  <c r="AR186" i="29" s="1"/>
  <c r="AU169" i="30"/>
  <c r="AU150" i="30"/>
  <c r="AV30" i="30"/>
  <c r="AW66" i="30" s="1"/>
  <c r="AU143" i="29"/>
  <c r="AU37" i="29"/>
  <c r="AV23" i="29"/>
  <c r="AW59" i="29" s="1"/>
  <c r="AU162" i="29"/>
  <c r="AV33" i="33"/>
  <c r="AW69" i="33" s="1"/>
  <c r="AR196" i="30"/>
  <c r="AR184" i="30"/>
  <c r="AR186" i="30" s="1"/>
  <c r="AU154" i="29"/>
  <c r="AU173" i="29"/>
  <c r="AV34" i="29"/>
  <c r="AW70" i="29" s="1"/>
  <c r="AU168" i="30"/>
  <c r="AU149" i="30"/>
  <c r="AV29" i="30"/>
  <c r="AW65" i="30" s="1"/>
  <c r="AV23" i="33"/>
  <c r="AW59" i="33" s="1"/>
  <c r="AU37" i="33"/>
  <c r="AS192" i="29"/>
  <c r="AU146" i="29"/>
  <c r="AU165" i="29"/>
  <c r="AV26" i="29"/>
  <c r="AW62" i="29" s="1"/>
  <c r="AU154" i="30"/>
  <c r="AU173" i="30"/>
  <c r="AV34" i="30"/>
  <c r="AW70" i="30" s="1"/>
  <c r="AR191" i="29"/>
  <c r="AR193" i="29" s="1"/>
  <c r="AR197" i="29"/>
  <c r="AU150" i="29"/>
  <c r="AU169" i="29"/>
  <c r="AV30" i="29"/>
  <c r="AW66" i="29" s="1"/>
  <c r="AV27" i="30"/>
  <c r="AW63" i="30" s="1"/>
  <c r="AU166" i="30"/>
  <c r="AU147" i="30"/>
  <c r="AT176" i="30"/>
  <c r="AT73" i="33"/>
  <c r="AT74" i="33" s="1"/>
  <c r="AV30" i="33"/>
  <c r="AW66" i="33" s="1"/>
  <c r="AS182" i="29"/>
  <c r="AS189" i="29"/>
  <c r="AS178" i="29"/>
  <c r="AS179" i="29" s="1"/>
  <c r="AV32" i="33"/>
  <c r="AW68" i="33" s="1"/>
  <c r="AV24" i="33"/>
  <c r="AW60" i="33" s="1"/>
  <c r="AT157" i="29"/>
  <c r="AU145" i="29"/>
  <c r="AU164" i="29"/>
  <c r="AV25" i="29"/>
  <c r="AW61" i="29" s="1"/>
  <c r="AV31" i="33"/>
  <c r="AW67" i="33" s="1"/>
  <c r="AU168" i="29"/>
  <c r="AU149" i="29"/>
  <c r="AV29" i="29"/>
  <c r="AW65" i="29" s="1"/>
  <c r="AU151" i="30"/>
  <c r="AV31" i="30"/>
  <c r="AW67" i="30" s="1"/>
  <c r="AU170" i="30"/>
  <c r="AV23" i="30"/>
  <c r="AW59" i="30" s="1"/>
  <c r="AU162" i="30"/>
  <c r="AU143" i="30"/>
  <c r="AU37" i="30"/>
  <c r="AV28" i="33"/>
  <c r="AW64" i="33" s="1"/>
  <c r="AV35" i="29"/>
  <c r="AW71" i="29" s="1"/>
  <c r="AU174" i="29"/>
  <c r="AU155" i="29"/>
  <c r="AU174" i="30"/>
  <c r="AU155" i="30"/>
  <c r="AV35" i="30"/>
  <c r="AW71" i="30" s="1"/>
  <c r="AT176" i="29"/>
  <c r="AV27" i="33"/>
  <c r="AW63" i="33" s="1"/>
  <c r="AV34" i="33"/>
  <c r="AW70" i="33" s="1"/>
  <c r="AU147" i="29"/>
  <c r="AV27" i="29"/>
  <c r="AW63" i="29" s="1"/>
  <c r="AU166" i="29"/>
  <c r="AU144" i="29"/>
  <c r="AU163" i="29"/>
  <c r="AV24" i="29"/>
  <c r="AW60" i="29" s="1"/>
  <c r="AT73" i="30"/>
  <c r="AU171" i="30"/>
  <c r="AV32" i="30"/>
  <c r="AW68" i="30" s="1"/>
  <c r="AU152" i="30"/>
  <c r="AW25" i="33"/>
  <c r="AX61" i="33" s="1"/>
  <c r="AT73" i="29"/>
  <c r="AT74" i="29" s="1"/>
  <c r="AU167" i="29"/>
  <c r="AU148" i="29"/>
  <c r="AV28" i="29"/>
  <c r="AW64" i="29" s="1"/>
  <c r="AU152" i="29"/>
  <c r="AU171" i="29"/>
  <c r="AV32" i="29"/>
  <c r="AW68" i="29" s="1"/>
  <c r="AT184" i="31"/>
  <c r="AT186" i="31" s="1"/>
  <c r="AT196" i="31"/>
  <c r="AV143" i="31"/>
  <c r="AV162" i="31"/>
  <c r="AW23" i="31"/>
  <c r="AX59" i="31" s="1"/>
  <c r="AX25" i="32"/>
  <c r="AY55" i="32" s="1"/>
  <c r="AW25" i="2"/>
  <c r="AX55" i="2" s="1"/>
  <c r="AX20" i="2"/>
  <c r="AY50" i="2" s="1"/>
  <c r="AW28" i="2"/>
  <c r="AX58" i="2" s="1"/>
  <c r="AW21" i="2"/>
  <c r="AX51" i="2" s="1"/>
  <c r="AU61" i="2"/>
  <c r="AU62" i="2" s="1"/>
  <c r="AV29" i="2"/>
  <c r="AW59" i="2" s="1"/>
  <c r="AW26" i="2"/>
  <c r="AX56" i="2" s="1"/>
  <c r="AW23" i="2"/>
  <c r="AX53" i="2" s="1"/>
  <c r="AW27" i="2"/>
  <c r="AX57" i="2" s="1"/>
  <c r="AW24" i="2"/>
  <c r="AX54" i="2" s="1"/>
  <c r="AW29" i="10"/>
  <c r="AX65" i="10" s="1"/>
  <c r="AW26" i="10"/>
  <c r="AX62" i="10" s="1"/>
  <c r="AU73" i="10"/>
  <c r="AU74" i="10" s="1"/>
  <c r="AW27" i="10"/>
  <c r="AX63" i="10" s="1"/>
  <c r="AW35" i="10"/>
  <c r="AX71" i="10" s="1"/>
  <c r="AW28" i="10"/>
  <c r="AX64" i="10" s="1"/>
  <c r="AW31" i="10"/>
  <c r="AX67" i="10" s="1"/>
  <c r="AW34" i="10"/>
  <c r="AX70" i="10" s="1"/>
  <c r="AX24" i="10"/>
  <c r="AY60" i="10" s="1"/>
  <c r="AW25" i="10"/>
  <c r="AX61" i="10" s="1"/>
  <c r="AX30" i="10"/>
  <c r="AY66" i="10" s="1"/>
  <c r="AW32" i="10"/>
  <c r="AX68" i="10" s="1"/>
  <c r="AX24" i="32"/>
  <c r="AY54" i="32" s="1"/>
  <c r="AX23" i="32"/>
  <c r="AY53" i="32" s="1"/>
  <c r="AX27" i="32"/>
  <c r="AY57" i="32" s="1"/>
  <c r="AY20" i="32"/>
  <c r="AZ50" i="32" s="1"/>
  <c r="AX28" i="32"/>
  <c r="AY58" i="32" s="1"/>
  <c r="AX26" i="32"/>
  <c r="AY56" i="32" s="1"/>
  <c r="BL84" i="43" l="1"/>
  <c r="BM2" i="43"/>
  <c r="BL79" i="43"/>
  <c r="BL80" i="43"/>
  <c r="BL85" i="43" s="1"/>
  <c r="BL77" i="43"/>
  <c r="BL82" i="43" s="1"/>
  <c r="BL78" i="43"/>
  <c r="BL83" i="43" s="1"/>
  <c r="AR194" i="35"/>
  <c r="AT74" i="30"/>
  <c r="BL39" i="2"/>
  <c r="BK46" i="2"/>
  <c r="AT193" i="31"/>
  <c r="AT197" i="31"/>
  <c r="AT198" i="31" s="1"/>
  <c r="AW61" i="31"/>
  <c r="AW73" i="31" s="1"/>
  <c r="AW74" i="31" s="1"/>
  <c r="AW25" i="31"/>
  <c r="AW37" i="31" s="1"/>
  <c r="AV164" i="31"/>
  <c r="AV176" i="31" s="1"/>
  <c r="AV183" i="31" s="1"/>
  <c r="AV185" i="31" s="1"/>
  <c r="AV145" i="31"/>
  <c r="AV157" i="31" s="1"/>
  <c r="AV189" i="31" s="1"/>
  <c r="AV37" i="10"/>
  <c r="AS197" i="36"/>
  <c r="AW52" i="32"/>
  <c r="AW22" i="32"/>
  <c r="AW31" i="32" s="1"/>
  <c r="AW69" i="10"/>
  <c r="AW33" i="10"/>
  <c r="AT178" i="35"/>
  <c r="AT179" i="35" s="1"/>
  <c r="AT182" i="35"/>
  <c r="AT184" i="35" s="1"/>
  <c r="AT158" i="35"/>
  <c r="AU177" i="31"/>
  <c r="AS194" i="31"/>
  <c r="AS198" i="31"/>
  <c r="AU190" i="31"/>
  <c r="AU192" i="31" s="1"/>
  <c r="AU176" i="36"/>
  <c r="AU183" i="36" s="1"/>
  <c r="AU185" i="36" s="1"/>
  <c r="AU183" i="31"/>
  <c r="AU185" i="31" s="1"/>
  <c r="AT177" i="36"/>
  <c r="AS186" i="36"/>
  <c r="AS196" i="36"/>
  <c r="AU178" i="31"/>
  <c r="AU179" i="31" s="1"/>
  <c r="AT178" i="36"/>
  <c r="AT179" i="36" s="1"/>
  <c r="BM41" i="35"/>
  <c r="BL55" i="35"/>
  <c r="AU189" i="31"/>
  <c r="AU158" i="31"/>
  <c r="AU182" i="31"/>
  <c r="AU184" i="31" s="1"/>
  <c r="AT190" i="36"/>
  <c r="AT192" i="36" s="1"/>
  <c r="AW59" i="10"/>
  <c r="AW23" i="10"/>
  <c r="AT189" i="36"/>
  <c r="AT191" i="36" s="1"/>
  <c r="AT158" i="36"/>
  <c r="AT182" i="36"/>
  <c r="AT196" i="36" s="1"/>
  <c r="AS193" i="36"/>
  <c r="AV73" i="36"/>
  <c r="AV74" i="36" s="1"/>
  <c r="AU157" i="34"/>
  <c r="AU189" i="34" s="1"/>
  <c r="AU157" i="36"/>
  <c r="AU182" i="36" s="1"/>
  <c r="AU74" i="34"/>
  <c r="AT177" i="35"/>
  <c r="AR194" i="34"/>
  <c r="AT158" i="34"/>
  <c r="BB30" i="35"/>
  <c r="BB66" i="35"/>
  <c r="BA169" i="35"/>
  <c r="BA150" i="35"/>
  <c r="AW31" i="35"/>
  <c r="AW67" i="35"/>
  <c r="AV151" i="35"/>
  <c r="AV170" i="35"/>
  <c r="BA32" i="35"/>
  <c r="BA68" i="35"/>
  <c r="AZ171" i="35"/>
  <c r="AZ152" i="35"/>
  <c r="AW34" i="35"/>
  <c r="AW70" i="35"/>
  <c r="AV173" i="35"/>
  <c r="AV154" i="35"/>
  <c r="AY24" i="35"/>
  <c r="AY60" i="35"/>
  <c r="AX163" i="35"/>
  <c r="AX144" i="35"/>
  <c r="AU176" i="34"/>
  <c r="AU177" i="34" s="1"/>
  <c r="AW26" i="34"/>
  <c r="AW62" i="34"/>
  <c r="AV165" i="34"/>
  <c r="AV146" i="34"/>
  <c r="BE26" i="35"/>
  <c r="BE62" i="35"/>
  <c r="BD146" i="35"/>
  <c r="BD165" i="35"/>
  <c r="AY67" i="31"/>
  <c r="AY31" i="31"/>
  <c r="AX170" i="31"/>
  <c r="AX151" i="31"/>
  <c r="AX71" i="31"/>
  <c r="AW174" i="31"/>
  <c r="AW155" i="31"/>
  <c r="AX35" i="31"/>
  <c r="AW28" i="34"/>
  <c r="AW64" i="34"/>
  <c r="AV148" i="34"/>
  <c r="AV167" i="34"/>
  <c r="AX64" i="31"/>
  <c r="AW167" i="31"/>
  <c r="AW148" i="31"/>
  <c r="AX28" i="31"/>
  <c r="AX23" i="36"/>
  <c r="AX59" i="36"/>
  <c r="AW143" i="36"/>
  <c r="AW162" i="36"/>
  <c r="AW25" i="34"/>
  <c r="AW61" i="34"/>
  <c r="AV164" i="34"/>
  <c r="AV145" i="34"/>
  <c r="AR198" i="34"/>
  <c r="AW33" i="34"/>
  <c r="AW69" i="34"/>
  <c r="AV172" i="34"/>
  <c r="AV153" i="34"/>
  <c r="AW24" i="34"/>
  <c r="AW60" i="34"/>
  <c r="AV144" i="34"/>
  <c r="AV163" i="34"/>
  <c r="AX63" i="31"/>
  <c r="AX27" i="31"/>
  <c r="AW147" i="31"/>
  <c r="AW166" i="31"/>
  <c r="AW24" i="36"/>
  <c r="AW60" i="36"/>
  <c r="AV163" i="36"/>
  <c r="AV144" i="36"/>
  <c r="AW35" i="36"/>
  <c r="AW71" i="36"/>
  <c r="AV155" i="36"/>
  <c r="AV174" i="36"/>
  <c r="AS196" i="35"/>
  <c r="AS184" i="35"/>
  <c r="AS186" i="35" s="1"/>
  <c r="AX68" i="31"/>
  <c r="AX32" i="31"/>
  <c r="AW152" i="31"/>
  <c r="AW171" i="31"/>
  <c r="AW26" i="36"/>
  <c r="AW62" i="36"/>
  <c r="AV165" i="36"/>
  <c r="AV146" i="36"/>
  <c r="BA28" i="35"/>
  <c r="BA64" i="35"/>
  <c r="AZ167" i="35"/>
  <c r="AZ148" i="35"/>
  <c r="AW52" i="2"/>
  <c r="AW22" i="2"/>
  <c r="AV73" i="34"/>
  <c r="AV179" i="34" s="1"/>
  <c r="AW34" i="34"/>
  <c r="AW70" i="34"/>
  <c r="AV154" i="34"/>
  <c r="AV173" i="34"/>
  <c r="AW32" i="36"/>
  <c r="AW68" i="36"/>
  <c r="AV152" i="36"/>
  <c r="AV171" i="36"/>
  <c r="AS191" i="35"/>
  <c r="AS193" i="35" s="1"/>
  <c r="AS197" i="35"/>
  <c r="AW25" i="36"/>
  <c r="AW61" i="36"/>
  <c r="AV164" i="36"/>
  <c r="AV145" i="36"/>
  <c r="AX62" i="31"/>
  <c r="AX26" i="31"/>
  <c r="AW146" i="31"/>
  <c r="AW165" i="31"/>
  <c r="AW34" i="36"/>
  <c r="AW70" i="36"/>
  <c r="AV173" i="36"/>
  <c r="AV154" i="36"/>
  <c r="AW35" i="34"/>
  <c r="AW71" i="34"/>
  <c r="AV174" i="34"/>
  <c r="AV155" i="34"/>
  <c r="AW23" i="34"/>
  <c r="AW59" i="34"/>
  <c r="AV162" i="34"/>
  <c r="AV37" i="34"/>
  <c r="AV143" i="34"/>
  <c r="BB25" i="35"/>
  <c r="BB61" i="35"/>
  <c r="BA164" i="35"/>
  <c r="BA145" i="35"/>
  <c r="BB35" i="35"/>
  <c r="BB71" i="35"/>
  <c r="BA174" i="35"/>
  <c r="BA155" i="35"/>
  <c r="AU157" i="35"/>
  <c r="AW33" i="36"/>
  <c r="AW69" i="36"/>
  <c r="AV172" i="36"/>
  <c r="AV153" i="36"/>
  <c r="AU176" i="35"/>
  <c r="AS196" i="34"/>
  <c r="AS184" i="34"/>
  <c r="AS186" i="34" s="1"/>
  <c r="AX66" i="31"/>
  <c r="AW169" i="31"/>
  <c r="AX30" i="31"/>
  <c r="AW150" i="31"/>
  <c r="AT190" i="35"/>
  <c r="AT192" i="35" s="1"/>
  <c r="AT183" i="35"/>
  <c r="AT185" i="35" s="1"/>
  <c r="AW31" i="34"/>
  <c r="AW67" i="34"/>
  <c r="AV170" i="34"/>
  <c r="AV151" i="34"/>
  <c r="AT191" i="35"/>
  <c r="AV37" i="36"/>
  <c r="AW30" i="36"/>
  <c r="AW66" i="36"/>
  <c r="AV169" i="36"/>
  <c r="AV150" i="36"/>
  <c r="BB33" i="35"/>
  <c r="BB69" i="35"/>
  <c r="BA172" i="35"/>
  <c r="BA153" i="35"/>
  <c r="AW27" i="34"/>
  <c r="AW63" i="34"/>
  <c r="AV147" i="34"/>
  <c r="AV166" i="34"/>
  <c r="AW30" i="34"/>
  <c r="AW66" i="34"/>
  <c r="AV150" i="34"/>
  <c r="AV169" i="34"/>
  <c r="BA27" i="35"/>
  <c r="BA63" i="35"/>
  <c r="AZ147" i="35"/>
  <c r="AZ166" i="35"/>
  <c r="AT190" i="34"/>
  <c r="AT192" i="34" s="1"/>
  <c r="AT183" i="34"/>
  <c r="AT185" i="34" s="1"/>
  <c r="AT182" i="34"/>
  <c r="AT189" i="34"/>
  <c r="AV73" i="35"/>
  <c r="AV74" i="35" s="1"/>
  <c r="AS197" i="34"/>
  <c r="AS191" i="34"/>
  <c r="AS193" i="34" s="1"/>
  <c r="AW31" i="36"/>
  <c r="AW67" i="36"/>
  <c r="AV170" i="36"/>
  <c r="AV151" i="36"/>
  <c r="AW28" i="36"/>
  <c r="AW64" i="36"/>
  <c r="AV148" i="36"/>
  <c r="AV167" i="36"/>
  <c r="AX60" i="31"/>
  <c r="AX24" i="31"/>
  <c r="AW144" i="31"/>
  <c r="AW163" i="31"/>
  <c r="AW29" i="34"/>
  <c r="AW65" i="34"/>
  <c r="AV168" i="34"/>
  <c r="AV149" i="34"/>
  <c r="AZ29" i="36"/>
  <c r="AZ65" i="36"/>
  <c r="AY168" i="36"/>
  <c r="AY149" i="36"/>
  <c r="BB29" i="35"/>
  <c r="BB65" i="35"/>
  <c r="BA149" i="35"/>
  <c r="BA168" i="35"/>
  <c r="AX65" i="31"/>
  <c r="AX29" i="31"/>
  <c r="AW149" i="31"/>
  <c r="AW168" i="31"/>
  <c r="AW27" i="36"/>
  <c r="AW63" i="36"/>
  <c r="AV147" i="36"/>
  <c r="AV166" i="36"/>
  <c r="AX69" i="31"/>
  <c r="AX33" i="31"/>
  <c r="AW153" i="31"/>
  <c r="AW172" i="31"/>
  <c r="AW23" i="35"/>
  <c r="AW59" i="35"/>
  <c r="AV143" i="35"/>
  <c r="AV162" i="35"/>
  <c r="AV37" i="35"/>
  <c r="AX70" i="31"/>
  <c r="AW154" i="31"/>
  <c r="AW173" i="31"/>
  <c r="AX34" i="31"/>
  <c r="AW32" i="34"/>
  <c r="AW68" i="34"/>
  <c r="AV171" i="34"/>
  <c r="AV152" i="34"/>
  <c r="BF41" i="33"/>
  <c r="BE55" i="33"/>
  <c r="BJ41" i="30"/>
  <c r="BI55" i="30"/>
  <c r="AV61" i="32"/>
  <c r="AV62" i="32" s="1"/>
  <c r="AX21" i="32"/>
  <c r="AY51" i="32" s="1"/>
  <c r="AX29" i="32"/>
  <c r="AY59" i="32" s="1"/>
  <c r="BH41" i="10"/>
  <c r="BG55" i="10"/>
  <c r="BE41" i="34"/>
  <c r="BD55" i="34"/>
  <c r="AR198" i="30"/>
  <c r="AT158" i="30"/>
  <c r="AT158" i="29"/>
  <c r="AV145" i="29"/>
  <c r="AV164" i="29"/>
  <c r="AW25" i="29"/>
  <c r="AX61" i="29" s="1"/>
  <c r="AW32" i="33"/>
  <c r="AX68" i="33" s="1"/>
  <c r="AW33" i="33"/>
  <c r="AX69" i="33" s="1"/>
  <c r="AS197" i="30"/>
  <c r="AS191" i="30"/>
  <c r="AS193" i="30" s="1"/>
  <c r="AV172" i="29"/>
  <c r="AW33" i="29"/>
  <c r="AX69" i="29" s="1"/>
  <c r="AV153" i="29"/>
  <c r="AR194" i="30"/>
  <c r="AV171" i="29"/>
  <c r="AW32" i="29"/>
  <c r="AX68" i="29" s="1"/>
  <c r="AV152" i="29"/>
  <c r="AV170" i="29"/>
  <c r="AW31" i="29"/>
  <c r="AX67" i="29" s="1"/>
  <c r="AV151" i="29"/>
  <c r="AW35" i="33"/>
  <c r="AX71" i="33" s="1"/>
  <c r="AV148" i="30"/>
  <c r="AV167" i="30"/>
  <c r="AW28" i="30"/>
  <c r="AX64" i="30" s="1"/>
  <c r="AX25" i="33"/>
  <c r="AY61" i="33" s="1"/>
  <c r="AV163" i="29"/>
  <c r="AV144" i="29"/>
  <c r="AW24" i="29"/>
  <c r="AX60" i="29" s="1"/>
  <c r="AW34" i="33"/>
  <c r="AX70" i="33" s="1"/>
  <c r="AU157" i="30"/>
  <c r="AV149" i="29"/>
  <c r="AW29" i="29"/>
  <c r="AX65" i="29" s="1"/>
  <c r="AV168" i="29"/>
  <c r="AS197" i="29"/>
  <c r="AS191" i="29"/>
  <c r="AS193" i="29" s="1"/>
  <c r="AV147" i="30"/>
  <c r="AV166" i="30"/>
  <c r="AW27" i="30"/>
  <c r="AX63" i="30" s="1"/>
  <c r="AV154" i="30"/>
  <c r="AV173" i="30"/>
  <c r="AW34" i="30"/>
  <c r="AX70" i="30" s="1"/>
  <c r="AV173" i="29"/>
  <c r="AV154" i="29"/>
  <c r="AW34" i="29"/>
  <c r="AX70" i="29" s="1"/>
  <c r="AU176" i="29"/>
  <c r="AV144" i="30"/>
  <c r="AW24" i="30"/>
  <c r="AX60" i="30" s="1"/>
  <c r="AV163" i="30"/>
  <c r="AW26" i="33"/>
  <c r="AX62" i="33" s="1"/>
  <c r="AU176" i="30"/>
  <c r="AS196" i="29"/>
  <c r="AS184" i="29"/>
  <c r="AS186" i="29" s="1"/>
  <c r="AV37" i="29"/>
  <c r="AV162" i="29"/>
  <c r="AV143" i="29"/>
  <c r="AW23" i="29"/>
  <c r="AX59" i="29" s="1"/>
  <c r="AR194" i="29"/>
  <c r="AV165" i="30"/>
  <c r="AV146" i="30"/>
  <c r="AW26" i="30"/>
  <c r="AX62" i="30" s="1"/>
  <c r="AT182" i="30"/>
  <c r="AT189" i="30"/>
  <c r="AT178" i="30"/>
  <c r="AT179" i="30" s="1"/>
  <c r="AW27" i="33"/>
  <c r="AX63" i="33" s="1"/>
  <c r="AV37" i="30"/>
  <c r="AW23" i="30"/>
  <c r="AX59" i="30" s="1"/>
  <c r="AV143" i="30"/>
  <c r="AV162" i="30"/>
  <c r="AT182" i="29"/>
  <c r="AT189" i="29"/>
  <c r="AT178" i="29"/>
  <c r="AT179" i="29" s="1"/>
  <c r="AW30" i="33"/>
  <c r="AX66" i="33" s="1"/>
  <c r="AV150" i="29"/>
  <c r="AW30" i="29"/>
  <c r="AX66" i="29" s="1"/>
  <c r="AV169" i="29"/>
  <c r="AW23" i="33"/>
  <c r="AX59" i="33" s="1"/>
  <c r="AV37" i="33"/>
  <c r="AR198" i="29"/>
  <c r="AW25" i="30"/>
  <c r="AX61" i="30" s="1"/>
  <c r="AV145" i="30"/>
  <c r="AV164" i="30"/>
  <c r="AV172" i="30"/>
  <c r="AV153" i="30"/>
  <c r="AW33" i="30"/>
  <c r="AX69" i="30" s="1"/>
  <c r="AV167" i="29"/>
  <c r="AV148" i="29"/>
  <c r="AW28" i="29"/>
  <c r="AX64" i="29" s="1"/>
  <c r="AU73" i="30"/>
  <c r="AU74" i="30" s="1"/>
  <c r="AW24" i="33"/>
  <c r="AX60" i="33" s="1"/>
  <c r="AU73" i="33"/>
  <c r="AU74" i="33" s="1"/>
  <c r="AU73" i="29"/>
  <c r="AU74" i="29" s="1"/>
  <c r="AW29" i="33"/>
  <c r="AX65" i="33" s="1"/>
  <c r="AW32" i="30"/>
  <c r="AX68" i="30" s="1"/>
  <c r="AV152" i="30"/>
  <c r="AV171" i="30"/>
  <c r="AT177" i="29"/>
  <c r="AT183" i="29"/>
  <c r="AT185" i="29" s="1"/>
  <c r="AT190" i="29"/>
  <c r="AT192" i="29" s="1"/>
  <c r="AV155" i="29"/>
  <c r="AV174" i="29"/>
  <c r="AW35" i="29"/>
  <c r="AX71" i="29" s="1"/>
  <c r="AW31" i="33"/>
  <c r="AX67" i="33" s="1"/>
  <c r="AV146" i="29"/>
  <c r="AW26" i="29"/>
  <c r="AX62" i="29" s="1"/>
  <c r="AV165" i="29"/>
  <c r="AV168" i="30"/>
  <c r="AV149" i="30"/>
  <c r="AW29" i="30"/>
  <c r="AX65" i="30" s="1"/>
  <c r="AU157" i="29"/>
  <c r="AV166" i="29"/>
  <c r="AV147" i="29"/>
  <c r="AW27" i="29"/>
  <c r="AX63" i="29" s="1"/>
  <c r="AV174" i="30"/>
  <c r="AV155" i="30"/>
  <c r="AW35" i="30"/>
  <c r="AX71" i="30" s="1"/>
  <c r="AW28" i="33"/>
  <c r="AX64" i="33" s="1"/>
  <c r="AV170" i="30"/>
  <c r="AW31" i="30"/>
  <c r="AX67" i="30" s="1"/>
  <c r="AV151" i="30"/>
  <c r="AT183" i="30"/>
  <c r="AT185" i="30" s="1"/>
  <c r="AT190" i="30"/>
  <c r="AT192" i="30" s="1"/>
  <c r="AT177" i="30"/>
  <c r="AV150" i="30"/>
  <c r="AW30" i="30"/>
  <c r="AX66" i="30" s="1"/>
  <c r="AV169" i="30"/>
  <c r="AS196" i="30"/>
  <c r="AS184" i="30"/>
  <c r="AS186" i="30" s="1"/>
  <c r="AX23" i="31"/>
  <c r="AY59" i="31" s="1"/>
  <c r="AW143" i="31"/>
  <c r="AW162" i="31"/>
  <c r="AT194" i="31"/>
  <c r="AY25" i="32"/>
  <c r="AZ55" i="32" s="1"/>
  <c r="AX25" i="2"/>
  <c r="AY55" i="2" s="1"/>
  <c r="AX28" i="2"/>
  <c r="AY58" i="2" s="1"/>
  <c r="AX23" i="2"/>
  <c r="AY53" i="2" s="1"/>
  <c r="AX27" i="2"/>
  <c r="AY57" i="2" s="1"/>
  <c r="AX26" i="2"/>
  <c r="AY56" i="2" s="1"/>
  <c r="AY20" i="2"/>
  <c r="AZ50" i="2" s="1"/>
  <c r="AX24" i="2"/>
  <c r="AY54" i="2" s="1"/>
  <c r="AW29" i="2"/>
  <c r="AX59" i="2" s="1"/>
  <c r="AV61" i="2"/>
  <c r="AV62" i="2" s="1"/>
  <c r="AV31" i="2"/>
  <c r="AX21" i="2"/>
  <c r="AY51" i="2" s="1"/>
  <c r="AX25" i="10"/>
  <c r="AY61" i="10" s="1"/>
  <c r="AX28" i="10"/>
  <c r="AY64" i="10" s="1"/>
  <c r="AX26" i="10"/>
  <c r="AY62" i="10" s="1"/>
  <c r="AV73" i="10"/>
  <c r="AV74" i="10" s="1"/>
  <c r="AX32" i="10"/>
  <c r="AY68" i="10" s="1"/>
  <c r="AX31" i="10"/>
  <c r="AY67" i="10" s="1"/>
  <c r="AX35" i="10"/>
  <c r="AY71" i="10" s="1"/>
  <c r="AY24" i="10"/>
  <c r="AZ60" i="10" s="1"/>
  <c r="AX29" i="10"/>
  <c r="AY65" i="10" s="1"/>
  <c r="AX34" i="10"/>
  <c r="AY70" i="10" s="1"/>
  <c r="AY30" i="10"/>
  <c r="AZ66" i="10" s="1"/>
  <c r="AX27" i="10"/>
  <c r="AY63" i="10" s="1"/>
  <c r="AY24" i="32"/>
  <c r="AZ54" i="32" s="1"/>
  <c r="AY27" i="32"/>
  <c r="AZ57" i="32" s="1"/>
  <c r="AY26" i="32"/>
  <c r="AZ56" i="32" s="1"/>
  <c r="AY28" i="32"/>
  <c r="AZ58" i="32" s="1"/>
  <c r="AZ20" i="32"/>
  <c r="BA50" i="32" s="1"/>
  <c r="AY23" i="32"/>
  <c r="AZ53" i="32" s="1"/>
  <c r="BN2" i="43" l="1"/>
  <c r="BM78" i="43"/>
  <c r="BM83" i="43" s="1"/>
  <c r="BM79" i="43"/>
  <c r="BM80" i="43"/>
  <c r="BM85" i="43" s="1"/>
  <c r="BM77" i="43"/>
  <c r="BM82" i="43" s="1"/>
  <c r="BM84" i="43"/>
  <c r="BM39" i="2"/>
  <c r="BL46" i="2"/>
  <c r="AS198" i="36"/>
  <c r="AX61" i="31"/>
  <c r="AX25" i="31"/>
  <c r="AX37" i="31" s="1"/>
  <c r="AW145" i="31"/>
  <c r="AW157" i="31" s="1"/>
  <c r="AW164" i="31"/>
  <c r="AW176" i="31" s="1"/>
  <c r="AW190" i="31" s="1"/>
  <c r="AW192" i="31" s="1"/>
  <c r="AW37" i="10"/>
  <c r="AX52" i="32"/>
  <c r="AX22" i="32"/>
  <c r="AX31" i="32" s="1"/>
  <c r="AV190" i="31"/>
  <c r="AV192" i="31" s="1"/>
  <c r="AX69" i="10"/>
  <c r="AX33" i="10"/>
  <c r="AT196" i="35"/>
  <c r="AV157" i="35"/>
  <c r="AV182" i="35" s="1"/>
  <c r="AU190" i="36"/>
  <c r="AU192" i="36" s="1"/>
  <c r="AU186" i="31"/>
  <c r="AU177" i="36"/>
  <c r="AU197" i="31"/>
  <c r="AV177" i="31"/>
  <c r="AV176" i="35"/>
  <c r="AV183" i="35" s="1"/>
  <c r="AV185" i="35" s="1"/>
  <c r="AU196" i="31"/>
  <c r="AW73" i="35"/>
  <c r="AW74" i="35" s="1"/>
  <c r="AS194" i="36"/>
  <c r="AV176" i="36"/>
  <c r="AV183" i="36" s="1"/>
  <c r="AV185" i="36" s="1"/>
  <c r="AV182" i="31"/>
  <c r="AV184" i="31" s="1"/>
  <c r="AV186" i="31" s="1"/>
  <c r="AT197" i="36"/>
  <c r="AT198" i="36" s="1"/>
  <c r="AT193" i="36"/>
  <c r="AU191" i="31"/>
  <c r="AU193" i="31" s="1"/>
  <c r="AT184" i="36"/>
  <c r="AT186" i="36" s="1"/>
  <c r="AU158" i="36"/>
  <c r="AU182" i="34"/>
  <c r="AU184" i="34" s="1"/>
  <c r="AW37" i="36"/>
  <c r="BN41" i="35"/>
  <c r="BM55" i="35"/>
  <c r="AT186" i="35"/>
  <c r="AU178" i="36"/>
  <c r="AU179" i="36" s="1"/>
  <c r="AX59" i="10"/>
  <c r="AX23" i="10"/>
  <c r="AW73" i="36"/>
  <c r="AW74" i="36" s="1"/>
  <c r="AU189" i="36"/>
  <c r="AU158" i="34"/>
  <c r="AV157" i="36"/>
  <c r="AV189" i="36" s="1"/>
  <c r="AY69" i="31"/>
  <c r="AY33" i="31"/>
  <c r="AX172" i="31"/>
  <c r="AX153" i="31"/>
  <c r="AY65" i="31"/>
  <c r="AX149" i="31"/>
  <c r="AX168" i="31"/>
  <c r="AY29" i="31"/>
  <c r="AX33" i="36"/>
  <c r="AX69" i="36"/>
  <c r="AW153" i="36"/>
  <c r="AW172" i="36"/>
  <c r="AY63" i="31"/>
  <c r="AX166" i="31"/>
  <c r="AX147" i="31"/>
  <c r="AY27" i="31"/>
  <c r="AU191" i="34"/>
  <c r="AZ24" i="35"/>
  <c r="AZ60" i="35"/>
  <c r="AY144" i="35"/>
  <c r="AY163" i="35"/>
  <c r="BA29" i="36"/>
  <c r="BA65" i="36"/>
  <c r="AZ168" i="36"/>
  <c r="AZ149" i="36"/>
  <c r="AX31" i="34"/>
  <c r="AX67" i="34"/>
  <c r="AW151" i="34"/>
  <c r="AW170" i="34"/>
  <c r="AU189" i="35"/>
  <c r="AU182" i="35"/>
  <c r="AU178" i="35"/>
  <c r="AU179" i="35" s="1"/>
  <c r="BC25" i="35"/>
  <c r="BC61" i="35"/>
  <c r="BB145" i="35"/>
  <c r="BB164" i="35"/>
  <c r="AX35" i="36"/>
  <c r="AX71" i="36"/>
  <c r="AW174" i="36"/>
  <c r="AW155" i="36"/>
  <c r="AX33" i="34"/>
  <c r="AX69" i="34"/>
  <c r="AW172" i="34"/>
  <c r="AW153" i="34"/>
  <c r="AY71" i="31"/>
  <c r="AX155" i="31"/>
  <c r="AX174" i="31"/>
  <c r="AY35" i="31"/>
  <c r="BB32" i="35"/>
  <c r="BB68" i="35"/>
  <c r="BA171" i="35"/>
  <c r="BA152" i="35"/>
  <c r="BB27" i="35"/>
  <c r="BB63" i="35"/>
  <c r="BA147" i="35"/>
  <c r="BA166" i="35"/>
  <c r="AX27" i="34"/>
  <c r="AX63" i="34"/>
  <c r="AW147" i="34"/>
  <c r="AW166" i="34"/>
  <c r="AX30" i="36"/>
  <c r="AX66" i="36"/>
  <c r="AW169" i="36"/>
  <c r="AW150" i="36"/>
  <c r="AS194" i="34"/>
  <c r="AY62" i="31"/>
  <c r="AX146" i="31"/>
  <c r="AX165" i="31"/>
  <c r="AY26" i="31"/>
  <c r="AY68" i="31"/>
  <c r="AY32" i="31"/>
  <c r="AX171" i="31"/>
  <c r="AX152" i="31"/>
  <c r="AZ67" i="31"/>
  <c r="AZ31" i="31"/>
  <c r="AY170" i="31"/>
  <c r="AY151" i="31"/>
  <c r="BC30" i="35"/>
  <c r="BC66" i="35"/>
  <c r="BB150" i="35"/>
  <c r="BB169" i="35"/>
  <c r="AV178" i="31"/>
  <c r="AV179" i="31" s="1"/>
  <c r="AX28" i="36"/>
  <c r="AX64" i="36"/>
  <c r="AW167" i="36"/>
  <c r="AW148" i="36"/>
  <c r="AT197" i="34"/>
  <c r="AT191" i="34"/>
  <c r="AT193" i="34" s="1"/>
  <c r="AS198" i="34"/>
  <c r="AV157" i="34"/>
  <c r="AX35" i="34"/>
  <c r="AX71" i="34"/>
  <c r="AW155" i="34"/>
  <c r="AW174" i="34"/>
  <c r="AX34" i="34"/>
  <c r="AX70" i="34"/>
  <c r="AW173" i="34"/>
  <c r="AW154" i="34"/>
  <c r="BB28" i="35"/>
  <c r="BB64" i="35"/>
  <c r="BA148" i="35"/>
  <c r="BA167" i="35"/>
  <c r="AX26" i="34"/>
  <c r="AX62" i="34"/>
  <c r="AW146" i="34"/>
  <c r="AW165" i="34"/>
  <c r="AV158" i="31"/>
  <c r="AX32" i="34"/>
  <c r="AX68" i="34"/>
  <c r="AW152" i="34"/>
  <c r="AW171" i="34"/>
  <c r="AT196" i="34"/>
  <c r="AT184" i="34"/>
  <c r="AT186" i="34" s="1"/>
  <c r="AT193" i="35"/>
  <c r="AU190" i="35"/>
  <c r="AU192" i="35" s="1"/>
  <c r="AU183" i="35"/>
  <c r="AU185" i="35" s="1"/>
  <c r="AS194" i="35"/>
  <c r="AY23" i="36"/>
  <c r="AY59" i="36"/>
  <c r="AX143" i="36"/>
  <c r="AX162" i="36"/>
  <c r="AX28" i="34"/>
  <c r="AX64" i="34"/>
  <c r="AW167" i="34"/>
  <c r="AW148" i="34"/>
  <c r="AU190" i="34"/>
  <c r="AU192" i="34" s="1"/>
  <c r="AU183" i="34"/>
  <c r="AU185" i="34" s="1"/>
  <c r="AY70" i="31"/>
  <c r="AX154" i="31"/>
  <c r="AY34" i="31"/>
  <c r="AX173" i="31"/>
  <c r="AX23" i="35"/>
  <c r="AX59" i="35"/>
  <c r="AW37" i="35"/>
  <c r="AW143" i="35"/>
  <c r="AW162" i="35"/>
  <c r="AX27" i="36"/>
  <c r="AX63" i="36"/>
  <c r="AW166" i="36"/>
  <c r="AW147" i="36"/>
  <c r="BC29" i="35"/>
  <c r="BC65" i="35"/>
  <c r="BB149" i="35"/>
  <c r="BB168" i="35"/>
  <c r="AT197" i="35"/>
  <c r="AT198" i="35" s="1"/>
  <c r="AY66" i="31"/>
  <c r="AX169" i="31"/>
  <c r="AY30" i="31"/>
  <c r="AX150" i="31"/>
  <c r="BC35" i="35"/>
  <c r="BC71" i="35"/>
  <c r="BB174" i="35"/>
  <c r="BB155" i="35"/>
  <c r="AV176" i="34"/>
  <c r="AV177" i="34" s="1"/>
  <c r="AS198" i="35"/>
  <c r="AX24" i="36"/>
  <c r="AX60" i="36"/>
  <c r="AW144" i="36"/>
  <c r="AW163" i="36"/>
  <c r="AX24" i="34"/>
  <c r="AX60" i="34"/>
  <c r="AW163" i="34"/>
  <c r="AW144" i="34"/>
  <c r="AY64" i="31"/>
  <c r="AY28" i="31"/>
  <c r="AX148" i="31"/>
  <c r="AX167" i="31"/>
  <c r="AX34" i="35"/>
  <c r="AX70" i="35"/>
  <c r="AW173" i="35"/>
  <c r="AW154" i="35"/>
  <c r="AX31" i="35"/>
  <c r="AX67" i="35"/>
  <c r="AW151" i="35"/>
  <c r="AW170" i="35"/>
  <c r="AU184" i="36"/>
  <c r="AU186" i="36" s="1"/>
  <c r="AU196" i="36"/>
  <c r="AX29" i="34"/>
  <c r="AX65" i="34"/>
  <c r="AW149" i="34"/>
  <c r="AW168" i="34"/>
  <c r="AY60" i="31"/>
  <c r="AY24" i="31"/>
  <c r="AX144" i="31"/>
  <c r="AX163" i="31"/>
  <c r="AX30" i="34"/>
  <c r="AX66" i="34"/>
  <c r="AW169" i="34"/>
  <c r="AW150" i="34"/>
  <c r="BC33" i="35"/>
  <c r="BC69" i="35"/>
  <c r="BB172" i="35"/>
  <c r="BB153" i="35"/>
  <c r="AW73" i="34"/>
  <c r="AW179" i="34" s="1"/>
  <c r="AX52" i="2"/>
  <c r="AX22" i="2"/>
  <c r="AU177" i="35"/>
  <c r="AV74" i="34"/>
  <c r="AX31" i="36"/>
  <c r="AX67" i="36"/>
  <c r="AW170" i="36"/>
  <c r="AW151" i="36"/>
  <c r="AX23" i="34"/>
  <c r="AX59" i="34"/>
  <c r="AW143" i="34"/>
  <c r="AW37" i="34"/>
  <c r="AW162" i="34"/>
  <c r="AX34" i="36"/>
  <c r="AX70" i="36"/>
  <c r="AW154" i="36"/>
  <c r="AW173" i="36"/>
  <c r="AX25" i="36"/>
  <c r="AX61" i="36"/>
  <c r="AW164" i="36"/>
  <c r="AW145" i="36"/>
  <c r="AX32" i="36"/>
  <c r="AX68" i="36"/>
  <c r="AW171" i="36"/>
  <c r="AW152" i="36"/>
  <c r="AX26" i="36"/>
  <c r="AX62" i="36"/>
  <c r="AW165" i="36"/>
  <c r="AW146" i="36"/>
  <c r="AX25" i="34"/>
  <c r="AX61" i="34"/>
  <c r="AW145" i="34"/>
  <c r="AW164" i="34"/>
  <c r="AU158" i="35"/>
  <c r="BF26" i="35"/>
  <c r="BF62" i="35"/>
  <c r="BE165" i="35"/>
  <c r="BE146" i="35"/>
  <c r="BG41" i="33"/>
  <c r="BF55" i="33"/>
  <c r="BK41" i="30"/>
  <c r="BJ55" i="30"/>
  <c r="AW61" i="32"/>
  <c r="AW62" i="32" s="1"/>
  <c r="AY29" i="32"/>
  <c r="AZ59" i="32" s="1"/>
  <c r="AY21" i="32"/>
  <c r="AZ51" i="32" s="1"/>
  <c r="BI41" i="10"/>
  <c r="BH55" i="10"/>
  <c r="AU158" i="30"/>
  <c r="BF41" i="34"/>
  <c r="BE55" i="34"/>
  <c r="AS198" i="29"/>
  <c r="AS194" i="30"/>
  <c r="AS194" i="29"/>
  <c r="AU177" i="30"/>
  <c r="AU177" i="29"/>
  <c r="AS198" i="30"/>
  <c r="AX28" i="33"/>
  <c r="AY64" i="33" s="1"/>
  <c r="AW146" i="29"/>
  <c r="AW165" i="29"/>
  <c r="AX26" i="29"/>
  <c r="AY62" i="29" s="1"/>
  <c r="AX29" i="33"/>
  <c r="AY65" i="33" s="1"/>
  <c r="AT184" i="29"/>
  <c r="AT186" i="29" s="1"/>
  <c r="AT196" i="29"/>
  <c r="AW162" i="29"/>
  <c r="AW143" i="29"/>
  <c r="AX23" i="29"/>
  <c r="AY59" i="29" s="1"/>
  <c r="AX26" i="33"/>
  <c r="AY62" i="33" s="1"/>
  <c r="AW147" i="30"/>
  <c r="AW166" i="30"/>
  <c r="AX27" i="30"/>
  <c r="AY63" i="30" s="1"/>
  <c r="AY25" i="33"/>
  <c r="AZ61" i="33" s="1"/>
  <c r="AX33" i="33"/>
  <c r="AY69" i="33" s="1"/>
  <c r="AV73" i="30"/>
  <c r="AV74" i="30" s="1"/>
  <c r="AT191" i="30"/>
  <c r="AT193" i="30" s="1"/>
  <c r="AT197" i="30"/>
  <c r="AV157" i="29"/>
  <c r="AU182" i="30"/>
  <c r="AU178" i="30"/>
  <c r="AU179" i="30" s="1"/>
  <c r="AU189" i="30"/>
  <c r="AX35" i="30"/>
  <c r="AY71" i="30" s="1"/>
  <c r="AW174" i="30"/>
  <c r="AW155" i="30"/>
  <c r="AU182" i="29"/>
  <c r="AU189" i="29"/>
  <c r="AU178" i="29"/>
  <c r="AU179" i="29" s="1"/>
  <c r="AW164" i="30"/>
  <c r="AW145" i="30"/>
  <c r="AX25" i="30"/>
  <c r="AY61" i="30" s="1"/>
  <c r="AW150" i="29"/>
  <c r="AX30" i="29"/>
  <c r="AY66" i="29" s="1"/>
  <c r="AW169" i="29"/>
  <c r="AT196" i="30"/>
  <c r="AT184" i="30"/>
  <c r="AT186" i="30" s="1"/>
  <c r="AV176" i="29"/>
  <c r="AX34" i="33"/>
  <c r="AY70" i="33" s="1"/>
  <c r="AW148" i="30"/>
  <c r="AX28" i="30"/>
  <c r="AY64" i="30" s="1"/>
  <c r="AW167" i="30"/>
  <c r="AW170" i="29"/>
  <c r="AW151" i="29"/>
  <c r="AX31" i="29"/>
  <c r="AY67" i="29" s="1"/>
  <c r="AX32" i="33"/>
  <c r="AY68" i="33" s="1"/>
  <c r="AW168" i="30"/>
  <c r="AW149" i="30"/>
  <c r="AX29" i="30"/>
  <c r="AY65" i="30" s="1"/>
  <c r="AX31" i="33"/>
  <c r="AY67" i="33" s="1"/>
  <c r="AW172" i="30"/>
  <c r="AW153" i="30"/>
  <c r="AX33" i="30"/>
  <c r="AY69" i="30" s="1"/>
  <c r="AV157" i="30"/>
  <c r="AX26" i="30"/>
  <c r="AY62" i="30" s="1"/>
  <c r="AW165" i="30"/>
  <c r="AW146" i="30"/>
  <c r="AV73" i="29"/>
  <c r="AV74" i="29" s="1"/>
  <c r="AW163" i="30"/>
  <c r="AW144" i="30"/>
  <c r="AX24" i="30"/>
  <c r="AY60" i="30" s="1"/>
  <c r="AW173" i="30"/>
  <c r="AW154" i="30"/>
  <c r="AX34" i="30"/>
  <c r="AY70" i="30" s="1"/>
  <c r="AV176" i="30"/>
  <c r="AX24" i="33"/>
  <c r="AY60" i="33" s="1"/>
  <c r="AX30" i="33"/>
  <c r="AY66" i="33" s="1"/>
  <c r="AW162" i="30"/>
  <c r="AW143" i="30"/>
  <c r="AX23" i="30"/>
  <c r="AY59" i="30" s="1"/>
  <c r="AW37" i="30"/>
  <c r="AW144" i="29"/>
  <c r="AW163" i="29"/>
  <c r="AX24" i="29"/>
  <c r="AY60" i="29" s="1"/>
  <c r="AU158" i="29"/>
  <c r="AW153" i="29"/>
  <c r="AX33" i="29"/>
  <c r="AY69" i="29" s="1"/>
  <c r="AW172" i="29"/>
  <c r="AW145" i="29"/>
  <c r="AW164" i="29"/>
  <c r="AX25" i="29"/>
  <c r="AY61" i="29" s="1"/>
  <c r="AW170" i="30"/>
  <c r="AW151" i="30"/>
  <c r="AX31" i="30"/>
  <c r="AY67" i="30" s="1"/>
  <c r="AW174" i="29"/>
  <c r="AW155" i="29"/>
  <c r="AX35" i="29"/>
  <c r="AY71" i="29" s="1"/>
  <c r="AW147" i="29"/>
  <c r="AW166" i="29"/>
  <c r="AX27" i="29"/>
  <c r="AY63" i="29" s="1"/>
  <c r="AW171" i="30"/>
  <c r="AX32" i="30"/>
  <c r="AY68" i="30" s="1"/>
  <c r="AW152" i="30"/>
  <c r="AX23" i="33"/>
  <c r="AY59" i="33" s="1"/>
  <c r="AW37" i="33"/>
  <c r="AX27" i="33"/>
  <c r="AY63" i="33" s="1"/>
  <c r="AU183" i="29"/>
  <c r="AU185" i="29" s="1"/>
  <c r="AU190" i="29"/>
  <c r="AU192" i="29" s="1"/>
  <c r="AX35" i="33"/>
  <c r="AY71" i="33" s="1"/>
  <c r="AW171" i="29"/>
  <c r="AW152" i="29"/>
  <c r="AX32" i="29"/>
  <c r="AY68" i="29" s="1"/>
  <c r="AX30" i="30"/>
  <c r="AY66" i="30" s="1"/>
  <c r="AW150" i="30"/>
  <c r="AW169" i="30"/>
  <c r="AW167" i="29"/>
  <c r="AW148" i="29"/>
  <c r="AX28" i="29"/>
  <c r="AY64" i="29" s="1"/>
  <c r="AV73" i="33"/>
  <c r="AV74" i="33" s="1"/>
  <c r="AT197" i="29"/>
  <c r="AT191" i="29"/>
  <c r="AT193" i="29" s="1"/>
  <c r="AU190" i="30"/>
  <c r="AU192" i="30" s="1"/>
  <c r="AU183" i="30"/>
  <c r="AU185" i="30" s="1"/>
  <c r="AW37" i="29"/>
  <c r="AW154" i="29"/>
  <c r="AX34" i="29"/>
  <c r="AY70" i="29" s="1"/>
  <c r="AW173" i="29"/>
  <c r="AW168" i="29"/>
  <c r="AW149" i="29"/>
  <c r="AX29" i="29"/>
  <c r="AY65" i="29" s="1"/>
  <c r="AV191" i="31"/>
  <c r="AV193" i="31" s="1"/>
  <c r="AV197" i="31"/>
  <c r="AX143" i="31"/>
  <c r="AX162" i="31"/>
  <c r="AX73" i="31"/>
  <c r="AX74" i="31" s="1"/>
  <c r="AY23" i="31"/>
  <c r="AZ59" i="31" s="1"/>
  <c r="AZ25" i="32"/>
  <c r="BA55" i="32" s="1"/>
  <c r="AY25" i="2"/>
  <c r="AZ55" i="2" s="1"/>
  <c r="AY21" i="2"/>
  <c r="AZ51" i="2" s="1"/>
  <c r="AY26" i="2"/>
  <c r="AZ56" i="2" s="1"/>
  <c r="AZ20" i="2"/>
  <c r="BA50" i="2" s="1"/>
  <c r="AY23" i="2"/>
  <c r="AZ53" i="2" s="1"/>
  <c r="AY27" i="2"/>
  <c r="AZ57" i="2" s="1"/>
  <c r="AX29" i="2"/>
  <c r="AW61" i="2"/>
  <c r="AW62" i="2" s="1"/>
  <c r="AY24" i="2"/>
  <c r="AZ54" i="2" s="1"/>
  <c r="AY28" i="2"/>
  <c r="AZ58" i="2" s="1"/>
  <c r="AW31" i="2"/>
  <c r="AY32" i="10"/>
  <c r="AZ68" i="10" s="1"/>
  <c r="AY28" i="10"/>
  <c r="AZ64" i="10" s="1"/>
  <c r="AY26" i="10"/>
  <c r="AZ62" i="10" s="1"/>
  <c r="AY34" i="10"/>
  <c r="AZ70" i="10" s="1"/>
  <c r="AW73" i="10"/>
  <c r="AW74" i="10" s="1"/>
  <c r="AY27" i="10"/>
  <c r="AZ63" i="10" s="1"/>
  <c r="AY29" i="10"/>
  <c r="AZ65" i="10" s="1"/>
  <c r="AZ24" i="10"/>
  <c r="BA60" i="10" s="1"/>
  <c r="AY35" i="10"/>
  <c r="AZ71" i="10" s="1"/>
  <c r="AY25" i="10"/>
  <c r="AZ61" i="10" s="1"/>
  <c r="AZ30" i="10"/>
  <c r="BA66" i="10" s="1"/>
  <c r="AY31" i="10"/>
  <c r="AZ67" i="10" s="1"/>
  <c r="AZ23" i="32"/>
  <c r="BA53" i="32" s="1"/>
  <c r="AZ27" i="32"/>
  <c r="BA57" i="32" s="1"/>
  <c r="AZ26" i="32"/>
  <c r="BA56" i="32" s="1"/>
  <c r="AZ24" i="32"/>
  <c r="BA54" i="32" s="1"/>
  <c r="AZ28" i="32"/>
  <c r="BA58" i="32" s="1"/>
  <c r="BA20" i="32"/>
  <c r="BB50" i="32" s="1"/>
  <c r="BO2" i="43" l="1"/>
  <c r="BN79" i="43"/>
  <c r="BN84" i="43" s="1"/>
  <c r="BN77" i="43"/>
  <c r="BN82" i="43" s="1"/>
  <c r="BN80" i="43"/>
  <c r="BN85" i="43" s="1"/>
  <c r="BN78" i="43"/>
  <c r="BN83" i="43" s="1"/>
  <c r="BM46" i="2"/>
  <c r="BN39" i="2"/>
  <c r="AY61" i="31"/>
  <c r="AY25" i="31"/>
  <c r="AX145" i="31"/>
  <c r="AX157" i="31" s="1"/>
  <c r="AX189" i="31" s="1"/>
  <c r="AX164" i="31"/>
  <c r="AX176" i="31" s="1"/>
  <c r="AV189" i="35"/>
  <c r="AV191" i="35" s="1"/>
  <c r="AX37" i="10"/>
  <c r="AY52" i="32"/>
  <c r="AY22" i="32"/>
  <c r="AY31" i="32" s="1"/>
  <c r="AV158" i="35"/>
  <c r="AU197" i="36"/>
  <c r="AU198" i="36" s="1"/>
  <c r="AV196" i="31"/>
  <c r="AV178" i="35"/>
  <c r="AV179" i="35" s="1"/>
  <c r="AY69" i="10"/>
  <c r="AY33" i="10"/>
  <c r="AV190" i="35"/>
  <c r="AV192" i="35" s="1"/>
  <c r="AU194" i="31"/>
  <c r="AW177" i="31"/>
  <c r="AW183" i="31"/>
  <c r="AW185" i="31" s="1"/>
  <c r="AW178" i="31"/>
  <c r="AW179" i="31" s="1"/>
  <c r="AV190" i="36"/>
  <c r="AV192" i="36" s="1"/>
  <c r="AU198" i="31"/>
  <c r="AV177" i="36"/>
  <c r="AV177" i="35"/>
  <c r="AW158" i="31"/>
  <c r="AT194" i="35"/>
  <c r="AT194" i="36"/>
  <c r="AV158" i="36"/>
  <c r="AX37" i="36"/>
  <c r="AW176" i="35"/>
  <c r="BO41" i="35"/>
  <c r="BN55" i="35"/>
  <c r="AV158" i="34"/>
  <c r="AW189" i="31"/>
  <c r="AW197" i="31" s="1"/>
  <c r="AY59" i="10"/>
  <c r="AY23" i="10"/>
  <c r="AU191" i="36"/>
  <c r="AU193" i="36" s="1"/>
  <c r="AU194" i="36" s="1"/>
  <c r="AX73" i="36"/>
  <c r="AX74" i="36" s="1"/>
  <c r="AW157" i="36"/>
  <c r="AW189" i="36" s="1"/>
  <c r="AW74" i="34"/>
  <c r="AV178" i="36"/>
  <c r="AV179" i="36" s="1"/>
  <c r="AU186" i="34"/>
  <c r="AW176" i="36"/>
  <c r="AW190" i="36" s="1"/>
  <c r="AW192" i="36" s="1"/>
  <c r="AT194" i="34"/>
  <c r="AV182" i="36"/>
  <c r="AV196" i="36" s="1"/>
  <c r="AU196" i="34"/>
  <c r="AX73" i="34"/>
  <c r="AX179" i="34" s="1"/>
  <c r="AT198" i="34"/>
  <c r="AY26" i="36"/>
  <c r="AY62" i="36"/>
  <c r="AX146" i="36"/>
  <c r="AX165" i="36"/>
  <c r="AZ63" i="31"/>
  <c r="AZ27" i="31"/>
  <c r="AY166" i="31"/>
  <c r="AY147" i="31"/>
  <c r="AW182" i="31"/>
  <c r="AW184" i="31" s="1"/>
  <c r="AW186" i="31" s="1"/>
  <c r="AW157" i="34"/>
  <c r="AZ60" i="31"/>
  <c r="AZ24" i="31"/>
  <c r="AY163" i="31"/>
  <c r="AY144" i="31"/>
  <c r="AY24" i="34"/>
  <c r="AY60" i="34"/>
  <c r="AX144" i="34"/>
  <c r="AX163" i="34"/>
  <c r="AY27" i="36"/>
  <c r="AY63" i="36"/>
  <c r="AX147" i="36"/>
  <c r="AX166" i="36"/>
  <c r="AY28" i="34"/>
  <c r="AY64" i="34"/>
  <c r="AX167" i="34"/>
  <c r="AX148" i="34"/>
  <c r="AU193" i="34"/>
  <c r="AY33" i="36"/>
  <c r="AY69" i="36"/>
  <c r="AX172" i="36"/>
  <c r="AX153" i="36"/>
  <c r="AY23" i="34"/>
  <c r="AY59" i="34"/>
  <c r="AX162" i="34"/>
  <c r="AX143" i="34"/>
  <c r="AX37" i="34"/>
  <c r="AW157" i="35"/>
  <c r="AU197" i="35"/>
  <c r="AU191" i="35"/>
  <c r="AU193" i="35" s="1"/>
  <c r="BB29" i="36"/>
  <c r="BB65" i="36"/>
  <c r="BA149" i="36"/>
  <c r="BA168" i="36"/>
  <c r="AU184" i="35"/>
  <c r="AU186" i="35" s="1"/>
  <c r="AU196" i="35"/>
  <c r="AY52" i="2"/>
  <c r="AY22" i="2"/>
  <c r="AY31" i="35"/>
  <c r="AY67" i="35"/>
  <c r="AX151" i="35"/>
  <c r="AX170" i="35"/>
  <c r="AZ64" i="31"/>
  <c r="AZ28" i="31"/>
  <c r="AY167" i="31"/>
  <c r="AY148" i="31"/>
  <c r="BD35" i="35"/>
  <c r="BD71" i="35"/>
  <c r="BC174" i="35"/>
  <c r="BC155" i="35"/>
  <c r="BC28" i="35"/>
  <c r="BC64" i="35"/>
  <c r="BB167" i="35"/>
  <c r="BB148" i="35"/>
  <c r="AY27" i="34"/>
  <c r="AY63" i="34"/>
  <c r="AX166" i="34"/>
  <c r="AX147" i="34"/>
  <c r="AY35" i="36"/>
  <c r="AY71" i="36"/>
  <c r="AX155" i="36"/>
  <c r="AX174" i="36"/>
  <c r="AZ65" i="31"/>
  <c r="AY168" i="31"/>
  <c r="AY149" i="31"/>
  <c r="AZ29" i="31"/>
  <c r="AX31" i="2"/>
  <c r="AY59" i="2"/>
  <c r="AY24" i="36"/>
  <c r="AY60" i="36"/>
  <c r="AX163" i="36"/>
  <c r="AX144" i="36"/>
  <c r="BD29" i="35"/>
  <c r="BD65" i="35"/>
  <c r="BC168" i="35"/>
  <c r="BC149" i="35"/>
  <c r="AX73" i="35"/>
  <c r="AX74" i="35" s="1"/>
  <c r="AY35" i="34"/>
  <c r="AY71" i="34"/>
  <c r="AX174" i="34"/>
  <c r="AX155" i="34"/>
  <c r="AY28" i="36"/>
  <c r="AY64" i="36"/>
  <c r="AX167" i="36"/>
  <c r="AX148" i="36"/>
  <c r="BD30" i="35"/>
  <c r="BD66" i="35"/>
  <c r="BC169" i="35"/>
  <c r="BC150" i="35"/>
  <c r="AZ68" i="31"/>
  <c r="AZ32" i="31"/>
  <c r="AY152" i="31"/>
  <c r="AY171" i="31"/>
  <c r="AY25" i="34"/>
  <c r="AY61" i="34"/>
  <c r="AX164" i="34"/>
  <c r="AX145" i="34"/>
  <c r="AY32" i="36"/>
  <c r="AY68" i="36"/>
  <c r="AX171" i="36"/>
  <c r="AX152" i="36"/>
  <c r="AY34" i="36"/>
  <c r="AY70" i="36"/>
  <c r="AX173" i="36"/>
  <c r="AX154" i="36"/>
  <c r="AY30" i="34"/>
  <c r="AY66" i="34"/>
  <c r="AX150" i="34"/>
  <c r="AX169" i="34"/>
  <c r="AY29" i="34"/>
  <c r="AY65" i="34"/>
  <c r="AX149" i="34"/>
  <c r="AX168" i="34"/>
  <c r="AZ66" i="31"/>
  <c r="AZ30" i="31"/>
  <c r="AY150" i="31"/>
  <c r="AY169" i="31"/>
  <c r="AY23" i="35"/>
  <c r="AY59" i="35"/>
  <c r="AX143" i="35"/>
  <c r="AX162" i="35"/>
  <c r="AX37" i="35"/>
  <c r="AZ23" i="36"/>
  <c r="AZ59" i="36"/>
  <c r="AY143" i="36"/>
  <c r="AY162" i="36"/>
  <c r="AV189" i="34"/>
  <c r="AV182" i="34"/>
  <c r="BD33" i="35"/>
  <c r="BD69" i="35"/>
  <c r="BC172" i="35"/>
  <c r="BC153" i="35"/>
  <c r="BG26" i="35"/>
  <c r="BG62" i="35"/>
  <c r="BF165" i="35"/>
  <c r="BF146" i="35"/>
  <c r="AW176" i="34"/>
  <c r="AY31" i="36"/>
  <c r="AY67" i="36"/>
  <c r="AX151" i="36"/>
  <c r="AX170" i="36"/>
  <c r="AY26" i="34"/>
  <c r="AY62" i="34"/>
  <c r="AX165" i="34"/>
  <c r="AX146" i="34"/>
  <c r="AV196" i="35"/>
  <c r="AV184" i="35"/>
  <c r="AV186" i="35" s="1"/>
  <c r="AZ62" i="31"/>
  <c r="AZ26" i="31"/>
  <c r="AY146" i="31"/>
  <c r="AY165" i="31"/>
  <c r="BC32" i="35"/>
  <c r="BC68" i="35"/>
  <c r="BB171" i="35"/>
  <c r="BB152" i="35"/>
  <c r="AY31" i="34"/>
  <c r="AY67" i="34"/>
  <c r="AX170" i="34"/>
  <c r="AX151" i="34"/>
  <c r="BA24" i="35"/>
  <c r="BA60" i="35"/>
  <c r="AZ163" i="35"/>
  <c r="AZ144" i="35"/>
  <c r="AY25" i="36"/>
  <c r="AY61" i="36"/>
  <c r="AX164" i="36"/>
  <c r="AX145" i="36"/>
  <c r="AZ69" i="31"/>
  <c r="AY153" i="31"/>
  <c r="AZ33" i="31"/>
  <c r="AY172" i="31"/>
  <c r="AY34" i="35"/>
  <c r="AY70" i="35"/>
  <c r="AX173" i="35"/>
  <c r="AX154" i="35"/>
  <c r="AV190" i="34"/>
  <c r="AV192" i="34" s="1"/>
  <c r="AV183" i="34"/>
  <c r="AV185" i="34" s="1"/>
  <c r="AZ70" i="31"/>
  <c r="AZ34" i="31"/>
  <c r="AY154" i="31"/>
  <c r="AY173" i="31"/>
  <c r="AY32" i="34"/>
  <c r="AY68" i="34"/>
  <c r="AX171" i="34"/>
  <c r="AX152" i="34"/>
  <c r="AY34" i="34"/>
  <c r="AY70" i="34"/>
  <c r="AX173" i="34"/>
  <c r="AX154" i="34"/>
  <c r="BA67" i="31"/>
  <c r="BA31" i="31"/>
  <c r="AZ170" i="31"/>
  <c r="AZ151" i="31"/>
  <c r="AY30" i="36"/>
  <c r="AY66" i="36"/>
  <c r="AX169" i="36"/>
  <c r="AX150" i="36"/>
  <c r="BC27" i="35"/>
  <c r="BC63" i="35"/>
  <c r="BB147" i="35"/>
  <c r="BB166" i="35"/>
  <c r="AZ71" i="31"/>
  <c r="AZ35" i="31"/>
  <c r="AY174" i="31"/>
  <c r="AY155" i="31"/>
  <c r="AY33" i="34"/>
  <c r="AY69" i="34"/>
  <c r="AX172" i="34"/>
  <c r="AX153" i="34"/>
  <c r="BD25" i="35"/>
  <c r="BD61" i="35"/>
  <c r="BC164" i="35"/>
  <c r="BC145" i="35"/>
  <c r="AU197" i="34"/>
  <c r="AV191" i="36"/>
  <c r="BH41" i="33"/>
  <c r="BG55" i="33"/>
  <c r="BL41" i="30"/>
  <c r="BK55" i="30"/>
  <c r="AX61" i="32"/>
  <c r="AX62" i="32" s="1"/>
  <c r="AZ21" i="32"/>
  <c r="BA51" i="32" s="1"/>
  <c r="AZ29" i="32"/>
  <c r="BA59" i="32" s="1"/>
  <c r="BJ41" i="10"/>
  <c r="BI55" i="10"/>
  <c r="AV158" i="30"/>
  <c r="BG41" i="34"/>
  <c r="BF55" i="34"/>
  <c r="AW73" i="33"/>
  <c r="AW74" i="33" s="1"/>
  <c r="AV177" i="29"/>
  <c r="AW157" i="29"/>
  <c r="AW189" i="29" s="1"/>
  <c r="AY23" i="33"/>
  <c r="AZ59" i="33" s="1"/>
  <c r="AX37" i="33"/>
  <c r="AX143" i="30"/>
  <c r="AX162" i="30"/>
  <c r="AX37" i="30"/>
  <c r="AY23" i="30"/>
  <c r="AZ59" i="30" s="1"/>
  <c r="AV190" i="30"/>
  <c r="AV192" i="30" s="1"/>
  <c r="AV183" i="30"/>
  <c r="AV185" i="30" s="1"/>
  <c r="AU197" i="30"/>
  <c r="AU191" i="30"/>
  <c r="AU193" i="30" s="1"/>
  <c r="AY33" i="33"/>
  <c r="AZ69" i="33" s="1"/>
  <c r="AY29" i="33"/>
  <c r="AZ65" i="33" s="1"/>
  <c r="AY35" i="33"/>
  <c r="AZ71" i="33" s="1"/>
  <c r="AW73" i="30"/>
  <c r="AW74" i="30" s="1"/>
  <c r="AX173" i="30"/>
  <c r="AX154" i="30"/>
  <c r="AY34" i="30"/>
  <c r="AZ70" i="30" s="1"/>
  <c r="AX167" i="30"/>
  <c r="AX148" i="30"/>
  <c r="AY28" i="30"/>
  <c r="AZ64" i="30" s="1"/>
  <c r="AY26" i="33"/>
  <c r="AZ62" i="33" s="1"/>
  <c r="AX174" i="29"/>
  <c r="AY35" i="29"/>
  <c r="AZ71" i="29" s="1"/>
  <c r="AX155" i="29"/>
  <c r="AX145" i="29"/>
  <c r="AY25" i="29"/>
  <c r="AZ61" i="29" s="1"/>
  <c r="AX164" i="29"/>
  <c r="AW157" i="30"/>
  <c r="AY32" i="33"/>
  <c r="AZ68" i="33" s="1"/>
  <c r="AX169" i="29"/>
  <c r="AX150" i="29"/>
  <c r="AY30" i="29"/>
  <c r="AZ66" i="29" s="1"/>
  <c r="AU197" i="29"/>
  <c r="AU191" i="29"/>
  <c r="AU193" i="29" s="1"/>
  <c r="AU184" i="30"/>
  <c r="AU186" i="30" s="1"/>
  <c r="AU196" i="30"/>
  <c r="AZ25" i="33"/>
  <c r="BA61" i="33" s="1"/>
  <c r="AY23" i="29"/>
  <c r="AZ59" i="29" s="1"/>
  <c r="AX162" i="29"/>
  <c r="AX143" i="29"/>
  <c r="AX37" i="29"/>
  <c r="AX165" i="29"/>
  <c r="AX146" i="29"/>
  <c r="AY26" i="29"/>
  <c r="AZ62" i="29" s="1"/>
  <c r="AX173" i="29"/>
  <c r="AX154" i="29"/>
  <c r="AY34" i="29"/>
  <c r="AZ70" i="29" s="1"/>
  <c r="AX152" i="30"/>
  <c r="AX171" i="30"/>
  <c r="AY32" i="30"/>
  <c r="AZ68" i="30" s="1"/>
  <c r="AX163" i="29"/>
  <c r="AX144" i="29"/>
  <c r="AY24" i="29"/>
  <c r="AZ60" i="29" s="1"/>
  <c r="AW176" i="30"/>
  <c r="AU196" i="29"/>
  <c r="AU184" i="29"/>
  <c r="AU186" i="29" s="1"/>
  <c r="AV158" i="29"/>
  <c r="AV189" i="29"/>
  <c r="AV178" i="29"/>
  <c r="AV179" i="29" s="1"/>
  <c r="AV182" i="29"/>
  <c r="AX150" i="30"/>
  <c r="AX169" i="30"/>
  <c r="AY30" i="30"/>
  <c r="AZ66" i="30" s="1"/>
  <c r="AY30" i="33"/>
  <c r="AZ66" i="33" s="1"/>
  <c r="AY26" i="30"/>
  <c r="AZ62" i="30" s="1"/>
  <c r="AX146" i="30"/>
  <c r="AX165" i="30"/>
  <c r="AY31" i="33"/>
  <c r="AZ67" i="33" s="1"/>
  <c r="AX151" i="29"/>
  <c r="AY31" i="29"/>
  <c r="AZ67" i="29" s="1"/>
  <c r="AX170" i="29"/>
  <c r="AT198" i="30"/>
  <c r="AX166" i="30"/>
  <c r="AX147" i="30"/>
  <c r="AY27" i="30"/>
  <c r="AZ63" i="30" s="1"/>
  <c r="AW176" i="29"/>
  <c r="AY27" i="33"/>
  <c r="AZ63" i="33" s="1"/>
  <c r="AX163" i="30"/>
  <c r="AY24" i="30"/>
  <c r="AZ60" i="30" s="1"/>
  <c r="AX144" i="30"/>
  <c r="AY34" i="33"/>
  <c r="AZ70" i="33" s="1"/>
  <c r="AX164" i="30"/>
  <c r="AX145" i="30"/>
  <c r="AY25" i="30"/>
  <c r="AZ61" i="30" s="1"/>
  <c r="AW73" i="29"/>
  <c r="AW74" i="29" s="1"/>
  <c r="AX168" i="29"/>
  <c r="AX149" i="29"/>
  <c r="AY29" i="29"/>
  <c r="AZ65" i="29" s="1"/>
  <c r="AY28" i="29"/>
  <c r="AZ64" i="29" s="1"/>
  <c r="AX148" i="29"/>
  <c r="AX167" i="29"/>
  <c r="AX152" i="29"/>
  <c r="AX171" i="29"/>
  <c r="AY32" i="29"/>
  <c r="AZ68" i="29" s="1"/>
  <c r="AY27" i="29"/>
  <c r="AZ63" i="29" s="1"/>
  <c r="AX166" i="29"/>
  <c r="AX147" i="29"/>
  <c r="AY31" i="30"/>
  <c r="AZ67" i="30" s="1"/>
  <c r="AX170" i="30"/>
  <c r="AX151" i="30"/>
  <c r="AY24" i="33"/>
  <c r="AZ60" i="33" s="1"/>
  <c r="AV178" i="30"/>
  <c r="AV179" i="30" s="1"/>
  <c r="AV182" i="30"/>
  <c r="AV189" i="30"/>
  <c r="AX168" i="30"/>
  <c r="AY29" i="30"/>
  <c r="AZ65" i="30" s="1"/>
  <c r="AX149" i="30"/>
  <c r="AV190" i="29"/>
  <c r="AV192" i="29" s="1"/>
  <c r="AV183" i="29"/>
  <c r="AV185" i="29" s="1"/>
  <c r="AY35" i="30"/>
  <c r="AZ71" i="30" s="1"/>
  <c r="AX155" i="30"/>
  <c r="AX174" i="30"/>
  <c r="AT198" i="29"/>
  <c r="AY28" i="33"/>
  <c r="AZ64" i="33" s="1"/>
  <c r="AX172" i="29"/>
  <c r="AX153" i="29"/>
  <c r="AY33" i="29"/>
  <c r="AZ69" i="29" s="1"/>
  <c r="AX153" i="30"/>
  <c r="AY33" i="30"/>
  <c r="AZ69" i="30" s="1"/>
  <c r="AX172" i="30"/>
  <c r="AT194" i="30"/>
  <c r="AV177" i="30"/>
  <c r="AT194" i="29"/>
  <c r="AV194" i="31"/>
  <c r="AV198" i="31"/>
  <c r="AZ23" i="31"/>
  <c r="BA59" i="31" s="1"/>
  <c r="AY162" i="31"/>
  <c r="AY73" i="31"/>
  <c r="AY74" i="31" s="1"/>
  <c r="AY143" i="31"/>
  <c r="AY37" i="31"/>
  <c r="BA25" i="32"/>
  <c r="BB55" i="32" s="1"/>
  <c r="AZ25" i="2"/>
  <c r="BA55" i="2" s="1"/>
  <c r="AZ24" i="2"/>
  <c r="BA54" i="2" s="1"/>
  <c r="BA20" i="2"/>
  <c r="BB50" i="2" s="1"/>
  <c r="AZ27" i="2"/>
  <c r="BA57" i="2" s="1"/>
  <c r="AZ23" i="2"/>
  <c r="BA53" i="2" s="1"/>
  <c r="AX61" i="2"/>
  <c r="AX62" i="2" s="1"/>
  <c r="AY29" i="2"/>
  <c r="AZ59" i="2" s="1"/>
  <c r="AZ21" i="2"/>
  <c r="BA51" i="2" s="1"/>
  <c r="AZ26" i="2"/>
  <c r="BA56" i="2" s="1"/>
  <c r="AZ28" i="2"/>
  <c r="BA58" i="2" s="1"/>
  <c r="AZ27" i="10"/>
  <c r="BA63" i="10" s="1"/>
  <c r="AZ34" i="10"/>
  <c r="BA70" i="10" s="1"/>
  <c r="AZ26" i="10"/>
  <c r="BA62" i="10" s="1"/>
  <c r="AZ32" i="10"/>
  <c r="BA68" i="10" s="1"/>
  <c r="AZ35" i="10"/>
  <c r="BA71" i="10" s="1"/>
  <c r="AZ31" i="10"/>
  <c r="BA67" i="10" s="1"/>
  <c r="AZ28" i="10"/>
  <c r="BA64" i="10" s="1"/>
  <c r="BA24" i="10"/>
  <c r="BB60" i="10" s="1"/>
  <c r="BA30" i="10"/>
  <c r="BB66" i="10" s="1"/>
  <c r="AZ25" i="10"/>
  <c r="BA61" i="10" s="1"/>
  <c r="AX73" i="10"/>
  <c r="AX74" i="10" s="1"/>
  <c r="AZ29" i="10"/>
  <c r="BA65" i="10" s="1"/>
  <c r="BA27" i="32"/>
  <c r="BB57" i="32" s="1"/>
  <c r="BA28" i="32"/>
  <c r="BB58" i="32" s="1"/>
  <c r="BA23" i="32"/>
  <c r="BB53" i="32" s="1"/>
  <c r="BB20" i="32"/>
  <c r="BC50" i="32" s="1"/>
  <c r="BA26" i="32"/>
  <c r="BB56" i="32" s="1"/>
  <c r="BA24" i="32"/>
  <c r="BB54" i="32" s="1"/>
  <c r="BO82" i="43" l="1"/>
  <c r="BO84" i="43"/>
  <c r="BP2" i="43"/>
  <c r="BO80" i="43"/>
  <c r="BO85" i="43" s="1"/>
  <c r="BO79" i="43"/>
  <c r="BO78" i="43"/>
  <c r="BO83" i="43" s="1"/>
  <c r="BO77" i="43"/>
  <c r="BO39" i="2"/>
  <c r="BN46" i="2"/>
  <c r="AW158" i="35"/>
  <c r="AZ61" i="31"/>
  <c r="AY164" i="31"/>
  <c r="AY176" i="31" s="1"/>
  <c r="AY190" i="31" s="1"/>
  <c r="AY192" i="31" s="1"/>
  <c r="AY145" i="31"/>
  <c r="AY157" i="31" s="1"/>
  <c r="AY182" i="31" s="1"/>
  <c r="AZ25" i="31"/>
  <c r="AZ37" i="31" s="1"/>
  <c r="AY37" i="10"/>
  <c r="AZ52" i="32"/>
  <c r="AZ22" i="32"/>
  <c r="AZ31" i="32" s="1"/>
  <c r="AV197" i="35"/>
  <c r="AV198" i="35" s="1"/>
  <c r="AV193" i="35"/>
  <c r="AV194" i="35" s="1"/>
  <c r="AX177" i="31"/>
  <c r="AZ69" i="10"/>
  <c r="AZ33" i="10"/>
  <c r="AW196" i="31"/>
  <c r="AW198" i="31" s="1"/>
  <c r="AV197" i="36"/>
  <c r="AV198" i="36" s="1"/>
  <c r="AV193" i="36"/>
  <c r="AW177" i="35"/>
  <c r="AX183" i="31"/>
  <c r="AX185" i="31" s="1"/>
  <c r="AX158" i="31"/>
  <c r="AW183" i="35"/>
  <c r="AW185" i="35" s="1"/>
  <c r="AW190" i="35"/>
  <c r="AW192" i="35" s="1"/>
  <c r="AX190" i="31"/>
  <c r="AX192" i="31" s="1"/>
  <c r="AW191" i="31"/>
  <c r="AW193" i="31" s="1"/>
  <c r="AW194" i="31" s="1"/>
  <c r="AW158" i="36"/>
  <c r="AX176" i="35"/>
  <c r="AX190" i="35" s="1"/>
  <c r="AX192" i="35" s="1"/>
  <c r="BP41" i="35"/>
  <c r="BO55" i="35"/>
  <c r="AU198" i="34"/>
  <c r="AW178" i="36"/>
  <c r="AW179" i="36" s="1"/>
  <c r="AW182" i="36"/>
  <c r="AZ59" i="10"/>
  <c r="AZ23" i="10"/>
  <c r="AY73" i="36"/>
  <c r="AY74" i="36" s="1"/>
  <c r="AX74" i="34"/>
  <c r="AX182" i="31"/>
  <c r="AX184" i="31" s="1"/>
  <c r="AX178" i="31"/>
  <c r="AX179" i="31" s="1"/>
  <c r="AV184" i="36"/>
  <c r="AV186" i="36" s="1"/>
  <c r="AU194" i="34"/>
  <c r="AW177" i="36"/>
  <c r="AW183" i="36"/>
  <c r="AW185" i="36" s="1"/>
  <c r="AX176" i="36"/>
  <c r="AX183" i="36" s="1"/>
  <c r="AX185" i="36" s="1"/>
  <c r="AX157" i="36"/>
  <c r="AX182" i="36" s="1"/>
  <c r="BA70" i="31"/>
  <c r="BA34" i="31"/>
  <c r="AZ154" i="31"/>
  <c r="AZ173" i="31"/>
  <c r="AW190" i="34"/>
  <c r="AW192" i="34" s="1"/>
  <c r="AW183" i="34"/>
  <c r="AW185" i="34" s="1"/>
  <c r="BE33" i="35"/>
  <c r="BE69" i="35"/>
  <c r="BD153" i="35"/>
  <c r="BD172" i="35"/>
  <c r="AZ30" i="34"/>
  <c r="AZ66" i="34"/>
  <c r="AY150" i="34"/>
  <c r="AY169" i="34"/>
  <c r="AZ32" i="36"/>
  <c r="AZ68" i="36"/>
  <c r="AY171" i="36"/>
  <c r="AY152" i="36"/>
  <c r="AZ28" i="36"/>
  <c r="AZ64" i="36"/>
  <c r="AY167" i="36"/>
  <c r="AY148" i="36"/>
  <c r="BC29" i="36"/>
  <c r="BC65" i="36"/>
  <c r="BB168" i="36"/>
  <c r="BB149" i="36"/>
  <c r="AX157" i="34"/>
  <c r="AW182" i="34"/>
  <c r="AW189" i="34"/>
  <c r="AZ34" i="34"/>
  <c r="AZ70" i="34"/>
  <c r="AY154" i="34"/>
  <c r="AY173" i="34"/>
  <c r="AZ25" i="36"/>
  <c r="AZ61" i="36"/>
  <c r="AY164" i="36"/>
  <c r="AY145" i="36"/>
  <c r="AZ26" i="34"/>
  <c r="AZ62" i="34"/>
  <c r="AY146" i="34"/>
  <c r="AY165" i="34"/>
  <c r="AV196" i="34"/>
  <c r="AV184" i="34"/>
  <c r="AV186" i="34" s="1"/>
  <c r="AZ35" i="36"/>
  <c r="AZ71" i="36"/>
  <c r="AY174" i="36"/>
  <c r="AY155" i="36"/>
  <c r="BD28" i="35"/>
  <c r="BD64" i="35"/>
  <c r="BC167" i="35"/>
  <c r="BC148" i="35"/>
  <c r="BA64" i="31"/>
  <c r="BA28" i="31"/>
  <c r="AZ148" i="31"/>
  <c r="AZ167" i="31"/>
  <c r="AX176" i="34"/>
  <c r="AZ28" i="34"/>
  <c r="AZ64" i="34"/>
  <c r="AY148" i="34"/>
  <c r="AY167" i="34"/>
  <c r="AZ24" i="34"/>
  <c r="AZ60" i="34"/>
  <c r="AY163" i="34"/>
  <c r="AY144" i="34"/>
  <c r="BB67" i="31"/>
  <c r="BB31" i="31"/>
  <c r="BA151" i="31"/>
  <c r="BA170" i="31"/>
  <c r="BA62" i="31"/>
  <c r="AZ165" i="31"/>
  <c r="BA26" i="31"/>
  <c r="AZ146" i="31"/>
  <c r="AV191" i="34"/>
  <c r="AV193" i="34" s="1"/>
  <c r="AV197" i="34"/>
  <c r="AX157" i="35"/>
  <c r="AX158" i="35" s="1"/>
  <c r="BE29" i="35"/>
  <c r="BE65" i="35"/>
  <c r="BD168" i="35"/>
  <c r="BD149" i="35"/>
  <c r="BA65" i="31"/>
  <c r="AZ149" i="31"/>
  <c r="AZ168" i="31"/>
  <c r="BA29" i="31"/>
  <c r="AY73" i="34"/>
  <c r="AY179" i="34" s="1"/>
  <c r="AZ33" i="36"/>
  <c r="AZ69" i="36"/>
  <c r="AY153" i="36"/>
  <c r="AY172" i="36"/>
  <c r="AW177" i="34"/>
  <c r="AZ26" i="36"/>
  <c r="AZ62" i="36"/>
  <c r="AY146" i="36"/>
  <c r="AY165" i="36"/>
  <c r="AZ33" i="34"/>
  <c r="AZ69" i="34"/>
  <c r="AY172" i="34"/>
  <c r="AY153" i="34"/>
  <c r="BD27" i="35"/>
  <c r="BD63" i="35"/>
  <c r="BC147" i="35"/>
  <c r="BC166" i="35"/>
  <c r="BA69" i="31"/>
  <c r="BA33" i="31"/>
  <c r="AZ172" i="31"/>
  <c r="AZ153" i="31"/>
  <c r="AZ31" i="34"/>
  <c r="AZ67" i="34"/>
  <c r="AY151" i="34"/>
  <c r="AY170" i="34"/>
  <c r="AY37" i="36"/>
  <c r="AY73" i="35"/>
  <c r="AY74" i="35" s="1"/>
  <c r="AU198" i="35"/>
  <c r="AZ23" i="34"/>
  <c r="AZ59" i="34"/>
  <c r="AY162" i="34"/>
  <c r="AY37" i="34"/>
  <c r="AY143" i="34"/>
  <c r="BH26" i="35"/>
  <c r="BH62" i="35"/>
  <c r="BG165" i="35"/>
  <c r="BG146" i="35"/>
  <c r="AZ23" i="35"/>
  <c r="AZ59" i="35"/>
  <c r="AY162" i="35"/>
  <c r="AY37" i="35"/>
  <c r="AY143" i="35"/>
  <c r="AZ29" i="34"/>
  <c r="AZ65" i="34"/>
  <c r="AY149" i="34"/>
  <c r="AY168" i="34"/>
  <c r="AZ34" i="36"/>
  <c r="AZ70" i="36"/>
  <c r="AY154" i="36"/>
  <c r="AY173" i="36"/>
  <c r="AZ25" i="34"/>
  <c r="AZ61" i="34"/>
  <c r="AY145" i="34"/>
  <c r="AY164" i="34"/>
  <c r="BE30" i="35"/>
  <c r="BE66" i="35"/>
  <c r="BD150" i="35"/>
  <c r="BD169" i="35"/>
  <c r="AZ35" i="34"/>
  <c r="AZ71" i="34"/>
  <c r="AY155" i="34"/>
  <c r="AY174" i="34"/>
  <c r="AU194" i="35"/>
  <c r="AZ32" i="34"/>
  <c r="AZ68" i="34"/>
  <c r="AY152" i="34"/>
  <c r="AY171" i="34"/>
  <c r="AZ27" i="34"/>
  <c r="AZ63" i="34"/>
  <c r="AY147" i="34"/>
  <c r="AY166" i="34"/>
  <c r="AW178" i="35"/>
  <c r="AW179" i="35" s="1"/>
  <c r="AW189" i="35"/>
  <c r="AW182" i="35"/>
  <c r="AZ27" i="36"/>
  <c r="AZ63" i="36"/>
  <c r="AY147" i="36"/>
  <c r="AY166" i="36"/>
  <c r="BA60" i="31"/>
  <c r="AZ144" i="31"/>
  <c r="BA24" i="31"/>
  <c r="AZ163" i="31"/>
  <c r="BA63" i="31"/>
  <c r="BA27" i="31"/>
  <c r="AZ147" i="31"/>
  <c r="AZ166" i="31"/>
  <c r="BA71" i="31"/>
  <c r="AZ174" i="31"/>
  <c r="BA35" i="31"/>
  <c r="AZ155" i="31"/>
  <c r="AZ24" i="36"/>
  <c r="AZ60" i="36"/>
  <c r="AY163" i="36"/>
  <c r="AY144" i="36"/>
  <c r="BE35" i="35"/>
  <c r="BE71" i="35"/>
  <c r="BD155" i="35"/>
  <c r="BD174" i="35"/>
  <c r="AZ31" i="35"/>
  <c r="AZ67" i="35"/>
  <c r="AY151" i="35"/>
  <c r="AY170" i="35"/>
  <c r="AW158" i="34"/>
  <c r="BE25" i="35"/>
  <c r="BE61" i="35"/>
  <c r="BD164" i="35"/>
  <c r="BD145" i="35"/>
  <c r="AZ30" i="36"/>
  <c r="AZ66" i="36"/>
  <c r="AY169" i="36"/>
  <c r="AY150" i="36"/>
  <c r="AZ34" i="35"/>
  <c r="AZ70" i="35"/>
  <c r="AY154" i="35"/>
  <c r="AY173" i="35"/>
  <c r="BB24" i="35"/>
  <c r="BB60" i="35"/>
  <c r="BA144" i="35"/>
  <c r="BA163" i="35"/>
  <c r="BD32" i="35"/>
  <c r="BD68" i="35"/>
  <c r="BC171" i="35"/>
  <c r="BC152" i="35"/>
  <c r="AZ31" i="36"/>
  <c r="AZ67" i="36"/>
  <c r="AY170" i="36"/>
  <c r="AY151" i="36"/>
  <c r="BA23" i="36"/>
  <c r="BA59" i="36"/>
  <c r="AZ143" i="36"/>
  <c r="AZ162" i="36"/>
  <c r="BA66" i="31"/>
  <c r="AZ150" i="31"/>
  <c r="AZ169" i="31"/>
  <c r="BA30" i="31"/>
  <c r="BA68" i="31"/>
  <c r="AZ171" i="31"/>
  <c r="BA32" i="31"/>
  <c r="AZ152" i="31"/>
  <c r="AZ52" i="2"/>
  <c r="AZ22" i="2"/>
  <c r="AW197" i="36"/>
  <c r="AW191" i="36"/>
  <c r="AW193" i="36" s="1"/>
  <c r="BI41" i="33"/>
  <c r="BH55" i="33"/>
  <c r="BM41" i="30"/>
  <c r="BL55" i="30"/>
  <c r="AY61" i="32"/>
  <c r="AY62" i="32" s="1"/>
  <c r="BA29" i="32"/>
  <c r="BB59" i="32" s="1"/>
  <c r="BA21" i="32"/>
  <c r="BB51" i="32" s="1"/>
  <c r="BK41" i="10"/>
  <c r="BJ55" i="10"/>
  <c r="BH41" i="34"/>
  <c r="BG55" i="34"/>
  <c r="AW177" i="30"/>
  <c r="AU194" i="30"/>
  <c r="AU194" i="29"/>
  <c r="AW182" i="29"/>
  <c r="AW184" i="29" s="1"/>
  <c r="AW158" i="29"/>
  <c r="AU198" i="30"/>
  <c r="AY172" i="30"/>
  <c r="AY153" i="30"/>
  <c r="AZ33" i="30"/>
  <c r="BA69" i="30" s="1"/>
  <c r="AY166" i="29"/>
  <c r="AY147" i="29"/>
  <c r="AZ27" i="29"/>
  <c r="BA63" i="29" s="1"/>
  <c r="AZ28" i="29"/>
  <c r="BA64" i="29" s="1"/>
  <c r="AY148" i="29"/>
  <c r="AY167" i="29"/>
  <c r="AZ27" i="33"/>
  <c r="BA63" i="33" s="1"/>
  <c r="AW190" i="30"/>
  <c r="AW192" i="30" s="1"/>
  <c r="AW183" i="30"/>
  <c r="AW185" i="30" s="1"/>
  <c r="AZ32" i="33"/>
  <c r="BA68" i="33" s="1"/>
  <c r="AY174" i="29"/>
  <c r="AY155" i="29"/>
  <c r="AZ35" i="29"/>
  <c r="BA71" i="29" s="1"/>
  <c r="AZ29" i="33"/>
  <c r="BA65" i="33" s="1"/>
  <c r="AY37" i="30"/>
  <c r="AY162" i="30"/>
  <c r="AZ23" i="30"/>
  <c r="BA59" i="30" s="1"/>
  <c r="AY143" i="30"/>
  <c r="AY149" i="30"/>
  <c r="AY168" i="30"/>
  <c r="AZ29" i="30"/>
  <c r="BA65" i="30" s="1"/>
  <c r="AY171" i="29"/>
  <c r="AZ32" i="29"/>
  <c r="BA68" i="29" s="1"/>
  <c r="AY152" i="29"/>
  <c r="AY168" i="29"/>
  <c r="AY149" i="29"/>
  <c r="AZ29" i="29"/>
  <c r="BA65" i="29" s="1"/>
  <c r="AY163" i="29"/>
  <c r="AY144" i="29"/>
  <c r="AZ24" i="29"/>
  <c r="BA60" i="29" s="1"/>
  <c r="AY154" i="29"/>
  <c r="AZ34" i="29"/>
  <c r="BA70" i="29" s="1"/>
  <c r="AY173" i="29"/>
  <c r="AY173" i="30"/>
  <c r="AZ34" i="30"/>
  <c r="BA70" i="30" s="1"/>
  <c r="AY154" i="30"/>
  <c r="AZ34" i="33"/>
  <c r="BA70" i="33" s="1"/>
  <c r="AV196" i="29"/>
  <c r="AV184" i="29"/>
  <c r="AV186" i="29" s="1"/>
  <c r="AX157" i="29"/>
  <c r="AW189" i="30"/>
  <c r="AW158" i="30"/>
  <c r="AW182" i="30"/>
  <c r="AW178" i="30"/>
  <c r="AW179" i="30" s="1"/>
  <c r="AZ33" i="33"/>
  <c r="BA69" i="33" s="1"/>
  <c r="AX176" i="30"/>
  <c r="AZ33" i="29"/>
  <c r="BA69" i="29" s="1"/>
  <c r="AY153" i="29"/>
  <c r="AY172" i="29"/>
  <c r="AW191" i="29"/>
  <c r="AY170" i="29"/>
  <c r="AY151" i="29"/>
  <c r="AZ31" i="29"/>
  <c r="BA67" i="29" s="1"/>
  <c r="AY165" i="30"/>
  <c r="AY146" i="30"/>
  <c r="AZ26" i="30"/>
  <c r="BA62" i="30" s="1"/>
  <c r="AX176" i="29"/>
  <c r="AZ26" i="33"/>
  <c r="BA62" i="33" s="1"/>
  <c r="AX157" i="30"/>
  <c r="AV191" i="30"/>
  <c r="AV193" i="30" s="1"/>
  <c r="AV197" i="30"/>
  <c r="AY170" i="30"/>
  <c r="AY151" i="30"/>
  <c r="AZ31" i="30"/>
  <c r="BA67" i="30" s="1"/>
  <c r="AW178" i="29"/>
  <c r="AW179" i="29" s="1"/>
  <c r="AW183" i="29"/>
  <c r="AW185" i="29" s="1"/>
  <c r="AW190" i="29"/>
  <c r="AW177" i="29"/>
  <c r="AZ30" i="33"/>
  <c r="BA66" i="33" s="1"/>
  <c r="AV191" i="29"/>
  <c r="AV193" i="29" s="1"/>
  <c r="AV197" i="29"/>
  <c r="AX73" i="29"/>
  <c r="AX74" i="29" s="1"/>
  <c r="AZ30" i="29"/>
  <c r="BA66" i="29" s="1"/>
  <c r="AY169" i="29"/>
  <c r="AY150" i="29"/>
  <c r="AX73" i="30"/>
  <c r="AX74" i="30" s="1"/>
  <c r="AY155" i="30"/>
  <c r="AY174" i="30"/>
  <c r="AZ35" i="30"/>
  <c r="BA71" i="30" s="1"/>
  <c r="AV196" i="30"/>
  <c r="AV184" i="30"/>
  <c r="AV186" i="30" s="1"/>
  <c r="AZ24" i="30"/>
  <c r="BA60" i="30" s="1"/>
  <c r="AY144" i="30"/>
  <c r="AY163" i="30"/>
  <c r="AY166" i="30"/>
  <c r="AY147" i="30"/>
  <c r="AZ27" i="30"/>
  <c r="BA63" i="30" s="1"/>
  <c r="AY171" i="30"/>
  <c r="AY152" i="30"/>
  <c r="AZ32" i="30"/>
  <c r="BA68" i="30" s="1"/>
  <c r="AY146" i="29"/>
  <c r="AY165" i="29"/>
  <c r="AZ26" i="29"/>
  <c r="BA62" i="29" s="1"/>
  <c r="AY143" i="29"/>
  <c r="AZ23" i="29"/>
  <c r="BA59" i="29" s="1"/>
  <c r="AY162" i="29"/>
  <c r="AY37" i="29"/>
  <c r="AY145" i="29"/>
  <c r="AZ25" i="29"/>
  <c r="BA61" i="29" s="1"/>
  <c r="AY164" i="29"/>
  <c r="AY167" i="30"/>
  <c r="AY148" i="30"/>
  <c r="AZ28" i="30"/>
  <c r="BA64" i="30" s="1"/>
  <c r="AY164" i="30"/>
  <c r="AZ25" i="30"/>
  <c r="BA61" i="30" s="1"/>
  <c r="AY145" i="30"/>
  <c r="AZ31" i="33"/>
  <c r="BA67" i="33" s="1"/>
  <c r="AY169" i="30"/>
  <c r="AY150" i="30"/>
  <c r="AZ30" i="30"/>
  <c r="BA66" i="30" s="1"/>
  <c r="BA25" i="33"/>
  <c r="BB61" i="33" s="1"/>
  <c r="AZ35" i="33"/>
  <c r="BA71" i="33" s="1"/>
  <c r="AX73" i="33"/>
  <c r="AX74" i="33" s="1"/>
  <c r="AZ28" i="33"/>
  <c r="BA64" i="33" s="1"/>
  <c r="AZ24" i="33"/>
  <c r="BA60" i="33" s="1"/>
  <c r="AU198" i="29"/>
  <c r="AZ23" i="33"/>
  <c r="BA59" i="33" s="1"/>
  <c r="AY37" i="33"/>
  <c r="AX191" i="31"/>
  <c r="BA23" i="31"/>
  <c r="BB59" i="31" s="1"/>
  <c r="AZ162" i="31"/>
  <c r="AZ73" i="31"/>
  <c r="AZ74" i="31" s="1"/>
  <c r="AZ143" i="31"/>
  <c r="BB25" i="32"/>
  <c r="BC55" i="32" s="1"/>
  <c r="BA25" i="2"/>
  <c r="BB55" i="2" s="1"/>
  <c r="BA23" i="2"/>
  <c r="BB53" i="2" s="1"/>
  <c r="BB20" i="2"/>
  <c r="BC50" i="2" s="1"/>
  <c r="AZ29" i="2"/>
  <c r="AY61" i="2"/>
  <c r="AY62" i="2" s="1"/>
  <c r="AY31" i="2"/>
  <c r="BA24" i="2"/>
  <c r="BB54" i="2" s="1"/>
  <c r="BA26" i="2"/>
  <c r="BB56" i="2" s="1"/>
  <c r="BA21" i="2"/>
  <c r="BB51" i="2" s="1"/>
  <c r="BA28" i="2"/>
  <c r="BB58" i="2" s="1"/>
  <c r="BA27" i="2"/>
  <c r="BB57" i="2" s="1"/>
  <c r="BB24" i="10"/>
  <c r="BC60" i="10" s="1"/>
  <c r="BA35" i="10"/>
  <c r="BB71" i="10" s="1"/>
  <c r="BA29" i="10"/>
  <c r="BB65" i="10" s="1"/>
  <c r="BA32" i="10"/>
  <c r="BB68" i="10" s="1"/>
  <c r="BA26" i="10"/>
  <c r="BB62" i="10" s="1"/>
  <c r="AY73" i="10"/>
  <c r="AY74" i="10" s="1"/>
  <c r="BA25" i="10"/>
  <c r="BB61" i="10" s="1"/>
  <c r="BA34" i="10"/>
  <c r="BB70" i="10" s="1"/>
  <c r="BB30" i="10"/>
  <c r="BC66" i="10" s="1"/>
  <c r="BA31" i="10"/>
  <c r="BB67" i="10" s="1"/>
  <c r="BA28" i="10"/>
  <c r="BB64" i="10" s="1"/>
  <c r="BA27" i="10"/>
  <c r="BB63" i="10" s="1"/>
  <c r="BC20" i="32"/>
  <c r="BD50" i="32" s="1"/>
  <c r="BB26" i="32"/>
  <c r="BC56" i="32" s="1"/>
  <c r="BB23" i="32"/>
  <c r="BC53" i="32" s="1"/>
  <c r="BB28" i="32"/>
  <c r="BC58" i="32" s="1"/>
  <c r="BB24" i="32"/>
  <c r="BC54" i="32" s="1"/>
  <c r="BB27" i="32"/>
  <c r="BC57" i="32" s="1"/>
  <c r="BP83" i="43" l="1"/>
  <c r="BQ2" i="43"/>
  <c r="BP78" i="43"/>
  <c r="BP77" i="43"/>
  <c r="BP82" i="43" s="1"/>
  <c r="BP80" i="43"/>
  <c r="BP85" i="43" s="1"/>
  <c r="BP79" i="43"/>
  <c r="BP84" i="43"/>
  <c r="AZ37" i="10"/>
  <c r="BP39" i="2"/>
  <c r="BO46" i="2"/>
  <c r="AX183" i="35"/>
  <c r="AX185" i="35" s="1"/>
  <c r="BA61" i="31"/>
  <c r="BA73" i="31" s="1"/>
  <c r="BA74" i="31" s="1"/>
  <c r="BA25" i="31"/>
  <c r="AZ164" i="31"/>
  <c r="AZ176" i="31" s="1"/>
  <c r="AZ190" i="31" s="1"/>
  <c r="AZ192" i="31" s="1"/>
  <c r="AZ145" i="31"/>
  <c r="AZ157" i="31" s="1"/>
  <c r="BA52" i="32"/>
  <c r="BA22" i="32"/>
  <c r="BA31" i="32" s="1"/>
  <c r="AV194" i="36"/>
  <c r="BA69" i="10"/>
  <c r="BA33" i="10"/>
  <c r="AY158" i="31"/>
  <c r="AY189" i="31"/>
  <c r="AY191" i="31" s="1"/>
  <c r="AY193" i="31" s="1"/>
  <c r="AX186" i="31"/>
  <c r="AX177" i="35"/>
  <c r="AZ73" i="36"/>
  <c r="AZ74" i="36" s="1"/>
  <c r="AX196" i="31"/>
  <c r="AX197" i="31"/>
  <c r="AX193" i="31"/>
  <c r="AX177" i="36"/>
  <c r="AY183" i="31"/>
  <c r="AY185" i="31" s="1"/>
  <c r="AY177" i="31"/>
  <c r="AY74" i="34"/>
  <c r="AW196" i="36"/>
  <c r="AW198" i="36" s="1"/>
  <c r="AW184" i="36"/>
  <c r="AW186" i="36" s="1"/>
  <c r="AW194" i="36" s="1"/>
  <c r="AZ37" i="36"/>
  <c r="AY157" i="36"/>
  <c r="BQ41" i="35"/>
  <c r="BP55" i="35"/>
  <c r="AY176" i="36"/>
  <c r="AY190" i="36" s="1"/>
  <c r="AY192" i="36" s="1"/>
  <c r="BA59" i="10"/>
  <c r="BA23" i="10"/>
  <c r="AX190" i="36"/>
  <c r="AX192" i="36" s="1"/>
  <c r="AX158" i="34"/>
  <c r="AX158" i="36"/>
  <c r="AX177" i="34"/>
  <c r="AX189" i="36"/>
  <c r="AX191" i="36" s="1"/>
  <c r="AY178" i="31"/>
  <c r="AY179" i="31" s="1"/>
  <c r="AX178" i="36"/>
  <c r="AX179" i="36" s="1"/>
  <c r="AY176" i="34"/>
  <c r="AY183" i="34" s="1"/>
  <c r="AY185" i="34" s="1"/>
  <c r="BA31" i="36"/>
  <c r="BA67" i="36"/>
  <c r="AZ151" i="36"/>
  <c r="AZ170" i="36"/>
  <c r="BC24" i="35"/>
  <c r="BC60" i="35"/>
  <c r="BB163" i="35"/>
  <c r="BB144" i="35"/>
  <c r="BA30" i="36"/>
  <c r="BA66" i="36"/>
  <c r="AZ150" i="36"/>
  <c r="AZ169" i="36"/>
  <c r="BB60" i="31"/>
  <c r="BA163" i="31"/>
  <c r="BB24" i="31"/>
  <c r="BA144" i="31"/>
  <c r="AW184" i="35"/>
  <c r="AW186" i="35" s="1"/>
  <c r="AW196" i="35"/>
  <c r="AZ73" i="34"/>
  <c r="AZ179" i="34" s="1"/>
  <c r="BF29" i="35"/>
  <c r="BF65" i="35"/>
  <c r="BE149" i="35"/>
  <c r="BE168" i="35"/>
  <c r="BB68" i="31"/>
  <c r="BA171" i="31"/>
  <c r="BA152" i="31"/>
  <c r="BB32" i="31"/>
  <c r="AW197" i="35"/>
  <c r="AW191" i="35"/>
  <c r="AW193" i="35" s="1"/>
  <c r="BA35" i="34"/>
  <c r="BA71" i="34"/>
  <c r="AZ174" i="34"/>
  <c r="AZ155" i="34"/>
  <c r="BA25" i="34"/>
  <c r="BA61" i="34"/>
  <c r="AZ145" i="34"/>
  <c r="AZ164" i="34"/>
  <c r="BA29" i="34"/>
  <c r="BA65" i="34"/>
  <c r="AZ149" i="34"/>
  <c r="AZ168" i="34"/>
  <c r="BA23" i="34"/>
  <c r="BA59" i="34"/>
  <c r="AZ37" i="34"/>
  <c r="AZ143" i="34"/>
  <c r="AZ162" i="34"/>
  <c r="BA31" i="34"/>
  <c r="BA67" i="34"/>
  <c r="AZ170" i="34"/>
  <c r="AZ151" i="34"/>
  <c r="BB65" i="31"/>
  <c r="BA149" i="31"/>
  <c r="BB29" i="31"/>
  <c r="BA168" i="31"/>
  <c r="AX189" i="35"/>
  <c r="AX182" i="35"/>
  <c r="AX178" i="35"/>
  <c r="AX179" i="35" s="1"/>
  <c r="BA24" i="34"/>
  <c r="BA60" i="34"/>
  <c r="AZ144" i="34"/>
  <c r="AZ163" i="34"/>
  <c r="BB64" i="31"/>
  <c r="BB28" i="31"/>
  <c r="BA148" i="31"/>
  <c r="BA167" i="31"/>
  <c r="BA33" i="36"/>
  <c r="BA69" i="36"/>
  <c r="AZ153" i="36"/>
  <c r="AZ172" i="36"/>
  <c r="BA31" i="35"/>
  <c r="BA67" i="35"/>
  <c r="AZ170" i="35"/>
  <c r="AZ151" i="35"/>
  <c r="BA24" i="36"/>
  <c r="BA60" i="36"/>
  <c r="AZ144" i="36"/>
  <c r="AZ163" i="36"/>
  <c r="AY157" i="35"/>
  <c r="AY158" i="35" s="1"/>
  <c r="BE27" i="35"/>
  <c r="BE63" i="35"/>
  <c r="BD147" i="35"/>
  <c r="BD166" i="35"/>
  <c r="BA26" i="36"/>
  <c r="BA62" i="36"/>
  <c r="AZ165" i="36"/>
  <c r="AZ146" i="36"/>
  <c r="BA35" i="36"/>
  <c r="BA71" i="36"/>
  <c r="AZ174" i="36"/>
  <c r="AZ155" i="36"/>
  <c r="BA26" i="34"/>
  <c r="BA62" i="34"/>
  <c r="AZ165" i="34"/>
  <c r="AZ146" i="34"/>
  <c r="BD29" i="36"/>
  <c r="BD65" i="36"/>
  <c r="BC149" i="36"/>
  <c r="BC168" i="36"/>
  <c r="BA32" i="36"/>
  <c r="BA68" i="36"/>
  <c r="AZ171" i="36"/>
  <c r="AZ152" i="36"/>
  <c r="BF33" i="35"/>
  <c r="BF69" i="35"/>
  <c r="BE172" i="35"/>
  <c r="BE153" i="35"/>
  <c r="BI26" i="35"/>
  <c r="BI62" i="35"/>
  <c r="BH146" i="35"/>
  <c r="BH165" i="35"/>
  <c r="BA34" i="34"/>
  <c r="BA70" i="34"/>
  <c r="AZ173" i="34"/>
  <c r="AZ154" i="34"/>
  <c r="BB66" i="31"/>
  <c r="BB30" i="31"/>
  <c r="BA169" i="31"/>
  <c r="BA150" i="31"/>
  <c r="BB23" i="36"/>
  <c r="BB59" i="36"/>
  <c r="BA162" i="36"/>
  <c r="BA143" i="36"/>
  <c r="BE32" i="35"/>
  <c r="BE68" i="35"/>
  <c r="BD152" i="35"/>
  <c r="BD171" i="35"/>
  <c r="BA34" i="35"/>
  <c r="BA70" i="35"/>
  <c r="AZ154" i="35"/>
  <c r="AZ173" i="35"/>
  <c r="BF25" i="35"/>
  <c r="BF61" i="35"/>
  <c r="BE145" i="35"/>
  <c r="BE164" i="35"/>
  <c r="BA32" i="34"/>
  <c r="BA68" i="34"/>
  <c r="AZ152" i="34"/>
  <c r="AZ171" i="34"/>
  <c r="AY176" i="35"/>
  <c r="BC67" i="31"/>
  <c r="BC31" i="31"/>
  <c r="BB170" i="31"/>
  <c r="BB151" i="31"/>
  <c r="AW197" i="34"/>
  <c r="AW191" i="34"/>
  <c r="AW193" i="34" s="1"/>
  <c r="BB70" i="31"/>
  <c r="BB34" i="31"/>
  <c r="BA173" i="31"/>
  <c r="BA154" i="31"/>
  <c r="BB71" i="31"/>
  <c r="BB35" i="31"/>
  <c r="BA174" i="31"/>
  <c r="BA155" i="31"/>
  <c r="BB63" i="31"/>
  <c r="BB27" i="31"/>
  <c r="BA147" i="31"/>
  <c r="BA166" i="31"/>
  <c r="BF30" i="35"/>
  <c r="BF66" i="35"/>
  <c r="BE169" i="35"/>
  <c r="BE150" i="35"/>
  <c r="BA34" i="36"/>
  <c r="BA70" i="36"/>
  <c r="AZ173" i="36"/>
  <c r="AZ154" i="36"/>
  <c r="AZ73" i="35"/>
  <c r="AZ74" i="35" s="1"/>
  <c r="AY157" i="34"/>
  <c r="BB69" i="31"/>
  <c r="BB33" i="31"/>
  <c r="BA153" i="31"/>
  <c r="BA172" i="31"/>
  <c r="BA28" i="34"/>
  <c r="BA64" i="34"/>
  <c r="AZ167" i="34"/>
  <c r="AZ148" i="34"/>
  <c r="AV194" i="34"/>
  <c r="AW184" i="34"/>
  <c r="AW186" i="34" s="1"/>
  <c r="AW196" i="34"/>
  <c r="AZ31" i="2"/>
  <c r="BA59" i="2"/>
  <c r="BA52" i="2"/>
  <c r="BA22" i="2"/>
  <c r="BF35" i="35"/>
  <c r="BF71" i="35"/>
  <c r="BE155" i="35"/>
  <c r="BE174" i="35"/>
  <c r="BA27" i="36"/>
  <c r="BA63" i="36"/>
  <c r="AZ166" i="36"/>
  <c r="AZ147" i="36"/>
  <c r="BA27" i="34"/>
  <c r="BA63" i="34"/>
  <c r="AZ166" i="34"/>
  <c r="AZ147" i="34"/>
  <c r="BA23" i="35"/>
  <c r="BA59" i="35"/>
  <c r="AZ37" i="35"/>
  <c r="AZ162" i="35"/>
  <c r="AZ143" i="35"/>
  <c r="BA33" i="34"/>
  <c r="BA69" i="34"/>
  <c r="AZ172" i="34"/>
  <c r="AZ153" i="34"/>
  <c r="BB62" i="31"/>
  <c r="BA146" i="31"/>
  <c r="BB26" i="31"/>
  <c r="BA165" i="31"/>
  <c r="AX190" i="34"/>
  <c r="AX192" i="34" s="1"/>
  <c r="AX183" i="34"/>
  <c r="AX185" i="34" s="1"/>
  <c r="BE28" i="35"/>
  <c r="BE64" i="35"/>
  <c r="BD148" i="35"/>
  <c r="BD167" i="35"/>
  <c r="AV198" i="34"/>
  <c r="BA25" i="36"/>
  <c r="BA61" i="36"/>
  <c r="AZ164" i="36"/>
  <c r="AZ145" i="36"/>
  <c r="AX189" i="34"/>
  <c r="AX182" i="34"/>
  <c r="BA28" i="36"/>
  <c r="BA64" i="36"/>
  <c r="AZ167" i="36"/>
  <c r="AZ148" i="36"/>
  <c r="BA30" i="34"/>
  <c r="BA66" i="34"/>
  <c r="AZ169" i="34"/>
  <c r="AZ150" i="34"/>
  <c r="AX184" i="36"/>
  <c r="AX186" i="36" s="1"/>
  <c r="AX196" i="36"/>
  <c r="BJ41" i="33"/>
  <c r="BI55" i="33"/>
  <c r="BN41" i="30"/>
  <c r="BM55" i="30"/>
  <c r="AZ61" i="32"/>
  <c r="AZ62" i="32" s="1"/>
  <c r="BB21" i="32"/>
  <c r="BC51" i="32" s="1"/>
  <c r="BB29" i="32"/>
  <c r="BC59" i="32" s="1"/>
  <c r="BL41" i="10"/>
  <c r="BK55" i="10"/>
  <c r="BI41" i="34"/>
  <c r="BH55" i="34"/>
  <c r="AV198" i="30"/>
  <c r="AV194" i="30"/>
  <c r="AX158" i="29"/>
  <c r="AX177" i="29"/>
  <c r="AV194" i="29"/>
  <c r="AX158" i="30"/>
  <c r="AW196" i="29"/>
  <c r="AZ169" i="30"/>
  <c r="AZ150" i="30"/>
  <c r="BA30" i="30"/>
  <c r="BB66" i="30" s="1"/>
  <c r="AZ164" i="30"/>
  <c r="AZ145" i="30"/>
  <c r="BA25" i="30"/>
  <c r="BB61" i="30" s="1"/>
  <c r="BA27" i="30"/>
  <c r="BB63" i="30" s="1"/>
  <c r="AZ147" i="30"/>
  <c r="AZ166" i="30"/>
  <c r="BA30" i="33"/>
  <c r="BB66" i="33" s="1"/>
  <c r="AZ146" i="30"/>
  <c r="AZ165" i="30"/>
  <c r="BA26" i="30"/>
  <c r="BB62" i="30" s="1"/>
  <c r="AZ37" i="29"/>
  <c r="BA34" i="29"/>
  <c r="BB70" i="29" s="1"/>
  <c r="AZ154" i="29"/>
  <c r="AZ173" i="29"/>
  <c r="AZ147" i="29"/>
  <c r="AZ166" i="29"/>
  <c r="BA27" i="29"/>
  <c r="BB63" i="29" s="1"/>
  <c r="BA28" i="33"/>
  <c r="BB64" i="33" s="1"/>
  <c r="AW196" i="30"/>
  <c r="AW184" i="30"/>
  <c r="AW186" i="30" s="1"/>
  <c r="BA34" i="33"/>
  <c r="BB70" i="33" s="1"/>
  <c r="AY73" i="29"/>
  <c r="AY74" i="29" s="1"/>
  <c r="BA29" i="33"/>
  <c r="BB65" i="33" s="1"/>
  <c r="AZ167" i="30"/>
  <c r="AZ148" i="30"/>
  <c r="BA28" i="30"/>
  <c r="BB64" i="30" s="1"/>
  <c r="AZ174" i="29"/>
  <c r="AZ155" i="29"/>
  <c r="BA35" i="29"/>
  <c r="BB71" i="29" s="1"/>
  <c r="BA27" i="33"/>
  <c r="BB63" i="33" s="1"/>
  <c r="AY176" i="29"/>
  <c r="AZ152" i="30"/>
  <c r="AZ171" i="30"/>
  <c r="BA32" i="30"/>
  <c r="BB68" i="30" s="1"/>
  <c r="AZ174" i="30"/>
  <c r="BA35" i="30"/>
  <c r="BB71" i="30" s="1"/>
  <c r="AZ155" i="30"/>
  <c r="AZ150" i="29"/>
  <c r="AZ169" i="29"/>
  <c r="BA30" i="29"/>
  <c r="BB66" i="29" s="1"/>
  <c r="AW192" i="29"/>
  <c r="AW193" i="29" s="1"/>
  <c r="AW197" i="29"/>
  <c r="AZ172" i="29"/>
  <c r="BA33" i="29"/>
  <c r="BB69" i="29" s="1"/>
  <c r="AZ153" i="29"/>
  <c r="AW197" i="30"/>
  <c r="AW191" i="30"/>
  <c r="AW193" i="30" s="1"/>
  <c r="AZ163" i="29"/>
  <c r="AZ144" i="29"/>
  <c r="BA24" i="29"/>
  <c r="BB60" i="29" s="1"/>
  <c r="AY157" i="30"/>
  <c r="BA23" i="33"/>
  <c r="BB59" i="33" s="1"/>
  <c r="AZ37" i="33"/>
  <c r="BA35" i="33"/>
  <c r="BB71" i="33" s="1"/>
  <c r="BA31" i="33"/>
  <c r="BB67" i="33" s="1"/>
  <c r="AZ143" i="29"/>
  <c r="AZ162" i="29"/>
  <c r="BA23" i="29"/>
  <c r="BB59" i="29" s="1"/>
  <c r="AX182" i="30"/>
  <c r="AX189" i="30"/>
  <c r="AX178" i="30"/>
  <c r="AX179" i="30" s="1"/>
  <c r="AX182" i="29"/>
  <c r="AX178" i="29"/>
  <c r="AX179" i="29" s="1"/>
  <c r="AX189" i="29"/>
  <c r="BA34" i="30"/>
  <c r="BB70" i="30" s="1"/>
  <c r="AZ173" i="30"/>
  <c r="AZ154" i="30"/>
  <c r="BA23" i="30"/>
  <c r="BB59" i="30" s="1"/>
  <c r="AZ143" i="30"/>
  <c r="AZ162" i="30"/>
  <c r="AZ37" i="30"/>
  <c r="AZ153" i="30"/>
  <c r="BA33" i="30"/>
  <c r="BB69" i="30" s="1"/>
  <c r="AZ172" i="30"/>
  <c r="AY73" i="33"/>
  <c r="AY74" i="33" s="1"/>
  <c r="BA26" i="33"/>
  <c r="BB62" i="33" s="1"/>
  <c r="AZ151" i="29"/>
  <c r="AZ170" i="29"/>
  <c r="BA31" i="29"/>
  <c r="BB67" i="29" s="1"/>
  <c r="AX190" i="30"/>
  <c r="AX192" i="30" s="1"/>
  <c r="AX183" i="30"/>
  <c r="AX185" i="30" s="1"/>
  <c r="AZ152" i="29"/>
  <c r="AZ171" i="29"/>
  <c r="BA32" i="29"/>
  <c r="BB68" i="29" s="1"/>
  <c r="AY176" i="30"/>
  <c r="BB25" i="33"/>
  <c r="BC61" i="33" s="1"/>
  <c r="AY157" i="29"/>
  <c r="AZ151" i="30"/>
  <c r="AZ170" i="30"/>
  <c r="BA31" i="30"/>
  <c r="BB67" i="30" s="1"/>
  <c r="BA33" i="33"/>
  <c r="BB69" i="33" s="1"/>
  <c r="AV198" i="29"/>
  <c r="AY73" i="30"/>
  <c r="AY74" i="30" s="1"/>
  <c r="BA32" i="33"/>
  <c r="BB68" i="33" s="1"/>
  <c r="BA24" i="33"/>
  <c r="BB60" i="33" s="1"/>
  <c r="AZ164" i="29"/>
  <c r="AZ145" i="29"/>
  <c r="BA25" i="29"/>
  <c r="BB61" i="29" s="1"/>
  <c r="AZ146" i="29"/>
  <c r="BA26" i="29"/>
  <c r="BB62" i="29" s="1"/>
  <c r="AZ165" i="29"/>
  <c r="AZ144" i="30"/>
  <c r="AZ163" i="30"/>
  <c r="BA24" i="30"/>
  <c r="BB60" i="30" s="1"/>
  <c r="AX177" i="30"/>
  <c r="AX190" i="29"/>
  <c r="AX192" i="29" s="1"/>
  <c r="AX183" i="29"/>
  <c r="AX185" i="29" s="1"/>
  <c r="AW186" i="29"/>
  <c r="AZ149" i="29"/>
  <c r="AZ168" i="29"/>
  <c r="BA29" i="29"/>
  <c r="BB65" i="29" s="1"/>
  <c r="AZ149" i="30"/>
  <c r="AZ168" i="30"/>
  <c r="BA29" i="30"/>
  <c r="BB65" i="30" s="1"/>
  <c r="BA28" i="29"/>
  <c r="BB64" i="29" s="1"/>
  <c r="AZ167" i="29"/>
  <c r="AZ148" i="29"/>
  <c r="BB23" i="31"/>
  <c r="BC59" i="31" s="1"/>
  <c r="BA162" i="31"/>
  <c r="BA143" i="31"/>
  <c r="BA37" i="31"/>
  <c r="AY184" i="31"/>
  <c r="BC25" i="32"/>
  <c r="BD55" i="32" s="1"/>
  <c r="BB25" i="2"/>
  <c r="BC55" i="2" s="1"/>
  <c r="BB27" i="2"/>
  <c r="BC57" i="2" s="1"/>
  <c r="BB21" i="2"/>
  <c r="BC51" i="2" s="1"/>
  <c r="AZ73" i="10"/>
  <c r="AZ74" i="10" s="1"/>
  <c r="BB28" i="2"/>
  <c r="BC58" i="2" s="1"/>
  <c r="AZ61" i="2"/>
  <c r="AZ62" i="2" s="1"/>
  <c r="BA29" i="2"/>
  <c r="BB23" i="2"/>
  <c r="BC53" i="2" s="1"/>
  <c r="BB26" i="2"/>
  <c r="BC56" i="2" s="1"/>
  <c r="BB24" i="2"/>
  <c r="BC54" i="2" s="1"/>
  <c r="BC20" i="2"/>
  <c r="BD50" i="2" s="1"/>
  <c r="BB27" i="10"/>
  <c r="BC63" i="10" s="1"/>
  <c r="BB34" i="10"/>
  <c r="BC70" i="10" s="1"/>
  <c r="BB29" i="10"/>
  <c r="BC65" i="10" s="1"/>
  <c r="BB26" i="10"/>
  <c r="BC62" i="10" s="1"/>
  <c r="BB31" i="10"/>
  <c r="BC67" i="10" s="1"/>
  <c r="BB32" i="10"/>
  <c r="BC68" i="10" s="1"/>
  <c r="BB35" i="10"/>
  <c r="BC71" i="10" s="1"/>
  <c r="BB28" i="10"/>
  <c r="BC64" i="10" s="1"/>
  <c r="BC30" i="10"/>
  <c r="BD66" i="10" s="1"/>
  <c r="BB25" i="10"/>
  <c r="BC61" i="10" s="1"/>
  <c r="BC24" i="10"/>
  <c r="BD60" i="10" s="1"/>
  <c r="BC27" i="32"/>
  <c r="BD57" i="32" s="1"/>
  <c r="BC26" i="32"/>
  <c r="BD56" i="32" s="1"/>
  <c r="BC24" i="32"/>
  <c r="BD54" i="32" s="1"/>
  <c r="BC28" i="32"/>
  <c r="BD58" i="32" s="1"/>
  <c r="BC23" i="32"/>
  <c r="BD53" i="32" s="1"/>
  <c r="BD20" i="32"/>
  <c r="BE50" i="32" s="1"/>
  <c r="BR2" i="43" l="1"/>
  <c r="BQ77" i="43"/>
  <c r="BQ82" i="43" s="1"/>
  <c r="BQ78" i="43"/>
  <c r="BQ83" i="43" s="1"/>
  <c r="BQ79" i="43"/>
  <c r="BQ84" i="43" s="1"/>
  <c r="BQ80" i="43"/>
  <c r="BQ85" i="43" s="1"/>
  <c r="BA37" i="10"/>
  <c r="BQ39" i="2"/>
  <c r="BP46" i="2"/>
  <c r="AZ183" i="31"/>
  <c r="AZ185" i="31" s="1"/>
  <c r="BB61" i="31"/>
  <c r="BB73" i="31" s="1"/>
  <c r="BB74" i="31" s="1"/>
  <c r="BA145" i="31"/>
  <c r="BA157" i="31" s="1"/>
  <c r="BA164" i="31"/>
  <c r="BA176" i="31" s="1"/>
  <c r="BA183" i="31" s="1"/>
  <c r="BA185" i="31" s="1"/>
  <c r="BB25" i="31"/>
  <c r="BB37" i="31" s="1"/>
  <c r="BB52" i="32"/>
  <c r="BB22" i="32"/>
  <c r="BB31" i="32" s="1"/>
  <c r="AY197" i="31"/>
  <c r="BB69" i="10"/>
  <c r="BB33" i="10"/>
  <c r="AY196" i="31"/>
  <c r="AY177" i="36"/>
  <c r="BA73" i="35"/>
  <c r="BA74" i="35" s="1"/>
  <c r="AY177" i="35"/>
  <c r="AY186" i="31"/>
  <c r="AY194" i="31" s="1"/>
  <c r="AZ157" i="35"/>
  <c r="AZ158" i="35" s="1"/>
  <c r="AX194" i="31"/>
  <c r="AX198" i="31"/>
  <c r="AZ177" i="31"/>
  <c r="AY190" i="34"/>
  <c r="AY192" i="34" s="1"/>
  <c r="AZ176" i="35"/>
  <c r="AZ190" i="35" s="1"/>
  <c r="AZ192" i="35" s="1"/>
  <c r="AZ178" i="31"/>
  <c r="AZ179" i="31" s="1"/>
  <c r="AZ158" i="31"/>
  <c r="AZ182" i="31"/>
  <c r="AZ196" i="31" s="1"/>
  <c r="AZ189" i="31"/>
  <c r="AZ197" i="31" s="1"/>
  <c r="AZ74" i="34"/>
  <c r="AY183" i="36"/>
  <c r="AY185" i="36" s="1"/>
  <c r="AX197" i="36"/>
  <c r="AX198" i="36" s="1"/>
  <c r="AY178" i="36"/>
  <c r="AY179" i="36" s="1"/>
  <c r="AX193" i="36"/>
  <c r="AX194" i="36" s="1"/>
  <c r="AY189" i="36"/>
  <c r="AY191" i="36" s="1"/>
  <c r="AY193" i="36" s="1"/>
  <c r="AY182" i="36"/>
  <c r="AY184" i="36" s="1"/>
  <c r="AY158" i="36"/>
  <c r="BR41" i="35"/>
  <c r="BQ55" i="35"/>
  <c r="BB59" i="10"/>
  <c r="BB23" i="10"/>
  <c r="AY177" i="34"/>
  <c r="BA73" i="36"/>
  <c r="BA74" i="36" s="1"/>
  <c r="AW198" i="34"/>
  <c r="AZ157" i="36"/>
  <c r="AZ189" i="36" s="1"/>
  <c r="AZ176" i="36"/>
  <c r="AZ190" i="36" s="1"/>
  <c r="AZ192" i="36" s="1"/>
  <c r="AZ176" i="34"/>
  <c r="AZ190" i="34" s="1"/>
  <c r="AZ192" i="34" s="1"/>
  <c r="AW194" i="34"/>
  <c r="BB26" i="34"/>
  <c r="BB62" i="34"/>
  <c r="BA146" i="34"/>
  <c r="BA165" i="34"/>
  <c r="BB26" i="36"/>
  <c r="BB62" i="36"/>
  <c r="BA165" i="36"/>
  <c r="BA146" i="36"/>
  <c r="AX184" i="34"/>
  <c r="AX186" i="34" s="1"/>
  <c r="AX196" i="34"/>
  <c r="BG30" i="35"/>
  <c r="BG66" i="35"/>
  <c r="BF150" i="35"/>
  <c r="BF169" i="35"/>
  <c r="BD67" i="31"/>
  <c r="BD31" i="31"/>
  <c r="BC151" i="31"/>
  <c r="BC170" i="31"/>
  <c r="BC23" i="36"/>
  <c r="BC59" i="36"/>
  <c r="BB143" i="36"/>
  <c r="BB162" i="36"/>
  <c r="BB34" i="34"/>
  <c r="BB70" i="34"/>
  <c r="BA154" i="34"/>
  <c r="BA173" i="34"/>
  <c r="BC65" i="31"/>
  <c r="BB168" i="31"/>
  <c r="BC29" i="31"/>
  <c r="BB149" i="31"/>
  <c r="AZ157" i="34"/>
  <c r="AX191" i="34"/>
  <c r="AX193" i="34" s="1"/>
  <c r="AX197" i="34"/>
  <c r="BB23" i="35"/>
  <c r="BB59" i="35"/>
  <c r="BA143" i="35"/>
  <c r="BA37" i="35"/>
  <c r="BA162" i="35"/>
  <c r="BB27" i="36"/>
  <c r="BB63" i="36"/>
  <c r="BA166" i="36"/>
  <c r="BA147" i="36"/>
  <c r="AW198" i="35"/>
  <c r="BF28" i="35"/>
  <c r="BF64" i="35"/>
  <c r="BE167" i="35"/>
  <c r="BE148" i="35"/>
  <c r="BB28" i="34"/>
  <c r="BB64" i="34"/>
  <c r="BA167" i="34"/>
  <c r="BA148" i="34"/>
  <c r="BB24" i="36"/>
  <c r="BB60" i="36"/>
  <c r="BA163" i="36"/>
  <c r="BA144" i="36"/>
  <c r="BA73" i="34"/>
  <c r="BA179" i="34" s="1"/>
  <c r="AW194" i="35"/>
  <c r="BB30" i="36"/>
  <c r="BB66" i="36"/>
  <c r="BA169" i="36"/>
  <c r="BA150" i="36"/>
  <c r="BB31" i="36"/>
  <c r="BB67" i="36"/>
  <c r="BA151" i="36"/>
  <c r="BA170" i="36"/>
  <c r="BC71" i="31"/>
  <c r="BB155" i="31"/>
  <c r="BB174" i="31"/>
  <c r="BC35" i="31"/>
  <c r="BB29" i="34"/>
  <c r="BB65" i="34"/>
  <c r="BA168" i="34"/>
  <c r="BA149" i="34"/>
  <c r="BB30" i="34"/>
  <c r="BB66" i="34"/>
  <c r="BA150" i="34"/>
  <c r="BA169" i="34"/>
  <c r="BC63" i="31"/>
  <c r="BC27" i="31"/>
  <c r="BB147" i="31"/>
  <c r="BB166" i="31"/>
  <c r="AY190" i="35"/>
  <c r="AY192" i="35" s="1"/>
  <c r="AY183" i="35"/>
  <c r="AY185" i="35" s="1"/>
  <c r="BG25" i="35"/>
  <c r="BG61" i="35"/>
  <c r="BF164" i="35"/>
  <c r="BF145" i="35"/>
  <c r="BF32" i="35"/>
  <c r="BF68" i="35"/>
  <c r="BE152" i="35"/>
  <c r="BE171" i="35"/>
  <c r="BC66" i="31"/>
  <c r="BC30" i="31"/>
  <c r="BB150" i="31"/>
  <c r="BB169" i="31"/>
  <c r="BG33" i="35"/>
  <c r="BG69" i="35"/>
  <c r="BF172" i="35"/>
  <c r="BF153" i="35"/>
  <c r="BE29" i="36"/>
  <c r="BE65" i="36"/>
  <c r="BD149" i="36"/>
  <c r="BD168" i="36"/>
  <c r="BB35" i="36"/>
  <c r="BB71" i="36"/>
  <c r="BA155" i="36"/>
  <c r="BA174" i="36"/>
  <c r="BF27" i="35"/>
  <c r="BF63" i="35"/>
  <c r="BE147" i="35"/>
  <c r="BE166" i="35"/>
  <c r="BB33" i="36"/>
  <c r="BB69" i="36"/>
  <c r="BA172" i="36"/>
  <c r="BA153" i="36"/>
  <c r="BB24" i="34"/>
  <c r="BB60" i="34"/>
  <c r="BA163" i="34"/>
  <c r="BA144" i="34"/>
  <c r="BB23" i="34"/>
  <c r="BB59" i="34"/>
  <c r="BA162" i="34"/>
  <c r="BA143" i="34"/>
  <c r="BA37" i="34"/>
  <c r="BB25" i="34"/>
  <c r="BB61" i="34"/>
  <c r="BA164" i="34"/>
  <c r="BA145" i="34"/>
  <c r="BB52" i="2"/>
  <c r="BB22" i="2"/>
  <c r="BB33" i="34"/>
  <c r="BB69" i="34"/>
  <c r="BA172" i="34"/>
  <c r="BA153" i="34"/>
  <c r="BB34" i="36"/>
  <c r="BB70" i="36"/>
  <c r="BA154" i="36"/>
  <c r="BA173" i="36"/>
  <c r="BA37" i="36"/>
  <c r="BC68" i="31"/>
  <c r="BB171" i="31"/>
  <c r="BB152" i="31"/>
  <c r="BC32" i="31"/>
  <c r="BC60" i="31"/>
  <c r="BC24" i="31"/>
  <c r="BB144" i="31"/>
  <c r="BB163" i="31"/>
  <c r="BB32" i="34"/>
  <c r="BB68" i="34"/>
  <c r="BA152" i="34"/>
  <c r="BA171" i="34"/>
  <c r="BB34" i="35"/>
  <c r="BB70" i="35"/>
  <c r="BA173" i="35"/>
  <c r="BA154" i="35"/>
  <c r="BB32" i="36"/>
  <c r="BB68" i="36"/>
  <c r="BA171" i="36"/>
  <c r="BA152" i="36"/>
  <c r="BG29" i="35"/>
  <c r="BG65" i="35"/>
  <c r="BF149" i="35"/>
  <c r="BF168" i="35"/>
  <c r="BB25" i="36"/>
  <c r="BB61" i="36"/>
  <c r="BA145" i="36"/>
  <c r="BA164" i="36"/>
  <c r="BB27" i="34"/>
  <c r="BB63" i="34"/>
  <c r="BA147" i="34"/>
  <c r="BA166" i="34"/>
  <c r="BG35" i="35"/>
  <c r="BG71" i="35"/>
  <c r="BF155" i="35"/>
  <c r="BF174" i="35"/>
  <c r="BC69" i="31"/>
  <c r="BC33" i="31"/>
  <c r="BB172" i="31"/>
  <c r="BB153" i="31"/>
  <c r="BC70" i="31"/>
  <c r="BB173" i="31"/>
  <c r="BC34" i="31"/>
  <c r="BB154" i="31"/>
  <c r="AY189" i="35"/>
  <c r="AY182" i="35"/>
  <c r="AY178" i="35"/>
  <c r="AY179" i="35" s="1"/>
  <c r="AX184" i="35"/>
  <c r="AX186" i="35" s="1"/>
  <c r="AX196" i="35"/>
  <c r="BB28" i="36"/>
  <c r="BB64" i="36"/>
  <c r="BA148" i="36"/>
  <c r="BA167" i="36"/>
  <c r="AY189" i="34"/>
  <c r="AY182" i="34"/>
  <c r="BB35" i="34"/>
  <c r="BB71" i="34"/>
  <c r="BA155" i="34"/>
  <c r="BA174" i="34"/>
  <c r="BA31" i="2"/>
  <c r="BB59" i="2"/>
  <c r="BC62" i="31"/>
  <c r="BB146" i="31"/>
  <c r="BC26" i="31"/>
  <c r="BB165" i="31"/>
  <c r="AY158" i="34"/>
  <c r="BJ26" i="35"/>
  <c r="BJ62" i="35"/>
  <c r="BI165" i="35"/>
  <c r="BI146" i="35"/>
  <c r="BB31" i="35"/>
  <c r="BB67" i="35"/>
  <c r="BA170" i="35"/>
  <c r="BA151" i="35"/>
  <c r="BC64" i="31"/>
  <c r="BC28" i="31"/>
  <c r="BB148" i="31"/>
  <c r="BB167" i="31"/>
  <c r="AX191" i="35"/>
  <c r="AX193" i="35" s="1"/>
  <c r="AX197" i="35"/>
  <c r="BB31" i="34"/>
  <c r="BB67" i="34"/>
  <c r="BA170" i="34"/>
  <c r="BA151" i="34"/>
  <c r="BD24" i="35"/>
  <c r="BD60" i="35"/>
  <c r="BC163" i="35"/>
  <c r="BC144" i="35"/>
  <c r="BK41" i="33"/>
  <c r="BJ55" i="33"/>
  <c r="BO41" i="30"/>
  <c r="BN55" i="30"/>
  <c r="BA61" i="32"/>
  <c r="BA62" i="32" s="1"/>
  <c r="BC29" i="32"/>
  <c r="BD59" i="32" s="1"/>
  <c r="BC21" i="32"/>
  <c r="BD51" i="32" s="1"/>
  <c r="BM41" i="10"/>
  <c r="BL55" i="10"/>
  <c r="BJ41" i="34"/>
  <c r="BI55" i="34"/>
  <c r="AY177" i="30"/>
  <c r="AW198" i="29"/>
  <c r="BA151" i="30"/>
  <c r="BA170" i="30"/>
  <c r="BB31" i="30"/>
  <c r="BC67" i="30" s="1"/>
  <c r="BA171" i="29"/>
  <c r="BA152" i="29"/>
  <c r="BB32" i="29"/>
  <c r="BC68" i="29" s="1"/>
  <c r="BA143" i="29"/>
  <c r="BA37" i="29"/>
  <c r="BB23" i="29"/>
  <c r="BC59" i="29" s="1"/>
  <c r="BA162" i="29"/>
  <c r="BA150" i="29"/>
  <c r="BA169" i="29"/>
  <c r="BB30" i="29"/>
  <c r="BC66" i="29" s="1"/>
  <c r="BA152" i="30"/>
  <c r="BA171" i="30"/>
  <c r="BB32" i="30"/>
  <c r="BC68" i="30" s="1"/>
  <c r="BA155" i="29"/>
  <c r="BA174" i="29"/>
  <c r="BB35" i="29"/>
  <c r="BC71" i="29" s="1"/>
  <c r="BB28" i="33"/>
  <c r="BC64" i="33" s="1"/>
  <c r="AZ157" i="29"/>
  <c r="BA145" i="30"/>
  <c r="BA164" i="30"/>
  <c r="BB25" i="30"/>
  <c r="BC61" i="30" s="1"/>
  <c r="BA146" i="29"/>
  <c r="BA165" i="29"/>
  <c r="BB26" i="29"/>
  <c r="BC62" i="29" s="1"/>
  <c r="BB24" i="33"/>
  <c r="BC60" i="33" s="1"/>
  <c r="BB34" i="30"/>
  <c r="BC70" i="30" s="1"/>
  <c r="BA173" i="30"/>
  <c r="BA154" i="30"/>
  <c r="AZ176" i="29"/>
  <c r="AZ73" i="33"/>
  <c r="AZ74" i="33" s="1"/>
  <c r="BB29" i="33"/>
  <c r="BC65" i="33" s="1"/>
  <c r="BA173" i="29"/>
  <c r="BA154" i="29"/>
  <c r="BB34" i="29"/>
  <c r="BC70" i="29" s="1"/>
  <c r="BB32" i="33"/>
  <c r="BC68" i="33" s="1"/>
  <c r="BB26" i="33"/>
  <c r="BC62" i="33" s="1"/>
  <c r="AZ176" i="30"/>
  <c r="AX197" i="29"/>
  <c r="AX191" i="29"/>
  <c r="AX193" i="29" s="1"/>
  <c r="AZ73" i="29"/>
  <c r="AZ74" i="29" s="1"/>
  <c r="BB23" i="33"/>
  <c r="BC59" i="33" s="1"/>
  <c r="BA37" i="33"/>
  <c r="BA147" i="29"/>
  <c r="BA166" i="29"/>
  <c r="BB27" i="29"/>
  <c r="BC63" i="29" s="1"/>
  <c r="BB30" i="33"/>
  <c r="BC66" i="33" s="1"/>
  <c r="BA168" i="29"/>
  <c r="BA149" i="29"/>
  <c r="BB29" i="29"/>
  <c r="BC65" i="29" s="1"/>
  <c r="BA163" i="30"/>
  <c r="BA144" i="30"/>
  <c r="BB24" i="30"/>
  <c r="BC60" i="30" s="1"/>
  <c r="AZ73" i="30"/>
  <c r="AZ74" i="30" s="1"/>
  <c r="AY178" i="30"/>
  <c r="AY179" i="30" s="1"/>
  <c r="AY182" i="30"/>
  <c r="AY189" i="30"/>
  <c r="AY158" i="30"/>
  <c r="BA145" i="29"/>
  <c r="BB25" i="29"/>
  <c r="BC61" i="29" s="1"/>
  <c r="BA164" i="29"/>
  <c r="AY178" i="29"/>
  <c r="AY179" i="29" s="1"/>
  <c r="AY182" i="29"/>
  <c r="AY189" i="29"/>
  <c r="AZ157" i="30"/>
  <c r="AX196" i="29"/>
  <c r="AX184" i="29"/>
  <c r="AX186" i="29" s="1"/>
  <c r="BB31" i="33"/>
  <c r="BC67" i="33" s="1"/>
  <c r="BA163" i="29"/>
  <c r="BA144" i="29"/>
  <c r="BB24" i="29"/>
  <c r="BC60" i="29" s="1"/>
  <c r="BB33" i="29"/>
  <c r="BC69" i="29" s="1"/>
  <c r="BA172" i="29"/>
  <c r="BA153" i="29"/>
  <c r="AY183" i="29"/>
  <c r="AY185" i="29" s="1"/>
  <c r="AY190" i="29"/>
  <c r="AY192" i="29" s="1"/>
  <c r="AY177" i="29"/>
  <c r="BB34" i="33"/>
  <c r="BC70" i="33" s="1"/>
  <c r="BA150" i="30"/>
  <c r="BA169" i="30"/>
  <c r="BB30" i="30"/>
  <c r="BC66" i="30" s="1"/>
  <c r="BA167" i="29"/>
  <c r="BA148" i="29"/>
  <c r="BB28" i="29"/>
  <c r="BC64" i="29" s="1"/>
  <c r="BC25" i="33"/>
  <c r="BD61" i="33" s="1"/>
  <c r="BA143" i="30"/>
  <c r="BB23" i="30"/>
  <c r="BC59" i="30" s="1"/>
  <c r="BA37" i="30"/>
  <c r="BA162" i="30"/>
  <c r="BA155" i="30"/>
  <c r="BA174" i="30"/>
  <c r="BB35" i="30"/>
  <c r="BC71" i="30" s="1"/>
  <c r="BB27" i="33"/>
  <c r="BC63" i="33" s="1"/>
  <c r="BA167" i="30"/>
  <c r="BA148" i="30"/>
  <c r="BB28" i="30"/>
  <c r="BC64" i="30" s="1"/>
  <c r="BA146" i="30"/>
  <c r="BA165" i="30"/>
  <c r="BB26" i="30"/>
  <c r="BC62" i="30" s="1"/>
  <c r="BB33" i="33"/>
  <c r="BC69" i="33" s="1"/>
  <c r="BA170" i="29"/>
  <c r="BA151" i="29"/>
  <c r="BB31" i="29"/>
  <c r="BC67" i="29" s="1"/>
  <c r="BB33" i="30"/>
  <c r="BC69" i="30" s="1"/>
  <c r="BA172" i="30"/>
  <c r="BA153" i="30"/>
  <c r="AX197" i="30"/>
  <c r="AX191" i="30"/>
  <c r="AX193" i="30" s="1"/>
  <c r="BB35" i="33"/>
  <c r="BC71" i="33" s="1"/>
  <c r="AW194" i="30"/>
  <c r="BB29" i="30"/>
  <c r="BC65" i="30" s="1"/>
  <c r="BA149" i="30"/>
  <c r="BA168" i="30"/>
  <c r="AW194" i="29"/>
  <c r="AY158" i="29"/>
  <c r="AY190" i="30"/>
  <c r="AY192" i="30" s="1"/>
  <c r="AY183" i="30"/>
  <c r="AY185" i="30" s="1"/>
  <c r="AX184" i="30"/>
  <c r="AX186" i="30" s="1"/>
  <c r="AX196" i="30"/>
  <c r="AW198" i="30"/>
  <c r="BB27" i="30"/>
  <c r="BC63" i="30" s="1"/>
  <c r="BA166" i="30"/>
  <c r="BA147" i="30"/>
  <c r="BC23" i="31"/>
  <c r="BD59" i="31" s="1"/>
  <c r="BB143" i="31"/>
  <c r="BB162" i="31"/>
  <c r="BD25" i="32"/>
  <c r="BE55" i="32" s="1"/>
  <c r="BC25" i="2"/>
  <c r="BD55" i="2" s="1"/>
  <c r="BD20" i="2"/>
  <c r="BE50" i="2" s="1"/>
  <c r="BC24" i="2"/>
  <c r="BD54" i="2" s="1"/>
  <c r="BC26" i="2"/>
  <c r="BD56" i="2" s="1"/>
  <c r="BC28" i="2"/>
  <c r="BD58" i="2" s="1"/>
  <c r="BC23" i="2"/>
  <c r="BD53" i="2" s="1"/>
  <c r="BC27" i="2"/>
  <c r="BD57" i="2" s="1"/>
  <c r="BA61" i="2"/>
  <c r="BA62" i="2" s="1"/>
  <c r="BB29" i="2"/>
  <c r="BC59" i="2" s="1"/>
  <c r="BC21" i="2"/>
  <c r="BD51" i="2" s="1"/>
  <c r="BC32" i="10"/>
  <c r="BD68" i="10" s="1"/>
  <c r="BC34" i="10"/>
  <c r="BD70" i="10" s="1"/>
  <c r="BD24" i="10"/>
  <c r="BE60" i="10" s="1"/>
  <c r="BC28" i="10"/>
  <c r="BD64" i="10" s="1"/>
  <c r="BC25" i="10"/>
  <c r="BD61" i="10" s="1"/>
  <c r="BC31" i="10"/>
  <c r="BD67" i="10" s="1"/>
  <c r="BC26" i="10"/>
  <c r="BD62" i="10" s="1"/>
  <c r="BC27" i="10"/>
  <c r="BD63" i="10" s="1"/>
  <c r="BA73" i="10"/>
  <c r="BA74" i="10" s="1"/>
  <c r="BD30" i="10"/>
  <c r="BE66" i="10" s="1"/>
  <c r="BC29" i="10"/>
  <c r="BD65" i="10" s="1"/>
  <c r="BC35" i="10"/>
  <c r="BD71" i="10" s="1"/>
  <c r="BD28" i="32"/>
  <c r="BE58" i="32" s="1"/>
  <c r="BE20" i="32"/>
  <c r="BF50" i="32" s="1"/>
  <c r="BD24" i="32"/>
  <c r="BE54" i="32" s="1"/>
  <c r="BD27" i="32"/>
  <c r="BE57" i="32" s="1"/>
  <c r="BD23" i="32"/>
  <c r="BE53" i="32" s="1"/>
  <c r="BD26" i="32"/>
  <c r="BE56" i="32" s="1"/>
  <c r="BR83" i="43" l="1"/>
  <c r="BS2" i="43"/>
  <c r="BR77" i="43"/>
  <c r="BR82" i="43" s="1"/>
  <c r="BR80" i="43"/>
  <c r="BR85" i="43" s="1"/>
  <c r="BR79" i="43"/>
  <c r="BR84" i="43" s="1"/>
  <c r="BR78" i="43"/>
  <c r="BR39" i="2"/>
  <c r="BQ46" i="2"/>
  <c r="AY198" i="31"/>
  <c r="BC61" i="31"/>
  <c r="BB164" i="31"/>
  <c r="BB176" i="31" s="1"/>
  <c r="BB190" i="31" s="1"/>
  <c r="BB192" i="31" s="1"/>
  <c r="BB145" i="31"/>
  <c r="BC25" i="31"/>
  <c r="BC37" i="31" s="1"/>
  <c r="BB37" i="10"/>
  <c r="BC52" i="32"/>
  <c r="BC22" i="32"/>
  <c r="BC31" i="32" s="1"/>
  <c r="BC69" i="10"/>
  <c r="BC33" i="10"/>
  <c r="AZ177" i="35"/>
  <c r="AZ191" i="31"/>
  <c r="AZ193" i="31" s="1"/>
  <c r="AZ183" i="35"/>
  <c r="AZ185" i="35" s="1"/>
  <c r="AZ189" i="35"/>
  <c r="AZ191" i="35" s="1"/>
  <c r="AZ193" i="35" s="1"/>
  <c r="AZ182" i="35"/>
  <c r="AZ184" i="35" s="1"/>
  <c r="AZ178" i="35"/>
  <c r="AZ179" i="35" s="1"/>
  <c r="AZ184" i="31"/>
  <c r="AZ186" i="31" s="1"/>
  <c r="AY197" i="36"/>
  <c r="AY186" i="36"/>
  <c r="AY194" i="36" s="1"/>
  <c r="AZ158" i="34"/>
  <c r="BA190" i="31"/>
  <c r="BA192" i="31" s="1"/>
  <c r="AY196" i="36"/>
  <c r="AZ177" i="36"/>
  <c r="BA177" i="31"/>
  <c r="BA176" i="36"/>
  <c r="BA190" i="36" s="1"/>
  <c r="BA192" i="36" s="1"/>
  <c r="BA176" i="35"/>
  <c r="BA190" i="35" s="1"/>
  <c r="BA192" i="35" s="1"/>
  <c r="BB37" i="36"/>
  <c r="BA157" i="36"/>
  <c r="BS41" i="35"/>
  <c r="BR55" i="35"/>
  <c r="AZ182" i="36"/>
  <c r="AZ184" i="36" s="1"/>
  <c r="AZ158" i="36"/>
  <c r="BC59" i="10"/>
  <c r="BC23" i="10"/>
  <c r="BC37" i="10" s="1"/>
  <c r="BA178" i="31"/>
  <c r="BA179" i="31" s="1"/>
  <c r="AZ183" i="34"/>
  <c r="AZ185" i="34" s="1"/>
  <c r="AX194" i="34"/>
  <c r="AZ177" i="34"/>
  <c r="AZ178" i="36"/>
  <c r="AZ179" i="36" s="1"/>
  <c r="AZ183" i="36"/>
  <c r="AZ185" i="36" s="1"/>
  <c r="AX198" i="35"/>
  <c r="BB73" i="36"/>
  <c r="BB74" i="36" s="1"/>
  <c r="BC31" i="35"/>
  <c r="BC67" i="35"/>
  <c r="BB170" i="35"/>
  <c r="BB151" i="35"/>
  <c r="BC28" i="36"/>
  <c r="BC64" i="36"/>
  <c r="BB148" i="36"/>
  <c r="BB167" i="36"/>
  <c r="BC23" i="34"/>
  <c r="BC59" i="34"/>
  <c r="BB37" i="34"/>
  <c r="BB143" i="34"/>
  <c r="BB162" i="34"/>
  <c r="BH33" i="35"/>
  <c r="BH69" i="35"/>
  <c r="BG153" i="35"/>
  <c r="BG172" i="35"/>
  <c r="BA158" i="31"/>
  <c r="BD63" i="31"/>
  <c r="BD27" i="31"/>
  <c r="BC147" i="31"/>
  <c r="BC166" i="31"/>
  <c r="BA74" i="34"/>
  <c r="BG28" i="35"/>
  <c r="BG64" i="35"/>
  <c r="BF148" i="35"/>
  <c r="BF167" i="35"/>
  <c r="AZ182" i="34"/>
  <c r="AZ189" i="34"/>
  <c r="BC34" i="34"/>
  <c r="BC70" i="34"/>
  <c r="BB173" i="34"/>
  <c r="BB154" i="34"/>
  <c r="BE67" i="31"/>
  <c r="BE31" i="31"/>
  <c r="BD151" i="31"/>
  <c r="BD170" i="31"/>
  <c r="BG32" i="35"/>
  <c r="BG68" i="35"/>
  <c r="BF171" i="35"/>
  <c r="BF152" i="35"/>
  <c r="BC30" i="36"/>
  <c r="BC66" i="36"/>
  <c r="BB169" i="36"/>
  <c r="BB150" i="36"/>
  <c r="BE24" i="35"/>
  <c r="BE60" i="35"/>
  <c r="BD163" i="35"/>
  <c r="BD144" i="35"/>
  <c r="BD62" i="31"/>
  <c r="BC165" i="31"/>
  <c r="BD26" i="31"/>
  <c r="BC146" i="31"/>
  <c r="BC35" i="34"/>
  <c r="BC71" i="34"/>
  <c r="BB174" i="34"/>
  <c r="BB155" i="34"/>
  <c r="BD70" i="31"/>
  <c r="BC154" i="31"/>
  <c r="BD34" i="31"/>
  <c r="BC173" i="31"/>
  <c r="BA157" i="35"/>
  <c r="BA158" i="35" s="1"/>
  <c r="AZ197" i="36"/>
  <c r="AZ191" i="36"/>
  <c r="AZ193" i="36" s="1"/>
  <c r="BC35" i="36"/>
  <c r="BC71" i="36"/>
  <c r="BB174" i="36"/>
  <c r="BB155" i="36"/>
  <c r="BD64" i="31"/>
  <c r="BD28" i="31"/>
  <c r="BC167" i="31"/>
  <c r="BC148" i="31"/>
  <c r="AY196" i="34"/>
  <c r="AY184" i="34"/>
  <c r="AY186" i="34" s="1"/>
  <c r="BH29" i="35"/>
  <c r="BH65" i="35"/>
  <c r="BG149" i="35"/>
  <c r="BG168" i="35"/>
  <c r="BC34" i="35"/>
  <c r="BC70" i="35"/>
  <c r="BB154" i="35"/>
  <c r="BB173" i="35"/>
  <c r="BC33" i="34"/>
  <c r="BC69" i="34"/>
  <c r="BB153" i="34"/>
  <c r="BB172" i="34"/>
  <c r="BC25" i="34"/>
  <c r="BC61" i="34"/>
  <c r="BB145" i="34"/>
  <c r="BB164" i="34"/>
  <c r="BD66" i="31"/>
  <c r="BD30" i="31"/>
  <c r="BC150" i="31"/>
  <c r="BC169" i="31"/>
  <c r="BB73" i="35"/>
  <c r="BB74" i="35" s="1"/>
  <c r="BD65" i="31"/>
  <c r="BC168" i="31"/>
  <c r="BC149" i="31"/>
  <c r="BD29" i="31"/>
  <c r="BC26" i="34"/>
  <c r="BC62" i="34"/>
  <c r="BB165" i="34"/>
  <c r="BB146" i="34"/>
  <c r="BA182" i="31"/>
  <c r="BA184" i="31" s="1"/>
  <c r="BA186" i="31" s="1"/>
  <c r="BK26" i="35"/>
  <c r="BK62" i="35"/>
  <c r="BJ146" i="35"/>
  <c r="BJ165" i="35"/>
  <c r="AY197" i="34"/>
  <c r="AY191" i="34"/>
  <c r="AY193" i="34" s="1"/>
  <c r="AX194" i="35"/>
  <c r="BH35" i="35"/>
  <c r="BH71" i="35"/>
  <c r="BG155" i="35"/>
  <c r="BG174" i="35"/>
  <c r="BD60" i="31"/>
  <c r="BD24" i="31"/>
  <c r="BC144" i="31"/>
  <c r="BC163" i="31"/>
  <c r="BC24" i="34"/>
  <c r="BC60" i="34"/>
  <c r="BB163" i="34"/>
  <c r="BB144" i="34"/>
  <c r="BG27" i="35"/>
  <c r="BG63" i="35"/>
  <c r="BF166" i="35"/>
  <c r="BF147" i="35"/>
  <c r="BF29" i="36"/>
  <c r="BF65" i="36"/>
  <c r="BE168" i="36"/>
  <c r="BE149" i="36"/>
  <c r="BH25" i="35"/>
  <c r="BH61" i="35"/>
  <c r="BG164" i="35"/>
  <c r="BG145" i="35"/>
  <c r="BC29" i="34"/>
  <c r="BC65" i="34"/>
  <c r="BB168" i="34"/>
  <c r="BB149" i="34"/>
  <c r="BC31" i="36"/>
  <c r="BC67" i="36"/>
  <c r="BB151" i="36"/>
  <c r="BB170" i="36"/>
  <c r="BC23" i="35"/>
  <c r="BC59" i="35"/>
  <c r="BB37" i="35"/>
  <c r="BB162" i="35"/>
  <c r="BB143" i="35"/>
  <c r="BC27" i="34"/>
  <c r="BC63" i="34"/>
  <c r="BB147" i="34"/>
  <c r="BB166" i="34"/>
  <c r="BC33" i="36"/>
  <c r="BC69" i="36"/>
  <c r="BB172" i="36"/>
  <c r="BB153" i="36"/>
  <c r="BA189" i="31"/>
  <c r="BC52" i="2"/>
  <c r="BC22" i="2"/>
  <c r="BA157" i="34"/>
  <c r="BD71" i="31"/>
  <c r="BC155" i="31"/>
  <c r="BD35" i="31"/>
  <c r="BC174" i="31"/>
  <c r="BC28" i="34"/>
  <c r="BC64" i="34"/>
  <c r="BB167" i="34"/>
  <c r="BB148" i="34"/>
  <c r="BB157" i="31"/>
  <c r="BB189" i="31" s="1"/>
  <c r="BC31" i="34"/>
  <c r="BC67" i="34"/>
  <c r="BB170" i="34"/>
  <c r="BB151" i="34"/>
  <c r="AY184" i="35"/>
  <c r="AY186" i="35" s="1"/>
  <c r="AY196" i="35"/>
  <c r="BD68" i="31"/>
  <c r="BD32" i="31"/>
  <c r="BC171" i="31"/>
  <c r="BC152" i="31"/>
  <c r="BA176" i="34"/>
  <c r="BC24" i="36"/>
  <c r="BC60" i="36"/>
  <c r="BB163" i="36"/>
  <c r="BB144" i="36"/>
  <c r="BD23" i="36"/>
  <c r="BD59" i="36"/>
  <c r="BC162" i="36"/>
  <c r="BC143" i="36"/>
  <c r="BH30" i="35"/>
  <c r="BH66" i="35"/>
  <c r="BG169" i="35"/>
  <c r="BG150" i="35"/>
  <c r="AY191" i="35"/>
  <c r="AY193" i="35" s="1"/>
  <c r="AY197" i="35"/>
  <c r="BD69" i="31"/>
  <c r="BC172" i="31"/>
  <c r="BD33" i="31"/>
  <c r="BC153" i="31"/>
  <c r="BC25" i="36"/>
  <c r="BC61" i="36"/>
  <c r="BB164" i="36"/>
  <c r="BB145" i="36"/>
  <c r="BC32" i="36"/>
  <c r="BC68" i="36"/>
  <c r="BB152" i="36"/>
  <c r="BB171" i="36"/>
  <c r="BC32" i="34"/>
  <c r="BC68" i="34"/>
  <c r="BB171" i="34"/>
  <c r="BB152" i="34"/>
  <c r="BC34" i="36"/>
  <c r="BC70" i="36"/>
  <c r="BB173" i="36"/>
  <c r="BB154" i="36"/>
  <c r="BB73" i="34"/>
  <c r="BB179" i="34" s="1"/>
  <c r="BC30" i="34"/>
  <c r="BC66" i="34"/>
  <c r="BB150" i="34"/>
  <c r="BB169" i="34"/>
  <c r="BC27" i="36"/>
  <c r="BC63" i="36"/>
  <c r="BB166" i="36"/>
  <c r="BB147" i="36"/>
  <c r="AX198" i="34"/>
  <c r="BC26" i="36"/>
  <c r="BC62" i="36"/>
  <c r="BB165" i="36"/>
  <c r="BB146" i="36"/>
  <c r="BL41" i="33"/>
  <c r="BK55" i="33"/>
  <c r="BP41" i="30"/>
  <c r="BO55" i="30"/>
  <c r="BB61" i="32"/>
  <c r="BB62" i="32" s="1"/>
  <c r="BD21" i="32"/>
  <c r="BE51" i="32" s="1"/>
  <c r="BD29" i="32"/>
  <c r="BE59" i="32" s="1"/>
  <c r="BN41" i="10"/>
  <c r="BM55" i="10"/>
  <c r="AZ177" i="29"/>
  <c r="AX198" i="29"/>
  <c r="BK41" i="34"/>
  <c r="BJ55" i="34"/>
  <c r="AX194" i="29"/>
  <c r="AX194" i="30"/>
  <c r="AX198" i="30"/>
  <c r="AZ158" i="29"/>
  <c r="BC33" i="33"/>
  <c r="BD69" i="33" s="1"/>
  <c r="BA176" i="30"/>
  <c r="AY191" i="29"/>
  <c r="AY193" i="29" s="1"/>
  <c r="AY197" i="29"/>
  <c r="AY197" i="30"/>
  <c r="AY191" i="30"/>
  <c r="AY193" i="30" s="1"/>
  <c r="BB149" i="29"/>
  <c r="BB168" i="29"/>
  <c r="BC29" i="29"/>
  <c r="BD65" i="29" s="1"/>
  <c r="AZ190" i="30"/>
  <c r="AZ192" i="30" s="1"/>
  <c r="AZ183" i="30"/>
  <c r="AZ185" i="30" s="1"/>
  <c r="BA157" i="29"/>
  <c r="BB154" i="30"/>
  <c r="BC34" i="30"/>
  <c r="BD70" i="30" s="1"/>
  <c r="BB173" i="30"/>
  <c r="BB164" i="30"/>
  <c r="BB145" i="30"/>
  <c r="BC25" i="30"/>
  <c r="BD61" i="30" s="1"/>
  <c r="BC32" i="29"/>
  <c r="BD68" i="29" s="1"/>
  <c r="BB152" i="29"/>
  <c r="BB171" i="29"/>
  <c r="BB149" i="30"/>
  <c r="BB168" i="30"/>
  <c r="BC29" i="30"/>
  <c r="BD65" i="30" s="1"/>
  <c r="BB165" i="30"/>
  <c r="BC26" i="30"/>
  <c r="BD62" i="30" s="1"/>
  <c r="BB146" i="30"/>
  <c r="AY196" i="29"/>
  <c r="AY184" i="29"/>
  <c r="AY186" i="29" s="1"/>
  <c r="AY196" i="30"/>
  <c r="AY184" i="30"/>
  <c r="AY186" i="30" s="1"/>
  <c r="BA176" i="29"/>
  <c r="BC33" i="30"/>
  <c r="BD69" i="30" s="1"/>
  <c r="BB172" i="30"/>
  <c r="BB153" i="30"/>
  <c r="BC27" i="33"/>
  <c r="BD63" i="33" s="1"/>
  <c r="BB162" i="30"/>
  <c r="BB143" i="30"/>
  <c r="BB37" i="30"/>
  <c r="BC23" i="30"/>
  <c r="BD59" i="30" s="1"/>
  <c r="BC26" i="33"/>
  <c r="BD62" i="33" s="1"/>
  <c r="BC29" i="33"/>
  <c r="BD65" i="33" s="1"/>
  <c r="BC24" i="33"/>
  <c r="BD60" i="33" s="1"/>
  <c r="BC35" i="33"/>
  <c r="BD71" i="33" s="1"/>
  <c r="BB151" i="29"/>
  <c r="BB170" i="29"/>
  <c r="BC31" i="29"/>
  <c r="BD67" i="29" s="1"/>
  <c r="BB155" i="30"/>
  <c r="BB174" i="30"/>
  <c r="BC35" i="30"/>
  <c r="BD71" i="30" s="1"/>
  <c r="BA157" i="30"/>
  <c r="BB169" i="30"/>
  <c r="BB150" i="30"/>
  <c r="BC30" i="30"/>
  <c r="BD66" i="30" s="1"/>
  <c r="BA73" i="33"/>
  <c r="BA74" i="33" s="1"/>
  <c r="BC32" i="33"/>
  <c r="BD68" i="33" s="1"/>
  <c r="BC32" i="30"/>
  <c r="BD68" i="30" s="1"/>
  <c r="BB152" i="30"/>
  <c r="BB171" i="30"/>
  <c r="BD25" i="33"/>
  <c r="BE61" i="33" s="1"/>
  <c r="BC31" i="33"/>
  <c r="BD67" i="33" s="1"/>
  <c r="BC24" i="30"/>
  <c r="BD60" i="30" s="1"/>
  <c r="BB163" i="30"/>
  <c r="BB144" i="30"/>
  <c r="BC30" i="33"/>
  <c r="BD66" i="33" s="1"/>
  <c r="BC23" i="33"/>
  <c r="BD59" i="33" s="1"/>
  <c r="BB37" i="33"/>
  <c r="BB146" i="29"/>
  <c r="BC26" i="29"/>
  <c r="BD62" i="29" s="1"/>
  <c r="BB165" i="29"/>
  <c r="AZ182" i="29"/>
  <c r="AZ178" i="29"/>
  <c r="AZ179" i="29" s="1"/>
  <c r="AZ189" i="29"/>
  <c r="BB162" i="29"/>
  <c r="BB143" i="29"/>
  <c r="BC23" i="29"/>
  <c r="BD59" i="29" s="1"/>
  <c r="BB37" i="29"/>
  <c r="BB151" i="30"/>
  <c r="BB170" i="30"/>
  <c r="BC31" i="30"/>
  <c r="BD67" i="30" s="1"/>
  <c r="BB167" i="30"/>
  <c r="BB148" i="30"/>
  <c r="BC28" i="30"/>
  <c r="BD64" i="30" s="1"/>
  <c r="BB164" i="29"/>
  <c r="BB145" i="29"/>
  <c r="BC25" i="29"/>
  <c r="BD61" i="29" s="1"/>
  <c r="AZ177" i="30"/>
  <c r="AZ190" i="29"/>
  <c r="AZ192" i="29" s="1"/>
  <c r="AZ183" i="29"/>
  <c r="AZ185" i="29" s="1"/>
  <c r="BC28" i="33"/>
  <c r="BD64" i="33" s="1"/>
  <c r="BB147" i="30"/>
  <c r="BB166" i="30"/>
  <c r="BC27" i="30"/>
  <c r="BD63" i="30" s="1"/>
  <c r="BC28" i="29"/>
  <c r="BD64" i="29" s="1"/>
  <c r="BB148" i="29"/>
  <c r="BB167" i="29"/>
  <c r="BC34" i="33"/>
  <c r="BD70" i="33" s="1"/>
  <c r="BB172" i="29"/>
  <c r="BB153" i="29"/>
  <c r="BC33" i="29"/>
  <c r="BD69" i="29" s="1"/>
  <c r="BC27" i="29"/>
  <c r="BD63" i="29" s="1"/>
  <c r="BB166" i="29"/>
  <c r="BB147" i="29"/>
  <c r="BB173" i="29"/>
  <c r="BB154" i="29"/>
  <c r="BC34" i="29"/>
  <c r="BD70" i="29" s="1"/>
  <c r="BA73" i="30"/>
  <c r="BA74" i="30" s="1"/>
  <c r="BB144" i="29"/>
  <c r="BB163" i="29"/>
  <c r="BC24" i="29"/>
  <c r="BD60" i="29" s="1"/>
  <c r="AZ182" i="30"/>
  <c r="AZ189" i="30"/>
  <c r="AZ178" i="30"/>
  <c r="AZ179" i="30" s="1"/>
  <c r="AZ158" i="30"/>
  <c r="BA73" i="29"/>
  <c r="BA74" i="29" s="1"/>
  <c r="BB174" i="29"/>
  <c r="BB155" i="29"/>
  <c r="BC35" i="29"/>
  <c r="BD71" i="29" s="1"/>
  <c r="BB169" i="29"/>
  <c r="BB150" i="29"/>
  <c r="BC30" i="29"/>
  <c r="BD66" i="29" s="1"/>
  <c r="AZ198" i="31"/>
  <c r="BC162" i="31"/>
  <c r="BD23" i="31"/>
  <c r="BE59" i="31" s="1"/>
  <c r="BC73" i="31"/>
  <c r="BC74" i="31" s="1"/>
  <c r="BC143" i="31"/>
  <c r="BE25" i="32"/>
  <c r="BF55" i="32" s="1"/>
  <c r="BD25" i="2"/>
  <c r="BE55" i="2" s="1"/>
  <c r="BD23" i="2"/>
  <c r="BE53" i="2" s="1"/>
  <c r="BD24" i="2"/>
  <c r="BE54" i="2" s="1"/>
  <c r="BE20" i="2"/>
  <c r="BF50" i="2" s="1"/>
  <c r="BD28" i="2"/>
  <c r="BE58" i="2" s="1"/>
  <c r="BD21" i="2"/>
  <c r="BE51" i="2" s="1"/>
  <c r="BD27" i="2"/>
  <c r="BE57" i="2" s="1"/>
  <c r="BD26" i="2"/>
  <c r="BE56" i="2" s="1"/>
  <c r="BC29" i="2"/>
  <c r="BD59" i="2" s="1"/>
  <c r="BB61" i="2"/>
  <c r="BB62" i="2" s="1"/>
  <c r="BB31" i="2"/>
  <c r="BD26" i="10"/>
  <c r="BE62" i="10" s="1"/>
  <c r="BD34" i="10"/>
  <c r="BE70" i="10" s="1"/>
  <c r="BB73" i="10"/>
  <c r="BB74" i="10" s="1"/>
  <c r="BD31" i="10"/>
  <c r="BE67" i="10" s="1"/>
  <c r="BD28" i="10"/>
  <c r="BE64" i="10" s="1"/>
  <c r="BD29" i="10"/>
  <c r="BE65" i="10" s="1"/>
  <c r="BD27" i="10"/>
  <c r="BE63" i="10" s="1"/>
  <c r="BD32" i="10"/>
  <c r="BE68" i="10" s="1"/>
  <c r="BD25" i="10"/>
  <c r="BE61" i="10" s="1"/>
  <c r="BE24" i="10"/>
  <c r="BF60" i="10" s="1"/>
  <c r="BD35" i="10"/>
  <c r="BE71" i="10" s="1"/>
  <c r="BE30" i="10"/>
  <c r="BF66" i="10" s="1"/>
  <c r="BE23" i="32"/>
  <c r="BF53" i="32" s="1"/>
  <c r="BF20" i="32"/>
  <c r="BG50" i="32" s="1"/>
  <c r="BE28" i="32"/>
  <c r="BF58" i="32" s="1"/>
  <c r="BE26" i="32"/>
  <c r="BF56" i="32" s="1"/>
  <c r="BE24" i="32"/>
  <c r="BF54" i="32" s="1"/>
  <c r="BE27" i="32"/>
  <c r="BF57" i="32" s="1"/>
  <c r="BT2" i="43" l="1"/>
  <c r="BS78" i="43"/>
  <c r="BS79" i="43"/>
  <c r="BS84" i="43" s="1"/>
  <c r="BS77" i="43"/>
  <c r="BS82" i="43" s="1"/>
  <c r="BS80" i="43"/>
  <c r="BS85" i="43" s="1"/>
  <c r="BS83" i="43"/>
  <c r="BS39" i="2"/>
  <c r="BR46" i="2"/>
  <c r="BB182" i="31"/>
  <c r="BD61" i="31"/>
  <c r="BD25" i="31"/>
  <c r="BD37" i="31" s="1"/>
  <c r="BC145" i="31"/>
  <c r="BC157" i="31" s="1"/>
  <c r="BC164" i="31"/>
  <c r="BC176" i="31" s="1"/>
  <c r="BC190" i="31" s="1"/>
  <c r="BC192" i="31" s="1"/>
  <c r="BD52" i="32"/>
  <c r="BD22" i="32"/>
  <c r="AZ194" i="31"/>
  <c r="BD69" i="10"/>
  <c r="BD33" i="10"/>
  <c r="AZ186" i="35"/>
  <c r="AZ194" i="35" s="1"/>
  <c r="AZ196" i="35"/>
  <c r="BB157" i="35"/>
  <c r="BB158" i="35" s="1"/>
  <c r="BC73" i="35"/>
  <c r="BC74" i="35" s="1"/>
  <c r="AZ197" i="35"/>
  <c r="BA158" i="36"/>
  <c r="AY198" i="36"/>
  <c r="BA177" i="36"/>
  <c r="BA183" i="36"/>
  <c r="BA185" i="36" s="1"/>
  <c r="BB183" i="31"/>
  <c r="BB185" i="31" s="1"/>
  <c r="BA197" i="31"/>
  <c r="BA177" i="35"/>
  <c r="BA183" i="35"/>
  <c r="BA185" i="35" s="1"/>
  <c r="BA178" i="36"/>
  <c r="BA179" i="36" s="1"/>
  <c r="BB158" i="31"/>
  <c r="BA182" i="36"/>
  <c r="BA184" i="36" s="1"/>
  <c r="AZ196" i="36"/>
  <c r="AZ198" i="36" s="1"/>
  <c r="BA189" i="36"/>
  <c r="BA191" i="36" s="1"/>
  <c r="BA193" i="36" s="1"/>
  <c r="BT41" i="35"/>
  <c r="BS55" i="35"/>
  <c r="BA191" i="31"/>
  <c r="BA193" i="31" s="1"/>
  <c r="BA194" i="31" s="1"/>
  <c r="BD59" i="10"/>
  <c r="BD23" i="10"/>
  <c r="BA177" i="34"/>
  <c r="BA196" i="31"/>
  <c r="AZ186" i="36"/>
  <c r="AZ194" i="36" s="1"/>
  <c r="BB157" i="36"/>
  <c r="BB189" i="36" s="1"/>
  <c r="BB176" i="36"/>
  <c r="BB190" i="36" s="1"/>
  <c r="BB192" i="36" s="1"/>
  <c r="BC73" i="36"/>
  <c r="BC74" i="36" s="1"/>
  <c r="AY194" i="34"/>
  <c r="BD32" i="34"/>
  <c r="BD68" i="34"/>
  <c r="BC171" i="34"/>
  <c r="BC152" i="34"/>
  <c r="BD25" i="36"/>
  <c r="BD61" i="36"/>
  <c r="BC145" i="36"/>
  <c r="BC164" i="36"/>
  <c r="BL26" i="35"/>
  <c r="BL62" i="35"/>
  <c r="BK165" i="35"/>
  <c r="BK146" i="35"/>
  <c r="BD33" i="34"/>
  <c r="BD69" i="34"/>
  <c r="BC153" i="34"/>
  <c r="BC172" i="34"/>
  <c r="BI29" i="35"/>
  <c r="BI65" i="35"/>
  <c r="BH149" i="35"/>
  <c r="BH168" i="35"/>
  <c r="AZ191" i="34"/>
  <c r="AZ193" i="34" s="1"/>
  <c r="AZ197" i="34"/>
  <c r="BD31" i="34"/>
  <c r="BD67" i="34"/>
  <c r="BC170" i="34"/>
  <c r="BC151" i="34"/>
  <c r="BD29" i="34"/>
  <c r="BD65" i="34"/>
  <c r="BC149" i="34"/>
  <c r="BC168" i="34"/>
  <c r="AZ184" i="34"/>
  <c r="AZ186" i="34" s="1"/>
  <c r="AZ196" i="34"/>
  <c r="BB178" i="31"/>
  <c r="BB179" i="31" s="1"/>
  <c r="BB177" i="31"/>
  <c r="BE69" i="31"/>
  <c r="BD153" i="31"/>
  <c r="BE33" i="31"/>
  <c r="BD172" i="31"/>
  <c r="AY198" i="34"/>
  <c r="BD35" i="36"/>
  <c r="BD71" i="36"/>
  <c r="BC174" i="36"/>
  <c r="BC155" i="36"/>
  <c r="BD35" i="34"/>
  <c r="BD71" i="34"/>
  <c r="BC155" i="34"/>
  <c r="BC174" i="34"/>
  <c r="BF24" i="35"/>
  <c r="BF60" i="35"/>
  <c r="BE144" i="35"/>
  <c r="BE163" i="35"/>
  <c r="BH32" i="35"/>
  <c r="BH68" i="35"/>
  <c r="BG152" i="35"/>
  <c r="BG171" i="35"/>
  <c r="BF67" i="31"/>
  <c r="BE151" i="31"/>
  <c r="BE170" i="31"/>
  <c r="BF31" i="31"/>
  <c r="BI33" i="35"/>
  <c r="BI69" i="35"/>
  <c r="BH172" i="35"/>
  <c r="BH153" i="35"/>
  <c r="BE71" i="31"/>
  <c r="BD174" i="31"/>
  <c r="BD155" i="31"/>
  <c r="BE35" i="31"/>
  <c r="BG29" i="36"/>
  <c r="BG65" i="36"/>
  <c r="BF149" i="36"/>
  <c r="BF168" i="36"/>
  <c r="BD26" i="36"/>
  <c r="BD62" i="36"/>
  <c r="BC165" i="36"/>
  <c r="BC146" i="36"/>
  <c r="AY198" i="35"/>
  <c r="BD27" i="34"/>
  <c r="BD63" i="34"/>
  <c r="BC147" i="34"/>
  <c r="BC166" i="34"/>
  <c r="BE70" i="31"/>
  <c r="BD173" i="31"/>
  <c r="BE34" i="31"/>
  <c r="BD154" i="31"/>
  <c r="BB176" i="34"/>
  <c r="BD28" i="36"/>
  <c r="BD64" i="36"/>
  <c r="BC167" i="36"/>
  <c r="BC148" i="36"/>
  <c r="BI35" i="35"/>
  <c r="BI71" i="35"/>
  <c r="BH174" i="35"/>
  <c r="BH155" i="35"/>
  <c r="BD34" i="36"/>
  <c r="BD70" i="36"/>
  <c r="BC154" i="36"/>
  <c r="BC173" i="36"/>
  <c r="BD32" i="36"/>
  <c r="BD68" i="36"/>
  <c r="BC152" i="36"/>
  <c r="BC171" i="36"/>
  <c r="BI30" i="35"/>
  <c r="BI66" i="35"/>
  <c r="BH169" i="35"/>
  <c r="BH150" i="35"/>
  <c r="AY194" i="35"/>
  <c r="BA182" i="34"/>
  <c r="BA189" i="34"/>
  <c r="BE60" i="31"/>
  <c r="BE24" i="31"/>
  <c r="BD163" i="31"/>
  <c r="BD144" i="31"/>
  <c r="BD25" i="34"/>
  <c r="BD61" i="34"/>
  <c r="BC164" i="34"/>
  <c r="BC145" i="34"/>
  <c r="BD34" i="35"/>
  <c r="BD70" i="35"/>
  <c r="BC154" i="35"/>
  <c r="BC173" i="35"/>
  <c r="BE62" i="31"/>
  <c r="BD165" i="31"/>
  <c r="BE26" i="31"/>
  <c r="BD146" i="31"/>
  <c r="BB157" i="34"/>
  <c r="BD27" i="36"/>
  <c r="BD63" i="36"/>
  <c r="BC166" i="36"/>
  <c r="BC147" i="36"/>
  <c r="BE23" i="36"/>
  <c r="BE59" i="36"/>
  <c r="BD162" i="36"/>
  <c r="BD143" i="36"/>
  <c r="BD24" i="34"/>
  <c r="BD60" i="34"/>
  <c r="BC163" i="34"/>
  <c r="BC144" i="34"/>
  <c r="BE63" i="31"/>
  <c r="BE27" i="31"/>
  <c r="BD166" i="31"/>
  <c r="BD147" i="31"/>
  <c r="BC37" i="36"/>
  <c r="BD24" i="36"/>
  <c r="BD60" i="36"/>
  <c r="BC144" i="36"/>
  <c r="BC163" i="36"/>
  <c r="BA158" i="34"/>
  <c r="BD52" i="2"/>
  <c r="BD22" i="2"/>
  <c r="BD31" i="36"/>
  <c r="BD67" i="36"/>
  <c r="BC151" i="36"/>
  <c r="BC170" i="36"/>
  <c r="BI25" i="35"/>
  <c r="BI61" i="35"/>
  <c r="BH145" i="35"/>
  <c r="BH164" i="35"/>
  <c r="BH27" i="35"/>
  <c r="BH63" i="35"/>
  <c r="BG166" i="35"/>
  <c r="BG147" i="35"/>
  <c r="BD26" i="34"/>
  <c r="BD62" i="34"/>
  <c r="BC165" i="34"/>
  <c r="BC146" i="34"/>
  <c r="BE64" i="31"/>
  <c r="BE28" i="31"/>
  <c r="BD167" i="31"/>
  <c r="BD148" i="31"/>
  <c r="BH28" i="35"/>
  <c r="BH64" i="35"/>
  <c r="BG167" i="35"/>
  <c r="BG148" i="35"/>
  <c r="BE68" i="31"/>
  <c r="BD171" i="31"/>
  <c r="BD152" i="31"/>
  <c r="BE32" i="31"/>
  <c r="BD23" i="35"/>
  <c r="BD59" i="35"/>
  <c r="BC162" i="35"/>
  <c r="BC143" i="35"/>
  <c r="BC37" i="35"/>
  <c r="BD30" i="34"/>
  <c r="BD66" i="34"/>
  <c r="BC169" i="34"/>
  <c r="BC150" i="34"/>
  <c r="BA190" i="34"/>
  <c r="BA192" i="34" s="1"/>
  <c r="BA183" i="34"/>
  <c r="BA185" i="34" s="1"/>
  <c r="BB176" i="35"/>
  <c r="BE65" i="31"/>
  <c r="BD149" i="31"/>
  <c r="BE29" i="31"/>
  <c r="BD168" i="31"/>
  <c r="BA182" i="35"/>
  <c r="BA178" i="35"/>
  <c r="BA179" i="35" s="1"/>
  <c r="BA189" i="35"/>
  <c r="BD30" i="36"/>
  <c r="BD66" i="36"/>
  <c r="BC169" i="36"/>
  <c r="BC150" i="36"/>
  <c r="BB74" i="34"/>
  <c r="BC73" i="34"/>
  <c r="BC179" i="34" s="1"/>
  <c r="BD28" i="34"/>
  <c r="BD64" i="34"/>
  <c r="BC167" i="34"/>
  <c r="BC148" i="34"/>
  <c r="BD33" i="36"/>
  <c r="BD69" i="36"/>
  <c r="BC172" i="36"/>
  <c r="BC153" i="36"/>
  <c r="BE66" i="31"/>
  <c r="BE30" i="31"/>
  <c r="BD150" i="31"/>
  <c r="BD169" i="31"/>
  <c r="BD34" i="34"/>
  <c r="BD70" i="34"/>
  <c r="BC173" i="34"/>
  <c r="BC154" i="34"/>
  <c r="BD23" i="34"/>
  <c r="BD59" i="34"/>
  <c r="BC162" i="34"/>
  <c r="BC143" i="34"/>
  <c r="BC37" i="34"/>
  <c r="BD31" i="35"/>
  <c r="BD67" i="35"/>
  <c r="BC151" i="35"/>
  <c r="BC170" i="35"/>
  <c r="BD31" i="32"/>
  <c r="BM41" i="33"/>
  <c r="BL55" i="33"/>
  <c r="BQ41" i="30"/>
  <c r="BP55" i="30"/>
  <c r="BC61" i="32"/>
  <c r="BC62" i="32" s="1"/>
  <c r="BE29" i="32"/>
  <c r="BF59" i="32" s="1"/>
  <c r="BE21" i="32"/>
  <c r="BF51" i="32" s="1"/>
  <c r="BO41" i="10"/>
  <c r="BN55" i="10"/>
  <c r="AY194" i="29"/>
  <c r="BL41" i="34"/>
  <c r="BK55" i="34"/>
  <c r="BA177" i="30"/>
  <c r="BA158" i="29"/>
  <c r="AY198" i="30"/>
  <c r="AY198" i="29"/>
  <c r="AY194" i="30"/>
  <c r="BC173" i="29"/>
  <c r="BC154" i="29"/>
  <c r="BD34" i="29"/>
  <c r="BE70" i="29" s="1"/>
  <c r="BD33" i="29"/>
  <c r="BE69" i="29" s="1"/>
  <c r="BC172" i="29"/>
  <c r="BC153" i="29"/>
  <c r="BC162" i="29"/>
  <c r="BC143" i="29"/>
  <c r="BC37" i="29"/>
  <c r="BD23" i="29"/>
  <c r="BE59" i="29" s="1"/>
  <c r="BC165" i="29"/>
  <c r="BC146" i="29"/>
  <c r="BD26" i="29"/>
  <c r="BE62" i="29" s="1"/>
  <c r="BC169" i="30"/>
  <c r="BD30" i="30"/>
  <c r="BE66" i="30" s="1"/>
  <c r="BC150" i="30"/>
  <c r="BB157" i="30"/>
  <c r="BA183" i="29"/>
  <c r="BA185" i="29" s="1"/>
  <c r="BA190" i="29"/>
  <c r="BA192" i="29" s="1"/>
  <c r="BC171" i="29"/>
  <c r="BC152" i="29"/>
  <c r="BD32" i="29"/>
  <c r="BE68" i="29" s="1"/>
  <c r="AZ197" i="30"/>
  <c r="AZ191" i="30"/>
  <c r="AZ193" i="30" s="1"/>
  <c r="BC167" i="29"/>
  <c r="BC148" i="29"/>
  <c r="BD28" i="29"/>
  <c r="BE64" i="29" s="1"/>
  <c r="BB157" i="29"/>
  <c r="BC170" i="29"/>
  <c r="BC151" i="29"/>
  <c r="BD31" i="29"/>
  <c r="BE67" i="29" s="1"/>
  <c r="BD29" i="33"/>
  <c r="BE65" i="33" s="1"/>
  <c r="BB176" i="30"/>
  <c r="BD29" i="30"/>
  <c r="BE65" i="30" s="1"/>
  <c r="BC149" i="30"/>
  <c r="BC168" i="30"/>
  <c r="BC145" i="30"/>
  <c r="BC164" i="30"/>
  <c r="BD25" i="30"/>
  <c r="BE61" i="30" s="1"/>
  <c r="BA182" i="29"/>
  <c r="BA178" i="29"/>
  <c r="BA179" i="29" s="1"/>
  <c r="BA189" i="29"/>
  <c r="BC174" i="29"/>
  <c r="BC155" i="29"/>
  <c r="BD35" i="29"/>
  <c r="BE71" i="29" s="1"/>
  <c r="AZ196" i="30"/>
  <c r="AZ184" i="30"/>
  <c r="AZ186" i="30" s="1"/>
  <c r="BC166" i="30"/>
  <c r="BC147" i="30"/>
  <c r="BD27" i="30"/>
  <c r="BE63" i="30" s="1"/>
  <c r="BB73" i="29"/>
  <c r="BB74" i="29" s="1"/>
  <c r="BD27" i="33"/>
  <c r="BE63" i="33" s="1"/>
  <c r="BB176" i="29"/>
  <c r="BD25" i="29"/>
  <c r="BE61" i="29" s="1"/>
  <c r="BC145" i="29"/>
  <c r="BC164" i="29"/>
  <c r="BD31" i="30"/>
  <c r="BE67" i="30" s="1"/>
  <c r="BC170" i="30"/>
  <c r="BC151" i="30"/>
  <c r="BC144" i="30"/>
  <c r="BD24" i="30"/>
  <c r="BE60" i="30" s="1"/>
  <c r="BC163" i="30"/>
  <c r="BD26" i="33"/>
  <c r="BE62" i="33" s="1"/>
  <c r="BC163" i="29"/>
  <c r="BD24" i="29"/>
  <c r="BE60" i="29" s="1"/>
  <c r="BC144" i="29"/>
  <c r="BD34" i="33"/>
  <c r="BE70" i="33" s="1"/>
  <c r="AZ197" i="29"/>
  <c r="AZ191" i="29"/>
  <c r="AZ193" i="29" s="1"/>
  <c r="BB73" i="33"/>
  <c r="BB74" i="33" s="1"/>
  <c r="BD31" i="33"/>
  <c r="BE67" i="33" s="1"/>
  <c r="BD32" i="30"/>
  <c r="BE68" i="30" s="1"/>
  <c r="BC171" i="30"/>
  <c r="BC152" i="30"/>
  <c r="BA158" i="30"/>
  <c r="BA182" i="30"/>
  <c r="BA189" i="30"/>
  <c r="BA178" i="30"/>
  <c r="BA179" i="30" s="1"/>
  <c r="BC168" i="29"/>
  <c r="BC149" i="29"/>
  <c r="BD29" i="29"/>
  <c r="BE65" i="29" s="1"/>
  <c r="BA177" i="29"/>
  <c r="BD23" i="33"/>
  <c r="BE59" i="33" s="1"/>
  <c r="BC37" i="33"/>
  <c r="BC174" i="30"/>
  <c r="BC155" i="30"/>
  <c r="BD35" i="30"/>
  <c r="BE71" i="30" s="1"/>
  <c r="BD35" i="33"/>
  <c r="BE71" i="33" s="1"/>
  <c r="BC37" i="30"/>
  <c r="BC162" i="30"/>
  <c r="BD23" i="30"/>
  <c r="BE59" i="30" s="1"/>
  <c r="BC143" i="30"/>
  <c r="BA183" i="30"/>
  <c r="BA185" i="30" s="1"/>
  <c r="BA190" i="30"/>
  <c r="BA192" i="30" s="1"/>
  <c r="BC169" i="29"/>
  <c r="BC150" i="29"/>
  <c r="BD30" i="29"/>
  <c r="BE66" i="29" s="1"/>
  <c r="BC147" i="29"/>
  <c r="BC166" i="29"/>
  <c r="BD27" i="29"/>
  <c r="BE63" i="29" s="1"/>
  <c r="BD28" i="33"/>
  <c r="BE64" i="33" s="1"/>
  <c r="AZ184" i="29"/>
  <c r="AZ186" i="29" s="1"/>
  <c r="AZ196" i="29"/>
  <c r="BD30" i="33"/>
  <c r="BE66" i="33" s="1"/>
  <c r="BE25" i="33"/>
  <c r="BF61" i="33" s="1"/>
  <c r="BD32" i="33"/>
  <c r="BE68" i="33" s="1"/>
  <c r="BC146" i="30"/>
  <c r="BC165" i="30"/>
  <c r="BD26" i="30"/>
  <c r="BE62" i="30" s="1"/>
  <c r="BD33" i="33"/>
  <c r="BE69" i="33" s="1"/>
  <c r="BC148" i="30"/>
  <c r="BD28" i="30"/>
  <c r="BE64" i="30" s="1"/>
  <c r="BC167" i="30"/>
  <c r="BD24" i="33"/>
  <c r="BE60" i="33" s="1"/>
  <c r="BB73" i="30"/>
  <c r="BB74" i="30" s="1"/>
  <c r="BC153" i="30"/>
  <c r="BC172" i="30"/>
  <c r="BD33" i="30"/>
  <c r="BE69" i="30" s="1"/>
  <c r="BC173" i="30"/>
  <c r="BD34" i="30"/>
  <c r="BE70" i="30" s="1"/>
  <c r="BC154" i="30"/>
  <c r="BB184" i="31"/>
  <c r="BB191" i="31"/>
  <c r="BB193" i="31" s="1"/>
  <c r="BB197" i="31"/>
  <c r="BE23" i="31"/>
  <c r="BF59" i="31" s="1"/>
  <c r="BD143" i="31"/>
  <c r="BD73" i="31"/>
  <c r="BD74" i="31" s="1"/>
  <c r="BD162" i="31"/>
  <c r="BF25" i="32"/>
  <c r="BG55" i="32" s="1"/>
  <c r="BE25" i="2"/>
  <c r="BF55" i="2" s="1"/>
  <c r="BC73" i="10"/>
  <c r="BC74" i="10" s="1"/>
  <c r="BC61" i="2"/>
  <c r="BC62" i="2" s="1"/>
  <c r="BD29" i="2"/>
  <c r="BE59" i="2" s="1"/>
  <c r="BE21" i="2"/>
  <c r="BF51" i="2" s="1"/>
  <c r="BE28" i="2"/>
  <c r="BF58" i="2" s="1"/>
  <c r="BF20" i="2"/>
  <c r="BG50" i="2" s="1"/>
  <c r="BE24" i="2"/>
  <c r="BF54" i="2" s="1"/>
  <c r="BE23" i="2"/>
  <c r="BF53" i="2" s="1"/>
  <c r="BE26" i="2"/>
  <c r="BF56" i="2" s="1"/>
  <c r="BE27" i="2"/>
  <c r="BF57" i="2" s="1"/>
  <c r="BC31" i="2"/>
  <c r="BE32" i="10"/>
  <c r="BF68" i="10" s="1"/>
  <c r="BE27" i="10"/>
  <c r="BF63" i="10" s="1"/>
  <c r="BE31" i="10"/>
  <c r="BF67" i="10" s="1"/>
  <c r="BE35" i="10"/>
  <c r="BF71" i="10" s="1"/>
  <c r="BE34" i="10"/>
  <c r="BF70" i="10" s="1"/>
  <c r="BF24" i="10"/>
  <c r="BG60" i="10" s="1"/>
  <c r="BE29" i="10"/>
  <c r="BF65" i="10" s="1"/>
  <c r="BE25" i="10"/>
  <c r="BF61" i="10" s="1"/>
  <c r="BE26" i="10"/>
  <c r="BF62" i="10" s="1"/>
  <c r="BF30" i="10"/>
  <c r="BG66" i="10" s="1"/>
  <c r="BE28" i="10"/>
  <c r="BF64" i="10" s="1"/>
  <c r="BF26" i="32"/>
  <c r="BG56" i="32" s="1"/>
  <c r="BF28" i="32"/>
  <c r="BG58" i="32" s="1"/>
  <c r="BF23" i="32"/>
  <c r="BG53" i="32" s="1"/>
  <c r="BF27" i="32"/>
  <c r="BG57" i="32" s="1"/>
  <c r="BF24" i="32"/>
  <c r="BG54" i="32" s="1"/>
  <c r="BG20" i="32"/>
  <c r="BH50" i="32" s="1"/>
  <c r="BT84" i="43" l="1"/>
  <c r="BD37" i="10"/>
  <c r="BU2" i="43"/>
  <c r="BT79" i="43"/>
  <c r="BT77" i="43"/>
  <c r="BT82" i="43" s="1"/>
  <c r="BT80" i="43"/>
  <c r="BT85" i="43" s="1"/>
  <c r="BT78" i="43"/>
  <c r="BT83" i="43" s="1"/>
  <c r="BT39" i="2"/>
  <c r="BS46" i="2"/>
  <c r="BE61" i="31"/>
  <c r="BD145" i="31"/>
  <c r="BE25" i="31"/>
  <c r="BE37" i="31" s="1"/>
  <c r="BD164" i="31"/>
  <c r="BD176" i="31" s="1"/>
  <c r="BE52" i="32"/>
  <c r="BE22" i="32"/>
  <c r="BC183" i="31"/>
  <c r="BC185" i="31" s="1"/>
  <c r="BE69" i="10"/>
  <c r="BE33" i="10"/>
  <c r="BB178" i="35"/>
  <c r="BB179" i="35" s="1"/>
  <c r="BB189" i="35"/>
  <c r="BB191" i="35" s="1"/>
  <c r="BB182" i="35"/>
  <c r="BB184" i="35" s="1"/>
  <c r="AZ198" i="35"/>
  <c r="BA198" i="31"/>
  <c r="BB186" i="31"/>
  <c r="BB194" i="31" s="1"/>
  <c r="BA197" i="36"/>
  <c r="BB196" i="31"/>
  <c r="BB198" i="31" s="1"/>
  <c r="BC178" i="31"/>
  <c r="BC179" i="31" s="1"/>
  <c r="BA196" i="36"/>
  <c r="BA186" i="36"/>
  <c r="BA194" i="36" s="1"/>
  <c r="BC177" i="31"/>
  <c r="BB177" i="34"/>
  <c r="BC157" i="36"/>
  <c r="BC189" i="36" s="1"/>
  <c r="BD73" i="35"/>
  <c r="BD74" i="35" s="1"/>
  <c r="BU41" i="35"/>
  <c r="BT55" i="35"/>
  <c r="BC158" i="31"/>
  <c r="BC189" i="31"/>
  <c r="BC191" i="31" s="1"/>
  <c r="BC193" i="31" s="1"/>
  <c r="BC182" i="31"/>
  <c r="BC176" i="34"/>
  <c r="BC190" i="34" s="1"/>
  <c r="BC192" i="34" s="1"/>
  <c r="BE59" i="10"/>
  <c r="BE23" i="10"/>
  <c r="BD157" i="31"/>
  <c r="BC74" i="34"/>
  <c r="BB177" i="36"/>
  <c r="BB182" i="36"/>
  <c r="BB184" i="36" s="1"/>
  <c r="BB183" i="36"/>
  <c r="BB185" i="36" s="1"/>
  <c r="BC176" i="36"/>
  <c r="BD73" i="36"/>
  <c r="BD74" i="36" s="1"/>
  <c r="BB178" i="36"/>
  <c r="BB179" i="36" s="1"/>
  <c r="AZ198" i="34"/>
  <c r="BB158" i="36"/>
  <c r="AZ194" i="34"/>
  <c r="BE33" i="36"/>
  <c r="BE69" i="36"/>
  <c r="BD153" i="36"/>
  <c r="BD172" i="36"/>
  <c r="BC157" i="34"/>
  <c r="BC176" i="35"/>
  <c r="BI27" i="35"/>
  <c r="BI63" i="35"/>
  <c r="BH147" i="35"/>
  <c r="BH166" i="35"/>
  <c r="BE31" i="36"/>
  <c r="BE67" i="36"/>
  <c r="BD170" i="36"/>
  <c r="BD151" i="36"/>
  <c r="BF23" i="36"/>
  <c r="BF59" i="36"/>
  <c r="BE143" i="36"/>
  <c r="BE162" i="36"/>
  <c r="BA196" i="34"/>
  <c r="BA184" i="34"/>
  <c r="BA186" i="34" s="1"/>
  <c r="BJ29" i="35"/>
  <c r="BJ65" i="35"/>
  <c r="BI168" i="35"/>
  <c r="BI149" i="35"/>
  <c r="BM26" i="35"/>
  <c r="BM62" i="35"/>
  <c r="BL165" i="35"/>
  <c r="BL146" i="35"/>
  <c r="BD73" i="34"/>
  <c r="BD179" i="34" s="1"/>
  <c r="BE23" i="35"/>
  <c r="BE59" i="35"/>
  <c r="BD37" i="35"/>
  <c r="BD162" i="35"/>
  <c r="BD143" i="35"/>
  <c r="BI28" i="35"/>
  <c r="BI64" i="35"/>
  <c r="BH167" i="35"/>
  <c r="BH148" i="35"/>
  <c r="BE24" i="36"/>
  <c r="BE60" i="36"/>
  <c r="BD144" i="36"/>
  <c r="BD163" i="36"/>
  <c r="BJ35" i="35"/>
  <c r="BJ71" i="35"/>
  <c r="BI155" i="35"/>
  <c r="BI174" i="35"/>
  <c r="BE27" i="34"/>
  <c r="BE63" i="34"/>
  <c r="BD147" i="34"/>
  <c r="BD166" i="34"/>
  <c r="BE31" i="34"/>
  <c r="BE67" i="34"/>
  <c r="BD170" i="34"/>
  <c r="BD151" i="34"/>
  <c r="BE23" i="34"/>
  <c r="BE59" i="34"/>
  <c r="BD37" i="34"/>
  <c r="BD143" i="34"/>
  <c r="BD162" i="34"/>
  <c r="BF65" i="31"/>
  <c r="BE149" i="31"/>
  <c r="BE168" i="31"/>
  <c r="BF29" i="31"/>
  <c r="BF68" i="31"/>
  <c r="BF32" i="31"/>
  <c r="BE171" i="31"/>
  <c r="BE152" i="31"/>
  <c r="BE24" i="34"/>
  <c r="BE60" i="34"/>
  <c r="BD163" i="34"/>
  <c r="BD144" i="34"/>
  <c r="BF70" i="31"/>
  <c r="BF34" i="31"/>
  <c r="BE154" i="31"/>
  <c r="BE173" i="31"/>
  <c r="BH29" i="36"/>
  <c r="BH65" i="36"/>
  <c r="BG168" i="36"/>
  <c r="BG149" i="36"/>
  <c r="BJ33" i="35"/>
  <c r="BJ69" i="35"/>
  <c r="BI172" i="35"/>
  <c r="BI153" i="35"/>
  <c r="BI32" i="35"/>
  <c r="BI68" i="35"/>
  <c r="BH152" i="35"/>
  <c r="BH171" i="35"/>
  <c r="BE35" i="34"/>
  <c r="BE71" i="34"/>
  <c r="BD174" i="34"/>
  <c r="BD155" i="34"/>
  <c r="BF69" i="31"/>
  <c r="BF33" i="31"/>
  <c r="BE172" i="31"/>
  <c r="BE153" i="31"/>
  <c r="BB197" i="36"/>
  <c r="BB191" i="36"/>
  <c r="BB193" i="36" s="1"/>
  <c r="BA184" i="35"/>
  <c r="BA186" i="35" s="1"/>
  <c r="BA196" i="35"/>
  <c r="BE32" i="36"/>
  <c r="BE68" i="36"/>
  <c r="BD152" i="36"/>
  <c r="BD171" i="36"/>
  <c r="BF66" i="31"/>
  <c r="BF30" i="31"/>
  <c r="BE150" i="31"/>
  <c r="BE169" i="31"/>
  <c r="BE26" i="34"/>
  <c r="BE62" i="34"/>
  <c r="BD165" i="34"/>
  <c r="BD146" i="34"/>
  <c r="BJ25" i="35"/>
  <c r="BJ61" i="35"/>
  <c r="BI164" i="35"/>
  <c r="BI145" i="35"/>
  <c r="BE52" i="2"/>
  <c r="BE22" i="2"/>
  <c r="BE27" i="36"/>
  <c r="BE63" i="36"/>
  <c r="BD147" i="36"/>
  <c r="BD166" i="36"/>
  <c r="BF71" i="31"/>
  <c r="BE174" i="31"/>
  <c r="BF35" i="31"/>
  <c r="BE155" i="31"/>
  <c r="BG67" i="31"/>
  <c r="BG31" i="31"/>
  <c r="BF151" i="31"/>
  <c r="BF170" i="31"/>
  <c r="BE33" i="34"/>
  <c r="BE69" i="34"/>
  <c r="BD172" i="34"/>
  <c r="BD153" i="34"/>
  <c r="BE28" i="34"/>
  <c r="BE64" i="34"/>
  <c r="BD167" i="34"/>
  <c r="BD148" i="34"/>
  <c r="BE30" i="34"/>
  <c r="BE66" i="34"/>
  <c r="BD169" i="34"/>
  <c r="BD150" i="34"/>
  <c r="BB189" i="34"/>
  <c r="BB182" i="34"/>
  <c r="BE34" i="35"/>
  <c r="BE70" i="35"/>
  <c r="BD173" i="35"/>
  <c r="BD154" i="35"/>
  <c r="BF60" i="31"/>
  <c r="BF24" i="31"/>
  <c r="BE144" i="31"/>
  <c r="BE163" i="31"/>
  <c r="BJ30" i="35"/>
  <c r="BJ66" i="35"/>
  <c r="BI150" i="35"/>
  <c r="BI169" i="35"/>
  <c r="BE34" i="36"/>
  <c r="BE70" i="36"/>
  <c r="BD173" i="36"/>
  <c r="BD154" i="36"/>
  <c r="BE25" i="36"/>
  <c r="BE61" i="36"/>
  <c r="BD145" i="36"/>
  <c r="BD164" i="36"/>
  <c r="BE25" i="34"/>
  <c r="BE61" i="34"/>
  <c r="BD145" i="34"/>
  <c r="BD164" i="34"/>
  <c r="BE31" i="35"/>
  <c r="BE67" i="35"/>
  <c r="BD170" i="35"/>
  <c r="BD151" i="35"/>
  <c r="BE30" i="36"/>
  <c r="BE66" i="36"/>
  <c r="BD169" i="36"/>
  <c r="BD150" i="36"/>
  <c r="BB183" i="35"/>
  <c r="BB185" i="35" s="1"/>
  <c r="BB190" i="35"/>
  <c r="BB192" i="35" s="1"/>
  <c r="BB158" i="34"/>
  <c r="BF63" i="31"/>
  <c r="BE147" i="31"/>
  <c r="BE166" i="31"/>
  <c r="BF27" i="31"/>
  <c r="BD37" i="36"/>
  <c r="BE28" i="36"/>
  <c r="BE64" i="36"/>
  <c r="BD167" i="36"/>
  <c r="BD148" i="36"/>
  <c r="BB177" i="35"/>
  <c r="BE29" i="34"/>
  <c r="BE65" i="34"/>
  <c r="BD149" i="34"/>
  <c r="BD168" i="34"/>
  <c r="BE32" i="34"/>
  <c r="BE68" i="34"/>
  <c r="BD171" i="34"/>
  <c r="BD152" i="34"/>
  <c r="BE34" i="34"/>
  <c r="BE70" i="34"/>
  <c r="BD173" i="34"/>
  <c r="BD154" i="34"/>
  <c r="BA197" i="35"/>
  <c r="BA191" i="35"/>
  <c r="BA193" i="35" s="1"/>
  <c r="BC157" i="35"/>
  <c r="BF64" i="31"/>
  <c r="BF28" i="31"/>
  <c r="BE148" i="31"/>
  <c r="BE167" i="31"/>
  <c r="BF62" i="31"/>
  <c r="BF26" i="31"/>
  <c r="BE165" i="31"/>
  <c r="BE146" i="31"/>
  <c r="BA197" i="34"/>
  <c r="BA191" i="34"/>
  <c r="BA193" i="34" s="1"/>
  <c r="BB190" i="34"/>
  <c r="BB192" i="34" s="1"/>
  <c r="BB183" i="34"/>
  <c r="BB185" i="34" s="1"/>
  <c r="BE26" i="36"/>
  <c r="BE62" i="36"/>
  <c r="BD165" i="36"/>
  <c r="BD146" i="36"/>
  <c r="BG24" i="35"/>
  <c r="BG60" i="35"/>
  <c r="BF163" i="35"/>
  <c r="BF144" i="35"/>
  <c r="BE35" i="36"/>
  <c r="BE71" i="36"/>
  <c r="BD155" i="36"/>
  <c r="BD174" i="36"/>
  <c r="BD61" i="32"/>
  <c r="BD62" i="32" s="1"/>
  <c r="BN41" i="33"/>
  <c r="BM55" i="33"/>
  <c r="BR41" i="30"/>
  <c r="BQ55" i="30"/>
  <c r="BE31" i="32"/>
  <c r="BF21" i="32"/>
  <c r="BG51" i="32" s="1"/>
  <c r="BF29" i="32"/>
  <c r="BG59" i="32" s="1"/>
  <c r="BP41" i="10"/>
  <c r="BO55" i="10"/>
  <c r="BM41" i="34"/>
  <c r="BL55" i="34"/>
  <c r="AZ198" i="29"/>
  <c r="AZ194" i="29"/>
  <c r="AZ198" i="30"/>
  <c r="BB177" i="29"/>
  <c r="BE24" i="33"/>
  <c r="BF60" i="33" s="1"/>
  <c r="BD165" i="30"/>
  <c r="BD146" i="30"/>
  <c r="BE26" i="30"/>
  <c r="BF62" i="30" s="1"/>
  <c r="BE30" i="33"/>
  <c r="BF66" i="33" s="1"/>
  <c r="BC157" i="30"/>
  <c r="BE34" i="33"/>
  <c r="BF70" i="33" s="1"/>
  <c r="BD166" i="30"/>
  <c r="BD147" i="30"/>
  <c r="BE27" i="30"/>
  <c r="BF63" i="30" s="1"/>
  <c r="BD151" i="29"/>
  <c r="BD170" i="29"/>
  <c r="BE31" i="29"/>
  <c r="BF67" i="29" s="1"/>
  <c r="BD173" i="30"/>
  <c r="BD154" i="30"/>
  <c r="BE34" i="30"/>
  <c r="BF70" i="30" s="1"/>
  <c r="BC73" i="30"/>
  <c r="BC74" i="30" s="1"/>
  <c r="BD144" i="30"/>
  <c r="BD163" i="30"/>
  <c r="BE24" i="30"/>
  <c r="BF60" i="30" s="1"/>
  <c r="BB158" i="30"/>
  <c r="BB189" i="30"/>
  <c r="BB182" i="30"/>
  <c r="BB178" i="30"/>
  <c r="BB179" i="30" s="1"/>
  <c r="BD150" i="29"/>
  <c r="BD169" i="29"/>
  <c r="BE30" i="29"/>
  <c r="BF66" i="29" s="1"/>
  <c r="BD143" i="30"/>
  <c r="BD37" i="30"/>
  <c r="BE23" i="30"/>
  <c r="BF59" i="30" s="1"/>
  <c r="BD162" i="30"/>
  <c r="BD171" i="30"/>
  <c r="BD152" i="30"/>
  <c r="BE32" i="30"/>
  <c r="BF68" i="30" s="1"/>
  <c r="BA197" i="29"/>
  <c r="BA191" i="29"/>
  <c r="BA193" i="29" s="1"/>
  <c r="BE33" i="30"/>
  <c r="BF69" i="30" s="1"/>
  <c r="BD172" i="30"/>
  <c r="BD153" i="30"/>
  <c r="BD167" i="30"/>
  <c r="BD148" i="30"/>
  <c r="BE28" i="30"/>
  <c r="BF64" i="30" s="1"/>
  <c r="BC176" i="30"/>
  <c r="BE31" i="33"/>
  <c r="BF67" i="33" s="1"/>
  <c r="BD164" i="29"/>
  <c r="BE25" i="29"/>
  <c r="BF61" i="29" s="1"/>
  <c r="BD145" i="29"/>
  <c r="BE32" i="29"/>
  <c r="BF68" i="29" s="1"/>
  <c r="BD152" i="29"/>
  <c r="BD171" i="29"/>
  <c r="BD143" i="29"/>
  <c r="BD162" i="29"/>
  <c r="BD37" i="29"/>
  <c r="BE23" i="29"/>
  <c r="BF59" i="29" s="1"/>
  <c r="BE33" i="29"/>
  <c r="BF69" i="29" s="1"/>
  <c r="BD172" i="29"/>
  <c r="BD153" i="29"/>
  <c r="BE32" i="33"/>
  <c r="BF68" i="33" s="1"/>
  <c r="BE23" i="33"/>
  <c r="BF59" i="33" s="1"/>
  <c r="BD37" i="33"/>
  <c r="BA191" i="30"/>
  <c r="BA193" i="30" s="1"/>
  <c r="BA197" i="30"/>
  <c r="BE24" i="29"/>
  <c r="BF60" i="29" s="1"/>
  <c r="BD144" i="29"/>
  <c r="BD163" i="29"/>
  <c r="BB190" i="29"/>
  <c r="BB192" i="29" s="1"/>
  <c r="BB183" i="29"/>
  <c r="BB185" i="29" s="1"/>
  <c r="AZ194" i="30"/>
  <c r="BA184" i="29"/>
  <c r="BA186" i="29" s="1"/>
  <c r="BA196" i="29"/>
  <c r="BD149" i="30"/>
  <c r="BD168" i="30"/>
  <c r="BE29" i="30"/>
  <c r="BF65" i="30" s="1"/>
  <c r="BB182" i="29"/>
  <c r="BB178" i="29"/>
  <c r="BB179" i="29" s="1"/>
  <c r="BB189" i="29"/>
  <c r="BD150" i="30"/>
  <c r="BE30" i="30"/>
  <c r="BF66" i="30" s="1"/>
  <c r="BD169" i="30"/>
  <c r="BD173" i="29"/>
  <c r="BD154" i="29"/>
  <c r="BE34" i="29"/>
  <c r="BF70" i="29" s="1"/>
  <c r="BE28" i="33"/>
  <c r="BF64" i="33" s="1"/>
  <c r="BE35" i="33"/>
  <c r="BF71" i="33" s="1"/>
  <c r="BC73" i="33"/>
  <c r="BC74" i="33" s="1"/>
  <c r="BA184" i="30"/>
  <c r="BA186" i="30" s="1"/>
  <c r="BA196" i="30"/>
  <c r="BE25" i="30"/>
  <c r="BF61" i="30" s="1"/>
  <c r="BD145" i="30"/>
  <c r="BD164" i="30"/>
  <c r="BB190" i="30"/>
  <c r="BB192" i="30" s="1"/>
  <c r="BB183" i="30"/>
  <c r="BB185" i="30" s="1"/>
  <c r="BB177" i="30"/>
  <c r="BD148" i="29"/>
  <c r="BD167" i="29"/>
  <c r="BE28" i="29"/>
  <c r="BF64" i="29" s="1"/>
  <c r="BC157" i="29"/>
  <c r="BC73" i="29"/>
  <c r="BC74" i="29" s="1"/>
  <c r="BF25" i="33"/>
  <c r="BG61" i="33" s="1"/>
  <c r="BD166" i="29"/>
  <c r="BD147" i="29"/>
  <c r="BE27" i="29"/>
  <c r="BF63" i="29" s="1"/>
  <c r="BE26" i="33"/>
  <c r="BF62" i="33" s="1"/>
  <c r="BE27" i="33"/>
  <c r="BF63" i="33" s="1"/>
  <c r="BE35" i="29"/>
  <c r="BF71" i="29" s="1"/>
  <c r="BD174" i="29"/>
  <c r="BD155" i="29"/>
  <c r="BE29" i="33"/>
  <c r="BF65" i="33" s="1"/>
  <c r="BB158" i="29"/>
  <c r="BC176" i="29"/>
  <c r="BE33" i="33"/>
  <c r="BF69" i="33" s="1"/>
  <c r="BD174" i="30"/>
  <c r="BD155" i="30"/>
  <c r="BE35" i="30"/>
  <c r="BF71" i="30" s="1"/>
  <c r="BD149" i="29"/>
  <c r="BD168" i="29"/>
  <c r="BE29" i="29"/>
  <c r="BF65" i="29" s="1"/>
  <c r="BD151" i="30"/>
  <c r="BD170" i="30"/>
  <c r="BE31" i="30"/>
  <c r="BF67" i="30" s="1"/>
  <c r="BD146" i="29"/>
  <c r="BD165" i="29"/>
  <c r="BE26" i="29"/>
  <c r="BF62" i="29" s="1"/>
  <c r="BE143" i="31"/>
  <c r="BF23" i="31"/>
  <c r="BG59" i="31" s="1"/>
  <c r="BE162" i="31"/>
  <c r="BE73" i="31"/>
  <c r="BE74" i="31" s="1"/>
  <c r="BG25" i="32"/>
  <c r="BH55" i="32" s="1"/>
  <c r="BF25" i="2"/>
  <c r="BG55" i="2" s="1"/>
  <c r="BF21" i="2"/>
  <c r="BG51" i="2" s="1"/>
  <c r="BD61" i="2"/>
  <c r="BD62" i="2" s="1"/>
  <c r="BE29" i="2"/>
  <c r="BF26" i="2"/>
  <c r="BG56" i="2" s="1"/>
  <c r="BF24" i="2"/>
  <c r="BG54" i="2" s="1"/>
  <c r="BF27" i="2"/>
  <c r="BG57" i="2" s="1"/>
  <c r="BF23" i="2"/>
  <c r="BG53" i="2" s="1"/>
  <c r="BG20" i="2"/>
  <c r="BH50" i="2" s="1"/>
  <c r="BF28" i="2"/>
  <c r="BG58" i="2" s="1"/>
  <c r="BD31" i="2"/>
  <c r="BG30" i="10"/>
  <c r="BH66" i="10" s="1"/>
  <c r="BF25" i="10"/>
  <c r="BG61" i="10" s="1"/>
  <c r="BF29" i="10"/>
  <c r="BG65" i="10" s="1"/>
  <c r="BD73" i="10"/>
  <c r="BD74" i="10" s="1"/>
  <c r="BG24" i="10"/>
  <c r="BH60" i="10" s="1"/>
  <c r="BF27" i="10"/>
  <c r="BG63" i="10" s="1"/>
  <c r="BF26" i="10"/>
  <c r="BG62" i="10" s="1"/>
  <c r="BF35" i="10"/>
  <c r="BG71" i="10" s="1"/>
  <c r="BF32" i="10"/>
  <c r="BG68" i="10" s="1"/>
  <c r="BF34" i="10"/>
  <c r="BG70" i="10" s="1"/>
  <c r="BF31" i="10"/>
  <c r="BG67" i="10" s="1"/>
  <c r="BF28" i="10"/>
  <c r="BG64" i="10" s="1"/>
  <c r="BG24" i="32"/>
  <c r="BH54" i="32" s="1"/>
  <c r="BG26" i="32"/>
  <c r="BH56" i="32" s="1"/>
  <c r="BH20" i="32"/>
  <c r="BI50" i="32" s="1"/>
  <c r="BG27" i="32"/>
  <c r="BH57" i="32" s="1"/>
  <c r="BG28" i="32"/>
  <c r="BH58" i="32" s="1"/>
  <c r="BG23" i="32"/>
  <c r="BH53" i="32" s="1"/>
  <c r="BV2" i="43" l="1"/>
  <c r="BU78" i="43"/>
  <c r="BU83" i="43" s="1"/>
  <c r="BU79" i="43"/>
  <c r="BU80" i="43"/>
  <c r="BU85" i="43" s="1"/>
  <c r="BU77" i="43"/>
  <c r="BU82" i="43" s="1"/>
  <c r="BU84" i="43"/>
  <c r="BU39" i="2"/>
  <c r="BT46" i="2"/>
  <c r="BC196" i="31"/>
  <c r="BF61" i="31"/>
  <c r="BF25" i="31"/>
  <c r="BE164" i="31"/>
  <c r="BE145" i="31"/>
  <c r="BE157" i="31" s="1"/>
  <c r="BE189" i="31" s="1"/>
  <c r="BE37" i="10"/>
  <c r="BF52" i="32"/>
  <c r="BF22" i="32"/>
  <c r="BF31" i="32" s="1"/>
  <c r="BF69" i="10"/>
  <c r="BF33" i="10"/>
  <c r="BC183" i="34"/>
  <c r="BC185" i="34" s="1"/>
  <c r="BA198" i="36"/>
  <c r="BC182" i="36"/>
  <c r="BC184" i="36" s="1"/>
  <c r="BB186" i="36"/>
  <c r="BB194" i="36" s="1"/>
  <c r="BC184" i="31"/>
  <c r="BC186" i="31" s="1"/>
  <c r="BC194" i="31" s="1"/>
  <c r="BC197" i="31"/>
  <c r="BC177" i="35"/>
  <c r="BD177" i="31"/>
  <c r="BD190" i="31"/>
  <c r="BD192" i="31" s="1"/>
  <c r="BC158" i="34"/>
  <c r="BD74" i="34"/>
  <c r="BD183" i="31"/>
  <c r="BD185" i="31" s="1"/>
  <c r="BC177" i="34"/>
  <c r="BC158" i="36"/>
  <c r="BD157" i="36"/>
  <c r="BD182" i="36" s="1"/>
  <c r="BD158" i="31"/>
  <c r="BV41" i="35"/>
  <c r="BU55" i="35"/>
  <c r="BE73" i="35"/>
  <c r="BE74" i="35" s="1"/>
  <c r="BD189" i="31"/>
  <c r="BD191" i="31" s="1"/>
  <c r="BD178" i="31"/>
  <c r="BD179" i="31" s="1"/>
  <c r="BD182" i="31"/>
  <c r="BC177" i="30"/>
  <c r="BC177" i="36"/>
  <c r="BF59" i="10"/>
  <c r="BF23" i="10"/>
  <c r="BC183" i="36"/>
  <c r="BC185" i="36" s="1"/>
  <c r="BD176" i="36"/>
  <c r="BD183" i="36" s="1"/>
  <c r="BD185" i="36" s="1"/>
  <c r="BC178" i="36"/>
  <c r="BC179" i="36" s="1"/>
  <c r="BC190" i="36"/>
  <c r="BC192" i="36" s="1"/>
  <c r="BB196" i="36"/>
  <c r="BB198" i="36" s="1"/>
  <c r="BE73" i="36"/>
  <c r="BE74" i="36" s="1"/>
  <c r="BA194" i="35"/>
  <c r="BE31" i="2"/>
  <c r="BF59" i="2"/>
  <c r="BC191" i="36"/>
  <c r="BB196" i="34"/>
  <c r="BB184" i="34"/>
  <c r="BB186" i="34" s="1"/>
  <c r="BF33" i="34"/>
  <c r="BF69" i="34"/>
  <c r="BE172" i="34"/>
  <c r="BE153" i="34"/>
  <c r="BA198" i="35"/>
  <c r="BB186" i="35"/>
  <c r="BF27" i="34"/>
  <c r="BF63" i="34"/>
  <c r="BE147" i="34"/>
  <c r="BE166" i="34"/>
  <c r="BN26" i="35"/>
  <c r="BN62" i="35"/>
  <c r="BM146" i="35"/>
  <c r="BM165" i="35"/>
  <c r="BB197" i="35"/>
  <c r="BG60" i="31"/>
  <c r="BF144" i="31"/>
  <c r="BG24" i="31"/>
  <c r="BF163" i="31"/>
  <c r="BF28" i="34"/>
  <c r="BF64" i="34"/>
  <c r="BE167" i="34"/>
  <c r="BE148" i="34"/>
  <c r="BG66" i="31"/>
  <c r="BG30" i="31"/>
  <c r="BF169" i="31"/>
  <c r="BF150" i="31"/>
  <c r="BG70" i="31"/>
  <c r="BF173" i="31"/>
  <c r="BF154" i="31"/>
  <c r="BG34" i="31"/>
  <c r="BF23" i="35"/>
  <c r="BF59" i="35"/>
  <c r="BE143" i="35"/>
  <c r="BE37" i="35"/>
  <c r="BE162" i="35"/>
  <c r="BF31" i="35"/>
  <c r="BF67" i="35"/>
  <c r="BE151" i="35"/>
  <c r="BE170" i="35"/>
  <c r="BB196" i="35"/>
  <c r="BH24" i="35"/>
  <c r="BH60" i="35"/>
  <c r="BG163" i="35"/>
  <c r="BG144" i="35"/>
  <c r="BG64" i="31"/>
  <c r="BF148" i="31"/>
  <c r="BF167" i="31"/>
  <c r="BG28" i="31"/>
  <c r="BF34" i="34"/>
  <c r="BF70" i="34"/>
  <c r="BE173" i="34"/>
  <c r="BE154" i="34"/>
  <c r="BG63" i="31"/>
  <c r="BF166" i="31"/>
  <c r="BG27" i="31"/>
  <c r="BF147" i="31"/>
  <c r="BF34" i="36"/>
  <c r="BF70" i="36"/>
  <c r="BE173" i="36"/>
  <c r="BE154" i="36"/>
  <c r="BH67" i="31"/>
  <c r="BH31" i="31"/>
  <c r="BG151" i="31"/>
  <c r="BG170" i="31"/>
  <c r="BK25" i="35"/>
  <c r="BK61" i="35"/>
  <c r="BJ145" i="35"/>
  <c r="BJ164" i="35"/>
  <c r="BF35" i="34"/>
  <c r="BF71" i="34"/>
  <c r="BE155" i="34"/>
  <c r="BE174" i="34"/>
  <c r="BK33" i="35"/>
  <c r="BK69" i="35"/>
  <c r="BJ172" i="35"/>
  <c r="BJ153" i="35"/>
  <c r="BD176" i="34"/>
  <c r="BG23" i="36"/>
  <c r="BG59" i="36"/>
  <c r="BF162" i="36"/>
  <c r="BF143" i="36"/>
  <c r="BJ27" i="35"/>
  <c r="BJ63" i="35"/>
  <c r="BI147" i="35"/>
  <c r="BI166" i="35"/>
  <c r="BF29" i="34"/>
  <c r="BF65" i="34"/>
  <c r="BE168" i="34"/>
  <c r="BE149" i="34"/>
  <c r="BF27" i="36"/>
  <c r="BF63" i="36"/>
  <c r="BE147" i="36"/>
  <c r="BE166" i="36"/>
  <c r="BD157" i="34"/>
  <c r="BF31" i="34"/>
  <c r="BF67" i="34"/>
  <c r="BE170" i="34"/>
  <c r="BE151" i="34"/>
  <c r="BK35" i="35"/>
  <c r="BK71" i="35"/>
  <c r="BJ155" i="35"/>
  <c r="BJ174" i="35"/>
  <c r="BK29" i="35"/>
  <c r="BK65" i="35"/>
  <c r="BJ168" i="35"/>
  <c r="BJ149" i="35"/>
  <c r="BC190" i="35"/>
  <c r="BC192" i="35" s="1"/>
  <c r="BC183" i="35"/>
  <c r="BC185" i="35" s="1"/>
  <c r="BF33" i="36"/>
  <c r="BF69" i="36"/>
  <c r="BE153" i="36"/>
  <c r="BE172" i="36"/>
  <c r="BE176" i="31"/>
  <c r="BC178" i="35"/>
  <c r="BC179" i="35" s="1"/>
  <c r="BC189" i="35"/>
  <c r="BC182" i="35"/>
  <c r="BF30" i="36"/>
  <c r="BF66" i="36"/>
  <c r="BE150" i="36"/>
  <c r="BE169" i="36"/>
  <c r="BG68" i="31"/>
  <c r="BG32" i="31"/>
  <c r="BF171" i="31"/>
  <c r="BF152" i="31"/>
  <c r="BC158" i="35"/>
  <c r="BJ28" i="35"/>
  <c r="BJ64" i="35"/>
  <c r="BI167" i="35"/>
  <c r="BI148" i="35"/>
  <c r="BA194" i="34"/>
  <c r="BF28" i="36"/>
  <c r="BF64" i="36"/>
  <c r="BE167" i="36"/>
  <c r="BE148" i="36"/>
  <c r="BB191" i="34"/>
  <c r="BB193" i="34" s="1"/>
  <c r="BB197" i="34"/>
  <c r="BF24" i="36"/>
  <c r="BF60" i="36"/>
  <c r="BE144" i="36"/>
  <c r="BE163" i="36"/>
  <c r="BG62" i="31"/>
  <c r="BG26" i="31"/>
  <c r="BF165" i="31"/>
  <c r="BF146" i="31"/>
  <c r="BF25" i="34"/>
  <c r="BF61" i="34"/>
  <c r="BE145" i="34"/>
  <c r="BE164" i="34"/>
  <c r="BF30" i="34"/>
  <c r="BF66" i="34"/>
  <c r="BE150" i="34"/>
  <c r="BE169" i="34"/>
  <c r="BG71" i="31"/>
  <c r="BF155" i="31"/>
  <c r="BG35" i="31"/>
  <c r="BF174" i="31"/>
  <c r="BF52" i="2"/>
  <c r="BF22" i="2"/>
  <c r="BG69" i="31"/>
  <c r="BG33" i="31"/>
  <c r="BF172" i="31"/>
  <c r="BF153" i="31"/>
  <c r="BE73" i="34"/>
  <c r="BE179" i="34" s="1"/>
  <c r="BD157" i="35"/>
  <c r="BA198" i="34"/>
  <c r="BC182" i="34"/>
  <c r="BC189" i="34"/>
  <c r="BF35" i="36"/>
  <c r="BF71" i="36"/>
  <c r="BE174" i="36"/>
  <c r="BE155" i="36"/>
  <c r="BF26" i="36"/>
  <c r="BF62" i="36"/>
  <c r="BE146" i="36"/>
  <c r="BE165" i="36"/>
  <c r="BF32" i="34"/>
  <c r="BF68" i="34"/>
  <c r="BE152" i="34"/>
  <c r="BE171" i="34"/>
  <c r="BF25" i="36"/>
  <c r="BF61" i="36"/>
  <c r="BE164" i="36"/>
  <c r="BE145" i="36"/>
  <c r="BK30" i="35"/>
  <c r="BK66" i="35"/>
  <c r="BJ169" i="35"/>
  <c r="BJ150" i="35"/>
  <c r="BF34" i="35"/>
  <c r="BF70" i="35"/>
  <c r="BE154" i="35"/>
  <c r="BE173" i="35"/>
  <c r="BF26" i="34"/>
  <c r="BF62" i="34"/>
  <c r="BE146" i="34"/>
  <c r="BE165" i="34"/>
  <c r="BF32" i="36"/>
  <c r="BF68" i="36"/>
  <c r="BE152" i="36"/>
  <c r="BE171" i="36"/>
  <c r="BJ32" i="35"/>
  <c r="BJ68" i="35"/>
  <c r="BI152" i="35"/>
  <c r="BI171" i="35"/>
  <c r="BI29" i="36"/>
  <c r="BI65" i="36"/>
  <c r="BH168" i="36"/>
  <c r="BH149" i="36"/>
  <c r="BF24" i="34"/>
  <c r="BF60" i="34"/>
  <c r="BE144" i="34"/>
  <c r="BE163" i="34"/>
  <c r="BG65" i="31"/>
  <c r="BG29" i="31"/>
  <c r="BF149" i="31"/>
  <c r="BF168" i="31"/>
  <c r="BF23" i="34"/>
  <c r="BF59" i="34"/>
  <c r="BE162" i="34"/>
  <c r="BE143" i="34"/>
  <c r="BE37" i="34"/>
  <c r="BD176" i="35"/>
  <c r="BE37" i="36"/>
  <c r="BF31" i="36"/>
  <c r="BF67" i="36"/>
  <c r="BE170" i="36"/>
  <c r="BE151" i="36"/>
  <c r="BB193" i="35"/>
  <c r="BO41" i="33"/>
  <c r="BN55" i="33"/>
  <c r="BS41" i="30"/>
  <c r="BR55" i="30"/>
  <c r="BE61" i="32"/>
  <c r="BE62" i="32" s="1"/>
  <c r="BG29" i="32"/>
  <c r="BH59" i="32" s="1"/>
  <c r="BG21" i="32"/>
  <c r="BH51" i="32" s="1"/>
  <c r="BQ41" i="10"/>
  <c r="BP55" i="10"/>
  <c r="BN41" i="34"/>
  <c r="BM55" i="34"/>
  <c r="BC158" i="30"/>
  <c r="BA194" i="30"/>
  <c r="BA198" i="30"/>
  <c r="BC158" i="29"/>
  <c r="BA198" i="29"/>
  <c r="BC177" i="29"/>
  <c r="BC183" i="29"/>
  <c r="BC185" i="29" s="1"/>
  <c r="BC190" i="29"/>
  <c r="BC192" i="29" s="1"/>
  <c r="BF27" i="33"/>
  <c r="BG63" i="33" s="1"/>
  <c r="BG25" i="33"/>
  <c r="BH61" i="33" s="1"/>
  <c r="BB196" i="29"/>
  <c r="BB184" i="29"/>
  <c r="BB186" i="29" s="1"/>
  <c r="BE153" i="29"/>
  <c r="BE172" i="29"/>
  <c r="BF33" i="29"/>
  <c r="BG69" i="29" s="1"/>
  <c r="BE171" i="29"/>
  <c r="BE152" i="29"/>
  <c r="BF32" i="29"/>
  <c r="BG68" i="29" s="1"/>
  <c r="BC183" i="30"/>
  <c r="BC185" i="30" s="1"/>
  <c r="BC190" i="30"/>
  <c r="BC192" i="30" s="1"/>
  <c r="BE172" i="30"/>
  <c r="BE153" i="30"/>
  <c r="BF33" i="30"/>
  <c r="BG69" i="30" s="1"/>
  <c r="BE162" i="30"/>
  <c r="BE37" i="30"/>
  <c r="BE143" i="30"/>
  <c r="BF23" i="30"/>
  <c r="BG59" i="30" s="1"/>
  <c r="BF30" i="33"/>
  <c r="BG66" i="33" s="1"/>
  <c r="BE168" i="30"/>
  <c r="BE149" i="30"/>
  <c r="BF29" i="30"/>
  <c r="BG65" i="30" s="1"/>
  <c r="BF23" i="33"/>
  <c r="BG59" i="33" s="1"/>
  <c r="BE37" i="33"/>
  <c r="BE162" i="29"/>
  <c r="BF23" i="29"/>
  <c r="BG59" i="29" s="1"/>
  <c r="BE37" i="29"/>
  <c r="BE143" i="29"/>
  <c r="BE148" i="30"/>
  <c r="BE167" i="30"/>
  <c r="BF28" i="30"/>
  <c r="BG64" i="30" s="1"/>
  <c r="BD73" i="30"/>
  <c r="BD74" i="30" s="1"/>
  <c r="BB184" i="30"/>
  <c r="BB186" i="30" s="1"/>
  <c r="BB196" i="30"/>
  <c r="BE154" i="30"/>
  <c r="BE173" i="30"/>
  <c r="BF34" i="30"/>
  <c r="BG70" i="30" s="1"/>
  <c r="BF27" i="30"/>
  <c r="BG63" i="30" s="1"/>
  <c r="BE166" i="30"/>
  <c r="BE147" i="30"/>
  <c r="BE170" i="30"/>
  <c r="BF31" i="30"/>
  <c r="BG67" i="30" s="1"/>
  <c r="BE151" i="30"/>
  <c r="BE155" i="30"/>
  <c r="BF35" i="30"/>
  <c r="BG71" i="30" s="1"/>
  <c r="BE174" i="30"/>
  <c r="BF29" i="33"/>
  <c r="BG65" i="33" s="1"/>
  <c r="BF35" i="33"/>
  <c r="BG71" i="33" s="1"/>
  <c r="BD73" i="33"/>
  <c r="BD74" i="33" s="1"/>
  <c r="BB191" i="30"/>
  <c r="BB193" i="30" s="1"/>
  <c r="BB197" i="30"/>
  <c r="BE146" i="30"/>
  <c r="BE165" i="30"/>
  <c r="BF26" i="30"/>
  <c r="BG62" i="30" s="1"/>
  <c r="BF26" i="33"/>
  <c r="BG62" i="33" s="1"/>
  <c r="BC178" i="29"/>
  <c r="BC179" i="29" s="1"/>
  <c r="BC189" i="29"/>
  <c r="BC182" i="29"/>
  <c r="BE169" i="30"/>
  <c r="BF30" i="30"/>
  <c r="BG66" i="30" s="1"/>
  <c r="BE150" i="30"/>
  <c r="BF32" i="33"/>
  <c r="BG68" i="33" s="1"/>
  <c r="BD176" i="29"/>
  <c r="BE152" i="30"/>
  <c r="BF32" i="30"/>
  <c r="BG68" i="30" s="1"/>
  <c r="BE171" i="30"/>
  <c r="BD157" i="30"/>
  <c r="BE166" i="29"/>
  <c r="BF27" i="29"/>
  <c r="BG63" i="29" s="1"/>
  <c r="BE147" i="29"/>
  <c r="BE167" i="29"/>
  <c r="BE148" i="29"/>
  <c r="BF28" i="29"/>
  <c r="BG64" i="29" s="1"/>
  <c r="BF28" i="33"/>
  <c r="BG64" i="33" s="1"/>
  <c r="BD157" i="29"/>
  <c r="BE164" i="29"/>
  <c r="BE145" i="29"/>
  <c r="BF25" i="29"/>
  <c r="BG61" i="29" s="1"/>
  <c r="BE150" i="29"/>
  <c r="BE169" i="29"/>
  <c r="BF30" i="29"/>
  <c r="BG66" i="29" s="1"/>
  <c r="BE144" i="30"/>
  <c r="BF24" i="30"/>
  <c r="BG60" i="30" s="1"/>
  <c r="BE163" i="30"/>
  <c r="BE164" i="30"/>
  <c r="BE145" i="30"/>
  <c r="BF25" i="30"/>
  <c r="BG61" i="30" s="1"/>
  <c r="BE144" i="29"/>
  <c r="BE163" i="29"/>
  <c r="BF24" i="29"/>
  <c r="BG60" i="29" s="1"/>
  <c r="BE151" i="29"/>
  <c r="BE170" i="29"/>
  <c r="BF31" i="29"/>
  <c r="BG67" i="29" s="1"/>
  <c r="BF34" i="33"/>
  <c r="BG70" i="33" s="1"/>
  <c r="BE146" i="29"/>
  <c r="BF26" i="29"/>
  <c r="BG62" i="29" s="1"/>
  <c r="BE165" i="29"/>
  <c r="BE149" i="29"/>
  <c r="BE168" i="29"/>
  <c r="BF29" i="29"/>
  <c r="BG65" i="29" s="1"/>
  <c r="BE173" i="29"/>
  <c r="BE154" i="29"/>
  <c r="BF34" i="29"/>
  <c r="BG70" i="29" s="1"/>
  <c r="BB197" i="29"/>
  <c r="BB191" i="29"/>
  <c r="BB193" i="29" s="1"/>
  <c r="BA194" i="29"/>
  <c r="BF31" i="33"/>
  <c r="BG67" i="33" s="1"/>
  <c r="BF33" i="33"/>
  <c r="BG69" i="33" s="1"/>
  <c r="BE155" i="29"/>
  <c r="BE174" i="29"/>
  <c r="BF35" i="29"/>
  <c r="BG71" i="29" s="1"/>
  <c r="BD73" i="29"/>
  <c r="BD74" i="29" s="1"/>
  <c r="BD176" i="30"/>
  <c r="BC182" i="30"/>
  <c r="BC178" i="30"/>
  <c r="BC179" i="30" s="1"/>
  <c r="BC189" i="30"/>
  <c r="BF24" i="33"/>
  <c r="BG60" i="33" s="1"/>
  <c r="BG23" i="31"/>
  <c r="BH59" i="31" s="1"/>
  <c r="BF73" i="31"/>
  <c r="BF74" i="31" s="1"/>
  <c r="BF143" i="31"/>
  <c r="BF162" i="31"/>
  <c r="BF37" i="31"/>
  <c r="BH25" i="32"/>
  <c r="BI55" i="32" s="1"/>
  <c r="BG25" i="2"/>
  <c r="BH55" i="2" s="1"/>
  <c r="BG27" i="2"/>
  <c r="BH57" i="2" s="1"/>
  <c r="BE73" i="10"/>
  <c r="BE74" i="10" s="1"/>
  <c r="BG26" i="2"/>
  <c r="BH56" i="2" s="1"/>
  <c r="BH20" i="2"/>
  <c r="BI50" i="2" s="1"/>
  <c r="BE61" i="2"/>
  <c r="BE62" i="2" s="1"/>
  <c r="BF29" i="2"/>
  <c r="BG59" i="2" s="1"/>
  <c r="BG28" i="2"/>
  <c r="BH58" i="2" s="1"/>
  <c r="BG21" i="2"/>
  <c r="BH51" i="2" s="1"/>
  <c r="BG23" i="2"/>
  <c r="BH53" i="2" s="1"/>
  <c r="BG24" i="2"/>
  <c r="BH54" i="2" s="1"/>
  <c r="BG27" i="10"/>
  <c r="BH63" i="10" s="1"/>
  <c r="BG35" i="10"/>
  <c r="BH71" i="10" s="1"/>
  <c r="BG31" i="10"/>
  <c r="BH67" i="10" s="1"/>
  <c r="BG25" i="10"/>
  <c r="BH61" i="10" s="1"/>
  <c r="BG34" i="10"/>
  <c r="BH70" i="10" s="1"/>
  <c r="BH24" i="10"/>
  <c r="BI60" i="10" s="1"/>
  <c r="BG28" i="10"/>
  <c r="BH64" i="10" s="1"/>
  <c r="BG32" i="10"/>
  <c r="BH68" i="10" s="1"/>
  <c r="BG26" i="10"/>
  <c r="BH62" i="10" s="1"/>
  <c r="BH30" i="10"/>
  <c r="BI66" i="10" s="1"/>
  <c r="BG29" i="10"/>
  <c r="BH65" i="10" s="1"/>
  <c r="BH23" i="32"/>
  <c r="BI53" i="32" s="1"/>
  <c r="BH26" i="32"/>
  <c r="BI56" i="32" s="1"/>
  <c r="BH28" i="32"/>
  <c r="BI58" i="32" s="1"/>
  <c r="BH27" i="32"/>
  <c r="BI57" i="32" s="1"/>
  <c r="BH24" i="32"/>
  <c r="BI54" i="32" s="1"/>
  <c r="BI20" i="32"/>
  <c r="BJ50" i="32" s="1"/>
  <c r="BV82" i="43" l="1"/>
  <c r="BW2" i="43"/>
  <c r="BV77" i="43"/>
  <c r="BV78" i="43"/>
  <c r="BV83" i="43" s="1"/>
  <c r="BV79" i="43"/>
  <c r="BV84" i="43" s="1"/>
  <c r="BV80" i="43"/>
  <c r="BV85" i="43" s="1"/>
  <c r="BC198" i="31"/>
  <c r="BV39" i="2"/>
  <c r="BU46" i="2"/>
  <c r="BG61" i="31"/>
  <c r="BG73" i="31" s="1"/>
  <c r="BG74" i="31" s="1"/>
  <c r="BF164" i="31"/>
  <c r="BF176" i="31" s="1"/>
  <c r="BF145" i="31"/>
  <c r="BF157" i="31" s="1"/>
  <c r="BF189" i="31" s="1"/>
  <c r="BG25" i="31"/>
  <c r="BG37" i="31" s="1"/>
  <c r="BF37" i="10"/>
  <c r="BG52" i="32"/>
  <c r="BG22" i="32"/>
  <c r="BG31" i="32" s="1"/>
  <c r="BD196" i="31"/>
  <c r="BG69" i="10"/>
  <c r="BG33" i="10"/>
  <c r="BD184" i="31"/>
  <c r="BD186" i="31" s="1"/>
  <c r="BD158" i="34"/>
  <c r="BE177" i="31"/>
  <c r="BD193" i="31"/>
  <c r="BD197" i="31"/>
  <c r="BC196" i="36"/>
  <c r="BD177" i="30"/>
  <c r="BD177" i="36"/>
  <c r="BD189" i="36"/>
  <c r="BE158" i="31"/>
  <c r="BD158" i="36"/>
  <c r="BD178" i="36"/>
  <c r="BD179" i="36" s="1"/>
  <c r="BC186" i="36"/>
  <c r="BF37" i="36"/>
  <c r="BW41" i="35"/>
  <c r="BV55" i="35"/>
  <c r="BD190" i="36"/>
  <c r="BD192" i="36" s="1"/>
  <c r="BC197" i="36"/>
  <c r="BE182" i="31"/>
  <c r="BE184" i="31" s="1"/>
  <c r="BE183" i="31"/>
  <c r="BE185" i="31" s="1"/>
  <c r="BG59" i="10"/>
  <c r="BG23" i="10"/>
  <c r="BC193" i="36"/>
  <c r="BE178" i="31"/>
  <c r="BE179" i="31" s="1"/>
  <c r="BE157" i="36"/>
  <c r="BE182" i="36" s="1"/>
  <c r="BF73" i="36"/>
  <c r="BF74" i="36" s="1"/>
  <c r="BE74" i="34"/>
  <c r="BE176" i="36"/>
  <c r="BE190" i="36" s="1"/>
  <c r="BE192" i="36" s="1"/>
  <c r="BB198" i="35"/>
  <c r="BH69" i="31"/>
  <c r="BH33" i="31"/>
  <c r="BG172" i="31"/>
  <c r="BG153" i="31"/>
  <c r="BL35" i="35"/>
  <c r="BL71" i="35"/>
  <c r="BK155" i="35"/>
  <c r="BK174" i="35"/>
  <c r="BH23" i="36"/>
  <c r="BH59" i="36"/>
  <c r="BG162" i="36"/>
  <c r="BG143" i="36"/>
  <c r="BI67" i="31"/>
  <c r="BI31" i="31"/>
  <c r="BH170" i="31"/>
  <c r="BH151" i="31"/>
  <c r="BG23" i="35"/>
  <c r="BG59" i="35"/>
  <c r="BF37" i="35"/>
  <c r="BF162" i="35"/>
  <c r="BF143" i="35"/>
  <c r="BO26" i="35"/>
  <c r="BO62" i="35"/>
  <c r="BN165" i="35"/>
  <c r="BN146" i="35"/>
  <c r="BE190" i="31"/>
  <c r="BE192" i="31" s="1"/>
  <c r="BJ29" i="36"/>
  <c r="BJ65" i="36"/>
  <c r="BI168" i="36"/>
  <c r="BI149" i="36"/>
  <c r="BG32" i="36"/>
  <c r="BG68" i="36"/>
  <c r="BF152" i="36"/>
  <c r="BF171" i="36"/>
  <c r="BG34" i="35"/>
  <c r="BG70" i="35"/>
  <c r="BF173" i="35"/>
  <c r="BF154" i="35"/>
  <c r="BG25" i="36"/>
  <c r="BG61" i="36"/>
  <c r="BF164" i="36"/>
  <c r="BF145" i="36"/>
  <c r="BC196" i="34"/>
  <c r="BC184" i="34"/>
  <c r="BC186" i="34" s="1"/>
  <c r="BG52" i="2"/>
  <c r="BG22" i="2"/>
  <c r="BH62" i="31"/>
  <c r="BG146" i="31"/>
  <c r="BH26" i="31"/>
  <c r="BG165" i="31"/>
  <c r="BG31" i="35"/>
  <c r="BG67" i="35"/>
  <c r="BF151" i="35"/>
  <c r="BF170" i="35"/>
  <c r="BD190" i="34"/>
  <c r="BD192" i="34" s="1"/>
  <c r="BD183" i="34"/>
  <c r="BD185" i="34" s="1"/>
  <c r="BD177" i="34"/>
  <c r="BG35" i="34"/>
  <c r="BG71" i="34"/>
  <c r="BF174" i="34"/>
  <c r="BF155" i="34"/>
  <c r="BH70" i="31"/>
  <c r="BH34" i="31"/>
  <c r="BG173" i="31"/>
  <c r="BG154" i="31"/>
  <c r="BE157" i="34"/>
  <c r="BG26" i="36"/>
  <c r="BG62" i="36"/>
  <c r="BF146" i="36"/>
  <c r="BF165" i="36"/>
  <c r="BG30" i="34"/>
  <c r="BG66" i="34"/>
  <c r="BF150" i="34"/>
  <c r="BF169" i="34"/>
  <c r="BK28" i="35"/>
  <c r="BK64" i="35"/>
  <c r="BJ148" i="35"/>
  <c r="BJ167" i="35"/>
  <c r="BL29" i="35"/>
  <c r="BL65" i="35"/>
  <c r="BK149" i="35"/>
  <c r="BK168" i="35"/>
  <c r="BK27" i="35"/>
  <c r="BK63" i="35"/>
  <c r="BJ147" i="35"/>
  <c r="BJ166" i="35"/>
  <c r="BG33" i="34"/>
  <c r="BG69" i="34"/>
  <c r="BF172" i="34"/>
  <c r="BF153" i="34"/>
  <c r="BD183" i="35"/>
  <c r="BD185" i="35" s="1"/>
  <c r="BD190" i="35"/>
  <c r="BD192" i="35" s="1"/>
  <c r="BH65" i="31"/>
  <c r="BG168" i="31"/>
  <c r="BG149" i="31"/>
  <c r="BH29" i="31"/>
  <c r="BC197" i="34"/>
  <c r="BC191" i="34"/>
  <c r="BC193" i="34" s="1"/>
  <c r="BG27" i="36"/>
  <c r="BG63" i="36"/>
  <c r="BF166" i="36"/>
  <c r="BF147" i="36"/>
  <c r="BE176" i="34"/>
  <c r="BD182" i="35"/>
  <c r="BD178" i="35"/>
  <c r="BD179" i="35" s="1"/>
  <c r="BD189" i="35"/>
  <c r="BD158" i="35"/>
  <c r="BG30" i="36"/>
  <c r="BG66" i="36"/>
  <c r="BF169" i="36"/>
  <c r="BF150" i="36"/>
  <c r="BG31" i="34"/>
  <c r="BG67" i="34"/>
  <c r="BF151" i="34"/>
  <c r="BF170" i="34"/>
  <c r="BE176" i="35"/>
  <c r="BG28" i="34"/>
  <c r="BG64" i="34"/>
  <c r="BF148" i="34"/>
  <c r="BF167" i="34"/>
  <c r="BG27" i="34"/>
  <c r="BG63" i="34"/>
  <c r="BF147" i="34"/>
  <c r="BF166" i="34"/>
  <c r="BB194" i="34"/>
  <c r="BF73" i="34"/>
  <c r="BF179" i="34" s="1"/>
  <c r="BH71" i="31"/>
  <c r="BG155" i="31"/>
  <c r="BH35" i="31"/>
  <c r="BG174" i="31"/>
  <c r="BG28" i="36"/>
  <c r="BG64" i="36"/>
  <c r="BF167" i="36"/>
  <c r="BF148" i="36"/>
  <c r="BD177" i="35"/>
  <c r="BG33" i="36"/>
  <c r="BG69" i="36"/>
  <c r="BF172" i="36"/>
  <c r="BF153" i="36"/>
  <c r="BD189" i="34"/>
  <c r="BD182" i="34"/>
  <c r="BG29" i="34"/>
  <c r="BG65" i="34"/>
  <c r="BF149" i="34"/>
  <c r="BF168" i="34"/>
  <c r="BL33" i="35"/>
  <c r="BL69" i="35"/>
  <c r="BK172" i="35"/>
  <c r="BK153" i="35"/>
  <c r="BL25" i="35"/>
  <c r="BL61" i="35"/>
  <c r="BK164" i="35"/>
  <c r="BK145" i="35"/>
  <c r="BG34" i="36"/>
  <c r="BG70" i="36"/>
  <c r="BF154" i="36"/>
  <c r="BF173" i="36"/>
  <c r="BG34" i="34"/>
  <c r="BG70" i="34"/>
  <c r="BF154" i="34"/>
  <c r="BF173" i="34"/>
  <c r="BI24" i="35"/>
  <c r="BI60" i="35"/>
  <c r="BH144" i="35"/>
  <c r="BH163" i="35"/>
  <c r="BB198" i="34"/>
  <c r="BG23" i="34"/>
  <c r="BG59" i="34"/>
  <c r="BF37" i="34"/>
  <c r="BF162" i="34"/>
  <c r="BF143" i="34"/>
  <c r="BG24" i="34"/>
  <c r="BG60" i="34"/>
  <c r="BF163" i="34"/>
  <c r="BF144" i="34"/>
  <c r="BK32" i="35"/>
  <c r="BK68" i="35"/>
  <c r="BJ152" i="35"/>
  <c r="BJ171" i="35"/>
  <c r="BG26" i="34"/>
  <c r="BG62" i="34"/>
  <c r="BF146" i="34"/>
  <c r="BF165" i="34"/>
  <c r="BL30" i="35"/>
  <c r="BL66" i="35"/>
  <c r="BK169" i="35"/>
  <c r="BK150" i="35"/>
  <c r="BC184" i="35"/>
  <c r="BC186" i="35" s="1"/>
  <c r="BC196" i="35"/>
  <c r="BH64" i="31"/>
  <c r="BH28" i="31"/>
  <c r="BG167" i="31"/>
  <c r="BG148" i="31"/>
  <c r="BE157" i="35"/>
  <c r="BH60" i="31"/>
  <c r="BH24" i="31"/>
  <c r="BG144" i="31"/>
  <c r="BG163" i="31"/>
  <c r="BB194" i="35"/>
  <c r="BG31" i="36"/>
  <c r="BG67" i="36"/>
  <c r="BF170" i="36"/>
  <c r="BF151" i="36"/>
  <c r="BG32" i="34"/>
  <c r="BG68" i="34"/>
  <c r="BF171" i="34"/>
  <c r="BF152" i="34"/>
  <c r="BG35" i="36"/>
  <c r="BG71" i="36"/>
  <c r="BF174" i="36"/>
  <c r="BF155" i="36"/>
  <c r="BG25" i="34"/>
  <c r="BG61" i="34"/>
  <c r="BF164" i="34"/>
  <c r="BF145" i="34"/>
  <c r="BG24" i="36"/>
  <c r="BG60" i="36"/>
  <c r="BF144" i="36"/>
  <c r="BF163" i="36"/>
  <c r="BH68" i="31"/>
  <c r="BG171" i="31"/>
  <c r="BG152" i="31"/>
  <c r="BH32" i="31"/>
  <c r="BC197" i="35"/>
  <c r="BC191" i="35"/>
  <c r="BC193" i="35" s="1"/>
  <c r="BH63" i="31"/>
  <c r="BG147" i="31"/>
  <c r="BH27" i="31"/>
  <c r="BG166" i="31"/>
  <c r="BF73" i="35"/>
  <c r="BF74" i="35" s="1"/>
  <c r="BH66" i="31"/>
  <c r="BH30" i="31"/>
  <c r="BG169" i="31"/>
  <c r="BG150" i="31"/>
  <c r="BD196" i="36"/>
  <c r="BD184" i="36"/>
  <c r="BD186" i="36" s="1"/>
  <c r="BP41" i="33"/>
  <c r="BO55" i="33"/>
  <c r="BT41" i="30"/>
  <c r="BS55" i="30"/>
  <c r="BF61" i="32"/>
  <c r="BF62" i="32" s="1"/>
  <c r="BH21" i="32"/>
  <c r="BI51" i="32" s="1"/>
  <c r="BH29" i="32"/>
  <c r="BI59" i="32" s="1"/>
  <c r="BR41" i="10"/>
  <c r="BQ55" i="10"/>
  <c r="BO41" i="34"/>
  <c r="BN55" i="34"/>
  <c r="BE176" i="29"/>
  <c r="BE190" i="29" s="1"/>
  <c r="BB198" i="30"/>
  <c r="BG24" i="33"/>
  <c r="BH60" i="33" s="1"/>
  <c r="BG28" i="33"/>
  <c r="BH64" i="33" s="1"/>
  <c r="BF147" i="29"/>
  <c r="BF166" i="29"/>
  <c r="BG27" i="29"/>
  <c r="BH63" i="29" s="1"/>
  <c r="BG32" i="33"/>
  <c r="BH68" i="33" s="1"/>
  <c r="BF37" i="29"/>
  <c r="BF162" i="29"/>
  <c r="BF143" i="29"/>
  <c r="BG23" i="29"/>
  <c r="BH59" i="29" s="1"/>
  <c r="BF172" i="30"/>
  <c r="BF153" i="30"/>
  <c r="BG33" i="30"/>
  <c r="BH69" i="30" s="1"/>
  <c r="BC197" i="30"/>
  <c r="BC191" i="30"/>
  <c r="BC193" i="30" s="1"/>
  <c r="BF154" i="29"/>
  <c r="BG34" i="29"/>
  <c r="BH70" i="29" s="1"/>
  <c r="BF173" i="29"/>
  <c r="BG26" i="33"/>
  <c r="BH62" i="33" s="1"/>
  <c r="BF166" i="30"/>
  <c r="BG27" i="30"/>
  <c r="BH63" i="30" s="1"/>
  <c r="BF147" i="30"/>
  <c r="BF167" i="30"/>
  <c r="BF148" i="30"/>
  <c r="BG28" i="30"/>
  <c r="BH64" i="30" s="1"/>
  <c r="BG30" i="33"/>
  <c r="BH66" i="33" s="1"/>
  <c r="BH25" i="33"/>
  <c r="BI61" i="33" s="1"/>
  <c r="BG33" i="33"/>
  <c r="BH69" i="33" s="1"/>
  <c r="BF146" i="29"/>
  <c r="BF165" i="29"/>
  <c r="BG26" i="29"/>
  <c r="BH62" i="29" s="1"/>
  <c r="BF148" i="29"/>
  <c r="BG28" i="29"/>
  <c r="BH64" i="29" s="1"/>
  <c r="BF167" i="29"/>
  <c r="BD189" i="30"/>
  <c r="BD182" i="30"/>
  <c r="BD178" i="30"/>
  <c r="BD179" i="30" s="1"/>
  <c r="BD158" i="30"/>
  <c r="BF173" i="30"/>
  <c r="BF154" i="30"/>
  <c r="BG34" i="30"/>
  <c r="BH70" i="30" s="1"/>
  <c r="BF172" i="29"/>
  <c r="BF153" i="29"/>
  <c r="BG33" i="29"/>
  <c r="BH69" i="29" s="1"/>
  <c r="BC196" i="30"/>
  <c r="BC184" i="30"/>
  <c r="BC186" i="30" s="1"/>
  <c r="BF144" i="29"/>
  <c r="BF163" i="29"/>
  <c r="BG24" i="29"/>
  <c r="BH60" i="29" s="1"/>
  <c r="BF145" i="29"/>
  <c r="BF164" i="29"/>
  <c r="BG25" i="29"/>
  <c r="BH61" i="29" s="1"/>
  <c r="BF146" i="30"/>
  <c r="BF165" i="30"/>
  <c r="BG26" i="30"/>
  <c r="BH62" i="30" s="1"/>
  <c r="BG35" i="33"/>
  <c r="BH71" i="33" s="1"/>
  <c r="BF170" i="30"/>
  <c r="BF151" i="30"/>
  <c r="BG31" i="30"/>
  <c r="BH67" i="30" s="1"/>
  <c r="BE73" i="30"/>
  <c r="BE74" i="30" s="1"/>
  <c r="BE73" i="33"/>
  <c r="BE74" i="33" s="1"/>
  <c r="BF37" i="30"/>
  <c r="BF143" i="30"/>
  <c r="BF162" i="30"/>
  <c r="BG23" i="30"/>
  <c r="BH59" i="30" s="1"/>
  <c r="BD183" i="30"/>
  <c r="BD185" i="30" s="1"/>
  <c r="BD190" i="30"/>
  <c r="BD192" i="30" s="1"/>
  <c r="BG31" i="33"/>
  <c r="BH67" i="33" s="1"/>
  <c r="BF144" i="30"/>
  <c r="BF163" i="30"/>
  <c r="BG24" i="30"/>
  <c r="BH60" i="30" s="1"/>
  <c r="BF150" i="30"/>
  <c r="BF169" i="30"/>
  <c r="BG30" i="30"/>
  <c r="BH66" i="30" s="1"/>
  <c r="BG29" i="33"/>
  <c r="BH65" i="33" s="1"/>
  <c r="BG23" i="33"/>
  <c r="BH59" i="33" s="1"/>
  <c r="BF37" i="33"/>
  <c r="BE157" i="30"/>
  <c r="BG27" i="33"/>
  <c r="BH63" i="33" s="1"/>
  <c r="BG34" i="33"/>
  <c r="BH70" i="33" s="1"/>
  <c r="BG32" i="30"/>
  <c r="BH68" i="30" s="1"/>
  <c r="BF171" i="30"/>
  <c r="BF152" i="30"/>
  <c r="BE73" i="29"/>
  <c r="BE74" i="29" s="1"/>
  <c r="BG29" i="30"/>
  <c r="BH65" i="30" s="1"/>
  <c r="BF149" i="30"/>
  <c r="BF168" i="30"/>
  <c r="BF174" i="29"/>
  <c r="BF155" i="29"/>
  <c r="BG35" i="29"/>
  <c r="BH71" i="29" s="1"/>
  <c r="BF168" i="29"/>
  <c r="BF149" i="29"/>
  <c r="BG29" i="29"/>
  <c r="BH65" i="29" s="1"/>
  <c r="BC196" i="29"/>
  <c r="BC184" i="29"/>
  <c r="BC186" i="29" s="1"/>
  <c r="BE157" i="29"/>
  <c r="BF171" i="29"/>
  <c r="BG32" i="29"/>
  <c r="BH68" i="29" s="1"/>
  <c r="BF152" i="29"/>
  <c r="BB194" i="29"/>
  <c r="BG31" i="29"/>
  <c r="BH67" i="29" s="1"/>
  <c r="BF151" i="29"/>
  <c r="BF170" i="29"/>
  <c r="BF164" i="30"/>
  <c r="BF145" i="30"/>
  <c r="BG25" i="30"/>
  <c r="BH61" i="30" s="1"/>
  <c r="BF150" i="29"/>
  <c r="BG30" i="29"/>
  <c r="BH66" i="29" s="1"/>
  <c r="BF169" i="29"/>
  <c r="BD182" i="29"/>
  <c r="BD189" i="29"/>
  <c r="BD158" i="29"/>
  <c r="BD178" i="29"/>
  <c r="BD179" i="29" s="1"/>
  <c r="BD183" i="29"/>
  <c r="BD185" i="29" s="1"/>
  <c r="BD190" i="29"/>
  <c r="BD192" i="29" s="1"/>
  <c r="BC191" i="29"/>
  <c r="BC193" i="29" s="1"/>
  <c r="BC197" i="29"/>
  <c r="BG35" i="30"/>
  <c r="BH71" i="30" s="1"/>
  <c r="BF174" i="30"/>
  <c r="BF155" i="30"/>
  <c r="BB194" i="30"/>
  <c r="BE176" i="30"/>
  <c r="BB198" i="29"/>
  <c r="BD177" i="29"/>
  <c r="BG162" i="31"/>
  <c r="BG143" i="31"/>
  <c r="BH23" i="31"/>
  <c r="BI59" i="31" s="1"/>
  <c r="BE191" i="31"/>
  <c r="BI25" i="32"/>
  <c r="BJ55" i="32" s="1"/>
  <c r="BH25" i="2"/>
  <c r="BI55" i="2" s="1"/>
  <c r="BH27" i="2"/>
  <c r="BI57" i="2" s="1"/>
  <c r="BH21" i="2"/>
  <c r="BI51" i="2" s="1"/>
  <c r="BI20" i="2"/>
  <c r="BJ50" i="2" s="1"/>
  <c r="BF61" i="2"/>
  <c r="BF62" i="2" s="1"/>
  <c r="BG29" i="2"/>
  <c r="BH59" i="2" s="1"/>
  <c r="BF31" i="2"/>
  <c r="BH24" i="2"/>
  <c r="BI54" i="2" s="1"/>
  <c r="BH26" i="2"/>
  <c r="BI56" i="2" s="1"/>
  <c r="BH23" i="2"/>
  <c r="BI53" i="2" s="1"/>
  <c r="BH28" i="2"/>
  <c r="BI58" i="2" s="1"/>
  <c r="BH28" i="10"/>
  <c r="BI64" i="10" s="1"/>
  <c r="BH35" i="10"/>
  <c r="BI71" i="10" s="1"/>
  <c r="BH31" i="10"/>
  <c r="BI67" i="10" s="1"/>
  <c r="BH26" i="10"/>
  <c r="BI62" i="10" s="1"/>
  <c r="BH34" i="10"/>
  <c r="BI70" i="10" s="1"/>
  <c r="BH27" i="10"/>
  <c r="BI63" i="10" s="1"/>
  <c r="BH29" i="10"/>
  <c r="BI65" i="10" s="1"/>
  <c r="BH32" i="10"/>
  <c r="BI68" i="10" s="1"/>
  <c r="BI24" i="10"/>
  <c r="BJ60" i="10" s="1"/>
  <c r="BH25" i="10"/>
  <c r="BI61" i="10" s="1"/>
  <c r="BI30" i="10"/>
  <c r="BJ66" i="10" s="1"/>
  <c r="BF73" i="10"/>
  <c r="BF74" i="10" s="1"/>
  <c r="BI23" i="32"/>
  <c r="BJ53" i="32" s="1"/>
  <c r="BI28" i="32"/>
  <c r="BJ58" i="32" s="1"/>
  <c r="BJ20" i="32"/>
  <c r="BK50" i="32" s="1"/>
  <c r="BI26" i="32"/>
  <c r="BJ56" i="32" s="1"/>
  <c r="BI27" i="32"/>
  <c r="BJ57" i="32" s="1"/>
  <c r="BI24" i="32"/>
  <c r="BJ54" i="32" s="1"/>
  <c r="BG37" i="10" l="1"/>
  <c r="BX2" i="43"/>
  <c r="BW78" i="43"/>
  <c r="BW83" i="43" s="1"/>
  <c r="BW77" i="43"/>
  <c r="BW82" i="43" s="1"/>
  <c r="BW79" i="43"/>
  <c r="BW84" i="43" s="1"/>
  <c r="BW80" i="43"/>
  <c r="BW85" i="43" s="1"/>
  <c r="BW39" i="2"/>
  <c r="BV46" i="2"/>
  <c r="BH61" i="31"/>
  <c r="BH25" i="31"/>
  <c r="BG145" i="31"/>
  <c r="BG157" i="31" s="1"/>
  <c r="BG164" i="31"/>
  <c r="BG176" i="31" s="1"/>
  <c r="BG183" i="31" s="1"/>
  <c r="BG185" i="31" s="1"/>
  <c r="BH52" i="32"/>
  <c r="BH22" i="32"/>
  <c r="BH31" i="32" s="1"/>
  <c r="BD198" i="31"/>
  <c r="BD194" i="31"/>
  <c r="BE186" i="31"/>
  <c r="BH69" i="10"/>
  <c r="BH33" i="10"/>
  <c r="BE196" i="31"/>
  <c r="BE158" i="34"/>
  <c r="BE158" i="36"/>
  <c r="BD197" i="36"/>
  <c r="BD198" i="36" s="1"/>
  <c r="BD191" i="36"/>
  <c r="BD193" i="36" s="1"/>
  <c r="BD194" i="36" s="1"/>
  <c r="BF176" i="36"/>
  <c r="BF190" i="36" s="1"/>
  <c r="BF192" i="36" s="1"/>
  <c r="BE193" i="31"/>
  <c r="BE197" i="31"/>
  <c r="BF178" i="31"/>
  <c r="BF179" i="31" s="1"/>
  <c r="BF182" i="31"/>
  <c r="BF184" i="31" s="1"/>
  <c r="BC198" i="36"/>
  <c r="BF158" i="31"/>
  <c r="BF190" i="31"/>
  <c r="BF192" i="31" s="1"/>
  <c r="BC194" i="36"/>
  <c r="BF157" i="36"/>
  <c r="BF189" i="36" s="1"/>
  <c r="BX41" i="35"/>
  <c r="BW55" i="35"/>
  <c r="BG37" i="36"/>
  <c r="BF177" i="31"/>
  <c r="BE177" i="36"/>
  <c r="BF183" i="31"/>
  <c r="BF185" i="31" s="1"/>
  <c r="BH59" i="10"/>
  <c r="BH23" i="10"/>
  <c r="BC194" i="35"/>
  <c r="BE189" i="36"/>
  <c r="BE197" i="36" s="1"/>
  <c r="BE178" i="36"/>
  <c r="BE179" i="36" s="1"/>
  <c r="BG73" i="36"/>
  <c r="BG74" i="36" s="1"/>
  <c r="BE183" i="36"/>
  <c r="BE185" i="36" s="1"/>
  <c r="BG73" i="34"/>
  <c r="BG179" i="34" s="1"/>
  <c r="BL32" i="35"/>
  <c r="BL68" i="35"/>
  <c r="BK171" i="35"/>
  <c r="BK152" i="35"/>
  <c r="BI68" i="31"/>
  <c r="BI32" i="31"/>
  <c r="BH171" i="31"/>
  <c r="BH152" i="31"/>
  <c r="BI64" i="31"/>
  <c r="BH167" i="31"/>
  <c r="BI28" i="31"/>
  <c r="BH148" i="31"/>
  <c r="BD184" i="34"/>
  <c r="BD186" i="34" s="1"/>
  <c r="BD196" i="34"/>
  <c r="BD184" i="35"/>
  <c r="BD186" i="35" s="1"/>
  <c r="BD196" i="35"/>
  <c r="BI65" i="31"/>
  <c r="BI29" i="31"/>
  <c r="BH168" i="31"/>
  <c r="BH149" i="31"/>
  <c r="BE177" i="34"/>
  <c r="BI62" i="31"/>
  <c r="BH165" i="31"/>
  <c r="BI26" i="31"/>
  <c r="BH146" i="31"/>
  <c r="BF74" i="34"/>
  <c r="BG73" i="35"/>
  <c r="BG74" i="35" s="1"/>
  <c r="BD197" i="34"/>
  <c r="BD191" i="34"/>
  <c r="BD193" i="34" s="1"/>
  <c r="BE183" i="34"/>
  <c r="BE185" i="34" s="1"/>
  <c r="BE190" i="34"/>
  <c r="BE192" i="34" s="1"/>
  <c r="BH33" i="34"/>
  <c r="BH69" i="34"/>
  <c r="BG172" i="34"/>
  <c r="BG153" i="34"/>
  <c r="BM29" i="35"/>
  <c r="BM65" i="35"/>
  <c r="BL168" i="35"/>
  <c r="BL149" i="35"/>
  <c r="BH30" i="34"/>
  <c r="BH66" i="34"/>
  <c r="BG150" i="34"/>
  <c r="BG169" i="34"/>
  <c r="BI69" i="31"/>
  <c r="BI33" i="31"/>
  <c r="BH153" i="31"/>
  <c r="BH172" i="31"/>
  <c r="BI63" i="31"/>
  <c r="BI27" i="31"/>
  <c r="BH166" i="31"/>
  <c r="BH147" i="31"/>
  <c r="BH23" i="34"/>
  <c r="BH59" i="34"/>
  <c r="BG37" i="34"/>
  <c r="BG162" i="34"/>
  <c r="BG143" i="34"/>
  <c r="BJ24" i="35"/>
  <c r="BJ60" i="35"/>
  <c r="BI144" i="35"/>
  <c r="BI163" i="35"/>
  <c r="BH34" i="36"/>
  <c r="BH70" i="36"/>
  <c r="BG154" i="36"/>
  <c r="BG173" i="36"/>
  <c r="BM33" i="35"/>
  <c r="BM69" i="35"/>
  <c r="BL153" i="35"/>
  <c r="BL172" i="35"/>
  <c r="BH28" i="36"/>
  <c r="BH64" i="36"/>
  <c r="BG167" i="36"/>
  <c r="BG148" i="36"/>
  <c r="BH28" i="34"/>
  <c r="BH64" i="34"/>
  <c r="BG167" i="34"/>
  <c r="BG148" i="34"/>
  <c r="BI70" i="31"/>
  <c r="BH173" i="31"/>
  <c r="BI34" i="31"/>
  <c r="BH154" i="31"/>
  <c r="BH25" i="36"/>
  <c r="BH61" i="36"/>
  <c r="BG164" i="36"/>
  <c r="BG145" i="36"/>
  <c r="BH32" i="36"/>
  <c r="BH68" i="36"/>
  <c r="BG171" i="36"/>
  <c r="BG152" i="36"/>
  <c r="BI23" i="36"/>
  <c r="BI59" i="36"/>
  <c r="BH143" i="36"/>
  <c r="BH162" i="36"/>
  <c r="BH25" i="34"/>
  <c r="BH61" i="34"/>
  <c r="BG145" i="34"/>
  <c r="BG164" i="34"/>
  <c r="BH32" i="34"/>
  <c r="BH68" i="34"/>
  <c r="BG171" i="34"/>
  <c r="BG152" i="34"/>
  <c r="BI60" i="31"/>
  <c r="BI24" i="31"/>
  <c r="BH144" i="31"/>
  <c r="BH163" i="31"/>
  <c r="BC198" i="35"/>
  <c r="BE183" i="35"/>
  <c r="BE185" i="35" s="1"/>
  <c r="BE190" i="35"/>
  <c r="BE192" i="35" s="1"/>
  <c r="BH52" i="2"/>
  <c r="BH22" i="2"/>
  <c r="BM30" i="35"/>
  <c r="BM66" i="35"/>
  <c r="BL169" i="35"/>
  <c r="BL150" i="35"/>
  <c r="BI71" i="31"/>
  <c r="BH174" i="31"/>
  <c r="BI35" i="31"/>
  <c r="BH155" i="31"/>
  <c r="BH30" i="36"/>
  <c r="BH66" i="36"/>
  <c r="BG169" i="36"/>
  <c r="BG150" i="36"/>
  <c r="BP26" i="35"/>
  <c r="BP62" i="35"/>
  <c r="BO146" i="35"/>
  <c r="BO165" i="35"/>
  <c r="BJ67" i="31"/>
  <c r="BJ31" i="31"/>
  <c r="BI170" i="31"/>
  <c r="BI151" i="31"/>
  <c r="BE189" i="35"/>
  <c r="BE178" i="35"/>
  <c r="BE179" i="35" s="1"/>
  <c r="BE182" i="35"/>
  <c r="BH26" i="34"/>
  <c r="BH62" i="34"/>
  <c r="BG146" i="34"/>
  <c r="BG165" i="34"/>
  <c r="BH24" i="34"/>
  <c r="BH60" i="34"/>
  <c r="BG144" i="34"/>
  <c r="BG163" i="34"/>
  <c r="BH33" i="36"/>
  <c r="BH69" i="36"/>
  <c r="BG153" i="36"/>
  <c r="BG172" i="36"/>
  <c r="BE158" i="35"/>
  <c r="BH27" i="36"/>
  <c r="BH63" i="36"/>
  <c r="BG147" i="36"/>
  <c r="BG166" i="36"/>
  <c r="BL27" i="35"/>
  <c r="BL63" i="35"/>
  <c r="BK166" i="35"/>
  <c r="BK147" i="35"/>
  <c r="BL28" i="35"/>
  <c r="BL64" i="35"/>
  <c r="BK167" i="35"/>
  <c r="BK148" i="35"/>
  <c r="BH26" i="36"/>
  <c r="BH62" i="36"/>
  <c r="BG146" i="36"/>
  <c r="BG165" i="36"/>
  <c r="BC194" i="34"/>
  <c r="BF157" i="35"/>
  <c r="BH23" i="35"/>
  <c r="BH59" i="35"/>
  <c r="BG162" i="35"/>
  <c r="BG143" i="35"/>
  <c r="BG37" i="35"/>
  <c r="BI66" i="31"/>
  <c r="BI30" i="31"/>
  <c r="BH169" i="31"/>
  <c r="BH150" i="31"/>
  <c r="BF157" i="34"/>
  <c r="BH34" i="34"/>
  <c r="BH70" i="34"/>
  <c r="BG154" i="34"/>
  <c r="BG173" i="34"/>
  <c r="BM25" i="35"/>
  <c r="BM61" i="35"/>
  <c r="BL145" i="35"/>
  <c r="BL164" i="35"/>
  <c r="BE177" i="35"/>
  <c r="BH27" i="34"/>
  <c r="BH63" i="34"/>
  <c r="BG147" i="34"/>
  <c r="BG166" i="34"/>
  <c r="BD191" i="35"/>
  <c r="BD193" i="35" s="1"/>
  <c r="BD197" i="35"/>
  <c r="BH31" i="35"/>
  <c r="BH67" i="35"/>
  <c r="BG170" i="35"/>
  <c r="BG151" i="35"/>
  <c r="BC198" i="34"/>
  <c r="BH34" i="35"/>
  <c r="BH70" i="35"/>
  <c r="BG154" i="35"/>
  <c r="BG173" i="35"/>
  <c r="BK29" i="36"/>
  <c r="BK65" i="36"/>
  <c r="BJ149" i="36"/>
  <c r="BJ168" i="36"/>
  <c r="BF176" i="35"/>
  <c r="BM35" i="35"/>
  <c r="BM71" i="35"/>
  <c r="BL155" i="35"/>
  <c r="BL174" i="35"/>
  <c r="BH24" i="36"/>
  <c r="BH60" i="36"/>
  <c r="BG144" i="36"/>
  <c r="BG163" i="36"/>
  <c r="BH35" i="36"/>
  <c r="BH71" i="36"/>
  <c r="BG174" i="36"/>
  <c r="BG155" i="36"/>
  <c r="BH31" i="36"/>
  <c r="BH67" i="36"/>
  <c r="BG170" i="36"/>
  <c r="BG151" i="36"/>
  <c r="BF176" i="34"/>
  <c r="BH29" i="34"/>
  <c r="BH65" i="34"/>
  <c r="BG149" i="34"/>
  <c r="BG168" i="34"/>
  <c r="BH31" i="34"/>
  <c r="BH67" i="34"/>
  <c r="BG170" i="34"/>
  <c r="BG151" i="34"/>
  <c r="BE182" i="34"/>
  <c r="BE189" i="34"/>
  <c r="BH35" i="34"/>
  <c r="BH71" i="34"/>
  <c r="BG174" i="34"/>
  <c r="BG155" i="34"/>
  <c r="BE184" i="36"/>
  <c r="BQ41" i="33"/>
  <c r="BP55" i="33"/>
  <c r="BU41" i="30"/>
  <c r="BT55" i="30"/>
  <c r="BG61" i="32"/>
  <c r="BG62" i="32" s="1"/>
  <c r="BI21" i="32"/>
  <c r="BJ51" i="32" s="1"/>
  <c r="BI29" i="32"/>
  <c r="BJ59" i="32" s="1"/>
  <c r="BS41" i="10"/>
  <c r="BR55" i="10"/>
  <c r="BE183" i="29"/>
  <c r="BE185" i="29" s="1"/>
  <c r="BP41" i="34"/>
  <c r="BO55" i="34"/>
  <c r="BE177" i="29"/>
  <c r="BC198" i="30"/>
  <c r="BF157" i="29"/>
  <c r="BF182" i="29" s="1"/>
  <c r="BC194" i="30"/>
  <c r="BD184" i="29"/>
  <c r="BD186" i="29" s="1"/>
  <c r="BD196" i="29"/>
  <c r="BG168" i="30"/>
  <c r="BG149" i="30"/>
  <c r="BH29" i="30"/>
  <c r="BI65" i="30" s="1"/>
  <c r="BG150" i="30"/>
  <c r="BG169" i="30"/>
  <c r="BH30" i="30"/>
  <c r="BI66" i="30" s="1"/>
  <c r="BF157" i="30"/>
  <c r="BH35" i="29"/>
  <c r="BI71" i="29" s="1"/>
  <c r="BG155" i="29"/>
  <c r="BG174" i="29"/>
  <c r="BE192" i="29"/>
  <c r="BH35" i="33"/>
  <c r="BI71" i="33" s="1"/>
  <c r="BG153" i="29"/>
  <c r="BG172" i="29"/>
  <c r="BH33" i="29"/>
  <c r="BI69" i="29" s="1"/>
  <c r="BG165" i="29"/>
  <c r="BG146" i="29"/>
  <c r="BH26" i="29"/>
  <c r="BI62" i="29" s="1"/>
  <c r="BH30" i="33"/>
  <c r="BI66" i="33" s="1"/>
  <c r="BG147" i="30"/>
  <c r="BG166" i="30"/>
  <c r="BH27" i="30"/>
  <c r="BI63" i="30" s="1"/>
  <c r="BE189" i="29"/>
  <c r="BE182" i="29"/>
  <c r="BE178" i="29"/>
  <c r="BE179" i="29" s="1"/>
  <c r="BE158" i="30"/>
  <c r="BE189" i="30"/>
  <c r="BE178" i="30"/>
  <c r="BE179" i="30" s="1"/>
  <c r="BE182" i="30"/>
  <c r="BH31" i="33"/>
  <c r="BI67" i="33" s="1"/>
  <c r="BF73" i="30"/>
  <c r="BF74" i="30" s="1"/>
  <c r="BE190" i="30"/>
  <c r="BE192" i="30" s="1"/>
  <c r="BE183" i="30"/>
  <c r="BE185" i="30" s="1"/>
  <c r="BG169" i="29"/>
  <c r="BG150" i="29"/>
  <c r="BH30" i="29"/>
  <c r="BI66" i="29" s="1"/>
  <c r="BG170" i="29"/>
  <c r="BG151" i="29"/>
  <c r="BH31" i="29"/>
  <c r="BI67" i="29" s="1"/>
  <c r="BC194" i="29"/>
  <c r="BG165" i="30"/>
  <c r="BG146" i="30"/>
  <c r="BH26" i="30"/>
  <c r="BI62" i="30" s="1"/>
  <c r="BG163" i="29"/>
  <c r="BH24" i="29"/>
  <c r="BI60" i="29" s="1"/>
  <c r="BG144" i="29"/>
  <c r="BD196" i="30"/>
  <c r="BD184" i="30"/>
  <c r="BD186" i="30" s="1"/>
  <c r="BG148" i="30"/>
  <c r="BG167" i="30"/>
  <c r="BH28" i="30"/>
  <c r="BI64" i="30" s="1"/>
  <c r="BH26" i="33"/>
  <c r="BI62" i="33" s="1"/>
  <c r="BG153" i="30"/>
  <c r="BG172" i="30"/>
  <c r="BH33" i="30"/>
  <c r="BI69" i="30" s="1"/>
  <c r="BH28" i="33"/>
  <c r="BI64" i="33" s="1"/>
  <c r="BC198" i="29"/>
  <c r="BG171" i="30"/>
  <c r="BH32" i="30"/>
  <c r="BI68" i="30" s="1"/>
  <c r="BG152" i="30"/>
  <c r="BF73" i="33"/>
  <c r="BF74" i="33" s="1"/>
  <c r="BG163" i="30"/>
  <c r="BH24" i="30"/>
  <c r="BI60" i="30" s="1"/>
  <c r="BG144" i="30"/>
  <c r="BD197" i="30"/>
  <c r="BD191" i="30"/>
  <c r="BD193" i="30" s="1"/>
  <c r="BH35" i="30"/>
  <c r="BI71" i="30" s="1"/>
  <c r="BG155" i="30"/>
  <c r="BG174" i="30"/>
  <c r="BH27" i="33"/>
  <c r="BI63" i="33" s="1"/>
  <c r="BG168" i="29"/>
  <c r="BG149" i="29"/>
  <c r="BH29" i="29"/>
  <c r="BI65" i="29" s="1"/>
  <c r="BH23" i="33"/>
  <c r="BI59" i="33" s="1"/>
  <c r="BG37" i="33"/>
  <c r="BG170" i="30"/>
  <c r="BG151" i="30"/>
  <c r="BH31" i="30"/>
  <c r="BI67" i="30" s="1"/>
  <c r="BG173" i="30"/>
  <c r="BH34" i="30"/>
  <c r="BI70" i="30" s="1"/>
  <c r="BG154" i="30"/>
  <c r="BH33" i="33"/>
  <c r="BI69" i="33" s="1"/>
  <c r="BF176" i="29"/>
  <c r="BH32" i="33"/>
  <c r="BI68" i="33" s="1"/>
  <c r="BH24" i="33"/>
  <c r="BI60" i="33" s="1"/>
  <c r="BE158" i="29"/>
  <c r="BG145" i="30"/>
  <c r="BG164" i="30"/>
  <c r="BH25" i="30"/>
  <c r="BI61" i="30" s="1"/>
  <c r="BH34" i="33"/>
  <c r="BI70" i="33" s="1"/>
  <c r="BG143" i="30"/>
  <c r="BG162" i="30"/>
  <c r="BH23" i="30"/>
  <c r="BI59" i="30" s="1"/>
  <c r="BG37" i="30"/>
  <c r="BG148" i="29"/>
  <c r="BG167" i="29"/>
  <c r="BH28" i="29"/>
  <c r="BI64" i="29" s="1"/>
  <c r="BG173" i="29"/>
  <c r="BG154" i="29"/>
  <c r="BH34" i="29"/>
  <c r="BI70" i="29" s="1"/>
  <c r="BD197" i="29"/>
  <c r="BD191" i="29"/>
  <c r="BD193" i="29" s="1"/>
  <c r="BG171" i="29"/>
  <c r="BG152" i="29"/>
  <c r="BH32" i="29"/>
  <c r="BI68" i="29" s="1"/>
  <c r="BH29" i="33"/>
  <c r="BI65" i="33" s="1"/>
  <c r="BF176" i="30"/>
  <c r="BG164" i="29"/>
  <c r="BG145" i="29"/>
  <c r="BH25" i="29"/>
  <c r="BI61" i="29" s="1"/>
  <c r="BI25" i="33"/>
  <c r="BJ61" i="33" s="1"/>
  <c r="BF73" i="29"/>
  <c r="BF74" i="29" s="1"/>
  <c r="BG162" i="29"/>
  <c r="BG37" i="29"/>
  <c r="BH23" i="29"/>
  <c r="BI59" i="29" s="1"/>
  <c r="BG143" i="29"/>
  <c r="BG166" i="29"/>
  <c r="BG147" i="29"/>
  <c r="BH27" i="29"/>
  <c r="BI63" i="29" s="1"/>
  <c r="BE177" i="30"/>
  <c r="BI23" i="31"/>
  <c r="BJ59" i="31" s="1"/>
  <c r="BH143" i="31"/>
  <c r="BH73" i="31"/>
  <c r="BH74" i="31" s="1"/>
  <c r="BH162" i="31"/>
  <c r="BH37" i="31"/>
  <c r="BF191" i="31"/>
  <c r="BJ25" i="32"/>
  <c r="BK55" i="32" s="1"/>
  <c r="BI25" i="2"/>
  <c r="BJ55" i="2" s="1"/>
  <c r="BI24" i="2"/>
  <c r="BJ54" i="2" s="1"/>
  <c r="BI28" i="2"/>
  <c r="BJ58" i="2" s="1"/>
  <c r="BH29" i="2"/>
  <c r="BI59" i="2" s="1"/>
  <c r="BG61" i="2"/>
  <c r="BG62" i="2" s="1"/>
  <c r="BI26" i="2"/>
  <c r="BJ56" i="2" s="1"/>
  <c r="BI27" i="2"/>
  <c r="BJ57" i="2" s="1"/>
  <c r="BI23" i="2"/>
  <c r="BJ53" i="2" s="1"/>
  <c r="BI21" i="2"/>
  <c r="BJ51" i="2" s="1"/>
  <c r="BJ20" i="2"/>
  <c r="BK50" i="2" s="1"/>
  <c r="BG31" i="2"/>
  <c r="BJ30" i="10"/>
  <c r="BK66" i="10" s="1"/>
  <c r="BI29" i="10"/>
  <c r="BJ65" i="10" s="1"/>
  <c r="BI26" i="10"/>
  <c r="BJ62" i="10" s="1"/>
  <c r="BI28" i="10"/>
  <c r="BJ64" i="10" s="1"/>
  <c r="BJ24" i="10"/>
  <c r="BK60" i="10" s="1"/>
  <c r="BI25" i="10"/>
  <c r="BJ61" i="10" s="1"/>
  <c r="BI27" i="10"/>
  <c r="BJ63" i="10" s="1"/>
  <c r="BI31" i="10"/>
  <c r="BJ67" i="10" s="1"/>
  <c r="BI32" i="10"/>
  <c r="BJ68" i="10" s="1"/>
  <c r="BG73" i="10"/>
  <c r="BG74" i="10" s="1"/>
  <c r="BI34" i="10"/>
  <c r="BJ70" i="10" s="1"/>
  <c r="BI35" i="10"/>
  <c r="BJ71" i="10" s="1"/>
  <c r="BJ24" i="32"/>
  <c r="BK54" i="32" s="1"/>
  <c r="BK20" i="32"/>
  <c r="BL50" i="32" s="1"/>
  <c r="BJ23" i="32"/>
  <c r="BK53" i="32" s="1"/>
  <c r="BJ27" i="32"/>
  <c r="BK57" i="32" s="1"/>
  <c r="BJ26" i="32"/>
  <c r="BK56" i="32" s="1"/>
  <c r="BJ28" i="32"/>
  <c r="BK58" i="32" s="1"/>
  <c r="BX85" i="43" l="1"/>
  <c r="BX83" i="43"/>
  <c r="BY2" i="43"/>
  <c r="BX78" i="43"/>
  <c r="BX79" i="43"/>
  <c r="BX84" i="43" s="1"/>
  <c r="BX80" i="43"/>
  <c r="BX77" i="43"/>
  <c r="BX82" i="43" s="1"/>
  <c r="BX39" i="2"/>
  <c r="BW46" i="2"/>
  <c r="BF158" i="34"/>
  <c r="BE191" i="36"/>
  <c r="BE193" i="36" s="1"/>
  <c r="BE194" i="31"/>
  <c r="BI61" i="31"/>
  <c r="BI73" i="31" s="1"/>
  <c r="BI74" i="31" s="1"/>
  <c r="BH164" i="31"/>
  <c r="BH176" i="31" s="1"/>
  <c r="BH183" i="31" s="1"/>
  <c r="BH185" i="31" s="1"/>
  <c r="BH145" i="31"/>
  <c r="BH157" i="31" s="1"/>
  <c r="BH189" i="31" s="1"/>
  <c r="BI25" i="31"/>
  <c r="BH37" i="10"/>
  <c r="BI52" i="32"/>
  <c r="BI22" i="32"/>
  <c r="BI31" i="32" s="1"/>
  <c r="BI69" i="10"/>
  <c r="BI33" i="10"/>
  <c r="BF183" i="36"/>
  <c r="BF185" i="36" s="1"/>
  <c r="BE198" i="31"/>
  <c r="BF177" i="36"/>
  <c r="BG158" i="31"/>
  <c r="BF186" i="31"/>
  <c r="BF158" i="36"/>
  <c r="BG176" i="36"/>
  <c r="BG183" i="36" s="1"/>
  <c r="BG185" i="36" s="1"/>
  <c r="BG182" i="31"/>
  <c r="BG184" i="31" s="1"/>
  <c r="BG186" i="31" s="1"/>
  <c r="BG178" i="31"/>
  <c r="BG179" i="31" s="1"/>
  <c r="BG189" i="31"/>
  <c r="BF197" i="31"/>
  <c r="BF193" i="31"/>
  <c r="BG190" i="31"/>
  <c r="BG192" i="31" s="1"/>
  <c r="BG177" i="31"/>
  <c r="BG74" i="34"/>
  <c r="BF182" i="36"/>
  <c r="BF178" i="36"/>
  <c r="BF179" i="36" s="1"/>
  <c r="BF196" i="31"/>
  <c r="BG157" i="36"/>
  <c r="BG182" i="36" s="1"/>
  <c r="BY41" i="35"/>
  <c r="BX55" i="35"/>
  <c r="BI59" i="10"/>
  <c r="BI23" i="10"/>
  <c r="BE186" i="36"/>
  <c r="BE196" i="36"/>
  <c r="BE198" i="36" s="1"/>
  <c r="BH73" i="36"/>
  <c r="BH74" i="36" s="1"/>
  <c r="BI31" i="34"/>
  <c r="BI67" i="34"/>
  <c r="BH151" i="34"/>
  <c r="BH170" i="34"/>
  <c r="BJ66" i="31"/>
  <c r="BJ30" i="31"/>
  <c r="BI169" i="31"/>
  <c r="BI150" i="31"/>
  <c r="BI52" i="2"/>
  <c r="BI22" i="2"/>
  <c r="BI25" i="34"/>
  <c r="BI61" i="34"/>
  <c r="BH145" i="34"/>
  <c r="BH164" i="34"/>
  <c r="BJ23" i="36"/>
  <c r="BJ59" i="36"/>
  <c r="BI143" i="36"/>
  <c r="BI162" i="36"/>
  <c r="BI25" i="36"/>
  <c r="BI61" i="36"/>
  <c r="BH145" i="36"/>
  <c r="BH164" i="36"/>
  <c r="BI28" i="34"/>
  <c r="BI64" i="34"/>
  <c r="BH148" i="34"/>
  <c r="BH167" i="34"/>
  <c r="BN33" i="35"/>
  <c r="BN69" i="35"/>
  <c r="BM172" i="35"/>
  <c r="BM153" i="35"/>
  <c r="BK24" i="35"/>
  <c r="BK60" i="35"/>
  <c r="BJ144" i="35"/>
  <c r="BJ163" i="35"/>
  <c r="BJ63" i="31"/>
  <c r="BJ27" i="31"/>
  <c r="BI166" i="31"/>
  <c r="BI147" i="31"/>
  <c r="BJ65" i="31"/>
  <c r="BJ29" i="31"/>
  <c r="BI168" i="31"/>
  <c r="BI149" i="31"/>
  <c r="BJ64" i="31"/>
  <c r="BI167" i="31"/>
  <c r="BJ28" i="31"/>
  <c r="BI148" i="31"/>
  <c r="BI31" i="36"/>
  <c r="BI67" i="36"/>
  <c r="BH170" i="36"/>
  <c r="BH151" i="36"/>
  <c r="BI24" i="36"/>
  <c r="BI60" i="36"/>
  <c r="BH163" i="36"/>
  <c r="BH144" i="36"/>
  <c r="BF178" i="35"/>
  <c r="BF179" i="35" s="1"/>
  <c r="BF189" i="35"/>
  <c r="BF182" i="35"/>
  <c r="BE184" i="35"/>
  <c r="BE186" i="35" s="1"/>
  <c r="BE196" i="35"/>
  <c r="BJ71" i="31"/>
  <c r="BI155" i="31"/>
  <c r="BJ35" i="31"/>
  <c r="BI174" i="31"/>
  <c r="BG157" i="34"/>
  <c r="BI30" i="34"/>
  <c r="BI66" i="34"/>
  <c r="BH150" i="34"/>
  <c r="BH169" i="34"/>
  <c r="BI33" i="34"/>
  <c r="BI69" i="34"/>
  <c r="BH172" i="34"/>
  <c r="BH153" i="34"/>
  <c r="BI35" i="34"/>
  <c r="BI71" i="34"/>
  <c r="BH155" i="34"/>
  <c r="BH174" i="34"/>
  <c r="BL29" i="36"/>
  <c r="BL65" i="36"/>
  <c r="BK149" i="36"/>
  <c r="BK168" i="36"/>
  <c r="BI27" i="34"/>
  <c r="BI63" i="34"/>
  <c r="BH147" i="34"/>
  <c r="BH166" i="34"/>
  <c r="BM28" i="35"/>
  <c r="BM64" i="35"/>
  <c r="BL167" i="35"/>
  <c r="BL148" i="35"/>
  <c r="BI27" i="36"/>
  <c r="BI63" i="36"/>
  <c r="BH147" i="36"/>
  <c r="BH166" i="36"/>
  <c r="BJ70" i="31"/>
  <c r="BI173" i="31"/>
  <c r="BJ34" i="31"/>
  <c r="BI154" i="31"/>
  <c r="BG176" i="34"/>
  <c r="BJ62" i="31"/>
  <c r="BI146" i="31"/>
  <c r="BI165" i="31"/>
  <c r="BJ26" i="31"/>
  <c r="BD198" i="35"/>
  <c r="BM32" i="35"/>
  <c r="BM68" i="35"/>
  <c r="BL171" i="35"/>
  <c r="BL152" i="35"/>
  <c r="BE191" i="34"/>
  <c r="BE193" i="34" s="1"/>
  <c r="BE197" i="34"/>
  <c r="BI31" i="35"/>
  <c r="BI67" i="35"/>
  <c r="BH170" i="35"/>
  <c r="BH151" i="35"/>
  <c r="BF177" i="35"/>
  <c r="BI34" i="34"/>
  <c r="BI70" i="34"/>
  <c r="BH154" i="34"/>
  <c r="BH173" i="34"/>
  <c r="BG157" i="35"/>
  <c r="BF158" i="35"/>
  <c r="BI24" i="34"/>
  <c r="BI60" i="34"/>
  <c r="BH163" i="34"/>
  <c r="BH144" i="34"/>
  <c r="BE197" i="35"/>
  <c r="BE191" i="35"/>
  <c r="BE193" i="35" s="1"/>
  <c r="BQ26" i="35"/>
  <c r="BQ62" i="35"/>
  <c r="BP146" i="35"/>
  <c r="BP165" i="35"/>
  <c r="BD194" i="35"/>
  <c r="BF191" i="36"/>
  <c r="BF193" i="36" s="1"/>
  <c r="BF197" i="36"/>
  <c r="BE196" i="34"/>
  <c r="BE184" i="34"/>
  <c r="BE186" i="34" s="1"/>
  <c r="BI29" i="34"/>
  <c r="BI65" i="34"/>
  <c r="BH168" i="34"/>
  <c r="BH149" i="34"/>
  <c r="BG176" i="35"/>
  <c r="BI32" i="34"/>
  <c r="BI68" i="34"/>
  <c r="BH152" i="34"/>
  <c r="BH171" i="34"/>
  <c r="BI32" i="36"/>
  <c r="BI68" i="36"/>
  <c r="BH171" i="36"/>
  <c r="BH152" i="36"/>
  <c r="BI28" i="36"/>
  <c r="BI64" i="36"/>
  <c r="BH167" i="36"/>
  <c r="BH148" i="36"/>
  <c r="BI34" i="36"/>
  <c r="BI70" i="36"/>
  <c r="BH154" i="36"/>
  <c r="BH173" i="36"/>
  <c r="BH73" i="34"/>
  <c r="BH179" i="34" s="1"/>
  <c r="BJ69" i="31"/>
  <c r="BI172" i="31"/>
  <c r="BI153" i="31"/>
  <c r="BJ33" i="31"/>
  <c r="BF183" i="34"/>
  <c r="BF185" i="34" s="1"/>
  <c r="BF190" i="34"/>
  <c r="BF192" i="34" s="1"/>
  <c r="BI35" i="36"/>
  <c r="BI71" i="36"/>
  <c r="BH174" i="36"/>
  <c r="BH155" i="36"/>
  <c r="BN35" i="35"/>
  <c r="BN71" i="35"/>
  <c r="BM174" i="35"/>
  <c r="BM155" i="35"/>
  <c r="BF189" i="34"/>
  <c r="BF182" i="34"/>
  <c r="BH73" i="35"/>
  <c r="BH74" i="35" s="1"/>
  <c r="BH37" i="36"/>
  <c r="BI23" i="34"/>
  <c r="BI59" i="34"/>
  <c r="BH143" i="34"/>
  <c r="BH162" i="34"/>
  <c r="BH37" i="34"/>
  <c r="BN29" i="35"/>
  <c r="BN65" i="35"/>
  <c r="BM149" i="35"/>
  <c r="BM168" i="35"/>
  <c r="BF177" i="34"/>
  <c r="BD198" i="34"/>
  <c r="BJ68" i="31"/>
  <c r="BI171" i="31"/>
  <c r="BJ32" i="31"/>
  <c r="BI152" i="31"/>
  <c r="BF190" i="35"/>
  <c r="BF192" i="35" s="1"/>
  <c r="BF183" i="35"/>
  <c r="BF185" i="35" s="1"/>
  <c r="BI34" i="35"/>
  <c r="BI70" i="35"/>
  <c r="BH173" i="35"/>
  <c r="BH154" i="35"/>
  <c r="BI23" i="35"/>
  <c r="BI59" i="35"/>
  <c r="BH37" i="35"/>
  <c r="BH143" i="35"/>
  <c r="BH162" i="35"/>
  <c r="BI26" i="36"/>
  <c r="BI62" i="36"/>
  <c r="BH165" i="36"/>
  <c r="BH146" i="36"/>
  <c r="BM27" i="35"/>
  <c r="BM63" i="35"/>
  <c r="BL147" i="35"/>
  <c r="BL166" i="35"/>
  <c r="BK67" i="31"/>
  <c r="BK31" i="31"/>
  <c r="BJ151" i="31"/>
  <c r="BJ170" i="31"/>
  <c r="BD194" i="34"/>
  <c r="BN25" i="35"/>
  <c r="BN61" i="35"/>
  <c r="BM164" i="35"/>
  <c r="BM145" i="35"/>
  <c r="BI33" i="36"/>
  <c r="BI69" i="36"/>
  <c r="BH172" i="36"/>
  <c r="BH153" i="36"/>
  <c r="BI26" i="34"/>
  <c r="BI62" i="34"/>
  <c r="BH165" i="34"/>
  <c r="BH146" i="34"/>
  <c r="BI30" i="36"/>
  <c r="BI66" i="36"/>
  <c r="BH169" i="36"/>
  <c r="BH150" i="36"/>
  <c r="BN30" i="35"/>
  <c r="BN66" i="35"/>
  <c r="BM169" i="35"/>
  <c r="BM150" i="35"/>
  <c r="BJ60" i="31"/>
  <c r="BI163" i="31"/>
  <c r="BJ24" i="31"/>
  <c r="BI144" i="31"/>
  <c r="BH61" i="32"/>
  <c r="BH62" i="32" s="1"/>
  <c r="BR41" i="33"/>
  <c r="BQ55" i="33"/>
  <c r="BV41" i="30"/>
  <c r="BU55" i="30"/>
  <c r="BJ29" i="32"/>
  <c r="BK59" i="32" s="1"/>
  <c r="BJ21" i="32"/>
  <c r="BK51" i="32" s="1"/>
  <c r="BT41" i="10"/>
  <c r="BS55" i="10"/>
  <c r="BQ41" i="34"/>
  <c r="BP55" i="34"/>
  <c r="BG73" i="29"/>
  <c r="BG74" i="29" s="1"/>
  <c r="BF177" i="30"/>
  <c r="BF189" i="29"/>
  <c r="BF158" i="30"/>
  <c r="BG73" i="30"/>
  <c r="BG74" i="30" s="1"/>
  <c r="BF158" i="29"/>
  <c r="BG157" i="29"/>
  <c r="BG182" i="29" s="1"/>
  <c r="BG157" i="30"/>
  <c r="BI25" i="29"/>
  <c r="BJ61" i="29" s="1"/>
  <c r="BH164" i="29"/>
  <c r="BH145" i="29"/>
  <c r="BF190" i="29"/>
  <c r="BF192" i="29" s="1"/>
  <c r="BF183" i="29"/>
  <c r="BF185" i="29" s="1"/>
  <c r="BH171" i="30"/>
  <c r="BH152" i="30"/>
  <c r="BI32" i="30"/>
  <c r="BJ68" i="30" s="1"/>
  <c r="BD194" i="30"/>
  <c r="BE184" i="30"/>
  <c r="BE186" i="30" s="1"/>
  <c r="BE196" i="30"/>
  <c r="BH143" i="29"/>
  <c r="BH162" i="29"/>
  <c r="BI23" i="29"/>
  <c r="BJ59" i="29" s="1"/>
  <c r="BH167" i="29"/>
  <c r="BH148" i="29"/>
  <c r="BI28" i="29"/>
  <c r="BJ64" i="29" s="1"/>
  <c r="BF184" i="29"/>
  <c r="BD198" i="30"/>
  <c r="BH153" i="29"/>
  <c r="BH172" i="29"/>
  <c r="BI33" i="29"/>
  <c r="BJ69" i="29" s="1"/>
  <c r="BI34" i="33"/>
  <c r="BJ70" i="33" s="1"/>
  <c r="BI33" i="33"/>
  <c r="BJ69" i="33" s="1"/>
  <c r="BI27" i="33"/>
  <c r="BJ63" i="33" s="1"/>
  <c r="BI26" i="33"/>
  <c r="BJ62" i="33" s="1"/>
  <c r="BE197" i="30"/>
  <c r="BE191" i="30"/>
  <c r="BE193" i="30" s="1"/>
  <c r="BH174" i="29"/>
  <c r="BH155" i="29"/>
  <c r="BI35" i="29"/>
  <c r="BJ71" i="29" s="1"/>
  <c r="BH168" i="30"/>
  <c r="BH149" i="30"/>
  <c r="BI29" i="30"/>
  <c r="BJ65" i="30" s="1"/>
  <c r="BF178" i="29"/>
  <c r="BF179" i="29" s="1"/>
  <c r="BH163" i="29"/>
  <c r="BH144" i="29"/>
  <c r="BI24" i="29"/>
  <c r="BJ60" i="29" s="1"/>
  <c r="BI31" i="29"/>
  <c r="BJ67" i="29" s="1"/>
  <c r="BH170" i="29"/>
  <c r="BH151" i="29"/>
  <c r="BI30" i="33"/>
  <c r="BJ66" i="33" s="1"/>
  <c r="BI27" i="29"/>
  <c r="BJ63" i="29" s="1"/>
  <c r="BH147" i="29"/>
  <c r="BH166" i="29"/>
  <c r="BG176" i="29"/>
  <c r="BF183" i="30"/>
  <c r="BF185" i="30" s="1"/>
  <c r="BF190" i="30"/>
  <c r="BF192" i="30" s="1"/>
  <c r="BI25" i="30"/>
  <c r="BJ61" i="30" s="1"/>
  <c r="BH164" i="30"/>
  <c r="BH145" i="30"/>
  <c r="BI24" i="33"/>
  <c r="BJ60" i="33" s="1"/>
  <c r="BG73" i="33"/>
  <c r="BG74" i="33" s="1"/>
  <c r="BH163" i="30"/>
  <c r="BH144" i="30"/>
  <c r="BI24" i="30"/>
  <c r="BJ60" i="30" s="1"/>
  <c r="BI28" i="33"/>
  <c r="BJ64" i="33" s="1"/>
  <c r="BH148" i="30"/>
  <c r="BH167" i="30"/>
  <c r="BI28" i="30"/>
  <c r="BJ64" i="30" s="1"/>
  <c r="BF177" i="29"/>
  <c r="BI29" i="33"/>
  <c r="BJ65" i="33" s="1"/>
  <c r="BH37" i="29"/>
  <c r="BI34" i="29"/>
  <c r="BJ70" i="29" s="1"/>
  <c r="BH154" i="29"/>
  <c r="BH173" i="29"/>
  <c r="BH154" i="30"/>
  <c r="BH173" i="30"/>
  <c r="BI34" i="30"/>
  <c r="BJ70" i="30" s="1"/>
  <c r="BI23" i="33"/>
  <c r="BJ59" i="33" s="1"/>
  <c r="BH37" i="33"/>
  <c r="BE184" i="29"/>
  <c r="BE186" i="29" s="1"/>
  <c r="BE196" i="29"/>
  <c r="BI26" i="29"/>
  <c r="BJ62" i="29" s="1"/>
  <c r="BH165" i="29"/>
  <c r="BH146" i="29"/>
  <c r="BI35" i="33"/>
  <c r="BJ71" i="33" s="1"/>
  <c r="BF189" i="30"/>
  <c r="BF178" i="30"/>
  <c r="BF179" i="30" s="1"/>
  <c r="BF182" i="30"/>
  <c r="BJ25" i="33"/>
  <c r="BK61" i="33" s="1"/>
  <c r="BH143" i="30"/>
  <c r="BH162" i="30"/>
  <c r="BI23" i="30"/>
  <c r="BJ59" i="30" s="1"/>
  <c r="BH37" i="30"/>
  <c r="BI32" i="33"/>
  <c r="BJ68" i="33" s="1"/>
  <c r="BH168" i="29"/>
  <c r="BH149" i="29"/>
  <c r="BI29" i="29"/>
  <c r="BJ65" i="29" s="1"/>
  <c r="BH172" i="30"/>
  <c r="BH153" i="30"/>
  <c r="BI33" i="30"/>
  <c r="BJ69" i="30" s="1"/>
  <c r="BH165" i="30"/>
  <c r="BI26" i="30"/>
  <c r="BJ62" i="30" s="1"/>
  <c r="BH146" i="30"/>
  <c r="BI31" i="33"/>
  <c r="BJ67" i="33" s="1"/>
  <c r="BE191" i="29"/>
  <c r="BE193" i="29" s="1"/>
  <c r="BE197" i="29"/>
  <c r="BH169" i="30"/>
  <c r="BH150" i="30"/>
  <c r="BI30" i="30"/>
  <c r="BJ66" i="30" s="1"/>
  <c r="BD198" i="29"/>
  <c r="BH171" i="29"/>
  <c r="BH152" i="29"/>
  <c r="BI32" i="29"/>
  <c r="BJ68" i="29" s="1"/>
  <c r="BG176" i="30"/>
  <c r="BH151" i="30"/>
  <c r="BH170" i="30"/>
  <c r="BI31" i="30"/>
  <c r="BJ67" i="30" s="1"/>
  <c r="BI35" i="30"/>
  <c r="BJ71" i="30" s="1"/>
  <c r="BH155" i="30"/>
  <c r="BH174" i="30"/>
  <c r="BH169" i="29"/>
  <c r="BI30" i="29"/>
  <c r="BJ66" i="29" s="1"/>
  <c r="BH150" i="29"/>
  <c r="BH166" i="30"/>
  <c r="BH147" i="30"/>
  <c r="BI27" i="30"/>
  <c r="BJ63" i="30" s="1"/>
  <c r="BD194" i="29"/>
  <c r="BI143" i="31"/>
  <c r="BI162" i="31"/>
  <c r="BJ23" i="31"/>
  <c r="BK59" i="31" s="1"/>
  <c r="BI37" i="31"/>
  <c r="BK25" i="32"/>
  <c r="BL55" i="32" s="1"/>
  <c r="BJ25" i="2"/>
  <c r="BK55" i="2" s="1"/>
  <c r="BJ27" i="2"/>
  <c r="BK57" i="2" s="1"/>
  <c r="BJ28" i="2"/>
  <c r="BK58" i="2" s="1"/>
  <c r="BJ26" i="2"/>
  <c r="BK56" i="2" s="1"/>
  <c r="BJ21" i="2"/>
  <c r="BK51" i="2" s="1"/>
  <c r="BJ24" i="2"/>
  <c r="BK54" i="2" s="1"/>
  <c r="BK20" i="2"/>
  <c r="BL50" i="2" s="1"/>
  <c r="BJ23" i="2"/>
  <c r="BK53" i="2" s="1"/>
  <c r="BH61" i="2"/>
  <c r="BH62" i="2" s="1"/>
  <c r="BI29" i="2"/>
  <c r="BJ59" i="2" s="1"/>
  <c r="BH31" i="2"/>
  <c r="BJ27" i="10"/>
  <c r="BK63" i="10" s="1"/>
  <c r="BJ28" i="10"/>
  <c r="BK64" i="10" s="1"/>
  <c r="BJ35" i="10"/>
  <c r="BK71" i="10" s="1"/>
  <c r="BH73" i="10"/>
  <c r="BH74" i="10" s="1"/>
  <c r="BJ29" i="10"/>
  <c r="BK65" i="10" s="1"/>
  <c r="BJ25" i="10"/>
  <c r="BK61" i="10" s="1"/>
  <c r="BJ26" i="10"/>
  <c r="BK62" i="10" s="1"/>
  <c r="BJ34" i="10"/>
  <c r="BK70" i="10" s="1"/>
  <c r="BJ32" i="10"/>
  <c r="BK68" i="10" s="1"/>
  <c r="BK24" i="10"/>
  <c r="BL60" i="10" s="1"/>
  <c r="BK30" i="10"/>
  <c r="BL66" i="10" s="1"/>
  <c r="BJ31" i="10"/>
  <c r="BK67" i="10" s="1"/>
  <c r="BK23" i="32"/>
  <c r="BL53" i="32" s="1"/>
  <c r="BK28" i="32"/>
  <c r="BL58" i="32" s="1"/>
  <c r="BK26" i="32"/>
  <c r="BL56" i="32" s="1"/>
  <c r="BL20" i="32"/>
  <c r="BM50" i="32" s="1"/>
  <c r="BK27" i="32"/>
  <c r="BL57" i="32" s="1"/>
  <c r="BK24" i="32"/>
  <c r="BL54" i="32" s="1"/>
  <c r="BF198" i="31" l="1"/>
  <c r="BY82" i="43"/>
  <c r="BY85" i="43"/>
  <c r="BZ2" i="43"/>
  <c r="BY78" i="43"/>
  <c r="BY80" i="43"/>
  <c r="BY77" i="43"/>
  <c r="BY79" i="43"/>
  <c r="BY84" i="43" s="1"/>
  <c r="BY83" i="43"/>
  <c r="BF196" i="36"/>
  <c r="BE194" i="36"/>
  <c r="BY39" i="2"/>
  <c r="BX46" i="2"/>
  <c r="BJ61" i="31"/>
  <c r="BJ25" i="31"/>
  <c r="BJ37" i="31" s="1"/>
  <c r="BI164" i="31"/>
  <c r="BI176" i="31" s="1"/>
  <c r="BI190" i="31" s="1"/>
  <c r="BI192" i="31" s="1"/>
  <c r="BI145" i="31"/>
  <c r="BI37" i="10"/>
  <c r="BG158" i="34"/>
  <c r="BJ52" i="32"/>
  <c r="BJ22" i="32"/>
  <c r="BJ31" i="32" s="1"/>
  <c r="BJ69" i="10"/>
  <c r="BJ33" i="10"/>
  <c r="BH190" i="31"/>
  <c r="BH192" i="31" s="1"/>
  <c r="BG158" i="36"/>
  <c r="BF184" i="36"/>
  <c r="BF186" i="36" s="1"/>
  <c r="BF194" i="36" s="1"/>
  <c r="BG190" i="36"/>
  <c r="BG192" i="36" s="1"/>
  <c r="BG177" i="36"/>
  <c r="BH178" i="31"/>
  <c r="BH179" i="31" s="1"/>
  <c r="BG197" i="31"/>
  <c r="BF198" i="36"/>
  <c r="BH177" i="31"/>
  <c r="BF194" i="31"/>
  <c r="BG196" i="31"/>
  <c r="BG191" i="31"/>
  <c r="BG193" i="31" s="1"/>
  <c r="BG194" i="31" s="1"/>
  <c r="BH176" i="35"/>
  <c r="BH190" i="35" s="1"/>
  <c r="BH192" i="35" s="1"/>
  <c r="BH158" i="31"/>
  <c r="BH182" i="31"/>
  <c r="BH184" i="31" s="1"/>
  <c r="BH186" i="31" s="1"/>
  <c r="BH157" i="36"/>
  <c r="BH189" i="36" s="1"/>
  <c r="BG189" i="36"/>
  <c r="BG191" i="36" s="1"/>
  <c r="BG178" i="36"/>
  <c r="BG179" i="36" s="1"/>
  <c r="BI73" i="36"/>
  <c r="BI74" i="36" s="1"/>
  <c r="BI73" i="35"/>
  <c r="BI74" i="35" s="1"/>
  <c r="BZ41" i="35"/>
  <c r="BY55" i="35"/>
  <c r="BH176" i="36"/>
  <c r="BG158" i="35"/>
  <c r="BJ59" i="10"/>
  <c r="BJ23" i="10"/>
  <c r="BE194" i="34"/>
  <c r="BG177" i="34"/>
  <c r="BI73" i="34"/>
  <c r="BI179" i="34" s="1"/>
  <c r="BJ26" i="36"/>
  <c r="BJ62" i="36"/>
  <c r="BI165" i="36"/>
  <c r="BI146" i="36"/>
  <c r="BH157" i="34"/>
  <c r="BH158" i="34" s="1"/>
  <c r="BJ28" i="36"/>
  <c r="BJ64" i="36"/>
  <c r="BI167" i="36"/>
  <c r="BI148" i="36"/>
  <c r="BJ29" i="34"/>
  <c r="BJ65" i="34"/>
  <c r="BI168" i="34"/>
  <c r="BI149" i="34"/>
  <c r="BJ24" i="34"/>
  <c r="BJ60" i="34"/>
  <c r="BI163" i="34"/>
  <c r="BI144" i="34"/>
  <c r="BG189" i="34"/>
  <c r="BG182" i="34"/>
  <c r="BF197" i="35"/>
  <c r="BF191" i="35"/>
  <c r="BF193" i="35" s="1"/>
  <c r="BK65" i="31"/>
  <c r="BK29" i="31"/>
  <c r="BJ168" i="31"/>
  <c r="BJ149" i="31"/>
  <c r="BJ52" i="2"/>
  <c r="BJ22" i="2"/>
  <c r="BJ32" i="34"/>
  <c r="BJ68" i="34"/>
  <c r="BI171" i="34"/>
  <c r="BI152" i="34"/>
  <c r="BN32" i="35"/>
  <c r="BN68" i="35"/>
  <c r="BM152" i="35"/>
  <c r="BM171" i="35"/>
  <c r="BK70" i="31"/>
  <c r="BK34" i="31"/>
  <c r="BJ173" i="31"/>
  <c r="BJ154" i="31"/>
  <c r="BJ31" i="36"/>
  <c r="BJ67" i="36"/>
  <c r="BI151" i="36"/>
  <c r="BI170" i="36"/>
  <c r="BI37" i="36"/>
  <c r="BO30" i="35"/>
  <c r="BO66" i="35"/>
  <c r="BN150" i="35"/>
  <c r="BN169" i="35"/>
  <c r="BJ26" i="34"/>
  <c r="BJ62" i="34"/>
  <c r="BI146" i="34"/>
  <c r="BI165" i="34"/>
  <c r="BO25" i="35"/>
  <c r="BO61" i="35"/>
  <c r="BN145" i="35"/>
  <c r="BN164" i="35"/>
  <c r="BH157" i="35"/>
  <c r="BJ23" i="34"/>
  <c r="BJ59" i="34"/>
  <c r="BI162" i="34"/>
  <c r="BI143" i="34"/>
  <c r="BI37" i="34"/>
  <c r="BO35" i="35"/>
  <c r="BO71" i="35"/>
  <c r="BN174" i="35"/>
  <c r="BN155" i="35"/>
  <c r="BG190" i="35"/>
  <c r="BG192" i="35" s="1"/>
  <c r="BG183" i="35"/>
  <c r="BG185" i="35" s="1"/>
  <c r="BE198" i="34"/>
  <c r="BR26" i="35"/>
  <c r="BR62" i="35"/>
  <c r="BQ165" i="35"/>
  <c r="BQ146" i="35"/>
  <c r="BG189" i="35"/>
  <c r="BG182" i="35"/>
  <c r="BG178" i="35"/>
  <c r="BG179" i="35" s="1"/>
  <c r="BK71" i="31"/>
  <c r="BJ155" i="31"/>
  <c r="BJ174" i="31"/>
  <c r="BK35" i="31"/>
  <c r="BH74" i="34"/>
  <c r="BL24" i="35"/>
  <c r="BL60" i="35"/>
  <c r="BK163" i="35"/>
  <c r="BK144" i="35"/>
  <c r="BJ28" i="34"/>
  <c r="BJ64" i="34"/>
  <c r="BI148" i="34"/>
  <c r="BI167" i="34"/>
  <c r="BJ31" i="34"/>
  <c r="BJ67" i="34"/>
  <c r="BI170" i="34"/>
  <c r="BI151" i="34"/>
  <c r="BJ31" i="35"/>
  <c r="BJ67" i="35"/>
  <c r="BI170" i="35"/>
  <c r="BI151" i="35"/>
  <c r="BK62" i="31"/>
  <c r="BJ146" i="31"/>
  <c r="BJ165" i="31"/>
  <c r="BK26" i="31"/>
  <c r="BN28" i="35"/>
  <c r="BN64" i="35"/>
  <c r="BM148" i="35"/>
  <c r="BM167" i="35"/>
  <c r="BM29" i="36"/>
  <c r="BM65" i="36"/>
  <c r="BL168" i="36"/>
  <c r="BL149" i="36"/>
  <c r="BJ33" i="34"/>
  <c r="BJ69" i="34"/>
  <c r="BI172" i="34"/>
  <c r="BI153" i="34"/>
  <c r="BK64" i="31"/>
  <c r="BK28" i="31"/>
  <c r="BJ148" i="31"/>
  <c r="BJ167" i="31"/>
  <c r="BK23" i="36"/>
  <c r="BK59" i="36"/>
  <c r="BJ162" i="36"/>
  <c r="BJ143" i="36"/>
  <c r="BK60" i="31"/>
  <c r="BK24" i="31"/>
  <c r="BJ144" i="31"/>
  <c r="BJ163" i="31"/>
  <c r="BN27" i="35"/>
  <c r="BN63" i="35"/>
  <c r="BM166" i="35"/>
  <c r="BM147" i="35"/>
  <c r="BK69" i="31"/>
  <c r="BK33" i="31"/>
  <c r="BJ153" i="31"/>
  <c r="BJ172" i="31"/>
  <c r="BJ34" i="36"/>
  <c r="BJ70" i="36"/>
  <c r="BI173" i="36"/>
  <c r="BI154" i="36"/>
  <c r="BJ32" i="36"/>
  <c r="BJ68" i="36"/>
  <c r="BI171" i="36"/>
  <c r="BI152" i="36"/>
  <c r="BJ23" i="35"/>
  <c r="BJ59" i="35"/>
  <c r="BI37" i="35"/>
  <c r="BI143" i="35"/>
  <c r="BI162" i="35"/>
  <c r="BK68" i="31"/>
  <c r="BJ171" i="31"/>
  <c r="BK32" i="31"/>
  <c r="BJ152" i="31"/>
  <c r="BO29" i="35"/>
  <c r="BO65" i="35"/>
  <c r="BN168" i="35"/>
  <c r="BN149" i="35"/>
  <c r="BF184" i="34"/>
  <c r="BF186" i="34" s="1"/>
  <c r="BF196" i="34"/>
  <c r="BE198" i="35"/>
  <c r="BJ24" i="36"/>
  <c r="BJ60" i="36"/>
  <c r="BI163" i="36"/>
  <c r="BI144" i="36"/>
  <c r="BK63" i="31"/>
  <c r="BJ147" i="31"/>
  <c r="BJ166" i="31"/>
  <c r="BK27" i="31"/>
  <c r="BK66" i="31"/>
  <c r="BK30" i="31"/>
  <c r="BJ169" i="31"/>
  <c r="BJ150" i="31"/>
  <c r="BG184" i="36"/>
  <c r="BG186" i="36" s="1"/>
  <c r="BG196" i="36"/>
  <c r="BJ30" i="36"/>
  <c r="BJ66" i="36"/>
  <c r="BI169" i="36"/>
  <c r="BI150" i="36"/>
  <c r="BJ33" i="36"/>
  <c r="BJ69" i="36"/>
  <c r="BI153" i="36"/>
  <c r="BI172" i="36"/>
  <c r="BF191" i="34"/>
  <c r="BF193" i="34" s="1"/>
  <c r="BF197" i="34"/>
  <c r="BJ35" i="36"/>
  <c r="BJ71" i="36"/>
  <c r="BI155" i="36"/>
  <c r="BI174" i="36"/>
  <c r="BJ34" i="34"/>
  <c r="BJ70" i="34"/>
  <c r="BI173" i="34"/>
  <c r="BI154" i="34"/>
  <c r="BE194" i="35"/>
  <c r="BO33" i="35"/>
  <c r="BO69" i="35"/>
  <c r="BN172" i="35"/>
  <c r="BN153" i="35"/>
  <c r="BJ25" i="36"/>
  <c r="BJ61" i="36"/>
  <c r="BI145" i="36"/>
  <c r="BI164" i="36"/>
  <c r="BJ34" i="35"/>
  <c r="BJ70" i="35"/>
  <c r="BI173" i="35"/>
  <c r="BI154" i="35"/>
  <c r="BI157" i="31"/>
  <c r="BI182" i="31" s="1"/>
  <c r="BL67" i="31"/>
  <c r="BL31" i="31"/>
  <c r="BK170" i="31"/>
  <c r="BK151" i="31"/>
  <c r="BH176" i="34"/>
  <c r="BG177" i="35"/>
  <c r="BG183" i="34"/>
  <c r="BG185" i="34" s="1"/>
  <c r="BG190" i="34"/>
  <c r="BG192" i="34" s="1"/>
  <c r="BJ27" i="36"/>
  <c r="BJ63" i="36"/>
  <c r="BI166" i="36"/>
  <c r="BI147" i="36"/>
  <c r="BJ27" i="34"/>
  <c r="BJ63" i="34"/>
  <c r="BI147" i="34"/>
  <c r="BI166" i="34"/>
  <c r="BJ35" i="34"/>
  <c r="BJ71" i="34"/>
  <c r="BI174" i="34"/>
  <c r="BI155" i="34"/>
  <c r="BJ30" i="34"/>
  <c r="BJ66" i="34"/>
  <c r="BI150" i="34"/>
  <c r="BI169" i="34"/>
  <c r="BF184" i="35"/>
  <c r="BF186" i="35" s="1"/>
  <c r="BF196" i="35"/>
  <c r="BJ25" i="34"/>
  <c r="BJ61" i="34"/>
  <c r="BI164" i="34"/>
  <c r="BI145" i="34"/>
  <c r="BS41" i="33"/>
  <c r="BR55" i="33"/>
  <c r="BW41" i="30"/>
  <c r="BV55" i="30"/>
  <c r="BI61" i="32"/>
  <c r="BI62" i="32" s="1"/>
  <c r="BK21" i="32"/>
  <c r="BL51" i="32" s="1"/>
  <c r="BK29" i="32"/>
  <c r="BL59" i="32" s="1"/>
  <c r="BU41" i="10"/>
  <c r="BT55" i="10"/>
  <c r="BG184" i="29"/>
  <c r="BR41" i="34"/>
  <c r="BQ55" i="34"/>
  <c r="BF197" i="29"/>
  <c r="BG178" i="29"/>
  <c r="BG179" i="29" s="1"/>
  <c r="BF191" i="29"/>
  <c r="BF193" i="29" s="1"/>
  <c r="BG189" i="29"/>
  <c r="BG191" i="29" s="1"/>
  <c r="BG158" i="29"/>
  <c r="BE194" i="29"/>
  <c r="BG189" i="30"/>
  <c r="BG191" i="30" s="1"/>
  <c r="BG182" i="30"/>
  <c r="BG184" i="30" s="1"/>
  <c r="BG158" i="30"/>
  <c r="BJ30" i="29"/>
  <c r="BK66" i="29" s="1"/>
  <c r="BI169" i="29"/>
  <c r="BI150" i="29"/>
  <c r="BF197" i="30"/>
  <c r="BF191" i="30"/>
  <c r="BF193" i="30" s="1"/>
  <c r="BI148" i="30"/>
  <c r="BI167" i="30"/>
  <c r="BJ28" i="30"/>
  <c r="BK64" i="30" s="1"/>
  <c r="BJ30" i="33"/>
  <c r="BK66" i="33" s="1"/>
  <c r="BI174" i="29"/>
  <c r="BI155" i="29"/>
  <c r="BJ35" i="29"/>
  <c r="BK71" i="29" s="1"/>
  <c r="BI172" i="29"/>
  <c r="BI153" i="29"/>
  <c r="BJ33" i="29"/>
  <c r="BK69" i="29" s="1"/>
  <c r="BI169" i="30"/>
  <c r="BI150" i="30"/>
  <c r="BJ30" i="30"/>
  <c r="BK66" i="30" s="1"/>
  <c r="BI149" i="29"/>
  <c r="BI168" i="29"/>
  <c r="BJ29" i="29"/>
  <c r="BK65" i="29" s="1"/>
  <c r="BI37" i="30"/>
  <c r="BI143" i="30"/>
  <c r="BI162" i="30"/>
  <c r="BJ23" i="30"/>
  <c r="BK59" i="30" s="1"/>
  <c r="BJ27" i="33"/>
  <c r="BK63" i="33" s="1"/>
  <c r="BE198" i="30"/>
  <c r="BI147" i="30"/>
  <c r="BJ27" i="30"/>
  <c r="BK63" i="30" s="1"/>
  <c r="BI166" i="30"/>
  <c r="BG183" i="30"/>
  <c r="BG190" i="30"/>
  <c r="BH176" i="30"/>
  <c r="BJ35" i="33"/>
  <c r="BK71" i="33" s="1"/>
  <c r="BJ23" i="33"/>
  <c r="BK59" i="33" s="1"/>
  <c r="BI37" i="33"/>
  <c r="BI154" i="29"/>
  <c r="BI173" i="29"/>
  <c r="BJ34" i="29"/>
  <c r="BK70" i="29" s="1"/>
  <c r="BJ33" i="33"/>
  <c r="BK69" i="33" s="1"/>
  <c r="BE194" i="30"/>
  <c r="BI171" i="29"/>
  <c r="BI152" i="29"/>
  <c r="BJ32" i="29"/>
  <c r="BK68" i="29" s="1"/>
  <c r="BI146" i="30"/>
  <c r="BJ26" i="30"/>
  <c r="BK62" i="30" s="1"/>
  <c r="BI165" i="30"/>
  <c r="BH157" i="30"/>
  <c r="BH73" i="33"/>
  <c r="BH74" i="33" s="1"/>
  <c r="BJ24" i="33"/>
  <c r="BK60" i="33" s="1"/>
  <c r="BG177" i="29"/>
  <c r="BG190" i="29"/>
  <c r="BG192" i="29" s="1"/>
  <c r="BG183" i="29"/>
  <c r="BI143" i="29"/>
  <c r="BI37" i="29"/>
  <c r="BJ23" i="29"/>
  <c r="BK59" i="29" s="1"/>
  <c r="BI162" i="29"/>
  <c r="BK25" i="33"/>
  <c r="BL61" i="33" s="1"/>
  <c r="BJ28" i="33"/>
  <c r="BK64" i="33" s="1"/>
  <c r="BJ31" i="29"/>
  <c r="BK67" i="29" s="1"/>
  <c r="BI170" i="29"/>
  <c r="BI151" i="29"/>
  <c r="BI168" i="30"/>
  <c r="BI149" i="30"/>
  <c r="BJ29" i="30"/>
  <c r="BK65" i="30" s="1"/>
  <c r="BH176" i="29"/>
  <c r="BI152" i="30"/>
  <c r="BI171" i="30"/>
  <c r="BJ32" i="30"/>
  <c r="BK68" i="30" s="1"/>
  <c r="BI155" i="30"/>
  <c r="BI174" i="30"/>
  <c r="BJ35" i="30"/>
  <c r="BK71" i="30" s="1"/>
  <c r="BI153" i="30"/>
  <c r="BJ33" i="30"/>
  <c r="BK69" i="30" s="1"/>
  <c r="BI172" i="30"/>
  <c r="BJ32" i="33"/>
  <c r="BK68" i="33" s="1"/>
  <c r="BI165" i="29"/>
  <c r="BI146" i="29"/>
  <c r="BJ26" i="29"/>
  <c r="BK62" i="29" s="1"/>
  <c r="BI173" i="30"/>
  <c r="BJ34" i="30"/>
  <c r="BK70" i="30" s="1"/>
  <c r="BI154" i="30"/>
  <c r="BJ29" i="33"/>
  <c r="BK65" i="33" s="1"/>
  <c r="BF196" i="29"/>
  <c r="BH73" i="29"/>
  <c r="BH74" i="29" s="1"/>
  <c r="BJ25" i="29"/>
  <c r="BK61" i="29" s="1"/>
  <c r="BI164" i="29"/>
  <c r="BI145" i="29"/>
  <c r="BI170" i="30"/>
  <c r="BI151" i="30"/>
  <c r="BJ31" i="30"/>
  <c r="BK67" i="30" s="1"/>
  <c r="BF196" i="30"/>
  <c r="BF184" i="30"/>
  <c r="BF186" i="30" s="1"/>
  <c r="BI163" i="30"/>
  <c r="BI144" i="30"/>
  <c r="BJ24" i="30"/>
  <c r="BK60" i="30" s="1"/>
  <c r="BJ24" i="29"/>
  <c r="BK60" i="29" s="1"/>
  <c r="BI163" i="29"/>
  <c r="BI144" i="29"/>
  <c r="BJ26" i="33"/>
  <c r="BK62" i="33" s="1"/>
  <c r="BJ34" i="33"/>
  <c r="BK70" i="33" s="1"/>
  <c r="BF186" i="29"/>
  <c r="BH157" i="29"/>
  <c r="BG177" i="30"/>
  <c r="BJ31" i="33"/>
  <c r="BK67" i="33" s="1"/>
  <c r="BH73" i="30"/>
  <c r="BH74" i="30" s="1"/>
  <c r="BE198" i="29"/>
  <c r="BI164" i="30"/>
  <c r="BI145" i="30"/>
  <c r="BJ25" i="30"/>
  <c r="BK61" i="30" s="1"/>
  <c r="BI166" i="29"/>
  <c r="BI147" i="29"/>
  <c r="BJ27" i="29"/>
  <c r="BK63" i="29" s="1"/>
  <c r="BI167" i="29"/>
  <c r="BJ28" i="29"/>
  <c r="BK64" i="29" s="1"/>
  <c r="BI148" i="29"/>
  <c r="BG178" i="30"/>
  <c r="BG179" i="30" s="1"/>
  <c r="BK23" i="31"/>
  <c r="BL59" i="31" s="1"/>
  <c r="BJ143" i="31"/>
  <c r="BJ162" i="31"/>
  <c r="BJ73" i="31"/>
  <c r="BJ74" i="31" s="1"/>
  <c r="BH191" i="31"/>
  <c r="BL25" i="32"/>
  <c r="BM55" i="32" s="1"/>
  <c r="BK25" i="2"/>
  <c r="BL55" i="2" s="1"/>
  <c r="BK26" i="2"/>
  <c r="BL56" i="2" s="1"/>
  <c r="BL20" i="2"/>
  <c r="BM50" i="2" s="1"/>
  <c r="BJ29" i="2"/>
  <c r="BI61" i="2"/>
  <c r="BI62" i="2" s="1"/>
  <c r="BK21" i="2"/>
  <c r="BL51" i="2" s="1"/>
  <c r="BK23" i="2"/>
  <c r="BL53" i="2" s="1"/>
  <c r="BK24" i="2"/>
  <c r="BL54" i="2" s="1"/>
  <c r="BK28" i="2"/>
  <c r="BL58" i="2" s="1"/>
  <c r="BK27" i="2"/>
  <c r="BL57" i="2" s="1"/>
  <c r="BI73" i="10"/>
  <c r="BI74" i="10" s="1"/>
  <c r="BI31" i="2"/>
  <c r="BK34" i="10"/>
  <c r="BL70" i="10" s="1"/>
  <c r="BK29" i="10"/>
  <c r="BL65" i="10" s="1"/>
  <c r="BK28" i="10"/>
  <c r="BL64" i="10" s="1"/>
  <c r="BK31" i="10"/>
  <c r="BL67" i="10" s="1"/>
  <c r="BK27" i="10"/>
  <c r="BL63" i="10" s="1"/>
  <c r="BK26" i="10"/>
  <c r="BL62" i="10" s="1"/>
  <c r="BL24" i="10"/>
  <c r="BM60" i="10" s="1"/>
  <c r="BK35" i="10"/>
  <c r="BL71" i="10" s="1"/>
  <c r="BL30" i="10"/>
  <c r="BM66" i="10" s="1"/>
  <c r="BK32" i="10"/>
  <c r="BL68" i="10" s="1"/>
  <c r="BK25" i="10"/>
  <c r="BL61" i="10" s="1"/>
  <c r="BL24" i="32"/>
  <c r="BM54" i="32" s="1"/>
  <c r="BL28" i="32"/>
  <c r="BM58" i="32" s="1"/>
  <c r="BL23" i="32"/>
  <c r="BM53" i="32" s="1"/>
  <c r="BL26" i="32"/>
  <c r="BM56" i="32" s="1"/>
  <c r="BL27" i="32"/>
  <c r="BM57" i="32" s="1"/>
  <c r="BM20" i="32"/>
  <c r="BN50" i="32" s="1"/>
  <c r="BH197" i="31" l="1"/>
  <c r="BH193" i="31"/>
  <c r="CA2" i="43"/>
  <c r="BZ77" i="43"/>
  <c r="BZ82" i="43" s="1"/>
  <c r="BZ79" i="43"/>
  <c r="BZ84" i="43" s="1"/>
  <c r="BZ80" i="43"/>
  <c r="BZ85" i="43" s="1"/>
  <c r="BZ78" i="43"/>
  <c r="BZ83" i="43"/>
  <c r="BJ37" i="10"/>
  <c r="BZ39" i="2"/>
  <c r="BY46" i="2"/>
  <c r="BK61" i="31"/>
  <c r="BJ145" i="31"/>
  <c r="BJ157" i="31" s="1"/>
  <c r="BK25" i="31"/>
  <c r="BK37" i="31" s="1"/>
  <c r="BJ164" i="31"/>
  <c r="BJ176" i="31" s="1"/>
  <c r="BJ183" i="31" s="1"/>
  <c r="BJ185" i="31" s="1"/>
  <c r="BK52" i="32"/>
  <c r="BK22" i="32"/>
  <c r="BK31" i="32" s="1"/>
  <c r="BK69" i="10"/>
  <c r="BK33" i="10"/>
  <c r="BH196" i="31"/>
  <c r="BH182" i="36"/>
  <c r="BH184" i="36" s="1"/>
  <c r="BH158" i="36"/>
  <c r="BH178" i="36"/>
  <c r="BH179" i="36" s="1"/>
  <c r="BG193" i="36"/>
  <c r="BG194" i="36" s="1"/>
  <c r="BI189" i="31"/>
  <c r="BI197" i="31" s="1"/>
  <c r="BH183" i="35"/>
  <c r="BH185" i="35" s="1"/>
  <c r="BH177" i="35"/>
  <c r="BG198" i="31"/>
  <c r="BF198" i="35"/>
  <c r="BG197" i="36"/>
  <c r="BG198" i="36" s="1"/>
  <c r="BI158" i="31"/>
  <c r="BF194" i="35"/>
  <c r="BH177" i="36"/>
  <c r="BH183" i="36"/>
  <c r="BH185" i="36" s="1"/>
  <c r="CA41" i="35"/>
  <c r="BZ55" i="35"/>
  <c r="BH190" i="36"/>
  <c r="BH192" i="36" s="1"/>
  <c r="BK59" i="10"/>
  <c r="BK23" i="10"/>
  <c r="BI74" i="34"/>
  <c r="BI157" i="36"/>
  <c r="BI182" i="36" s="1"/>
  <c r="BJ73" i="36"/>
  <c r="BJ74" i="36" s="1"/>
  <c r="BI176" i="36"/>
  <c r="BF198" i="34"/>
  <c r="BF194" i="34"/>
  <c r="BK25" i="36"/>
  <c r="BK61" i="36"/>
  <c r="BJ145" i="36"/>
  <c r="BJ164" i="36"/>
  <c r="BK31" i="34"/>
  <c r="BK67" i="34"/>
  <c r="BJ170" i="34"/>
  <c r="BJ151" i="34"/>
  <c r="BK30" i="36"/>
  <c r="BK66" i="36"/>
  <c r="BJ169" i="36"/>
  <c r="BJ150" i="36"/>
  <c r="BI177" i="31"/>
  <c r="BK34" i="34"/>
  <c r="BK70" i="34"/>
  <c r="BJ154" i="34"/>
  <c r="BJ173" i="34"/>
  <c r="BI176" i="35"/>
  <c r="BL69" i="31"/>
  <c r="BL33" i="31"/>
  <c r="BK172" i="31"/>
  <c r="BK153" i="31"/>
  <c r="BL60" i="31"/>
  <c r="BL24" i="31"/>
  <c r="BK163" i="31"/>
  <c r="BK144" i="31"/>
  <c r="BL23" i="36"/>
  <c r="BL59" i="36"/>
  <c r="BK143" i="36"/>
  <c r="BK162" i="36"/>
  <c r="BK33" i="34"/>
  <c r="BK69" i="34"/>
  <c r="BJ172" i="34"/>
  <c r="BJ153" i="34"/>
  <c r="BO28" i="35"/>
  <c r="BO64" i="35"/>
  <c r="BN167" i="35"/>
  <c r="BN148" i="35"/>
  <c r="BK31" i="35"/>
  <c r="BK67" i="35"/>
  <c r="BJ151" i="35"/>
  <c r="BJ170" i="35"/>
  <c r="BG196" i="35"/>
  <c r="BG184" i="35"/>
  <c r="BG186" i="35" s="1"/>
  <c r="BI176" i="34"/>
  <c r="BK24" i="34"/>
  <c r="BK60" i="34"/>
  <c r="BJ144" i="34"/>
  <c r="BJ163" i="34"/>
  <c r="BK28" i="36"/>
  <c r="BK64" i="36"/>
  <c r="BJ148" i="36"/>
  <c r="BJ167" i="36"/>
  <c r="BP25" i="35"/>
  <c r="BP61" i="35"/>
  <c r="BO145" i="35"/>
  <c r="BO164" i="35"/>
  <c r="BL65" i="31"/>
  <c r="BK149" i="31"/>
  <c r="BL29" i="31"/>
  <c r="BK168" i="31"/>
  <c r="BI178" i="31"/>
  <c r="BI179" i="31" s="1"/>
  <c r="BI183" i="31"/>
  <c r="BI185" i="31" s="1"/>
  <c r="BK30" i="34"/>
  <c r="BK66" i="34"/>
  <c r="BJ169" i="34"/>
  <c r="BJ150" i="34"/>
  <c r="BK27" i="34"/>
  <c r="BK63" i="34"/>
  <c r="BJ147" i="34"/>
  <c r="BJ166" i="34"/>
  <c r="BH190" i="34"/>
  <c r="BH192" i="34" s="1"/>
  <c r="BH183" i="34"/>
  <c r="BH185" i="34" s="1"/>
  <c r="BI157" i="35"/>
  <c r="BK32" i="36"/>
  <c r="BK68" i="36"/>
  <c r="BJ152" i="36"/>
  <c r="BJ171" i="36"/>
  <c r="BL62" i="31"/>
  <c r="BL26" i="31"/>
  <c r="BK146" i="31"/>
  <c r="BK165" i="31"/>
  <c r="BM24" i="35"/>
  <c r="BM60" i="35"/>
  <c r="BL163" i="35"/>
  <c r="BL144" i="35"/>
  <c r="BG197" i="35"/>
  <c r="BG191" i="35"/>
  <c r="BG193" i="35" s="1"/>
  <c r="BJ73" i="34"/>
  <c r="BJ179" i="34" s="1"/>
  <c r="BK32" i="34"/>
  <c r="BK68" i="34"/>
  <c r="BJ171" i="34"/>
  <c r="BJ152" i="34"/>
  <c r="BH189" i="34"/>
  <c r="BH182" i="34"/>
  <c r="BJ31" i="2"/>
  <c r="BK59" i="2"/>
  <c r="BK25" i="34"/>
  <c r="BK61" i="34"/>
  <c r="BJ164" i="34"/>
  <c r="BJ145" i="34"/>
  <c r="BK33" i="36"/>
  <c r="BK69" i="36"/>
  <c r="BJ153" i="36"/>
  <c r="BJ172" i="36"/>
  <c r="BK23" i="34"/>
  <c r="BK59" i="34"/>
  <c r="BJ37" i="34"/>
  <c r="BJ162" i="34"/>
  <c r="BJ143" i="34"/>
  <c r="BK52" i="2"/>
  <c r="BK22" i="2"/>
  <c r="BI157" i="34"/>
  <c r="BI158" i="34" s="1"/>
  <c r="BK34" i="35"/>
  <c r="BK70" i="35"/>
  <c r="BJ173" i="35"/>
  <c r="BJ154" i="35"/>
  <c r="BP33" i="35"/>
  <c r="BP69" i="35"/>
  <c r="BO172" i="35"/>
  <c r="BO153" i="35"/>
  <c r="BL66" i="31"/>
  <c r="BK150" i="31"/>
  <c r="BK169" i="31"/>
  <c r="BL30" i="31"/>
  <c r="BP29" i="35"/>
  <c r="BP65" i="35"/>
  <c r="BO168" i="35"/>
  <c r="BO149" i="35"/>
  <c r="BJ73" i="35"/>
  <c r="BJ74" i="35" s="1"/>
  <c r="BL64" i="31"/>
  <c r="BL28" i="31"/>
  <c r="BK167" i="31"/>
  <c r="BK148" i="31"/>
  <c r="BH177" i="34"/>
  <c r="BL71" i="31"/>
  <c r="BK174" i="31"/>
  <c r="BL35" i="31"/>
  <c r="BK155" i="31"/>
  <c r="BH189" i="35"/>
  <c r="BH178" i="35"/>
  <c r="BH179" i="35" s="1"/>
  <c r="BH182" i="35"/>
  <c r="BK26" i="34"/>
  <c r="BK62" i="34"/>
  <c r="BJ146" i="34"/>
  <c r="BJ165" i="34"/>
  <c r="BG184" i="34"/>
  <c r="BG186" i="34" s="1"/>
  <c r="BG196" i="34"/>
  <c r="BP30" i="35"/>
  <c r="BP66" i="35"/>
  <c r="BO169" i="35"/>
  <c r="BO150" i="35"/>
  <c r="BM67" i="31"/>
  <c r="BL151" i="31"/>
  <c r="BL170" i="31"/>
  <c r="BM31" i="31"/>
  <c r="BK35" i="36"/>
  <c r="BK71" i="36"/>
  <c r="BJ174" i="36"/>
  <c r="BJ155" i="36"/>
  <c r="BK24" i="36"/>
  <c r="BK60" i="36"/>
  <c r="BJ144" i="36"/>
  <c r="BJ163" i="36"/>
  <c r="BK23" i="35"/>
  <c r="BK59" i="35"/>
  <c r="BJ37" i="35"/>
  <c r="BJ162" i="35"/>
  <c r="BJ143" i="35"/>
  <c r="BN29" i="36"/>
  <c r="BN65" i="36"/>
  <c r="BM149" i="36"/>
  <c r="BM168" i="36"/>
  <c r="BK31" i="36"/>
  <c r="BK67" i="36"/>
  <c r="BJ151" i="36"/>
  <c r="BJ170" i="36"/>
  <c r="BO32" i="35"/>
  <c r="BO68" i="35"/>
  <c r="BN171" i="35"/>
  <c r="BN152" i="35"/>
  <c r="BG197" i="34"/>
  <c r="BG191" i="34"/>
  <c r="BG193" i="34" s="1"/>
  <c r="BK29" i="34"/>
  <c r="BK65" i="34"/>
  <c r="BJ168" i="34"/>
  <c r="BJ149" i="34"/>
  <c r="BL70" i="31"/>
  <c r="BK173" i="31"/>
  <c r="BK154" i="31"/>
  <c r="BL34" i="31"/>
  <c r="BK35" i="34"/>
  <c r="BK71" i="34"/>
  <c r="BJ155" i="34"/>
  <c r="BJ174" i="34"/>
  <c r="BK27" i="36"/>
  <c r="BK63" i="36"/>
  <c r="BJ166" i="36"/>
  <c r="BJ147" i="36"/>
  <c r="BL63" i="31"/>
  <c r="BK166" i="31"/>
  <c r="BL27" i="31"/>
  <c r="BK147" i="31"/>
  <c r="BL68" i="31"/>
  <c r="BL32" i="31"/>
  <c r="BK171" i="31"/>
  <c r="BK152" i="31"/>
  <c r="BK34" i="36"/>
  <c r="BK70" i="36"/>
  <c r="BJ173" i="36"/>
  <c r="BJ154" i="36"/>
  <c r="BO27" i="35"/>
  <c r="BO63" i="35"/>
  <c r="BN147" i="35"/>
  <c r="BN166" i="35"/>
  <c r="BJ37" i="36"/>
  <c r="BK28" i="34"/>
  <c r="BK64" i="34"/>
  <c r="BJ148" i="34"/>
  <c r="BJ167" i="34"/>
  <c r="BS26" i="35"/>
  <c r="BS62" i="35"/>
  <c r="BR146" i="35"/>
  <c r="BR165" i="35"/>
  <c r="BP35" i="35"/>
  <c r="BP71" i="35"/>
  <c r="BO155" i="35"/>
  <c r="BO174" i="35"/>
  <c r="BH158" i="35"/>
  <c r="BK26" i="36"/>
  <c r="BK62" i="36"/>
  <c r="BJ146" i="36"/>
  <c r="BJ165" i="36"/>
  <c r="BH191" i="36"/>
  <c r="BT41" i="33"/>
  <c r="BS55" i="33"/>
  <c r="BX41" i="30"/>
  <c r="BW55" i="30"/>
  <c r="BH177" i="30"/>
  <c r="BG197" i="29"/>
  <c r="BJ61" i="32"/>
  <c r="BJ62" i="32" s="1"/>
  <c r="BL29" i="32"/>
  <c r="BM59" i="32" s="1"/>
  <c r="BL21" i="32"/>
  <c r="BM51" i="32" s="1"/>
  <c r="BV41" i="10"/>
  <c r="BU55" i="10"/>
  <c r="BF198" i="29"/>
  <c r="BS41" i="34"/>
  <c r="BR55" i="34"/>
  <c r="BF194" i="30"/>
  <c r="BF194" i="29"/>
  <c r="BG193" i="29"/>
  <c r="BF198" i="30"/>
  <c r="BJ166" i="29"/>
  <c r="BJ147" i="29"/>
  <c r="BK27" i="29"/>
  <c r="BL63" i="29" s="1"/>
  <c r="BJ144" i="30"/>
  <c r="BJ163" i="30"/>
  <c r="BK24" i="30"/>
  <c r="BL60" i="30" s="1"/>
  <c r="BK29" i="33"/>
  <c r="BL65" i="33" s="1"/>
  <c r="BK29" i="30"/>
  <c r="BL65" i="30" s="1"/>
  <c r="BJ168" i="30"/>
  <c r="BJ149" i="30"/>
  <c r="BK28" i="33"/>
  <c r="BL64" i="33" s="1"/>
  <c r="BI157" i="29"/>
  <c r="BI73" i="33"/>
  <c r="BI74" i="33" s="1"/>
  <c r="BK27" i="30"/>
  <c r="BL63" i="30" s="1"/>
  <c r="BJ166" i="30"/>
  <c r="BJ147" i="30"/>
  <c r="BI73" i="30"/>
  <c r="BI74" i="30" s="1"/>
  <c r="BJ174" i="29"/>
  <c r="BJ155" i="29"/>
  <c r="BK35" i="29"/>
  <c r="BL71" i="29" s="1"/>
  <c r="BK26" i="33"/>
  <c r="BL62" i="33" s="1"/>
  <c r="BK32" i="33"/>
  <c r="BL68" i="33" s="1"/>
  <c r="BG185" i="29"/>
  <c r="BG186" i="29" s="1"/>
  <c r="BG196" i="29"/>
  <c r="BK23" i="33"/>
  <c r="BL59" i="33" s="1"/>
  <c r="BJ37" i="33"/>
  <c r="BI157" i="30"/>
  <c r="BK31" i="33"/>
  <c r="BL67" i="33" s="1"/>
  <c r="BJ154" i="30"/>
  <c r="BJ173" i="30"/>
  <c r="BK34" i="30"/>
  <c r="BL70" i="30" s="1"/>
  <c r="BK26" i="30"/>
  <c r="BL62" i="30" s="1"/>
  <c r="BJ165" i="30"/>
  <c r="BJ146" i="30"/>
  <c r="BK33" i="33"/>
  <c r="BL69" i="33" s="1"/>
  <c r="BK35" i="33"/>
  <c r="BL71" i="33" s="1"/>
  <c r="BJ152" i="30"/>
  <c r="BJ171" i="30"/>
  <c r="BK32" i="30"/>
  <c r="BL68" i="30" s="1"/>
  <c r="BL25" i="33"/>
  <c r="BM61" i="33" s="1"/>
  <c r="BH177" i="29"/>
  <c r="BJ37" i="29"/>
  <c r="BJ173" i="29"/>
  <c r="BJ154" i="29"/>
  <c r="BK34" i="29"/>
  <c r="BL70" i="29" s="1"/>
  <c r="BJ168" i="29"/>
  <c r="BJ149" i="29"/>
  <c r="BK29" i="29"/>
  <c r="BL65" i="29" s="1"/>
  <c r="BJ164" i="30"/>
  <c r="BJ145" i="30"/>
  <c r="BK25" i="30"/>
  <c r="BL61" i="30" s="1"/>
  <c r="BJ164" i="29"/>
  <c r="BK25" i="29"/>
  <c r="BL61" i="29" s="1"/>
  <c r="BJ145" i="29"/>
  <c r="BI176" i="29"/>
  <c r="BK24" i="33"/>
  <c r="BL60" i="33" s="1"/>
  <c r="BJ152" i="29"/>
  <c r="BJ171" i="29"/>
  <c r="BK32" i="29"/>
  <c r="BL68" i="29" s="1"/>
  <c r="BI73" i="29"/>
  <c r="BI74" i="29" s="1"/>
  <c r="BH183" i="30"/>
  <c r="BH185" i="30" s="1"/>
  <c r="BH190" i="30"/>
  <c r="BH192" i="30" s="1"/>
  <c r="BK27" i="33"/>
  <c r="BL63" i="33" s="1"/>
  <c r="BK33" i="29"/>
  <c r="BL69" i="29" s="1"/>
  <c r="BJ153" i="29"/>
  <c r="BJ172" i="29"/>
  <c r="BK30" i="33"/>
  <c r="BL66" i="33" s="1"/>
  <c r="BH189" i="29"/>
  <c r="BH182" i="29"/>
  <c r="BH158" i="29"/>
  <c r="BH178" i="29"/>
  <c r="BH179" i="29" s="1"/>
  <c r="BJ163" i="29"/>
  <c r="BJ144" i="29"/>
  <c r="BK24" i="29"/>
  <c r="BL60" i="29" s="1"/>
  <c r="BJ165" i="29"/>
  <c r="BJ146" i="29"/>
  <c r="BK26" i="29"/>
  <c r="BL62" i="29" s="1"/>
  <c r="BJ153" i="30"/>
  <c r="BK33" i="30"/>
  <c r="BL69" i="30" s="1"/>
  <c r="BJ172" i="30"/>
  <c r="BJ143" i="29"/>
  <c r="BJ162" i="29"/>
  <c r="BK23" i="29"/>
  <c r="BL59" i="29" s="1"/>
  <c r="BG192" i="30"/>
  <c r="BG193" i="30" s="1"/>
  <c r="BG197" i="30"/>
  <c r="BJ167" i="29"/>
  <c r="BJ148" i="29"/>
  <c r="BK28" i="29"/>
  <c r="BL64" i="29" s="1"/>
  <c r="BK31" i="30"/>
  <c r="BL67" i="30" s="1"/>
  <c r="BJ151" i="30"/>
  <c r="BJ170" i="30"/>
  <c r="BG185" i="30"/>
  <c r="BG186" i="30" s="1"/>
  <c r="BG196" i="30"/>
  <c r="BJ143" i="30"/>
  <c r="BK23" i="30"/>
  <c r="BL59" i="30" s="1"/>
  <c r="BJ162" i="30"/>
  <c r="BJ37" i="30"/>
  <c r="BJ167" i="30"/>
  <c r="BJ148" i="30"/>
  <c r="BK28" i="30"/>
  <c r="BL64" i="30" s="1"/>
  <c r="BJ150" i="29"/>
  <c r="BJ169" i="29"/>
  <c r="BK30" i="29"/>
  <c r="BL66" i="29" s="1"/>
  <c r="BK34" i="33"/>
  <c r="BL70" i="33" s="1"/>
  <c r="BK35" i="30"/>
  <c r="BL71" i="30" s="1"/>
  <c r="BJ155" i="30"/>
  <c r="BJ174" i="30"/>
  <c r="BH183" i="29"/>
  <c r="BH185" i="29" s="1"/>
  <c r="BH190" i="29"/>
  <c r="BH192" i="29" s="1"/>
  <c r="BJ170" i="29"/>
  <c r="BJ151" i="29"/>
  <c r="BK31" i="29"/>
  <c r="BL67" i="29" s="1"/>
  <c r="BH189" i="30"/>
  <c r="BH178" i="30"/>
  <c r="BH179" i="30" s="1"/>
  <c r="BH158" i="30"/>
  <c r="BH182" i="30"/>
  <c r="BI176" i="30"/>
  <c r="BJ150" i="30"/>
  <c r="BJ169" i="30"/>
  <c r="BK30" i="30"/>
  <c r="BL66" i="30" s="1"/>
  <c r="BH194" i="31"/>
  <c r="BH198" i="31"/>
  <c r="BL23" i="31"/>
  <c r="BM59" i="31" s="1"/>
  <c r="BK143" i="31"/>
  <c r="BK162" i="31"/>
  <c r="BK73" i="31"/>
  <c r="BK74" i="31" s="1"/>
  <c r="BI184" i="31"/>
  <c r="BM25" i="32"/>
  <c r="BN55" i="32" s="1"/>
  <c r="BL25" i="2"/>
  <c r="BM55" i="2" s="1"/>
  <c r="BL28" i="2"/>
  <c r="BM58" i="2" s="1"/>
  <c r="BL21" i="2"/>
  <c r="BM51" i="2" s="1"/>
  <c r="BM20" i="2"/>
  <c r="BN50" i="2" s="1"/>
  <c r="BL24" i="2"/>
  <c r="BM54" i="2" s="1"/>
  <c r="BL23" i="2"/>
  <c r="BM53" i="2" s="1"/>
  <c r="BJ73" i="10"/>
  <c r="BJ74" i="10" s="1"/>
  <c r="BK29" i="2"/>
  <c r="BJ61" i="2"/>
  <c r="BJ62" i="2" s="1"/>
  <c r="BL27" i="2"/>
  <c r="BM57" i="2" s="1"/>
  <c r="BL26" i="2"/>
  <c r="BM56" i="2" s="1"/>
  <c r="BM30" i="10"/>
  <c r="BN66" i="10" s="1"/>
  <c r="BL29" i="10"/>
  <c r="BM65" i="10" s="1"/>
  <c r="BM24" i="10"/>
  <c r="BN60" i="10" s="1"/>
  <c r="BL31" i="10"/>
  <c r="BM67" i="10" s="1"/>
  <c r="BL34" i="10"/>
  <c r="BM70" i="10" s="1"/>
  <c r="BL27" i="10"/>
  <c r="BM63" i="10" s="1"/>
  <c r="BL26" i="10"/>
  <c r="BM62" i="10" s="1"/>
  <c r="BL35" i="10"/>
  <c r="BM71" i="10" s="1"/>
  <c r="BL28" i="10"/>
  <c r="BM64" i="10" s="1"/>
  <c r="BL25" i="10"/>
  <c r="BM61" i="10" s="1"/>
  <c r="BL32" i="10"/>
  <c r="BM68" i="10" s="1"/>
  <c r="BM26" i="32"/>
  <c r="BN56" i="32" s="1"/>
  <c r="BM23" i="32"/>
  <c r="BN53" i="32" s="1"/>
  <c r="BM24" i="32"/>
  <c r="BN54" i="32" s="1"/>
  <c r="BM27" i="32"/>
  <c r="BN57" i="32" s="1"/>
  <c r="BM28" i="32"/>
  <c r="BN58" i="32" s="1"/>
  <c r="BN20" i="32"/>
  <c r="BO50" i="32" s="1"/>
  <c r="CA82" i="43" l="1"/>
  <c r="CB2" i="43"/>
  <c r="CA77" i="43"/>
  <c r="CA78" i="43"/>
  <c r="CA83" i="43" s="1"/>
  <c r="CA79" i="43"/>
  <c r="CA84" i="43" s="1"/>
  <c r="CA80" i="43"/>
  <c r="CA85" i="43" s="1"/>
  <c r="BI177" i="35"/>
  <c r="CA39" i="2"/>
  <c r="BZ46" i="2"/>
  <c r="BK37" i="10"/>
  <c r="BL61" i="31"/>
  <c r="BK145" i="31"/>
  <c r="BK157" i="31" s="1"/>
  <c r="BK182" i="31" s="1"/>
  <c r="BK164" i="31"/>
  <c r="BK176" i="31" s="1"/>
  <c r="BK190" i="31" s="1"/>
  <c r="BK192" i="31" s="1"/>
  <c r="BL25" i="31"/>
  <c r="BL52" i="32"/>
  <c r="BL22" i="32"/>
  <c r="BL31" i="32" s="1"/>
  <c r="BI191" i="31"/>
  <c r="BI193" i="31" s="1"/>
  <c r="BL69" i="10"/>
  <c r="BL33" i="10"/>
  <c r="BJ157" i="35"/>
  <c r="BJ182" i="35" s="1"/>
  <c r="BJ158" i="31"/>
  <c r="BJ176" i="35"/>
  <c r="BJ190" i="35" s="1"/>
  <c r="BJ192" i="35" s="1"/>
  <c r="BJ182" i="31"/>
  <c r="BJ196" i="31" s="1"/>
  <c r="BJ189" i="31"/>
  <c r="BI186" i="31"/>
  <c r="BK73" i="35"/>
  <c r="BK74" i="35" s="1"/>
  <c r="BJ190" i="31"/>
  <c r="BJ192" i="31" s="1"/>
  <c r="BI177" i="36"/>
  <c r="BJ177" i="31"/>
  <c r="BH193" i="36"/>
  <c r="BH186" i="36"/>
  <c r="BI196" i="31"/>
  <c r="BI198" i="31" s="1"/>
  <c r="BH197" i="36"/>
  <c r="BH196" i="36"/>
  <c r="BJ178" i="31"/>
  <c r="BJ179" i="31" s="1"/>
  <c r="BJ176" i="36"/>
  <c r="BJ190" i="36" s="1"/>
  <c r="BJ192" i="36" s="1"/>
  <c r="BI189" i="36"/>
  <c r="BI191" i="36" s="1"/>
  <c r="CB41" i="35"/>
  <c r="CA55" i="35"/>
  <c r="BI158" i="36"/>
  <c r="BL59" i="10"/>
  <c r="BL23" i="10"/>
  <c r="BI178" i="36"/>
  <c r="BI179" i="36" s="1"/>
  <c r="BI158" i="35"/>
  <c r="BI183" i="36"/>
  <c r="BI185" i="36" s="1"/>
  <c r="BK73" i="36"/>
  <c r="BK74" i="36" s="1"/>
  <c r="BI190" i="36"/>
  <c r="BI192" i="36" s="1"/>
  <c r="BG194" i="34"/>
  <c r="BJ157" i="36"/>
  <c r="BJ189" i="36" s="1"/>
  <c r="BJ74" i="34"/>
  <c r="BG194" i="35"/>
  <c r="BL35" i="34"/>
  <c r="BL71" i="34"/>
  <c r="BK174" i="34"/>
  <c r="BK155" i="34"/>
  <c r="BP32" i="35"/>
  <c r="BP68" i="35"/>
  <c r="BO152" i="35"/>
  <c r="BO171" i="35"/>
  <c r="BO29" i="36"/>
  <c r="BO65" i="36"/>
  <c r="BN149" i="36"/>
  <c r="BN168" i="36"/>
  <c r="BK73" i="34"/>
  <c r="BK179" i="34" s="1"/>
  <c r="BQ25" i="35"/>
  <c r="BQ61" i="35"/>
  <c r="BP145" i="35"/>
  <c r="BP164" i="35"/>
  <c r="BL24" i="34"/>
  <c r="BL60" i="34"/>
  <c r="BK163" i="34"/>
  <c r="BK144" i="34"/>
  <c r="BL31" i="35"/>
  <c r="BL67" i="35"/>
  <c r="BK151" i="35"/>
  <c r="BK170" i="35"/>
  <c r="BL33" i="34"/>
  <c r="BL69" i="34"/>
  <c r="BK172" i="34"/>
  <c r="BK153" i="34"/>
  <c r="BM60" i="31"/>
  <c r="BM24" i="31"/>
  <c r="BL163" i="31"/>
  <c r="BL144" i="31"/>
  <c r="BL26" i="36"/>
  <c r="BL62" i="36"/>
  <c r="BK146" i="36"/>
  <c r="BK165" i="36"/>
  <c r="BM70" i="31"/>
  <c r="BM34" i="31"/>
  <c r="BL173" i="31"/>
  <c r="BL154" i="31"/>
  <c r="BM71" i="31"/>
  <c r="BM35" i="31"/>
  <c r="BL174" i="31"/>
  <c r="BL155" i="31"/>
  <c r="BL34" i="35"/>
  <c r="BL70" i="35"/>
  <c r="BK154" i="35"/>
  <c r="BK173" i="35"/>
  <c r="BL23" i="34"/>
  <c r="BL59" i="34"/>
  <c r="BK143" i="34"/>
  <c r="BK37" i="34"/>
  <c r="BK162" i="34"/>
  <c r="BI183" i="34"/>
  <c r="BI185" i="34" s="1"/>
  <c r="BI190" i="34"/>
  <c r="BI192" i="34" s="1"/>
  <c r="BK37" i="36"/>
  <c r="BL29" i="34"/>
  <c r="BL65" i="34"/>
  <c r="BK168" i="34"/>
  <c r="BK149" i="34"/>
  <c r="BL24" i="36"/>
  <c r="BL60" i="36"/>
  <c r="BK163" i="36"/>
  <c r="BK144" i="36"/>
  <c r="BI189" i="34"/>
  <c r="BI182" i="34"/>
  <c r="BN24" i="35"/>
  <c r="BN60" i="35"/>
  <c r="BM144" i="35"/>
  <c r="BM163" i="35"/>
  <c r="BL27" i="34"/>
  <c r="BL63" i="34"/>
  <c r="BK166" i="34"/>
  <c r="BK147" i="34"/>
  <c r="BM65" i="31"/>
  <c r="BL168" i="31"/>
  <c r="BL149" i="31"/>
  <c r="BM29" i="31"/>
  <c r="BL34" i="34"/>
  <c r="BL70" i="34"/>
  <c r="BK173" i="34"/>
  <c r="BK154" i="34"/>
  <c r="BL30" i="36"/>
  <c r="BL66" i="36"/>
  <c r="BK169" i="36"/>
  <c r="BK150" i="36"/>
  <c r="BL25" i="36"/>
  <c r="BL61" i="36"/>
  <c r="BK145" i="36"/>
  <c r="BK164" i="36"/>
  <c r="BT26" i="35"/>
  <c r="BT62" i="35"/>
  <c r="BS165" i="35"/>
  <c r="BS146" i="35"/>
  <c r="BK31" i="2"/>
  <c r="BL59" i="2"/>
  <c r="BP27" i="35"/>
  <c r="BP63" i="35"/>
  <c r="BO166" i="35"/>
  <c r="BO147" i="35"/>
  <c r="BM68" i="31"/>
  <c r="BL171" i="31"/>
  <c r="BL152" i="31"/>
  <c r="BM32" i="31"/>
  <c r="BL52" i="2"/>
  <c r="BL22" i="2"/>
  <c r="BL25" i="34"/>
  <c r="BL61" i="34"/>
  <c r="BK164" i="34"/>
  <c r="BK145" i="34"/>
  <c r="BL32" i="34"/>
  <c r="BL68" i="34"/>
  <c r="BK171" i="34"/>
  <c r="BK152" i="34"/>
  <c r="BL32" i="36"/>
  <c r="BL68" i="36"/>
  <c r="BK152" i="36"/>
  <c r="BK171" i="36"/>
  <c r="BG198" i="35"/>
  <c r="BL27" i="36"/>
  <c r="BL63" i="36"/>
  <c r="BK166" i="36"/>
  <c r="BK147" i="36"/>
  <c r="BL31" i="36"/>
  <c r="BL67" i="36"/>
  <c r="BK170" i="36"/>
  <c r="BK151" i="36"/>
  <c r="BL26" i="34"/>
  <c r="BL62" i="34"/>
  <c r="BK146" i="34"/>
  <c r="BK165" i="34"/>
  <c r="BI177" i="34"/>
  <c r="BI182" i="35"/>
  <c r="BI178" i="35"/>
  <c r="BI179" i="35" s="1"/>
  <c r="BI189" i="35"/>
  <c r="BL28" i="36"/>
  <c r="BL64" i="36"/>
  <c r="BK148" i="36"/>
  <c r="BK167" i="36"/>
  <c r="BP28" i="35"/>
  <c r="BP64" i="35"/>
  <c r="BO148" i="35"/>
  <c r="BO167" i="35"/>
  <c r="BM69" i="31"/>
  <c r="BL153" i="31"/>
  <c r="BM33" i="31"/>
  <c r="BL172" i="31"/>
  <c r="BH196" i="35"/>
  <c r="BH184" i="35"/>
  <c r="BH186" i="35" s="1"/>
  <c r="BQ29" i="35"/>
  <c r="BQ65" i="35"/>
  <c r="BP168" i="35"/>
  <c r="BP149" i="35"/>
  <c r="BQ33" i="35"/>
  <c r="BQ69" i="35"/>
  <c r="BP153" i="35"/>
  <c r="BP172" i="35"/>
  <c r="BJ157" i="34"/>
  <c r="BJ158" i="34" s="1"/>
  <c r="BM23" i="36"/>
  <c r="BM59" i="36"/>
  <c r="BL143" i="36"/>
  <c r="BL162" i="36"/>
  <c r="BQ35" i="35"/>
  <c r="BQ71" i="35"/>
  <c r="BP174" i="35"/>
  <c r="BP155" i="35"/>
  <c r="BL28" i="34"/>
  <c r="BL64" i="34"/>
  <c r="BK167" i="34"/>
  <c r="BK148" i="34"/>
  <c r="BM63" i="31"/>
  <c r="BM27" i="31"/>
  <c r="BL166" i="31"/>
  <c r="BL147" i="31"/>
  <c r="BL23" i="35"/>
  <c r="BL59" i="35"/>
  <c r="BK143" i="35"/>
  <c r="BK162" i="35"/>
  <c r="BK37" i="35"/>
  <c r="BL35" i="36"/>
  <c r="BL71" i="36"/>
  <c r="BK155" i="36"/>
  <c r="BK174" i="36"/>
  <c r="BQ30" i="35"/>
  <c r="BQ66" i="35"/>
  <c r="BP150" i="35"/>
  <c r="BP169" i="35"/>
  <c r="BM66" i="31"/>
  <c r="BL150" i="31"/>
  <c r="BL169" i="31"/>
  <c r="BM30" i="31"/>
  <c r="BJ176" i="34"/>
  <c r="BH196" i="34"/>
  <c r="BH184" i="34"/>
  <c r="BH186" i="34" s="1"/>
  <c r="BM62" i="31"/>
  <c r="BM26" i="31"/>
  <c r="BL146" i="31"/>
  <c r="BL165" i="31"/>
  <c r="BL30" i="34"/>
  <c r="BL66" i="34"/>
  <c r="BK150" i="34"/>
  <c r="BK169" i="34"/>
  <c r="BI183" i="35"/>
  <c r="BI185" i="35" s="1"/>
  <c r="BI190" i="35"/>
  <c r="BI192" i="35" s="1"/>
  <c r="BL31" i="34"/>
  <c r="BL67" i="34"/>
  <c r="BK170" i="34"/>
  <c r="BK151" i="34"/>
  <c r="BL34" i="36"/>
  <c r="BL70" i="36"/>
  <c r="BK154" i="36"/>
  <c r="BK173" i="36"/>
  <c r="BN67" i="31"/>
  <c r="BN31" i="31"/>
  <c r="BM151" i="31"/>
  <c r="BM170" i="31"/>
  <c r="BG198" i="34"/>
  <c r="BH191" i="35"/>
  <c r="BH193" i="35" s="1"/>
  <c r="BH197" i="35"/>
  <c r="BM64" i="31"/>
  <c r="BM28" i="31"/>
  <c r="BL148" i="31"/>
  <c r="BL167" i="31"/>
  <c r="BL33" i="36"/>
  <c r="BL69" i="36"/>
  <c r="BK172" i="36"/>
  <c r="BK153" i="36"/>
  <c r="BH191" i="34"/>
  <c r="BH193" i="34" s="1"/>
  <c r="BH197" i="34"/>
  <c r="BI184" i="36"/>
  <c r="BU41" i="33"/>
  <c r="BT55" i="33"/>
  <c r="BY41" i="30"/>
  <c r="BX55" i="30"/>
  <c r="BG198" i="29"/>
  <c r="BK61" i="32"/>
  <c r="BK62" i="32" s="1"/>
  <c r="BM29" i="32"/>
  <c r="BN59" i="32" s="1"/>
  <c r="BM21" i="32"/>
  <c r="BN51" i="32" s="1"/>
  <c r="BW41" i="10"/>
  <c r="BV55" i="10"/>
  <c r="BT41" i="34"/>
  <c r="BS55" i="34"/>
  <c r="BG194" i="30"/>
  <c r="BI158" i="30"/>
  <c r="BI158" i="29"/>
  <c r="BG194" i="29"/>
  <c r="BL30" i="30"/>
  <c r="BM66" i="30" s="1"/>
  <c r="BK150" i="30"/>
  <c r="BK169" i="30"/>
  <c r="BH197" i="30"/>
  <c r="BH191" i="30"/>
  <c r="BH193" i="30" s="1"/>
  <c r="BJ73" i="30"/>
  <c r="BJ74" i="30" s="1"/>
  <c r="BK148" i="29"/>
  <c r="BK167" i="29"/>
  <c r="BL28" i="29"/>
  <c r="BM64" i="29" s="1"/>
  <c r="BJ73" i="29"/>
  <c r="BJ74" i="29" s="1"/>
  <c r="BL33" i="29"/>
  <c r="BM69" i="29" s="1"/>
  <c r="BK172" i="29"/>
  <c r="BK153" i="29"/>
  <c r="BL28" i="33"/>
  <c r="BM64" i="33" s="1"/>
  <c r="BL24" i="30"/>
  <c r="BM60" i="30" s="1"/>
  <c r="BK163" i="30"/>
  <c r="BK144" i="30"/>
  <c r="BK170" i="29"/>
  <c r="BK151" i="29"/>
  <c r="BL31" i="29"/>
  <c r="BM67" i="29" s="1"/>
  <c r="BK148" i="30"/>
  <c r="BL28" i="30"/>
  <c r="BM64" i="30" s="1"/>
  <c r="BK167" i="30"/>
  <c r="BJ157" i="30"/>
  <c r="BH184" i="29"/>
  <c r="BH186" i="29" s="1"/>
  <c r="BH196" i="29"/>
  <c r="BL27" i="33"/>
  <c r="BM63" i="33" s="1"/>
  <c r="BL25" i="30"/>
  <c r="BM61" i="30" s="1"/>
  <c r="BK164" i="30"/>
  <c r="BK145" i="30"/>
  <c r="BK173" i="29"/>
  <c r="BK154" i="29"/>
  <c r="BL34" i="29"/>
  <c r="BM70" i="29" s="1"/>
  <c r="BK152" i="30"/>
  <c r="BK171" i="30"/>
  <c r="BL32" i="30"/>
  <c r="BM68" i="30" s="1"/>
  <c r="BL31" i="33"/>
  <c r="BM67" i="33" s="1"/>
  <c r="BL32" i="33"/>
  <c r="BM68" i="33" s="1"/>
  <c r="BK174" i="30"/>
  <c r="BL35" i="30"/>
  <c r="BM71" i="30" s="1"/>
  <c r="BK155" i="30"/>
  <c r="BG198" i="30"/>
  <c r="BH197" i="29"/>
  <c r="BH191" i="29"/>
  <c r="BH193" i="29" s="1"/>
  <c r="BL24" i="33"/>
  <c r="BM60" i="33" s="1"/>
  <c r="BK153" i="30"/>
  <c r="BK172" i="30"/>
  <c r="BL33" i="30"/>
  <c r="BM69" i="30" s="1"/>
  <c r="BK144" i="29"/>
  <c r="BK163" i="29"/>
  <c r="BL24" i="29"/>
  <c r="BM60" i="29" s="1"/>
  <c r="BL30" i="33"/>
  <c r="BM66" i="33" s="1"/>
  <c r="BJ157" i="29"/>
  <c r="BI189" i="30"/>
  <c r="BI182" i="30"/>
  <c r="BI178" i="30"/>
  <c r="BI179" i="30" s="1"/>
  <c r="BL26" i="33"/>
  <c r="BM62" i="33" s="1"/>
  <c r="BI190" i="30"/>
  <c r="BI192" i="30" s="1"/>
  <c r="BI177" i="30"/>
  <c r="BI183" i="30"/>
  <c r="BI185" i="30" s="1"/>
  <c r="BL34" i="33"/>
  <c r="BM70" i="33" s="1"/>
  <c r="BI190" i="29"/>
  <c r="BI192" i="29" s="1"/>
  <c r="BI183" i="29"/>
  <c r="BI185" i="29" s="1"/>
  <c r="BJ176" i="29"/>
  <c r="BK146" i="30"/>
  <c r="BL26" i="30"/>
  <c r="BM62" i="30" s="1"/>
  <c r="BK165" i="30"/>
  <c r="BL27" i="30"/>
  <c r="BM63" i="30" s="1"/>
  <c r="BK147" i="30"/>
  <c r="BK166" i="30"/>
  <c r="BK166" i="29"/>
  <c r="BK147" i="29"/>
  <c r="BL27" i="29"/>
  <c r="BM63" i="29" s="1"/>
  <c r="BH196" i="30"/>
  <c r="BH184" i="30"/>
  <c r="BH186" i="30" s="1"/>
  <c r="BK169" i="29"/>
  <c r="BK150" i="29"/>
  <c r="BL30" i="29"/>
  <c r="BM66" i="29" s="1"/>
  <c r="BK168" i="29"/>
  <c r="BK149" i="29"/>
  <c r="BL29" i="29"/>
  <c r="BM65" i="29" s="1"/>
  <c r="BL35" i="33"/>
  <c r="BM71" i="33" s="1"/>
  <c r="BK154" i="30"/>
  <c r="BK173" i="30"/>
  <c r="BL34" i="30"/>
  <c r="BM70" i="30" s="1"/>
  <c r="BJ73" i="33"/>
  <c r="BJ74" i="33" s="1"/>
  <c r="BK174" i="29"/>
  <c r="BL35" i="29"/>
  <c r="BM71" i="29" s="1"/>
  <c r="BK155" i="29"/>
  <c r="BL29" i="30"/>
  <c r="BM65" i="30" s="1"/>
  <c r="BK149" i="30"/>
  <c r="BK168" i="30"/>
  <c r="BJ176" i="30"/>
  <c r="BK143" i="29"/>
  <c r="BK37" i="29"/>
  <c r="BK162" i="29"/>
  <c r="BL23" i="29"/>
  <c r="BM59" i="29" s="1"/>
  <c r="BK165" i="29"/>
  <c r="BK146" i="29"/>
  <c r="BL26" i="29"/>
  <c r="BM62" i="29" s="1"/>
  <c r="BK152" i="29"/>
  <c r="BL32" i="29"/>
  <c r="BM68" i="29" s="1"/>
  <c r="BK171" i="29"/>
  <c r="BI177" i="29"/>
  <c r="BL23" i="33"/>
  <c r="BM59" i="33" s="1"/>
  <c r="BK37" i="33"/>
  <c r="BL29" i="33"/>
  <c r="BM65" i="33" s="1"/>
  <c r="BK37" i="30"/>
  <c r="BK143" i="30"/>
  <c r="BL23" i="30"/>
  <c r="BM59" i="30" s="1"/>
  <c r="BK162" i="30"/>
  <c r="BK151" i="30"/>
  <c r="BK170" i="30"/>
  <c r="BL31" i="30"/>
  <c r="BM67" i="30" s="1"/>
  <c r="BL25" i="29"/>
  <c r="BM61" i="29" s="1"/>
  <c r="BK145" i="29"/>
  <c r="BK164" i="29"/>
  <c r="BM25" i="33"/>
  <c r="BN61" i="33" s="1"/>
  <c r="BL33" i="33"/>
  <c r="BM69" i="33" s="1"/>
  <c r="BI182" i="29"/>
  <c r="BI178" i="29"/>
  <c r="BI179" i="29" s="1"/>
  <c r="BI189" i="29"/>
  <c r="BM23" i="31"/>
  <c r="BN59" i="31" s="1"/>
  <c r="BL73" i="31"/>
  <c r="BL74" i="31" s="1"/>
  <c r="BL162" i="31"/>
  <c r="BL143" i="31"/>
  <c r="BN25" i="32"/>
  <c r="BO55" i="32" s="1"/>
  <c r="BM25" i="2"/>
  <c r="BN55" i="2" s="1"/>
  <c r="BM24" i="2"/>
  <c r="BN54" i="2" s="1"/>
  <c r="BL29" i="2"/>
  <c r="BM59" i="2" s="1"/>
  <c r="BK61" i="2"/>
  <c r="BK62" i="2" s="1"/>
  <c r="BM21" i="2"/>
  <c r="BN51" i="2" s="1"/>
  <c r="BM26" i="2"/>
  <c r="BN56" i="2" s="1"/>
  <c r="BK73" i="10"/>
  <c r="BK74" i="10" s="1"/>
  <c r="BM27" i="2"/>
  <c r="BN57" i="2" s="1"/>
  <c r="BN20" i="2"/>
  <c r="BO50" i="2" s="1"/>
  <c r="BM23" i="2"/>
  <c r="BN53" i="2" s="1"/>
  <c r="BM28" i="2"/>
  <c r="BN58" i="2" s="1"/>
  <c r="BN24" i="10"/>
  <c r="BO60" i="10" s="1"/>
  <c r="BM29" i="10"/>
  <c r="BN65" i="10" s="1"/>
  <c r="BM32" i="10"/>
  <c r="BN68" i="10" s="1"/>
  <c r="BM35" i="10"/>
  <c r="BN71" i="10" s="1"/>
  <c r="BM26" i="10"/>
  <c r="BN62" i="10" s="1"/>
  <c r="BM27" i="10"/>
  <c r="BN63" i="10" s="1"/>
  <c r="BM25" i="10"/>
  <c r="BN61" i="10" s="1"/>
  <c r="BM34" i="10"/>
  <c r="BN70" i="10" s="1"/>
  <c r="BM31" i="10"/>
  <c r="BN67" i="10" s="1"/>
  <c r="BN30" i="10"/>
  <c r="BO66" i="10" s="1"/>
  <c r="BM28" i="10"/>
  <c r="BN64" i="10" s="1"/>
  <c r="BN23" i="32"/>
  <c r="BO53" i="32" s="1"/>
  <c r="BO20" i="32"/>
  <c r="BP50" i="32" s="1"/>
  <c r="BN28" i="32"/>
  <c r="BO58" i="32" s="1"/>
  <c r="BN27" i="32"/>
  <c r="BO57" i="32" s="1"/>
  <c r="BN26" i="32"/>
  <c r="BO56" i="32" s="1"/>
  <c r="BN24" i="32"/>
  <c r="BO54" i="32" s="1"/>
  <c r="CC2" i="43" l="1"/>
  <c r="CB78" i="43"/>
  <c r="CB83" i="43" s="1"/>
  <c r="CB79" i="43"/>
  <c r="CB84" i="43" s="1"/>
  <c r="CB77" i="43"/>
  <c r="CB82" i="43" s="1"/>
  <c r="CB80" i="43"/>
  <c r="CB85" i="43" s="1"/>
  <c r="BJ189" i="35"/>
  <c r="BJ197" i="35" s="1"/>
  <c r="CB39" i="2"/>
  <c r="CA46" i="2"/>
  <c r="BL37" i="10"/>
  <c r="BM61" i="31"/>
  <c r="BL145" i="31"/>
  <c r="BL157" i="31" s="1"/>
  <c r="BL164" i="31"/>
  <c r="BL176" i="31" s="1"/>
  <c r="BM25" i="31"/>
  <c r="BL37" i="31"/>
  <c r="BJ184" i="31"/>
  <c r="BJ186" i="31" s="1"/>
  <c r="BM52" i="32"/>
  <c r="BM22" i="32"/>
  <c r="BM31" i="32" s="1"/>
  <c r="BI194" i="31"/>
  <c r="BJ158" i="35"/>
  <c r="BM69" i="10"/>
  <c r="BM33" i="10"/>
  <c r="BJ177" i="35"/>
  <c r="BK157" i="35"/>
  <c r="BJ183" i="35"/>
  <c r="BJ185" i="35" s="1"/>
  <c r="BJ178" i="35"/>
  <c r="BJ179" i="35" s="1"/>
  <c r="BK176" i="35"/>
  <c r="BK183" i="35" s="1"/>
  <c r="BK185" i="35" s="1"/>
  <c r="BJ197" i="31"/>
  <c r="BJ198" i="31" s="1"/>
  <c r="BJ191" i="31"/>
  <c r="BJ193" i="31" s="1"/>
  <c r="BH194" i="36"/>
  <c r="BI196" i="36"/>
  <c r="BL73" i="36"/>
  <c r="BL74" i="36" s="1"/>
  <c r="BH198" i="36"/>
  <c r="BK183" i="31"/>
  <c r="BK185" i="31" s="1"/>
  <c r="BJ177" i="36"/>
  <c r="BK189" i="31"/>
  <c r="BK197" i="31" s="1"/>
  <c r="BI197" i="36"/>
  <c r="BI193" i="36"/>
  <c r="BI186" i="36"/>
  <c r="BJ183" i="36"/>
  <c r="BJ185" i="36" s="1"/>
  <c r="CC41" i="35"/>
  <c r="CB55" i="35"/>
  <c r="BK177" i="31"/>
  <c r="BM59" i="10"/>
  <c r="BM23" i="10"/>
  <c r="BM37" i="10" s="1"/>
  <c r="BK158" i="31"/>
  <c r="BK178" i="31"/>
  <c r="BK179" i="31" s="1"/>
  <c r="BJ158" i="36"/>
  <c r="BK176" i="36"/>
  <c r="BK190" i="36" s="1"/>
  <c r="BK192" i="36" s="1"/>
  <c r="BH194" i="34"/>
  <c r="BH198" i="34"/>
  <c r="BK176" i="34"/>
  <c r="BK183" i="34" s="1"/>
  <c r="BK185" i="34" s="1"/>
  <c r="BJ182" i="36"/>
  <c r="BJ178" i="36"/>
  <c r="BJ179" i="36" s="1"/>
  <c r="BK157" i="36"/>
  <c r="BN62" i="31"/>
  <c r="BN26" i="31"/>
  <c r="BM146" i="31"/>
  <c r="BM165" i="31"/>
  <c r="BM35" i="36"/>
  <c r="BM71" i="36"/>
  <c r="BL174" i="36"/>
  <c r="BL155" i="36"/>
  <c r="BN68" i="31"/>
  <c r="BM171" i="31"/>
  <c r="BN32" i="31"/>
  <c r="BM152" i="31"/>
  <c r="BI196" i="34"/>
  <c r="BI184" i="34"/>
  <c r="BI186" i="34" s="1"/>
  <c r="BM34" i="35"/>
  <c r="BM70" i="35"/>
  <c r="BL173" i="35"/>
  <c r="BL154" i="35"/>
  <c r="BM34" i="36"/>
  <c r="BM70" i="36"/>
  <c r="BL173" i="36"/>
  <c r="BL154" i="36"/>
  <c r="BR35" i="35"/>
  <c r="BR71" i="35"/>
  <c r="BQ155" i="35"/>
  <c r="BQ174" i="35"/>
  <c r="BJ182" i="34"/>
  <c r="BJ189" i="34"/>
  <c r="BR29" i="35"/>
  <c r="BR65" i="35"/>
  <c r="BQ168" i="35"/>
  <c r="BQ149" i="35"/>
  <c r="BM25" i="34"/>
  <c r="BM61" i="34"/>
  <c r="BL164" i="34"/>
  <c r="BL145" i="34"/>
  <c r="BM27" i="34"/>
  <c r="BM63" i="34"/>
  <c r="BL147" i="34"/>
  <c r="BL166" i="34"/>
  <c r="BM31" i="35"/>
  <c r="BM67" i="35"/>
  <c r="BL151" i="35"/>
  <c r="BL170" i="35"/>
  <c r="BR25" i="35"/>
  <c r="BR61" i="35"/>
  <c r="BQ164" i="35"/>
  <c r="BQ145" i="35"/>
  <c r="BN23" i="36"/>
  <c r="BN59" i="36"/>
  <c r="BM162" i="36"/>
  <c r="BM143" i="36"/>
  <c r="BM32" i="36"/>
  <c r="BM68" i="36"/>
  <c r="BL171" i="36"/>
  <c r="BL152" i="36"/>
  <c r="BM25" i="36"/>
  <c r="BM61" i="36"/>
  <c r="BL145" i="36"/>
  <c r="BL164" i="36"/>
  <c r="BM33" i="36"/>
  <c r="BM69" i="36"/>
  <c r="BL153" i="36"/>
  <c r="BL172" i="36"/>
  <c r="BH194" i="35"/>
  <c r="BM28" i="36"/>
  <c r="BM64" i="36"/>
  <c r="BL167" i="36"/>
  <c r="BL148" i="36"/>
  <c r="BM26" i="34"/>
  <c r="BM62" i="34"/>
  <c r="BL146" i="34"/>
  <c r="BL165" i="34"/>
  <c r="BM27" i="36"/>
  <c r="BM63" i="36"/>
  <c r="BL147" i="36"/>
  <c r="BL166" i="36"/>
  <c r="BN65" i="31"/>
  <c r="BM149" i="31"/>
  <c r="BM168" i="31"/>
  <c r="BN29" i="31"/>
  <c r="BK157" i="34"/>
  <c r="BQ32" i="35"/>
  <c r="BQ68" i="35"/>
  <c r="BP152" i="35"/>
  <c r="BP171" i="35"/>
  <c r="BI191" i="34"/>
  <c r="BI193" i="34" s="1"/>
  <c r="BI197" i="34"/>
  <c r="BN60" i="31"/>
  <c r="BN24" i="31"/>
  <c r="BM163" i="31"/>
  <c r="BM144" i="31"/>
  <c r="BJ183" i="34"/>
  <c r="BJ185" i="34" s="1"/>
  <c r="BJ190" i="34"/>
  <c r="BJ192" i="34" s="1"/>
  <c r="BR30" i="35"/>
  <c r="BR66" i="35"/>
  <c r="BQ150" i="35"/>
  <c r="BQ169" i="35"/>
  <c r="BL73" i="35"/>
  <c r="BL74" i="35" s="1"/>
  <c r="BH198" i="35"/>
  <c r="BI191" i="35"/>
  <c r="BI193" i="35" s="1"/>
  <c r="BI197" i="35"/>
  <c r="BM52" i="2"/>
  <c r="BM22" i="2"/>
  <c r="BM29" i="34"/>
  <c r="BM65" i="34"/>
  <c r="BL168" i="34"/>
  <c r="BL149" i="34"/>
  <c r="BL73" i="34"/>
  <c r="BL179" i="34" s="1"/>
  <c r="BJ197" i="36"/>
  <c r="BJ191" i="36"/>
  <c r="BJ193" i="36" s="1"/>
  <c r="BO67" i="31"/>
  <c r="BN170" i="31"/>
  <c r="BO31" i="31"/>
  <c r="BN151" i="31"/>
  <c r="BM30" i="34"/>
  <c r="BM66" i="34"/>
  <c r="BL169" i="34"/>
  <c r="BL150" i="34"/>
  <c r="BN66" i="31"/>
  <c r="BN30" i="31"/>
  <c r="BM150" i="31"/>
  <c r="BM169" i="31"/>
  <c r="BM23" i="35"/>
  <c r="BM59" i="35"/>
  <c r="BL37" i="35"/>
  <c r="BL143" i="35"/>
  <c r="BL162" i="35"/>
  <c r="BL37" i="36"/>
  <c r="BU26" i="35"/>
  <c r="BU62" i="35"/>
  <c r="BT165" i="35"/>
  <c r="BT146" i="35"/>
  <c r="BM30" i="36"/>
  <c r="BM66" i="36"/>
  <c r="BL169" i="36"/>
  <c r="BL150" i="36"/>
  <c r="BM24" i="36"/>
  <c r="BM60" i="36"/>
  <c r="BL144" i="36"/>
  <c r="BL163" i="36"/>
  <c r="BM23" i="34"/>
  <c r="BM59" i="34"/>
  <c r="BL162" i="34"/>
  <c r="BL37" i="34"/>
  <c r="BL143" i="34"/>
  <c r="BN71" i="31"/>
  <c r="BM174" i="31"/>
  <c r="BM155" i="31"/>
  <c r="BN35" i="31"/>
  <c r="BM34" i="34"/>
  <c r="BM70" i="34"/>
  <c r="BL154" i="34"/>
  <c r="BL173" i="34"/>
  <c r="BN64" i="31"/>
  <c r="BN28" i="31"/>
  <c r="BM148" i="31"/>
  <c r="BM167" i="31"/>
  <c r="BM28" i="34"/>
  <c r="BM64" i="34"/>
  <c r="BL167" i="34"/>
  <c r="BL148" i="34"/>
  <c r="BR33" i="35"/>
  <c r="BR69" i="35"/>
  <c r="BQ153" i="35"/>
  <c r="BQ172" i="35"/>
  <c r="BQ28" i="35"/>
  <c r="BQ64" i="35"/>
  <c r="BP167" i="35"/>
  <c r="BP148" i="35"/>
  <c r="BI196" i="35"/>
  <c r="BI184" i="35"/>
  <c r="BI186" i="35" s="1"/>
  <c r="BM32" i="34"/>
  <c r="BM68" i="34"/>
  <c r="BL171" i="34"/>
  <c r="BL152" i="34"/>
  <c r="BO24" i="35"/>
  <c r="BO60" i="35"/>
  <c r="BN163" i="35"/>
  <c r="BN144" i="35"/>
  <c r="BM26" i="36"/>
  <c r="BM62" i="36"/>
  <c r="BL146" i="36"/>
  <c r="BL165" i="36"/>
  <c r="BM33" i="34"/>
  <c r="BM69" i="34"/>
  <c r="BL172" i="34"/>
  <c r="BL153" i="34"/>
  <c r="BM24" i="34"/>
  <c r="BM60" i="34"/>
  <c r="BL163" i="34"/>
  <c r="BL144" i="34"/>
  <c r="BN63" i="31"/>
  <c r="BM166" i="31"/>
  <c r="BM147" i="31"/>
  <c r="BN27" i="31"/>
  <c r="BN70" i="31"/>
  <c r="BN34" i="31"/>
  <c r="BM154" i="31"/>
  <c r="BM173" i="31"/>
  <c r="BM31" i="34"/>
  <c r="BM67" i="34"/>
  <c r="BL170" i="34"/>
  <c r="BL151" i="34"/>
  <c r="BN69" i="31"/>
  <c r="BN33" i="31"/>
  <c r="BM172" i="31"/>
  <c r="BM153" i="31"/>
  <c r="BJ177" i="34"/>
  <c r="BM31" i="36"/>
  <c r="BM67" i="36"/>
  <c r="BL170" i="36"/>
  <c r="BL151" i="36"/>
  <c r="BQ27" i="35"/>
  <c r="BQ63" i="35"/>
  <c r="BP166" i="35"/>
  <c r="BP147" i="35"/>
  <c r="BK74" i="34"/>
  <c r="BJ184" i="35"/>
  <c r="BP29" i="36"/>
  <c r="BP65" i="36"/>
  <c r="BO149" i="36"/>
  <c r="BO168" i="36"/>
  <c r="BM35" i="34"/>
  <c r="BM71" i="34"/>
  <c r="BL174" i="34"/>
  <c r="BL155" i="34"/>
  <c r="BV41" i="33"/>
  <c r="BU55" i="33"/>
  <c r="BZ41" i="30"/>
  <c r="BY55" i="30"/>
  <c r="BL61" i="32"/>
  <c r="BL62" i="32" s="1"/>
  <c r="BN21" i="32"/>
  <c r="BO51" i="32" s="1"/>
  <c r="BN29" i="32"/>
  <c r="BO59" i="32" s="1"/>
  <c r="BX41" i="10"/>
  <c r="BW55" i="10"/>
  <c r="BK176" i="30"/>
  <c r="BK183" i="30" s="1"/>
  <c r="BU41" i="34"/>
  <c r="BT55" i="34"/>
  <c r="BH198" i="30"/>
  <c r="BH194" i="30"/>
  <c r="BJ177" i="29"/>
  <c r="BI184" i="29"/>
  <c r="BI186" i="29" s="1"/>
  <c r="BI196" i="29"/>
  <c r="BK73" i="30"/>
  <c r="BK74" i="30" s="1"/>
  <c r="BL162" i="29"/>
  <c r="BM23" i="29"/>
  <c r="BN59" i="29" s="1"/>
  <c r="BL143" i="29"/>
  <c r="BL146" i="30"/>
  <c r="BL165" i="30"/>
  <c r="BM26" i="30"/>
  <c r="BN62" i="30" s="1"/>
  <c r="BJ182" i="29"/>
  <c r="BJ178" i="29"/>
  <c r="BJ179" i="29" s="1"/>
  <c r="BJ189" i="29"/>
  <c r="BL171" i="30"/>
  <c r="BM32" i="30"/>
  <c r="BN68" i="30" s="1"/>
  <c r="BL152" i="30"/>
  <c r="BJ189" i="30"/>
  <c r="BJ182" i="30"/>
  <c r="BJ158" i="30"/>
  <c r="BJ178" i="30"/>
  <c r="BJ179" i="30" s="1"/>
  <c r="BM33" i="33"/>
  <c r="BN69" i="33" s="1"/>
  <c r="BL170" i="30"/>
  <c r="BL151" i="30"/>
  <c r="BM31" i="30"/>
  <c r="BN67" i="30" s="1"/>
  <c r="BK176" i="29"/>
  <c r="BL168" i="30"/>
  <c r="BM29" i="30"/>
  <c r="BN65" i="30" s="1"/>
  <c r="BL149" i="30"/>
  <c r="BM30" i="29"/>
  <c r="BN66" i="29" s="1"/>
  <c r="BL150" i="29"/>
  <c r="BL169" i="29"/>
  <c r="BJ177" i="30"/>
  <c r="BL155" i="30"/>
  <c r="BL174" i="30"/>
  <c r="BM35" i="30"/>
  <c r="BN71" i="30" s="1"/>
  <c r="BM29" i="33"/>
  <c r="BN65" i="33" s="1"/>
  <c r="BM32" i="29"/>
  <c r="BN68" i="29" s="1"/>
  <c r="BL152" i="29"/>
  <c r="BL171" i="29"/>
  <c r="BM30" i="33"/>
  <c r="BN66" i="33" s="1"/>
  <c r="BL164" i="30"/>
  <c r="BL145" i="30"/>
  <c r="BM25" i="30"/>
  <c r="BN61" i="30" s="1"/>
  <c r="BL167" i="30"/>
  <c r="BL148" i="30"/>
  <c r="BM28" i="30"/>
  <c r="BN64" i="30" s="1"/>
  <c r="BM33" i="29"/>
  <c r="BN69" i="29" s="1"/>
  <c r="BL172" i="29"/>
  <c r="BL153" i="29"/>
  <c r="BN25" i="33"/>
  <c r="BO61" i="33" s="1"/>
  <c r="BK73" i="29"/>
  <c r="BK74" i="29" s="1"/>
  <c r="BL155" i="29"/>
  <c r="BM35" i="29"/>
  <c r="BN71" i="29" s="1"/>
  <c r="BL174" i="29"/>
  <c r="BM35" i="33"/>
  <c r="BN71" i="33" s="1"/>
  <c r="BJ190" i="29"/>
  <c r="BJ192" i="29" s="1"/>
  <c r="BJ183" i="29"/>
  <c r="BJ185" i="29" s="1"/>
  <c r="BM26" i="33"/>
  <c r="BN62" i="33" s="1"/>
  <c r="BL144" i="29"/>
  <c r="BM24" i="29"/>
  <c r="BN60" i="29" s="1"/>
  <c r="BL163" i="29"/>
  <c r="BM24" i="33"/>
  <c r="BN60" i="33" s="1"/>
  <c r="BL144" i="30"/>
  <c r="BM24" i="30"/>
  <c r="BN60" i="30" s="1"/>
  <c r="BL163" i="30"/>
  <c r="BJ158" i="29"/>
  <c r="BL165" i="29"/>
  <c r="BL146" i="29"/>
  <c r="BM26" i="29"/>
  <c r="BN62" i="29" s="1"/>
  <c r="BK157" i="29"/>
  <c r="BM32" i="33"/>
  <c r="BN68" i="33" s="1"/>
  <c r="BL37" i="29"/>
  <c r="BM34" i="29"/>
  <c r="BN70" i="29" s="1"/>
  <c r="BL173" i="29"/>
  <c r="BL154" i="29"/>
  <c r="BM23" i="33"/>
  <c r="BN59" i="33" s="1"/>
  <c r="BL37" i="33"/>
  <c r="BJ183" i="30"/>
  <c r="BJ185" i="30" s="1"/>
  <c r="BJ190" i="30"/>
  <c r="BJ192" i="30" s="1"/>
  <c r="BL149" i="29"/>
  <c r="BL168" i="29"/>
  <c r="BM29" i="29"/>
  <c r="BN65" i="29" s="1"/>
  <c r="BL166" i="30"/>
  <c r="BL147" i="30"/>
  <c r="BM27" i="30"/>
  <c r="BN63" i="30" s="1"/>
  <c r="BM27" i="33"/>
  <c r="BN63" i="33" s="1"/>
  <c r="BL151" i="29"/>
  <c r="BL170" i="29"/>
  <c r="BM31" i="29"/>
  <c r="BN67" i="29" s="1"/>
  <c r="BM28" i="33"/>
  <c r="BN64" i="33" s="1"/>
  <c r="BL148" i="29"/>
  <c r="BM28" i="29"/>
  <c r="BN64" i="29" s="1"/>
  <c r="BL167" i="29"/>
  <c r="BI197" i="29"/>
  <c r="BI191" i="29"/>
  <c r="BI193" i="29" s="1"/>
  <c r="BL162" i="30"/>
  <c r="BM23" i="30"/>
  <c r="BN59" i="30" s="1"/>
  <c r="BL37" i="30"/>
  <c r="BL143" i="30"/>
  <c r="BK73" i="33"/>
  <c r="BK74" i="33" s="1"/>
  <c r="BM34" i="33"/>
  <c r="BN70" i="33" s="1"/>
  <c r="BI184" i="30"/>
  <c r="BI186" i="30" s="1"/>
  <c r="BI196" i="30"/>
  <c r="BM31" i="33"/>
  <c r="BN67" i="33" s="1"/>
  <c r="BH198" i="29"/>
  <c r="BL169" i="30"/>
  <c r="BL150" i="30"/>
  <c r="BM30" i="30"/>
  <c r="BN66" i="30" s="1"/>
  <c r="BL145" i="29"/>
  <c r="BL164" i="29"/>
  <c r="BM25" i="29"/>
  <c r="BN61" i="29" s="1"/>
  <c r="BK157" i="30"/>
  <c r="BL173" i="30"/>
  <c r="BL154" i="30"/>
  <c r="BM34" i="30"/>
  <c r="BN70" i="30" s="1"/>
  <c r="BL166" i="29"/>
  <c r="BL147" i="29"/>
  <c r="BM27" i="29"/>
  <c r="BN63" i="29" s="1"/>
  <c r="BI197" i="30"/>
  <c r="BI191" i="30"/>
  <c r="BI193" i="30" s="1"/>
  <c r="BL153" i="30"/>
  <c r="BL172" i="30"/>
  <c r="BM33" i="30"/>
  <c r="BN69" i="30" s="1"/>
  <c r="BH194" i="29"/>
  <c r="BK184" i="31"/>
  <c r="BM143" i="31"/>
  <c r="BN23" i="31"/>
  <c r="BO59" i="31" s="1"/>
  <c r="BM73" i="31"/>
  <c r="BM74" i="31" s="1"/>
  <c r="BM162" i="31"/>
  <c r="BM37" i="31"/>
  <c r="BO25" i="32"/>
  <c r="BP55" i="32" s="1"/>
  <c r="BN25" i="2"/>
  <c r="BO55" i="2" s="1"/>
  <c r="BO20" i="2"/>
  <c r="BP50" i="2" s="1"/>
  <c r="BN21" i="2"/>
  <c r="BO51" i="2" s="1"/>
  <c r="BN28" i="2"/>
  <c r="BO58" i="2" s="1"/>
  <c r="BN27" i="2"/>
  <c r="BO57" i="2" s="1"/>
  <c r="BN23" i="2"/>
  <c r="BO53" i="2" s="1"/>
  <c r="BL61" i="2"/>
  <c r="BL62" i="2" s="1"/>
  <c r="BM29" i="2"/>
  <c r="BL31" i="2"/>
  <c r="BN24" i="2"/>
  <c r="BO54" i="2" s="1"/>
  <c r="BL73" i="10"/>
  <c r="BL74" i="10" s="1"/>
  <c r="BN26" i="2"/>
  <c r="BO56" i="2" s="1"/>
  <c r="BN26" i="10"/>
  <c r="BO62" i="10" s="1"/>
  <c r="BO30" i="10"/>
  <c r="BP66" i="10" s="1"/>
  <c r="BN34" i="10"/>
  <c r="BO70" i="10" s="1"/>
  <c r="BO24" i="10"/>
  <c r="BP60" i="10" s="1"/>
  <c r="BN35" i="10"/>
  <c r="BO71" i="10" s="1"/>
  <c r="BN32" i="10"/>
  <c r="BO68" i="10" s="1"/>
  <c r="BN31" i="10"/>
  <c r="BO67" i="10" s="1"/>
  <c r="BN25" i="10"/>
  <c r="BO61" i="10" s="1"/>
  <c r="BN27" i="10"/>
  <c r="BO63" i="10" s="1"/>
  <c r="BN28" i="10"/>
  <c r="BO64" i="10" s="1"/>
  <c r="BN29" i="10"/>
  <c r="BO65" i="10" s="1"/>
  <c r="BO26" i="32"/>
  <c r="BP56" i="32" s="1"/>
  <c r="BO28" i="32"/>
  <c r="BP58" i="32" s="1"/>
  <c r="BO24" i="32"/>
  <c r="BP54" i="32" s="1"/>
  <c r="BP20" i="32"/>
  <c r="BQ50" i="32" s="1"/>
  <c r="BO27" i="32"/>
  <c r="BP57" i="32" s="1"/>
  <c r="BO23" i="32"/>
  <c r="BP53" i="32" s="1"/>
  <c r="CC82" i="43" l="1"/>
  <c r="CD2" i="43"/>
  <c r="CC78" i="43"/>
  <c r="CC83" i="43" s="1"/>
  <c r="CC79" i="43"/>
  <c r="CC84" i="43" s="1"/>
  <c r="CC77" i="43"/>
  <c r="CC80" i="43"/>
  <c r="CC85" i="43" s="1"/>
  <c r="BJ191" i="35"/>
  <c r="BJ193" i="35" s="1"/>
  <c r="BK158" i="35"/>
  <c r="CC39" i="2"/>
  <c r="CB46" i="2"/>
  <c r="BI194" i="35"/>
  <c r="BK182" i="35"/>
  <c r="BK184" i="35" s="1"/>
  <c r="BK186" i="35" s="1"/>
  <c r="BK189" i="35"/>
  <c r="BK191" i="35" s="1"/>
  <c r="BJ194" i="31"/>
  <c r="BK177" i="35"/>
  <c r="BN61" i="31"/>
  <c r="BN73" i="31" s="1"/>
  <c r="BN74" i="31" s="1"/>
  <c r="BM164" i="31"/>
  <c r="BM176" i="31" s="1"/>
  <c r="BM183" i="31" s="1"/>
  <c r="BM185" i="31" s="1"/>
  <c r="BN25" i="31"/>
  <c r="BN37" i="31" s="1"/>
  <c r="BM145" i="31"/>
  <c r="BM157" i="31" s="1"/>
  <c r="BK190" i="35"/>
  <c r="BK192" i="35" s="1"/>
  <c r="BN52" i="32"/>
  <c r="BN22" i="32"/>
  <c r="BK177" i="34"/>
  <c r="BK178" i="35"/>
  <c r="BK179" i="35" s="1"/>
  <c r="BJ186" i="35"/>
  <c r="BJ196" i="35"/>
  <c r="BJ198" i="35" s="1"/>
  <c r="BN69" i="10"/>
  <c r="BN33" i="10"/>
  <c r="BK191" i="31"/>
  <c r="BK193" i="31" s="1"/>
  <c r="BK186" i="31"/>
  <c r="BK196" i="31"/>
  <c r="BK198" i="31" s="1"/>
  <c r="BI198" i="36"/>
  <c r="BL176" i="35"/>
  <c r="BL190" i="35" s="1"/>
  <c r="BL192" i="35" s="1"/>
  <c r="BI194" i="36"/>
  <c r="BL178" i="31"/>
  <c r="BL179" i="31" s="1"/>
  <c r="BK183" i="36"/>
  <c r="BK185" i="36" s="1"/>
  <c r="BJ196" i="36"/>
  <c r="BJ198" i="36" s="1"/>
  <c r="BL158" i="31"/>
  <c r="BL177" i="31"/>
  <c r="BL189" i="31"/>
  <c r="BL191" i="31" s="1"/>
  <c r="BL182" i="31"/>
  <c r="BL184" i="31" s="1"/>
  <c r="BL190" i="31"/>
  <c r="BL192" i="31" s="1"/>
  <c r="BL183" i="31"/>
  <c r="BL185" i="31" s="1"/>
  <c r="BJ184" i="36"/>
  <c r="BJ186" i="36" s="1"/>
  <c r="BJ194" i="36" s="1"/>
  <c r="BL176" i="36"/>
  <c r="BL183" i="36" s="1"/>
  <c r="BL185" i="36" s="1"/>
  <c r="CD41" i="35"/>
  <c r="CC55" i="35"/>
  <c r="BN59" i="10"/>
  <c r="BN23" i="10"/>
  <c r="BI198" i="35"/>
  <c r="BK177" i="36"/>
  <c r="BK190" i="34"/>
  <c r="BK192" i="34" s="1"/>
  <c r="BI194" i="34"/>
  <c r="BM73" i="36"/>
  <c r="BM74" i="36" s="1"/>
  <c r="BK178" i="36"/>
  <c r="BK179" i="36" s="1"/>
  <c r="BL157" i="36"/>
  <c r="BL182" i="36" s="1"/>
  <c r="BK158" i="36"/>
  <c r="BK182" i="36"/>
  <c r="BK189" i="36"/>
  <c r="BK191" i="36" s="1"/>
  <c r="BK193" i="36" s="1"/>
  <c r="BL74" i="34"/>
  <c r="BV26" i="35"/>
  <c r="BV62" i="35"/>
  <c r="BU165" i="35"/>
  <c r="BU146" i="35"/>
  <c r="BQ29" i="36"/>
  <c r="BQ65" i="36"/>
  <c r="BP168" i="36"/>
  <c r="BP149" i="36"/>
  <c r="BO69" i="31"/>
  <c r="BO33" i="31"/>
  <c r="BN172" i="31"/>
  <c r="BN153" i="31"/>
  <c r="BP24" i="35"/>
  <c r="BP60" i="35"/>
  <c r="BO163" i="35"/>
  <c r="BO144" i="35"/>
  <c r="BL157" i="34"/>
  <c r="BN25" i="36"/>
  <c r="BN61" i="36"/>
  <c r="BM145" i="36"/>
  <c r="BM164" i="36"/>
  <c r="BS29" i="35"/>
  <c r="BS65" i="35"/>
  <c r="BR149" i="35"/>
  <c r="BR168" i="35"/>
  <c r="BJ197" i="34"/>
  <c r="BJ191" i="34"/>
  <c r="BJ193" i="34" s="1"/>
  <c r="BO60" i="31"/>
  <c r="BN163" i="31"/>
  <c r="BN144" i="31"/>
  <c r="BO24" i="31"/>
  <c r="BK182" i="34"/>
  <c r="BK189" i="34"/>
  <c r="BJ196" i="34"/>
  <c r="BJ184" i="34"/>
  <c r="BJ186" i="34" s="1"/>
  <c r="BN24" i="36"/>
  <c r="BN60" i="36"/>
  <c r="BM144" i="36"/>
  <c r="BM163" i="36"/>
  <c r="BR32" i="35"/>
  <c r="BR68" i="35"/>
  <c r="BQ171" i="35"/>
  <c r="BQ152" i="35"/>
  <c r="BO23" i="36"/>
  <c r="BO59" i="36"/>
  <c r="BN162" i="36"/>
  <c r="BN143" i="36"/>
  <c r="BN26" i="36"/>
  <c r="BN62" i="36"/>
  <c r="BM165" i="36"/>
  <c r="BM146" i="36"/>
  <c r="BN29" i="34"/>
  <c r="BN65" i="34"/>
  <c r="BM168" i="34"/>
  <c r="BM149" i="34"/>
  <c r="BN31" i="36"/>
  <c r="BN67" i="36"/>
  <c r="BM170" i="36"/>
  <c r="BM151" i="36"/>
  <c r="BO63" i="31"/>
  <c r="BN147" i="31"/>
  <c r="BO27" i="31"/>
  <c r="BN166" i="31"/>
  <c r="BN28" i="34"/>
  <c r="BN64" i="34"/>
  <c r="BM148" i="34"/>
  <c r="BM167" i="34"/>
  <c r="BN34" i="34"/>
  <c r="BN70" i="34"/>
  <c r="BM173" i="34"/>
  <c r="BM154" i="34"/>
  <c r="BM73" i="34"/>
  <c r="BM179" i="34" s="1"/>
  <c r="BN52" i="2"/>
  <c r="BN22" i="2"/>
  <c r="BO65" i="31"/>
  <c r="BO29" i="31"/>
  <c r="BN149" i="31"/>
  <c r="BN168" i="31"/>
  <c r="BN27" i="36"/>
  <c r="BN63" i="36"/>
  <c r="BM166" i="36"/>
  <c r="BM147" i="36"/>
  <c r="BN28" i="36"/>
  <c r="BN64" i="36"/>
  <c r="BM148" i="36"/>
  <c r="BM167" i="36"/>
  <c r="BN33" i="36"/>
  <c r="BN69" i="36"/>
  <c r="BM172" i="36"/>
  <c r="BM153" i="36"/>
  <c r="BN31" i="35"/>
  <c r="BN67" i="35"/>
  <c r="BM170" i="35"/>
  <c r="BM151" i="35"/>
  <c r="BN25" i="34"/>
  <c r="BN61" i="34"/>
  <c r="BM164" i="34"/>
  <c r="BM145" i="34"/>
  <c r="BI198" i="34"/>
  <c r="BN24" i="34"/>
  <c r="BN60" i="34"/>
  <c r="BM163" i="34"/>
  <c r="BM144" i="34"/>
  <c r="BR28" i="35"/>
  <c r="BR64" i="35"/>
  <c r="BQ148" i="35"/>
  <c r="BQ167" i="35"/>
  <c r="BL176" i="34"/>
  <c r="BO66" i="31"/>
  <c r="BN150" i="31"/>
  <c r="BO30" i="31"/>
  <c r="BN169" i="31"/>
  <c r="BN35" i="34"/>
  <c r="BN71" i="34"/>
  <c r="BM174" i="34"/>
  <c r="BM155" i="34"/>
  <c r="BN32" i="34"/>
  <c r="BN68" i="34"/>
  <c r="BM152" i="34"/>
  <c r="BM171" i="34"/>
  <c r="BO71" i="31"/>
  <c r="BN155" i="31"/>
  <c r="BO35" i="31"/>
  <c r="BN174" i="31"/>
  <c r="BN23" i="34"/>
  <c r="BN59" i="34"/>
  <c r="BM162" i="34"/>
  <c r="BM37" i="34"/>
  <c r="BM143" i="34"/>
  <c r="BL157" i="35"/>
  <c r="BS30" i="35"/>
  <c r="BS66" i="35"/>
  <c r="BR169" i="35"/>
  <c r="BR150" i="35"/>
  <c r="BK158" i="34"/>
  <c r="BN32" i="36"/>
  <c r="BN68" i="36"/>
  <c r="BM152" i="36"/>
  <c r="BM171" i="36"/>
  <c r="BN34" i="36"/>
  <c r="BN70" i="36"/>
  <c r="BM154" i="36"/>
  <c r="BM173" i="36"/>
  <c r="BN35" i="36"/>
  <c r="BN71" i="36"/>
  <c r="BM174" i="36"/>
  <c r="BM155" i="36"/>
  <c r="BN30" i="36"/>
  <c r="BN66" i="36"/>
  <c r="BM169" i="36"/>
  <c r="BM150" i="36"/>
  <c r="BM37" i="36"/>
  <c r="BO68" i="31"/>
  <c r="BN152" i="31"/>
  <c r="BO32" i="31"/>
  <c r="BN171" i="31"/>
  <c r="BN31" i="34"/>
  <c r="BN67" i="34"/>
  <c r="BM170" i="34"/>
  <c r="BM151" i="34"/>
  <c r="BN33" i="34"/>
  <c r="BN69" i="34"/>
  <c r="BM172" i="34"/>
  <c r="BM153" i="34"/>
  <c r="BS33" i="35"/>
  <c r="BS69" i="35"/>
  <c r="BR172" i="35"/>
  <c r="BR153" i="35"/>
  <c r="BO64" i="31"/>
  <c r="BN167" i="31"/>
  <c r="BN148" i="31"/>
  <c r="BO28" i="31"/>
  <c r="BM73" i="35"/>
  <c r="BM74" i="35" s="1"/>
  <c r="BS35" i="35"/>
  <c r="BS71" i="35"/>
  <c r="BR155" i="35"/>
  <c r="BR174" i="35"/>
  <c r="BO70" i="31"/>
  <c r="BN173" i="31"/>
  <c r="BO34" i="31"/>
  <c r="BN154" i="31"/>
  <c r="BP67" i="31"/>
  <c r="BP31" i="31"/>
  <c r="BO170" i="31"/>
  <c r="BO151" i="31"/>
  <c r="BN34" i="35"/>
  <c r="BN70" i="35"/>
  <c r="BM154" i="35"/>
  <c r="BM173" i="35"/>
  <c r="BM31" i="2"/>
  <c r="BN59" i="2"/>
  <c r="BR27" i="35"/>
  <c r="BR63" i="35"/>
  <c r="BQ166" i="35"/>
  <c r="BQ147" i="35"/>
  <c r="BN23" i="35"/>
  <c r="BN59" i="35"/>
  <c r="BM37" i="35"/>
  <c r="BM162" i="35"/>
  <c r="BM143" i="35"/>
  <c r="BN30" i="34"/>
  <c r="BN66" i="34"/>
  <c r="BM169" i="34"/>
  <c r="BM150" i="34"/>
  <c r="BN26" i="34"/>
  <c r="BN62" i="34"/>
  <c r="BM146" i="34"/>
  <c r="BM165" i="34"/>
  <c r="BS25" i="35"/>
  <c r="BS61" i="35"/>
  <c r="BR164" i="35"/>
  <c r="BR145" i="35"/>
  <c r="BN27" i="34"/>
  <c r="BN63" i="34"/>
  <c r="BM166" i="34"/>
  <c r="BM147" i="34"/>
  <c r="BO62" i="31"/>
  <c r="BN146" i="31"/>
  <c r="BO26" i="31"/>
  <c r="BN165" i="31"/>
  <c r="BW41" i="33"/>
  <c r="BV55" i="33"/>
  <c r="BN31" i="32"/>
  <c r="CA41" i="30"/>
  <c r="BZ55" i="30"/>
  <c r="BM61" i="32"/>
  <c r="BM62" i="32" s="1"/>
  <c r="BO29" i="32"/>
  <c r="BP59" i="32" s="1"/>
  <c r="BO21" i="32"/>
  <c r="BP51" i="32" s="1"/>
  <c r="BY41" i="10"/>
  <c r="BX55" i="10"/>
  <c r="BK177" i="30"/>
  <c r="BK190" i="30"/>
  <c r="BK192" i="30" s="1"/>
  <c r="BV41" i="34"/>
  <c r="BU55" i="34"/>
  <c r="BK177" i="29"/>
  <c r="BM169" i="30"/>
  <c r="BM150" i="30"/>
  <c r="BN30" i="30"/>
  <c r="BO66" i="30" s="1"/>
  <c r="BI194" i="30"/>
  <c r="BL176" i="30"/>
  <c r="BN28" i="33"/>
  <c r="BO64" i="33" s="1"/>
  <c r="BM147" i="30"/>
  <c r="BM166" i="30"/>
  <c r="BN27" i="30"/>
  <c r="BO63" i="30" s="1"/>
  <c r="BN35" i="33"/>
  <c r="BO71" i="33" s="1"/>
  <c r="BM149" i="30"/>
  <c r="BN29" i="30"/>
  <c r="BO65" i="30" s="1"/>
  <c r="BM168" i="30"/>
  <c r="BL157" i="29"/>
  <c r="BN34" i="33"/>
  <c r="BO70" i="33" s="1"/>
  <c r="BN24" i="29"/>
  <c r="BO60" i="29" s="1"/>
  <c r="BM163" i="29"/>
  <c r="BM144" i="29"/>
  <c r="BM145" i="30"/>
  <c r="BM164" i="30"/>
  <c r="BN25" i="30"/>
  <c r="BO61" i="30" s="1"/>
  <c r="BJ191" i="29"/>
  <c r="BJ193" i="29" s="1"/>
  <c r="BJ197" i="29"/>
  <c r="BM162" i="29"/>
  <c r="BM143" i="29"/>
  <c r="BM37" i="29"/>
  <c r="BN23" i="29"/>
  <c r="BO59" i="29" s="1"/>
  <c r="BM166" i="29"/>
  <c r="BM147" i="29"/>
  <c r="BN27" i="29"/>
  <c r="BO63" i="29" s="1"/>
  <c r="BM151" i="29"/>
  <c r="BM170" i="29"/>
  <c r="BN31" i="29"/>
  <c r="BO67" i="29" s="1"/>
  <c r="BM171" i="29"/>
  <c r="BM152" i="29"/>
  <c r="BN32" i="29"/>
  <c r="BO68" i="29" s="1"/>
  <c r="BK190" i="29"/>
  <c r="BK192" i="29" s="1"/>
  <c r="BK183" i="29"/>
  <c r="BK185" i="29" s="1"/>
  <c r="BK158" i="30"/>
  <c r="BK178" i="30"/>
  <c r="BK179" i="30" s="1"/>
  <c r="BK182" i="30"/>
  <c r="BK189" i="30"/>
  <c r="BK191" i="30" s="1"/>
  <c r="BL73" i="33"/>
  <c r="BL74" i="33" s="1"/>
  <c r="BN32" i="33"/>
  <c r="BO68" i="33" s="1"/>
  <c r="BN24" i="30"/>
  <c r="BO60" i="30" s="1"/>
  <c r="BM144" i="30"/>
  <c r="BM163" i="30"/>
  <c r="BM155" i="29"/>
  <c r="BM174" i="29"/>
  <c r="BN35" i="29"/>
  <c r="BO71" i="29" s="1"/>
  <c r="BM172" i="29"/>
  <c r="BM153" i="29"/>
  <c r="BN33" i="29"/>
  <c r="BO69" i="29" s="1"/>
  <c r="BN29" i="33"/>
  <c r="BO65" i="33" s="1"/>
  <c r="BJ184" i="30"/>
  <c r="BJ186" i="30" s="1"/>
  <c r="BJ196" i="30"/>
  <c r="BJ196" i="29"/>
  <c r="BJ184" i="29"/>
  <c r="BJ186" i="29" s="1"/>
  <c r="BL73" i="29"/>
  <c r="BL74" i="29" s="1"/>
  <c r="BM172" i="30"/>
  <c r="BM153" i="30"/>
  <c r="BN33" i="30"/>
  <c r="BO69" i="30" s="1"/>
  <c r="BM145" i="29"/>
  <c r="BM164" i="29"/>
  <c r="BN25" i="29"/>
  <c r="BO61" i="29" s="1"/>
  <c r="BL73" i="30"/>
  <c r="BL74" i="30" s="1"/>
  <c r="BM168" i="29"/>
  <c r="BM149" i="29"/>
  <c r="BN29" i="29"/>
  <c r="BO65" i="29" s="1"/>
  <c r="BN23" i="33"/>
  <c r="BO59" i="33" s="1"/>
  <c r="BM37" i="33"/>
  <c r="BK158" i="29"/>
  <c r="BK178" i="29"/>
  <c r="BK179" i="29" s="1"/>
  <c r="BK189" i="29"/>
  <c r="BK182" i="29"/>
  <c r="BN26" i="33"/>
  <c r="BO62" i="33" s="1"/>
  <c r="BN31" i="30"/>
  <c r="BO67" i="30" s="1"/>
  <c r="BM151" i="30"/>
  <c r="BM170" i="30"/>
  <c r="BJ191" i="30"/>
  <c r="BJ193" i="30" s="1"/>
  <c r="BJ197" i="30"/>
  <c r="BM165" i="30"/>
  <c r="BM146" i="30"/>
  <c r="BN26" i="30"/>
  <c r="BO62" i="30" s="1"/>
  <c r="BN31" i="33"/>
  <c r="BO67" i="33" s="1"/>
  <c r="BL157" i="30"/>
  <c r="BM165" i="29"/>
  <c r="BM146" i="29"/>
  <c r="BN26" i="29"/>
  <c r="BO62" i="29" s="1"/>
  <c r="BM148" i="30"/>
  <c r="BN28" i="30"/>
  <c r="BO64" i="30" s="1"/>
  <c r="BM167" i="30"/>
  <c r="BM174" i="30"/>
  <c r="BM155" i="30"/>
  <c r="BN35" i="30"/>
  <c r="BO71" i="30" s="1"/>
  <c r="BN30" i="29"/>
  <c r="BO66" i="29" s="1"/>
  <c r="BM169" i="29"/>
  <c r="BM150" i="29"/>
  <c r="BI198" i="29"/>
  <c r="BM173" i="30"/>
  <c r="BM154" i="30"/>
  <c r="BN34" i="30"/>
  <c r="BO70" i="30" s="1"/>
  <c r="BM148" i="29"/>
  <c r="BM167" i="29"/>
  <c r="BN28" i="29"/>
  <c r="BO64" i="29" s="1"/>
  <c r="BN27" i="33"/>
  <c r="BO63" i="33" s="1"/>
  <c r="BL176" i="29"/>
  <c r="BN24" i="33"/>
  <c r="BO60" i="33" s="1"/>
  <c r="BN30" i="33"/>
  <c r="BO66" i="33" s="1"/>
  <c r="BM152" i="30"/>
  <c r="BM171" i="30"/>
  <c r="BN32" i="30"/>
  <c r="BO68" i="30" s="1"/>
  <c r="BI194" i="29"/>
  <c r="BI198" i="30"/>
  <c r="BN23" i="30"/>
  <c r="BO59" i="30" s="1"/>
  <c r="BM162" i="30"/>
  <c r="BM143" i="30"/>
  <c r="BM37" i="30"/>
  <c r="BM154" i="29"/>
  <c r="BM173" i="29"/>
  <c r="BN34" i="29"/>
  <c r="BO70" i="29" s="1"/>
  <c r="BO25" i="33"/>
  <c r="BP61" i="33" s="1"/>
  <c r="BN33" i="33"/>
  <c r="BO69" i="33" s="1"/>
  <c r="BK185" i="30"/>
  <c r="BO23" i="31"/>
  <c r="BP59" i="31" s="1"/>
  <c r="BN143" i="31"/>
  <c r="BN162" i="31"/>
  <c r="BP25" i="32"/>
  <c r="BQ55" i="32" s="1"/>
  <c r="BO25" i="2"/>
  <c r="BP55" i="2" s="1"/>
  <c r="BO28" i="2"/>
  <c r="BP58" i="2" s="1"/>
  <c r="BO27" i="2"/>
  <c r="BP57" i="2" s="1"/>
  <c r="BP20" i="2"/>
  <c r="BQ50" i="2" s="1"/>
  <c r="BM61" i="2"/>
  <c r="BM62" i="2" s="1"/>
  <c r="BN29" i="2"/>
  <c r="BO59" i="2" s="1"/>
  <c r="BO24" i="2"/>
  <c r="BP54" i="2" s="1"/>
  <c r="BO23" i="2"/>
  <c r="BP53" i="2" s="1"/>
  <c r="BO21" i="2"/>
  <c r="BP51" i="2" s="1"/>
  <c r="BM73" i="10"/>
  <c r="BM74" i="10" s="1"/>
  <c r="BO26" i="2"/>
  <c r="BP56" i="2" s="1"/>
  <c r="BO28" i="10"/>
  <c r="BP64" i="10" s="1"/>
  <c r="BO31" i="10"/>
  <c r="BP67" i="10" s="1"/>
  <c r="BO35" i="10"/>
  <c r="BP71" i="10" s="1"/>
  <c r="BP30" i="10"/>
  <c r="BQ66" i="10" s="1"/>
  <c r="BO29" i="10"/>
  <c r="BP65" i="10" s="1"/>
  <c r="BP24" i="10"/>
  <c r="BQ60" i="10" s="1"/>
  <c r="BO26" i="10"/>
  <c r="BP62" i="10" s="1"/>
  <c r="BO27" i="10"/>
  <c r="BP63" i="10" s="1"/>
  <c r="BO25" i="10"/>
  <c r="BP61" i="10" s="1"/>
  <c r="BO32" i="10"/>
  <c r="BP68" i="10" s="1"/>
  <c r="BO34" i="10"/>
  <c r="BP70" i="10" s="1"/>
  <c r="BP26" i="32"/>
  <c r="BQ56" i="32" s="1"/>
  <c r="BP28" i="32"/>
  <c r="BQ58" i="32" s="1"/>
  <c r="BP27" i="32"/>
  <c r="BQ57" i="32" s="1"/>
  <c r="BQ20" i="32"/>
  <c r="BR50" i="32" s="1"/>
  <c r="BP23" i="32"/>
  <c r="BQ53" i="32" s="1"/>
  <c r="BP24" i="32"/>
  <c r="BQ54" i="32" s="1"/>
  <c r="CE2" i="43" l="1"/>
  <c r="CD79" i="43"/>
  <c r="CD84" i="43" s="1"/>
  <c r="CD78" i="43"/>
  <c r="CD83" i="43" s="1"/>
  <c r="CD80" i="43"/>
  <c r="CD85" i="43" s="1"/>
  <c r="CD77" i="43"/>
  <c r="CD82" i="43" s="1"/>
  <c r="BJ194" i="35"/>
  <c r="BK196" i="35"/>
  <c r="BL177" i="34"/>
  <c r="BL158" i="35"/>
  <c r="CC46" i="2"/>
  <c r="CD39" i="2"/>
  <c r="BK193" i="35"/>
  <c r="BK197" i="35"/>
  <c r="BJ198" i="34"/>
  <c r="BN37" i="10"/>
  <c r="BO61" i="31"/>
  <c r="BO73" i="31" s="1"/>
  <c r="BO74" i="31" s="1"/>
  <c r="BO25" i="31"/>
  <c r="BN145" i="31"/>
  <c r="BN157" i="31" s="1"/>
  <c r="BN164" i="31"/>
  <c r="BN176" i="31" s="1"/>
  <c r="BN183" i="31" s="1"/>
  <c r="BN185" i="31" s="1"/>
  <c r="BO52" i="32"/>
  <c r="BO22" i="32"/>
  <c r="BO31" i="32" s="1"/>
  <c r="BK194" i="31"/>
  <c r="BL193" i="31"/>
  <c r="BO69" i="10"/>
  <c r="BO33" i="10"/>
  <c r="BM190" i="31"/>
  <c r="BM192" i="31" s="1"/>
  <c r="BL158" i="34"/>
  <c r="BL197" i="31"/>
  <c r="BN73" i="35"/>
  <c r="BN74" i="35" s="1"/>
  <c r="BL177" i="35"/>
  <c r="BL183" i="35"/>
  <c r="BL185" i="35" s="1"/>
  <c r="BM177" i="31"/>
  <c r="BM158" i="31"/>
  <c r="BM178" i="31"/>
  <c r="BM179" i="31" s="1"/>
  <c r="BM189" i="31"/>
  <c r="BM191" i="31" s="1"/>
  <c r="BM193" i="31" s="1"/>
  <c r="BM182" i="31"/>
  <c r="BM184" i="31" s="1"/>
  <c r="BM186" i="31" s="1"/>
  <c r="BK197" i="36"/>
  <c r="BL177" i="36"/>
  <c r="BL186" i="31"/>
  <c r="BK196" i="36"/>
  <c r="BL196" i="31"/>
  <c r="BL190" i="36"/>
  <c r="BL192" i="36" s="1"/>
  <c r="CE41" i="35"/>
  <c r="CD55" i="35"/>
  <c r="BM157" i="35"/>
  <c r="BM158" i="35" s="1"/>
  <c r="BO59" i="10"/>
  <c r="BO23" i="10"/>
  <c r="BK184" i="36"/>
  <c r="BK186" i="36" s="1"/>
  <c r="BK194" i="36" s="1"/>
  <c r="BM176" i="36"/>
  <c r="BM190" i="36" s="1"/>
  <c r="BM192" i="36" s="1"/>
  <c r="BN73" i="36"/>
  <c r="BN74" i="36" s="1"/>
  <c r="BL178" i="36"/>
  <c r="BL179" i="36" s="1"/>
  <c r="BL189" i="36"/>
  <c r="BL191" i="36" s="1"/>
  <c r="BJ194" i="34"/>
  <c r="BL158" i="36"/>
  <c r="BM157" i="36"/>
  <c r="BM189" i="36" s="1"/>
  <c r="BO26" i="34"/>
  <c r="BO62" i="34"/>
  <c r="BN146" i="34"/>
  <c r="BN165" i="34"/>
  <c r="BO33" i="34"/>
  <c r="BO69" i="34"/>
  <c r="BN172" i="34"/>
  <c r="BN153" i="34"/>
  <c r="BP68" i="31"/>
  <c r="BO171" i="31"/>
  <c r="BP32" i="31"/>
  <c r="BO152" i="31"/>
  <c r="BO35" i="36"/>
  <c r="BO71" i="36"/>
  <c r="BN174" i="36"/>
  <c r="BN155" i="36"/>
  <c r="BM157" i="34"/>
  <c r="BO28" i="36"/>
  <c r="BO64" i="36"/>
  <c r="BN167" i="36"/>
  <c r="BN148" i="36"/>
  <c r="BP60" i="31"/>
  <c r="BP24" i="31"/>
  <c r="BO163" i="31"/>
  <c r="BO144" i="31"/>
  <c r="BL189" i="34"/>
  <c r="BL182" i="34"/>
  <c r="BO30" i="36"/>
  <c r="BO66" i="36"/>
  <c r="BN169" i="36"/>
  <c r="BN150" i="36"/>
  <c r="BO32" i="36"/>
  <c r="BO68" i="36"/>
  <c r="BN152" i="36"/>
  <c r="BN171" i="36"/>
  <c r="BO35" i="34"/>
  <c r="BO71" i="34"/>
  <c r="BN155" i="34"/>
  <c r="BN174" i="34"/>
  <c r="BO34" i="34"/>
  <c r="BO70" i="34"/>
  <c r="BN154" i="34"/>
  <c r="BN173" i="34"/>
  <c r="BT29" i="35"/>
  <c r="BT65" i="35"/>
  <c r="BS149" i="35"/>
  <c r="BS168" i="35"/>
  <c r="BT25" i="35"/>
  <c r="BT61" i="35"/>
  <c r="BS164" i="35"/>
  <c r="BS145" i="35"/>
  <c r="BO52" i="2"/>
  <c r="BO22" i="2"/>
  <c r="BO23" i="35"/>
  <c r="BO59" i="35"/>
  <c r="BN162" i="35"/>
  <c r="BN143" i="35"/>
  <c r="BN37" i="35"/>
  <c r="BP70" i="31"/>
  <c r="BP34" i="31"/>
  <c r="BO154" i="31"/>
  <c r="BO173" i="31"/>
  <c r="BT35" i="35"/>
  <c r="BT71" i="35"/>
  <c r="BS155" i="35"/>
  <c r="BS174" i="35"/>
  <c r="BM176" i="34"/>
  <c r="BS28" i="35"/>
  <c r="BS64" i="35"/>
  <c r="BR167" i="35"/>
  <c r="BR148" i="35"/>
  <c r="BO29" i="34"/>
  <c r="BO65" i="34"/>
  <c r="BN168" i="34"/>
  <c r="BN149" i="34"/>
  <c r="BW26" i="35"/>
  <c r="BW62" i="35"/>
  <c r="BV146" i="35"/>
  <c r="BV165" i="35"/>
  <c r="BN73" i="34"/>
  <c r="BN179" i="34" s="1"/>
  <c r="BP66" i="31"/>
  <c r="BO169" i="31"/>
  <c r="BO150" i="31"/>
  <c r="BP30" i="31"/>
  <c r="BO25" i="34"/>
  <c r="BO61" i="34"/>
  <c r="BN145" i="34"/>
  <c r="BN164" i="34"/>
  <c r="BP23" i="36"/>
  <c r="BP59" i="36"/>
  <c r="BO143" i="36"/>
  <c r="BO162" i="36"/>
  <c r="BO24" i="36"/>
  <c r="BO60" i="36"/>
  <c r="BN144" i="36"/>
  <c r="BN163" i="36"/>
  <c r="BL184" i="36"/>
  <c r="BL186" i="36" s="1"/>
  <c r="BL196" i="36"/>
  <c r="BO34" i="35"/>
  <c r="BO70" i="35"/>
  <c r="BN154" i="35"/>
  <c r="BN173" i="35"/>
  <c r="BT33" i="35"/>
  <c r="BT69" i="35"/>
  <c r="BS172" i="35"/>
  <c r="BS153" i="35"/>
  <c r="BO31" i="34"/>
  <c r="BO67" i="34"/>
  <c r="BN151" i="34"/>
  <c r="BN170" i="34"/>
  <c r="BO34" i="36"/>
  <c r="BO70" i="36"/>
  <c r="BN173" i="36"/>
  <c r="BN154" i="36"/>
  <c r="BO23" i="34"/>
  <c r="BO59" i="34"/>
  <c r="BN37" i="34"/>
  <c r="BN162" i="34"/>
  <c r="BN143" i="34"/>
  <c r="BO32" i="34"/>
  <c r="BO68" i="34"/>
  <c r="BN171" i="34"/>
  <c r="BN152" i="34"/>
  <c r="BO33" i="36"/>
  <c r="BO69" i="36"/>
  <c r="BN153" i="36"/>
  <c r="BN172" i="36"/>
  <c r="BO27" i="36"/>
  <c r="BO63" i="36"/>
  <c r="BN166" i="36"/>
  <c r="BN147" i="36"/>
  <c r="BQ24" i="35"/>
  <c r="BQ60" i="35"/>
  <c r="BP163" i="35"/>
  <c r="BP144" i="35"/>
  <c r="BR29" i="36"/>
  <c r="BR65" i="36"/>
  <c r="BQ168" i="36"/>
  <c r="BQ149" i="36"/>
  <c r="BO27" i="34"/>
  <c r="BO63" i="34"/>
  <c r="BN166" i="34"/>
  <c r="BN147" i="34"/>
  <c r="BO30" i="34"/>
  <c r="BO66" i="34"/>
  <c r="BN150" i="34"/>
  <c r="BN169" i="34"/>
  <c r="BP64" i="31"/>
  <c r="BP28" i="31"/>
  <c r="BO167" i="31"/>
  <c r="BO148" i="31"/>
  <c r="BK194" i="35"/>
  <c r="BO28" i="34"/>
  <c r="BO64" i="34"/>
  <c r="BN167" i="34"/>
  <c r="BN148" i="34"/>
  <c r="BO31" i="36"/>
  <c r="BO67" i="36"/>
  <c r="BN151" i="36"/>
  <c r="BN170" i="36"/>
  <c r="BS27" i="35"/>
  <c r="BS63" i="35"/>
  <c r="BR147" i="35"/>
  <c r="BR166" i="35"/>
  <c r="BT30" i="35"/>
  <c r="BT66" i="35"/>
  <c r="BS169" i="35"/>
  <c r="BS150" i="35"/>
  <c r="BP71" i="31"/>
  <c r="BP35" i="31"/>
  <c r="BO174" i="31"/>
  <c r="BO155" i="31"/>
  <c r="BL190" i="34"/>
  <c r="BL192" i="34" s="1"/>
  <c r="BL183" i="34"/>
  <c r="BL185" i="34" s="1"/>
  <c r="BO24" i="34"/>
  <c r="BO60" i="34"/>
  <c r="BN163" i="34"/>
  <c r="BN144" i="34"/>
  <c r="BM74" i="34"/>
  <c r="BO26" i="36"/>
  <c r="BO62" i="36"/>
  <c r="BN146" i="36"/>
  <c r="BN165" i="36"/>
  <c r="BK191" i="34"/>
  <c r="BK193" i="34" s="1"/>
  <c r="BK197" i="34"/>
  <c r="BO25" i="36"/>
  <c r="BO61" i="36"/>
  <c r="BN164" i="36"/>
  <c r="BN145" i="36"/>
  <c r="BP62" i="31"/>
  <c r="BP26" i="31"/>
  <c r="BO165" i="31"/>
  <c r="BO146" i="31"/>
  <c r="BM176" i="35"/>
  <c r="BQ67" i="31"/>
  <c r="BQ31" i="31"/>
  <c r="BP151" i="31"/>
  <c r="BP170" i="31"/>
  <c r="BL189" i="35"/>
  <c r="BL182" i="35"/>
  <c r="BL178" i="35"/>
  <c r="BL179" i="35" s="1"/>
  <c r="BO31" i="35"/>
  <c r="BO67" i="35"/>
  <c r="BN170" i="35"/>
  <c r="BN151" i="35"/>
  <c r="BP65" i="31"/>
  <c r="BO149" i="31"/>
  <c r="BP29" i="31"/>
  <c r="BO168" i="31"/>
  <c r="BP63" i="31"/>
  <c r="BO166" i="31"/>
  <c r="BP27" i="31"/>
  <c r="BO147" i="31"/>
  <c r="BN37" i="36"/>
  <c r="BS32" i="35"/>
  <c r="BS68" i="35"/>
  <c r="BR171" i="35"/>
  <c r="BR152" i="35"/>
  <c r="BK184" i="34"/>
  <c r="BK186" i="34" s="1"/>
  <c r="BK196" i="34"/>
  <c r="BP69" i="31"/>
  <c r="BO172" i="31"/>
  <c r="BO153" i="31"/>
  <c r="BP33" i="31"/>
  <c r="BX41" i="33"/>
  <c r="BW55" i="33"/>
  <c r="CB41" i="30"/>
  <c r="CA55" i="30"/>
  <c r="BN61" i="32"/>
  <c r="BN62" i="32" s="1"/>
  <c r="BP21" i="32"/>
  <c r="BQ51" i="32" s="1"/>
  <c r="BP29" i="32"/>
  <c r="BQ59" i="32" s="1"/>
  <c r="BZ41" i="10"/>
  <c r="BY55" i="10"/>
  <c r="BK193" i="30"/>
  <c r="BW41" i="34"/>
  <c r="BV55" i="34"/>
  <c r="BM176" i="30"/>
  <c r="BM183" i="30" s="1"/>
  <c r="BJ194" i="29"/>
  <c r="BL158" i="29"/>
  <c r="BM157" i="30"/>
  <c r="BO24" i="33"/>
  <c r="BP60" i="33" s="1"/>
  <c r="BN169" i="29"/>
  <c r="BN150" i="29"/>
  <c r="BO30" i="29"/>
  <c r="BP66" i="29" s="1"/>
  <c r="BO33" i="29"/>
  <c r="BP69" i="29" s="1"/>
  <c r="BN153" i="29"/>
  <c r="BN172" i="29"/>
  <c r="BM176" i="29"/>
  <c r="BO28" i="33"/>
  <c r="BP64" i="33" s="1"/>
  <c r="BO34" i="30"/>
  <c r="BP70" i="30" s="1"/>
  <c r="BN173" i="30"/>
  <c r="BN154" i="30"/>
  <c r="BN146" i="30"/>
  <c r="BN165" i="30"/>
  <c r="BO26" i="30"/>
  <c r="BP62" i="30" s="1"/>
  <c r="BN164" i="29"/>
  <c r="BO25" i="29"/>
  <c r="BP61" i="29" s="1"/>
  <c r="BN145" i="29"/>
  <c r="BK184" i="30"/>
  <c r="BK186" i="30" s="1"/>
  <c r="BK196" i="30"/>
  <c r="BN152" i="30"/>
  <c r="BN171" i="30"/>
  <c r="BO32" i="30"/>
  <c r="BP68" i="30" s="1"/>
  <c r="BL183" i="29"/>
  <c r="BL185" i="29" s="1"/>
  <c r="BL190" i="29"/>
  <c r="BL192" i="29" s="1"/>
  <c r="BN174" i="30"/>
  <c r="BN155" i="30"/>
  <c r="BO35" i="30"/>
  <c r="BP71" i="30" s="1"/>
  <c r="BN165" i="29"/>
  <c r="BN146" i="29"/>
  <c r="BO26" i="29"/>
  <c r="BP62" i="29" s="1"/>
  <c r="BN151" i="30"/>
  <c r="BO31" i="30"/>
  <c r="BP67" i="30" s="1"/>
  <c r="BN170" i="30"/>
  <c r="BM73" i="33"/>
  <c r="BM74" i="33" s="1"/>
  <c r="BN170" i="29"/>
  <c r="BN151" i="29"/>
  <c r="BO31" i="29"/>
  <c r="BP67" i="29" s="1"/>
  <c r="BN163" i="29"/>
  <c r="BN144" i="29"/>
  <c r="BO24" i="29"/>
  <c r="BP60" i="29" s="1"/>
  <c r="BO35" i="33"/>
  <c r="BP71" i="33" s="1"/>
  <c r="BL177" i="30"/>
  <c r="BL183" i="30"/>
  <c r="BL185" i="30" s="1"/>
  <c r="BL190" i="30"/>
  <c r="BL192" i="30" s="1"/>
  <c r="BO33" i="33"/>
  <c r="BP69" i="33" s="1"/>
  <c r="BO27" i="33"/>
  <c r="BP63" i="33" s="1"/>
  <c r="BO26" i="33"/>
  <c r="BP62" i="33" s="1"/>
  <c r="BO23" i="33"/>
  <c r="BP59" i="33" s="1"/>
  <c r="BN37" i="33"/>
  <c r="BJ198" i="29"/>
  <c r="BN163" i="30"/>
  <c r="BN144" i="30"/>
  <c r="BO24" i="30"/>
  <c r="BP60" i="30" s="1"/>
  <c r="BL158" i="30"/>
  <c r="BN164" i="30"/>
  <c r="BN145" i="30"/>
  <c r="BO25" i="30"/>
  <c r="BP61" i="30" s="1"/>
  <c r="BO34" i="33"/>
  <c r="BP70" i="33" s="1"/>
  <c r="BO29" i="29"/>
  <c r="BP65" i="29" s="1"/>
  <c r="BN168" i="29"/>
  <c r="BN149" i="29"/>
  <c r="BJ198" i="30"/>
  <c r="BN174" i="29"/>
  <c r="BO35" i="29"/>
  <c r="BP71" i="29" s="1"/>
  <c r="BN155" i="29"/>
  <c r="BO32" i="33"/>
  <c r="BP68" i="33" s="1"/>
  <c r="BN37" i="29"/>
  <c r="BN162" i="29"/>
  <c r="BN143" i="29"/>
  <c r="BO23" i="29"/>
  <c r="BP59" i="29" s="1"/>
  <c r="BO27" i="30"/>
  <c r="BP63" i="30" s="1"/>
  <c r="BN166" i="30"/>
  <c r="BN147" i="30"/>
  <c r="BN169" i="30"/>
  <c r="BO30" i="30"/>
  <c r="BP66" i="30" s="1"/>
  <c r="BN150" i="30"/>
  <c r="BP25" i="33"/>
  <c r="BQ61" i="33" s="1"/>
  <c r="BN167" i="29"/>
  <c r="BN148" i="29"/>
  <c r="BO28" i="29"/>
  <c r="BP64" i="29" s="1"/>
  <c r="BK184" i="29"/>
  <c r="BK186" i="29" s="1"/>
  <c r="BK196" i="29"/>
  <c r="BN172" i="30"/>
  <c r="BN153" i="30"/>
  <c r="BO33" i="30"/>
  <c r="BP69" i="30" s="1"/>
  <c r="BJ194" i="30"/>
  <c r="BL189" i="29"/>
  <c r="BL178" i="29"/>
  <c r="BL179" i="29" s="1"/>
  <c r="BL182" i="29"/>
  <c r="BM73" i="30"/>
  <c r="BL189" i="30"/>
  <c r="BL178" i="30"/>
  <c r="BL179" i="30" s="1"/>
  <c r="BL182" i="30"/>
  <c r="BK191" i="29"/>
  <c r="BK193" i="29" s="1"/>
  <c r="BK197" i="29"/>
  <c r="BO29" i="33"/>
  <c r="BP65" i="33" s="1"/>
  <c r="BN152" i="29"/>
  <c r="BN171" i="29"/>
  <c r="BO32" i="29"/>
  <c r="BP68" i="29" s="1"/>
  <c r="BL177" i="29"/>
  <c r="BM73" i="29"/>
  <c r="BM74" i="29" s="1"/>
  <c r="BN173" i="29"/>
  <c r="BN154" i="29"/>
  <c r="BO34" i="29"/>
  <c r="BP70" i="29" s="1"/>
  <c r="BN162" i="30"/>
  <c r="BN143" i="30"/>
  <c r="BO23" i="30"/>
  <c r="BP59" i="30" s="1"/>
  <c r="BN37" i="30"/>
  <c r="BO30" i="33"/>
  <c r="BP66" i="33" s="1"/>
  <c r="BO28" i="30"/>
  <c r="BP64" i="30" s="1"/>
  <c r="BN167" i="30"/>
  <c r="BN148" i="30"/>
  <c r="BO31" i="33"/>
  <c r="BP67" i="33" s="1"/>
  <c r="BK197" i="30"/>
  <c r="BO27" i="29"/>
  <c r="BP63" i="29" s="1"/>
  <c r="BN166" i="29"/>
  <c r="BN147" i="29"/>
  <c r="BM157" i="29"/>
  <c r="BN149" i="30"/>
  <c r="BO29" i="30"/>
  <c r="BP65" i="30" s="1"/>
  <c r="BN168" i="30"/>
  <c r="BP23" i="31"/>
  <c r="BQ59" i="31" s="1"/>
  <c r="BO143" i="31"/>
  <c r="BO162" i="31"/>
  <c r="BO37" i="31"/>
  <c r="BQ25" i="32"/>
  <c r="BR55" i="32" s="1"/>
  <c r="BP25" i="2"/>
  <c r="BQ55" i="2" s="1"/>
  <c r="BP21" i="2"/>
  <c r="BQ51" i="2" s="1"/>
  <c r="BP28" i="2"/>
  <c r="BQ58" i="2" s="1"/>
  <c r="BP23" i="2"/>
  <c r="BQ53" i="2" s="1"/>
  <c r="BQ20" i="2"/>
  <c r="BR50" i="2" s="1"/>
  <c r="BP24" i="2"/>
  <c r="BQ54" i="2" s="1"/>
  <c r="BP27" i="2"/>
  <c r="BQ57" i="2" s="1"/>
  <c r="BP26" i="2"/>
  <c r="BQ56" i="2" s="1"/>
  <c r="BO29" i="2"/>
  <c r="BN61" i="2"/>
  <c r="BN62" i="2" s="1"/>
  <c r="BN31" i="2"/>
  <c r="BQ30" i="10"/>
  <c r="BR66" i="10" s="1"/>
  <c r="BP26" i="10"/>
  <c r="BQ62" i="10" s="1"/>
  <c r="BP35" i="10"/>
  <c r="BQ71" i="10" s="1"/>
  <c r="BP31" i="10"/>
  <c r="BQ67" i="10" s="1"/>
  <c r="BP25" i="10"/>
  <c r="BQ61" i="10" s="1"/>
  <c r="BQ24" i="10"/>
  <c r="BR60" i="10" s="1"/>
  <c r="BP34" i="10"/>
  <c r="BQ70" i="10" s="1"/>
  <c r="BP28" i="10"/>
  <c r="BQ64" i="10" s="1"/>
  <c r="BP29" i="10"/>
  <c r="BQ65" i="10" s="1"/>
  <c r="BN73" i="10"/>
  <c r="BN74" i="10" s="1"/>
  <c r="BP32" i="10"/>
  <c r="BQ68" i="10" s="1"/>
  <c r="BP27" i="10"/>
  <c r="BQ63" i="10" s="1"/>
  <c r="BQ27" i="32"/>
  <c r="BR57" i="32" s="1"/>
  <c r="BQ28" i="32"/>
  <c r="BR58" i="32" s="1"/>
  <c r="BR20" i="32"/>
  <c r="BS50" i="32" s="1"/>
  <c r="BQ26" i="32"/>
  <c r="BR56" i="32" s="1"/>
  <c r="BQ24" i="32"/>
  <c r="BR54" i="32" s="1"/>
  <c r="BQ23" i="32"/>
  <c r="BR53" i="32" s="1"/>
  <c r="BK198" i="35" l="1"/>
  <c r="CE85" i="43"/>
  <c r="CF2" i="43"/>
  <c r="CE78" i="43"/>
  <c r="CE83" i="43" s="1"/>
  <c r="CE77" i="43"/>
  <c r="CE82" i="43" s="1"/>
  <c r="CE79" i="43"/>
  <c r="CE84" i="43" s="1"/>
  <c r="CE80" i="43"/>
  <c r="CE39" i="2"/>
  <c r="CD46" i="2"/>
  <c r="BL194" i="31"/>
  <c r="BP61" i="31"/>
  <c r="BP25" i="31"/>
  <c r="BP37" i="31" s="1"/>
  <c r="BO145" i="31"/>
  <c r="BO157" i="31" s="1"/>
  <c r="BO182" i="31" s="1"/>
  <c r="BO164" i="31"/>
  <c r="BO176" i="31" s="1"/>
  <c r="BO190" i="31" s="1"/>
  <c r="BO192" i="31" s="1"/>
  <c r="BO37" i="10"/>
  <c r="BP52" i="32"/>
  <c r="BP22" i="32"/>
  <c r="BP31" i="32" s="1"/>
  <c r="BP69" i="10"/>
  <c r="BP33" i="10"/>
  <c r="BM196" i="31"/>
  <c r="BL198" i="31"/>
  <c r="BN158" i="31"/>
  <c r="BM197" i="31"/>
  <c r="BM178" i="35"/>
  <c r="BM179" i="35" s="1"/>
  <c r="BM182" i="35"/>
  <c r="BM184" i="35" s="1"/>
  <c r="BM189" i="35"/>
  <c r="BM191" i="35" s="1"/>
  <c r="BK198" i="36"/>
  <c r="BN178" i="31"/>
  <c r="BN179" i="31" s="1"/>
  <c r="BN177" i="31"/>
  <c r="BN74" i="34"/>
  <c r="BN190" i="31"/>
  <c r="BN192" i="31" s="1"/>
  <c r="BN189" i="31"/>
  <c r="BN191" i="31" s="1"/>
  <c r="BN182" i="31"/>
  <c r="BN184" i="31" s="1"/>
  <c r="BN186" i="31" s="1"/>
  <c r="BM158" i="36"/>
  <c r="BL193" i="36"/>
  <c r="BL194" i="36" s="1"/>
  <c r="BM177" i="36"/>
  <c r="BM183" i="36"/>
  <c r="BM185" i="36" s="1"/>
  <c r="BO73" i="35"/>
  <c r="BO74" i="35" s="1"/>
  <c r="BK198" i="34"/>
  <c r="BM178" i="36"/>
  <c r="BM179" i="36" s="1"/>
  <c r="CF41" i="35"/>
  <c r="CE55" i="35"/>
  <c r="BP59" i="10"/>
  <c r="BP23" i="10"/>
  <c r="BM182" i="36"/>
  <c r="BM184" i="36" s="1"/>
  <c r="BL197" i="36"/>
  <c r="BL198" i="36" s="1"/>
  <c r="BN157" i="34"/>
  <c r="BN189" i="34" s="1"/>
  <c r="BN176" i="36"/>
  <c r="BN190" i="36" s="1"/>
  <c r="BN192" i="36" s="1"/>
  <c r="BN157" i="36"/>
  <c r="BN182" i="36" s="1"/>
  <c r="BO73" i="36"/>
  <c r="BO74" i="36" s="1"/>
  <c r="BL184" i="35"/>
  <c r="BL186" i="35" s="1"/>
  <c r="BL196" i="35"/>
  <c r="BP34" i="36"/>
  <c r="BP70" i="36"/>
  <c r="BO173" i="36"/>
  <c r="BO154" i="36"/>
  <c r="BU35" i="35"/>
  <c r="BU71" i="35"/>
  <c r="BT155" i="35"/>
  <c r="BT174" i="35"/>
  <c r="BP32" i="36"/>
  <c r="BP68" i="36"/>
  <c r="BO171" i="36"/>
  <c r="BO152" i="36"/>
  <c r="BT32" i="35"/>
  <c r="BT68" i="35"/>
  <c r="BS152" i="35"/>
  <c r="BS171" i="35"/>
  <c r="BL191" i="35"/>
  <c r="BL193" i="35" s="1"/>
  <c r="BL197" i="35"/>
  <c r="BQ62" i="31"/>
  <c r="BQ26" i="31"/>
  <c r="BP165" i="31"/>
  <c r="BP146" i="31"/>
  <c r="BP24" i="34"/>
  <c r="BP60" i="34"/>
  <c r="BO163" i="34"/>
  <c r="BO144" i="34"/>
  <c r="BP27" i="34"/>
  <c r="BP63" i="34"/>
  <c r="BO147" i="34"/>
  <c r="BO166" i="34"/>
  <c r="BN176" i="34"/>
  <c r="BU33" i="35"/>
  <c r="BU69" i="35"/>
  <c r="BT172" i="35"/>
  <c r="BT153" i="35"/>
  <c r="BT28" i="35"/>
  <c r="BT64" i="35"/>
  <c r="BS148" i="35"/>
  <c r="BS167" i="35"/>
  <c r="BP23" i="35"/>
  <c r="BP59" i="35"/>
  <c r="BO162" i="35"/>
  <c r="BO143" i="35"/>
  <c r="BO37" i="35"/>
  <c r="BQ60" i="31"/>
  <c r="BP144" i="31"/>
  <c r="BQ24" i="31"/>
  <c r="BP163" i="31"/>
  <c r="BQ69" i="31"/>
  <c r="BQ33" i="31"/>
  <c r="BP172" i="31"/>
  <c r="BP153" i="31"/>
  <c r="BQ65" i="31"/>
  <c r="BQ29" i="31"/>
  <c r="BP168" i="31"/>
  <c r="BP149" i="31"/>
  <c r="BQ64" i="31"/>
  <c r="BP167" i="31"/>
  <c r="BP148" i="31"/>
  <c r="BQ28" i="31"/>
  <c r="BQ23" i="36"/>
  <c r="BQ59" i="36"/>
  <c r="BP143" i="36"/>
  <c r="BP162" i="36"/>
  <c r="BX26" i="35"/>
  <c r="BX62" i="35"/>
  <c r="BW165" i="35"/>
  <c r="BW146" i="35"/>
  <c r="BP34" i="34"/>
  <c r="BP70" i="34"/>
  <c r="BO154" i="34"/>
  <c r="BO173" i="34"/>
  <c r="BM182" i="34"/>
  <c r="BM189" i="34"/>
  <c r="BP26" i="34"/>
  <c r="BP62" i="34"/>
  <c r="BO165" i="34"/>
  <c r="BO146" i="34"/>
  <c r="BP28" i="34"/>
  <c r="BP64" i="34"/>
  <c r="BO167" i="34"/>
  <c r="BO148" i="34"/>
  <c r="BM190" i="34"/>
  <c r="BM192" i="34" s="1"/>
  <c r="BM183" i="34"/>
  <c r="BM185" i="34" s="1"/>
  <c r="BP52" i="2"/>
  <c r="BP22" i="2"/>
  <c r="BU30" i="35"/>
  <c r="BU66" i="35"/>
  <c r="BT169" i="35"/>
  <c r="BT150" i="35"/>
  <c r="BR24" i="35"/>
  <c r="BR60" i="35"/>
  <c r="BQ144" i="35"/>
  <c r="BQ163" i="35"/>
  <c r="BP33" i="36"/>
  <c r="BP69" i="36"/>
  <c r="BO172" i="36"/>
  <c r="BO153" i="36"/>
  <c r="BO73" i="34"/>
  <c r="BO179" i="34" s="1"/>
  <c r="BP24" i="36"/>
  <c r="BP60" i="36"/>
  <c r="BO163" i="36"/>
  <c r="BO144" i="36"/>
  <c r="BM158" i="34"/>
  <c r="BQ70" i="31"/>
  <c r="BP173" i="31"/>
  <c r="BP154" i="31"/>
  <c r="BQ34" i="31"/>
  <c r="BU29" i="35"/>
  <c r="BU65" i="35"/>
  <c r="BT168" i="35"/>
  <c r="BT149" i="35"/>
  <c r="BQ63" i="31"/>
  <c r="BQ27" i="31"/>
  <c r="BP166" i="31"/>
  <c r="BP147" i="31"/>
  <c r="BR67" i="31"/>
  <c r="BQ170" i="31"/>
  <c r="BQ151" i="31"/>
  <c r="BR31" i="31"/>
  <c r="BP26" i="36"/>
  <c r="BP62" i="36"/>
  <c r="BO146" i="36"/>
  <c r="BO165" i="36"/>
  <c r="BP23" i="34"/>
  <c r="BP59" i="34"/>
  <c r="BO143" i="34"/>
  <c r="BO37" i="34"/>
  <c r="BO162" i="34"/>
  <c r="BO37" i="36"/>
  <c r="BP25" i="34"/>
  <c r="BP61" i="34"/>
  <c r="BO145" i="34"/>
  <c r="BO164" i="34"/>
  <c r="BP35" i="34"/>
  <c r="BP71" i="34"/>
  <c r="BO155" i="34"/>
  <c r="BO174" i="34"/>
  <c r="BP30" i="36"/>
  <c r="BP66" i="36"/>
  <c r="BO169" i="36"/>
  <c r="BO150" i="36"/>
  <c r="BP35" i="36"/>
  <c r="BP71" i="36"/>
  <c r="BO174" i="36"/>
  <c r="BO155" i="36"/>
  <c r="BP33" i="34"/>
  <c r="BP69" i="34"/>
  <c r="BO172" i="34"/>
  <c r="BO153" i="34"/>
  <c r="BM191" i="36"/>
  <c r="BM193" i="36" s="1"/>
  <c r="BM197" i="36"/>
  <c r="BO31" i="2"/>
  <c r="BP59" i="2"/>
  <c r="BK194" i="34"/>
  <c r="BP30" i="34"/>
  <c r="BP66" i="34"/>
  <c r="BO169" i="34"/>
  <c r="BO150" i="34"/>
  <c r="BP31" i="34"/>
  <c r="BP67" i="34"/>
  <c r="BO151" i="34"/>
  <c r="BO170" i="34"/>
  <c r="BP34" i="35"/>
  <c r="BP70" i="35"/>
  <c r="BO154" i="35"/>
  <c r="BO173" i="35"/>
  <c r="BQ66" i="31"/>
  <c r="BP169" i="31"/>
  <c r="BQ30" i="31"/>
  <c r="BP150" i="31"/>
  <c r="BP29" i="34"/>
  <c r="BP65" i="34"/>
  <c r="BO149" i="34"/>
  <c r="BO168" i="34"/>
  <c r="BL196" i="34"/>
  <c r="BL184" i="34"/>
  <c r="BL186" i="34" s="1"/>
  <c r="BP31" i="35"/>
  <c r="BP67" i="35"/>
  <c r="BO151" i="35"/>
  <c r="BO170" i="35"/>
  <c r="BM190" i="35"/>
  <c r="BM192" i="35" s="1"/>
  <c r="BM183" i="35"/>
  <c r="BM185" i="35" s="1"/>
  <c r="BM177" i="35"/>
  <c r="BP25" i="36"/>
  <c r="BP61" i="36"/>
  <c r="BO164" i="36"/>
  <c r="BO145" i="36"/>
  <c r="BQ71" i="31"/>
  <c r="BP174" i="31"/>
  <c r="BQ35" i="31"/>
  <c r="BP155" i="31"/>
  <c r="BP31" i="36"/>
  <c r="BP67" i="36"/>
  <c r="BO151" i="36"/>
  <c r="BO170" i="36"/>
  <c r="BN157" i="35"/>
  <c r="BL197" i="34"/>
  <c r="BL191" i="34"/>
  <c r="BL193" i="34" s="1"/>
  <c r="BQ68" i="31"/>
  <c r="BQ32" i="31"/>
  <c r="BP152" i="31"/>
  <c r="BP171" i="31"/>
  <c r="BM177" i="34"/>
  <c r="BT27" i="35"/>
  <c r="BT63" i="35"/>
  <c r="BS166" i="35"/>
  <c r="BS147" i="35"/>
  <c r="BS29" i="36"/>
  <c r="BS65" i="36"/>
  <c r="BR168" i="36"/>
  <c r="BR149" i="36"/>
  <c r="BP27" i="36"/>
  <c r="BP63" i="36"/>
  <c r="BO147" i="36"/>
  <c r="BO166" i="36"/>
  <c r="BP32" i="34"/>
  <c r="BP68" i="34"/>
  <c r="BO171" i="34"/>
  <c r="BO152" i="34"/>
  <c r="BN176" i="35"/>
  <c r="BU25" i="35"/>
  <c r="BU61" i="35"/>
  <c r="BT145" i="35"/>
  <c r="BT164" i="35"/>
  <c r="BP28" i="36"/>
  <c r="BP64" i="36"/>
  <c r="BO167" i="36"/>
  <c r="BO148" i="36"/>
  <c r="BY41" i="33"/>
  <c r="BX55" i="33"/>
  <c r="CC41" i="30"/>
  <c r="CB55" i="30"/>
  <c r="BO61" i="32"/>
  <c r="BO62" i="32" s="1"/>
  <c r="BQ29" i="32"/>
  <c r="BR59" i="32" s="1"/>
  <c r="BQ21" i="32"/>
  <c r="BR51" i="32" s="1"/>
  <c r="BK194" i="30"/>
  <c r="CA41" i="10"/>
  <c r="BZ55" i="10"/>
  <c r="BM190" i="30"/>
  <c r="BM192" i="30" s="1"/>
  <c r="BX41" i="34"/>
  <c r="BW55" i="34"/>
  <c r="BM177" i="30"/>
  <c r="BM158" i="30"/>
  <c r="BM177" i="29"/>
  <c r="BK198" i="29"/>
  <c r="BK194" i="29"/>
  <c r="BM178" i="30"/>
  <c r="BM179" i="30" s="1"/>
  <c r="BM189" i="30"/>
  <c r="BM182" i="30"/>
  <c r="BN157" i="30"/>
  <c r="BL184" i="30"/>
  <c r="BL186" i="30" s="1"/>
  <c r="BL196" i="30"/>
  <c r="BP33" i="30"/>
  <c r="BQ69" i="30" s="1"/>
  <c r="BO172" i="30"/>
  <c r="BO153" i="30"/>
  <c r="BN73" i="29"/>
  <c r="BN74" i="29" s="1"/>
  <c r="BP33" i="33"/>
  <c r="BQ69" i="33" s="1"/>
  <c r="BP35" i="30"/>
  <c r="BQ71" i="30" s="1"/>
  <c r="BO174" i="30"/>
  <c r="BO155" i="30"/>
  <c r="BO154" i="30"/>
  <c r="BO173" i="30"/>
  <c r="BP34" i="30"/>
  <c r="BQ70" i="30" s="1"/>
  <c r="BP33" i="29"/>
  <c r="BQ69" i="29" s="1"/>
  <c r="BO172" i="29"/>
  <c r="BO153" i="29"/>
  <c r="BN176" i="30"/>
  <c r="BO171" i="29"/>
  <c r="BO152" i="29"/>
  <c r="BP32" i="29"/>
  <c r="BQ68" i="29" s="1"/>
  <c r="BP32" i="33"/>
  <c r="BQ68" i="33" s="1"/>
  <c r="BO165" i="30"/>
  <c r="BO146" i="30"/>
  <c r="BP26" i="30"/>
  <c r="BQ62" i="30" s="1"/>
  <c r="BO150" i="29"/>
  <c r="BO169" i="29"/>
  <c r="BP30" i="29"/>
  <c r="BQ66" i="29" s="1"/>
  <c r="BO147" i="29"/>
  <c r="BO166" i="29"/>
  <c r="BP27" i="29"/>
  <c r="BQ63" i="29" s="1"/>
  <c r="BO148" i="30"/>
  <c r="BP28" i="30"/>
  <c r="BQ64" i="30" s="1"/>
  <c r="BO167" i="30"/>
  <c r="BO37" i="29"/>
  <c r="BP34" i="29"/>
  <c r="BQ70" i="29" s="1"/>
  <c r="BO154" i="29"/>
  <c r="BO173" i="29"/>
  <c r="BL197" i="30"/>
  <c r="BL191" i="30"/>
  <c r="BL193" i="30" s="1"/>
  <c r="BQ25" i="33"/>
  <c r="BR61" i="33" s="1"/>
  <c r="BO147" i="30"/>
  <c r="BO166" i="30"/>
  <c r="BP27" i="30"/>
  <c r="BQ63" i="30" s="1"/>
  <c r="BO168" i="29"/>
  <c r="BO149" i="29"/>
  <c r="BP29" i="29"/>
  <c r="BQ65" i="29" s="1"/>
  <c r="BN73" i="33"/>
  <c r="BN74" i="33" s="1"/>
  <c r="BO151" i="30"/>
  <c r="BO170" i="30"/>
  <c r="BP31" i="30"/>
  <c r="BQ67" i="30" s="1"/>
  <c r="BP28" i="33"/>
  <c r="BQ64" i="33" s="1"/>
  <c r="BP30" i="33"/>
  <c r="BQ66" i="33" s="1"/>
  <c r="BM74" i="30"/>
  <c r="BM185" i="30"/>
  <c r="BP23" i="33"/>
  <c r="BQ59" i="33" s="1"/>
  <c r="BO37" i="33"/>
  <c r="BK198" i="30"/>
  <c r="BL196" i="29"/>
  <c r="BL184" i="29"/>
  <c r="BL186" i="29" s="1"/>
  <c r="BP23" i="29"/>
  <c r="BQ59" i="29" s="1"/>
  <c r="BO143" i="29"/>
  <c r="BO162" i="29"/>
  <c r="BO163" i="30"/>
  <c r="BO144" i="30"/>
  <c r="BP24" i="30"/>
  <c r="BQ60" i="30" s="1"/>
  <c r="BP26" i="33"/>
  <c r="BQ62" i="33" s="1"/>
  <c r="BO151" i="29"/>
  <c r="BO170" i="29"/>
  <c r="BP31" i="29"/>
  <c r="BQ67" i="29" s="1"/>
  <c r="BO165" i="29"/>
  <c r="BO146" i="29"/>
  <c r="BP26" i="29"/>
  <c r="BQ62" i="29" s="1"/>
  <c r="BM190" i="29"/>
  <c r="BM192" i="29" s="1"/>
  <c r="BM183" i="29"/>
  <c r="BM185" i="29" s="1"/>
  <c r="BO168" i="30"/>
  <c r="BO149" i="30"/>
  <c r="BP29" i="30"/>
  <c r="BQ65" i="30" s="1"/>
  <c r="BP31" i="33"/>
  <c r="BQ67" i="33" s="1"/>
  <c r="BP29" i="33"/>
  <c r="BQ65" i="33" s="1"/>
  <c r="BP30" i="30"/>
  <c r="BQ66" i="30" s="1"/>
  <c r="BO169" i="30"/>
  <c r="BO150" i="30"/>
  <c r="BN157" i="29"/>
  <c r="BO174" i="29"/>
  <c r="BO155" i="29"/>
  <c r="BP35" i="29"/>
  <c r="BQ71" i="29" s="1"/>
  <c r="BP35" i="33"/>
  <c r="BQ71" i="33" s="1"/>
  <c r="BP24" i="33"/>
  <c r="BQ60" i="33" s="1"/>
  <c r="BO143" i="30"/>
  <c r="BO37" i="30"/>
  <c r="BO162" i="30"/>
  <c r="BP23" i="30"/>
  <c r="BQ59" i="30" s="1"/>
  <c r="BL197" i="29"/>
  <c r="BL191" i="29"/>
  <c r="BL193" i="29" s="1"/>
  <c r="BO148" i="29"/>
  <c r="BP28" i="29"/>
  <c r="BQ64" i="29" s="1"/>
  <c r="BO167" i="29"/>
  <c r="BN176" i="29"/>
  <c r="BP34" i="33"/>
  <c r="BQ70" i="33" s="1"/>
  <c r="BP27" i="33"/>
  <c r="BQ63" i="33" s="1"/>
  <c r="BO171" i="30"/>
  <c r="BO152" i="30"/>
  <c r="BP32" i="30"/>
  <c r="BQ68" i="30" s="1"/>
  <c r="BP25" i="29"/>
  <c r="BQ61" i="29" s="1"/>
  <c r="BO164" i="29"/>
  <c r="BO145" i="29"/>
  <c r="BM189" i="29"/>
  <c r="BM182" i="29"/>
  <c r="BM178" i="29"/>
  <c r="BM179" i="29" s="1"/>
  <c r="BM158" i="29"/>
  <c r="BN73" i="30"/>
  <c r="BO145" i="30"/>
  <c r="BP25" i="30"/>
  <c r="BQ61" i="30" s="1"/>
  <c r="BO164" i="30"/>
  <c r="BO163" i="29"/>
  <c r="BO144" i="29"/>
  <c r="BP24" i="29"/>
  <c r="BQ60" i="29" s="1"/>
  <c r="BM194" i="31"/>
  <c r="BQ23" i="31"/>
  <c r="BR59" i="31" s="1"/>
  <c r="BP162" i="31"/>
  <c r="BP73" i="31"/>
  <c r="BP74" i="31" s="1"/>
  <c r="BP143" i="31"/>
  <c r="BR25" i="32"/>
  <c r="BS55" i="32" s="1"/>
  <c r="BQ25" i="2"/>
  <c r="BR55" i="2" s="1"/>
  <c r="BQ24" i="2"/>
  <c r="BR54" i="2" s="1"/>
  <c r="BQ28" i="2"/>
  <c r="BR58" i="2" s="1"/>
  <c r="BO61" i="2"/>
  <c r="BO62" i="2" s="1"/>
  <c r="BP29" i="2"/>
  <c r="BQ59" i="2" s="1"/>
  <c r="BR20" i="2"/>
  <c r="BS50" i="2" s="1"/>
  <c r="BQ26" i="2"/>
  <c r="BR56" i="2" s="1"/>
  <c r="BQ23" i="2"/>
  <c r="BR53" i="2" s="1"/>
  <c r="BQ21" i="2"/>
  <c r="BR51" i="2" s="1"/>
  <c r="BQ27" i="2"/>
  <c r="BR57" i="2" s="1"/>
  <c r="BO73" i="10"/>
  <c r="BO74" i="10" s="1"/>
  <c r="BQ28" i="10"/>
  <c r="BR64" i="10" s="1"/>
  <c r="BR24" i="10"/>
  <c r="BS60" i="10" s="1"/>
  <c r="BQ35" i="10"/>
  <c r="BR71" i="10" s="1"/>
  <c r="BQ32" i="10"/>
  <c r="BR68" i="10" s="1"/>
  <c r="BQ26" i="10"/>
  <c r="BR62" i="10" s="1"/>
  <c r="BR30" i="10"/>
  <c r="BS66" i="10" s="1"/>
  <c r="BQ29" i="10"/>
  <c r="BR65" i="10" s="1"/>
  <c r="BQ25" i="10"/>
  <c r="BR61" i="10" s="1"/>
  <c r="BQ34" i="10"/>
  <c r="BR70" i="10" s="1"/>
  <c r="BQ31" i="10"/>
  <c r="BR67" i="10" s="1"/>
  <c r="BQ27" i="10"/>
  <c r="BR63" i="10" s="1"/>
  <c r="BR27" i="32"/>
  <c r="BS57" i="32" s="1"/>
  <c r="BR24" i="32"/>
  <c r="BS54" i="32" s="1"/>
  <c r="BR28" i="32"/>
  <c r="BS58" i="32" s="1"/>
  <c r="BR26" i="32"/>
  <c r="BS56" i="32" s="1"/>
  <c r="BR23" i="32"/>
  <c r="BS53" i="32" s="1"/>
  <c r="BS20" i="32"/>
  <c r="BT50" i="32" s="1"/>
  <c r="CG2" i="43" l="1"/>
  <c r="CF77" i="43"/>
  <c r="CF82" i="43" s="1"/>
  <c r="CF80" i="43"/>
  <c r="CF85" i="43" s="1"/>
  <c r="CF79" i="43"/>
  <c r="CF84" i="43" s="1"/>
  <c r="CF78" i="43"/>
  <c r="CF83" i="43" s="1"/>
  <c r="CF39" i="2"/>
  <c r="CE46" i="2"/>
  <c r="BP37" i="10"/>
  <c r="BQ61" i="31"/>
  <c r="BQ73" i="31" s="1"/>
  <c r="BQ74" i="31" s="1"/>
  <c r="BP145" i="31"/>
  <c r="BP157" i="31" s="1"/>
  <c r="BP189" i="31" s="1"/>
  <c r="BQ25" i="31"/>
  <c r="BQ37" i="31" s="1"/>
  <c r="BP164" i="31"/>
  <c r="BP176" i="31" s="1"/>
  <c r="BP190" i="31" s="1"/>
  <c r="BP192" i="31" s="1"/>
  <c r="BQ52" i="32"/>
  <c r="BQ22" i="32"/>
  <c r="BQ31" i="32" s="1"/>
  <c r="BQ69" i="10"/>
  <c r="BQ33" i="10"/>
  <c r="BM198" i="31"/>
  <c r="BO158" i="31"/>
  <c r="BN197" i="31"/>
  <c r="BN193" i="31"/>
  <c r="BN194" i="31" s="1"/>
  <c r="BM186" i="36"/>
  <c r="BM194" i="36" s="1"/>
  <c r="BN196" i="31"/>
  <c r="BO189" i="31"/>
  <c r="BO191" i="31" s="1"/>
  <c r="BO193" i="31" s="1"/>
  <c r="BN158" i="34"/>
  <c r="BO178" i="31"/>
  <c r="BO179" i="31" s="1"/>
  <c r="BO183" i="31"/>
  <c r="BO185" i="31" s="1"/>
  <c r="BO177" i="31"/>
  <c r="BM196" i="36"/>
  <c r="BM198" i="36" s="1"/>
  <c r="CG41" i="35"/>
  <c r="CF55" i="35"/>
  <c r="BN182" i="34"/>
  <c r="BN184" i="34" s="1"/>
  <c r="BQ59" i="10"/>
  <c r="BQ23" i="10"/>
  <c r="BQ37" i="10" s="1"/>
  <c r="BN158" i="36"/>
  <c r="BN189" i="36"/>
  <c r="BN197" i="36" s="1"/>
  <c r="BN177" i="34"/>
  <c r="BN177" i="36"/>
  <c r="BN183" i="36"/>
  <c r="BN185" i="36" s="1"/>
  <c r="BO74" i="34"/>
  <c r="BN178" i="36"/>
  <c r="BN179" i="36" s="1"/>
  <c r="BO176" i="36"/>
  <c r="BO157" i="36"/>
  <c r="BN177" i="35"/>
  <c r="BP73" i="36"/>
  <c r="BP74" i="36" s="1"/>
  <c r="BL198" i="35"/>
  <c r="BL194" i="35"/>
  <c r="BN190" i="35"/>
  <c r="BN192" i="35" s="1"/>
  <c r="BN183" i="35"/>
  <c r="BN185" i="35" s="1"/>
  <c r="BQ31" i="36"/>
  <c r="BQ67" i="36"/>
  <c r="BP151" i="36"/>
  <c r="BP170" i="36"/>
  <c r="BQ25" i="36"/>
  <c r="BQ61" i="36"/>
  <c r="BP164" i="36"/>
  <c r="BP145" i="36"/>
  <c r="BL194" i="34"/>
  <c r="BQ33" i="34"/>
  <c r="BQ69" i="34"/>
  <c r="BP153" i="34"/>
  <c r="BP172" i="34"/>
  <c r="BQ30" i="36"/>
  <c r="BQ66" i="36"/>
  <c r="BP150" i="36"/>
  <c r="BP169" i="36"/>
  <c r="BQ23" i="34"/>
  <c r="BQ59" i="34"/>
  <c r="BP37" i="34"/>
  <c r="BP162" i="34"/>
  <c r="BP143" i="34"/>
  <c r="BQ33" i="36"/>
  <c r="BQ69" i="36"/>
  <c r="BP153" i="36"/>
  <c r="BP172" i="36"/>
  <c r="BQ26" i="34"/>
  <c r="BQ62" i="34"/>
  <c r="BP165" i="34"/>
  <c r="BP146" i="34"/>
  <c r="BR65" i="31"/>
  <c r="BQ168" i="31"/>
  <c r="BR29" i="31"/>
  <c r="BQ149" i="31"/>
  <c r="BL198" i="34"/>
  <c r="BM191" i="34"/>
  <c r="BM193" i="34" s="1"/>
  <c r="BM197" i="34"/>
  <c r="BN191" i="34"/>
  <c r="BQ27" i="36"/>
  <c r="BQ63" i="36"/>
  <c r="BP147" i="36"/>
  <c r="BP166" i="36"/>
  <c r="BU27" i="35"/>
  <c r="BU63" i="35"/>
  <c r="BT147" i="35"/>
  <c r="BT166" i="35"/>
  <c r="BN178" i="35"/>
  <c r="BN179" i="35" s="1"/>
  <c r="BN182" i="35"/>
  <c r="BN189" i="35"/>
  <c r="BR71" i="31"/>
  <c r="BR35" i="31"/>
  <c r="BQ155" i="31"/>
  <c r="BQ174" i="31"/>
  <c r="BQ31" i="34"/>
  <c r="BQ67" i="34"/>
  <c r="BP170" i="34"/>
  <c r="BP151" i="34"/>
  <c r="BQ25" i="34"/>
  <c r="BQ61" i="34"/>
  <c r="BP145" i="34"/>
  <c r="BP164" i="34"/>
  <c r="BV29" i="35"/>
  <c r="BV65" i="35"/>
  <c r="BU168" i="35"/>
  <c r="BU149" i="35"/>
  <c r="BQ52" i="2"/>
  <c r="BQ22" i="2"/>
  <c r="BQ28" i="34"/>
  <c r="BQ64" i="34"/>
  <c r="BP167" i="34"/>
  <c r="BP148" i="34"/>
  <c r="BM184" i="34"/>
  <c r="BM186" i="34" s="1"/>
  <c r="BM196" i="34"/>
  <c r="BY26" i="35"/>
  <c r="BY62" i="35"/>
  <c r="BX165" i="35"/>
  <c r="BX146" i="35"/>
  <c r="BR64" i="31"/>
  <c r="BQ167" i="31"/>
  <c r="BQ148" i="31"/>
  <c r="BR28" i="31"/>
  <c r="BU28" i="35"/>
  <c r="BU64" i="35"/>
  <c r="BT148" i="35"/>
  <c r="BT167" i="35"/>
  <c r="BQ24" i="34"/>
  <c r="BQ60" i="34"/>
  <c r="BP163" i="34"/>
  <c r="BP144" i="34"/>
  <c r="BQ28" i="36"/>
  <c r="BQ64" i="36"/>
  <c r="BP167" i="36"/>
  <c r="BP148" i="36"/>
  <c r="BR63" i="31"/>
  <c r="BR27" i="31"/>
  <c r="BQ147" i="31"/>
  <c r="BQ166" i="31"/>
  <c r="BR70" i="31"/>
  <c r="BR34" i="31"/>
  <c r="BQ154" i="31"/>
  <c r="BQ173" i="31"/>
  <c r="BQ24" i="36"/>
  <c r="BQ60" i="36"/>
  <c r="BP144" i="36"/>
  <c r="BP163" i="36"/>
  <c r="BM197" i="35"/>
  <c r="BP37" i="36"/>
  <c r="BO157" i="35"/>
  <c r="BQ27" i="34"/>
  <c r="BQ63" i="34"/>
  <c r="BP147" i="34"/>
  <c r="BP166" i="34"/>
  <c r="BU32" i="35"/>
  <c r="BU68" i="35"/>
  <c r="BT171" i="35"/>
  <c r="BT152" i="35"/>
  <c r="BV35" i="35"/>
  <c r="BV71" i="35"/>
  <c r="BU174" i="35"/>
  <c r="BU155" i="35"/>
  <c r="BQ35" i="36"/>
  <c r="BQ71" i="36"/>
  <c r="BP174" i="36"/>
  <c r="BP155" i="36"/>
  <c r="BQ35" i="34"/>
  <c r="BQ71" i="34"/>
  <c r="BP174" i="34"/>
  <c r="BP155" i="34"/>
  <c r="BO176" i="34"/>
  <c r="BQ26" i="36"/>
  <c r="BQ62" i="36"/>
  <c r="BP146" i="36"/>
  <c r="BP165" i="36"/>
  <c r="BS24" i="35"/>
  <c r="BS60" i="35"/>
  <c r="BR144" i="35"/>
  <c r="BR163" i="35"/>
  <c r="BM193" i="35"/>
  <c r="BR69" i="31"/>
  <c r="BQ153" i="31"/>
  <c r="BQ172" i="31"/>
  <c r="BR33" i="31"/>
  <c r="BO176" i="35"/>
  <c r="BM196" i="35"/>
  <c r="BR62" i="31"/>
  <c r="BR26" i="31"/>
  <c r="BQ146" i="31"/>
  <c r="BQ165" i="31"/>
  <c r="BV30" i="35"/>
  <c r="BV66" i="35"/>
  <c r="BU150" i="35"/>
  <c r="BU169" i="35"/>
  <c r="BQ29" i="34"/>
  <c r="BQ65" i="34"/>
  <c r="BP149" i="34"/>
  <c r="BP168" i="34"/>
  <c r="BN158" i="35"/>
  <c r="BS67" i="31"/>
  <c r="BR170" i="31"/>
  <c r="BR151" i="31"/>
  <c r="BS31" i="31"/>
  <c r="BP73" i="35"/>
  <c r="BP74" i="35" s="1"/>
  <c r="BM186" i="35"/>
  <c r="BQ32" i="34"/>
  <c r="BQ68" i="34"/>
  <c r="BP152" i="34"/>
  <c r="BP171" i="34"/>
  <c r="BT29" i="36"/>
  <c r="BT65" i="36"/>
  <c r="BS168" i="36"/>
  <c r="BS149" i="36"/>
  <c r="BR68" i="31"/>
  <c r="BQ152" i="31"/>
  <c r="BQ171" i="31"/>
  <c r="BR32" i="31"/>
  <c r="BQ34" i="35"/>
  <c r="BQ70" i="35"/>
  <c r="BP173" i="35"/>
  <c r="BP154" i="35"/>
  <c r="BQ30" i="34"/>
  <c r="BQ66" i="34"/>
  <c r="BP150" i="34"/>
  <c r="BP169" i="34"/>
  <c r="BO157" i="34"/>
  <c r="BQ34" i="34"/>
  <c r="BQ70" i="34"/>
  <c r="BP173" i="34"/>
  <c r="BP154" i="34"/>
  <c r="BQ23" i="35"/>
  <c r="BQ59" i="35"/>
  <c r="BP143" i="35"/>
  <c r="BP162" i="35"/>
  <c r="BP37" i="35"/>
  <c r="BV33" i="35"/>
  <c r="BV69" i="35"/>
  <c r="BU172" i="35"/>
  <c r="BU153" i="35"/>
  <c r="BN184" i="36"/>
  <c r="BV25" i="35"/>
  <c r="BV61" i="35"/>
  <c r="BU145" i="35"/>
  <c r="BU164" i="35"/>
  <c r="BQ31" i="35"/>
  <c r="BQ67" i="35"/>
  <c r="BP151" i="35"/>
  <c r="BP170" i="35"/>
  <c r="BR66" i="31"/>
  <c r="BR30" i="31"/>
  <c r="BQ169" i="31"/>
  <c r="BQ150" i="31"/>
  <c r="BP73" i="34"/>
  <c r="BP179" i="34" s="1"/>
  <c r="BR23" i="36"/>
  <c r="BR59" i="36"/>
  <c r="BQ143" i="36"/>
  <c r="BQ162" i="36"/>
  <c r="BR60" i="31"/>
  <c r="BR24" i="31"/>
  <c r="BQ144" i="31"/>
  <c r="BQ163" i="31"/>
  <c r="BN183" i="34"/>
  <c r="BN185" i="34" s="1"/>
  <c r="BN190" i="34"/>
  <c r="BN192" i="34" s="1"/>
  <c r="BQ32" i="36"/>
  <c r="BQ68" i="36"/>
  <c r="BP152" i="36"/>
  <c r="BP171" i="36"/>
  <c r="BQ34" i="36"/>
  <c r="BQ70" i="36"/>
  <c r="BP173" i="36"/>
  <c r="BP154" i="36"/>
  <c r="BZ41" i="33"/>
  <c r="BY55" i="33"/>
  <c r="CD41" i="30"/>
  <c r="CC55" i="30"/>
  <c r="BP61" i="32"/>
  <c r="BP62" i="32" s="1"/>
  <c r="BR21" i="32"/>
  <c r="BS51" i="32" s="1"/>
  <c r="BR29" i="32"/>
  <c r="BS59" i="32" s="1"/>
  <c r="CB41" i="10"/>
  <c r="CA55" i="10"/>
  <c r="BN158" i="30"/>
  <c r="BY41" i="34"/>
  <c r="BX55" i="34"/>
  <c r="BN158" i="29"/>
  <c r="BN74" i="30"/>
  <c r="BM196" i="30"/>
  <c r="BM184" i="30"/>
  <c r="BM186" i="30" s="1"/>
  <c r="BM197" i="30"/>
  <c r="BM191" i="30"/>
  <c r="BM193" i="30" s="1"/>
  <c r="BO176" i="30"/>
  <c r="BQ35" i="29"/>
  <c r="BR71" i="29" s="1"/>
  <c r="BP174" i="29"/>
  <c r="BP155" i="29"/>
  <c r="BP169" i="30"/>
  <c r="BQ30" i="30"/>
  <c r="BR66" i="30" s="1"/>
  <c r="BP150" i="30"/>
  <c r="BQ28" i="33"/>
  <c r="BR64" i="33" s="1"/>
  <c r="BP168" i="29"/>
  <c r="BP149" i="29"/>
  <c r="BQ29" i="29"/>
  <c r="BR65" i="29" s="1"/>
  <c r="BN177" i="30"/>
  <c r="BN190" i="30"/>
  <c r="BN192" i="30" s="1"/>
  <c r="BN183" i="30"/>
  <c r="BN185" i="30" s="1"/>
  <c r="BM196" i="29"/>
  <c r="BM184" i="29"/>
  <c r="BM186" i="29" s="1"/>
  <c r="BP167" i="29"/>
  <c r="BP148" i="29"/>
  <c r="BQ28" i="29"/>
  <c r="BR64" i="29" s="1"/>
  <c r="BQ29" i="33"/>
  <c r="BR65" i="33" s="1"/>
  <c r="BP148" i="30"/>
  <c r="BQ28" i="30"/>
  <c r="BR64" i="30" s="1"/>
  <c r="BP167" i="30"/>
  <c r="BP150" i="29"/>
  <c r="BP169" i="29"/>
  <c r="BQ30" i="29"/>
  <c r="BR66" i="29" s="1"/>
  <c r="BM191" i="29"/>
  <c r="BM193" i="29" s="1"/>
  <c r="BM197" i="29"/>
  <c r="BO176" i="29"/>
  <c r="BO73" i="33"/>
  <c r="BO74" i="33" s="1"/>
  <c r="BP151" i="30"/>
  <c r="BP170" i="30"/>
  <c r="BQ31" i="30"/>
  <c r="BR67" i="30" s="1"/>
  <c r="BO73" i="30"/>
  <c r="BQ32" i="33"/>
  <c r="BR68" i="33" s="1"/>
  <c r="BP172" i="30"/>
  <c r="BP153" i="30"/>
  <c r="BQ33" i="30"/>
  <c r="BR69" i="30" s="1"/>
  <c r="BQ27" i="33"/>
  <c r="BR63" i="33" s="1"/>
  <c r="BO157" i="30"/>
  <c r="BQ31" i="33"/>
  <c r="BR67" i="33" s="1"/>
  <c r="BQ26" i="29"/>
  <c r="BR62" i="29" s="1"/>
  <c r="BP165" i="29"/>
  <c r="BP146" i="29"/>
  <c r="BQ26" i="33"/>
  <c r="BR62" i="33" s="1"/>
  <c r="BO73" i="29"/>
  <c r="BO74" i="29" s="1"/>
  <c r="BQ23" i="33"/>
  <c r="BR59" i="33" s="1"/>
  <c r="BP37" i="33"/>
  <c r="BP166" i="30"/>
  <c r="BP147" i="30"/>
  <c r="BQ27" i="30"/>
  <c r="BR63" i="30" s="1"/>
  <c r="BP145" i="30"/>
  <c r="BP164" i="30"/>
  <c r="BQ25" i="30"/>
  <c r="BR61" i="30" s="1"/>
  <c r="BQ24" i="33"/>
  <c r="BR60" i="33" s="1"/>
  <c r="BN182" i="29"/>
  <c r="BN189" i="29"/>
  <c r="BN178" i="29"/>
  <c r="BN179" i="29" s="1"/>
  <c r="BP166" i="29"/>
  <c r="BQ27" i="29"/>
  <c r="BR63" i="29" s="1"/>
  <c r="BP147" i="29"/>
  <c r="BP152" i="29"/>
  <c r="BP171" i="29"/>
  <c r="BQ32" i="29"/>
  <c r="BR68" i="29" s="1"/>
  <c r="BP153" i="29"/>
  <c r="BP172" i="29"/>
  <c r="BQ33" i="29"/>
  <c r="BR69" i="29" s="1"/>
  <c r="BP174" i="30"/>
  <c r="BP155" i="30"/>
  <c r="BQ35" i="30"/>
  <c r="BR71" i="30" s="1"/>
  <c r="BL198" i="30"/>
  <c r="BP145" i="29"/>
  <c r="BP164" i="29"/>
  <c r="BQ25" i="29"/>
  <c r="BR61" i="29" s="1"/>
  <c r="BQ34" i="33"/>
  <c r="BR70" i="33" s="1"/>
  <c r="BQ29" i="30"/>
  <c r="BR65" i="30" s="1"/>
  <c r="BP168" i="30"/>
  <c r="BP149" i="30"/>
  <c r="BP163" i="30"/>
  <c r="BP144" i="30"/>
  <c r="BQ24" i="30"/>
  <c r="BR60" i="30" s="1"/>
  <c r="BP143" i="29"/>
  <c r="BQ23" i="29"/>
  <c r="BR59" i="29" s="1"/>
  <c r="BP37" i="29"/>
  <c r="BP162" i="29"/>
  <c r="BO157" i="29"/>
  <c r="BP173" i="30"/>
  <c r="BP154" i="30"/>
  <c r="BQ34" i="30"/>
  <c r="BR70" i="30" s="1"/>
  <c r="BQ33" i="33"/>
  <c r="BR69" i="33" s="1"/>
  <c r="BL194" i="30"/>
  <c r="BQ35" i="33"/>
  <c r="BR71" i="33" s="1"/>
  <c r="BL194" i="29"/>
  <c r="BQ30" i="33"/>
  <c r="BR66" i="33" s="1"/>
  <c r="BP154" i="29"/>
  <c r="BP173" i="29"/>
  <c r="BQ34" i="29"/>
  <c r="BR70" i="29" s="1"/>
  <c r="BP146" i="30"/>
  <c r="BP165" i="30"/>
  <c r="BQ26" i="30"/>
  <c r="BR62" i="30" s="1"/>
  <c r="BN189" i="30"/>
  <c r="BN182" i="30"/>
  <c r="BN178" i="30"/>
  <c r="BN179" i="30" s="1"/>
  <c r="BP144" i="29"/>
  <c r="BQ24" i="29"/>
  <c r="BR60" i="29" s="1"/>
  <c r="BP163" i="29"/>
  <c r="BP152" i="30"/>
  <c r="BP171" i="30"/>
  <c r="BQ32" i="30"/>
  <c r="BR68" i="30" s="1"/>
  <c r="BN177" i="29"/>
  <c r="BN183" i="29"/>
  <c r="BN185" i="29" s="1"/>
  <c r="BN190" i="29"/>
  <c r="BN192" i="29" s="1"/>
  <c r="BQ23" i="30"/>
  <c r="BR59" i="30" s="1"/>
  <c r="BP162" i="30"/>
  <c r="BP143" i="30"/>
  <c r="BP37" i="30"/>
  <c r="BP170" i="29"/>
  <c r="BQ31" i="29"/>
  <c r="BR67" i="29" s="1"/>
  <c r="BP151" i="29"/>
  <c r="BL198" i="29"/>
  <c r="BR25" i="33"/>
  <c r="BS61" i="33" s="1"/>
  <c r="BR23" i="31"/>
  <c r="BS59" i="31" s="1"/>
  <c r="BQ162" i="31"/>
  <c r="BQ143" i="31"/>
  <c r="BO184" i="31"/>
  <c r="BS25" i="32"/>
  <c r="BT55" i="32" s="1"/>
  <c r="BR25" i="2"/>
  <c r="BS55" i="2" s="1"/>
  <c r="BR26" i="2"/>
  <c r="BS56" i="2" s="1"/>
  <c r="BP61" i="2"/>
  <c r="BP62" i="2" s="1"/>
  <c r="BQ29" i="2"/>
  <c r="BR59" i="2" s="1"/>
  <c r="BR27" i="2"/>
  <c r="BS57" i="2" s="1"/>
  <c r="BR28" i="2"/>
  <c r="BS58" i="2" s="1"/>
  <c r="BP31" i="2"/>
  <c r="BR24" i="2"/>
  <c r="BS54" i="2" s="1"/>
  <c r="BR21" i="2"/>
  <c r="BS51" i="2" s="1"/>
  <c r="BS20" i="2"/>
  <c r="BT50" i="2" s="1"/>
  <c r="BR23" i="2"/>
  <c r="BS53" i="2" s="1"/>
  <c r="BR25" i="10"/>
  <c r="BS61" i="10" s="1"/>
  <c r="BS30" i="10"/>
  <c r="BT66" i="10" s="1"/>
  <c r="BR35" i="10"/>
  <c r="BS71" i="10" s="1"/>
  <c r="BR26" i="10"/>
  <c r="BS62" i="10" s="1"/>
  <c r="BR31" i="10"/>
  <c r="BS67" i="10" s="1"/>
  <c r="BS24" i="10"/>
  <c r="BT60" i="10" s="1"/>
  <c r="BR29" i="10"/>
  <c r="BS65" i="10" s="1"/>
  <c r="BR34" i="10"/>
  <c r="BS70" i="10" s="1"/>
  <c r="BP73" i="10"/>
  <c r="BP74" i="10" s="1"/>
  <c r="BR32" i="10"/>
  <c r="BS68" i="10" s="1"/>
  <c r="BR28" i="10"/>
  <c r="BS64" i="10" s="1"/>
  <c r="BR27" i="10"/>
  <c r="BS63" i="10" s="1"/>
  <c r="BS24" i="32"/>
  <c r="BT54" i="32" s="1"/>
  <c r="BT20" i="32"/>
  <c r="BU50" i="32" s="1"/>
  <c r="BS26" i="32"/>
  <c r="BT56" i="32" s="1"/>
  <c r="BS27" i="32"/>
  <c r="BT57" i="32" s="1"/>
  <c r="BS23" i="32"/>
  <c r="BT53" i="32" s="1"/>
  <c r="BS28" i="32"/>
  <c r="BT58" i="32" s="1"/>
  <c r="CH2" i="43" l="1"/>
  <c r="CG78" i="43"/>
  <c r="CG83" i="43" s="1"/>
  <c r="CG79" i="43"/>
  <c r="CG84" i="43" s="1"/>
  <c r="CG80" i="43"/>
  <c r="CG85" i="43" s="1"/>
  <c r="CG77" i="43"/>
  <c r="CG82" i="43" s="1"/>
  <c r="CG39" i="2"/>
  <c r="CF46" i="2"/>
  <c r="BR61" i="31"/>
  <c r="BQ145" i="31"/>
  <c r="BQ164" i="31"/>
  <c r="BQ176" i="31" s="1"/>
  <c r="BQ190" i="31" s="1"/>
  <c r="BQ192" i="31" s="1"/>
  <c r="BR25" i="31"/>
  <c r="BR37" i="31" s="1"/>
  <c r="BR52" i="32"/>
  <c r="BR22" i="32"/>
  <c r="BR31" i="32" s="1"/>
  <c r="BO197" i="31"/>
  <c r="BR69" i="10"/>
  <c r="BR33" i="10"/>
  <c r="BP183" i="31"/>
  <c r="BP185" i="31" s="1"/>
  <c r="BO158" i="34"/>
  <c r="BO177" i="35"/>
  <c r="BO177" i="34"/>
  <c r="BO177" i="36"/>
  <c r="BN191" i="36"/>
  <c r="BN193" i="36" s="1"/>
  <c r="BN198" i="31"/>
  <c r="BO196" i="31"/>
  <c r="BO186" i="31"/>
  <c r="BO194" i="31" s="1"/>
  <c r="BP177" i="31"/>
  <c r="BP178" i="31"/>
  <c r="BP179" i="31" s="1"/>
  <c r="BP158" i="31"/>
  <c r="BN186" i="36"/>
  <c r="BP182" i="31"/>
  <c r="BP184" i="31" s="1"/>
  <c r="BN196" i="36"/>
  <c r="BN198" i="36" s="1"/>
  <c r="BQ73" i="36"/>
  <c r="BQ74" i="36" s="1"/>
  <c r="BP176" i="35"/>
  <c r="BP183" i="35" s="1"/>
  <c r="BP185" i="35" s="1"/>
  <c r="BQ37" i="36"/>
  <c r="BO158" i="36"/>
  <c r="BM198" i="34"/>
  <c r="CH41" i="35"/>
  <c r="CH55" i="35" s="1"/>
  <c r="CG55" i="35"/>
  <c r="BO182" i="36"/>
  <c r="BO184" i="36" s="1"/>
  <c r="BO189" i="36"/>
  <c r="BO191" i="36" s="1"/>
  <c r="BR59" i="10"/>
  <c r="BR23" i="10"/>
  <c r="BO178" i="36"/>
  <c r="BO179" i="36" s="1"/>
  <c r="BO158" i="35"/>
  <c r="BO190" i="36"/>
  <c r="BO192" i="36" s="1"/>
  <c r="BO183" i="36"/>
  <c r="BO185" i="36" s="1"/>
  <c r="BP157" i="36"/>
  <c r="BP176" i="36"/>
  <c r="BN193" i="34"/>
  <c r="BP74" i="34"/>
  <c r="BR34" i="35"/>
  <c r="BR70" i="35"/>
  <c r="BQ154" i="35"/>
  <c r="BQ173" i="35"/>
  <c r="BR27" i="34"/>
  <c r="BR63" i="34"/>
  <c r="BQ147" i="34"/>
  <c r="BQ166" i="34"/>
  <c r="BR24" i="34"/>
  <c r="BR60" i="34"/>
  <c r="BQ163" i="34"/>
  <c r="BQ144" i="34"/>
  <c r="BW29" i="35"/>
  <c r="BW65" i="35"/>
  <c r="BV168" i="35"/>
  <c r="BV149" i="35"/>
  <c r="BR31" i="36"/>
  <c r="BR67" i="36"/>
  <c r="BQ151" i="36"/>
  <c r="BQ170" i="36"/>
  <c r="BS68" i="31"/>
  <c r="BS32" i="31"/>
  <c r="BR171" i="31"/>
  <c r="BR152" i="31"/>
  <c r="BO189" i="35"/>
  <c r="BO178" i="35"/>
  <c r="BO179" i="35" s="1"/>
  <c r="BO182" i="35"/>
  <c r="BN197" i="34"/>
  <c r="BN186" i="34"/>
  <c r="BR31" i="35"/>
  <c r="BR67" i="35"/>
  <c r="BQ170" i="35"/>
  <c r="BQ151" i="35"/>
  <c r="BU29" i="36"/>
  <c r="BU65" i="36"/>
  <c r="BT168" i="36"/>
  <c r="BT149" i="36"/>
  <c r="BR35" i="34"/>
  <c r="BR71" i="34"/>
  <c r="BQ155" i="34"/>
  <c r="BQ174" i="34"/>
  <c r="BW35" i="35"/>
  <c r="BW71" i="35"/>
  <c r="BV174" i="35"/>
  <c r="BV155" i="35"/>
  <c r="BR31" i="34"/>
  <c r="BR67" i="34"/>
  <c r="BQ170" i="34"/>
  <c r="BQ151" i="34"/>
  <c r="BR32" i="36"/>
  <c r="BR68" i="36"/>
  <c r="BQ152" i="36"/>
  <c r="BQ171" i="36"/>
  <c r="BW33" i="35"/>
  <c r="BW69" i="35"/>
  <c r="BV172" i="35"/>
  <c r="BV153" i="35"/>
  <c r="BT67" i="31"/>
  <c r="BT31" i="31"/>
  <c r="BS170" i="31"/>
  <c r="BS151" i="31"/>
  <c r="BR29" i="34"/>
  <c r="BR65" i="34"/>
  <c r="BQ149" i="34"/>
  <c r="BQ168" i="34"/>
  <c r="BS62" i="31"/>
  <c r="BS26" i="31"/>
  <c r="BR165" i="31"/>
  <c r="BR146" i="31"/>
  <c r="BS70" i="31"/>
  <c r="BR173" i="31"/>
  <c r="BS34" i="31"/>
  <c r="BR154" i="31"/>
  <c r="BR28" i="34"/>
  <c r="BR64" i="34"/>
  <c r="BQ167" i="34"/>
  <c r="BQ148" i="34"/>
  <c r="BN196" i="34"/>
  <c r="BR33" i="36"/>
  <c r="BR69" i="36"/>
  <c r="BQ172" i="36"/>
  <c r="BQ153" i="36"/>
  <c r="BS66" i="31"/>
  <c r="BR150" i="31"/>
  <c r="BS30" i="31"/>
  <c r="BR169" i="31"/>
  <c r="BR26" i="36"/>
  <c r="BR62" i="36"/>
  <c r="BQ146" i="36"/>
  <c r="BQ165" i="36"/>
  <c r="BR52" i="2"/>
  <c r="BR22" i="2"/>
  <c r="BS71" i="31"/>
  <c r="BR155" i="31"/>
  <c r="BS35" i="31"/>
  <c r="BR174" i="31"/>
  <c r="BV27" i="35"/>
  <c r="BV63" i="35"/>
  <c r="BU147" i="35"/>
  <c r="BU166" i="35"/>
  <c r="BP157" i="34"/>
  <c r="BR30" i="36"/>
  <c r="BR66" i="36"/>
  <c r="BQ169" i="36"/>
  <c r="BQ150" i="36"/>
  <c r="BW25" i="35"/>
  <c r="BW61" i="35"/>
  <c r="BV164" i="35"/>
  <c r="BV145" i="35"/>
  <c r="BR34" i="34"/>
  <c r="BR70" i="34"/>
  <c r="BQ154" i="34"/>
  <c r="BQ173" i="34"/>
  <c r="BR30" i="34"/>
  <c r="BR66" i="34"/>
  <c r="BQ169" i="34"/>
  <c r="BQ150" i="34"/>
  <c r="BR32" i="34"/>
  <c r="BR68" i="34"/>
  <c r="BQ171" i="34"/>
  <c r="BQ152" i="34"/>
  <c r="BM198" i="35"/>
  <c r="BO190" i="34"/>
  <c r="BO192" i="34" s="1"/>
  <c r="BO183" i="34"/>
  <c r="BO185" i="34" s="1"/>
  <c r="BR35" i="36"/>
  <c r="BR71" i="36"/>
  <c r="BQ174" i="36"/>
  <c r="BQ155" i="36"/>
  <c r="BV32" i="35"/>
  <c r="BV68" i="35"/>
  <c r="BU152" i="35"/>
  <c r="BU171" i="35"/>
  <c r="BR28" i="36"/>
  <c r="BR64" i="36"/>
  <c r="BQ167" i="36"/>
  <c r="BQ148" i="36"/>
  <c r="BV28" i="35"/>
  <c r="BV64" i="35"/>
  <c r="BU148" i="35"/>
  <c r="BU167" i="35"/>
  <c r="BZ26" i="35"/>
  <c r="BZ62" i="35"/>
  <c r="BY165" i="35"/>
  <c r="BY146" i="35"/>
  <c r="BR25" i="34"/>
  <c r="BR61" i="34"/>
  <c r="BQ164" i="34"/>
  <c r="BQ145" i="34"/>
  <c r="BP176" i="34"/>
  <c r="BR25" i="36"/>
  <c r="BR61" i="36"/>
  <c r="BQ145" i="36"/>
  <c r="BQ164" i="36"/>
  <c r="BQ157" i="31"/>
  <c r="BQ189" i="31" s="1"/>
  <c r="BS23" i="36"/>
  <c r="BS59" i="36"/>
  <c r="BR162" i="36"/>
  <c r="BR143" i="36"/>
  <c r="BP157" i="35"/>
  <c r="BM194" i="35"/>
  <c r="BO190" i="35"/>
  <c r="BO192" i="35" s="1"/>
  <c r="BO183" i="35"/>
  <c r="BO185" i="35" s="1"/>
  <c r="BS64" i="31"/>
  <c r="BR167" i="31"/>
  <c r="BR148" i="31"/>
  <c r="BS28" i="31"/>
  <c r="BN197" i="35"/>
  <c r="BN191" i="35"/>
  <c r="BN193" i="35" s="1"/>
  <c r="BR34" i="36"/>
  <c r="BR70" i="36"/>
  <c r="BQ154" i="36"/>
  <c r="BQ173" i="36"/>
  <c r="BQ73" i="35"/>
  <c r="BQ74" i="35" s="1"/>
  <c r="BW30" i="35"/>
  <c r="BW66" i="35"/>
  <c r="BV150" i="35"/>
  <c r="BV169" i="35"/>
  <c r="BS69" i="31"/>
  <c r="BS33" i="31"/>
  <c r="BR172" i="31"/>
  <c r="BR153" i="31"/>
  <c r="BS63" i="31"/>
  <c r="BS27" i="31"/>
  <c r="BR147" i="31"/>
  <c r="BR166" i="31"/>
  <c r="BM194" i="34"/>
  <c r="BN184" i="35"/>
  <c r="BN186" i="35" s="1"/>
  <c r="BN196" i="35"/>
  <c r="BS65" i="31"/>
  <c r="BR168" i="31"/>
  <c r="BR149" i="31"/>
  <c r="BS29" i="31"/>
  <c r="BR26" i="34"/>
  <c r="BR62" i="34"/>
  <c r="BQ165" i="34"/>
  <c r="BQ146" i="34"/>
  <c r="BQ73" i="34"/>
  <c r="BQ179" i="34" s="1"/>
  <c r="BS60" i="31"/>
  <c r="BS24" i="31"/>
  <c r="BR144" i="31"/>
  <c r="BR163" i="31"/>
  <c r="BR23" i="35"/>
  <c r="BR59" i="35"/>
  <c r="BQ37" i="35"/>
  <c r="BQ162" i="35"/>
  <c r="BQ143" i="35"/>
  <c r="BO189" i="34"/>
  <c r="BO182" i="34"/>
  <c r="BT24" i="35"/>
  <c r="BT60" i="35"/>
  <c r="BS163" i="35"/>
  <c r="BS144" i="35"/>
  <c r="BR24" i="36"/>
  <c r="BR60" i="36"/>
  <c r="BQ163" i="36"/>
  <c r="BQ144" i="36"/>
  <c r="BR27" i="36"/>
  <c r="BR63" i="36"/>
  <c r="BQ147" i="36"/>
  <c r="BQ166" i="36"/>
  <c r="BR23" i="34"/>
  <c r="BR59" i="34"/>
  <c r="BQ37" i="34"/>
  <c r="BQ143" i="34"/>
  <c r="BQ162" i="34"/>
  <c r="BR33" i="34"/>
  <c r="BR69" i="34"/>
  <c r="BQ172" i="34"/>
  <c r="BQ153" i="34"/>
  <c r="CA41" i="33"/>
  <c r="BZ55" i="33"/>
  <c r="CE41" i="30"/>
  <c r="CD55" i="30"/>
  <c r="BQ61" i="32"/>
  <c r="BQ62" i="32" s="1"/>
  <c r="BS29" i="32"/>
  <c r="BT59" i="32" s="1"/>
  <c r="BS21" i="32"/>
  <c r="BT51" i="32" s="1"/>
  <c r="CC41" i="10"/>
  <c r="CB55" i="10"/>
  <c r="BO158" i="29"/>
  <c r="BO74" i="30"/>
  <c r="BO177" i="29"/>
  <c r="BZ41" i="34"/>
  <c r="BY55" i="34"/>
  <c r="BM194" i="30"/>
  <c r="BM198" i="30"/>
  <c r="BP73" i="30"/>
  <c r="BN191" i="30"/>
  <c r="BN193" i="30" s="1"/>
  <c r="BN197" i="30"/>
  <c r="BR33" i="33"/>
  <c r="BS69" i="33" s="1"/>
  <c r="BQ164" i="30"/>
  <c r="BQ145" i="30"/>
  <c r="BR25" i="30"/>
  <c r="BS61" i="30" s="1"/>
  <c r="BQ167" i="29"/>
  <c r="BQ148" i="29"/>
  <c r="BR28" i="29"/>
  <c r="BS64" i="29" s="1"/>
  <c r="BQ143" i="30"/>
  <c r="BR23" i="30"/>
  <c r="BS59" i="30" s="1"/>
  <c r="BQ37" i="30"/>
  <c r="BQ162" i="30"/>
  <c r="BQ165" i="30"/>
  <c r="BR26" i="30"/>
  <c r="BS62" i="30" s="1"/>
  <c r="BQ146" i="30"/>
  <c r="BR30" i="33"/>
  <c r="BS66" i="33" s="1"/>
  <c r="BR23" i="29"/>
  <c r="BS59" i="29" s="1"/>
  <c r="BQ162" i="29"/>
  <c r="BQ143" i="29"/>
  <c r="BQ37" i="29"/>
  <c r="BQ147" i="29"/>
  <c r="BR27" i="29"/>
  <c r="BS63" i="29" s="1"/>
  <c r="BQ166" i="29"/>
  <c r="BR23" i="33"/>
  <c r="BS59" i="33" s="1"/>
  <c r="BQ37" i="33"/>
  <c r="BQ146" i="29"/>
  <c r="BQ165" i="29"/>
  <c r="BR26" i="29"/>
  <c r="BS62" i="29" s="1"/>
  <c r="BQ168" i="29"/>
  <c r="BQ149" i="29"/>
  <c r="BR29" i="29"/>
  <c r="BS65" i="29" s="1"/>
  <c r="BQ150" i="30"/>
  <c r="BQ169" i="30"/>
  <c r="BR30" i="30"/>
  <c r="BS66" i="30" s="1"/>
  <c r="BQ173" i="30"/>
  <c r="BQ154" i="30"/>
  <c r="BR34" i="30"/>
  <c r="BS70" i="30" s="1"/>
  <c r="BP73" i="29"/>
  <c r="BP74" i="29" s="1"/>
  <c r="BQ168" i="30"/>
  <c r="BR29" i="30"/>
  <c r="BS65" i="30" s="1"/>
  <c r="BQ149" i="30"/>
  <c r="BP73" i="33"/>
  <c r="BP74" i="33" s="1"/>
  <c r="BR31" i="33"/>
  <c r="BS67" i="33" s="1"/>
  <c r="BR31" i="29"/>
  <c r="BS67" i="29" s="1"/>
  <c r="BQ151" i="29"/>
  <c r="BQ170" i="29"/>
  <c r="BP157" i="29"/>
  <c r="BQ155" i="30"/>
  <c r="BR35" i="30"/>
  <c r="BS71" i="30" s="1"/>
  <c r="BQ174" i="30"/>
  <c r="BQ152" i="29"/>
  <c r="BQ171" i="29"/>
  <c r="BR32" i="29"/>
  <c r="BS68" i="29" s="1"/>
  <c r="BR32" i="33"/>
  <c r="BS68" i="33" s="1"/>
  <c r="BO190" i="29"/>
  <c r="BO192" i="29" s="1"/>
  <c r="BO183" i="29"/>
  <c r="BO185" i="29" s="1"/>
  <c r="BQ167" i="30"/>
  <c r="BQ148" i="30"/>
  <c r="BR28" i="30"/>
  <c r="BS64" i="30" s="1"/>
  <c r="BQ144" i="29"/>
  <c r="BQ163" i="29"/>
  <c r="BR24" i="29"/>
  <c r="BS60" i="29" s="1"/>
  <c r="BR35" i="33"/>
  <c r="BS71" i="33" s="1"/>
  <c r="BQ163" i="30"/>
  <c r="BQ144" i="30"/>
  <c r="BR24" i="30"/>
  <c r="BS60" i="30" s="1"/>
  <c r="BR34" i="33"/>
  <c r="BS70" i="33" s="1"/>
  <c r="BN197" i="29"/>
  <c r="BN191" i="29"/>
  <c r="BN193" i="29" s="1"/>
  <c r="BQ147" i="30"/>
  <c r="BQ166" i="30"/>
  <c r="BR27" i="30"/>
  <c r="BS63" i="30" s="1"/>
  <c r="BO182" i="30"/>
  <c r="BO178" i="30"/>
  <c r="BO179" i="30" s="1"/>
  <c r="BO189" i="30"/>
  <c r="BO158" i="30"/>
  <c r="BM194" i="29"/>
  <c r="BR32" i="30"/>
  <c r="BS68" i="30" s="1"/>
  <c r="BQ171" i="30"/>
  <c r="BQ152" i="30"/>
  <c r="BQ173" i="29"/>
  <c r="BR34" i="29"/>
  <c r="BS70" i="29" s="1"/>
  <c r="BQ154" i="29"/>
  <c r="BN184" i="29"/>
  <c r="BN186" i="29" s="1"/>
  <c r="BN196" i="29"/>
  <c r="BR26" i="33"/>
  <c r="BS62" i="33" s="1"/>
  <c r="BR27" i="33"/>
  <c r="BS63" i="33" s="1"/>
  <c r="BM198" i="29"/>
  <c r="BR28" i="33"/>
  <c r="BS64" i="33" s="1"/>
  <c r="BS25" i="33"/>
  <c r="BT61" i="33" s="1"/>
  <c r="BP157" i="30"/>
  <c r="BO182" i="29"/>
  <c r="BO189" i="29"/>
  <c r="BO178" i="29"/>
  <c r="BO179" i="29" s="1"/>
  <c r="BQ164" i="29"/>
  <c r="BQ145" i="29"/>
  <c r="BR25" i="29"/>
  <c r="BS61" i="29" s="1"/>
  <c r="BR24" i="33"/>
  <c r="BS60" i="33" s="1"/>
  <c r="BQ151" i="30"/>
  <c r="BR31" i="30"/>
  <c r="BS67" i="30" s="1"/>
  <c r="BQ170" i="30"/>
  <c r="BQ169" i="29"/>
  <c r="BQ150" i="29"/>
  <c r="BR30" i="29"/>
  <c r="BS66" i="29" s="1"/>
  <c r="BR29" i="33"/>
  <c r="BS65" i="33" s="1"/>
  <c r="BR35" i="29"/>
  <c r="BS71" i="29" s="1"/>
  <c r="BQ155" i="29"/>
  <c r="BQ174" i="29"/>
  <c r="BP176" i="30"/>
  <c r="BN196" i="30"/>
  <c r="BN184" i="30"/>
  <c r="BN186" i="30" s="1"/>
  <c r="BP176" i="29"/>
  <c r="BQ153" i="29"/>
  <c r="BQ172" i="29"/>
  <c r="BR33" i="29"/>
  <c r="BS69" i="29" s="1"/>
  <c r="BQ172" i="30"/>
  <c r="BQ153" i="30"/>
  <c r="BR33" i="30"/>
  <c r="BS69" i="30" s="1"/>
  <c r="BO177" i="30"/>
  <c r="BO190" i="30"/>
  <c r="BO192" i="30" s="1"/>
  <c r="BO183" i="30"/>
  <c r="BO185" i="30" s="1"/>
  <c r="BP197" i="31"/>
  <c r="BP191" i="31"/>
  <c r="BP193" i="31" s="1"/>
  <c r="BS23" i="31"/>
  <c r="BT59" i="31" s="1"/>
  <c r="BR162" i="31"/>
  <c r="BR73" i="31"/>
  <c r="BR74" i="31" s="1"/>
  <c r="BR143" i="31"/>
  <c r="BT25" i="32"/>
  <c r="BU55" i="32" s="1"/>
  <c r="BS25" i="2"/>
  <c r="BT55" i="2" s="1"/>
  <c r="BS27" i="2"/>
  <c r="BT57" i="2" s="1"/>
  <c r="BQ61" i="2"/>
  <c r="BQ62" i="2" s="1"/>
  <c r="BR29" i="2"/>
  <c r="BS21" i="2"/>
  <c r="BT51" i="2" s="1"/>
  <c r="BS24" i="2"/>
  <c r="BT54" i="2" s="1"/>
  <c r="BS26" i="2"/>
  <c r="BT56" i="2" s="1"/>
  <c r="BT20" i="2"/>
  <c r="BU50" i="2" s="1"/>
  <c r="BS28" i="2"/>
  <c r="BT58" i="2" s="1"/>
  <c r="BS23" i="2"/>
  <c r="BT53" i="2" s="1"/>
  <c r="BQ31" i="2"/>
  <c r="BQ73" i="10"/>
  <c r="BQ74" i="10" s="1"/>
  <c r="BT30" i="10"/>
  <c r="BU66" i="10" s="1"/>
  <c r="BS28" i="10"/>
  <c r="BT64" i="10" s="1"/>
  <c r="BS34" i="10"/>
  <c r="BT70" i="10" s="1"/>
  <c r="BS35" i="10"/>
  <c r="BT71" i="10" s="1"/>
  <c r="BS25" i="10"/>
  <c r="BT61" i="10" s="1"/>
  <c r="BS32" i="10"/>
  <c r="BT68" i="10" s="1"/>
  <c r="BS29" i="10"/>
  <c r="BT65" i="10" s="1"/>
  <c r="BS31" i="10"/>
  <c r="BT67" i="10" s="1"/>
  <c r="BT24" i="10"/>
  <c r="BU60" i="10" s="1"/>
  <c r="BS27" i="10"/>
  <c r="BT63" i="10" s="1"/>
  <c r="BS26" i="10"/>
  <c r="BT62" i="10" s="1"/>
  <c r="BU20" i="32"/>
  <c r="BV50" i="32" s="1"/>
  <c r="BT28" i="32"/>
  <c r="BU58" i="32" s="1"/>
  <c r="BT23" i="32"/>
  <c r="BU53" i="32" s="1"/>
  <c r="BT24" i="32"/>
  <c r="BU54" i="32" s="1"/>
  <c r="BT26" i="32"/>
  <c r="BU56" i="32" s="1"/>
  <c r="BT27" i="32"/>
  <c r="BU57" i="32" s="1"/>
  <c r="CH79" i="43" l="1"/>
  <c r="CH84" i="43" s="1"/>
  <c r="CH78" i="43"/>
  <c r="CH83" i="43" s="1"/>
  <c r="CH77" i="43"/>
  <c r="CH82" i="43" s="1"/>
  <c r="CH80" i="43"/>
  <c r="CH85" i="43" s="1"/>
  <c r="CH39" i="2"/>
  <c r="CH46" i="2" s="1"/>
  <c r="CG46" i="2"/>
  <c r="BR37" i="10"/>
  <c r="BS61" i="31"/>
  <c r="BS25" i="31"/>
  <c r="BR164" i="31"/>
  <c r="BR176" i="31" s="1"/>
  <c r="BR190" i="31" s="1"/>
  <c r="BR192" i="31" s="1"/>
  <c r="BR145" i="31"/>
  <c r="BR157" i="31" s="1"/>
  <c r="BP158" i="34"/>
  <c r="BP177" i="36"/>
  <c r="BP186" i="31"/>
  <c r="BP194" i="31" s="1"/>
  <c r="BS52" i="32"/>
  <c r="BS22" i="32"/>
  <c r="BO198" i="31"/>
  <c r="BP177" i="34"/>
  <c r="BS69" i="10"/>
  <c r="BS33" i="10"/>
  <c r="BP196" i="31"/>
  <c r="BP198" i="31" s="1"/>
  <c r="BP158" i="35"/>
  <c r="BN194" i="36"/>
  <c r="BO193" i="36"/>
  <c r="BP74" i="30"/>
  <c r="BO186" i="36"/>
  <c r="BQ182" i="31"/>
  <c r="BQ184" i="31" s="1"/>
  <c r="BQ157" i="35"/>
  <c r="BQ182" i="35" s="1"/>
  <c r="BQ158" i="31"/>
  <c r="BP177" i="35"/>
  <c r="BP158" i="36"/>
  <c r="BP190" i="35"/>
  <c r="BP192" i="35" s="1"/>
  <c r="BR73" i="36"/>
  <c r="BR74" i="36" s="1"/>
  <c r="BO197" i="36"/>
  <c r="BS59" i="10"/>
  <c r="BS23" i="10"/>
  <c r="BQ157" i="36"/>
  <c r="BQ182" i="36" s="1"/>
  <c r="BO196" i="36"/>
  <c r="BP189" i="36"/>
  <c r="BP191" i="36" s="1"/>
  <c r="BP178" i="36"/>
  <c r="BP179" i="36" s="1"/>
  <c r="BQ178" i="31"/>
  <c r="BQ179" i="31" s="1"/>
  <c r="BR73" i="34"/>
  <c r="BR179" i="34" s="1"/>
  <c r="BQ183" i="31"/>
  <c r="BQ185" i="31" s="1"/>
  <c r="BP182" i="36"/>
  <c r="BQ177" i="31"/>
  <c r="BN194" i="35"/>
  <c r="BN194" i="34"/>
  <c r="BP190" i="36"/>
  <c r="BP192" i="36" s="1"/>
  <c r="BP183" i="36"/>
  <c r="BP185" i="36" s="1"/>
  <c r="BQ176" i="36"/>
  <c r="BN198" i="35"/>
  <c r="BN198" i="34"/>
  <c r="BS23" i="34"/>
  <c r="BS59" i="34"/>
  <c r="BR162" i="34"/>
  <c r="BR143" i="34"/>
  <c r="BR37" i="34"/>
  <c r="BS24" i="36"/>
  <c r="BS60" i="36"/>
  <c r="BR144" i="36"/>
  <c r="BR163" i="36"/>
  <c r="BX30" i="35"/>
  <c r="BX66" i="35"/>
  <c r="BW150" i="35"/>
  <c r="BW169" i="35"/>
  <c r="BS34" i="36"/>
  <c r="BS70" i="36"/>
  <c r="BR173" i="36"/>
  <c r="BR154" i="36"/>
  <c r="BR37" i="36"/>
  <c r="BS52" i="2"/>
  <c r="BS22" i="2"/>
  <c r="BS35" i="34"/>
  <c r="BS71" i="34"/>
  <c r="BR174" i="34"/>
  <c r="BR155" i="34"/>
  <c r="BS34" i="35"/>
  <c r="BS70" i="35"/>
  <c r="BR154" i="35"/>
  <c r="BR173" i="35"/>
  <c r="BT63" i="31"/>
  <c r="BT27" i="31"/>
  <c r="BS147" i="31"/>
  <c r="BS166" i="31"/>
  <c r="BX25" i="35"/>
  <c r="BX61" i="35"/>
  <c r="BW164" i="35"/>
  <c r="BW145" i="35"/>
  <c r="BR31" i="2"/>
  <c r="BS59" i="2"/>
  <c r="BQ176" i="35"/>
  <c r="BS25" i="36"/>
  <c r="BS61" i="36"/>
  <c r="BR164" i="36"/>
  <c r="BR145" i="36"/>
  <c r="BS32" i="34"/>
  <c r="BS68" i="34"/>
  <c r="BR171" i="34"/>
  <c r="BR152" i="34"/>
  <c r="BS34" i="34"/>
  <c r="BS70" i="34"/>
  <c r="BR154" i="34"/>
  <c r="BR173" i="34"/>
  <c r="BS31" i="35"/>
  <c r="BS67" i="35"/>
  <c r="BR170" i="35"/>
  <c r="BR151" i="35"/>
  <c r="BT68" i="31"/>
  <c r="BT32" i="31"/>
  <c r="BS152" i="31"/>
  <c r="BS171" i="31"/>
  <c r="BQ74" i="34"/>
  <c r="BT60" i="31"/>
  <c r="BT24" i="31"/>
  <c r="BS163" i="31"/>
  <c r="BS144" i="31"/>
  <c r="BP190" i="34"/>
  <c r="BP192" i="34" s="1"/>
  <c r="BP183" i="34"/>
  <c r="BP185" i="34" s="1"/>
  <c r="CA26" i="35"/>
  <c r="CA62" i="35"/>
  <c r="BZ146" i="35"/>
  <c r="BZ165" i="35"/>
  <c r="BS28" i="36"/>
  <c r="BS64" i="36"/>
  <c r="BR148" i="36"/>
  <c r="BR167" i="36"/>
  <c r="BS35" i="36"/>
  <c r="BS71" i="36"/>
  <c r="BR174" i="36"/>
  <c r="BR155" i="36"/>
  <c r="BT62" i="31"/>
  <c r="BS146" i="31"/>
  <c r="BS165" i="31"/>
  <c r="BT26" i="31"/>
  <c r="BU67" i="31"/>
  <c r="BU31" i="31"/>
  <c r="BT170" i="31"/>
  <c r="BT151" i="31"/>
  <c r="BS29" i="34"/>
  <c r="BS65" i="34"/>
  <c r="BR168" i="34"/>
  <c r="BR149" i="34"/>
  <c r="BS31" i="36"/>
  <c r="BS67" i="36"/>
  <c r="BR151" i="36"/>
  <c r="BR170" i="36"/>
  <c r="BS33" i="34"/>
  <c r="BS69" i="34"/>
  <c r="BR172" i="34"/>
  <c r="BR153" i="34"/>
  <c r="BR73" i="35"/>
  <c r="BR74" i="35" s="1"/>
  <c r="BT69" i="31"/>
  <c r="BS172" i="31"/>
  <c r="BT33" i="31"/>
  <c r="BS153" i="31"/>
  <c r="BW27" i="35"/>
  <c r="BW63" i="35"/>
  <c r="BV166" i="35"/>
  <c r="BV147" i="35"/>
  <c r="BS28" i="34"/>
  <c r="BS64" i="34"/>
  <c r="BR167" i="34"/>
  <c r="BR148" i="34"/>
  <c r="BS32" i="36"/>
  <c r="BS68" i="36"/>
  <c r="BR152" i="36"/>
  <c r="BR171" i="36"/>
  <c r="BX29" i="35"/>
  <c r="BX65" i="35"/>
  <c r="BW168" i="35"/>
  <c r="BW149" i="35"/>
  <c r="BS27" i="34"/>
  <c r="BS63" i="34"/>
  <c r="BR147" i="34"/>
  <c r="BR166" i="34"/>
  <c r="BT66" i="31"/>
  <c r="BS150" i="31"/>
  <c r="BS169" i="31"/>
  <c r="BT30" i="31"/>
  <c r="BX33" i="35"/>
  <c r="BX69" i="35"/>
  <c r="BW172" i="35"/>
  <c r="BW153" i="35"/>
  <c r="BS31" i="34"/>
  <c r="BS67" i="34"/>
  <c r="BR170" i="34"/>
  <c r="BR151" i="34"/>
  <c r="BQ176" i="34"/>
  <c r="BS27" i="36"/>
  <c r="BS63" i="36"/>
  <c r="BR166" i="36"/>
  <c r="BR147" i="36"/>
  <c r="BU24" i="35"/>
  <c r="BU60" i="35"/>
  <c r="BT163" i="35"/>
  <c r="BT144" i="35"/>
  <c r="BS23" i="35"/>
  <c r="BS59" i="35"/>
  <c r="BR162" i="35"/>
  <c r="BR143" i="35"/>
  <c r="BR37" i="35"/>
  <c r="BT23" i="36"/>
  <c r="BT59" i="36"/>
  <c r="BS162" i="36"/>
  <c r="BS143" i="36"/>
  <c r="BX35" i="35"/>
  <c r="BX71" i="35"/>
  <c r="BW155" i="35"/>
  <c r="BW174" i="35"/>
  <c r="BV29" i="36"/>
  <c r="BV65" i="36"/>
  <c r="BU149" i="36"/>
  <c r="BU168" i="36"/>
  <c r="BO196" i="35"/>
  <c r="BO184" i="35"/>
  <c r="BO186" i="35" s="1"/>
  <c r="BQ157" i="34"/>
  <c r="BS26" i="34"/>
  <c r="BS62" i="34"/>
  <c r="BR146" i="34"/>
  <c r="BR165" i="34"/>
  <c r="BS30" i="34"/>
  <c r="BS66" i="34"/>
  <c r="BR150" i="34"/>
  <c r="BR169" i="34"/>
  <c r="BT71" i="31"/>
  <c r="BT35" i="31"/>
  <c r="BS155" i="31"/>
  <c r="BS174" i="31"/>
  <c r="BS26" i="36"/>
  <c r="BS62" i="36"/>
  <c r="BR146" i="36"/>
  <c r="BR165" i="36"/>
  <c r="BT70" i="31"/>
  <c r="BT34" i="31"/>
  <c r="BS154" i="31"/>
  <c r="BS173" i="31"/>
  <c r="BO191" i="34"/>
  <c r="BO193" i="34" s="1"/>
  <c r="BO197" i="34"/>
  <c r="BP189" i="34"/>
  <c r="BP182" i="34"/>
  <c r="BS24" i="34"/>
  <c r="BS60" i="34"/>
  <c r="BR163" i="34"/>
  <c r="BR144" i="34"/>
  <c r="BO196" i="34"/>
  <c r="BO184" i="34"/>
  <c r="BO186" i="34" s="1"/>
  <c r="BT65" i="31"/>
  <c r="BS168" i="31"/>
  <c r="BS149" i="31"/>
  <c r="BT29" i="31"/>
  <c r="BT64" i="31"/>
  <c r="BT28" i="31"/>
  <c r="BS167" i="31"/>
  <c r="BS148" i="31"/>
  <c r="BP182" i="35"/>
  <c r="BP189" i="35"/>
  <c r="BP178" i="35"/>
  <c r="BP179" i="35" s="1"/>
  <c r="BS25" i="34"/>
  <c r="BS61" i="34"/>
  <c r="BR145" i="34"/>
  <c r="BR164" i="34"/>
  <c r="BW28" i="35"/>
  <c r="BW64" i="35"/>
  <c r="BV148" i="35"/>
  <c r="BV167" i="35"/>
  <c r="BW32" i="35"/>
  <c r="BW68" i="35"/>
  <c r="BV152" i="35"/>
  <c r="BV171" i="35"/>
  <c r="BS30" i="36"/>
  <c r="BS66" i="36"/>
  <c r="BR150" i="36"/>
  <c r="BR169" i="36"/>
  <c r="BS33" i="36"/>
  <c r="BS69" i="36"/>
  <c r="BR172" i="36"/>
  <c r="BR153" i="36"/>
  <c r="BO197" i="35"/>
  <c r="BO191" i="35"/>
  <c r="BO193" i="35" s="1"/>
  <c r="CB41" i="33"/>
  <c r="CA55" i="33"/>
  <c r="CF41" i="30"/>
  <c r="CE55" i="30"/>
  <c r="BS31" i="32"/>
  <c r="BR61" i="32"/>
  <c r="BR62" i="32" s="1"/>
  <c r="BT21" i="32"/>
  <c r="BU51" i="32" s="1"/>
  <c r="BT29" i="32"/>
  <c r="BU59" i="32" s="1"/>
  <c r="CD41" i="10"/>
  <c r="CC55" i="10"/>
  <c r="BP158" i="29"/>
  <c r="CA41" i="34"/>
  <c r="BZ55" i="34"/>
  <c r="BN198" i="29"/>
  <c r="BQ157" i="29"/>
  <c r="BN194" i="30"/>
  <c r="BN198" i="30"/>
  <c r="BR172" i="30"/>
  <c r="BR153" i="30"/>
  <c r="BS33" i="30"/>
  <c r="BT69" i="30" s="1"/>
  <c r="BP183" i="29"/>
  <c r="BP185" i="29" s="1"/>
  <c r="BP190" i="29"/>
  <c r="BP192" i="29" s="1"/>
  <c r="BS29" i="33"/>
  <c r="BT65" i="33" s="1"/>
  <c r="BP158" i="30"/>
  <c r="BS29" i="30"/>
  <c r="BT65" i="30" s="1"/>
  <c r="BR168" i="30"/>
  <c r="BR149" i="30"/>
  <c r="BR169" i="30"/>
  <c r="BS30" i="30"/>
  <c r="BT66" i="30" s="1"/>
  <c r="BR150" i="30"/>
  <c r="BR165" i="29"/>
  <c r="BS26" i="29"/>
  <c r="BT62" i="29" s="1"/>
  <c r="BR146" i="29"/>
  <c r="BS30" i="33"/>
  <c r="BT66" i="33" s="1"/>
  <c r="BR164" i="30"/>
  <c r="BS25" i="30"/>
  <c r="BT61" i="30" s="1"/>
  <c r="BR145" i="30"/>
  <c r="BO197" i="29"/>
  <c r="BO191" i="29"/>
  <c r="BO193" i="29" s="1"/>
  <c r="BS27" i="33"/>
  <c r="BT63" i="33" s="1"/>
  <c r="BR173" i="29"/>
  <c r="BR154" i="29"/>
  <c r="BS34" i="29"/>
  <c r="BT70" i="29" s="1"/>
  <c r="BO197" i="30"/>
  <c r="BO191" i="30"/>
  <c r="BO193" i="30" s="1"/>
  <c r="BS35" i="33"/>
  <c r="BT71" i="33" s="1"/>
  <c r="BR147" i="29"/>
  <c r="BS27" i="29"/>
  <c r="BT63" i="29" s="1"/>
  <c r="BR166" i="29"/>
  <c r="BR162" i="30"/>
  <c r="BR143" i="30"/>
  <c r="BR37" i="30"/>
  <c r="BS23" i="30"/>
  <c r="BT59" i="30" s="1"/>
  <c r="BS30" i="29"/>
  <c r="BT66" i="29" s="1"/>
  <c r="BR169" i="29"/>
  <c r="BR150" i="29"/>
  <c r="BS24" i="33"/>
  <c r="BT60" i="33" s="1"/>
  <c r="BO184" i="29"/>
  <c r="BO186" i="29" s="1"/>
  <c r="BO196" i="29"/>
  <c r="BR144" i="29"/>
  <c r="BS24" i="29"/>
  <c r="BT60" i="29" s="1"/>
  <c r="BR163" i="29"/>
  <c r="BQ157" i="30"/>
  <c r="BP183" i="30"/>
  <c r="BP185" i="30" s="1"/>
  <c r="BP190" i="30"/>
  <c r="BP192" i="30" s="1"/>
  <c r="BP182" i="30"/>
  <c r="BP189" i="30"/>
  <c r="BP178" i="30"/>
  <c r="BP179" i="30" s="1"/>
  <c r="BO184" i="30"/>
  <c r="BO186" i="30" s="1"/>
  <c r="BO196" i="30"/>
  <c r="BS34" i="33"/>
  <c r="BT70" i="33" s="1"/>
  <c r="BR170" i="29"/>
  <c r="BR151" i="29"/>
  <c r="BS31" i="29"/>
  <c r="BT67" i="29" s="1"/>
  <c r="BQ73" i="30"/>
  <c r="BR172" i="29"/>
  <c r="BR153" i="29"/>
  <c r="BS33" i="29"/>
  <c r="BT69" i="29" s="1"/>
  <c r="BR164" i="29"/>
  <c r="BR145" i="29"/>
  <c r="BS25" i="29"/>
  <c r="BT61" i="29" s="1"/>
  <c r="BT25" i="33"/>
  <c r="BU61" i="33" s="1"/>
  <c r="BS26" i="33"/>
  <c r="BT62" i="33" s="1"/>
  <c r="BR147" i="30"/>
  <c r="BR166" i="30"/>
  <c r="BS27" i="30"/>
  <c r="BT63" i="30" s="1"/>
  <c r="BR155" i="30"/>
  <c r="BR174" i="30"/>
  <c r="BS35" i="30"/>
  <c r="BT71" i="30" s="1"/>
  <c r="BS31" i="33"/>
  <c r="BT67" i="33" s="1"/>
  <c r="BR173" i="30"/>
  <c r="BR154" i="30"/>
  <c r="BS34" i="30"/>
  <c r="BT70" i="30" s="1"/>
  <c r="BR149" i="29"/>
  <c r="BR168" i="29"/>
  <c r="BS29" i="29"/>
  <c r="BT65" i="29" s="1"/>
  <c r="BR146" i="30"/>
  <c r="BR165" i="30"/>
  <c r="BS26" i="30"/>
  <c r="BT62" i="30" s="1"/>
  <c r="BR148" i="29"/>
  <c r="BR167" i="29"/>
  <c r="BS28" i="29"/>
  <c r="BT64" i="29" s="1"/>
  <c r="BS33" i="33"/>
  <c r="BT69" i="33" s="1"/>
  <c r="BR144" i="30"/>
  <c r="BR163" i="30"/>
  <c r="BS24" i="30"/>
  <c r="BT60" i="30" s="1"/>
  <c r="BS32" i="33"/>
  <c r="BT68" i="33" s="1"/>
  <c r="BQ73" i="33"/>
  <c r="BQ74" i="33" s="1"/>
  <c r="BQ176" i="29"/>
  <c r="BS28" i="33"/>
  <c r="BT64" i="33" s="1"/>
  <c r="BN194" i="29"/>
  <c r="BR171" i="30"/>
  <c r="BR152" i="30"/>
  <c r="BS32" i="30"/>
  <c r="BT68" i="30" s="1"/>
  <c r="BP177" i="29"/>
  <c r="BS23" i="33"/>
  <c r="BT59" i="33" s="1"/>
  <c r="BR37" i="33"/>
  <c r="BP177" i="30"/>
  <c r="BS35" i="29"/>
  <c r="BT71" i="29" s="1"/>
  <c r="BR174" i="29"/>
  <c r="BR155" i="29"/>
  <c r="BS31" i="30"/>
  <c r="BT67" i="30" s="1"/>
  <c r="BR151" i="30"/>
  <c r="BR170" i="30"/>
  <c r="BQ73" i="29"/>
  <c r="BQ74" i="29" s="1"/>
  <c r="BS28" i="30"/>
  <c r="BT64" i="30" s="1"/>
  <c r="BR167" i="30"/>
  <c r="BR148" i="30"/>
  <c r="BR152" i="29"/>
  <c r="BS32" i="29"/>
  <c r="BT68" i="29" s="1"/>
  <c r="BR171" i="29"/>
  <c r="BP182" i="29"/>
  <c r="BP189" i="29"/>
  <c r="BP178" i="29"/>
  <c r="BP179" i="29" s="1"/>
  <c r="BR143" i="29"/>
  <c r="BR162" i="29"/>
  <c r="BS23" i="29"/>
  <c r="BT59" i="29" s="1"/>
  <c r="BR37" i="29"/>
  <c r="BQ176" i="30"/>
  <c r="BT23" i="31"/>
  <c r="BU59" i="31" s="1"/>
  <c r="BS73" i="31"/>
  <c r="BS74" i="31" s="1"/>
  <c r="BS143" i="31"/>
  <c r="BS162" i="31"/>
  <c r="BS37" i="31"/>
  <c r="BQ191" i="31"/>
  <c r="BQ193" i="31" s="1"/>
  <c r="BQ197" i="31"/>
  <c r="BU25" i="32"/>
  <c r="BV55" i="32" s="1"/>
  <c r="BT25" i="2"/>
  <c r="BU55" i="2" s="1"/>
  <c r="BR73" i="10"/>
  <c r="BR74" i="10" s="1"/>
  <c r="BT23" i="2"/>
  <c r="BU53" i="2" s="1"/>
  <c r="BT26" i="2"/>
  <c r="BU56" i="2" s="1"/>
  <c r="BT27" i="2"/>
  <c r="BU57" i="2" s="1"/>
  <c r="BT28" i="2"/>
  <c r="BU58" i="2" s="1"/>
  <c r="BT24" i="2"/>
  <c r="BU54" i="2" s="1"/>
  <c r="BT21" i="2"/>
  <c r="BU51" i="2" s="1"/>
  <c r="BU20" i="2"/>
  <c r="BV50" i="2" s="1"/>
  <c r="BR61" i="2"/>
  <c r="BR62" i="2" s="1"/>
  <c r="BS29" i="2"/>
  <c r="BT59" i="2" s="1"/>
  <c r="BT27" i="10"/>
  <c r="BU63" i="10" s="1"/>
  <c r="BT31" i="10"/>
  <c r="BU67" i="10" s="1"/>
  <c r="BT25" i="10"/>
  <c r="BU61" i="10" s="1"/>
  <c r="BT34" i="10"/>
  <c r="BU70" i="10" s="1"/>
  <c r="BT29" i="10"/>
  <c r="BU65" i="10" s="1"/>
  <c r="BT28" i="10"/>
  <c r="BU64" i="10" s="1"/>
  <c r="BT26" i="10"/>
  <c r="BU62" i="10" s="1"/>
  <c r="BU24" i="10"/>
  <c r="BV60" i="10" s="1"/>
  <c r="BT35" i="10"/>
  <c r="BU71" i="10" s="1"/>
  <c r="BT32" i="10"/>
  <c r="BU68" i="10" s="1"/>
  <c r="BU30" i="10"/>
  <c r="BV66" i="10" s="1"/>
  <c r="BU28" i="32"/>
  <c r="BV58" i="32" s="1"/>
  <c r="BU24" i="32"/>
  <c r="BV54" i="32" s="1"/>
  <c r="BU23" i="32"/>
  <c r="BV53" i="32" s="1"/>
  <c r="BU27" i="32"/>
  <c r="BV57" i="32" s="1"/>
  <c r="BV20" i="32"/>
  <c r="BW50" i="32" s="1"/>
  <c r="BU26" i="32"/>
  <c r="BV56" i="32" s="1"/>
  <c r="BO198" i="34" l="1"/>
  <c r="BQ189" i="35"/>
  <c r="BT61" i="31"/>
  <c r="BT25" i="31"/>
  <c r="BS164" i="31"/>
  <c r="BS176" i="31" s="1"/>
  <c r="BS190" i="31" s="1"/>
  <c r="BS192" i="31" s="1"/>
  <c r="BS145" i="31"/>
  <c r="BS157" i="31" s="1"/>
  <c r="BT52" i="32"/>
  <c r="BT22" i="32"/>
  <c r="BT31" i="32" s="1"/>
  <c r="BS37" i="10"/>
  <c r="BT69" i="10"/>
  <c r="BT33" i="10"/>
  <c r="BR158" i="31"/>
  <c r="BQ186" i="31"/>
  <c r="BQ194" i="31" s="1"/>
  <c r="BQ158" i="35"/>
  <c r="BQ196" i="31"/>
  <c r="BQ198" i="31" s="1"/>
  <c r="BO194" i="36"/>
  <c r="BS73" i="35"/>
  <c r="BS74" i="35" s="1"/>
  <c r="BO198" i="36"/>
  <c r="BQ74" i="30"/>
  <c r="BQ177" i="35"/>
  <c r="BQ178" i="36"/>
  <c r="BQ179" i="36" s="1"/>
  <c r="BQ158" i="36"/>
  <c r="BP193" i="36"/>
  <c r="BR177" i="31"/>
  <c r="BR74" i="34"/>
  <c r="BP196" i="36"/>
  <c r="BQ189" i="36"/>
  <c r="BQ191" i="36" s="1"/>
  <c r="BP197" i="36"/>
  <c r="BR183" i="31"/>
  <c r="BR185" i="31" s="1"/>
  <c r="BQ178" i="35"/>
  <c r="BQ179" i="35" s="1"/>
  <c r="BT59" i="10"/>
  <c r="BT23" i="10"/>
  <c r="BP184" i="36"/>
  <c r="BP186" i="36" s="1"/>
  <c r="BR189" i="31"/>
  <c r="BR197" i="31" s="1"/>
  <c r="BR182" i="31"/>
  <c r="BR178" i="31"/>
  <c r="BR179" i="31" s="1"/>
  <c r="BR157" i="36"/>
  <c r="BR182" i="36" s="1"/>
  <c r="BQ177" i="36"/>
  <c r="BQ190" i="36"/>
  <c r="BQ192" i="36" s="1"/>
  <c r="BS73" i="36"/>
  <c r="BS74" i="36" s="1"/>
  <c r="BQ183" i="36"/>
  <c r="BQ185" i="36" s="1"/>
  <c r="BO194" i="35"/>
  <c r="BO194" i="34"/>
  <c r="BR176" i="36"/>
  <c r="BT30" i="36"/>
  <c r="BT66" i="36"/>
  <c r="BS169" i="36"/>
  <c r="BS150" i="36"/>
  <c r="BP191" i="34"/>
  <c r="BP193" i="34" s="1"/>
  <c r="BP197" i="34"/>
  <c r="BY29" i="35"/>
  <c r="BY65" i="35"/>
  <c r="BX168" i="35"/>
  <c r="BX149" i="35"/>
  <c r="BY30" i="35"/>
  <c r="BY66" i="35"/>
  <c r="BX169" i="35"/>
  <c r="BX150" i="35"/>
  <c r="BV24" i="35"/>
  <c r="BV60" i="35"/>
  <c r="BU144" i="35"/>
  <c r="BU163" i="35"/>
  <c r="BT35" i="34"/>
  <c r="BT71" i="34"/>
  <c r="BS155" i="34"/>
  <c r="BS174" i="34"/>
  <c r="BP191" i="35"/>
  <c r="BP193" i="35" s="1"/>
  <c r="BP197" i="35"/>
  <c r="BT24" i="34"/>
  <c r="BT60" i="34"/>
  <c r="BS144" i="34"/>
  <c r="BS163" i="34"/>
  <c r="BU70" i="31"/>
  <c r="BU34" i="31"/>
  <c r="BT154" i="31"/>
  <c r="BT173" i="31"/>
  <c r="BU71" i="31"/>
  <c r="BU35" i="31"/>
  <c r="BT174" i="31"/>
  <c r="BT155" i="31"/>
  <c r="BR157" i="35"/>
  <c r="BT31" i="34"/>
  <c r="BT67" i="34"/>
  <c r="BS170" i="34"/>
  <c r="BS151" i="34"/>
  <c r="BT33" i="34"/>
  <c r="BT69" i="34"/>
  <c r="BS172" i="34"/>
  <c r="BS153" i="34"/>
  <c r="BT29" i="34"/>
  <c r="BT65" i="34"/>
  <c r="BS149" i="34"/>
  <c r="BS168" i="34"/>
  <c r="BU68" i="31"/>
  <c r="BT152" i="31"/>
  <c r="BT171" i="31"/>
  <c r="BU32" i="31"/>
  <c r="BT52" i="2"/>
  <c r="BT22" i="2"/>
  <c r="BP184" i="35"/>
  <c r="BP186" i="35" s="1"/>
  <c r="BP196" i="35"/>
  <c r="BP196" i="34"/>
  <c r="BP184" i="34"/>
  <c r="BP186" i="34" s="1"/>
  <c r="BO198" i="35"/>
  <c r="BY35" i="35"/>
  <c r="BY71" i="35"/>
  <c r="BX155" i="35"/>
  <c r="BX174" i="35"/>
  <c r="BR176" i="35"/>
  <c r="BU69" i="31"/>
  <c r="BT172" i="31"/>
  <c r="BT153" i="31"/>
  <c r="BU33" i="31"/>
  <c r="BT28" i="36"/>
  <c r="BT64" i="36"/>
  <c r="BS148" i="36"/>
  <c r="BS167" i="36"/>
  <c r="BT24" i="36"/>
  <c r="BT60" i="36"/>
  <c r="BS163" i="36"/>
  <c r="BS144" i="36"/>
  <c r="BT23" i="35"/>
  <c r="BT59" i="35"/>
  <c r="BS143" i="35"/>
  <c r="BS37" i="35"/>
  <c r="BS162" i="35"/>
  <c r="BT27" i="36"/>
  <c r="BT63" i="36"/>
  <c r="BS147" i="36"/>
  <c r="BS166" i="36"/>
  <c r="BV67" i="31"/>
  <c r="BV31" i="31"/>
  <c r="BU170" i="31"/>
  <c r="BU151" i="31"/>
  <c r="BU60" i="31"/>
  <c r="BT163" i="31"/>
  <c r="BT144" i="31"/>
  <c r="BU24" i="31"/>
  <c r="BY25" i="35"/>
  <c r="BY61" i="35"/>
  <c r="BX164" i="35"/>
  <c r="BX145" i="35"/>
  <c r="BT34" i="35"/>
  <c r="BT70" i="35"/>
  <c r="BS154" i="35"/>
  <c r="BS173" i="35"/>
  <c r="BR157" i="34"/>
  <c r="BX28" i="35"/>
  <c r="BX64" i="35"/>
  <c r="BW167" i="35"/>
  <c r="BW148" i="35"/>
  <c r="BS37" i="36"/>
  <c r="BT28" i="34"/>
  <c r="BT64" i="34"/>
  <c r="BS148" i="34"/>
  <c r="BS167" i="34"/>
  <c r="BU64" i="31"/>
  <c r="BT167" i="31"/>
  <c r="BT148" i="31"/>
  <c r="BU28" i="31"/>
  <c r="BQ182" i="34"/>
  <c r="BQ189" i="34"/>
  <c r="BQ190" i="34"/>
  <c r="BQ192" i="34" s="1"/>
  <c r="BQ183" i="34"/>
  <c r="BQ185" i="34" s="1"/>
  <c r="BY33" i="35"/>
  <c r="BY69" i="35"/>
  <c r="BX153" i="35"/>
  <c r="BX172" i="35"/>
  <c r="BT31" i="36"/>
  <c r="BT67" i="36"/>
  <c r="BS151" i="36"/>
  <c r="BS170" i="36"/>
  <c r="BQ184" i="35"/>
  <c r="BR176" i="34"/>
  <c r="BT26" i="34"/>
  <c r="BT62" i="34"/>
  <c r="BS146" i="34"/>
  <c r="BS165" i="34"/>
  <c r="BT34" i="34"/>
  <c r="BT70" i="34"/>
  <c r="BS154" i="34"/>
  <c r="BS173" i="34"/>
  <c r="BT25" i="36"/>
  <c r="BT61" i="36"/>
  <c r="BS164" i="36"/>
  <c r="BS145" i="36"/>
  <c r="BT26" i="36"/>
  <c r="BT62" i="36"/>
  <c r="BS165" i="36"/>
  <c r="BS146" i="36"/>
  <c r="BT30" i="34"/>
  <c r="BT66" i="34"/>
  <c r="BS169" i="34"/>
  <c r="BS150" i="34"/>
  <c r="BW29" i="36"/>
  <c r="BW65" i="36"/>
  <c r="BV168" i="36"/>
  <c r="BV149" i="36"/>
  <c r="BU66" i="31"/>
  <c r="BT150" i="31"/>
  <c r="BU30" i="31"/>
  <c r="BT169" i="31"/>
  <c r="BU62" i="31"/>
  <c r="BT165" i="31"/>
  <c r="BU26" i="31"/>
  <c r="BT146" i="31"/>
  <c r="BT35" i="36"/>
  <c r="BT71" i="36"/>
  <c r="BS174" i="36"/>
  <c r="BS155" i="36"/>
  <c r="CB26" i="35"/>
  <c r="CB62" i="35"/>
  <c r="CA165" i="35"/>
  <c r="CA146" i="35"/>
  <c r="BT31" i="35"/>
  <c r="BT67" i="35"/>
  <c r="BS151" i="35"/>
  <c r="BS170" i="35"/>
  <c r="BQ183" i="35"/>
  <c r="BQ185" i="35" s="1"/>
  <c r="BQ190" i="35"/>
  <c r="BQ192" i="35" s="1"/>
  <c r="BQ191" i="35"/>
  <c r="BS73" i="34"/>
  <c r="BS179" i="34" s="1"/>
  <c r="BQ158" i="34"/>
  <c r="BQ184" i="36"/>
  <c r="BT33" i="36"/>
  <c r="BT69" i="36"/>
  <c r="BS153" i="36"/>
  <c r="BS172" i="36"/>
  <c r="BX32" i="35"/>
  <c r="BX68" i="35"/>
  <c r="BW152" i="35"/>
  <c r="BW171" i="35"/>
  <c r="BT25" i="34"/>
  <c r="BT61" i="34"/>
  <c r="BS164" i="34"/>
  <c r="BS145" i="34"/>
  <c r="BU65" i="31"/>
  <c r="BU29" i="31"/>
  <c r="BT149" i="31"/>
  <c r="BT168" i="31"/>
  <c r="BU23" i="36"/>
  <c r="BU59" i="36"/>
  <c r="BT162" i="36"/>
  <c r="BT143" i="36"/>
  <c r="BT27" i="34"/>
  <c r="BT63" i="34"/>
  <c r="BS166" i="34"/>
  <c r="BS147" i="34"/>
  <c r="BT32" i="36"/>
  <c r="BT68" i="36"/>
  <c r="BS152" i="36"/>
  <c r="BS171" i="36"/>
  <c r="BX27" i="35"/>
  <c r="BX63" i="35"/>
  <c r="BW147" i="35"/>
  <c r="BW166" i="35"/>
  <c r="BT32" i="34"/>
  <c r="BT68" i="34"/>
  <c r="BS152" i="34"/>
  <c r="BS171" i="34"/>
  <c r="BU63" i="31"/>
  <c r="BT166" i="31"/>
  <c r="BU27" i="31"/>
  <c r="BT147" i="31"/>
  <c r="BT34" i="36"/>
  <c r="BT70" i="36"/>
  <c r="BS173" i="36"/>
  <c r="BS154" i="36"/>
  <c r="BT23" i="34"/>
  <c r="BT59" i="34"/>
  <c r="BS37" i="34"/>
  <c r="BS162" i="34"/>
  <c r="BS143" i="34"/>
  <c r="BQ177" i="34"/>
  <c r="CC41" i="33"/>
  <c r="CB55" i="33"/>
  <c r="CG41" i="30"/>
  <c r="CF55" i="30"/>
  <c r="BQ177" i="29"/>
  <c r="BS61" i="32"/>
  <c r="BS62" i="32" s="1"/>
  <c r="BU29" i="32"/>
  <c r="BV59" i="32" s="1"/>
  <c r="BU21" i="32"/>
  <c r="BV51" i="32" s="1"/>
  <c r="CE41" i="10"/>
  <c r="CD55" i="10"/>
  <c r="BQ158" i="29"/>
  <c r="BO198" i="30"/>
  <c r="BO198" i="29"/>
  <c r="BQ189" i="29"/>
  <c r="BQ191" i="29" s="1"/>
  <c r="CB41" i="34"/>
  <c r="CA55" i="34"/>
  <c r="BQ182" i="29"/>
  <c r="BQ184" i="29" s="1"/>
  <c r="BR73" i="33"/>
  <c r="BR74" i="33" s="1"/>
  <c r="BR157" i="29"/>
  <c r="BS172" i="29"/>
  <c r="BS153" i="29"/>
  <c r="BT33" i="29"/>
  <c r="BU69" i="29" s="1"/>
  <c r="BT24" i="33"/>
  <c r="BU60" i="33" s="1"/>
  <c r="BT29" i="33"/>
  <c r="BU65" i="33" s="1"/>
  <c r="BT28" i="33"/>
  <c r="BU64" i="33" s="1"/>
  <c r="BS173" i="30"/>
  <c r="BS154" i="30"/>
  <c r="BT34" i="30"/>
  <c r="BU70" i="30" s="1"/>
  <c r="BU25" i="33"/>
  <c r="BV61" i="33" s="1"/>
  <c r="BT34" i="33"/>
  <c r="BU70" i="33" s="1"/>
  <c r="BQ189" i="30"/>
  <c r="BQ182" i="30"/>
  <c r="BQ178" i="30"/>
  <c r="BQ179" i="30" s="1"/>
  <c r="BR157" i="30"/>
  <c r="BT31" i="30"/>
  <c r="BU67" i="30" s="1"/>
  <c r="BS151" i="30"/>
  <c r="BS170" i="30"/>
  <c r="BT23" i="33"/>
  <c r="BU59" i="33" s="1"/>
  <c r="BS37" i="33"/>
  <c r="BT26" i="30"/>
  <c r="BU62" i="30" s="1"/>
  <c r="BS146" i="30"/>
  <c r="BS165" i="30"/>
  <c r="BR176" i="30"/>
  <c r="BS146" i="29"/>
  <c r="BT26" i="29"/>
  <c r="BU62" i="29" s="1"/>
  <c r="BS165" i="29"/>
  <c r="BQ178" i="29"/>
  <c r="BQ179" i="29" s="1"/>
  <c r="BQ183" i="29"/>
  <c r="BQ190" i="29"/>
  <c r="BQ192" i="29" s="1"/>
  <c r="BT33" i="33"/>
  <c r="BU69" i="33" s="1"/>
  <c r="BS166" i="30"/>
  <c r="BS147" i="30"/>
  <c r="BT27" i="30"/>
  <c r="BU63" i="30" s="1"/>
  <c r="BT25" i="29"/>
  <c r="BU61" i="29" s="1"/>
  <c r="BS164" i="29"/>
  <c r="BS145" i="29"/>
  <c r="BO194" i="30"/>
  <c r="BS37" i="29"/>
  <c r="BS173" i="29"/>
  <c r="BS154" i="29"/>
  <c r="BT34" i="29"/>
  <c r="BU70" i="29" s="1"/>
  <c r="BP197" i="29"/>
  <c r="BP191" i="29"/>
  <c r="BP193" i="29" s="1"/>
  <c r="BT28" i="30"/>
  <c r="BU64" i="30" s="1"/>
  <c r="BS167" i="30"/>
  <c r="BS148" i="30"/>
  <c r="BS152" i="30"/>
  <c r="BT32" i="30"/>
  <c r="BU68" i="30" s="1"/>
  <c r="BS171" i="30"/>
  <c r="BT24" i="29"/>
  <c r="BU60" i="29" s="1"/>
  <c r="BS163" i="29"/>
  <c r="BS144" i="29"/>
  <c r="BT27" i="29"/>
  <c r="BU63" i="29" s="1"/>
  <c r="BS166" i="29"/>
  <c r="BS147" i="29"/>
  <c r="BR73" i="29"/>
  <c r="BR74" i="29" s="1"/>
  <c r="BS164" i="30"/>
  <c r="BS145" i="30"/>
  <c r="BT25" i="30"/>
  <c r="BU61" i="30" s="1"/>
  <c r="BS168" i="30"/>
  <c r="BS149" i="30"/>
  <c r="BT29" i="30"/>
  <c r="BU65" i="30" s="1"/>
  <c r="BS153" i="30"/>
  <c r="BT33" i="30"/>
  <c r="BU69" i="30" s="1"/>
  <c r="BS172" i="30"/>
  <c r="BQ190" i="30"/>
  <c r="BQ192" i="30" s="1"/>
  <c r="BQ183" i="30"/>
  <c r="BQ185" i="30" s="1"/>
  <c r="BP184" i="29"/>
  <c r="BP186" i="29" s="1"/>
  <c r="BP196" i="29"/>
  <c r="BT32" i="33"/>
  <c r="BU68" i="33" s="1"/>
  <c r="BT28" i="29"/>
  <c r="BU64" i="29" s="1"/>
  <c r="BS167" i="29"/>
  <c r="BS148" i="29"/>
  <c r="BT29" i="29"/>
  <c r="BU65" i="29" s="1"/>
  <c r="BS168" i="29"/>
  <c r="BS149" i="29"/>
  <c r="BT31" i="33"/>
  <c r="BU67" i="33" s="1"/>
  <c r="BS151" i="29"/>
  <c r="BS170" i="29"/>
  <c r="BT31" i="29"/>
  <c r="BU67" i="29" s="1"/>
  <c r="BP197" i="30"/>
  <c r="BP191" i="30"/>
  <c r="BP193" i="30" s="1"/>
  <c r="BS169" i="29"/>
  <c r="BS150" i="29"/>
  <c r="BT30" i="29"/>
  <c r="BU66" i="29" s="1"/>
  <c r="BQ158" i="30"/>
  <c r="BS174" i="29"/>
  <c r="BS155" i="29"/>
  <c r="BT35" i="29"/>
  <c r="BU71" i="29" s="1"/>
  <c r="BP184" i="30"/>
  <c r="BP186" i="30" s="1"/>
  <c r="BP196" i="30"/>
  <c r="BT23" i="30"/>
  <c r="BU59" i="30" s="1"/>
  <c r="BS37" i="30"/>
  <c r="BS143" i="30"/>
  <c r="BS162" i="30"/>
  <c r="BR176" i="29"/>
  <c r="BS162" i="29"/>
  <c r="BS143" i="29"/>
  <c r="BT23" i="29"/>
  <c r="BU59" i="29" s="1"/>
  <c r="BS171" i="29"/>
  <c r="BS152" i="29"/>
  <c r="BT32" i="29"/>
  <c r="BU68" i="29" s="1"/>
  <c r="BQ177" i="30"/>
  <c r="BS163" i="30"/>
  <c r="BS144" i="30"/>
  <c r="BT24" i="30"/>
  <c r="BU60" i="30" s="1"/>
  <c r="BS155" i="30"/>
  <c r="BT35" i="30"/>
  <c r="BU71" i="30" s="1"/>
  <c r="BS174" i="30"/>
  <c r="BT26" i="33"/>
  <c r="BU62" i="33" s="1"/>
  <c r="BO194" i="29"/>
  <c r="BR73" i="30"/>
  <c r="BT35" i="33"/>
  <c r="BU71" i="33" s="1"/>
  <c r="BT27" i="33"/>
  <c r="BU63" i="33" s="1"/>
  <c r="BT30" i="33"/>
  <c r="BU66" i="33" s="1"/>
  <c r="BT30" i="30"/>
  <c r="BU66" i="30" s="1"/>
  <c r="BS150" i="30"/>
  <c r="BS169" i="30"/>
  <c r="BU23" i="31"/>
  <c r="BV59" i="31" s="1"/>
  <c r="BT162" i="31"/>
  <c r="BT143" i="31"/>
  <c r="BT73" i="31"/>
  <c r="BT74" i="31" s="1"/>
  <c r="BT37" i="31"/>
  <c r="BV25" i="32"/>
  <c r="BW55" i="32" s="1"/>
  <c r="BU25" i="2"/>
  <c r="BV55" i="2" s="1"/>
  <c r="BU24" i="2"/>
  <c r="BV54" i="2" s="1"/>
  <c r="BU23" i="2"/>
  <c r="BV53" i="2" s="1"/>
  <c r="BV20" i="2"/>
  <c r="BW50" i="2" s="1"/>
  <c r="BU28" i="2"/>
  <c r="BV58" i="2" s="1"/>
  <c r="BU27" i="2"/>
  <c r="BV57" i="2" s="1"/>
  <c r="BS61" i="2"/>
  <c r="BS62" i="2" s="1"/>
  <c r="BT29" i="2"/>
  <c r="BU21" i="2"/>
  <c r="BV51" i="2" s="1"/>
  <c r="BS31" i="2"/>
  <c r="BU26" i="2"/>
  <c r="BV56" i="2" s="1"/>
  <c r="BV30" i="10"/>
  <c r="BW66" i="10" s="1"/>
  <c r="BU32" i="10"/>
  <c r="BV68" i="10" s="1"/>
  <c r="BU26" i="10"/>
  <c r="BV62" i="10" s="1"/>
  <c r="BU28" i="10"/>
  <c r="BV64" i="10" s="1"/>
  <c r="BU31" i="10"/>
  <c r="BV67" i="10" s="1"/>
  <c r="BS73" i="10"/>
  <c r="BS74" i="10" s="1"/>
  <c r="BU29" i="10"/>
  <c r="BV65" i="10" s="1"/>
  <c r="BU34" i="10"/>
  <c r="BV70" i="10" s="1"/>
  <c r="BU35" i="10"/>
  <c r="BV71" i="10" s="1"/>
  <c r="BU25" i="10"/>
  <c r="BV61" i="10" s="1"/>
  <c r="BU27" i="10"/>
  <c r="BV63" i="10" s="1"/>
  <c r="BV24" i="10"/>
  <c r="BW60" i="10" s="1"/>
  <c r="BV26" i="32"/>
  <c r="BW56" i="32" s="1"/>
  <c r="BW20" i="32"/>
  <c r="BX50" i="32" s="1"/>
  <c r="BV24" i="32"/>
  <c r="BW54" i="32" s="1"/>
  <c r="BV27" i="32"/>
  <c r="BW57" i="32" s="1"/>
  <c r="BV28" i="32"/>
  <c r="BW58" i="32" s="1"/>
  <c r="BV23" i="32"/>
  <c r="BW53" i="32" s="1"/>
  <c r="BT37" i="10" l="1"/>
  <c r="BU61" i="31"/>
  <c r="BT145" i="31"/>
  <c r="BT164" i="31"/>
  <c r="BT176" i="31" s="1"/>
  <c r="BT190" i="31" s="1"/>
  <c r="BT192" i="31" s="1"/>
  <c r="BU25" i="31"/>
  <c r="BR158" i="35"/>
  <c r="BS158" i="31"/>
  <c r="BU52" i="32"/>
  <c r="BU22" i="32"/>
  <c r="BU69" i="10"/>
  <c r="BU33" i="10"/>
  <c r="BR177" i="35"/>
  <c r="BP194" i="36"/>
  <c r="BR74" i="30"/>
  <c r="BR191" i="31"/>
  <c r="BR193" i="31" s="1"/>
  <c r="BT37" i="36"/>
  <c r="BR177" i="34"/>
  <c r="BP198" i="36"/>
  <c r="BP194" i="35"/>
  <c r="BR189" i="36"/>
  <c r="BR191" i="36" s="1"/>
  <c r="BR196" i="31"/>
  <c r="BR198" i="31" s="1"/>
  <c r="BQ186" i="36"/>
  <c r="BQ196" i="36"/>
  <c r="BS178" i="31"/>
  <c r="BS179" i="31" s="1"/>
  <c r="BS176" i="36"/>
  <c r="BS183" i="36" s="1"/>
  <c r="BS185" i="36" s="1"/>
  <c r="BS183" i="31"/>
  <c r="BS185" i="31" s="1"/>
  <c r="BS177" i="31"/>
  <c r="BS189" i="31"/>
  <c r="BS191" i="31" s="1"/>
  <c r="BS193" i="31" s="1"/>
  <c r="BS182" i="31"/>
  <c r="BR184" i="31"/>
  <c r="BR186" i="31" s="1"/>
  <c r="BU59" i="10"/>
  <c r="BU23" i="10"/>
  <c r="BR177" i="36"/>
  <c r="BQ193" i="36"/>
  <c r="BR178" i="36"/>
  <c r="BR179" i="36" s="1"/>
  <c r="BR158" i="34"/>
  <c r="BR158" i="36"/>
  <c r="BR183" i="36"/>
  <c r="BR185" i="36" s="1"/>
  <c r="BR190" i="36"/>
  <c r="BR192" i="36" s="1"/>
  <c r="BQ197" i="36"/>
  <c r="BP198" i="34"/>
  <c r="BP198" i="35"/>
  <c r="BQ196" i="35"/>
  <c r="BP194" i="34"/>
  <c r="BQ193" i="35"/>
  <c r="BT73" i="36"/>
  <c r="BT74" i="36" s="1"/>
  <c r="BQ186" i="35"/>
  <c r="BS157" i="36"/>
  <c r="CC26" i="35"/>
  <c r="CC62" i="35"/>
  <c r="CB165" i="35"/>
  <c r="CB146" i="35"/>
  <c r="BV64" i="31"/>
  <c r="BV28" i="31"/>
  <c r="BU148" i="31"/>
  <c r="BU167" i="31"/>
  <c r="BU23" i="35"/>
  <c r="BU59" i="35"/>
  <c r="BT162" i="35"/>
  <c r="BT37" i="35"/>
  <c r="BT143" i="35"/>
  <c r="BX29" i="36"/>
  <c r="BX65" i="36"/>
  <c r="BW149" i="36"/>
  <c r="BW168" i="36"/>
  <c r="BU26" i="36"/>
  <c r="BU62" i="36"/>
  <c r="BT165" i="36"/>
  <c r="BT146" i="36"/>
  <c r="BU30" i="36"/>
  <c r="BU66" i="36"/>
  <c r="BT169" i="36"/>
  <c r="BT150" i="36"/>
  <c r="BT31" i="2"/>
  <c r="BU59" i="2"/>
  <c r="BV65" i="31"/>
  <c r="BU168" i="31"/>
  <c r="BU149" i="31"/>
  <c r="BV29" i="31"/>
  <c r="BV66" i="31"/>
  <c r="BV30" i="31"/>
  <c r="BU169" i="31"/>
  <c r="BU150" i="31"/>
  <c r="BU34" i="34"/>
  <c r="BU70" i="34"/>
  <c r="BT154" i="34"/>
  <c r="BT173" i="34"/>
  <c r="BZ33" i="35"/>
  <c r="BZ69" i="35"/>
  <c r="BY153" i="35"/>
  <c r="BY172" i="35"/>
  <c r="BU52" i="2"/>
  <c r="BU22" i="2"/>
  <c r="BW24" i="35"/>
  <c r="BW60" i="35"/>
  <c r="BV144" i="35"/>
  <c r="BV163" i="35"/>
  <c r="BY32" i="35"/>
  <c r="BY68" i="35"/>
  <c r="BX171" i="35"/>
  <c r="BX152" i="35"/>
  <c r="BU31" i="35"/>
  <c r="BU67" i="35"/>
  <c r="BT170" i="35"/>
  <c r="BT151" i="35"/>
  <c r="BU34" i="35"/>
  <c r="BU70" i="35"/>
  <c r="BT154" i="35"/>
  <c r="BT173" i="35"/>
  <c r="BU27" i="36"/>
  <c r="BU63" i="36"/>
  <c r="BT147" i="36"/>
  <c r="BT166" i="36"/>
  <c r="BU28" i="36"/>
  <c r="BU64" i="36"/>
  <c r="BT167" i="36"/>
  <c r="BT148" i="36"/>
  <c r="BU29" i="34"/>
  <c r="BU65" i="34"/>
  <c r="BT149" i="34"/>
  <c r="BT168" i="34"/>
  <c r="BU31" i="34"/>
  <c r="BU67" i="34"/>
  <c r="BT170" i="34"/>
  <c r="BT151" i="34"/>
  <c r="BV70" i="31"/>
  <c r="BU154" i="31"/>
  <c r="BV34" i="31"/>
  <c r="BU173" i="31"/>
  <c r="BZ29" i="35"/>
  <c r="BZ65" i="35"/>
  <c r="BY149" i="35"/>
  <c r="BY168" i="35"/>
  <c r="BU27" i="34"/>
  <c r="BU63" i="34"/>
  <c r="BT147" i="34"/>
  <c r="BT166" i="34"/>
  <c r="BU24" i="34"/>
  <c r="BU60" i="34"/>
  <c r="BT144" i="34"/>
  <c r="BT163" i="34"/>
  <c r="BS157" i="34"/>
  <c r="BU34" i="36"/>
  <c r="BU70" i="36"/>
  <c r="BT154" i="36"/>
  <c r="BT173" i="36"/>
  <c r="BU32" i="34"/>
  <c r="BU68" i="34"/>
  <c r="BT171" i="34"/>
  <c r="BT152" i="34"/>
  <c r="BU32" i="36"/>
  <c r="BU68" i="36"/>
  <c r="BT171" i="36"/>
  <c r="BT152" i="36"/>
  <c r="BS74" i="34"/>
  <c r="BU35" i="36"/>
  <c r="BU71" i="36"/>
  <c r="BT174" i="36"/>
  <c r="BT155" i="36"/>
  <c r="BY28" i="35"/>
  <c r="BY64" i="35"/>
  <c r="BX148" i="35"/>
  <c r="BX167" i="35"/>
  <c r="BS176" i="35"/>
  <c r="BV69" i="31"/>
  <c r="BV33" i="31"/>
  <c r="BU172" i="31"/>
  <c r="BU153" i="31"/>
  <c r="BZ35" i="35"/>
  <c r="BZ71" i="35"/>
  <c r="BY155" i="35"/>
  <c r="BY174" i="35"/>
  <c r="BV68" i="31"/>
  <c r="BU171" i="31"/>
  <c r="BU152" i="31"/>
  <c r="BV32" i="31"/>
  <c r="BR178" i="35"/>
  <c r="BR179" i="35" s="1"/>
  <c r="BR189" i="35"/>
  <c r="BR182" i="35"/>
  <c r="BR184" i="36"/>
  <c r="BT157" i="31"/>
  <c r="BT189" i="31" s="1"/>
  <c r="BS176" i="34"/>
  <c r="BV23" i="36"/>
  <c r="BV59" i="36"/>
  <c r="BU162" i="36"/>
  <c r="BU143" i="36"/>
  <c r="BQ197" i="35"/>
  <c r="BU30" i="34"/>
  <c r="BU66" i="34"/>
  <c r="BT150" i="34"/>
  <c r="BT169" i="34"/>
  <c r="BU23" i="34"/>
  <c r="BU59" i="34"/>
  <c r="BT37" i="34"/>
  <c r="BT143" i="34"/>
  <c r="BT162" i="34"/>
  <c r="BV60" i="31"/>
  <c r="BU144" i="31"/>
  <c r="BU163" i="31"/>
  <c r="BV24" i="31"/>
  <c r="BV63" i="31"/>
  <c r="BV27" i="31"/>
  <c r="BU147" i="31"/>
  <c r="BU166" i="31"/>
  <c r="BV62" i="31"/>
  <c r="BU165" i="31"/>
  <c r="BU146" i="31"/>
  <c r="BV26" i="31"/>
  <c r="BU25" i="36"/>
  <c r="BU61" i="36"/>
  <c r="BT164" i="36"/>
  <c r="BT145" i="36"/>
  <c r="BU26" i="34"/>
  <c r="BU62" i="34"/>
  <c r="BT165" i="34"/>
  <c r="BT146" i="34"/>
  <c r="BU31" i="36"/>
  <c r="BU67" i="36"/>
  <c r="BT151" i="36"/>
  <c r="BT170" i="36"/>
  <c r="BQ197" i="34"/>
  <c r="BQ191" i="34"/>
  <c r="BQ193" i="34" s="1"/>
  <c r="BW67" i="31"/>
  <c r="BW31" i="31"/>
  <c r="BV151" i="31"/>
  <c r="BV170" i="31"/>
  <c r="BS157" i="35"/>
  <c r="BU35" i="34"/>
  <c r="BU71" i="34"/>
  <c r="BT155" i="34"/>
  <c r="BT174" i="34"/>
  <c r="BY27" i="35"/>
  <c r="BY63" i="35"/>
  <c r="BX147" i="35"/>
  <c r="BX166" i="35"/>
  <c r="BR183" i="35"/>
  <c r="BR185" i="35" s="1"/>
  <c r="BR190" i="35"/>
  <c r="BR192" i="35" s="1"/>
  <c r="BT73" i="34"/>
  <c r="BT179" i="34" s="1"/>
  <c r="BU25" i="34"/>
  <c r="BU61" i="34"/>
  <c r="BT145" i="34"/>
  <c r="BT164" i="34"/>
  <c r="BU33" i="36"/>
  <c r="BU69" i="36"/>
  <c r="BT172" i="36"/>
  <c r="BT153" i="36"/>
  <c r="BR183" i="34"/>
  <c r="BR185" i="34" s="1"/>
  <c r="BR190" i="34"/>
  <c r="BR192" i="34" s="1"/>
  <c r="BQ184" i="34"/>
  <c r="BQ186" i="34" s="1"/>
  <c r="BQ196" i="34"/>
  <c r="BU28" i="34"/>
  <c r="BU64" i="34"/>
  <c r="BT148" i="34"/>
  <c r="BT167" i="34"/>
  <c r="BR182" i="34"/>
  <c r="BR189" i="34"/>
  <c r="BZ25" i="35"/>
  <c r="BZ61" i="35"/>
  <c r="BY164" i="35"/>
  <c r="BY145" i="35"/>
  <c r="BT73" i="35"/>
  <c r="BT74" i="35" s="1"/>
  <c r="BU24" i="36"/>
  <c r="BU60" i="36"/>
  <c r="BT163" i="36"/>
  <c r="BT144" i="36"/>
  <c r="BU33" i="34"/>
  <c r="BU69" i="34"/>
  <c r="BT172" i="34"/>
  <c r="BT153" i="34"/>
  <c r="BV71" i="31"/>
  <c r="BV35" i="31"/>
  <c r="BU155" i="31"/>
  <c r="BU174" i="31"/>
  <c r="BZ30" i="35"/>
  <c r="BZ66" i="35"/>
  <c r="BY169" i="35"/>
  <c r="BY150" i="35"/>
  <c r="BU31" i="32"/>
  <c r="CD41" i="33"/>
  <c r="CC55" i="33"/>
  <c r="CH41" i="30"/>
  <c r="CH55" i="30" s="1"/>
  <c r="CG55" i="30"/>
  <c r="BR177" i="30"/>
  <c r="BQ197" i="29"/>
  <c r="BQ193" i="29"/>
  <c r="BT61" i="32"/>
  <c r="BT62" i="32" s="1"/>
  <c r="BV21" i="32"/>
  <c r="BW51" i="32" s="1"/>
  <c r="BV29" i="32"/>
  <c r="BW59" i="32" s="1"/>
  <c r="CF41" i="10"/>
  <c r="CE55" i="10"/>
  <c r="BP194" i="29"/>
  <c r="BP198" i="29"/>
  <c r="CC41" i="34"/>
  <c r="CB55" i="34"/>
  <c r="BR178" i="29"/>
  <c r="BR179" i="29" s="1"/>
  <c r="BS176" i="29"/>
  <c r="BS183" i="29" s="1"/>
  <c r="BR158" i="30"/>
  <c r="BS73" i="29"/>
  <c r="BS74" i="29" s="1"/>
  <c r="BP198" i="30"/>
  <c r="BR189" i="29"/>
  <c r="BR191" i="29" s="1"/>
  <c r="BR158" i="29"/>
  <c r="BR182" i="29"/>
  <c r="BR184" i="29" s="1"/>
  <c r="BT168" i="29"/>
  <c r="BT149" i="29"/>
  <c r="BU29" i="29"/>
  <c r="BV65" i="29" s="1"/>
  <c r="BT163" i="29"/>
  <c r="BT144" i="29"/>
  <c r="BU24" i="29"/>
  <c r="BV60" i="29" s="1"/>
  <c r="BT148" i="30"/>
  <c r="BT167" i="30"/>
  <c r="BU28" i="30"/>
  <c r="BV64" i="30" s="1"/>
  <c r="BR177" i="29"/>
  <c r="BT146" i="30"/>
  <c r="BT165" i="30"/>
  <c r="BU26" i="30"/>
  <c r="BV62" i="30" s="1"/>
  <c r="BT170" i="30"/>
  <c r="BU31" i="30"/>
  <c r="BV67" i="30" s="1"/>
  <c r="BT151" i="30"/>
  <c r="BV25" i="33"/>
  <c r="BW61" i="33" s="1"/>
  <c r="BU29" i="33"/>
  <c r="BV65" i="33" s="1"/>
  <c r="BU27" i="33"/>
  <c r="BV63" i="33" s="1"/>
  <c r="BT162" i="30"/>
  <c r="BT37" i="30"/>
  <c r="BU23" i="30"/>
  <c r="BV59" i="30" s="1"/>
  <c r="BT143" i="30"/>
  <c r="BT169" i="29"/>
  <c r="BT150" i="29"/>
  <c r="BU30" i="29"/>
  <c r="BV66" i="29" s="1"/>
  <c r="BR189" i="30"/>
  <c r="BR182" i="30"/>
  <c r="BT174" i="30"/>
  <c r="BT155" i="30"/>
  <c r="BU35" i="30"/>
  <c r="BV71" i="30" s="1"/>
  <c r="BT152" i="29"/>
  <c r="BT171" i="29"/>
  <c r="BU32" i="29"/>
  <c r="BV68" i="29" s="1"/>
  <c r="BU29" i="30"/>
  <c r="BV65" i="30" s="1"/>
  <c r="BT149" i="30"/>
  <c r="BT168" i="30"/>
  <c r="BT146" i="29"/>
  <c r="BT165" i="29"/>
  <c r="BU26" i="29"/>
  <c r="BV62" i="29" s="1"/>
  <c r="BU24" i="33"/>
  <c r="BV60" i="33" s="1"/>
  <c r="BP194" i="30"/>
  <c r="BU31" i="33"/>
  <c r="BV67" i="33" s="1"/>
  <c r="BT148" i="29"/>
  <c r="BT167" i="29"/>
  <c r="BU28" i="29"/>
  <c r="BV64" i="29" s="1"/>
  <c r="BU33" i="33"/>
  <c r="BV69" i="33" s="1"/>
  <c r="BU23" i="33"/>
  <c r="BV59" i="33" s="1"/>
  <c r="BT37" i="33"/>
  <c r="BU34" i="30"/>
  <c r="BV70" i="30" s="1"/>
  <c r="BT173" i="30"/>
  <c r="BT154" i="30"/>
  <c r="BU35" i="33"/>
  <c r="BV71" i="33" s="1"/>
  <c r="BR190" i="29"/>
  <c r="BR183" i="29"/>
  <c r="BU35" i="29"/>
  <c r="BV71" i="29" s="1"/>
  <c r="BT174" i="29"/>
  <c r="BT155" i="29"/>
  <c r="BT152" i="30"/>
  <c r="BU32" i="30"/>
  <c r="BV68" i="30" s="1"/>
  <c r="BT171" i="30"/>
  <c r="BT37" i="29"/>
  <c r="BT173" i="29"/>
  <c r="BT154" i="29"/>
  <c r="BU34" i="29"/>
  <c r="BV70" i="29" s="1"/>
  <c r="BS73" i="33"/>
  <c r="BS74" i="33" s="1"/>
  <c r="BQ184" i="30"/>
  <c r="BQ186" i="30" s="1"/>
  <c r="BQ196" i="30"/>
  <c r="BT172" i="29"/>
  <c r="BT153" i="29"/>
  <c r="BU33" i="29"/>
  <c r="BV69" i="29" s="1"/>
  <c r="BT163" i="30"/>
  <c r="BT144" i="30"/>
  <c r="BU24" i="30"/>
  <c r="BV60" i="30" s="1"/>
  <c r="BS176" i="30"/>
  <c r="BU25" i="30"/>
  <c r="BV61" i="30" s="1"/>
  <c r="BT164" i="30"/>
  <c r="BT145" i="30"/>
  <c r="BT166" i="29"/>
  <c r="BT147" i="29"/>
  <c r="BU27" i="29"/>
  <c r="BV63" i="29" s="1"/>
  <c r="BT164" i="29"/>
  <c r="BT145" i="29"/>
  <c r="BU25" i="29"/>
  <c r="BV61" i="29" s="1"/>
  <c r="BR178" i="30"/>
  <c r="BR179" i="30" s="1"/>
  <c r="BR183" i="30"/>
  <c r="BR185" i="30" s="1"/>
  <c r="BR190" i="30"/>
  <c r="BR192" i="30" s="1"/>
  <c r="BQ191" i="30"/>
  <c r="BQ193" i="30" s="1"/>
  <c r="BQ197" i="30"/>
  <c r="BT169" i="30"/>
  <c r="BT150" i="30"/>
  <c r="BU30" i="30"/>
  <c r="BV66" i="30" s="1"/>
  <c r="BT143" i="29"/>
  <c r="BU23" i="29"/>
  <c r="BV59" i="29" s="1"/>
  <c r="BT162" i="29"/>
  <c r="BS73" i="30"/>
  <c r="BU32" i="33"/>
  <c r="BV68" i="33" s="1"/>
  <c r="BQ185" i="29"/>
  <c r="BQ186" i="29" s="1"/>
  <c r="BQ196" i="29"/>
  <c r="BU34" i="33"/>
  <c r="BV70" i="33" s="1"/>
  <c r="BU30" i="33"/>
  <c r="BV66" i="33" s="1"/>
  <c r="BU26" i="33"/>
  <c r="BV62" i="33" s="1"/>
  <c r="BS157" i="29"/>
  <c r="BS157" i="30"/>
  <c r="BT151" i="29"/>
  <c r="BT170" i="29"/>
  <c r="BU31" i="29"/>
  <c r="BV67" i="29" s="1"/>
  <c r="BT153" i="30"/>
  <c r="BU33" i="30"/>
  <c r="BV69" i="30" s="1"/>
  <c r="BT172" i="30"/>
  <c r="BT166" i="30"/>
  <c r="BT147" i="30"/>
  <c r="BU27" i="30"/>
  <c r="BV63" i="30" s="1"/>
  <c r="BU28" i="33"/>
  <c r="BV64" i="33" s="1"/>
  <c r="BU73" i="31"/>
  <c r="BU74" i="31" s="1"/>
  <c r="BV23" i="31"/>
  <c r="BW59" i="31" s="1"/>
  <c r="BU143" i="31"/>
  <c r="BU162" i="31"/>
  <c r="BU37" i="31"/>
  <c r="BW25" i="32"/>
  <c r="BX55" i="32" s="1"/>
  <c r="BV25" i="2"/>
  <c r="BW55" i="2" s="1"/>
  <c r="BV27" i="2"/>
  <c r="BW57" i="2" s="1"/>
  <c r="BW20" i="2"/>
  <c r="BX50" i="2" s="1"/>
  <c r="BV21" i="2"/>
  <c r="BW51" i="2" s="1"/>
  <c r="BV28" i="2"/>
  <c r="BW58" i="2" s="1"/>
  <c r="BT61" i="2"/>
  <c r="BT62" i="2" s="1"/>
  <c r="BU29" i="2"/>
  <c r="BV59" i="2" s="1"/>
  <c r="BV23" i="2"/>
  <c r="BW53" i="2" s="1"/>
  <c r="BV24" i="2"/>
  <c r="BW54" i="2" s="1"/>
  <c r="BV26" i="2"/>
  <c r="BW56" i="2" s="1"/>
  <c r="BW24" i="10"/>
  <c r="BX60" i="10" s="1"/>
  <c r="BV27" i="10"/>
  <c r="BW63" i="10" s="1"/>
  <c r="BV32" i="10"/>
  <c r="BW68" i="10" s="1"/>
  <c r="BV35" i="10"/>
  <c r="BW71" i="10" s="1"/>
  <c r="BV25" i="10"/>
  <c r="BW61" i="10" s="1"/>
  <c r="BV31" i="10"/>
  <c r="BW67" i="10" s="1"/>
  <c r="BT73" i="10"/>
  <c r="BT74" i="10" s="1"/>
  <c r="BV34" i="10"/>
  <c r="BW70" i="10" s="1"/>
  <c r="BW30" i="10"/>
  <c r="BX66" i="10" s="1"/>
  <c r="BV28" i="10"/>
  <c r="BW64" i="10" s="1"/>
  <c r="BV29" i="10"/>
  <c r="BW65" i="10" s="1"/>
  <c r="BV26" i="10"/>
  <c r="BW62" i="10" s="1"/>
  <c r="BW28" i="32"/>
  <c r="BX58" i="32" s="1"/>
  <c r="BX20" i="32"/>
  <c r="BY50" i="32" s="1"/>
  <c r="BW23" i="32"/>
  <c r="BX53" i="32" s="1"/>
  <c r="BW24" i="32"/>
  <c r="BX54" i="32" s="1"/>
  <c r="BW26" i="32"/>
  <c r="BX56" i="32" s="1"/>
  <c r="BW27" i="32"/>
  <c r="BX57" i="32" s="1"/>
  <c r="BR186" i="36" l="1"/>
  <c r="BS177" i="36"/>
  <c r="BV61" i="31"/>
  <c r="BV25" i="31"/>
  <c r="BU145" i="31"/>
  <c r="BU164" i="31"/>
  <c r="BU176" i="31" s="1"/>
  <c r="BU190" i="31" s="1"/>
  <c r="BU192" i="31" s="1"/>
  <c r="BU37" i="10"/>
  <c r="BV52" i="32"/>
  <c r="BV22" i="32"/>
  <c r="BV31" i="32" s="1"/>
  <c r="BS74" i="30"/>
  <c r="BV69" i="10"/>
  <c r="BV33" i="10"/>
  <c r="BT183" i="31"/>
  <c r="BT185" i="31" s="1"/>
  <c r="BS177" i="34"/>
  <c r="BT177" i="31"/>
  <c r="BR194" i="31"/>
  <c r="BQ198" i="36"/>
  <c r="BQ198" i="35"/>
  <c r="BR196" i="36"/>
  <c r="BS197" i="31"/>
  <c r="BS196" i="31"/>
  <c r="BQ194" i="34"/>
  <c r="BS158" i="36"/>
  <c r="BS190" i="36"/>
  <c r="BS192" i="36" s="1"/>
  <c r="BS178" i="36"/>
  <c r="BS179" i="36" s="1"/>
  <c r="BQ194" i="36"/>
  <c r="BS184" i="31"/>
  <c r="BS186" i="31" s="1"/>
  <c r="BS194" i="31" s="1"/>
  <c r="BU37" i="36"/>
  <c r="BV59" i="10"/>
  <c r="BV23" i="10"/>
  <c r="BV37" i="10" s="1"/>
  <c r="BS158" i="34"/>
  <c r="BQ198" i="34"/>
  <c r="BR193" i="36"/>
  <c r="BR194" i="36" s="1"/>
  <c r="BR197" i="36"/>
  <c r="BT178" i="31"/>
  <c r="BT179" i="31" s="1"/>
  <c r="BU73" i="36"/>
  <c r="BU74" i="36" s="1"/>
  <c r="BT157" i="36"/>
  <c r="BT182" i="36" s="1"/>
  <c r="BQ194" i="35"/>
  <c r="BT176" i="36"/>
  <c r="BT183" i="36" s="1"/>
  <c r="BT185" i="36" s="1"/>
  <c r="BS182" i="36"/>
  <c r="BS196" i="36" s="1"/>
  <c r="BS189" i="36"/>
  <c r="BS191" i="36" s="1"/>
  <c r="BV35" i="34"/>
  <c r="BV71" i="34"/>
  <c r="BU155" i="34"/>
  <c r="BU174" i="34"/>
  <c r="CD26" i="35"/>
  <c r="CD62" i="35"/>
  <c r="CC165" i="35"/>
  <c r="CC146" i="35"/>
  <c r="CA25" i="35"/>
  <c r="CA61" i="35"/>
  <c r="BZ164" i="35"/>
  <c r="BZ145" i="35"/>
  <c r="BW63" i="31"/>
  <c r="BW27" i="31"/>
  <c r="BV166" i="31"/>
  <c r="BV147" i="31"/>
  <c r="BT157" i="34"/>
  <c r="BS182" i="34"/>
  <c r="BS189" i="34"/>
  <c r="BV27" i="34"/>
  <c r="BV63" i="34"/>
  <c r="BU147" i="34"/>
  <c r="BU166" i="34"/>
  <c r="BV34" i="34"/>
  <c r="BV70" i="34"/>
  <c r="BU173" i="34"/>
  <c r="BU154" i="34"/>
  <c r="BU157" i="31"/>
  <c r="BU189" i="31" s="1"/>
  <c r="BT182" i="31"/>
  <c r="BR191" i="34"/>
  <c r="BR193" i="34" s="1"/>
  <c r="BR197" i="34"/>
  <c r="BV31" i="36"/>
  <c r="BV67" i="36"/>
  <c r="BU170" i="36"/>
  <c r="BU151" i="36"/>
  <c r="BV25" i="36"/>
  <c r="BV61" i="36"/>
  <c r="BU145" i="36"/>
  <c r="BU164" i="36"/>
  <c r="BS183" i="35"/>
  <c r="BS185" i="35" s="1"/>
  <c r="BS190" i="35"/>
  <c r="BS192" i="35" s="1"/>
  <c r="BV35" i="36"/>
  <c r="BV71" i="36"/>
  <c r="BU155" i="36"/>
  <c r="BU174" i="36"/>
  <c r="BW70" i="31"/>
  <c r="BV173" i="31"/>
  <c r="BW34" i="31"/>
  <c r="BV154" i="31"/>
  <c r="BV30" i="36"/>
  <c r="BV66" i="36"/>
  <c r="BU169" i="36"/>
  <c r="BU150" i="36"/>
  <c r="BV33" i="36"/>
  <c r="BV69" i="36"/>
  <c r="BU153" i="36"/>
  <c r="BU172" i="36"/>
  <c r="BV26" i="36"/>
  <c r="BV62" i="36"/>
  <c r="BU165" i="36"/>
  <c r="BU146" i="36"/>
  <c r="BV33" i="34"/>
  <c r="BV69" i="34"/>
  <c r="BU172" i="34"/>
  <c r="BU153" i="34"/>
  <c r="BW69" i="31"/>
  <c r="BW33" i="31"/>
  <c r="BV153" i="31"/>
  <c r="BV172" i="31"/>
  <c r="BW65" i="31"/>
  <c r="BW29" i="31"/>
  <c r="BV149" i="31"/>
  <c r="BV168" i="31"/>
  <c r="BT158" i="31"/>
  <c r="BW71" i="31"/>
  <c r="BV155" i="31"/>
  <c r="BV174" i="31"/>
  <c r="BW35" i="31"/>
  <c r="BR184" i="34"/>
  <c r="BR186" i="34" s="1"/>
  <c r="BR196" i="34"/>
  <c r="BV25" i="34"/>
  <c r="BV61" i="34"/>
  <c r="BU145" i="34"/>
  <c r="BU164" i="34"/>
  <c r="BZ27" i="35"/>
  <c r="BZ63" i="35"/>
  <c r="BY166" i="35"/>
  <c r="BY147" i="35"/>
  <c r="BX67" i="31"/>
  <c r="BX31" i="31"/>
  <c r="BW151" i="31"/>
  <c r="BW170" i="31"/>
  <c r="BW62" i="31"/>
  <c r="BW26" i="31"/>
  <c r="BV165" i="31"/>
  <c r="BV146" i="31"/>
  <c r="BU73" i="34"/>
  <c r="BU179" i="34" s="1"/>
  <c r="BR196" i="35"/>
  <c r="BR184" i="35"/>
  <c r="BR186" i="35" s="1"/>
  <c r="BT74" i="34"/>
  <c r="BY29" i="36"/>
  <c r="BY65" i="36"/>
  <c r="BX168" i="36"/>
  <c r="BX149" i="36"/>
  <c r="BW64" i="31"/>
  <c r="BW28" i="31"/>
  <c r="BV167" i="31"/>
  <c r="BV148" i="31"/>
  <c r="BV28" i="34"/>
  <c r="BV64" i="34"/>
  <c r="BU148" i="34"/>
  <c r="BU167" i="34"/>
  <c r="CA29" i="35"/>
  <c r="CA65" i="35"/>
  <c r="BZ168" i="35"/>
  <c r="BZ149" i="35"/>
  <c r="CA30" i="35"/>
  <c r="CA66" i="35"/>
  <c r="BZ150" i="35"/>
  <c r="BZ169" i="35"/>
  <c r="BT176" i="34"/>
  <c r="BV32" i="36"/>
  <c r="BV68" i="36"/>
  <c r="BU171" i="36"/>
  <c r="BU152" i="36"/>
  <c r="BZ32" i="35"/>
  <c r="BZ68" i="35"/>
  <c r="BY171" i="35"/>
  <c r="BY152" i="35"/>
  <c r="BV24" i="36"/>
  <c r="BV60" i="36"/>
  <c r="BU163" i="36"/>
  <c r="BU144" i="36"/>
  <c r="BW60" i="31"/>
  <c r="BV144" i="31"/>
  <c r="BV163" i="31"/>
  <c r="BW24" i="31"/>
  <c r="BV23" i="34"/>
  <c r="BV59" i="34"/>
  <c r="BU162" i="34"/>
  <c r="BU143" i="34"/>
  <c r="BU37" i="34"/>
  <c r="BR197" i="35"/>
  <c r="BR191" i="35"/>
  <c r="BR193" i="35" s="1"/>
  <c r="BV32" i="34"/>
  <c r="BV68" i="34"/>
  <c r="BU171" i="34"/>
  <c r="BU152" i="34"/>
  <c r="BV29" i="34"/>
  <c r="BV65" i="34"/>
  <c r="BU168" i="34"/>
  <c r="BU149" i="34"/>
  <c r="BV27" i="36"/>
  <c r="BV63" i="36"/>
  <c r="BU147" i="36"/>
  <c r="BU166" i="36"/>
  <c r="BV31" i="35"/>
  <c r="BV67" i="35"/>
  <c r="BU151" i="35"/>
  <c r="BU170" i="35"/>
  <c r="CA33" i="35"/>
  <c r="CA69" i="35"/>
  <c r="BZ172" i="35"/>
  <c r="BZ153" i="35"/>
  <c r="BT157" i="35"/>
  <c r="BS177" i="35"/>
  <c r="BS189" i="35"/>
  <c r="BS182" i="35"/>
  <c r="BS178" i="35"/>
  <c r="BS179" i="35" s="1"/>
  <c r="BV30" i="34"/>
  <c r="BV66" i="34"/>
  <c r="BU169" i="34"/>
  <c r="BU150" i="34"/>
  <c r="BV31" i="34"/>
  <c r="BV67" i="34"/>
  <c r="BU151" i="34"/>
  <c r="BU170" i="34"/>
  <c r="BV34" i="35"/>
  <c r="BV70" i="35"/>
  <c r="BU173" i="35"/>
  <c r="BU154" i="35"/>
  <c r="CA35" i="35"/>
  <c r="CA71" i="35"/>
  <c r="BZ174" i="35"/>
  <c r="BZ155" i="35"/>
  <c r="BV24" i="34"/>
  <c r="BV60" i="34"/>
  <c r="BU144" i="34"/>
  <c r="BU163" i="34"/>
  <c r="BS158" i="35"/>
  <c r="BW66" i="31"/>
  <c r="BV150" i="31"/>
  <c r="BW30" i="31"/>
  <c r="BV169" i="31"/>
  <c r="BS183" i="34"/>
  <c r="BS185" i="34" s="1"/>
  <c r="BS190" i="34"/>
  <c r="BS192" i="34" s="1"/>
  <c r="BV52" i="2"/>
  <c r="BV22" i="2"/>
  <c r="BU73" i="35"/>
  <c r="BU74" i="35" s="1"/>
  <c r="BV34" i="36"/>
  <c r="BV70" i="36"/>
  <c r="BU173" i="36"/>
  <c r="BU154" i="36"/>
  <c r="BV28" i="36"/>
  <c r="BV64" i="36"/>
  <c r="BU148" i="36"/>
  <c r="BU167" i="36"/>
  <c r="BV23" i="35"/>
  <c r="BV59" i="35"/>
  <c r="BU162" i="35"/>
  <c r="BU143" i="35"/>
  <c r="BU37" i="35"/>
  <c r="BV26" i="34"/>
  <c r="BV62" i="34"/>
  <c r="BU165" i="34"/>
  <c r="BU146" i="34"/>
  <c r="BW23" i="36"/>
  <c r="BW59" i="36"/>
  <c r="BV143" i="36"/>
  <c r="BV162" i="36"/>
  <c r="BW68" i="31"/>
  <c r="BV171" i="31"/>
  <c r="BW32" i="31"/>
  <c r="BV152" i="31"/>
  <c r="BZ28" i="35"/>
  <c r="BZ64" i="35"/>
  <c r="BY148" i="35"/>
  <c r="BY167" i="35"/>
  <c r="BX24" i="35"/>
  <c r="BX60" i="35"/>
  <c r="BW163" i="35"/>
  <c r="BW144" i="35"/>
  <c r="BT176" i="35"/>
  <c r="CE41" i="33"/>
  <c r="CD55" i="33"/>
  <c r="BQ194" i="29"/>
  <c r="BQ198" i="29"/>
  <c r="BU61" i="32"/>
  <c r="BU62" i="32" s="1"/>
  <c r="BW29" i="32"/>
  <c r="BX59" i="32" s="1"/>
  <c r="BW21" i="32"/>
  <c r="BX51" i="32" s="1"/>
  <c r="CG41" i="10"/>
  <c r="CF55" i="10"/>
  <c r="CD41" i="34"/>
  <c r="CC55" i="34"/>
  <c r="BS177" i="29"/>
  <c r="BS190" i="29"/>
  <c r="BS192" i="29" s="1"/>
  <c r="BQ198" i="30"/>
  <c r="BT73" i="29"/>
  <c r="BT74" i="29" s="1"/>
  <c r="BS185" i="29"/>
  <c r="BV34" i="33"/>
  <c r="BW70" i="33" s="1"/>
  <c r="BU37" i="29"/>
  <c r="BV23" i="29"/>
  <c r="BW59" i="29" s="1"/>
  <c r="BU162" i="29"/>
  <c r="BU143" i="29"/>
  <c r="BV27" i="29"/>
  <c r="BW63" i="29" s="1"/>
  <c r="BU166" i="29"/>
  <c r="BU147" i="29"/>
  <c r="BS190" i="30"/>
  <c r="BS192" i="30" s="1"/>
  <c r="BS183" i="30"/>
  <c r="BS185" i="30" s="1"/>
  <c r="BS177" i="30"/>
  <c r="BU167" i="29"/>
  <c r="BU148" i="29"/>
  <c r="BV28" i="29"/>
  <c r="BW64" i="29" s="1"/>
  <c r="BT73" i="30"/>
  <c r="BT74" i="30" s="1"/>
  <c r="BS158" i="30"/>
  <c r="BS182" i="30"/>
  <c r="BS189" i="30"/>
  <c r="BS178" i="30"/>
  <c r="BS179" i="30" s="1"/>
  <c r="BT157" i="29"/>
  <c r="BU144" i="30"/>
  <c r="BU163" i="30"/>
  <c r="BV24" i="30"/>
  <c r="BW60" i="30" s="1"/>
  <c r="BU174" i="29"/>
  <c r="BU155" i="29"/>
  <c r="BV35" i="29"/>
  <c r="BW71" i="29" s="1"/>
  <c r="BU154" i="30"/>
  <c r="BV34" i="30"/>
  <c r="BW70" i="30" s="1"/>
  <c r="BU173" i="30"/>
  <c r="BU146" i="29"/>
  <c r="BU165" i="29"/>
  <c r="BV26" i="29"/>
  <c r="BW62" i="29" s="1"/>
  <c r="BU152" i="29"/>
  <c r="BV32" i="29"/>
  <c r="BW68" i="29" s="1"/>
  <c r="BU171" i="29"/>
  <c r="BT157" i="30"/>
  <c r="BW25" i="33"/>
  <c r="BX61" i="33" s="1"/>
  <c r="BV24" i="29"/>
  <c r="BW60" i="29" s="1"/>
  <c r="BU163" i="29"/>
  <c r="BU144" i="29"/>
  <c r="BV33" i="30"/>
  <c r="BW69" i="30" s="1"/>
  <c r="BU172" i="30"/>
  <c r="BU153" i="30"/>
  <c r="BS158" i="29"/>
  <c r="BS178" i="29"/>
  <c r="BS179" i="29" s="1"/>
  <c r="BS189" i="29"/>
  <c r="BS182" i="29"/>
  <c r="BQ194" i="30"/>
  <c r="BU171" i="30"/>
  <c r="BU152" i="30"/>
  <c r="BV32" i="30"/>
  <c r="BW68" i="30" s="1"/>
  <c r="BR185" i="29"/>
  <c r="BR186" i="29" s="1"/>
  <c r="BR196" i="29"/>
  <c r="BR184" i="30"/>
  <c r="BR186" i="30" s="1"/>
  <c r="BR196" i="30"/>
  <c r="BU37" i="30"/>
  <c r="BV23" i="30"/>
  <c r="BW59" i="30" s="1"/>
  <c r="BU162" i="30"/>
  <c r="BU143" i="30"/>
  <c r="BV28" i="33"/>
  <c r="BW64" i="33" s="1"/>
  <c r="BV26" i="33"/>
  <c r="BW62" i="33" s="1"/>
  <c r="BU150" i="30"/>
  <c r="BV30" i="30"/>
  <c r="BW66" i="30" s="1"/>
  <c r="BU169" i="30"/>
  <c r="BR192" i="29"/>
  <c r="BR193" i="29" s="1"/>
  <c r="BR197" i="29"/>
  <c r="BT73" i="33"/>
  <c r="BT74" i="33" s="1"/>
  <c r="BR191" i="30"/>
  <c r="BR193" i="30" s="1"/>
  <c r="BR197" i="30"/>
  <c r="BV32" i="33"/>
  <c r="BW68" i="33" s="1"/>
  <c r="BU145" i="29"/>
  <c r="BU164" i="29"/>
  <c r="BV25" i="29"/>
  <c r="BW61" i="29" s="1"/>
  <c r="BU173" i="29"/>
  <c r="BU154" i="29"/>
  <c r="BV34" i="29"/>
  <c r="BW70" i="29" s="1"/>
  <c r="BV35" i="33"/>
  <c r="BW71" i="33" s="1"/>
  <c r="BV23" i="33"/>
  <c r="BW59" i="33" s="1"/>
  <c r="BU37" i="33"/>
  <c r="BV31" i="33"/>
  <c r="BW67" i="33" s="1"/>
  <c r="BV30" i="29"/>
  <c r="BW66" i="29" s="1"/>
  <c r="BU169" i="29"/>
  <c r="BU150" i="29"/>
  <c r="BT176" i="30"/>
  <c r="BU148" i="30"/>
  <c r="BU167" i="30"/>
  <c r="BV28" i="30"/>
  <c r="BW64" i="30" s="1"/>
  <c r="BU147" i="30"/>
  <c r="BV27" i="30"/>
  <c r="BW63" i="30" s="1"/>
  <c r="BU166" i="30"/>
  <c r="BU151" i="29"/>
  <c r="BU170" i="29"/>
  <c r="BV31" i="29"/>
  <c r="BW67" i="29" s="1"/>
  <c r="BV30" i="33"/>
  <c r="BW66" i="33" s="1"/>
  <c r="BU172" i="29"/>
  <c r="BU153" i="29"/>
  <c r="BV33" i="29"/>
  <c r="BW69" i="29" s="1"/>
  <c r="BV33" i="33"/>
  <c r="BW69" i="33" s="1"/>
  <c r="BU155" i="30"/>
  <c r="BU174" i="30"/>
  <c r="BV35" i="30"/>
  <c r="BW71" i="30" s="1"/>
  <c r="BV27" i="33"/>
  <c r="BW63" i="33" s="1"/>
  <c r="BU170" i="30"/>
  <c r="BU151" i="30"/>
  <c r="BV31" i="30"/>
  <c r="BW67" i="30" s="1"/>
  <c r="BU168" i="29"/>
  <c r="BU149" i="29"/>
  <c r="BV29" i="29"/>
  <c r="BW65" i="29" s="1"/>
  <c r="BV25" i="30"/>
  <c r="BW61" i="30" s="1"/>
  <c r="BU164" i="30"/>
  <c r="BU145" i="30"/>
  <c r="BT176" i="29"/>
  <c r="BV24" i="33"/>
  <c r="BW60" i="33" s="1"/>
  <c r="BV29" i="30"/>
  <c r="BW65" i="30" s="1"/>
  <c r="BU149" i="30"/>
  <c r="BU168" i="30"/>
  <c r="BV29" i="33"/>
  <c r="BW65" i="33" s="1"/>
  <c r="BU146" i="30"/>
  <c r="BU165" i="30"/>
  <c r="BV26" i="30"/>
  <c r="BW62" i="30" s="1"/>
  <c r="BV162" i="31"/>
  <c r="BV73" i="31"/>
  <c r="BV74" i="31" s="1"/>
  <c r="BV143" i="31"/>
  <c r="BW23" i="31"/>
  <c r="BX59" i="31" s="1"/>
  <c r="BV37" i="31"/>
  <c r="BT197" i="31"/>
  <c r="BT191" i="31"/>
  <c r="BT193" i="31" s="1"/>
  <c r="BX25" i="32"/>
  <c r="BY55" i="32" s="1"/>
  <c r="BW25" i="2"/>
  <c r="BX55" i="2" s="1"/>
  <c r="BW24" i="2"/>
  <c r="BX54" i="2" s="1"/>
  <c r="BW23" i="2"/>
  <c r="BX53" i="2" s="1"/>
  <c r="BU61" i="2"/>
  <c r="BU62" i="2" s="1"/>
  <c r="BV29" i="2"/>
  <c r="BW59" i="2" s="1"/>
  <c r="BX20" i="2"/>
  <c r="BY50" i="2" s="1"/>
  <c r="BW27" i="2"/>
  <c r="BX57" i="2" s="1"/>
  <c r="BW28" i="2"/>
  <c r="BX58" i="2" s="1"/>
  <c r="BU73" i="10"/>
  <c r="BU74" i="10" s="1"/>
  <c r="BW26" i="2"/>
  <c r="BX56" i="2" s="1"/>
  <c r="BW21" i="2"/>
  <c r="BX51" i="2" s="1"/>
  <c r="BU31" i="2"/>
  <c r="BX30" i="10"/>
  <c r="BY66" i="10" s="1"/>
  <c r="BW28" i="10"/>
  <c r="BX64" i="10" s="1"/>
  <c r="BW35" i="10"/>
  <c r="BX71" i="10" s="1"/>
  <c r="BW31" i="10"/>
  <c r="BX67" i="10" s="1"/>
  <c r="BW26" i="10"/>
  <c r="BX62" i="10" s="1"/>
  <c r="BW34" i="10"/>
  <c r="BX70" i="10" s="1"/>
  <c r="BW27" i="10"/>
  <c r="BX63" i="10" s="1"/>
  <c r="BW29" i="10"/>
  <c r="BX65" i="10" s="1"/>
  <c r="BW25" i="10"/>
  <c r="BX61" i="10" s="1"/>
  <c r="BW32" i="10"/>
  <c r="BX68" i="10" s="1"/>
  <c r="BX24" i="10"/>
  <c r="BY60" i="10" s="1"/>
  <c r="BX27" i="32"/>
  <c r="BY57" i="32" s="1"/>
  <c r="BX23" i="32"/>
  <c r="BY53" i="32" s="1"/>
  <c r="BY20" i="32"/>
  <c r="BZ50" i="32" s="1"/>
  <c r="BX24" i="32"/>
  <c r="BY54" i="32" s="1"/>
  <c r="BX28" i="32"/>
  <c r="BY58" i="32" s="1"/>
  <c r="BX26" i="32"/>
  <c r="BY56" i="32" s="1"/>
  <c r="BT177" i="34" l="1"/>
  <c r="BW61" i="31"/>
  <c r="BW25" i="31"/>
  <c r="BV164" i="31"/>
  <c r="BV145" i="31"/>
  <c r="BW52" i="32"/>
  <c r="BW22" i="32"/>
  <c r="BW31" i="32" s="1"/>
  <c r="BT196" i="31"/>
  <c r="BT198" i="31" s="1"/>
  <c r="BW69" i="10"/>
  <c r="BW33" i="10"/>
  <c r="BU177" i="31"/>
  <c r="BT158" i="34"/>
  <c r="BU178" i="31"/>
  <c r="BU179" i="31" s="1"/>
  <c r="BU176" i="35"/>
  <c r="BU183" i="35" s="1"/>
  <c r="BU185" i="35" s="1"/>
  <c r="BR198" i="36"/>
  <c r="BU157" i="35"/>
  <c r="BU182" i="35" s="1"/>
  <c r="BS198" i="31"/>
  <c r="BT158" i="36"/>
  <c r="BU182" i="31"/>
  <c r="BU184" i="31" s="1"/>
  <c r="BU183" i="31"/>
  <c r="BU185" i="31" s="1"/>
  <c r="BS193" i="36"/>
  <c r="BT189" i="36"/>
  <c r="BT191" i="36" s="1"/>
  <c r="BV37" i="36"/>
  <c r="BT190" i="36"/>
  <c r="BT192" i="36" s="1"/>
  <c r="BS197" i="36"/>
  <c r="BS198" i="36" s="1"/>
  <c r="BT184" i="31"/>
  <c r="BT186" i="31" s="1"/>
  <c r="BT194" i="31" s="1"/>
  <c r="BW59" i="10"/>
  <c r="BW23" i="10"/>
  <c r="BU157" i="36"/>
  <c r="BT178" i="36"/>
  <c r="BT179" i="36" s="1"/>
  <c r="BR198" i="34"/>
  <c r="BS184" i="36"/>
  <c r="BS186" i="36" s="1"/>
  <c r="BT177" i="36"/>
  <c r="BT177" i="35"/>
  <c r="BU158" i="31"/>
  <c r="BU176" i="36"/>
  <c r="BU183" i="36" s="1"/>
  <c r="BU185" i="36" s="1"/>
  <c r="BV73" i="36"/>
  <c r="BV74" i="36" s="1"/>
  <c r="BW26" i="34"/>
  <c r="BW62" i="34"/>
  <c r="BV165" i="34"/>
  <c r="BV146" i="34"/>
  <c r="BS191" i="35"/>
  <c r="BS193" i="35" s="1"/>
  <c r="BS197" i="35"/>
  <c r="BW32" i="36"/>
  <c r="BW68" i="36"/>
  <c r="BV171" i="36"/>
  <c r="BV152" i="36"/>
  <c r="BX64" i="31"/>
  <c r="BX28" i="31"/>
  <c r="BW167" i="31"/>
  <c r="BW148" i="31"/>
  <c r="BR198" i="35"/>
  <c r="BX69" i="31"/>
  <c r="BX33" i="31"/>
  <c r="BW153" i="31"/>
  <c r="BW172" i="31"/>
  <c r="BW34" i="34"/>
  <c r="BW70" i="34"/>
  <c r="BV173" i="34"/>
  <c r="BV154" i="34"/>
  <c r="BW35" i="34"/>
  <c r="BW71" i="34"/>
  <c r="BV155" i="34"/>
  <c r="BV174" i="34"/>
  <c r="BT189" i="35"/>
  <c r="BT182" i="35"/>
  <c r="BT178" i="35"/>
  <c r="BT179" i="35" s="1"/>
  <c r="BW31" i="35"/>
  <c r="BW67" i="35"/>
  <c r="BV170" i="35"/>
  <c r="BV151" i="35"/>
  <c r="BW29" i="34"/>
  <c r="BW65" i="34"/>
  <c r="BV168" i="34"/>
  <c r="BV149" i="34"/>
  <c r="BW25" i="34"/>
  <c r="BW61" i="34"/>
  <c r="BV164" i="34"/>
  <c r="BV145" i="34"/>
  <c r="BW25" i="36"/>
  <c r="BW61" i="36"/>
  <c r="BV145" i="36"/>
  <c r="BV164" i="36"/>
  <c r="BX63" i="31"/>
  <c r="BW147" i="31"/>
  <c r="BW166" i="31"/>
  <c r="BX27" i="31"/>
  <c r="BW28" i="36"/>
  <c r="BW64" i="36"/>
  <c r="BV167" i="36"/>
  <c r="BV148" i="36"/>
  <c r="CB29" i="35"/>
  <c r="CB65" i="35"/>
  <c r="CA149" i="35"/>
  <c r="CA168" i="35"/>
  <c r="BW26" i="36"/>
  <c r="BW62" i="36"/>
  <c r="BV146" i="36"/>
  <c r="BV165" i="36"/>
  <c r="BV157" i="31"/>
  <c r="BV182" i="31" s="1"/>
  <c r="BT190" i="35"/>
  <c r="BT192" i="35" s="1"/>
  <c r="BT183" i="35"/>
  <c r="BT185" i="35" s="1"/>
  <c r="CA28" i="35"/>
  <c r="CA64" i="35"/>
  <c r="BZ167" i="35"/>
  <c r="BZ148" i="35"/>
  <c r="BW24" i="34"/>
  <c r="BW60" i="34"/>
  <c r="BV144" i="34"/>
  <c r="BV163" i="34"/>
  <c r="BU157" i="34"/>
  <c r="CA32" i="35"/>
  <c r="CA68" i="35"/>
  <c r="BZ152" i="35"/>
  <c r="BZ171" i="35"/>
  <c r="BW30" i="36"/>
  <c r="BW66" i="36"/>
  <c r="BV169" i="36"/>
  <c r="BV150" i="36"/>
  <c r="BX23" i="36"/>
  <c r="BX59" i="36"/>
  <c r="BW143" i="36"/>
  <c r="BW162" i="36"/>
  <c r="BV73" i="35"/>
  <c r="BV74" i="35" s="1"/>
  <c r="BX66" i="31"/>
  <c r="BX30" i="31"/>
  <c r="BW169" i="31"/>
  <c r="BW150" i="31"/>
  <c r="BU176" i="34"/>
  <c r="BR194" i="34"/>
  <c r="BX65" i="31"/>
  <c r="BW149" i="31"/>
  <c r="BX29" i="31"/>
  <c r="BW168" i="31"/>
  <c r="BW35" i="36"/>
  <c r="BW71" i="36"/>
  <c r="BV155" i="36"/>
  <c r="BV174" i="36"/>
  <c r="BW27" i="34"/>
  <c r="BW63" i="34"/>
  <c r="BV147" i="34"/>
  <c r="BV166" i="34"/>
  <c r="CE26" i="35"/>
  <c r="CE62" i="35"/>
  <c r="CD146" i="35"/>
  <c r="CD165" i="35"/>
  <c r="BT196" i="36"/>
  <c r="BT184" i="36"/>
  <c r="BT186" i="36" s="1"/>
  <c r="BW31" i="34"/>
  <c r="BW67" i="34"/>
  <c r="BV170" i="34"/>
  <c r="BV151" i="34"/>
  <c r="BV176" i="31"/>
  <c r="BV190" i="31" s="1"/>
  <c r="BV192" i="31" s="1"/>
  <c r="BX68" i="31"/>
  <c r="BW171" i="31"/>
  <c r="BW152" i="31"/>
  <c r="BX32" i="31"/>
  <c r="BW23" i="35"/>
  <c r="BW59" i="35"/>
  <c r="BV37" i="35"/>
  <c r="BV162" i="35"/>
  <c r="BV143" i="35"/>
  <c r="BW34" i="36"/>
  <c r="BW70" i="36"/>
  <c r="BV173" i="36"/>
  <c r="BV154" i="36"/>
  <c r="BW34" i="35"/>
  <c r="BW70" i="35"/>
  <c r="BV154" i="35"/>
  <c r="BV173" i="35"/>
  <c r="BW30" i="34"/>
  <c r="BW66" i="34"/>
  <c r="BV169" i="34"/>
  <c r="BV150" i="34"/>
  <c r="BV73" i="34"/>
  <c r="BV179" i="34" s="1"/>
  <c r="CB30" i="35"/>
  <c r="CB66" i="35"/>
  <c r="CA169" i="35"/>
  <c r="CA150" i="35"/>
  <c r="BW28" i="34"/>
  <c r="BW64" i="34"/>
  <c r="BV167" i="34"/>
  <c r="BV148" i="34"/>
  <c r="BZ29" i="36"/>
  <c r="BZ65" i="36"/>
  <c r="BY149" i="36"/>
  <c r="BY168" i="36"/>
  <c r="BX62" i="31"/>
  <c r="BX26" i="31"/>
  <c r="BW146" i="31"/>
  <c r="BW165" i="31"/>
  <c r="BX71" i="31"/>
  <c r="BX35" i="31"/>
  <c r="BW155" i="31"/>
  <c r="BW174" i="31"/>
  <c r="BW33" i="34"/>
  <c r="BW69" i="34"/>
  <c r="BV172" i="34"/>
  <c r="BV153" i="34"/>
  <c r="BW33" i="36"/>
  <c r="BW69" i="36"/>
  <c r="BV172" i="36"/>
  <c r="BV153" i="36"/>
  <c r="BS191" i="34"/>
  <c r="BS193" i="34" s="1"/>
  <c r="BS197" i="34"/>
  <c r="BY67" i="31"/>
  <c r="BX170" i="31"/>
  <c r="BX151" i="31"/>
  <c r="BY31" i="31"/>
  <c r="CB33" i="35"/>
  <c r="CB69" i="35"/>
  <c r="CA172" i="35"/>
  <c r="CA153" i="35"/>
  <c r="BW27" i="36"/>
  <c r="BW63" i="36"/>
  <c r="BV147" i="36"/>
  <c r="BV166" i="36"/>
  <c r="BW32" i="34"/>
  <c r="BW68" i="34"/>
  <c r="BV171" i="34"/>
  <c r="BV152" i="34"/>
  <c r="BW23" i="34"/>
  <c r="BW59" i="34"/>
  <c r="BV143" i="34"/>
  <c r="BV37" i="34"/>
  <c r="BV162" i="34"/>
  <c r="BU74" i="34"/>
  <c r="CA27" i="35"/>
  <c r="CA63" i="35"/>
  <c r="BZ166" i="35"/>
  <c r="BZ147" i="35"/>
  <c r="BX70" i="31"/>
  <c r="BX34" i="31"/>
  <c r="BW173" i="31"/>
  <c r="BW154" i="31"/>
  <c r="BW31" i="36"/>
  <c r="BW67" i="36"/>
  <c r="BV151" i="36"/>
  <c r="BV170" i="36"/>
  <c r="BS196" i="34"/>
  <c r="BS184" i="34"/>
  <c r="BS186" i="34" s="1"/>
  <c r="BT183" i="34"/>
  <c r="BT185" i="34" s="1"/>
  <c r="BT190" i="34"/>
  <c r="BT192" i="34" s="1"/>
  <c r="BY24" i="35"/>
  <c r="BY60" i="35"/>
  <c r="BX163" i="35"/>
  <c r="BX144" i="35"/>
  <c r="BW52" i="2"/>
  <c r="BW22" i="2"/>
  <c r="BT158" i="35"/>
  <c r="CB35" i="35"/>
  <c r="CB71" i="35"/>
  <c r="CA155" i="35"/>
  <c r="CA174" i="35"/>
  <c r="BS196" i="35"/>
  <c r="BS184" i="35"/>
  <c r="BS186" i="35" s="1"/>
  <c r="BX60" i="31"/>
  <c r="BX24" i="31"/>
  <c r="BW163" i="31"/>
  <c r="BW144" i="31"/>
  <c r="BW24" i="36"/>
  <c r="BW60" i="36"/>
  <c r="BV163" i="36"/>
  <c r="BV144" i="36"/>
  <c r="BR194" i="35"/>
  <c r="BT182" i="34"/>
  <c r="BT189" i="34"/>
  <c r="CB25" i="35"/>
  <c r="CB61" i="35"/>
  <c r="CA164" i="35"/>
  <c r="CA145" i="35"/>
  <c r="CF41" i="33"/>
  <c r="CE55" i="33"/>
  <c r="BV61" i="32"/>
  <c r="BV62" i="32" s="1"/>
  <c r="BX21" i="32"/>
  <c r="BY51" i="32" s="1"/>
  <c r="BX29" i="32"/>
  <c r="BY59" i="32" s="1"/>
  <c r="CH41" i="10"/>
  <c r="CH55" i="10" s="1"/>
  <c r="CG55" i="10"/>
  <c r="BT158" i="29"/>
  <c r="CE41" i="34"/>
  <c r="CD55" i="34"/>
  <c r="BV146" i="30"/>
  <c r="BV165" i="30"/>
  <c r="BW26" i="30"/>
  <c r="BX62" i="30" s="1"/>
  <c r="BV149" i="30"/>
  <c r="BV168" i="30"/>
  <c r="BW29" i="30"/>
  <c r="BX65" i="30" s="1"/>
  <c r="BW33" i="33"/>
  <c r="BX69" i="33" s="1"/>
  <c r="BV170" i="29"/>
  <c r="BV151" i="29"/>
  <c r="BW31" i="29"/>
  <c r="BX67" i="29" s="1"/>
  <c r="BV148" i="30"/>
  <c r="BV167" i="30"/>
  <c r="BW28" i="30"/>
  <c r="BX64" i="30" s="1"/>
  <c r="BV150" i="29"/>
  <c r="BV169" i="29"/>
  <c r="BW30" i="29"/>
  <c r="BX66" i="29" s="1"/>
  <c r="BV173" i="29"/>
  <c r="BV154" i="29"/>
  <c r="BW34" i="29"/>
  <c r="BX70" i="29" s="1"/>
  <c r="BW32" i="33"/>
  <c r="BX68" i="33" s="1"/>
  <c r="BW30" i="30"/>
  <c r="BX66" i="30" s="1"/>
  <c r="BV169" i="30"/>
  <c r="BV150" i="30"/>
  <c r="BU157" i="30"/>
  <c r="BV163" i="29"/>
  <c r="BV144" i="29"/>
  <c r="BW24" i="29"/>
  <c r="BX60" i="29" s="1"/>
  <c r="BV165" i="29"/>
  <c r="BW26" i="29"/>
  <c r="BX62" i="29" s="1"/>
  <c r="BV146" i="29"/>
  <c r="BV174" i="29"/>
  <c r="BV155" i="29"/>
  <c r="BW35" i="29"/>
  <c r="BX71" i="29" s="1"/>
  <c r="BT182" i="29"/>
  <c r="BT189" i="29"/>
  <c r="BT178" i="29"/>
  <c r="BT179" i="29" s="1"/>
  <c r="BV147" i="29"/>
  <c r="BW27" i="29"/>
  <c r="BX63" i="29" s="1"/>
  <c r="BV166" i="29"/>
  <c r="BV164" i="30"/>
  <c r="BV145" i="30"/>
  <c r="BW25" i="30"/>
  <c r="BX61" i="30" s="1"/>
  <c r="BW31" i="33"/>
  <c r="BX67" i="33" s="1"/>
  <c r="BU176" i="30"/>
  <c r="BW32" i="30"/>
  <c r="BX68" i="30" s="1"/>
  <c r="BV171" i="30"/>
  <c r="BV152" i="30"/>
  <c r="BX25" i="33"/>
  <c r="BY61" i="33" s="1"/>
  <c r="BU157" i="29"/>
  <c r="BW24" i="33"/>
  <c r="BX60" i="33" s="1"/>
  <c r="BV149" i="29"/>
  <c r="BV168" i="29"/>
  <c r="BW29" i="29"/>
  <c r="BX65" i="29" s="1"/>
  <c r="BW27" i="33"/>
  <c r="BX63" i="33" s="1"/>
  <c r="BV153" i="29"/>
  <c r="BW33" i="29"/>
  <c r="BX69" i="29" s="1"/>
  <c r="BV172" i="29"/>
  <c r="BV162" i="30"/>
  <c r="BV37" i="30"/>
  <c r="BV143" i="30"/>
  <c r="BW23" i="30"/>
  <c r="BX59" i="30" s="1"/>
  <c r="BS197" i="30"/>
  <c r="BS191" i="30"/>
  <c r="BS193" i="30" s="1"/>
  <c r="BT177" i="30"/>
  <c r="BU176" i="29"/>
  <c r="BW26" i="33"/>
  <c r="BX62" i="33" s="1"/>
  <c r="BV153" i="30"/>
  <c r="BW33" i="30"/>
  <c r="BX69" i="30" s="1"/>
  <c r="BV172" i="30"/>
  <c r="BT158" i="30"/>
  <c r="BT182" i="30"/>
  <c r="BT178" i="30"/>
  <c r="BT179" i="30" s="1"/>
  <c r="BT189" i="30"/>
  <c r="BS184" i="30"/>
  <c r="BS186" i="30" s="1"/>
  <c r="BS196" i="30"/>
  <c r="BU73" i="29"/>
  <c r="BU74" i="29" s="1"/>
  <c r="BW29" i="33"/>
  <c r="BX65" i="33" s="1"/>
  <c r="BV155" i="30"/>
  <c r="BV174" i="30"/>
  <c r="BW35" i="30"/>
  <c r="BX71" i="30" s="1"/>
  <c r="BT183" i="30"/>
  <c r="BT185" i="30" s="1"/>
  <c r="BT190" i="30"/>
  <c r="BT192" i="30" s="1"/>
  <c r="BU73" i="33"/>
  <c r="BU74" i="33" s="1"/>
  <c r="BR198" i="30"/>
  <c r="BV163" i="30"/>
  <c r="BV144" i="30"/>
  <c r="BW24" i="30"/>
  <c r="BX60" i="30" s="1"/>
  <c r="BV37" i="29"/>
  <c r="BW23" i="29"/>
  <c r="BX59" i="29" s="1"/>
  <c r="BV162" i="29"/>
  <c r="BV143" i="29"/>
  <c r="BT183" i="29"/>
  <c r="BT185" i="29" s="1"/>
  <c r="BT190" i="29"/>
  <c r="BT192" i="29" s="1"/>
  <c r="BT177" i="29"/>
  <c r="BW23" i="33"/>
  <c r="BX59" i="33" s="1"/>
  <c r="BV37" i="33"/>
  <c r="BV164" i="29"/>
  <c r="BV145" i="29"/>
  <c r="BW25" i="29"/>
  <c r="BX61" i="29" s="1"/>
  <c r="BW28" i="33"/>
  <c r="BX64" i="33" s="1"/>
  <c r="BR194" i="30"/>
  <c r="BS196" i="29"/>
  <c r="BS184" i="29"/>
  <c r="BS186" i="29" s="1"/>
  <c r="BV152" i="29"/>
  <c r="BV171" i="29"/>
  <c r="BW32" i="29"/>
  <c r="BX68" i="29" s="1"/>
  <c r="BW31" i="30"/>
  <c r="BX67" i="30" s="1"/>
  <c r="BV170" i="30"/>
  <c r="BV151" i="30"/>
  <c r="BW30" i="33"/>
  <c r="BX66" i="33" s="1"/>
  <c r="BV166" i="30"/>
  <c r="BV147" i="30"/>
  <c r="BW27" i="30"/>
  <c r="BX63" i="30" s="1"/>
  <c r="BW35" i="33"/>
  <c r="BX71" i="33" s="1"/>
  <c r="BR198" i="29"/>
  <c r="BS197" i="29"/>
  <c r="BS191" i="29"/>
  <c r="BS193" i="29" s="1"/>
  <c r="BV173" i="30"/>
  <c r="BV154" i="30"/>
  <c r="BW34" i="30"/>
  <c r="BX70" i="30" s="1"/>
  <c r="BV148" i="29"/>
  <c r="BW28" i="29"/>
  <c r="BX64" i="29" s="1"/>
  <c r="BV167" i="29"/>
  <c r="BW34" i="33"/>
  <c r="BX70" i="33" s="1"/>
  <c r="BU73" i="30"/>
  <c r="BU74" i="30" s="1"/>
  <c r="BR194" i="29"/>
  <c r="BX23" i="31"/>
  <c r="BY59" i="31" s="1"/>
  <c r="BW143" i="31"/>
  <c r="BW162" i="31"/>
  <c r="BW73" i="31"/>
  <c r="BW74" i="31" s="1"/>
  <c r="BW37" i="31"/>
  <c r="BU191" i="31"/>
  <c r="BU193" i="31" s="1"/>
  <c r="BU197" i="31"/>
  <c r="BY25" i="32"/>
  <c r="BZ55" i="32" s="1"/>
  <c r="BX25" i="2"/>
  <c r="BY55" i="2" s="1"/>
  <c r="BX27" i="2"/>
  <c r="BY57" i="2" s="1"/>
  <c r="BX23" i="2"/>
  <c r="BY53" i="2" s="1"/>
  <c r="BX28" i="2"/>
  <c r="BY58" i="2" s="1"/>
  <c r="BX21" i="2"/>
  <c r="BY51" i="2" s="1"/>
  <c r="BY20" i="2"/>
  <c r="BZ50" i="2" s="1"/>
  <c r="BX24" i="2"/>
  <c r="BY54" i="2" s="1"/>
  <c r="BX26" i="2"/>
  <c r="BY56" i="2" s="1"/>
  <c r="BV61" i="2"/>
  <c r="BV62" i="2" s="1"/>
  <c r="BW29" i="2"/>
  <c r="BX59" i="2" s="1"/>
  <c r="BV31" i="2"/>
  <c r="BX27" i="10"/>
  <c r="BY63" i="10" s="1"/>
  <c r="BX26" i="10"/>
  <c r="BY62" i="10" s="1"/>
  <c r="BX32" i="10"/>
  <c r="BY68" i="10" s="1"/>
  <c r="BX29" i="10"/>
  <c r="BY65" i="10" s="1"/>
  <c r="BX25" i="10"/>
  <c r="BY61" i="10" s="1"/>
  <c r="BV73" i="10"/>
  <c r="BV74" i="10" s="1"/>
  <c r="BX31" i="10"/>
  <c r="BY67" i="10" s="1"/>
  <c r="BX28" i="10"/>
  <c r="BY64" i="10" s="1"/>
  <c r="BX34" i="10"/>
  <c r="BY70" i="10" s="1"/>
  <c r="BY24" i="10"/>
  <c r="BZ60" i="10" s="1"/>
  <c r="BX35" i="10"/>
  <c r="BY71" i="10" s="1"/>
  <c r="BY30" i="10"/>
  <c r="BZ66" i="10" s="1"/>
  <c r="BY23" i="32"/>
  <c r="BZ53" i="32" s="1"/>
  <c r="BY27" i="32"/>
  <c r="BZ57" i="32" s="1"/>
  <c r="BY26" i="32"/>
  <c r="BZ56" i="32" s="1"/>
  <c r="BY28" i="32"/>
  <c r="BZ58" i="32" s="1"/>
  <c r="BZ20" i="32"/>
  <c r="CA50" i="32" s="1"/>
  <c r="BY24" i="32"/>
  <c r="BZ54" i="32" s="1"/>
  <c r="BX61" i="31" l="1"/>
  <c r="BX25" i="31"/>
  <c r="BW164" i="31"/>
  <c r="BW176" i="31" s="1"/>
  <c r="BW145" i="31"/>
  <c r="BX52" i="32"/>
  <c r="BX22" i="32"/>
  <c r="BX31" i="32" s="1"/>
  <c r="BW37" i="10"/>
  <c r="BX69" i="10"/>
  <c r="BX33" i="10"/>
  <c r="BU158" i="34"/>
  <c r="BU190" i="35"/>
  <c r="BU192" i="35" s="1"/>
  <c r="BU177" i="35"/>
  <c r="BU186" i="31"/>
  <c r="BU194" i="31" s="1"/>
  <c r="BU189" i="35"/>
  <c r="BU191" i="35" s="1"/>
  <c r="BU178" i="35"/>
  <c r="BU179" i="35" s="1"/>
  <c r="BU158" i="35"/>
  <c r="BU196" i="31"/>
  <c r="BU198" i="31" s="1"/>
  <c r="BU158" i="36"/>
  <c r="BS194" i="36"/>
  <c r="BV176" i="35"/>
  <c r="BV190" i="35" s="1"/>
  <c r="BV192" i="35" s="1"/>
  <c r="BT193" i="36"/>
  <c r="BT194" i="36" s="1"/>
  <c r="BT197" i="36"/>
  <c r="BT198" i="36" s="1"/>
  <c r="BU189" i="36"/>
  <c r="BU191" i="36" s="1"/>
  <c r="BU178" i="36"/>
  <c r="BU179" i="36" s="1"/>
  <c r="BU182" i="36"/>
  <c r="BU196" i="36" s="1"/>
  <c r="BV157" i="36"/>
  <c r="BV182" i="36" s="1"/>
  <c r="BU190" i="36"/>
  <c r="BU192" i="36" s="1"/>
  <c r="BV176" i="36"/>
  <c r="BV183" i="36" s="1"/>
  <c r="BV185" i="36" s="1"/>
  <c r="BW157" i="31"/>
  <c r="BW182" i="31" s="1"/>
  <c r="BX59" i="10"/>
  <c r="BX23" i="10"/>
  <c r="BV158" i="31"/>
  <c r="BU177" i="36"/>
  <c r="BS194" i="35"/>
  <c r="BS198" i="35"/>
  <c r="BS194" i="34"/>
  <c r="BW73" i="36"/>
  <c r="BW74" i="36" s="1"/>
  <c r="BX24" i="36"/>
  <c r="BX60" i="36"/>
  <c r="BW163" i="36"/>
  <c r="BW144" i="36"/>
  <c r="BW73" i="34"/>
  <c r="BW179" i="34" s="1"/>
  <c r="BV157" i="35"/>
  <c r="BX31" i="34"/>
  <c r="BX67" i="34"/>
  <c r="BW151" i="34"/>
  <c r="BW170" i="34"/>
  <c r="BX34" i="34"/>
  <c r="BX70" i="34"/>
  <c r="BW173" i="34"/>
  <c r="BW154" i="34"/>
  <c r="BY64" i="31"/>
  <c r="BX167" i="31"/>
  <c r="BY28" i="31"/>
  <c r="BX148" i="31"/>
  <c r="CA29" i="36"/>
  <c r="CA65" i="36"/>
  <c r="BZ149" i="36"/>
  <c r="BZ168" i="36"/>
  <c r="CC30" i="35"/>
  <c r="CC66" i="35"/>
  <c r="CB169" i="35"/>
  <c r="CB150" i="35"/>
  <c r="BX27" i="34"/>
  <c r="BX63" i="34"/>
  <c r="BW147" i="34"/>
  <c r="BW166" i="34"/>
  <c r="BY65" i="31"/>
  <c r="BX168" i="31"/>
  <c r="BY29" i="31"/>
  <c r="BX149" i="31"/>
  <c r="BY66" i="31"/>
  <c r="BY30" i="31"/>
  <c r="BX169" i="31"/>
  <c r="BX150" i="31"/>
  <c r="CC29" i="35"/>
  <c r="CC65" i="35"/>
  <c r="CB149" i="35"/>
  <c r="CB168" i="35"/>
  <c r="BX25" i="34"/>
  <c r="BX61" i="34"/>
  <c r="BW145" i="34"/>
  <c r="BW164" i="34"/>
  <c r="BX31" i="35"/>
  <c r="BX67" i="35"/>
  <c r="BW170" i="35"/>
  <c r="BW151" i="35"/>
  <c r="BV178" i="31"/>
  <c r="BV179" i="31" s="1"/>
  <c r="BV189" i="31"/>
  <c r="BV197" i="31" s="1"/>
  <c r="BT196" i="34"/>
  <c r="BT184" i="34"/>
  <c r="BT186" i="34" s="1"/>
  <c r="BY60" i="31"/>
  <c r="BX144" i="31"/>
  <c r="BX163" i="31"/>
  <c r="BY24" i="31"/>
  <c r="BX31" i="36"/>
  <c r="BX67" i="36"/>
  <c r="BW170" i="36"/>
  <c r="BW151" i="36"/>
  <c r="CB27" i="35"/>
  <c r="CB63" i="35"/>
  <c r="CA147" i="35"/>
  <c r="CA166" i="35"/>
  <c r="BX34" i="35"/>
  <c r="BX70" i="35"/>
  <c r="BW154" i="35"/>
  <c r="BW173" i="35"/>
  <c r="BW73" i="35"/>
  <c r="BW74" i="35" s="1"/>
  <c r="BU182" i="34"/>
  <c r="BU189" i="34"/>
  <c r="BY69" i="31"/>
  <c r="BY33" i="31"/>
  <c r="BX172" i="31"/>
  <c r="BX153" i="31"/>
  <c r="BX26" i="34"/>
  <c r="BX62" i="34"/>
  <c r="BW165" i="34"/>
  <c r="BW146" i="34"/>
  <c r="BZ24" i="35"/>
  <c r="BZ60" i="35"/>
  <c r="BY144" i="35"/>
  <c r="BY163" i="35"/>
  <c r="BX27" i="36"/>
  <c r="BX63" i="36"/>
  <c r="BW147" i="36"/>
  <c r="BW166" i="36"/>
  <c r="BY71" i="31"/>
  <c r="BX174" i="31"/>
  <c r="BY35" i="31"/>
  <c r="BX155" i="31"/>
  <c r="BX33" i="36"/>
  <c r="BX69" i="36"/>
  <c r="BW172" i="36"/>
  <c r="BW153" i="36"/>
  <c r="BX52" i="2"/>
  <c r="BX22" i="2"/>
  <c r="BV74" i="34"/>
  <c r="BX23" i="35"/>
  <c r="BX59" i="35"/>
  <c r="BW143" i="35"/>
  <c r="BW162" i="35"/>
  <c r="BW37" i="35"/>
  <c r="BT196" i="35"/>
  <c r="BT184" i="35"/>
  <c r="BT186" i="35" s="1"/>
  <c r="BX35" i="34"/>
  <c r="BX71" i="34"/>
  <c r="BW174" i="34"/>
  <c r="BW155" i="34"/>
  <c r="CC25" i="35"/>
  <c r="CC61" i="35"/>
  <c r="CB145" i="35"/>
  <c r="CB164" i="35"/>
  <c r="BX23" i="34"/>
  <c r="BX59" i="34"/>
  <c r="BW143" i="34"/>
  <c r="BW162" i="34"/>
  <c r="BW37" i="34"/>
  <c r="BY23" i="36"/>
  <c r="BY59" i="36"/>
  <c r="BX143" i="36"/>
  <c r="BX162" i="36"/>
  <c r="BT197" i="34"/>
  <c r="BT191" i="34"/>
  <c r="BT193" i="34" s="1"/>
  <c r="CC35" i="35"/>
  <c r="CC71" i="35"/>
  <c r="CB155" i="35"/>
  <c r="CB174" i="35"/>
  <c r="BV183" i="31"/>
  <c r="BV185" i="31" s="1"/>
  <c r="BV177" i="31"/>
  <c r="BV176" i="34"/>
  <c r="BX32" i="34"/>
  <c r="BX68" i="34"/>
  <c r="BW152" i="34"/>
  <c r="BW171" i="34"/>
  <c r="CC33" i="35"/>
  <c r="CC69" i="35"/>
  <c r="CB172" i="35"/>
  <c r="CB153" i="35"/>
  <c r="BY62" i="31"/>
  <c r="BX146" i="31"/>
  <c r="BX165" i="31"/>
  <c r="BY26" i="31"/>
  <c r="BY68" i="31"/>
  <c r="BY32" i="31"/>
  <c r="BX152" i="31"/>
  <c r="BX171" i="31"/>
  <c r="BW37" i="36"/>
  <c r="BX30" i="36"/>
  <c r="BX66" i="36"/>
  <c r="BW150" i="36"/>
  <c r="BW169" i="36"/>
  <c r="BT191" i="35"/>
  <c r="BT193" i="35" s="1"/>
  <c r="BT197" i="35"/>
  <c r="BX32" i="36"/>
  <c r="BX68" i="36"/>
  <c r="BW171" i="36"/>
  <c r="BW152" i="36"/>
  <c r="BY70" i="31"/>
  <c r="BY34" i="31"/>
  <c r="BX173" i="31"/>
  <c r="BX154" i="31"/>
  <c r="BZ67" i="31"/>
  <c r="BZ31" i="31"/>
  <c r="BY170" i="31"/>
  <c r="BY151" i="31"/>
  <c r="BX33" i="34"/>
  <c r="BX69" i="34"/>
  <c r="BW172" i="34"/>
  <c r="BW153" i="34"/>
  <c r="BX28" i="34"/>
  <c r="BX64" i="34"/>
  <c r="BW167" i="34"/>
  <c r="BW148" i="34"/>
  <c r="CF26" i="35"/>
  <c r="CF62" i="35"/>
  <c r="CE165" i="35"/>
  <c r="CE146" i="35"/>
  <c r="CB28" i="35"/>
  <c r="CB64" i="35"/>
  <c r="CA148" i="35"/>
  <c r="CA167" i="35"/>
  <c r="BX26" i="36"/>
  <c r="BX62" i="36"/>
  <c r="BW146" i="36"/>
  <c r="BW165" i="36"/>
  <c r="BX28" i="36"/>
  <c r="BX64" i="36"/>
  <c r="BW167" i="36"/>
  <c r="BW148" i="36"/>
  <c r="BX25" i="36"/>
  <c r="BX61" i="36"/>
  <c r="BW164" i="36"/>
  <c r="BW145" i="36"/>
  <c r="BX29" i="34"/>
  <c r="BX65" i="34"/>
  <c r="BW168" i="34"/>
  <c r="BW149" i="34"/>
  <c r="BU184" i="35"/>
  <c r="BU186" i="35" s="1"/>
  <c r="BU196" i="35"/>
  <c r="CB32" i="35"/>
  <c r="CB68" i="35"/>
  <c r="CA171" i="35"/>
  <c r="CA152" i="35"/>
  <c r="BS198" i="34"/>
  <c r="BV157" i="34"/>
  <c r="BX30" i="34"/>
  <c r="BX66" i="34"/>
  <c r="BW150" i="34"/>
  <c r="BW169" i="34"/>
  <c r="BX34" i="36"/>
  <c r="BX70" i="36"/>
  <c r="BW154" i="36"/>
  <c r="BW173" i="36"/>
  <c r="BX35" i="36"/>
  <c r="BX71" i="36"/>
  <c r="BW174" i="36"/>
  <c r="BW155" i="36"/>
  <c r="BU183" i="34"/>
  <c r="BU185" i="34" s="1"/>
  <c r="BU190" i="34"/>
  <c r="BU192" i="34" s="1"/>
  <c r="BX24" i="34"/>
  <c r="BX60" i="34"/>
  <c r="BW144" i="34"/>
  <c r="BW163" i="34"/>
  <c r="BY63" i="31"/>
  <c r="BY27" i="31"/>
  <c r="BX147" i="31"/>
  <c r="BX166" i="31"/>
  <c r="BU177" i="34"/>
  <c r="CG41" i="33"/>
  <c r="CF55" i="33"/>
  <c r="BW61" i="32"/>
  <c r="BW62" i="32" s="1"/>
  <c r="BY29" i="32"/>
  <c r="BZ59" i="32" s="1"/>
  <c r="BY21" i="32"/>
  <c r="BZ51" i="32" s="1"/>
  <c r="CF41" i="34"/>
  <c r="CE55" i="34"/>
  <c r="BS194" i="30"/>
  <c r="BS194" i="29"/>
  <c r="BS198" i="30"/>
  <c r="BW167" i="29"/>
  <c r="BW148" i="29"/>
  <c r="BX28" i="29"/>
  <c r="BY64" i="29" s="1"/>
  <c r="BW149" i="29"/>
  <c r="BX29" i="29"/>
  <c r="BY65" i="29" s="1"/>
  <c r="BW168" i="29"/>
  <c r="BW145" i="30"/>
  <c r="BX25" i="30"/>
  <c r="BY61" i="30" s="1"/>
  <c r="BW164" i="30"/>
  <c r="BW165" i="29"/>
  <c r="BW146" i="29"/>
  <c r="BX26" i="29"/>
  <c r="BY62" i="29" s="1"/>
  <c r="BW149" i="30"/>
  <c r="BW168" i="30"/>
  <c r="BX29" i="30"/>
  <c r="BY65" i="30" s="1"/>
  <c r="BX30" i="33"/>
  <c r="BY66" i="33" s="1"/>
  <c r="BV157" i="29"/>
  <c r="BT184" i="30"/>
  <c r="BT186" i="30" s="1"/>
  <c r="BT196" i="30"/>
  <c r="BU190" i="29"/>
  <c r="BU192" i="29" s="1"/>
  <c r="BU183" i="29"/>
  <c r="BU185" i="29" s="1"/>
  <c r="BV176" i="30"/>
  <c r="BT197" i="29"/>
  <c r="BT191" i="29"/>
  <c r="BT193" i="29" s="1"/>
  <c r="BX35" i="33"/>
  <c r="BY71" i="33" s="1"/>
  <c r="BV176" i="29"/>
  <c r="BX29" i="33"/>
  <c r="BY65" i="33" s="1"/>
  <c r="BT184" i="29"/>
  <c r="BT186" i="29" s="1"/>
  <c r="BT196" i="29"/>
  <c r="BX30" i="30"/>
  <c r="BY66" i="30" s="1"/>
  <c r="BW150" i="30"/>
  <c r="BW169" i="30"/>
  <c r="BW150" i="29"/>
  <c r="BW169" i="29"/>
  <c r="BX30" i="29"/>
  <c r="BY66" i="29" s="1"/>
  <c r="BW170" i="29"/>
  <c r="BW151" i="29"/>
  <c r="BX31" i="29"/>
  <c r="BY67" i="29" s="1"/>
  <c r="BW173" i="30"/>
  <c r="BW154" i="30"/>
  <c r="BX34" i="30"/>
  <c r="BY70" i="30" s="1"/>
  <c r="BS198" i="29"/>
  <c r="BV73" i="29"/>
  <c r="BV74" i="29" s="1"/>
  <c r="BW172" i="29"/>
  <c r="BW153" i="29"/>
  <c r="BX33" i="29"/>
  <c r="BY69" i="29" s="1"/>
  <c r="BW155" i="29"/>
  <c r="BX35" i="29"/>
  <c r="BY71" i="29" s="1"/>
  <c r="BW174" i="29"/>
  <c r="BW163" i="29"/>
  <c r="BW144" i="29"/>
  <c r="BX24" i="29"/>
  <c r="BY60" i="29" s="1"/>
  <c r="BX27" i="30"/>
  <c r="BY63" i="30" s="1"/>
  <c r="BW166" i="30"/>
  <c r="BW147" i="30"/>
  <c r="BV73" i="33"/>
  <c r="BV74" i="33" s="1"/>
  <c r="BX23" i="29"/>
  <c r="BY59" i="29" s="1"/>
  <c r="BW37" i="29"/>
  <c r="BW143" i="29"/>
  <c r="BW162" i="29"/>
  <c r="BX24" i="33"/>
  <c r="BY60" i="33" s="1"/>
  <c r="BW152" i="30"/>
  <c r="BW171" i="30"/>
  <c r="BX32" i="30"/>
  <c r="BY68" i="30" s="1"/>
  <c r="BX32" i="33"/>
  <c r="BY68" i="33" s="1"/>
  <c r="BX34" i="33"/>
  <c r="BY70" i="33" s="1"/>
  <c r="BW151" i="30"/>
  <c r="BX31" i="30"/>
  <c r="BY67" i="30" s="1"/>
  <c r="BW170" i="30"/>
  <c r="BX28" i="33"/>
  <c r="BY64" i="33" s="1"/>
  <c r="BX23" i="33"/>
  <c r="BY59" i="33" s="1"/>
  <c r="BW37" i="33"/>
  <c r="BW172" i="30"/>
  <c r="BW153" i="30"/>
  <c r="BX33" i="30"/>
  <c r="BY69" i="30" s="1"/>
  <c r="BW143" i="30"/>
  <c r="BW37" i="30"/>
  <c r="BW162" i="30"/>
  <c r="BX23" i="30"/>
  <c r="BY59" i="30" s="1"/>
  <c r="BU177" i="30"/>
  <c r="BU183" i="30"/>
  <c r="BU185" i="30" s="1"/>
  <c r="BU190" i="30"/>
  <c r="BU192" i="30" s="1"/>
  <c r="BX27" i="29"/>
  <c r="BY63" i="29" s="1"/>
  <c r="BW147" i="29"/>
  <c r="BW166" i="29"/>
  <c r="BX26" i="30"/>
  <c r="BY62" i="30" s="1"/>
  <c r="BW165" i="30"/>
  <c r="BW146" i="30"/>
  <c r="BW171" i="29"/>
  <c r="BW152" i="29"/>
  <c r="BX32" i="29"/>
  <c r="BY68" i="29" s="1"/>
  <c r="BU177" i="29"/>
  <c r="BW144" i="30"/>
  <c r="BW163" i="30"/>
  <c r="BX24" i="30"/>
  <c r="BY60" i="30" s="1"/>
  <c r="BW174" i="30"/>
  <c r="BX35" i="30"/>
  <c r="BY71" i="30" s="1"/>
  <c r="BW155" i="30"/>
  <c r="BV73" i="30"/>
  <c r="BV74" i="30" s="1"/>
  <c r="BX27" i="33"/>
  <c r="BY63" i="33" s="1"/>
  <c r="BU182" i="29"/>
  <c r="BU189" i="29"/>
  <c r="BU178" i="29"/>
  <c r="BU179" i="29" s="1"/>
  <c r="BU158" i="29"/>
  <c r="BX31" i="33"/>
  <c r="BY67" i="33" s="1"/>
  <c r="BX34" i="29"/>
  <c r="BY70" i="29" s="1"/>
  <c r="BW173" i="29"/>
  <c r="BW154" i="29"/>
  <c r="BW167" i="30"/>
  <c r="BW148" i="30"/>
  <c r="BX28" i="30"/>
  <c r="BY64" i="30" s="1"/>
  <c r="BX33" i="33"/>
  <c r="BY69" i="33" s="1"/>
  <c r="BW164" i="29"/>
  <c r="BW145" i="29"/>
  <c r="BX25" i="29"/>
  <c r="BY61" i="29" s="1"/>
  <c r="BT197" i="30"/>
  <c r="BT191" i="30"/>
  <c r="BT193" i="30" s="1"/>
  <c r="BX26" i="33"/>
  <c r="BY62" i="33" s="1"/>
  <c r="BV157" i="30"/>
  <c r="BY25" i="33"/>
  <c r="BZ61" i="33" s="1"/>
  <c r="BU158" i="30"/>
  <c r="BU178" i="30"/>
  <c r="BU179" i="30" s="1"/>
  <c r="BU189" i="30"/>
  <c r="BU182" i="30"/>
  <c r="BV184" i="31"/>
  <c r="BX162" i="31"/>
  <c r="BY23" i="31"/>
  <c r="BZ59" i="31" s="1"/>
  <c r="BX143" i="31"/>
  <c r="BX73" i="31"/>
  <c r="BX74" i="31" s="1"/>
  <c r="BX37" i="31"/>
  <c r="BZ25" i="32"/>
  <c r="CA55" i="32" s="1"/>
  <c r="BY25" i="2"/>
  <c r="BZ55" i="2" s="1"/>
  <c r="BW61" i="2"/>
  <c r="BW62" i="2" s="1"/>
  <c r="BX29" i="2"/>
  <c r="BZ20" i="2"/>
  <c r="CA50" i="2" s="1"/>
  <c r="BW31" i="2"/>
  <c r="BY21" i="2"/>
  <c r="BZ51" i="2" s="1"/>
  <c r="BY23" i="2"/>
  <c r="BZ53" i="2" s="1"/>
  <c r="BY26" i="2"/>
  <c r="BZ56" i="2" s="1"/>
  <c r="BY27" i="2"/>
  <c r="BZ57" i="2" s="1"/>
  <c r="BY24" i="2"/>
  <c r="BZ54" i="2" s="1"/>
  <c r="BY28" i="2"/>
  <c r="BZ58" i="2" s="1"/>
  <c r="BZ24" i="10"/>
  <c r="CA60" i="10" s="1"/>
  <c r="BY25" i="10"/>
  <c r="BZ61" i="10" s="1"/>
  <c r="BY35" i="10"/>
  <c r="BZ71" i="10" s="1"/>
  <c r="BY34" i="10"/>
  <c r="BZ70" i="10" s="1"/>
  <c r="BY28" i="10"/>
  <c r="BZ64" i="10" s="1"/>
  <c r="BY26" i="10"/>
  <c r="BZ62" i="10" s="1"/>
  <c r="BY29" i="10"/>
  <c r="BZ65" i="10" s="1"/>
  <c r="BZ30" i="10"/>
  <c r="CA66" i="10" s="1"/>
  <c r="BY31" i="10"/>
  <c r="BZ67" i="10" s="1"/>
  <c r="BY27" i="10"/>
  <c r="BZ63" i="10" s="1"/>
  <c r="BW73" i="10"/>
  <c r="BW74" i="10" s="1"/>
  <c r="BY32" i="10"/>
  <c r="BZ68" i="10" s="1"/>
  <c r="BZ28" i="32"/>
  <c r="CA58" i="32" s="1"/>
  <c r="BZ26" i="32"/>
  <c r="CA56" i="32" s="1"/>
  <c r="BZ27" i="32"/>
  <c r="CA57" i="32" s="1"/>
  <c r="BZ23" i="32"/>
  <c r="CA53" i="32" s="1"/>
  <c r="CA20" i="32"/>
  <c r="CB50" i="32" s="1"/>
  <c r="BZ24" i="32"/>
  <c r="CA54" i="32" s="1"/>
  <c r="BX37" i="10" l="1"/>
  <c r="BY61" i="31"/>
  <c r="BX164" i="31"/>
  <c r="BY25" i="31"/>
  <c r="BX145" i="31"/>
  <c r="BY52" i="32"/>
  <c r="BY22" i="32"/>
  <c r="BY31" i="32" s="1"/>
  <c r="BU193" i="35"/>
  <c r="BU194" i="35" s="1"/>
  <c r="BY69" i="10"/>
  <c r="BY33" i="10"/>
  <c r="BU197" i="35"/>
  <c r="BU198" i="35" s="1"/>
  <c r="BV158" i="35"/>
  <c r="BV183" i="35"/>
  <c r="BV185" i="35" s="1"/>
  <c r="BV177" i="35"/>
  <c r="BV158" i="36"/>
  <c r="BX73" i="35"/>
  <c r="BX74" i="35" s="1"/>
  <c r="BU184" i="36"/>
  <c r="BU186" i="36" s="1"/>
  <c r="BU193" i="36"/>
  <c r="BV178" i="36"/>
  <c r="BV179" i="36" s="1"/>
  <c r="BV189" i="36"/>
  <c r="BV191" i="36" s="1"/>
  <c r="BW158" i="31"/>
  <c r="BW189" i="31"/>
  <c r="BW191" i="31" s="1"/>
  <c r="BV177" i="36"/>
  <c r="BV190" i="36"/>
  <c r="BV192" i="36" s="1"/>
  <c r="BU197" i="36"/>
  <c r="BU198" i="36" s="1"/>
  <c r="BW157" i="36"/>
  <c r="BW182" i="36" s="1"/>
  <c r="BW157" i="35"/>
  <c r="BW74" i="34"/>
  <c r="BT198" i="29"/>
  <c r="BV177" i="34"/>
  <c r="BY59" i="10"/>
  <c r="BY23" i="10"/>
  <c r="BX73" i="36"/>
  <c r="BX74" i="36" s="1"/>
  <c r="BV191" i="31"/>
  <c r="BV193" i="31" s="1"/>
  <c r="BW176" i="36"/>
  <c r="BT198" i="34"/>
  <c r="BW177" i="31"/>
  <c r="BY25" i="36"/>
  <c r="BY61" i="36"/>
  <c r="BX145" i="36"/>
  <c r="BX164" i="36"/>
  <c r="BY35" i="34"/>
  <c r="BY71" i="34"/>
  <c r="BX155" i="34"/>
  <c r="BX174" i="34"/>
  <c r="BY24" i="34"/>
  <c r="BY60" i="34"/>
  <c r="BX163" i="34"/>
  <c r="BX144" i="34"/>
  <c r="BV182" i="34"/>
  <c r="BV189" i="34"/>
  <c r="BX73" i="34"/>
  <c r="BX179" i="34" s="1"/>
  <c r="BU184" i="34"/>
  <c r="BU186" i="34" s="1"/>
  <c r="BU196" i="34"/>
  <c r="BY27" i="34"/>
  <c r="BY63" i="34"/>
  <c r="BX147" i="34"/>
  <c r="BX166" i="34"/>
  <c r="BY24" i="36"/>
  <c r="BY60" i="36"/>
  <c r="BX163" i="36"/>
  <c r="BX144" i="36"/>
  <c r="BZ70" i="31"/>
  <c r="BZ34" i="31"/>
  <c r="BY154" i="31"/>
  <c r="BY173" i="31"/>
  <c r="CD33" i="35"/>
  <c r="CD69" i="35"/>
  <c r="CC153" i="35"/>
  <c r="CC172" i="35"/>
  <c r="BX37" i="36"/>
  <c r="BT194" i="35"/>
  <c r="BY23" i="35"/>
  <c r="BY59" i="35"/>
  <c r="BX162" i="35"/>
  <c r="BX143" i="35"/>
  <c r="BX37" i="35"/>
  <c r="BY33" i="36"/>
  <c r="BY69" i="36"/>
  <c r="BX153" i="36"/>
  <c r="BX172" i="36"/>
  <c r="BY27" i="36"/>
  <c r="BY63" i="36"/>
  <c r="BX147" i="36"/>
  <c r="BX166" i="36"/>
  <c r="BY26" i="34"/>
  <c r="BY62" i="34"/>
  <c r="BX165" i="34"/>
  <c r="BX146" i="34"/>
  <c r="BY31" i="35"/>
  <c r="BY67" i="35"/>
  <c r="BX170" i="35"/>
  <c r="BX151" i="35"/>
  <c r="CD29" i="35"/>
  <c r="CD65" i="35"/>
  <c r="CC149" i="35"/>
  <c r="CC168" i="35"/>
  <c r="BZ65" i="31"/>
  <c r="BZ29" i="31"/>
  <c r="BY149" i="31"/>
  <c r="BY168" i="31"/>
  <c r="CB29" i="36"/>
  <c r="CB65" i="36"/>
  <c r="CA168" i="36"/>
  <c r="CA149" i="36"/>
  <c r="BY34" i="34"/>
  <c r="BY70" i="34"/>
  <c r="BX173" i="34"/>
  <c r="BX154" i="34"/>
  <c r="BY31" i="34"/>
  <c r="BY67" i="34"/>
  <c r="BX170" i="34"/>
  <c r="BX151" i="34"/>
  <c r="BY26" i="36"/>
  <c r="BY62" i="36"/>
  <c r="BX165" i="36"/>
  <c r="BX146" i="36"/>
  <c r="BZ68" i="31"/>
  <c r="BY171" i="31"/>
  <c r="BZ32" i="31"/>
  <c r="BY152" i="31"/>
  <c r="BV186" i="31"/>
  <c r="BX157" i="31"/>
  <c r="BV196" i="31"/>
  <c r="BV198" i="31" s="1"/>
  <c r="BZ63" i="31"/>
  <c r="BZ27" i="31"/>
  <c r="BY147" i="31"/>
  <c r="BY166" i="31"/>
  <c r="BY34" i="36"/>
  <c r="BY70" i="36"/>
  <c r="BX173" i="36"/>
  <c r="BX154" i="36"/>
  <c r="CG26" i="35"/>
  <c r="CG62" i="35"/>
  <c r="CF146" i="35"/>
  <c r="CF165" i="35"/>
  <c r="BY33" i="34"/>
  <c r="BY69" i="34"/>
  <c r="BX172" i="34"/>
  <c r="BX153" i="34"/>
  <c r="BZ62" i="31"/>
  <c r="BZ26" i="31"/>
  <c r="BY146" i="31"/>
  <c r="BY165" i="31"/>
  <c r="BT198" i="35"/>
  <c r="BT194" i="34"/>
  <c r="BV158" i="34"/>
  <c r="BV178" i="35"/>
  <c r="BV179" i="35" s="1"/>
  <c r="BV189" i="35"/>
  <c r="BV182" i="35"/>
  <c r="BW183" i="31"/>
  <c r="BW185" i="31" s="1"/>
  <c r="BZ23" i="36"/>
  <c r="BZ59" i="36"/>
  <c r="BY162" i="36"/>
  <c r="BY143" i="36"/>
  <c r="BZ71" i="31"/>
  <c r="BY174" i="31"/>
  <c r="BZ35" i="31"/>
  <c r="BY155" i="31"/>
  <c r="BZ64" i="31"/>
  <c r="BY167" i="31"/>
  <c r="BY148" i="31"/>
  <c r="BZ28" i="31"/>
  <c r="BX31" i="2"/>
  <c r="BY59" i="2"/>
  <c r="BX176" i="31"/>
  <c r="BX190" i="31" s="1"/>
  <c r="BX192" i="31" s="1"/>
  <c r="BW190" i="31"/>
  <c r="BW192" i="31" s="1"/>
  <c r="CC32" i="35"/>
  <c r="CC68" i="35"/>
  <c r="CB171" i="35"/>
  <c r="CB152" i="35"/>
  <c r="BY29" i="34"/>
  <c r="BY65" i="34"/>
  <c r="BX149" i="34"/>
  <c r="BX168" i="34"/>
  <c r="BY28" i="36"/>
  <c r="BY64" i="36"/>
  <c r="BX167" i="36"/>
  <c r="BX148" i="36"/>
  <c r="CC28" i="35"/>
  <c r="CC64" i="35"/>
  <c r="CB167" i="35"/>
  <c r="CB148" i="35"/>
  <c r="BY30" i="36"/>
  <c r="BY66" i="36"/>
  <c r="BX150" i="36"/>
  <c r="BX169" i="36"/>
  <c r="CD35" i="35"/>
  <c r="CD71" i="35"/>
  <c r="CC174" i="35"/>
  <c r="CC155" i="35"/>
  <c r="CD25" i="35"/>
  <c r="CD61" i="35"/>
  <c r="CC145" i="35"/>
  <c r="CC164" i="35"/>
  <c r="BY52" i="2"/>
  <c r="BY22" i="2"/>
  <c r="BZ69" i="31"/>
  <c r="BY172" i="31"/>
  <c r="BZ33" i="31"/>
  <c r="BY153" i="31"/>
  <c r="BY34" i="35"/>
  <c r="BY70" i="35"/>
  <c r="BX173" i="35"/>
  <c r="BX154" i="35"/>
  <c r="BY31" i="36"/>
  <c r="BY67" i="36"/>
  <c r="BX151" i="36"/>
  <c r="BX170" i="36"/>
  <c r="BY23" i="34"/>
  <c r="BY59" i="34"/>
  <c r="BX143" i="34"/>
  <c r="BX37" i="34"/>
  <c r="BX162" i="34"/>
  <c r="BW178" i="31"/>
  <c r="BW179" i="31" s="1"/>
  <c r="CA67" i="31"/>
  <c r="BZ170" i="31"/>
  <c r="BZ151" i="31"/>
  <c r="CA31" i="31"/>
  <c r="BY32" i="34"/>
  <c r="BY68" i="34"/>
  <c r="BX171" i="34"/>
  <c r="BX152" i="34"/>
  <c r="BW176" i="34"/>
  <c r="CA24" i="35"/>
  <c r="CA60" i="35"/>
  <c r="BZ163" i="35"/>
  <c r="BZ144" i="35"/>
  <c r="BY25" i="34"/>
  <c r="BY61" i="34"/>
  <c r="BX145" i="34"/>
  <c r="BX164" i="34"/>
  <c r="CD30" i="35"/>
  <c r="CD66" i="35"/>
  <c r="CC169" i="35"/>
  <c r="CC150" i="35"/>
  <c r="CC27" i="35"/>
  <c r="CC63" i="35"/>
  <c r="CB166" i="35"/>
  <c r="CB147" i="35"/>
  <c r="BY35" i="36"/>
  <c r="BY71" i="36"/>
  <c r="BX174" i="36"/>
  <c r="BX155" i="36"/>
  <c r="BY30" i="34"/>
  <c r="BY66" i="34"/>
  <c r="BX169" i="34"/>
  <c r="BX150" i="34"/>
  <c r="BY28" i="34"/>
  <c r="BY64" i="34"/>
  <c r="BX167" i="34"/>
  <c r="BX148" i="34"/>
  <c r="BY32" i="36"/>
  <c r="BY68" i="36"/>
  <c r="BX171" i="36"/>
  <c r="BX152" i="36"/>
  <c r="BV190" i="34"/>
  <c r="BV192" i="34" s="1"/>
  <c r="BV183" i="34"/>
  <c r="BV185" i="34" s="1"/>
  <c r="BW157" i="34"/>
  <c r="BW176" i="35"/>
  <c r="BU197" i="34"/>
  <c r="BU191" i="34"/>
  <c r="BU193" i="34" s="1"/>
  <c r="BZ60" i="31"/>
  <c r="BY144" i="31"/>
  <c r="BZ24" i="31"/>
  <c r="BY163" i="31"/>
  <c r="BZ66" i="31"/>
  <c r="BY169" i="31"/>
  <c r="BY150" i="31"/>
  <c r="BZ30" i="31"/>
  <c r="BV196" i="36"/>
  <c r="BV184" i="36"/>
  <c r="BV186" i="36" s="1"/>
  <c r="CH41" i="33"/>
  <c r="CH55" i="33" s="1"/>
  <c r="CG55" i="33"/>
  <c r="BX61" i="32"/>
  <c r="BX62" i="32" s="1"/>
  <c r="BZ21" i="32"/>
  <c r="CA51" i="32" s="1"/>
  <c r="BZ29" i="32"/>
  <c r="CA59" i="32" s="1"/>
  <c r="BV177" i="29"/>
  <c r="CG41" i="34"/>
  <c r="CF55" i="34"/>
  <c r="BV177" i="30"/>
  <c r="BV158" i="29"/>
  <c r="BW176" i="29"/>
  <c r="BW183" i="29" s="1"/>
  <c r="BX164" i="29"/>
  <c r="BX145" i="29"/>
  <c r="BY25" i="29"/>
  <c r="BZ61" i="29" s="1"/>
  <c r="BX155" i="30"/>
  <c r="BX174" i="30"/>
  <c r="BY35" i="30"/>
  <c r="BZ71" i="30" s="1"/>
  <c r="BX152" i="29"/>
  <c r="BX171" i="29"/>
  <c r="BY32" i="29"/>
  <c r="BZ68" i="29" s="1"/>
  <c r="BW176" i="30"/>
  <c r="BY35" i="33"/>
  <c r="BZ71" i="33" s="1"/>
  <c r="BT194" i="30"/>
  <c r="BX165" i="29"/>
  <c r="BX146" i="29"/>
  <c r="BY26" i="29"/>
  <c r="BZ62" i="29" s="1"/>
  <c r="BZ25" i="33"/>
  <c r="CA61" i="33" s="1"/>
  <c r="BY23" i="33"/>
  <c r="BZ59" i="33" s="1"/>
  <c r="BX37" i="33"/>
  <c r="BY34" i="33"/>
  <c r="BZ70" i="33" s="1"/>
  <c r="BY24" i="33"/>
  <c r="BZ60" i="33" s="1"/>
  <c r="BX169" i="30"/>
  <c r="BX150" i="30"/>
  <c r="BY30" i="30"/>
  <c r="BZ66" i="30" s="1"/>
  <c r="BV189" i="29"/>
  <c r="BV178" i="29"/>
  <c r="BV179" i="29" s="1"/>
  <c r="BV182" i="29"/>
  <c r="BX168" i="29"/>
  <c r="BX149" i="29"/>
  <c r="BY29" i="29"/>
  <c r="BZ65" i="29" s="1"/>
  <c r="BU197" i="29"/>
  <c r="BU191" i="29"/>
  <c r="BU193" i="29" s="1"/>
  <c r="BW157" i="30"/>
  <c r="BW73" i="33"/>
  <c r="BW74" i="33" s="1"/>
  <c r="BY35" i="29"/>
  <c r="BZ71" i="29" s="1"/>
  <c r="BX174" i="29"/>
  <c r="BX155" i="29"/>
  <c r="BY30" i="33"/>
  <c r="BZ66" i="33" s="1"/>
  <c r="BV158" i="30"/>
  <c r="BV182" i="30"/>
  <c r="BV189" i="30"/>
  <c r="BW157" i="29"/>
  <c r="BU184" i="29"/>
  <c r="BU186" i="29" s="1"/>
  <c r="BU196" i="29"/>
  <c r="BX144" i="30"/>
  <c r="BY24" i="30"/>
  <c r="BZ60" i="30" s="1"/>
  <c r="BX163" i="30"/>
  <c r="BY27" i="29"/>
  <c r="BZ63" i="29" s="1"/>
  <c r="BX166" i="29"/>
  <c r="BX147" i="29"/>
  <c r="BW73" i="30"/>
  <c r="BW74" i="30" s="1"/>
  <c r="BY28" i="33"/>
  <c r="BZ64" i="33" s="1"/>
  <c r="BY32" i="33"/>
  <c r="BZ68" i="33" s="1"/>
  <c r="BX154" i="30"/>
  <c r="BY34" i="30"/>
  <c r="BZ70" i="30" s="1"/>
  <c r="BX173" i="30"/>
  <c r="BX150" i="29"/>
  <c r="BX169" i="29"/>
  <c r="BY30" i="29"/>
  <c r="BZ66" i="29" s="1"/>
  <c r="BY26" i="33"/>
  <c r="BZ62" i="33" s="1"/>
  <c r="BY33" i="33"/>
  <c r="BZ69" i="33" s="1"/>
  <c r="BY27" i="33"/>
  <c r="BZ63" i="33" s="1"/>
  <c r="BY33" i="30"/>
  <c r="BZ69" i="30" s="1"/>
  <c r="BX153" i="30"/>
  <c r="BX172" i="30"/>
  <c r="BW73" i="29"/>
  <c r="BW74" i="29" s="1"/>
  <c r="BX147" i="30"/>
  <c r="BY27" i="30"/>
  <c r="BZ63" i="30" s="1"/>
  <c r="BX166" i="30"/>
  <c r="BT194" i="29"/>
  <c r="BV178" i="30"/>
  <c r="BV179" i="30" s="1"/>
  <c r="BV183" i="30"/>
  <c r="BV185" i="30" s="1"/>
  <c r="BV190" i="30"/>
  <c r="BV192" i="30" s="1"/>
  <c r="BY28" i="29"/>
  <c r="BZ64" i="29" s="1"/>
  <c r="BX167" i="29"/>
  <c r="BX148" i="29"/>
  <c r="BU196" i="30"/>
  <c r="BU184" i="30"/>
  <c r="BU186" i="30" s="1"/>
  <c r="BX173" i="29"/>
  <c r="BX154" i="29"/>
  <c r="BY34" i="29"/>
  <c r="BZ70" i="29" s="1"/>
  <c r="BY32" i="30"/>
  <c r="BZ68" i="30" s="1"/>
  <c r="BX152" i="30"/>
  <c r="BX171" i="30"/>
  <c r="BX163" i="29"/>
  <c r="BX144" i="29"/>
  <c r="BY24" i="29"/>
  <c r="BZ60" i="29" s="1"/>
  <c r="BX172" i="29"/>
  <c r="BX153" i="29"/>
  <c r="BY33" i="29"/>
  <c r="BZ69" i="29" s="1"/>
  <c r="BX168" i="30"/>
  <c r="BX149" i="30"/>
  <c r="BY29" i="30"/>
  <c r="BZ65" i="30" s="1"/>
  <c r="BU197" i="30"/>
  <c r="BU191" i="30"/>
  <c r="BU193" i="30" s="1"/>
  <c r="BX148" i="30"/>
  <c r="BY28" i="30"/>
  <c r="BZ64" i="30" s="1"/>
  <c r="BX167" i="30"/>
  <c r="BY31" i="33"/>
  <c r="BZ67" i="33" s="1"/>
  <c r="BY29" i="33"/>
  <c r="BZ65" i="33" s="1"/>
  <c r="BX164" i="30"/>
  <c r="BX145" i="30"/>
  <c r="BY25" i="30"/>
  <c r="BZ61" i="30" s="1"/>
  <c r="BX165" i="30"/>
  <c r="BX146" i="30"/>
  <c r="BY26" i="30"/>
  <c r="BZ62" i="30" s="1"/>
  <c r="BX162" i="30"/>
  <c r="BX143" i="30"/>
  <c r="BY23" i="30"/>
  <c r="BZ59" i="30" s="1"/>
  <c r="BX37" i="30"/>
  <c r="BX151" i="30"/>
  <c r="BY31" i="30"/>
  <c r="BZ67" i="30" s="1"/>
  <c r="BX170" i="30"/>
  <c r="BY23" i="29"/>
  <c r="BZ59" i="29" s="1"/>
  <c r="BX143" i="29"/>
  <c r="BX37" i="29"/>
  <c r="BX162" i="29"/>
  <c r="BX151" i="29"/>
  <c r="BX170" i="29"/>
  <c r="BY31" i="29"/>
  <c r="BZ67" i="29" s="1"/>
  <c r="BV183" i="29"/>
  <c r="BV185" i="29" s="1"/>
  <c r="BV190" i="29"/>
  <c r="BV192" i="29" s="1"/>
  <c r="BT198" i="30"/>
  <c r="BW184" i="31"/>
  <c r="BZ23" i="31"/>
  <c r="CA59" i="31" s="1"/>
  <c r="BY73" i="31"/>
  <c r="BY74" i="31" s="1"/>
  <c r="BY162" i="31"/>
  <c r="BY143" i="31"/>
  <c r="BY37" i="31"/>
  <c r="CA25" i="32"/>
  <c r="CB55" i="32" s="1"/>
  <c r="BZ25" i="2"/>
  <c r="CA55" i="2" s="1"/>
  <c r="BZ24" i="2"/>
  <c r="CA54" i="2" s="1"/>
  <c r="BZ27" i="2"/>
  <c r="CA57" i="2" s="1"/>
  <c r="BZ23" i="2"/>
  <c r="CA53" i="2" s="1"/>
  <c r="CA20" i="2"/>
  <c r="CB50" i="2" s="1"/>
  <c r="BZ28" i="2"/>
  <c r="CA58" i="2" s="1"/>
  <c r="BZ21" i="2"/>
  <c r="CA51" i="2" s="1"/>
  <c r="BZ26" i="2"/>
  <c r="CA56" i="2" s="1"/>
  <c r="BY29" i="2"/>
  <c r="BZ59" i="2" s="1"/>
  <c r="BX61" i="2"/>
  <c r="BX62" i="2" s="1"/>
  <c r="BZ25" i="10"/>
  <c r="CA61" i="10" s="1"/>
  <c r="BZ28" i="10"/>
  <c r="CA64" i="10" s="1"/>
  <c r="BZ27" i="10"/>
  <c r="CA63" i="10" s="1"/>
  <c r="CA30" i="10"/>
  <c r="CB66" i="10" s="1"/>
  <c r="BZ35" i="10"/>
  <c r="CA71" i="10" s="1"/>
  <c r="BZ31" i="10"/>
  <c r="CA67" i="10" s="1"/>
  <c r="BZ29" i="10"/>
  <c r="CA65" i="10" s="1"/>
  <c r="CA24" i="10"/>
  <c r="CB60" i="10" s="1"/>
  <c r="BZ32" i="10"/>
  <c r="CA68" i="10" s="1"/>
  <c r="BX73" i="10"/>
  <c r="BX74" i="10" s="1"/>
  <c r="BZ26" i="10"/>
  <c r="CA62" i="10" s="1"/>
  <c r="BZ34" i="10"/>
  <c r="CA70" i="10" s="1"/>
  <c r="CA26" i="32"/>
  <c r="CB56" i="32" s="1"/>
  <c r="CA28" i="32"/>
  <c r="CB58" i="32" s="1"/>
  <c r="CA23" i="32"/>
  <c r="CB53" i="32" s="1"/>
  <c r="CB20" i="32"/>
  <c r="CC50" i="32" s="1"/>
  <c r="CA27" i="32"/>
  <c r="CB57" i="32" s="1"/>
  <c r="CA24" i="32"/>
  <c r="CB54" i="32" s="1"/>
  <c r="BW158" i="35" l="1"/>
  <c r="BZ61" i="31"/>
  <c r="BZ73" i="31" s="1"/>
  <c r="BZ74" i="31" s="1"/>
  <c r="BY145" i="31"/>
  <c r="BY164" i="31"/>
  <c r="BY176" i="31" s="1"/>
  <c r="BY183" i="31" s="1"/>
  <c r="BY185" i="31" s="1"/>
  <c r="BZ25" i="31"/>
  <c r="BY37" i="10"/>
  <c r="BZ52" i="32"/>
  <c r="BZ22" i="32"/>
  <c r="BZ31" i="32" s="1"/>
  <c r="BZ69" i="10"/>
  <c r="BZ33" i="10"/>
  <c r="BW182" i="35"/>
  <c r="BW184" i="35" s="1"/>
  <c r="BW189" i="36"/>
  <c r="BW191" i="36" s="1"/>
  <c r="BW196" i="31"/>
  <c r="BW189" i="35"/>
  <c r="BW191" i="35" s="1"/>
  <c r="BV197" i="36"/>
  <c r="BV198" i="36" s="1"/>
  <c r="BU194" i="36"/>
  <c r="BW158" i="36"/>
  <c r="BV193" i="36"/>
  <c r="BV194" i="36" s="1"/>
  <c r="BW177" i="36"/>
  <c r="BY37" i="36"/>
  <c r="BX74" i="34"/>
  <c r="BX176" i="36"/>
  <c r="BX183" i="36" s="1"/>
  <c r="BX185" i="36" s="1"/>
  <c r="BX157" i="35"/>
  <c r="BX158" i="35" s="1"/>
  <c r="BY73" i="36"/>
  <c r="BY74" i="36" s="1"/>
  <c r="BV194" i="31"/>
  <c r="BW190" i="36"/>
  <c r="BW192" i="36" s="1"/>
  <c r="BW183" i="36"/>
  <c r="BW185" i="36" s="1"/>
  <c r="BZ59" i="10"/>
  <c r="BZ23" i="10"/>
  <c r="BW178" i="36"/>
  <c r="BW179" i="36" s="1"/>
  <c r="BW186" i="31"/>
  <c r="BX157" i="36"/>
  <c r="BX182" i="36" s="1"/>
  <c r="BX178" i="31"/>
  <c r="BX179" i="31" s="1"/>
  <c r="BW190" i="34"/>
  <c r="BW192" i="34" s="1"/>
  <c r="BW183" i="34"/>
  <c r="BW185" i="34" s="1"/>
  <c r="BZ52" i="2"/>
  <c r="BZ22" i="2"/>
  <c r="BX182" i="31"/>
  <c r="CE30" i="35"/>
  <c r="CE66" i="35"/>
  <c r="CD169" i="35"/>
  <c r="CD150" i="35"/>
  <c r="BZ23" i="34"/>
  <c r="BZ59" i="34"/>
  <c r="BY37" i="34"/>
  <c r="BY162" i="34"/>
  <c r="BY143" i="34"/>
  <c r="CE25" i="35"/>
  <c r="CE61" i="35"/>
  <c r="CD164" i="35"/>
  <c r="CD145" i="35"/>
  <c r="BZ30" i="36"/>
  <c r="BZ66" i="36"/>
  <c r="BY169" i="36"/>
  <c r="BY150" i="36"/>
  <c r="BZ28" i="36"/>
  <c r="BZ64" i="36"/>
  <c r="BY148" i="36"/>
  <c r="BY167" i="36"/>
  <c r="CD32" i="35"/>
  <c r="CD68" i="35"/>
  <c r="CC152" i="35"/>
  <c r="CC171" i="35"/>
  <c r="BW158" i="34"/>
  <c r="CH26" i="35"/>
  <c r="CH62" i="35"/>
  <c r="CG165" i="35"/>
  <c r="CG146" i="35"/>
  <c r="BU194" i="34"/>
  <c r="BZ35" i="34"/>
  <c r="BZ71" i="34"/>
  <c r="BY174" i="34"/>
  <c r="BY155" i="34"/>
  <c r="CA65" i="31"/>
  <c r="BZ149" i="31"/>
  <c r="BZ168" i="31"/>
  <c r="CA29" i="31"/>
  <c r="BX183" i="31"/>
  <c r="BX185" i="31" s="1"/>
  <c r="BX177" i="31"/>
  <c r="BW190" i="35"/>
  <c r="BW192" i="35" s="1"/>
  <c r="BW183" i="35"/>
  <c r="BW185" i="35" s="1"/>
  <c r="BW177" i="35"/>
  <c r="BZ30" i="34"/>
  <c r="BZ66" i="34"/>
  <c r="BY150" i="34"/>
  <c r="BY169" i="34"/>
  <c r="CD27" i="35"/>
  <c r="CD63" i="35"/>
  <c r="CC166" i="35"/>
  <c r="CC147" i="35"/>
  <c r="CA23" i="36"/>
  <c r="CA59" i="36"/>
  <c r="BZ162" i="36"/>
  <c r="BZ143" i="36"/>
  <c r="BZ26" i="36"/>
  <c r="BZ62" i="36"/>
  <c r="BY165" i="36"/>
  <c r="BY146" i="36"/>
  <c r="BZ34" i="34"/>
  <c r="BZ70" i="34"/>
  <c r="BY154" i="34"/>
  <c r="BY173" i="34"/>
  <c r="BZ31" i="35"/>
  <c r="BZ67" i="35"/>
  <c r="BY170" i="35"/>
  <c r="BY151" i="35"/>
  <c r="BZ27" i="36"/>
  <c r="BZ63" i="36"/>
  <c r="BY166" i="36"/>
  <c r="BY147" i="36"/>
  <c r="BY73" i="35"/>
  <c r="BY74" i="35" s="1"/>
  <c r="BW178" i="35"/>
  <c r="BW179" i="35" s="1"/>
  <c r="BZ24" i="34"/>
  <c r="BZ60" i="34"/>
  <c r="BY144" i="34"/>
  <c r="BY163" i="34"/>
  <c r="CB24" i="35"/>
  <c r="CB60" i="35"/>
  <c r="CA144" i="35"/>
  <c r="CA163" i="35"/>
  <c r="CE33" i="35"/>
  <c r="CE69" i="35"/>
  <c r="CD153" i="35"/>
  <c r="CD172" i="35"/>
  <c r="BW182" i="34"/>
  <c r="BW189" i="34"/>
  <c r="BZ25" i="34"/>
  <c r="BZ61" i="34"/>
  <c r="BY164" i="34"/>
  <c r="BY145" i="34"/>
  <c r="BX176" i="34"/>
  <c r="CE35" i="35"/>
  <c r="CE71" i="35"/>
  <c r="CD174" i="35"/>
  <c r="CD155" i="35"/>
  <c r="CD28" i="35"/>
  <c r="CD64" i="35"/>
  <c r="CC167" i="35"/>
  <c r="CC148" i="35"/>
  <c r="BZ29" i="34"/>
  <c r="BZ65" i="34"/>
  <c r="BY168" i="34"/>
  <c r="BY149" i="34"/>
  <c r="CA71" i="31"/>
  <c r="BZ155" i="31"/>
  <c r="BZ174" i="31"/>
  <c r="CA35" i="31"/>
  <c r="BZ33" i="34"/>
  <c r="BZ69" i="34"/>
  <c r="BY172" i="34"/>
  <c r="BY153" i="34"/>
  <c r="BZ34" i="36"/>
  <c r="BZ70" i="36"/>
  <c r="BY173" i="36"/>
  <c r="BY154" i="36"/>
  <c r="BZ23" i="35"/>
  <c r="BZ59" i="35"/>
  <c r="BY162" i="35"/>
  <c r="BY37" i="35"/>
  <c r="BY143" i="35"/>
  <c r="BW177" i="34"/>
  <c r="BZ25" i="36"/>
  <c r="BZ61" i="36"/>
  <c r="BY145" i="36"/>
  <c r="BY164" i="36"/>
  <c r="CA66" i="31"/>
  <c r="CA30" i="31"/>
  <c r="BZ169" i="31"/>
  <c r="BZ150" i="31"/>
  <c r="BZ24" i="36"/>
  <c r="BZ60" i="36"/>
  <c r="BY144" i="36"/>
  <c r="BY163" i="36"/>
  <c r="BW193" i="31"/>
  <c r="BX158" i="31"/>
  <c r="BW197" i="31"/>
  <c r="BZ34" i="35"/>
  <c r="BZ70" i="35"/>
  <c r="BY154" i="35"/>
  <c r="BY173" i="35"/>
  <c r="BV184" i="35"/>
  <c r="BV186" i="35" s="1"/>
  <c r="BV196" i="35"/>
  <c r="CA68" i="31"/>
  <c r="BZ171" i="31"/>
  <c r="CA32" i="31"/>
  <c r="BZ152" i="31"/>
  <c r="CA70" i="31"/>
  <c r="BZ173" i="31"/>
  <c r="CA34" i="31"/>
  <c r="BZ154" i="31"/>
  <c r="BZ31" i="36"/>
  <c r="BZ67" i="36"/>
  <c r="BY170" i="36"/>
  <c r="BY151" i="36"/>
  <c r="BX176" i="35"/>
  <c r="BX189" i="31"/>
  <c r="BX197" i="31" s="1"/>
  <c r="CA60" i="31"/>
  <c r="CA24" i="31"/>
  <c r="BZ163" i="31"/>
  <c r="BZ144" i="31"/>
  <c r="BZ28" i="34"/>
  <c r="BZ64" i="34"/>
  <c r="BY148" i="34"/>
  <c r="BY167" i="34"/>
  <c r="BZ32" i="34"/>
  <c r="BZ68" i="34"/>
  <c r="BY171" i="34"/>
  <c r="BY152" i="34"/>
  <c r="BX157" i="34"/>
  <c r="CA64" i="31"/>
  <c r="CA28" i="31"/>
  <c r="BZ148" i="31"/>
  <c r="BZ167" i="31"/>
  <c r="BV197" i="35"/>
  <c r="BV191" i="35"/>
  <c r="BV193" i="35" s="1"/>
  <c r="BZ27" i="34"/>
  <c r="BZ63" i="34"/>
  <c r="BY166" i="34"/>
  <c r="BY147" i="34"/>
  <c r="BV191" i="34"/>
  <c r="BV193" i="34" s="1"/>
  <c r="BV197" i="34"/>
  <c r="BW184" i="36"/>
  <c r="BZ32" i="36"/>
  <c r="BZ68" i="36"/>
  <c r="BY152" i="36"/>
  <c r="BY171" i="36"/>
  <c r="BY157" i="31"/>
  <c r="BY182" i="31" s="1"/>
  <c r="BZ35" i="36"/>
  <c r="BZ71" i="36"/>
  <c r="BY155" i="36"/>
  <c r="BY174" i="36"/>
  <c r="CB67" i="31"/>
  <c r="CB31" i="31"/>
  <c r="CA170" i="31"/>
  <c r="CA151" i="31"/>
  <c r="BY73" i="34"/>
  <c r="BY179" i="34" s="1"/>
  <c r="CA69" i="31"/>
  <c r="CA33" i="31"/>
  <c r="BZ153" i="31"/>
  <c r="BZ172" i="31"/>
  <c r="CA62" i="31"/>
  <c r="BZ146" i="31"/>
  <c r="CA26" i="31"/>
  <c r="BZ165" i="31"/>
  <c r="CA63" i="31"/>
  <c r="BZ166" i="31"/>
  <c r="CA27" i="31"/>
  <c r="BZ147" i="31"/>
  <c r="BZ31" i="34"/>
  <c r="BZ67" i="34"/>
  <c r="BY170" i="34"/>
  <c r="BY151" i="34"/>
  <c r="CC29" i="36"/>
  <c r="CC65" i="36"/>
  <c r="CB168" i="36"/>
  <c r="CB149" i="36"/>
  <c r="CE29" i="35"/>
  <c r="CE65" i="35"/>
  <c r="CD168" i="35"/>
  <c r="CD149" i="35"/>
  <c r="BZ26" i="34"/>
  <c r="BZ62" i="34"/>
  <c r="BY165" i="34"/>
  <c r="BY146" i="34"/>
  <c r="BZ33" i="36"/>
  <c r="BZ69" i="36"/>
  <c r="BY172" i="36"/>
  <c r="BY153" i="36"/>
  <c r="BU198" i="34"/>
  <c r="BV184" i="34"/>
  <c r="BV186" i="34" s="1"/>
  <c r="BV196" i="34"/>
  <c r="BY61" i="32"/>
  <c r="BY62" i="32" s="1"/>
  <c r="CA29" i="32"/>
  <c r="CB59" i="32" s="1"/>
  <c r="CA21" i="32"/>
  <c r="CB51" i="32" s="1"/>
  <c r="BU198" i="30"/>
  <c r="CH41" i="34"/>
  <c r="CH55" i="34" s="1"/>
  <c r="CG55" i="34"/>
  <c r="BX176" i="29"/>
  <c r="BX190" i="29" s="1"/>
  <c r="BW158" i="30"/>
  <c r="BW177" i="29"/>
  <c r="BW190" i="29"/>
  <c r="BW192" i="29" s="1"/>
  <c r="BU194" i="29"/>
  <c r="BX157" i="29"/>
  <c r="BX73" i="30"/>
  <c r="BX74" i="30" s="1"/>
  <c r="BU198" i="29"/>
  <c r="BY151" i="30"/>
  <c r="BZ31" i="30"/>
  <c r="CA67" i="30" s="1"/>
  <c r="BY170" i="30"/>
  <c r="BZ26" i="30"/>
  <c r="CA62" i="30" s="1"/>
  <c r="BY165" i="30"/>
  <c r="BY146" i="30"/>
  <c r="BZ26" i="33"/>
  <c r="CA62" i="33" s="1"/>
  <c r="BX73" i="33"/>
  <c r="BX74" i="33" s="1"/>
  <c r="BZ35" i="33"/>
  <c r="CA71" i="33" s="1"/>
  <c r="BZ29" i="33"/>
  <c r="CA65" i="33" s="1"/>
  <c r="BY153" i="30"/>
  <c r="BY172" i="30"/>
  <c r="BZ33" i="30"/>
  <c r="CA69" i="30" s="1"/>
  <c r="BW182" i="29"/>
  <c r="BW189" i="29"/>
  <c r="BW178" i="29"/>
  <c r="BW179" i="29" s="1"/>
  <c r="CA25" i="33"/>
  <c r="CB61" i="33" s="1"/>
  <c r="BZ32" i="30"/>
  <c r="CA68" i="30" s="1"/>
  <c r="BY171" i="30"/>
  <c r="BY152" i="30"/>
  <c r="BZ27" i="33"/>
  <c r="CA63" i="33" s="1"/>
  <c r="BY169" i="29"/>
  <c r="BY150" i="29"/>
  <c r="BZ30" i="29"/>
  <c r="CA66" i="29" s="1"/>
  <c r="BZ32" i="33"/>
  <c r="CA68" i="33" s="1"/>
  <c r="BY166" i="29"/>
  <c r="BY147" i="29"/>
  <c r="BZ27" i="29"/>
  <c r="CA63" i="29" s="1"/>
  <c r="BV191" i="30"/>
  <c r="BV193" i="30" s="1"/>
  <c r="BV197" i="30"/>
  <c r="BY155" i="29"/>
  <c r="BZ35" i="29"/>
  <c r="CA71" i="29" s="1"/>
  <c r="BY174" i="29"/>
  <c r="BZ24" i="33"/>
  <c r="CA60" i="33" s="1"/>
  <c r="BW190" i="30"/>
  <c r="BW192" i="30" s="1"/>
  <c r="BW183" i="30"/>
  <c r="BW177" i="30"/>
  <c r="BZ31" i="33"/>
  <c r="CA67" i="33" s="1"/>
  <c r="BY149" i="30"/>
  <c r="BZ29" i="30"/>
  <c r="CA65" i="30" s="1"/>
  <c r="BY168" i="30"/>
  <c r="BY173" i="29"/>
  <c r="BY154" i="29"/>
  <c r="BZ34" i="29"/>
  <c r="CA70" i="29" s="1"/>
  <c r="BY147" i="30"/>
  <c r="BZ27" i="30"/>
  <c r="CA63" i="30" s="1"/>
  <c r="BY166" i="30"/>
  <c r="BV184" i="30"/>
  <c r="BV186" i="30" s="1"/>
  <c r="BV196" i="30"/>
  <c r="BV196" i="29"/>
  <c r="BV184" i="29"/>
  <c r="BV186" i="29" s="1"/>
  <c r="BY165" i="29"/>
  <c r="BY146" i="29"/>
  <c r="BZ26" i="29"/>
  <c r="CA62" i="29" s="1"/>
  <c r="BY171" i="29"/>
  <c r="BY152" i="29"/>
  <c r="BZ32" i="29"/>
  <c r="CA68" i="29" s="1"/>
  <c r="BW158" i="29"/>
  <c r="BZ24" i="29"/>
  <c r="CA60" i="29" s="1"/>
  <c r="BY144" i="29"/>
  <c r="BY163" i="29"/>
  <c r="BZ28" i="29"/>
  <c r="CA64" i="29" s="1"/>
  <c r="BY167" i="29"/>
  <c r="BY148" i="29"/>
  <c r="BZ28" i="33"/>
  <c r="CA64" i="33" s="1"/>
  <c r="BZ24" i="30"/>
  <c r="CA60" i="30" s="1"/>
  <c r="BY163" i="30"/>
  <c r="BY144" i="30"/>
  <c r="BW182" i="30"/>
  <c r="BW184" i="30" s="1"/>
  <c r="BW189" i="30"/>
  <c r="BW178" i="30"/>
  <c r="BW179" i="30" s="1"/>
  <c r="BY164" i="29"/>
  <c r="BY145" i="29"/>
  <c r="BZ25" i="29"/>
  <c r="CA61" i="29" s="1"/>
  <c r="BY162" i="29"/>
  <c r="BY37" i="29"/>
  <c r="BZ23" i="29"/>
  <c r="CA59" i="29" s="1"/>
  <c r="BY143" i="29"/>
  <c r="BY143" i="30"/>
  <c r="BY37" i="30"/>
  <c r="BY162" i="30"/>
  <c r="BZ23" i="30"/>
  <c r="CA59" i="30" s="1"/>
  <c r="BY164" i="30"/>
  <c r="BY145" i="30"/>
  <c r="BZ25" i="30"/>
  <c r="CA61" i="30" s="1"/>
  <c r="BW185" i="29"/>
  <c r="BZ30" i="33"/>
  <c r="CA66" i="33" s="1"/>
  <c r="BV191" i="29"/>
  <c r="BV193" i="29" s="1"/>
  <c r="BV197" i="29"/>
  <c r="BZ34" i="33"/>
  <c r="CA70" i="33" s="1"/>
  <c r="BZ31" i="29"/>
  <c r="CA67" i="29" s="1"/>
  <c r="BY151" i="29"/>
  <c r="BY170" i="29"/>
  <c r="BX73" i="29"/>
  <c r="BX74" i="29" s="1"/>
  <c r="BX157" i="30"/>
  <c r="BZ33" i="33"/>
  <c r="CA69" i="33" s="1"/>
  <c r="BZ30" i="30"/>
  <c r="CA66" i="30" s="1"/>
  <c r="BY169" i="30"/>
  <c r="BY150" i="30"/>
  <c r="BX176" i="30"/>
  <c r="BZ28" i="30"/>
  <c r="CA64" i="30" s="1"/>
  <c r="BY167" i="30"/>
  <c r="BY148" i="30"/>
  <c r="BZ33" i="29"/>
  <c r="CA69" i="29" s="1"/>
  <c r="BY153" i="29"/>
  <c r="BY172" i="29"/>
  <c r="BU194" i="30"/>
  <c r="BZ34" i="30"/>
  <c r="CA70" i="30" s="1"/>
  <c r="BY173" i="30"/>
  <c r="BY154" i="30"/>
  <c r="BZ29" i="29"/>
  <c r="CA65" i="29" s="1"/>
  <c r="BY168" i="29"/>
  <c r="BY149" i="29"/>
  <c r="BZ23" i="33"/>
  <c r="CA59" i="33" s="1"/>
  <c r="BY37" i="33"/>
  <c r="BY174" i="30"/>
  <c r="BZ35" i="30"/>
  <c r="CA71" i="30" s="1"/>
  <c r="BY155" i="30"/>
  <c r="CA23" i="31"/>
  <c r="CB59" i="31" s="1"/>
  <c r="BZ143" i="31"/>
  <c r="BZ162" i="31"/>
  <c r="BZ37" i="31"/>
  <c r="CB25" i="32"/>
  <c r="CC55" i="32" s="1"/>
  <c r="CA25" i="2"/>
  <c r="CB55" i="2" s="1"/>
  <c r="CB20" i="2"/>
  <c r="CC50" i="2" s="1"/>
  <c r="CA23" i="2"/>
  <c r="CB53" i="2" s="1"/>
  <c r="CA21" i="2"/>
  <c r="CB51" i="2" s="1"/>
  <c r="CA27" i="2"/>
  <c r="CB57" i="2" s="1"/>
  <c r="BY61" i="2"/>
  <c r="BY62" i="2" s="1"/>
  <c r="BZ29" i="2"/>
  <c r="CA28" i="2"/>
  <c r="CB58" i="2" s="1"/>
  <c r="CA24" i="2"/>
  <c r="CB54" i="2" s="1"/>
  <c r="CA26" i="2"/>
  <c r="CB56" i="2" s="1"/>
  <c r="BY31" i="2"/>
  <c r="CA35" i="10"/>
  <c r="CB71" i="10" s="1"/>
  <c r="CA28" i="10"/>
  <c r="CB64" i="10" s="1"/>
  <c r="CA26" i="10"/>
  <c r="CB62" i="10" s="1"/>
  <c r="CA32" i="10"/>
  <c r="CB68" i="10" s="1"/>
  <c r="CA29" i="10"/>
  <c r="CB65" i="10" s="1"/>
  <c r="CA27" i="10"/>
  <c r="CB63" i="10" s="1"/>
  <c r="BY73" i="10"/>
  <c r="BY74" i="10" s="1"/>
  <c r="CB24" i="10"/>
  <c r="CC60" i="10" s="1"/>
  <c r="CA31" i="10"/>
  <c r="CB67" i="10" s="1"/>
  <c r="CA34" i="10"/>
  <c r="CB70" i="10" s="1"/>
  <c r="CA25" i="10"/>
  <c r="CB61" i="10" s="1"/>
  <c r="CB30" i="10"/>
  <c r="CC66" i="10" s="1"/>
  <c r="CB26" i="32"/>
  <c r="CC56" i="32" s="1"/>
  <c r="CB28" i="32"/>
  <c r="CC58" i="32" s="1"/>
  <c r="CB24" i="32"/>
  <c r="CC54" i="32" s="1"/>
  <c r="CB27" i="32"/>
  <c r="CC57" i="32" s="1"/>
  <c r="CC20" i="32"/>
  <c r="CD50" i="32" s="1"/>
  <c r="CB23" i="32"/>
  <c r="CC53" i="32" s="1"/>
  <c r="CA61" i="31" l="1"/>
  <c r="BZ164" i="31"/>
  <c r="BZ176" i="31" s="1"/>
  <c r="BZ190" i="31" s="1"/>
  <c r="BZ192" i="31" s="1"/>
  <c r="BZ145" i="31"/>
  <c r="BZ157" i="31" s="1"/>
  <c r="CA25" i="31"/>
  <c r="BZ37" i="10"/>
  <c r="BW186" i="36"/>
  <c r="CA52" i="32"/>
  <c r="CA22" i="32"/>
  <c r="CA31" i="32" s="1"/>
  <c r="CA69" i="10"/>
  <c r="CA33" i="10"/>
  <c r="BX190" i="36"/>
  <c r="BX192" i="36" s="1"/>
  <c r="BX191" i="31"/>
  <c r="BX193" i="31" s="1"/>
  <c r="BW198" i="31"/>
  <c r="BX178" i="35"/>
  <c r="BX179" i="35" s="1"/>
  <c r="BX182" i="35"/>
  <c r="BX184" i="35" s="1"/>
  <c r="BX177" i="36"/>
  <c r="BW193" i="36"/>
  <c r="BW197" i="36"/>
  <c r="BX158" i="36"/>
  <c r="BY157" i="36"/>
  <c r="BY182" i="36" s="1"/>
  <c r="BX189" i="35"/>
  <c r="BX191" i="35" s="1"/>
  <c r="BY189" i="31"/>
  <c r="BY191" i="31" s="1"/>
  <c r="BY177" i="31"/>
  <c r="BW196" i="36"/>
  <c r="BZ73" i="36"/>
  <c r="BZ74" i="36" s="1"/>
  <c r="BY190" i="31"/>
  <c r="BY192" i="31" s="1"/>
  <c r="BX177" i="34"/>
  <c r="BY178" i="31"/>
  <c r="BY179" i="31" s="1"/>
  <c r="BZ37" i="36"/>
  <c r="BX189" i="36"/>
  <c r="BW194" i="31"/>
  <c r="BY157" i="35"/>
  <c r="BY182" i="35" s="1"/>
  <c r="BX178" i="36"/>
  <c r="BX179" i="36" s="1"/>
  <c r="BY176" i="36"/>
  <c r="BY190" i="36" s="1"/>
  <c r="BY192" i="36" s="1"/>
  <c r="CA59" i="10"/>
  <c r="CA23" i="10"/>
  <c r="CA37" i="10" s="1"/>
  <c r="BV198" i="34"/>
  <c r="BX196" i="31"/>
  <c r="BX198" i="31" s="1"/>
  <c r="BW197" i="35"/>
  <c r="BX177" i="35"/>
  <c r="BV198" i="35"/>
  <c r="BY158" i="31"/>
  <c r="BW186" i="35"/>
  <c r="CA24" i="34"/>
  <c r="CA60" i="34"/>
  <c r="BZ144" i="34"/>
  <c r="BZ163" i="34"/>
  <c r="BV194" i="34"/>
  <c r="CB64" i="31"/>
  <c r="CB28" i="31"/>
  <c r="CA148" i="31"/>
  <c r="CA167" i="31"/>
  <c r="CC67" i="31"/>
  <c r="CC31" i="31"/>
  <c r="CB151" i="31"/>
  <c r="CB170" i="31"/>
  <c r="CA32" i="34"/>
  <c r="CA68" i="34"/>
  <c r="BZ152" i="34"/>
  <c r="BZ171" i="34"/>
  <c r="CB23" i="36"/>
  <c r="CB59" i="36"/>
  <c r="CA143" i="36"/>
  <c r="CA162" i="36"/>
  <c r="CA30" i="34"/>
  <c r="CA66" i="34"/>
  <c r="BZ150" i="34"/>
  <c r="BZ169" i="34"/>
  <c r="CA35" i="34"/>
  <c r="CA71" i="34"/>
  <c r="BZ174" i="34"/>
  <c r="BZ155" i="34"/>
  <c r="BY157" i="34"/>
  <c r="CF30" i="35"/>
  <c r="CF66" i="35"/>
  <c r="CE169" i="35"/>
  <c r="CE150" i="35"/>
  <c r="BW196" i="35"/>
  <c r="CA26" i="34"/>
  <c r="CA62" i="34"/>
  <c r="BZ165" i="34"/>
  <c r="BZ146" i="34"/>
  <c r="CD29" i="36"/>
  <c r="CD65" i="36"/>
  <c r="CC168" i="36"/>
  <c r="CC149" i="36"/>
  <c r="CB69" i="31"/>
  <c r="CB33" i="31"/>
  <c r="CA172" i="31"/>
  <c r="CA153" i="31"/>
  <c r="CB70" i="31"/>
  <c r="CB34" i="31"/>
  <c r="CA173" i="31"/>
  <c r="CA154" i="31"/>
  <c r="BV194" i="35"/>
  <c r="BY176" i="35"/>
  <c r="CA31" i="35"/>
  <c r="CA67" i="35"/>
  <c r="BZ170" i="35"/>
  <c r="BZ151" i="35"/>
  <c r="CA26" i="36"/>
  <c r="CA62" i="36"/>
  <c r="BZ165" i="36"/>
  <c r="BZ146" i="36"/>
  <c r="CE32" i="35"/>
  <c r="CE68" i="35"/>
  <c r="CD171" i="35"/>
  <c r="CD152" i="35"/>
  <c r="CA30" i="36"/>
  <c r="CA66" i="36"/>
  <c r="BZ169" i="36"/>
  <c r="BZ150" i="36"/>
  <c r="BZ73" i="34"/>
  <c r="BZ179" i="34" s="1"/>
  <c r="BW193" i="35"/>
  <c r="CB63" i="31"/>
  <c r="CA147" i="31"/>
  <c r="CB27" i="31"/>
  <c r="CA166" i="31"/>
  <c r="BX189" i="34"/>
  <c r="BX182" i="34"/>
  <c r="CA28" i="34"/>
  <c r="CA64" i="34"/>
  <c r="BZ167" i="34"/>
  <c r="BZ148" i="34"/>
  <c r="BZ73" i="35"/>
  <c r="BZ74" i="35" s="1"/>
  <c r="BW197" i="34"/>
  <c r="BW191" i="34"/>
  <c r="BW193" i="34" s="1"/>
  <c r="CE27" i="35"/>
  <c r="CE63" i="35"/>
  <c r="CD166" i="35"/>
  <c r="CD147" i="35"/>
  <c r="CA23" i="34"/>
  <c r="CA59" i="34"/>
  <c r="BZ37" i="34"/>
  <c r="BZ143" i="34"/>
  <c r="BZ162" i="34"/>
  <c r="BY74" i="34"/>
  <c r="CA31" i="36"/>
  <c r="CA67" i="36"/>
  <c r="BZ170" i="36"/>
  <c r="BZ151" i="36"/>
  <c r="CA34" i="36"/>
  <c r="CA70" i="36"/>
  <c r="BZ173" i="36"/>
  <c r="BZ154" i="36"/>
  <c r="CF33" i="35"/>
  <c r="CF69" i="35"/>
  <c r="CE172" i="35"/>
  <c r="CE153" i="35"/>
  <c r="BY176" i="34"/>
  <c r="BX183" i="35"/>
  <c r="BX185" i="35" s="1"/>
  <c r="BX190" i="35"/>
  <c r="BX192" i="35" s="1"/>
  <c r="CB62" i="31"/>
  <c r="CA146" i="31"/>
  <c r="CA165" i="31"/>
  <c r="CB26" i="31"/>
  <c r="CA35" i="36"/>
  <c r="CA71" i="36"/>
  <c r="BZ174" i="36"/>
  <c r="BZ155" i="36"/>
  <c r="CA32" i="36"/>
  <c r="CA68" i="36"/>
  <c r="BZ171" i="36"/>
  <c r="BZ152" i="36"/>
  <c r="CA27" i="34"/>
  <c r="CA63" i="34"/>
  <c r="BZ147" i="34"/>
  <c r="BZ166" i="34"/>
  <c r="CA23" i="35"/>
  <c r="CA59" i="35"/>
  <c r="BZ162" i="35"/>
  <c r="BZ37" i="35"/>
  <c r="BZ143" i="35"/>
  <c r="CA33" i="34"/>
  <c r="CA69" i="34"/>
  <c r="BZ172" i="34"/>
  <c r="BZ153" i="34"/>
  <c r="CA29" i="34"/>
  <c r="CA65" i="34"/>
  <c r="BZ149" i="34"/>
  <c r="BZ168" i="34"/>
  <c r="CF35" i="35"/>
  <c r="CF71" i="35"/>
  <c r="CE174" i="35"/>
  <c r="CE155" i="35"/>
  <c r="BW196" i="34"/>
  <c r="BW184" i="34"/>
  <c r="BW186" i="34" s="1"/>
  <c r="CC24" i="35"/>
  <c r="CC60" i="35"/>
  <c r="CB163" i="35"/>
  <c r="CB144" i="35"/>
  <c r="CH146" i="35"/>
  <c r="CH165" i="35"/>
  <c r="CA52" i="2"/>
  <c r="CA22" i="2"/>
  <c r="CB66" i="31"/>
  <c r="CA169" i="31"/>
  <c r="CB30" i="31"/>
  <c r="CA150" i="31"/>
  <c r="BZ31" i="2"/>
  <c r="CA59" i="2"/>
  <c r="BX184" i="31"/>
  <c r="BX186" i="31" s="1"/>
  <c r="BX194" i="31" s="1"/>
  <c r="CB71" i="31"/>
  <c r="CB35" i="31"/>
  <c r="CA155" i="31"/>
  <c r="CA174" i="31"/>
  <c r="BX190" i="34"/>
  <c r="BX192" i="34" s="1"/>
  <c r="BX183" i="34"/>
  <c r="BX185" i="34" s="1"/>
  <c r="CB65" i="31"/>
  <c r="CA149" i="31"/>
  <c r="CB29" i="31"/>
  <c r="CA168" i="31"/>
  <c r="BX158" i="34"/>
  <c r="CE28" i="35"/>
  <c r="CE64" i="35"/>
  <c r="CD167" i="35"/>
  <c r="CD148" i="35"/>
  <c r="CA25" i="34"/>
  <c r="CA61" i="34"/>
  <c r="BZ164" i="34"/>
  <c r="BZ145" i="34"/>
  <c r="CA33" i="36"/>
  <c r="CA69" i="36"/>
  <c r="BZ153" i="36"/>
  <c r="BZ172" i="36"/>
  <c r="CF29" i="35"/>
  <c r="CF65" i="35"/>
  <c r="CE168" i="35"/>
  <c r="CE149" i="35"/>
  <c r="CA31" i="34"/>
  <c r="CA67" i="34"/>
  <c r="BZ170" i="34"/>
  <c r="BZ151" i="34"/>
  <c r="CB60" i="31"/>
  <c r="CA144" i="31"/>
  <c r="CB24" i="31"/>
  <c r="CA163" i="31"/>
  <c r="CB68" i="31"/>
  <c r="CA171" i="31"/>
  <c r="CA152" i="31"/>
  <c r="CB32" i="31"/>
  <c r="CA34" i="35"/>
  <c r="CA70" i="35"/>
  <c r="BZ154" i="35"/>
  <c r="BZ173" i="35"/>
  <c r="CA24" i="36"/>
  <c r="CA60" i="36"/>
  <c r="BZ144" i="36"/>
  <c r="BZ163" i="36"/>
  <c r="CA25" i="36"/>
  <c r="CA61" i="36"/>
  <c r="BZ164" i="36"/>
  <c r="BZ145" i="36"/>
  <c r="CA27" i="36"/>
  <c r="CA63" i="36"/>
  <c r="BZ166" i="36"/>
  <c r="BZ147" i="36"/>
  <c r="CA34" i="34"/>
  <c r="CA70" i="34"/>
  <c r="BZ173" i="34"/>
  <c r="BZ154" i="34"/>
  <c r="CA28" i="36"/>
  <c r="CA64" i="36"/>
  <c r="BZ148" i="36"/>
  <c r="BZ167" i="36"/>
  <c r="CF25" i="35"/>
  <c r="CF61" i="35"/>
  <c r="CE164" i="35"/>
  <c r="CE145" i="35"/>
  <c r="BX196" i="36"/>
  <c r="BX184" i="36"/>
  <c r="BX186" i="36" s="1"/>
  <c r="BZ61" i="32"/>
  <c r="BZ62" i="32" s="1"/>
  <c r="CB21" i="32"/>
  <c r="CC51" i="32" s="1"/>
  <c r="CB29" i="32"/>
  <c r="CC59" i="32" s="1"/>
  <c r="BX177" i="29"/>
  <c r="BV194" i="30"/>
  <c r="BX178" i="29"/>
  <c r="BX179" i="29" s="1"/>
  <c r="BX183" i="29"/>
  <c r="BX185" i="29" s="1"/>
  <c r="BY73" i="33"/>
  <c r="BY74" i="33" s="1"/>
  <c r="BX158" i="29"/>
  <c r="BX182" i="29"/>
  <c r="BX189" i="29"/>
  <c r="BX191" i="29" s="1"/>
  <c r="BV198" i="30"/>
  <c r="CA31" i="29"/>
  <c r="CB67" i="29" s="1"/>
  <c r="BZ170" i="29"/>
  <c r="BZ151" i="29"/>
  <c r="BZ145" i="30"/>
  <c r="BZ164" i="30"/>
  <c r="CA25" i="30"/>
  <c r="CB61" i="30" s="1"/>
  <c r="BY157" i="30"/>
  <c r="CA28" i="29"/>
  <c r="CB64" i="29" s="1"/>
  <c r="BZ167" i="29"/>
  <c r="BZ148" i="29"/>
  <c r="CA27" i="33"/>
  <c r="CB63" i="33" s="1"/>
  <c r="CB25" i="33"/>
  <c r="CC61" i="33" s="1"/>
  <c r="CA23" i="33"/>
  <c r="CB59" i="33" s="1"/>
  <c r="BZ37" i="33"/>
  <c r="CA33" i="33"/>
  <c r="CB69" i="33" s="1"/>
  <c r="CA34" i="33"/>
  <c r="CB70" i="33" s="1"/>
  <c r="BY157" i="29"/>
  <c r="BZ163" i="30"/>
  <c r="BZ144" i="30"/>
  <c r="CA24" i="30"/>
  <c r="CB60" i="30" s="1"/>
  <c r="BZ152" i="29"/>
  <c r="BZ171" i="29"/>
  <c r="CA32" i="29"/>
  <c r="CB68" i="29" s="1"/>
  <c r="BV194" i="29"/>
  <c r="BZ37" i="29"/>
  <c r="BZ154" i="29"/>
  <c r="BZ173" i="29"/>
  <c r="CA34" i="29"/>
  <c r="CB70" i="29" s="1"/>
  <c r="CA29" i="33"/>
  <c r="CB65" i="33" s="1"/>
  <c r="BZ173" i="30"/>
  <c r="BZ154" i="30"/>
  <c r="CA34" i="30"/>
  <c r="CB70" i="30" s="1"/>
  <c r="CA23" i="29"/>
  <c r="CB59" i="29" s="1"/>
  <c r="BZ162" i="29"/>
  <c r="BZ143" i="29"/>
  <c r="CA28" i="33"/>
  <c r="CB64" i="33" s="1"/>
  <c r="BV198" i="29"/>
  <c r="BY73" i="29"/>
  <c r="BY74" i="29" s="1"/>
  <c r="CA31" i="33"/>
  <c r="CB67" i="33" s="1"/>
  <c r="CA35" i="29"/>
  <c r="CB71" i="29" s="1"/>
  <c r="BZ155" i="29"/>
  <c r="BZ174" i="29"/>
  <c r="CA32" i="33"/>
  <c r="CB68" i="33" s="1"/>
  <c r="BZ37" i="30"/>
  <c r="BZ167" i="30"/>
  <c r="BZ148" i="30"/>
  <c r="CA28" i="30"/>
  <c r="CB64" i="30" s="1"/>
  <c r="BX189" i="30"/>
  <c r="BX182" i="30"/>
  <c r="BX178" i="30"/>
  <c r="BX179" i="30" s="1"/>
  <c r="BW197" i="30"/>
  <c r="BW191" i="30"/>
  <c r="BW193" i="30" s="1"/>
  <c r="BX177" i="30"/>
  <c r="BW197" i="29"/>
  <c r="BW191" i="29"/>
  <c r="BW193" i="29" s="1"/>
  <c r="CA35" i="33"/>
  <c r="CB71" i="33" s="1"/>
  <c r="CA26" i="30"/>
  <c r="CB62" i="30" s="1"/>
  <c r="BZ165" i="30"/>
  <c r="BZ146" i="30"/>
  <c r="BX183" i="30"/>
  <c r="BX185" i="30" s="1"/>
  <c r="BX190" i="30"/>
  <c r="BX192" i="30" s="1"/>
  <c r="BZ162" i="30"/>
  <c r="CA23" i="30"/>
  <c r="CB59" i="30" s="1"/>
  <c r="BZ143" i="30"/>
  <c r="BY176" i="29"/>
  <c r="BZ163" i="29"/>
  <c r="BZ144" i="29"/>
  <c r="CA24" i="29"/>
  <c r="CB60" i="29" s="1"/>
  <c r="BW196" i="30"/>
  <c r="BW185" i="30"/>
  <c r="BW186" i="30" s="1"/>
  <c r="CA30" i="29"/>
  <c r="CB66" i="29" s="1"/>
  <c r="BZ150" i="29"/>
  <c r="BZ169" i="29"/>
  <c r="BW184" i="29"/>
  <c r="BW186" i="29" s="1"/>
  <c r="BW196" i="29"/>
  <c r="BZ174" i="30"/>
  <c r="BZ155" i="30"/>
  <c r="CA35" i="30"/>
  <c r="CB71" i="30" s="1"/>
  <c r="BZ168" i="29"/>
  <c r="BZ149" i="29"/>
  <c r="CA29" i="29"/>
  <c r="CB65" i="29" s="1"/>
  <c r="CA30" i="33"/>
  <c r="CB66" i="33" s="1"/>
  <c r="BY73" i="30"/>
  <c r="BY74" i="30" s="1"/>
  <c r="BX158" i="30"/>
  <c r="BZ171" i="30"/>
  <c r="BZ152" i="30"/>
  <c r="CA32" i="30"/>
  <c r="CB68" i="30" s="1"/>
  <c r="BZ172" i="30"/>
  <c r="BZ153" i="30"/>
  <c r="CA33" i="30"/>
  <c r="CB69" i="30" s="1"/>
  <c r="BY176" i="30"/>
  <c r="BZ145" i="29"/>
  <c r="BZ164" i="29"/>
  <c r="CA25" i="29"/>
  <c r="CB61" i="29" s="1"/>
  <c r="BZ165" i="29"/>
  <c r="BZ146" i="29"/>
  <c r="CA26" i="29"/>
  <c r="CB62" i="29" s="1"/>
  <c r="BZ147" i="30"/>
  <c r="BZ166" i="30"/>
  <c r="CA27" i="30"/>
  <c r="CB63" i="30" s="1"/>
  <c r="CA24" i="33"/>
  <c r="CB60" i="33" s="1"/>
  <c r="BZ147" i="29"/>
  <c r="CA27" i="29"/>
  <c r="CB63" i="29" s="1"/>
  <c r="BZ166" i="29"/>
  <c r="CA26" i="33"/>
  <c r="CB62" i="33" s="1"/>
  <c r="BZ151" i="30"/>
  <c r="CA31" i="30"/>
  <c r="CB67" i="30" s="1"/>
  <c r="BZ170" i="30"/>
  <c r="BZ172" i="29"/>
  <c r="BZ153" i="29"/>
  <c r="CA33" i="29"/>
  <c r="CB69" i="29" s="1"/>
  <c r="BZ150" i="30"/>
  <c r="BZ169" i="30"/>
  <c r="CA30" i="30"/>
  <c r="CB66" i="30" s="1"/>
  <c r="BZ168" i="30"/>
  <c r="CA29" i="30"/>
  <c r="CB65" i="30" s="1"/>
  <c r="BZ149" i="30"/>
  <c r="BX192" i="29"/>
  <c r="BY196" i="31"/>
  <c r="BY184" i="31"/>
  <c r="BY186" i="31" s="1"/>
  <c r="CA162" i="31"/>
  <c r="CB23" i="31"/>
  <c r="CC59" i="31" s="1"/>
  <c r="CA73" i="31"/>
  <c r="CA74" i="31" s="1"/>
  <c r="CA143" i="31"/>
  <c r="CA37" i="31"/>
  <c r="CC25" i="32"/>
  <c r="CD55" i="32" s="1"/>
  <c r="CB25" i="2"/>
  <c r="CC55" i="2" s="1"/>
  <c r="CB21" i="2"/>
  <c r="CC51" i="2" s="1"/>
  <c r="CC20" i="2"/>
  <c r="CD50" i="2" s="1"/>
  <c r="CB23" i="2"/>
  <c r="CC53" i="2" s="1"/>
  <c r="CB28" i="2"/>
  <c r="CC58" i="2" s="1"/>
  <c r="CB24" i="2"/>
  <c r="CC54" i="2" s="1"/>
  <c r="CB26" i="2"/>
  <c r="CC56" i="2" s="1"/>
  <c r="BZ61" i="2"/>
  <c r="BZ62" i="2" s="1"/>
  <c r="CA29" i="2"/>
  <c r="CB59" i="2" s="1"/>
  <c r="CB27" i="2"/>
  <c r="CC57" i="2" s="1"/>
  <c r="CC30" i="10"/>
  <c r="CD66" i="10" s="1"/>
  <c r="CB35" i="10"/>
  <c r="CC71" i="10" s="1"/>
  <c r="CB25" i="10"/>
  <c r="CC61" i="10" s="1"/>
  <c r="CB31" i="10"/>
  <c r="CC67" i="10" s="1"/>
  <c r="CB32" i="10"/>
  <c r="CC68" i="10" s="1"/>
  <c r="CB26" i="10"/>
  <c r="CC62" i="10" s="1"/>
  <c r="CB34" i="10"/>
  <c r="CC70" i="10" s="1"/>
  <c r="CC24" i="10"/>
  <c r="CD60" i="10" s="1"/>
  <c r="BZ73" i="10"/>
  <c r="BZ74" i="10" s="1"/>
  <c r="CB27" i="10"/>
  <c r="CC63" i="10" s="1"/>
  <c r="CB28" i="10"/>
  <c r="CC64" i="10" s="1"/>
  <c r="CB29" i="10"/>
  <c r="CC65" i="10" s="1"/>
  <c r="CD20" i="32"/>
  <c r="CE50" i="32" s="1"/>
  <c r="CC27" i="32"/>
  <c r="CD57" i="32" s="1"/>
  <c r="CC23" i="32"/>
  <c r="CD53" i="32" s="1"/>
  <c r="CC28" i="32"/>
  <c r="CD58" i="32" s="1"/>
  <c r="CC24" i="32"/>
  <c r="CD54" i="32" s="1"/>
  <c r="CC26" i="32"/>
  <c r="CD56" i="32" s="1"/>
  <c r="BX197" i="36" l="1"/>
  <c r="BX198" i="36" s="1"/>
  <c r="BW194" i="36"/>
  <c r="CB61" i="31"/>
  <c r="CA145" i="31"/>
  <c r="CA157" i="31" s="1"/>
  <c r="CA189" i="31" s="1"/>
  <c r="CA164" i="31"/>
  <c r="CA176" i="31" s="1"/>
  <c r="CA183" i="31" s="1"/>
  <c r="CA185" i="31" s="1"/>
  <c r="CB25" i="31"/>
  <c r="CB37" i="31" s="1"/>
  <c r="CB52" i="32"/>
  <c r="CB22" i="32"/>
  <c r="CB69" i="10"/>
  <c r="CB33" i="10"/>
  <c r="BZ183" i="31"/>
  <c r="BZ185" i="31" s="1"/>
  <c r="BY189" i="36"/>
  <c r="BY197" i="36" s="1"/>
  <c r="BY177" i="36"/>
  <c r="BW198" i="36"/>
  <c r="BY197" i="31"/>
  <c r="BY198" i="31" s="1"/>
  <c r="BZ177" i="31"/>
  <c r="BY193" i="31"/>
  <c r="BY194" i="31" s="1"/>
  <c r="BY158" i="36"/>
  <c r="BY178" i="35"/>
  <c r="BY179" i="35" s="1"/>
  <c r="BW194" i="34"/>
  <c r="BY177" i="35"/>
  <c r="BZ178" i="31"/>
  <c r="BZ179" i="31" s="1"/>
  <c r="BZ189" i="31"/>
  <c r="BZ197" i="31" s="1"/>
  <c r="BZ182" i="31"/>
  <c r="BZ184" i="31" s="1"/>
  <c r="BW194" i="35"/>
  <c r="BX191" i="36"/>
  <c r="BX193" i="36" s="1"/>
  <c r="BX194" i="36" s="1"/>
  <c r="BY189" i="35"/>
  <c r="BY191" i="35" s="1"/>
  <c r="BW198" i="35"/>
  <c r="BY158" i="35"/>
  <c r="BY178" i="36"/>
  <c r="BY179" i="36" s="1"/>
  <c r="BZ74" i="34"/>
  <c r="BY183" i="36"/>
  <c r="BY185" i="36" s="1"/>
  <c r="BZ157" i="35"/>
  <c r="BZ182" i="35" s="1"/>
  <c r="BZ158" i="31"/>
  <c r="BZ157" i="36"/>
  <c r="BZ182" i="36" s="1"/>
  <c r="CB59" i="10"/>
  <c r="CB23" i="10"/>
  <c r="BW198" i="34"/>
  <c r="BY158" i="34"/>
  <c r="BZ176" i="36"/>
  <c r="CA73" i="36"/>
  <c r="CA74" i="36" s="1"/>
  <c r="CG35" i="35"/>
  <c r="CG71" i="35"/>
  <c r="CF155" i="35"/>
  <c r="CF174" i="35"/>
  <c r="CB33" i="34"/>
  <c r="CB69" i="34"/>
  <c r="CA172" i="34"/>
  <c r="CA153" i="34"/>
  <c r="CG33" i="35"/>
  <c r="CG69" i="35"/>
  <c r="CF172" i="35"/>
  <c r="CF153" i="35"/>
  <c r="CB31" i="36"/>
  <c r="CB67" i="36"/>
  <c r="CA151" i="36"/>
  <c r="CA170" i="36"/>
  <c r="BY184" i="35"/>
  <c r="CB28" i="36"/>
  <c r="CB64" i="36"/>
  <c r="CA148" i="36"/>
  <c r="CA167" i="36"/>
  <c r="CB32" i="34"/>
  <c r="CB68" i="34"/>
  <c r="CA152" i="34"/>
  <c r="CA171" i="34"/>
  <c r="CB24" i="36"/>
  <c r="CB60" i="36"/>
  <c r="CA163" i="36"/>
  <c r="CA144" i="36"/>
  <c r="CB31" i="34"/>
  <c r="CB67" i="34"/>
  <c r="CA151" i="34"/>
  <c r="CA170" i="34"/>
  <c r="CB52" i="2"/>
  <c r="CB22" i="2"/>
  <c r="BZ176" i="34"/>
  <c r="CF27" i="35"/>
  <c r="CF63" i="35"/>
  <c r="CE147" i="35"/>
  <c r="CE166" i="35"/>
  <c r="CC70" i="31"/>
  <c r="CC34" i="31"/>
  <c r="CB173" i="31"/>
  <c r="CB154" i="31"/>
  <c r="CB35" i="34"/>
  <c r="CB71" i="34"/>
  <c r="CA174" i="34"/>
  <c r="CA155" i="34"/>
  <c r="CF28" i="35"/>
  <c r="CF64" i="35"/>
  <c r="CE167" i="35"/>
  <c r="CE148" i="35"/>
  <c r="BZ176" i="35"/>
  <c r="CB27" i="34"/>
  <c r="CB63" i="34"/>
  <c r="CA147" i="34"/>
  <c r="CA166" i="34"/>
  <c r="CB35" i="36"/>
  <c r="CB71" i="36"/>
  <c r="CA174" i="36"/>
  <c r="CA155" i="36"/>
  <c r="BY183" i="34"/>
  <c r="BY185" i="34" s="1"/>
  <c r="BY190" i="34"/>
  <c r="BY192" i="34" s="1"/>
  <c r="BZ157" i="34"/>
  <c r="CB28" i="34"/>
  <c r="CB64" i="34"/>
  <c r="CA148" i="34"/>
  <c r="CA167" i="34"/>
  <c r="CF32" i="35"/>
  <c r="CF68" i="35"/>
  <c r="CE171" i="35"/>
  <c r="CE152" i="35"/>
  <c r="CB31" i="35"/>
  <c r="CB67" i="35"/>
  <c r="CA170" i="35"/>
  <c r="CA151" i="35"/>
  <c r="CE29" i="36"/>
  <c r="CE65" i="36"/>
  <c r="CD168" i="36"/>
  <c r="CD149" i="36"/>
  <c r="CC23" i="36"/>
  <c r="CC59" i="36"/>
  <c r="CB162" i="36"/>
  <c r="CB143" i="36"/>
  <c r="CA37" i="36"/>
  <c r="CB27" i="36"/>
  <c r="CB63" i="36"/>
  <c r="CA166" i="36"/>
  <c r="CA147" i="36"/>
  <c r="CB33" i="36"/>
  <c r="CB69" i="36"/>
  <c r="CA172" i="36"/>
  <c r="CA153" i="36"/>
  <c r="CD24" i="35"/>
  <c r="CD60" i="35"/>
  <c r="CC144" i="35"/>
  <c r="CC163" i="35"/>
  <c r="CC60" i="31"/>
  <c r="CB144" i="31"/>
  <c r="CB163" i="31"/>
  <c r="CC24" i="31"/>
  <c r="CB29" i="34"/>
  <c r="CB65" i="34"/>
  <c r="CA149" i="34"/>
  <c r="CA168" i="34"/>
  <c r="CA73" i="35"/>
  <c r="CA74" i="35" s="1"/>
  <c r="CC62" i="31"/>
  <c r="CB165" i="31"/>
  <c r="CB146" i="31"/>
  <c r="CC26" i="31"/>
  <c r="CB34" i="36"/>
  <c r="CB70" i="36"/>
  <c r="CA173" i="36"/>
  <c r="CA154" i="36"/>
  <c r="BX184" i="34"/>
  <c r="BX186" i="34" s="1"/>
  <c r="BX196" i="34"/>
  <c r="BY177" i="34"/>
  <c r="CD67" i="31"/>
  <c r="CC170" i="31"/>
  <c r="CC151" i="31"/>
  <c r="CD31" i="31"/>
  <c r="CG25" i="35"/>
  <c r="CG61" i="35"/>
  <c r="CF164" i="35"/>
  <c r="CF145" i="35"/>
  <c r="CC66" i="31"/>
  <c r="CC30" i="31"/>
  <c r="CB169" i="31"/>
  <c r="CB150" i="31"/>
  <c r="CB23" i="35"/>
  <c r="CB59" i="35"/>
  <c r="CA162" i="35"/>
  <c r="CA143" i="35"/>
  <c r="CA37" i="35"/>
  <c r="CA73" i="34"/>
  <c r="CA179" i="34" s="1"/>
  <c r="BX191" i="34"/>
  <c r="BX193" i="34" s="1"/>
  <c r="BX197" i="34"/>
  <c r="CG30" i="35"/>
  <c r="CG66" i="35"/>
  <c r="CF169" i="35"/>
  <c r="CF150" i="35"/>
  <c r="BY184" i="36"/>
  <c r="CC64" i="31"/>
  <c r="CB167" i="31"/>
  <c r="CC28" i="31"/>
  <c r="CB148" i="31"/>
  <c r="CB34" i="34"/>
  <c r="CB70" i="34"/>
  <c r="CA173" i="34"/>
  <c r="CA154" i="34"/>
  <c r="CB25" i="36"/>
  <c r="CB61" i="36"/>
  <c r="CA164" i="36"/>
  <c r="CA145" i="36"/>
  <c r="CB34" i="35"/>
  <c r="CB70" i="35"/>
  <c r="CA154" i="35"/>
  <c r="CA173" i="35"/>
  <c r="CG29" i="35"/>
  <c r="CG65" i="35"/>
  <c r="CF168" i="35"/>
  <c r="CF149" i="35"/>
  <c r="CB25" i="34"/>
  <c r="CB61" i="34"/>
  <c r="CA145" i="34"/>
  <c r="CA164" i="34"/>
  <c r="CC65" i="31"/>
  <c r="CB168" i="31"/>
  <c r="CC29" i="31"/>
  <c r="CB149" i="31"/>
  <c r="CC71" i="31"/>
  <c r="CC35" i="31"/>
  <c r="CB155" i="31"/>
  <c r="CB174" i="31"/>
  <c r="BX197" i="35"/>
  <c r="CB23" i="34"/>
  <c r="CB59" i="34"/>
  <c r="CA162" i="34"/>
  <c r="CA37" i="34"/>
  <c r="CA143" i="34"/>
  <c r="BX196" i="35"/>
  <c r="BY190" i="35"/>
  <c r="BY192" i="35" s="1"/>
  <c r="BY183" i="35"/>
  <c r="BY185" i="35" s="1"/>
  <c r="CC69" i="31"/>
  <c r="CC33" i="31"/>
  <c r="CB153" i="31"/>
  <c r="CB172" i="31"/>
  <c r="BY182" i="34"/>
  <c r="BY189" i="34"/>
  <c r="CB30" i="34"/>
  <c r="CB66" i="34"/>
  <c r="CA150" i="34"/>
  <c r="CA169" i="34"/>
  <c r="CC68" i="31"/>
  <c r="CC32" i="31"/>
  <c r="CB171" i="31"/>
  <c r="CB152" i="31"/>
  <c r="BX193" i="35"/>
  <c r="CB32" i="36"/>
  <c r="CB68" i="36"/>
  <c r="CA171" i="36"/>
  <c r="CA152" i="36"/>
  <c r="BX186" i="35"/>
  <c r="CC63" i="31"/>
  <c r="CC27" i="31"/>
  <c r="CB166" i="31"/>
  <c r="CB147" i="31"/>
  <c r="CB30" i="36"/>
  <c r="CB66" i="36"/>
  <c r="CA169" i="36"/>
  <c r="CA150" i="36"/>
  <c r="CB26" i="36"/>
  <c r="CB62" i="36"/>
  <c r="CA165" i="36"/>
  <c r="CA146" i="36"/>
  <c r="CB26" i="34"/>
  <c r="CB62" i="34"/>
  <c r="CA146" i="34"/>
  <c r="CA165" i="34"/>
  <c r="CB24" i="34"/>
  <c r="CB60" i="34"/>
  <c r="CA144" i="34"/>
  <c r="CA163" i="34"/>
  <c r="BW194" i="29"/>
  <c r="CB31" i="32"/>
  <c r="CA61" i="32"/>
  <c r="CA62" i="32" s="1"/>
  <c r="CC29" i="32"/>
  <c r="CD59" i="32" s="1"/>
  <c r="CC21" i="32"/>
  <c r="CD51" i="32" s="1"/>
  <c r="BX196" i="29"/>
  <c r="BW198" i="29"/>
  <c r="BY158" i="30"/>
  <c r="BY158" i="29"/>
  <c r="BX197" i="29"/>
  <c r="BW198" i="30"/>
  <c r="BX184" i="29"/>
  <c r="BX186" i="29" s="1"/>
  <c r="BW194" i="30"/>
  <c r="CA145" i="29"/>
  <c r="CB25" i="29"/>
  <c r="CC61" i="29" s="1"/>
  <c r="CA164" i="29"/>
  <c r="BY190" i="29"/>
  <c r="BY192" i="29" s="1"/>
  <c r="BY183" i="29"/>
  <c r="BY185" i="29" s="1"/>
  <c r="BY177" i="29"/>
  <c r="CB31" i="33"/>
  <c r="CC67" i="33" s="1"/>
  <c r="CA173" i="29"/>
  <c r="CA154" i="29"/>
  <c r="CB34" i="29"/>
  <c r="CC70" i="29" s="1"/>
  <c r="CB27" i="33"/>
  <c r="CC63" i="33" s="1"/>
  <c r="CB25" i="30"/>
  <c r="CC61" i="30" s="1"/>
  <c r="CA164" i="30"/>
  <c r="CA145" i="30"/>
  <c r="CA169" i="30"/>
  <c r="CA150" i="30"/>
  <c r="CB30" i="30"/>
  <c r="CC66" i="30" s="1"/>
  <c r="CA166" i="29"/>
  <c r="CA147" i="29"/>
  <c r="CB27" i="29"/>
  <c r="CC63" i="29" s="1"/>
  <c r="CA171" i="30"/>
  <c r="CB32" i="30"/>
  <c r="CC68" i="30" s="1"/>
  <c r="CA152" i="30"/>
  <c r="CB30" i="33"/>
  <c r="CC66" i="33" s="1"/>
  <c r="BZ157" i="30"/>
  <c r="CA162" i="29"/>
  <c r="CA37" i="29"/>
  <c r="CA143" i="29"/>
  <c r="CB23" i="29"/>
  <c r="CC59" i="29" s="1"/>
  <c r="BZ176" i="29"/>
  <c r="CB33" i="33"/>
  <c r="CC69" i="33" s="1"/>
  <c r="CA146" i="29"/>
  <c r="CB26" i="29"/>
  <c r="CC62" i="29" s="1"/>
  <c r="CA165" i="29"/>
  <c r="CA143" i="30"/>
  <c r="CB23" i="30"/>
  <c r="CC59" i="30" s="1"/>
  <c r="CA162" i="30"/>
  <c r="CA37" i="30"/>
  <c r="CA146" i="30"/>
  <c r="CA165" i="30"/>
  <c r="CB26" i="30"/>
  <c r="CC62" i="30" s="1"/>
  <c r="CB32" i="33"/>
  <c r="CC68" i="33" s="1"/>
  <c r="CA154" i="30"/>
  <c r="CA173" i="30"/>
  <c r="CB34" i="30"/>
  <c r="CC70" i="30" s="1"/>
  <c r="CA163" i="30"/>
  <c r="CA144" i="30"/>
  <c r="CB24" i="30"/>
  <c r="CC60" i="30" s="1"/>
  <c r="CB31" i="30"/>
  <c r="CC67" i="30" s="1"/>
  <c r="CA170" i="30"/>
  <c r="CA151" i="30"/>
  <c r="CA149" i="29"/>
  <c r="CB29" i="29"/>
  <c r="CC65" i="29" s="1"/>
  <c r="CA168" i="29"/>
  <c r="CA163" i="29"/>
  <c r="CA144" i="29"/>
  <c r="CB24" i="29"/>
  <c r="CC60" i="29" s="1"/>
  <c r="BZ176" i="30"/>
  <c r="CB35" i="33"/>
  <c r="CC71" i="33" s="1"/>
  <c r="BX196" i="30"/>
  <c r="BX184" i="30"/>
  <c r="BX186" i="30" s="1"/>
  <c r="BZ157" i="29"/>
  <c r="CB24" i="33"/>
  <c r="CC60" i="33" s="1"/>
  <c r="BY183" i="30"/>
  <c r="BY185" i="30" s="1"/>
  <c r="BY190" i="30"/>
  <c r="BY192" i="30" s="1"/>
  <c r="BZ73" i="30"/>
  <c r="BZ74" i="30" s="1"/>
  <c r="BX191" i="30"/>
  <c r="BX193" i="30" s="1"/>
  <c r="BX197" i="30"/>
  <c r="CB28" i="33"/>
  <c r="CC64" i="33" s="1"/>
  <c r="CB23" i="33"/>
  <c r="CC59" i="33" s="1"/>
  <c r="CA37" i="33"/>
  <c r="CB33" i="29"/>
  <c r="CC69" i="29" s="1"/>
  <c r="CA172" i="29"/>
  <c r="CA153" i="29"/>
  <c r="CB26" i="33"/>
  <c r="CC62" i="33" s="1"/>
  <c r="CB28" i="30"/>
  <c r="CC64" i="30" s="1"/>
  <c r="CA167" i="30"/>
  <c r="CA148" i="30"/>
  <c r="BZ73" i="33"/>
  <c r="BZ74" i="33" s="1"/>
  <c r="CA149" i="30"/>
  <c r="CA168" i="30"/>
  <c r="CB29" i="30"/>
  <c r="CC65" i="30" s="1"/>
  <c r="CA166" i="30"/>
  <c r="CA147" i="30"/>
  <c r="CB27" i="30"/>
  <c r="CC63" i="30" s="1"/>
  <c r="CA172" i="30"/>
  <c r="CB33" i="30"/>
  <c r="CC69" i="30" s="1"/>
  <c r="CA153" i="30"/>
  <c r="BZ73" i="29"/>
  <c r="BZ74" i="29" s="1"/>
  <c r="CB29" i="33"/>
  <c r="CC65" i="33" s="1"/>
  <c r="CA152" i="29"/>
  <c r="CA171" i="29"/>
  <c r="CB32" i="29"/>
  <c r="CC68" i="29" s="1"/>
  <c r="BY182" i="29"/>
  <c r="BY189" i="29"/>
  <c r="BY178" i="29"/>
  <c r="BY179" i="29" s="1"/>
  <c r="CC25" i="33"/>
  <c r="CD61" i="33" s="1"/>
  <c r="CA167" i="29"/>
  <c r="CA148" i="29"/>
  <c r="CB28" i="29"/>
  <c r="CC64" i="29" s="1"/>
  <c r="CA170" i="29"/>
  <c r="CA151" i="29"/>
  <c r="CB31" i="29"/>
  <c r="CC67" i="29" s="1"/>
  <c r="BX193" i="29"/>
  <c r="CA174" i="30"/>
  <c r="CA155" i="30"/>
  <c r="CB35" i="30"/>
  <c r="CC71" i="30" s="1"/>
  <c r="CA169" i="29"/>
  <c r="CA150" i="29"/>
  <c r="CB30" i="29"/>
  <c r="CC66" i="29" s="1"/>
  <c r="BY177" i="30"/>
  <c r="CA155" i="29"/>
  <c r="CA174" i="29"/>
  <c r="CB35" i="29"/>
  <c r="CC71" i="29" s="1"/>
  <c r="CB34" i="33"/>
  <c r="CC70" i="33" s="1"/>
  <c r="BY178" i="30"/>
  <c r="BY179" i="30" s="1"/>
  <c r="BY189" i="30"/>
  <c r="BY182" i="30"/>
  <c r="CC23" i="31"/>
  <c r="CD59" i="31" s="1"/>
  <c r="CB143" i="31"/>
  <c r="CB73" i="31"/>
  <c r="CB74" i="31" s="1"/>
  <c r="CB162" i="31"/>
  <c r="CD25" i="32"/>
  <c r="CE55" i="32" s="1"/>
  <c r="CC25" i="2"/>
  <c r="CD55" i="2" s="1"/>
  <c r="CC24" i="2"/>
  <c r="CD54" i="2" s="1"/>
  <c r="CD20" i="2"/>
  <c r="CE50" i="2" s="1"/>
  <c r="CC21" i="2"/>
  <c r="CD51" i="2" s="1"/>
  <c r="CC28" i="2"/>
  <c r="CD58" i="2" s="1"/>
  <c r="CC26" i="2"/>
  <c r="CD56" i="2" s="1"/>
  <c r="CB29" i="2"/>
  <c r="CC59" i="2" s="1"/>
  <c r="CA61" i="2"/>
  <c r="CA62" i="2" s="1"/>
  <c r="CA31" i="2"/>
  <c r="CC27" i="2"/>
  <c r="CD57" i="2" s="1"/>
  <c r="CC23" i="2"/>
  <c r="CD53" i="2" s="1"/>
  <c r="CC27" i="10"/>
  <c r="CD63" i="10" s="1"/>
  <c r="CC34" i="10"/>
  <c r="CD70" i="10" s="1"/>
  <c r="CC35" i="10"/>
  <c r="CD71" i="10" s="1"/>
  <c r="CC32" i="10"/>
  <c r="CD68" i="10" s="1"/>
  <c r="CC29" i="10"/>
  <c r="CD65" i="10" s="1"/>
  <c r="CC26" i="10"/>
  <c r="CD62" i="10" s="1"/>
  <c r="CC31" i="10"/>
  <c r="CD67" i="10" s="1"/>
  <c r="CD30" i="10"/>
  <c r="CE66" i="10" s="1"/>
  <c r="CC28" i="10"/>
  <c r="CD64" i="10" s="1"/>
  <c r="CD24" i="10"/>
  <c r="CE60" i="10" s="1"/>
  <c r="CC25" i="10"/>
  <c r="CD61" i="10" s="1"/>
  <c r="CA73" i="10"/>
  <c r="CA74" i="10" s="1"/>
  <c r="CD26" i="32"/>
  <c r="CE56" i="32" s="1"/>
  <c r="CE20" i="32"/>
  <c r="CF50" i="32" s="1"/>
  <c r="CD28" i="32"/>
  <c r="CE58" i="32" s="1"/>
  <c r="CD24" i="32"/>
  <c r="CE54" i="32" s="1"/>
  <c r="CD23" i="32"/>
  <c r="CE53" i="32" s="1"/>
  <c r="CD27" i="32"/>
  <c r="CE57" i="32" s="1"/>
  <c r="BZ186" i="31" l="1"/>
  <c r="CB37" i="10"/>
  <c r="CC61" i="31"/>
  <c r="CC25" i="31"/>
  <c r="CB145" i="31"/>
  <c r="CB157" i="31" s="1"/>
  <c r="CB164" i="31"/>
  <c r="CB176" i="31" s="1"/>
  <c r="CB183" i="31" s="1"/>
  <c r="CB185" i="31" s="1"/>
  <c r="BY191" i="36"/>
  <c r="BY193" i="36" s="1"/>
  <c r="CC52" i="32"/>
  <c r="CC22" i="32"/>
  <c r="CC31" i="32" s="1"/>
  <c r="BZ191" i="31"/>
  <c r="BZ193" i="31" s="1"/>
  <c r="CC69" i="10"/>
  <c r="CC33" i="10"/>
  <c r="BZ158" i="35"/>
  <c r="BZ189" i="35"/>
  <c r="BZ191" i="35" s="1"/>
  <c r="CA190" i="31"/>
  <c r="CA192" i="31" s="1"/>
  <c r="BZ196" i="31"/>
  <c r="BZ198" i="31" s="1"/>
  <c r="CA177" i="31"/>
  <c r="BY196" i="36"/>
  <c r="BY198" i="36" s="1"/>
  <c r="BY186" i="36"/>
  <c r="BZ178" i="35"/>
  <c r="BZ179" i="35" s="1"/>
  <c r="CA158" i="31"/>
  <c r="BZ189" i="36"/>
  <c r="BZ178" i="36"/>
  <c r="BZ179" i="36" s="1"/>
  <c r="CA182" i="31"/>
  <c r="CA196" i="31" s="1"/>
  <c r="BZ190" i="36"/>
  <c r="BZ192" i="36" s="1"/>
  <c r="CA178" i="31"/>
  <c r="CA179" i="31" s="1"/>
  <c r="CA157" i="35"/>
  <c r="CA189" i="35" s="1"/>
  <c r="BZ158" i="36"/>
  <c r="CA176" i="36"/>
  <c r="CA183" i="36" s="1"/>
  <c r="CA185" i="36" s="1"/>
  <c r="CB73" i="36"/>
  <c r="CB74" i="36" s="1"/>
  <c r="BZ183" i="36"/>
  <c r="BZ185" i="36" s="1"/>
  <c r="CC59" i="10"/>
  <c r="CC23" i="10"/>
  <c r="CC37" i="10" s="1"/>
  <c r="BZ177" i="36"/>
  <c r="BZ177" i="34"/>
  <c r="BZ177" i="35"/>
  <c r="BY197" i="35"/>
  <c r="CA157" i="36"/>
  <c r="BY193" i="35"/>
  <c r="CC32" i="36"/>
  <c r="CC68" i="36"/>
  <c r="CB152" i="36"/>
  <c r="CB171" i="36"/>
  <c r="CD69" i="31"/>
  <c r="CC153" i="31"/>
  <c r="CC172" i="31"/>
  <c r="CD33" i="31"/>
  <c r="CB73" i="34"/>
  <c r="CB179" i="34" s="1"/>
  <c r="CD65" i="31"/>
  <c r="CC149" i="31"/>
  <c r="CC168" i="31"/>
  <c r="CD29" i="31"/>
  <c r="CD64" i="31"/>
  <c r="CD28" i="31"/>
  <c r="CC167" i="31"/>
  <c r="CC148" i="31"/>
  <c r="CD66" i="31"/>
  <c r="CC169" i="31"/>
  <c r="CC150" i="31"/>
  <c r="CD30" i="31"/>
  <c r="CC34" i="36"/>
  <c r="CC70" i="36"/>
  <c r="CB173" i="36"/>
  <c r="CB154" i="36"/>
  <c r="CC33" i="36"/>
  <c r="CC69" i="36"/>
  <c r="CB172" i="36"/>
  <c r="CB153" i="36"/>
  <c r="BZ184" i="35"/>
  <c r="BZ182" i="34"/>
  <c r="BZ189" i="34"/>
  <c r="BY196" i="35"/>
  <c r="CH29" i="35"/>
  <c r="CH65" i="35"/>
  <c r="CG168" i="35"/>
  <c r="CG149" i="35"/>
  <c r="CC25" i="36"/>
  <c r="CC61" i="36"/>
  <c r="CB164" i="36"/>
  <c r="CB145" i="36"/>
  <c r="CD62" i="31"/>
  <c r="CD26" i="31"/>
  <c r="CC146" i="31"/>
  <c r="CC165" i="31"/>
  <c r="CC32" i="34"/>
  <c r="CC68" i="34"/>
  <c r="CB171" i="34"/>
  <c r="CB152" i="34"/>
  <c r="CC26" i="36"/>
  <c r="CC62" i="36"/>
  <c r="CB146" i="36"/>
  <c r="CB165" i="36"/>
  <c r="CC30" i="34"/>
  <c r="CC66" i="34"/>
  <c r="CB169" i="34"/>
  <c r="CB150" i="34"/>
  <c r="CA74" i="34"/>
  <c r="CA176" i="35"/>
  <c r="BX198" i="34"/>
  <c r="BZ158" i="34"/>
  <c r="CF29" i="36"/>
  <c r="CF65" i="36"/>
  <c r="CE168" i="36"/>
  <c r="CE149" i="36"/>
  <c r="CG32" i="35"/>
  <c r="CG68" i="35"/>
  <c r="CF171" i="35"/>
  <c r="CF152" i="35"/>
  <c r="BZ183" i="35"/>
  <c r="BZ185" i="35" s="1"/>
  <c r="BZ190" i="35"/>
  <c r="BZ192" i="35" s="1"/>
  <c r="CC35" i="34"/>
  <c r="CC71" i="34"/>
  <c r="CB174" i="34"/>
  <c r="CB155" i="34"/>
  <c r="CG27" i="35"/>
  <c r="CG63" i="35"/>
  <c r="CF147" i="35"/>
  <c r="CF166" i="35"/>
  <c r="CH33" i="35"/>
  <c r="CH69" i="35"/>
  <c r="CG172" i="35"/>
  <c r="CG153" i="35"/>
  <c r="CC24" i="34"/>
  <c r="CC60" i="34"/>
  <c r="CB144" i="34"/>
  <c r="CB163" i="34"/>
  <c r="CD63" i="31"/>
  <c r="CC166" i="31"/>
  <c r="CD27" i="31"/>
  <c r="CC147" i="31"/>
  <c r="CC29" i="34"/>
  <c r="CC65" i="34"/>
  <c r="CB149" i="34"/>
  <c r="CB168" i="34"/>
  <c r="CC27" i="34"/>
  <c r="CC63" i="34"/>
  <c r="CB147" i="34"/>
  <c r="CB166" i="34"/>
  <c r="CC31" i="34"/>
  <c r="CC67" i="34"/>
  <c r="CB170" i="34"/>
  <c r="CB151" i="34"/>
  <c r="BX194" i="35"/>
  <c r="CD68" i="31"/>
  <c r="CD32" i="31"/>
  <c r="CC152" i="31"/>
  <c r="CC171" i="31"/>
  <c r="BY197" i="34"/>
  <c r="BY191" i="34"/>
  <c r="BY193" i="34" s="1"/>
  <c r="BX198" i="35"/>
  <c r="CH30" i="35"/>
  <c r="CH66" i="35"/>
  <c r="CG169" i="35"/>
  <c r="CG150" i="35"/>
  <c r="CB73" i="35"/>
  <c r="CB74" i="35" s="1"/>
  <c r="BX194" i="34"/>
  <c r="CD60" i="31"/>
  <c r="CD24" i="31"/>
  <c r="CC163" i="31"/>
  <c r="CC144" i="31"/>
  <c r="CE24" i="35"/>
  <c r="CE60" i="35"/>
  <c r="CD163" i="35"/>
  <c r="CD144" i="35"/>
  <c r="CC27" i="36"/>
  <c r="CC63" i="36"/>
  <c r="CB166" i="36"/>
  <c r="CB147" i="36"/>
  <c r="CB37" i="36"/>
  <c r="BZ183" i="34"/>
  <c r="BZ185" i="34" s="1"/>
  <c r="BZ190" i="34"/>
  <c r="BZ192" i="34" s="1"/>
  <c r="CH35" i="35"/>
  <c r="CH71" i="35"/>
  <c r="CG174" i="35"/>
  <c r="CG155" i="35"/>
  <c r="BY196" i="34"/>
  <c r="BY184" i="34"/>
  <c r="BY186" i="34" s="1"/>
  <c r="CA157" i="34"/>
  <c r="CD71" i="31"/>
  <c r="CC155" i="31"/>
  <c r="CC174" i="31"/>
  <c r="CD35" i="31"/>
  <c r="CC23" i="35"/>
  <c r="CC59" i="35"/>
  <c r="CB162" i="35"/>
  <c r="CB143" i="35"/>
  <c r="CB37" i="35"/>
  <c r="CH25" i="35"/>
  <c r="CH61" i="35"/>
  <c r="CG164" i="35"/>
  <c r="CG145" i="35"/>
  <c r="CC52" i="2"/>
  <c r="CC22" i="2"/>
  <c r="CC31" i="36"/>
  <c r="CC67" i="36"/>
  <c r="CB170" i="36"/>
  <c r="CB151" i="36"/>
  <c r="CC33" i="34"/>
  <c r="CC69" i="34"/>
  <c r="CB172" i="34"/>
  <c r="CB153" i="34"/>
  <c r="BZ184" i="36"/>
  <c r="CC25" i="34"/>
  <c r="CC61" i="34"/>
  <c r="CB164" i="34"/>
  <c r="CB145" i="34"/>
  <c r="CC34" i="35"/>
  <c r="CC70" i="35"/>
  <c r="CB154" i="35"/>
  <c r="CB173" i="35"/>
  <c r="CC34" i="34"/>
  <c r="CC70" i="34"/>
  <c r="CB173" i="34"/>
  <c r="CB154" i="34"/>
  <c r="CE67" i="31"/>
  <c r="CE31" i="31"/>
  <c r="CD170" i="31"/>
  <c r="CD151" i="31"/>
  <c r="CC35" i="36"/>
  <c r="CC71" i="36"/>
  <c r="CB174" i="36"/>
  <c r="CB155" i="36"/>
  <c r="CD70" i="31"/>
  <c r="CD34" i="31"/>
  <c r="CC154" i="31"/>
  <c r="CC173" i="31"/>
  <c r="CC24" i="36"/>
  <c r="CC60" i="36"/>
  <c r="CB163" i="36"/>
  <c r="CB144" i="36"/>
  <c r="CC28" i="36"/>
  <c r="CC64" i="36"/>
  <c r="CB167" i="36"/>
  <c r="CB148" i="36"/>
  <c r="CC23" i="34"/>
  <c r="CC59" i="34"/>
  <c r="CB37" i="34"/>
  <c r="CB162" i="34"/>
  <c r="CB143" i="34"/>
  <c r="CC26" i="34"/>
  <c r="CC62" i="34"/>
  <c r="CB165" i="34"/>
  <c r="CB146" i="34"/>
  <c r="CC30" i="36"/>
  <c r="CC66" i="36"/>
  <c r="CB150" i="36"/>
  <c r="CB169" i="36"/>
  <c r="CA176" i="34"/>
  <c r="CD23" i="36"/>
  <c r="CD59" i="36"/>
  <c r="CC162" i="36"/>
  <c r="CC143" i="36"/>
  <c r="CC31" i="35"/>
  <c r="CC67" i="35"/>
  <c r="CB151" i="35"/>
  <c r="CB170" i="35"/>
  <c r="CC28" i="34"/>
  <c r="CC64" i="34"/>
  <c r="CB167" i="34"/>
  <c r="CB148" i="34"/>
  <c r="CG28" i="35"/>
  <c r="CG64" i="35"/>
  <c r="CF148" i="35"/>
  <c r="CF167" i="35"/>
  <c r="BY186" i="35"/>
  <c r="CB61" i="32"/>
  <c r="CB62" i="32" s="1"/>
  <c r="CD21" i="32"/>
  <c r="CE51" i="32" s="1"/>
  <c r="CD29" i="32"/>
  <c r="CE59" i="32" s="1"/>
  <c r="BX198" i="29"/>
  <c r="BX194" i="30"/>
  <c r="BZ177" i="30"/>
  <c r="BX194" i="29"/>
  <c r="BY196" i="30"/>
  <c r="BY184" i="30"/>
  <c r="BY186" i="30" s="1"/>
  <c r="CC32" i="29"/>
  <c r="CD68" i="29" s="1"/>
  <c r="CB152" i="29"/>
  <c r="CB171" i="29"/>
  <c r="CC29" i="30"/>
  <c r="CD65" i="30" s="1"/>
  <c r="CB168" i="30"/>
  <c r="CB149" i="30"/>
  <c r="CB167" i="30"/>
  <c r="CB148" i="30"/>
  <c r="CC28" i="30"/>
  <c r="CD64" i="30" s="1"/>
  <c r="CC23" i="30"/>
  <c r="CD59" i="30" s="1"/>
  <c r="CB162" i="30"/>
  <c r="CB37" i="30"/>
  <c r="CB143" i="30"/>
  <c r="BZ183" i="29"/>
  <c r="BZ185" i="29" s="1"/>
  <c r="BZ190" i="29"/>
  <c r="BZ192" i="29" s="1"/>
  <c r="BY197" i="30"/>
  <c r="BY191" i="30"/>
  <c r="BY193" i="30" s="1"/>
  <c r="CB172" i="30"/>
  <c r="CB153" i="30"/>
  <c r="CC33" i="30"/>
  <c r="CD69" i="30" s="1"/>
  <c r="CC23" i="33"/>
  <c r="CD59" i="33" s="1"/>
  <c r="CB37" i="33"/>
  <c r="BZ190" i="30"/>
  <c r="BZ192" i="30" s="1"/>
  <c r="BZ183" i="30"/>
  <c r="CB146" i="30"/>
  <c r="CB165" i="30"/>
  <c r="CC26" i="30"/>
  <c r="CD62" i="30" s="1"/>
  <c r="CA157" i="30"/>
  <c r="CB143" i="29"/>
  <c r="CB37" i="29"/>
  <c r="CB162" i="29"/>
  <c r="CC23" i="29"/>
  <c r="CD59" i="29" s="1"/>
  <c r="CB150" i="30"/>
  <c r="CC30" i="30"/>
  <c r="CD66" i="30" s="1"/>
  <c r="CB169" i="30"/>
  <c r="CC27" i="33"/>
  <c r="CD63" i="33" s="1"/>
  <c r="BZ177" i="29"/>
  <c r="CC26" i="33"/>
  <c r="CD62" i="33" s="1"/>
  <c r="CA73" i="33"/>
  <c r="CA74" i="33" s="1"/>
  <c r="CC24" i="33"/>
  <c r="CD60" i="33" s="1"/>
  <c r="CB163" i="29"/>
  <c r="CB144" i="29"/>
  <c r="CC24" i="29"/>
  <c r="CD60" i="29" s="1"/>
  <c r="CA73" i="29"/>
  <c r="CA74" i="29" s="1"/>
  <c r="CC34" i="33"/>
  <c r="CD70" i="33" s="1"/>
  <c r="CB150" i="29"/>
  <c r="CC30" i="29"/>
  <c r="CD66" i="29" s="1"/>
  <c r="CB169" i="29"/>
  <c r="CB170" i="29"/>
  <c r="CC31" i="29"/>
  <c r="CD67" i="29" s="1"/>
  <c r="CB151" i="29"/>
  <c r="CD25" i="33"/>
  <c r="CE61" i="33" s="1"/>
  <c r="CC28" i="33"/>
  <c r="CD64" i="33" s="1"/>
  <c r="CA157" i="29"/>
  <c r="CB152" i="30"/>
  <c r="CC32" i="30"/>
  <c r="CD68" i="30" s="1"/>
  <c r="CB171" i="30"/>
  <c r="CB154" i="29"/>
  <c r="CB173" i="29"/>
  <c r="CC34" i="29"/>
  <c r="CD70" i="29" s="1"/>
  <c r="CC29" i="33"/>
  <c r="CD65" i="33" s="1"/>
  <c r="CB147" i="30"/>
  <c r="CB166" i="30"/>
  <c r="CC27" i="30"/>
  <c r="CD63" i="30" s="1"/>
  <c r="BZ182" i="29"/>
  <c r="BZ189" i="29"/>
  <c r="BZ178" i="29"/>
  <c r="BZ179" i="29" s="1"/>
  <c r="CB154" i="30"/>
  <c r="CB173" i="30"/>
  <c r="CC34" i="30"/>
  <c r="CD70" i="30" s="1"/>
  <c r="CB165" i="29"/>
  <c r="CB146" i="29"/>
  <c r="CC26" i="29"/>
  <c r="CD62" i="29" s="1"/>
  <c r="CC35" i="29"/>
  <c r="CD71" i="29" s="1"/>
  <c r="CB174" i="29"/>
  <c r="CB155" i="29"/>
  <c r="CC31" i="30"/>
  <c r="CD67" i="30" s="1"/>
  <c r="CB170" i="30"/>
  <c r="CB151" i="30"/>
  <c r="CA176" i="29"/>
  <c r="CC27" i="29"/>
  <c r="CD63" i="29" s="1"/>
  <c r="CB166" i="29"/>
  <c r="CB147" i="29"/>
  <c r="CB145" i="29"/>
  <c r="CB164" i="29"/>
  <c r="CC25" i="29"/>
  <c r="CD61" i="29" s="1"/>
  <c r="CB174" i="30"/>
  <c r="CB155" i="30"/>
  <c r="CC35" i="30"/>
  <c r="CD71" i="30" s="1"/>
  <c r="BY197" i="29"/>
  <c r="BY191" i="29"/>
  <c r="BY193" i="29" s="1"/>
  <c r="BX198" i="30"/>
  <c r="BZ158" i="29"/>
  <c r="CA176" i="30"/>
  <c r="CC33" i="33"/>
  <c r="CD69" i="33" s="1"/>
  <c r="BZ158" i="30"/>
  <c r="BZ182" i="30"/>
  <c r="BZ184" i="30" s="1"/>
  <c r="BZ178" i="30"/>
  <c r="BZ179" i="30" s="1"/>
  <c r="BZ189" i="30"/>
  <c r="CB148" i="29"/>
  <c r="CB167" i="29"/>
  <c r="CC28" i="29"/>
  <c r="CD64" i="29" s="1"/>
  <c r="BY196" i="29"/>
  <c r="BY184" i="29"/>
  <c r="BY186" i="29" s="1"/>
  <c r="CB172" i="29"/>
  <c r="CB153" i="29"/>
  <c r="CC33" i="29"/>
  <c r="CD69" i="29" s="1"/>
  <c r="CC35" i="33"/>
  <c r="CD71" i="33" s="1"/>
  <c r="CB168" i="29"/>
  <c r="CC29" i="29"/>
  <c r="CD65" i="29" s="1"/>
  <c r="CB149" i="29"/>
  <c r="CB144" i="30"/>
  <c r="CC24" i="30"/>
  <c r="CD60" i="30" s="1"/>
  <c r="CB163" i="30"/>
  <c r="CC32" i="33"/>
  <c r="CD68" i="33" s="1"/>
  <c r="CA73" i="30"/>
  <c r="CA74" i="30" s="1"/>
  <c r="CC30" i="33"/>
  <c r="CD66" i="33" s="1"/>
  <c r="CB164" i="30"/>
  <c r="CB145" i="30"/>
  <c r="CC25" i="30"/>
  <c r="CD61" i="30" s="1"/>
  <c r="CC31" i="33"/>
  <c r="CD67" i="33" s="1"/>
  <c r="BZ194" i="31"/>
  <c r="CA191" i="31"/>
  <c r="CD23" i="31"/>
  <c r="CE59" i="31" s="1"/>
  <c r="CC162" i="31"/>
  <c r="CC143" i="31"/>
  <c r="CC73" i="31"/>
  <c r="CC74" i="31" s="1"/>
  <c r="CC37" i="31"/>
  <c r="CB73" i="10"/>
  <c r="CB74" i="10" s="1"/>
  <c r="CE25" i="32"/>
  <c r="CF55" i="32" s="1"/>
  <c r="CD25" i="2"/>
  <c r="CE55" i="2" s="1"/>
  <c r="CB61" i="2"/>
  <c r="CB62" i="2" s="1"/>
  <c r="CC29" i="2"/>
  <c r="CD21" i="2"/>
  <c r="CE51" i="2" s="1"/>
  <c r="CD23" i="2"/>
  <c r="CE53" i="2" s="1"/>
  <c r="CD26" i="2"/>
  <c r="CE56" i="2" s="1"/>
  <c r="CD24" i="2"/>
  <c r="CE54" i="2" s="1"/>
  <c r="CD28" i="2"/>
  <c r="CE58" i="2" s="1"/>
  <c r="CD27" i="2"/>
  <c r="CE57" i="2" s="1"/>
  <c r="CE20" i="2"/>
  <c r="CF50" i="2" s="1"/>
  <c r="CB31" i="2"/>
  <c r="CE30" i="10"/>
  <c r="CF66" i="10" s="1"/>
  <c r="CE24" i="10"/>
  <c r="CF60" i="10" s="1"/>
  <c r="CD29" i="10"/>
  <c r="CE65" i="10" s="1"/>
  <c r="CD32" i="10"/>
  <c r="CE68" i="10" s="1"/>
  <c r="CD34" i="10"/>
  <c r="CE70" i="10" s="1"/>
  <c r="CD35" i="10"/>
  <c r="CE71" i="10" s="1"/>
  <c r="CD28" i="10"/>
  <c r="CE64" i="10" s="1"/>
  <c r="CD31" i="10"/>
  <c r="CE67" i="10" s="1"/>
  <c r="CD27" i="10"/>
  <c r="CE63" i="10" s="1"/>
  <c r="CD25" i="10"/>
  <c r="CE61" i="10" s="1"/>
  <c r="CD26" i="10"/>
  <c r="CE62" i="10" s="1"/>
  <c r="CE26" i="32"/>
  <c r="CF56" i="32" s="1"/>
  <c r="CE27" i="32"/>
  <c r="CF57" i="32" s="1"/>
  <c r="CE28" i="32"/>
  <c r="CF58" i="32" s="1"/>
  <c r="CF20" i="32"/>
  <c r="CG50" i="32" s="1"/>
  <c r="CE24" i="32"/>
  <c r="CF54" i="32" s="1"/>
  <c r="CE23" i="32"/>
  <c r="CF53" i="32" s="1"/>
  <c r="BY194" i="36" l="1"/>
  <c r="CD61" i="31"/>
  <c r="CC164" i="31"/>
  <c r="CC145" i="31"/>
  <c r="CC157" i="31" s="1"/>
  <c r="CD25" i="31"/>
  <c r="CD52" i="32"/>
  <c r="CD22" i="32"/>
  <c r="CD31" i="32" s="1"/>
  <c r="CA197" i="31"/>
  <c r="CA198" i="31" s="1"/>
  <c r="CA193" i="31"/>
  <c r="CD69" i="10"/>
  <c r="CD33" i="10"/>
  <c r="CB158" i="31"/>
  <c r="CB182" i="31"/>
  <c r="CB196" i="31" s="1"/>
  <c r="CB189" i="31"/>
  <c r="CB191" i="31" s="1"/>
  <c r="BZ193" i="35"/>
  <c r="BZ197" i="36"/>
  <c r="BZ191" i="36"/>
  <c r="BZ193" i="36" s="1"/>
  <c r="CC73" i="36"/>
  <c r="CC74" i="36" s="1"/>
  <c r="CC37" i="36"/>
  <c r="CB190" i="31"/>
  <c r="CB192" i="31" s="1"/>
  <c r="CA184" i="31"/>
  <c r="CA186" i="31" s="1"/>
  <c r="CA194" i="31" s="1"/>
  <c r="BZ186" i="36"/>
  <c r="CB177" i="31"/>
  <c r="BZ196" i="36"/>
  <c r="CB178" i="31"/>
  <c r="CB179" i="31" s="1"/>
  <c r="CA158" i="35"/>
  <c r="CA177" i="36"/>
  <c r="CA182" i="35"/>
  <c r="CA184" i="35" s="1"/>
  <c r="CA178" i="36"/>
  <c r="CA179" i="36" s="1"/>
  <c r="CA190" i="36"/>
  <c r="CA192" i="36" s="1"/>
  <c r="CB157" i="36"/>
  <c r="CB189" i="36" s="1"/>
  <c r="CA177" i="35"/>
  <c r="CD59" i="10"/>
  <c r="CD23" i="10"/>
  <c r="CD37" i="10" s="1"/>
  <c r="BY198" i="35"/>
  <c r="BZ197" i="35"/>
  <c r="CA158" i="36"/>
  <c r="CA182" i="36"/>
  <c r="CA196" i="36" s="1"/>
  <c r="BY194" i="35"/>
  <c r="CA189" i="36"/>
  <c r="CA191" i="36" s="1"/>
  <c r="BZ186" i="35"/>
  <c r="CB176" i="36"/>
  <c r="CB183" i="36" s="1"/>
  <c r="CB185" i="36" s="1"/>
  <c r="CE60" i="31"/>
  <c r="CE24" i="31"/>
  <c r="CD163" i="31"/>
  <c r="CD144" i="31"/>
  <c r="CH32" i="35"/>
  <c r="CH68" i="35"/>
  <c r="CG152" i="35"/>
  <c r="CG171" i="35"/>
  <c r="CC73" i="34"/>
  <c r="CC179" i="34" s="1"/>
  <c r="CD27" i="36"/>
  <c r="CD63" i="36"/>
  <c r="CC147" i="36"/>
  <c r="CC166" i="36"/>
  <c r="CB176" i="34"/>
  <c r="CE70" i="31"/>
  <c r="CE34" i="31"/>
  <c r="CD154" i="31"/>
  <c r="CD173" i="31"/>
  <c r="CH150" i="35"/>
  <c r="CH169" i="35"/>
  <c r="CD27" i="34"/>
  <c r="CD63" i="34"/>
  <c r="CC166" i="34"/>
  <c r="CC147" i="34"/>
  <c r="BZ191" i="34"/>
  <c r="BZ193" i="34" s="1"/>
  <c r="BZ197" i="34"/>
  <c r="CD30" i="36"/>
  <c r="CD66" i="36"/>
  <c r="CC150" i="36"/>
  <c r="CC169" i="36"/>
  <c r="CD34" i="34"/>
  <c r="CD70" i="34"/>
  <c r="CC173" i="34"/>
  <c r="CC154" i="34"/>
  <c r="CE71" i="31"/>
  <c r="CD155" i="31"/>
  <c r="CE35" i="31"/>
  <c r="CD174" i="31"/>
  <c r="CH172" i="35"/>
  <c r="CH153" i="35"/>
  <c r="CD28" i="34"/>
  <c r="CD64" i="34"/>
  <c r="CC148" i="34"/>
  <c r="CC167" i="34"/>
  <c r="CB74" i="34"/>
  <c r="CD26" i="36"/>
  <c r="CD62" i="36"/>
  <c r="CC165" i="36"/>
  <c r="CC146" i="36"/>
  <c r="CE69" i="31"/>
  <c r="CD172" i="31"/>
  <c r="CE33" i="31"/>
  <c r="CD153" i="31"/>
  <c r="CE23" i="36"/>
  <c r="CE59" i="36"/>
  <c r="CD143" i="36"/>
  <c r="CD162" i="36"/>
  <c r="CD23" i="34"/>
  <c r="CD59" i="34"/>
  <c r="CC143" i="34"/>
  <c r="CC37" i="34"/>
  <c r="CC162" i="34"/>
  <c r="CF67" i="31"/>
  <c r="CF31" i="31"/>
  <c r="CE170" i="31"/>
  <c r="CE151" i="31"/>
  <c r="CD31" i="36"/>
  <c r="CD67" i="36"/>
  <c r="CC151" i="36"/>
  <c r="CC170" i="36"/>
  <c r="CH174" i="35"/>
  <c r="CH155" i="35"/>
  <c r="CD35" i="34"/>
  <c r="CD71" i="34"/>
  <c r="CC174" i="34"/>
  <c r="CC155" i="34"/>
  <c r="BZ196" i="35"/>
  <c r="CD34" i="36"/>
  <c r="CD70" i="36"/>
  <c r="CC173" i="36"/>
  <c r="CC154" i="36"/>
  <c r="CE64" i="31"/>
  <c r="CE28" i="31"/>
  <c r="CD148" i="31"/>
  <c r="CD167" i="31"/>
  <c r="BZ184" i="34"/>
  <c r="BZ186" i="34" s="1"/>
  <c r="BZ196" i="34"/>
  <c r="CC176" i="31"/>
  <c r="CC183" i="31" s="1"/>
  <c r="CC185" i="31" s="1"/>
  <c r="CD52" i="2"/>
  <c r="CD22" i="2"/>
  <c r="CB157" i="35"/>
  <c r="CD31" i="34"/>
  <c r="CD67" i="34"/>
  <c r="CC170" i="34"/>
  <c r="CC151" i="34"/>
  <c r="CD29" i="34"/>
  <c r="CD65" i="34"/>
  <c r="CC168" i="34"/>
  <c r="CC149" i="34"/>
  <c r="CE66" i="31"/>
  <c r="CE30" i="31"/>
  <c r="CD169" i="31"/>
  <c r="CD150" i="31"/>
  <c r="CA183" i="35"/>
  <c r="CA185" i="35" s="1"/>
  <c r="CA190" i="35"/>
  <c r="CA192" i="35" s="1"/>
  <c r="CD32" i="36"/>
  <c r="CD68" i="36"/>
  <c r="CC171" i="36"/>
  <c r="CC152" i="36"/>
  <c r="CH164" i="35"/>
  <c r="CH145" i="35"/>
  <c r="CD25" i="36"/>
  <c r="CD61" i="36"/>
  <c r="CC164" i="36"/>
  <c r="CC145" i="36"/>
  <c r="CA190" i="34"/>
  <c r="CA192" i="34" s="1"/>
  <c r="CA183" i="34"/>
  <c r="CA185" i="34" s="1"/>
  <c r="CD26" i="34"/>
  <c r="CD62" i="34"/>
  <c r="CC165" i="34"/>
  <c r="CC146" i="34"/>
  <c r="CD24" i="36"/>
  <c r="CD60" i="36"/>
  <c r="CC163" i="36"/>
  <c r="CC144" i="36"/>
  <c r="CD35" i="36"/>
  <c r="CD71" i="36"/>
  <c r="CC155" i="36"/>
  <c r="CC174" i="36"/>
  <c r="CD34" i="35"/>
  <c r="CD70" i="35"/>
  <c r="CC154" i="35"/>
  <c r="CC173" i="35"/>
  <c r="CB176" i="35"/>
  <c r="CA189" i="34"/>
  <c r="CA182" i="34"/>
  <c r="CA177" i="34"/>
  <c r="CD24" i="34"/>
  <c r="CD60" i="34"/>
  <c r="CC163" i="34"/>
  <c r="CC144" i="34"/>
  <c r="CG29" i="36"/>
  <c r="CG65" i="36"/>
  <c r="CF168" i="36"/>
  <c r="CF149" i="36"/>
  <c r="CA178" i="35"/>
  <c r="CA179" i="35" s="1"/>
  <c r="CE65" i="31"/>
  <c r="CD168" i="31"/>
  <c r="CD149" i="31"/>
  <c r="CE29" i="31"/>
  <c r="CE62" i="31"/>
  <c r="CD146" i="31"/>
  <c r="CD165" i="31"/>
  <c r="CE26" i="31"/>
  <c r="CH28" i="35"/>
  <c r="CH64" i="35"/>
  <c r="CG167" i="35"/>
  <c r="CG148" i="35"/>
  <c r="CD31" i="35"/>
  <c r="CD67" i="35"/>
  <c r="CC170" i="35"/>
  <c r="CC151" i="35"/>
  <c r="CC73" i="35"/>
  <c r="CC74" i="35" s="1"/>
  <c r="BY194" i="34"/>
  <c r="CF24" i="35"/>
  <c r="CF60" i="35"/>
  <c r="CE163" i="35"/>
  <c r="CE144" i="35"/>
  <c r="CE68" i="31"/>
  <c r="CD171" i="31"/>
  <c r="CD152" i="31"/>
  <c r="CE32" i="31"/>
  <c r="CD30" i="34"/>
  <c r="CD66" i="34"/>
  <c r="CC169" i="34"/>
  <c r="CC150" i="34"/>
  <c r="CA191" i="35"/>
  <c r="CH168" i="35"/>
  <c r="CH149" i="35"/>
  <c r="CD28" i="36"/>
  <c r="CD64" i="36"/>
  <c r="CC167" i="36"/>
  <c r="CC148" i="36"/>
  <c r="CD25" i="34"/>
  <c r="CD61" i="34"/>
  <c r="CC164" i="34"/>
  <c r="CC145" i="34"/>
  <c r="CC31" i="2"/>
  <c r="CD59" i="2"/>
  <c r="CB157" i="34"/>
  <c r="CD33" i="34"/>
  <c r="CD69" i="34"/>
  <c r="CC153" i="34"/>
  <c r="CC172" i="34"/>
  <c r="CD23" i="35"/>
  <c r="CD59" i="35"/>
  <c r="CC162" i="35"/>
  <c r="CC37" i="35"/>
  <c r="CC143" i="35"/>
  <c r="BY198" i="34"/>
  <c r="CE63" i="31"/>
  <c r="CD147" i="31"/>
  <c r="CE27" i="31"/>
  <c r="CD166" i="31"/>
  <c r="CH27" i="35"/>
  <c r="CH63" i="35"/>
  <c r="CG166" i="35"/>
  <c r="CG147" i="35"/>
  <c r="CA158" i="34"/>
  <c r="CD32" i="34"/>
  <c r="CD68" i="34"/>
  <c r="CC152" i="34"/>
  <c r="CC171" i="34"/>
  <c r="CD33" i="36"/>
  <c r="CD69" i="36"/>
  <c r="CC153" i="36"/>
  <c r="CC172" i="36"/>
  <c r="CC61" i="32"/>
  <c r="CC62" i="32" s="1"/>
  <c r="CE29" i="32"/>
  <c r="CF59" i="32" s="1"/>
  <c r="CE21" i="32"/>
  <c r="CF51" i="32" s="1"/>
  <c r="BY198" i="29"/>
  <c r="CA158" i="29"/>
  <c r="CA158" i="30"/>
  <c r="CC164" i="30"/>
  <c r="CC145" i="30"/>
  <c r="CD25" i="30"/>
  <c r="CE61" i="30" s="1"/>
  <c r="CC155" i="30"/>
  <c r="CC174" i="30"/>
  <c r="CD35" i="30"/>
  <c r="CE71" i="30" s="1"/>
  <c r="CC151" i="30"/>
  <c r="CD31" i="30"/>
  <c r="CE67" i="30" s="1"/>
  <c r="CC170" i="30"/>
  <c r="CD27" i="33"/>
  <c r="CE63" i="33" s="1"/>
  <c r="BZ196" i="30"/>
  <c r="BZ185" i="30"/>
  <c r="BZ186" i="30" s="1"/>
  <c r="CB176" i="30"/>
  <c r="CD35" i="33"/>
  <c r="CE71" i="33" s="1"/>
  <c r="CC167" i="29"/>
  <c r="CD28" i="29"/>
  <c r="CE64" i="29" s="1"/>
  <c r="CC148" i="29"/>
  <c r="CD33" i="33"/>
  <c r="CE69" i="33" s="1"/>
  <c r="CC173" i="30"/>
  <c r="CC154" i="30"/>
  <c r="CD34" i="30"/>
  <c r="CE70" i="30" s="1"/>
  <c r="CC147" i="30"/>
  <c r="CD27" i="30"/>
  <c r="CE63" i="30" s="1"/>
  <c r="CC166" i="30"/>
  <c r="CB157" i="29"/>
  <c r="CE25" i="33"/>
  <c r="CF61" i="33" s="1"/>
  <c r="CC150" i="29"/>
  <c r="CC169" i="29"/>
  <c r="CD30" i="29"/>
  <c r="CE66" i="29" s="1"/>
  <c r="CB73" i="29"/>
  <c r="CB74" i="29" s="1"/>
  <c r="CC162" i="30"/>
  <c r="CD23" i="30"/>
  <c r="CE59" i="30" s="1"/>
  <c r="CC143" i="30"/>
  <c r="CC37" i="30"/>
  <c r="CC168" i="30"/>
  <c r="CD29" i="30"/>
  <c r="CE65" i="30" s="1"/>
  <c r="CC149" i="30"/>
  <c r="CC147" i="29"/>
  <c r="CC166" i="29"/>
  <c r="CD27" i="29"/>
  <c r="CE63" i="29" s="1"/>
  <c r="CD24" i="33"/>
  <c r="CE60" i="33" s="1"/>
  <c r="CC167" i="30"/>
  <c r="CC148" i="30"/>
  <c r="CD28" i="30"/>
  <c r="CE64" i="30" s="1"/>
  <c r="CC163" i="30"/>
  <c r="CC144" i="30"/>
  <c r="CD24" i="30"/>
  <c r="CE60" i="30" s="1"/>
  <c r="CC172" i="29"/>
  <c r="CC153" i="29"/>
  <c r="CD33" i="29"/>
  <c r="CE69" i="29" s="1"/>
  <c r="CA190" i="30"/>
  <c r="CA192" i="30" s="1"/>
  <c r="CA177" i="30"/>
  <c r="CA183" i="30"/>
  <c r="CA185" i="30" s="1"/>
  <c r="CD34" i="33"/>
  <c r="CE70" i="33" s="1"/>
  <c r="CA189" i="30"/>
  <c r="CA182" i="30"/>
  <c r="CA178" i="30"/>
  <c r="CA179" i="30" s="1"/>
  <c r="CD23" i="33"/>
  <c r="CE59" i="33" s="1"/>
  <c r="CC37" i="33"/>
  <c r="CD30" i="33"/>
  <c r="CE66" i="33" s="1"/>
  <c r="CC164" i="29"/>
  <c r="CC145" i="29"/>
  <c r="CD25" i="29"/>
  <c r="CE61" i="29" s="1"/>
  <c r="CA177" i="29"/>
  <c r="CA190" i="29"/>
  <c r="CA192" i="29" s="1"/>
  <c r="CA183" i="29"/>
  <c r="CA185" i="29" s="1"/>
  <c r="CC155" i="29"/>
  <c r="CC174" i="29"/>
  <c r="CD35" i="29"/>
  <c r="CE71" i="29" s="1"/>
  <c r="CD29" i="33"/>
  <c r="CE65" i="33" s="1"/>
  <c r="CC171" i="30"/>
  <c r="CC152" i="30"/>
  <c r="CD32" i="30"/>
  <c r="CE68" i="30" s="1"/>
  <c r="CC169" i="30"/>
  <c r="CC150" i="30"/>
  <c r="CD30" i="30"/>
  <c r="CE66" i="30" s="1"/>
  <c r="CC165" i="30"/>
  <c r="CC146" i="30"/>
  <c r="CD26" i="30"/>
  <c r="CE62" i="30" s="1"/>
  <c r="CB73" i="33"/>
  <c r="CB74" i="33" s="1"/>
  <c r="CC171" i="29"/>
  <c r="CC152" i="29"/>
  <c r="CD32" i="29"/>
  <c r="CE68" i="29" s="1"/>
  <c r="BZ197" i="30"/>
  <c r="BZ191" i="30"/>
  <c r="BZ193" i="30" s="1"/>
  <c r="CD26" i="29"/>
  <c r="CE62" i="29" s="1"/>
  <c r="CC146" i="29"/>
  <c r="CC165" i="29"/>
  <c r="CC170" i="29"/>
  <c r="CD31" i="29"/>
  <c r="CE67" i="29" s="1"/>
  <c r="CC151" i="29"/>
  <c r="CD26" i="33"/>
  <c r="CE62" i="33" s="1"/>
  <c r="CC172" i="30"/>
  <c r="CC153" i="30"/>
  <c r="CD33" i="30"/>
  <c r="CE69" i="30" s="1"/>
  <c r="CB157" i="30"/>
  <c r="CD31" i="33"/>
  <c r="CE67" i="33" s="1"/>
  <c r="BZ197" i="29"/>
  <c r="BZ191" i="29"/>
  <c r="BZ193" i="29" s="1"/>
  <c r="CA189" i="29"/>
  <c r="CA178" i="29"/>
  <c r="CA179" i="29" s="1"/>
  <c r="CA182" i="29"/>
  <c r="CC163" i="29"/>
  <c r="CD24" i="29"/>
  <c r="CE60" i="29" s="1"/>
  <c r="CC144" i="29"/>
  <c r="CC37" i="29"/>
  <c r="CC143" i="29"/>
  <c r="CC162" i="29"/>
  <c r="CD23" i="29"/>
  <c r="CE59" i="29" s="1"/>
  <c r="CB73" i="30"/>
  <c r="CB74" i="30" s="1"/>
  <c r="BY194" i="30"/>
  <c r="CD32" i="33"/>
  <c r="CE68" i="33" s="1"/>
  <c r="CC168" i="29"/>
  <c r="CC149" i="29"/>
  <c r="CD29" i="29"/>
  <c r="CE65" i="29" s="1"/>
  <c r="BY194" i="29"/>
  <c r="BZ184" i="29"/>
  <c r="BZ186" i="29" s="1"/>
  <c r="BZ196" i="29"/>
  <c r="CD34" i="29"/>
  <c r="CE70" i="29" s="1"/>
  <c r="CC173" i="29"/>
  <c r="CC154" i="29"/>
  <c r="CD28" i="33"/>
  <c r="CE64" i="33" s="1"/>
  <c r="CB176" i="29"/>
  <c r="BY198" i="30"/>
  <c r="CD143" i="31"/>
  <c r="CD73" i="31"/>
  <c r="CD74" i="31" s="1"/>
  <c r="CD162" i="31"/>
  <c r="CE23" i="31"/>
  <c r="CF59" i="31" s="1"/>
  <c r="CD37" i="31"/>
  <c r="CF25" i="32"/>
  <c r="CG55" i="32" s="1"/>
  <c r="CE25" i="2"/>
  <c r="CF55" i="2" s="1"/>
  <c r="CF20" i="2"/>
  <c r="CG50" i="2" s="1"/>
  <c r="CE28" i="2"/>
  <c r="CF58" i="2" s="1"/>
  <c r="CE23" i="2"/>
  <c r="CF53" i="2" s="1"/>
  <c r="CE21" i="2"/>
  <c r="CF51" i="2" s="1"/>
  <c r="CE24" i="2"/>
  <c r="CF54" i="2" s="1"/>
  <c r="CE27" i="2"/>
  <c r="CF57" i="2" s="1"/>
  <c r="CC61" i="2"/>
  <c r="CC62" i="2" s="1"/>
  <c r="CD29" i="2"/>
  <c r="CE26" i="2"/>
  <c r="CF56" i="2" s="1"/>
  <c r="CE35" i="10"/>
  <c r="CF71" i="10" s="1"/>
  <c r="CE29" i="10"/>
  <c r="CF65" i="10" s="1"/>
  <c r="CE27" i="10"/>
  <c r="CF63" i="10" s="1"/>
  <c r="CE25" i="10"/>
  <c r="CF61" i="10" s="1"/>
  <c r="CC73" i="10"/>
  <c r="CC74" i="10" s="1"/>
  <c r="CF24" i="10"/>
  <c r="CG60" i="10" s="1"/>
  <c r="CE31" i="10"/>
  <c r="CF67" i="10" s="1"/>
  <c r="CE34" i="10"/>
  <c r="CF70" i="10" s="1"/>
  <c r="CF30" i="10"/>
  <c r="CG66" i="10" s="1"/>
  <c r="CE26" i="10"/>
  <c r="CF62" i="10" s="1"/>
  <c r="CE28" i="10"/>
  <c r="CF64" i="10" s="1"/>
  <c r="CE32" i="10"/>
  <c r="CF68" i="10" s="1"/>
  <c r="CF23" i="32"/>
  <c r="CG53" i="32" s="1"/>
  <c r="CF24" i="32"/>
  <c r="CG54" i="32" s="1"/>
  <c r="CF27" i="32"/>
  <c r="CG57" i="32" s="1"/>
  <c r="CG20" i="32"/>
  <c r="CH50" i="32" s="1"/>
  <c r="CF28" i="32"/>
  <c r="CG58" i="32" s="1"/>
  <c r="CF26" i="32"/>
  <c r="CG56" i="32" s="1"/>
  <c r="CC158" i="31" l="1"/>
  <c r="CB182" i="36"/>
  <c r="CB196" i="36" s="1"/>
  <c r="CE61" i="31"/>
  <c r="CD145" i="31"/>
  <c r="CD157" i="31" s="1"/>
  <c r="CD189" i="31" s="1"/>
  <c r="CD164" i="31"/>
  <c r="CD176" i="31" s="1"/>
  <c r="CE25" i="31"/>
  <c r="CE37" i="31" s="1"/>
  <c r="BZ194" i="36"/>
  <c r="CE52" i="32"/>
  <c r="CE22" i="32"/>
  <c r="CE31" i="32" s="1"/>
  <c r="CC182" i="31"/>
  <c r="CB184" i="31"/>
  <c r="CB186" i="31" s="1"/>
  <c r="CC189" i="31"/>
  <c r="CC191" i="31" s="1"/>
  <c r="CB158" i="35"/>
  <c r="CE69" i="10"/>
  <c r="CE33" i="10"/>
  <c r="BZ198" i="36"/>
  <c r="BZ194" i="35"/>
  <c r="CC157" i="35"/>
  <c r="CA193" i="36"/>
  <c r="CD73" i="35"/>
  <c r="CD74" i="35" s="1"/>
  <c r="CB197" i="31"/>
  <c r="CB198" i="31" s="1"/>
  <c r="CB193" i="31"/>
  <c r="CB158" i="36"/>
  <c r="BZ198" i="35"/>
  <c r="CA197" i="36"/>
  <c r="CA198" i="36" s="1"/>
  <c r="CC157" i="36"/>
  <c r="CC189" i="36" s="1"/>
  <c r="CD37" i="36"/>
  <c r="BZ198" i="29"/>
  <c r="CA184" i="36"/>
  <c r="CA186" i="36" s="1"/>
  <c r="CB177" i="36"/>
  <c r="CE59" i="10"/>
  <c r="CE23" i="10"/>
  <c r="CB178" i="36"/>
  <c r="CB179" i="36" s="1"/>
  <c r="CB190" i="36"/>
  <c r="CB192" i="36" s="1"/>
  <c r="BZ198" i="34"/>
  <c r="BZ194" i="34"/>
  <c r="CC176" i="36"/>
  <c r="CC74" i="34"/>
  <c r="CD73" i="34"/>
  <c r="CD179" i="34" s="1"/>
  <c r="CA197" i="35"/>
  <c r="CA193" i="35"/>
  <c r="CD73" i="36"/>
  <c r="CD74" i="36" s="1"/>
  <c r="CA186" i="35"/>
  <c r="CA196" i="35"/>
  <c r="CH167" i="35"/>
  <c r="CH148" i="35"/>
  <c r="CE35" i="36"/>
  <c r="CE71" i="36"/>
  <c r="CD155" i="36"/>
  <c r="CD174" i="36"/>
  <c r="CF68" i="31"/>
  <c r="CE152" i="31"/>
  <c r="CE171" i="31"/>
  <c r="CF32" i="31"/>
  <c r="CA197" i="34"/>
  <c r="CA191" i="34"/>
  <c r="CA193" i="34" s="1"/>
  <c r="CE31" i="36"/>
  <c r="CE67" i="36"/>
  <c r="CD170" i="36"/>
  <c r="CD151" i="36"/>
  <c r="CC157" i="34"/>
  <c r="CE26" i="36"/>
  <c r="CE62" i="36"/>
  <c r="CD165" i="36"/>
  <c r="CD146" i="36"/>
  <c r="CF70" i="31"/>
  <c r="CF34" i="31"/>
  <c r="CE154" i="31"/>
  <c r="CE173" i="31"/>
  <c r="CH29" i="36"/>
  <c r="CH65" i="36"/>
  <c r="CG168" i="36"/>
  <c r="CG149" i="36"/>
  <c r="CE33" i="36"/>
  <c r="CE69" i="36"/>
  <c r="CD172" i="36"/>
  <c r="CD153" i="36"/>
  <c r="CF66" i="31"/>
  <c r="CF30" i="31"/>
  <c r="CE169" i="31"/>
  <c r="CE150" i="31"/>
  <c r="CE23" i="34"/>
  <c r="CE59" i="34"/>
  <c r="CD143" i="34"/>
  <c r="CD37" i="34"/>
  <c r="CD162" i="34"/>
  <c r="CF69" i="31"/>
  <c r="CF33" i="31"/>
  <c r="CE172" i="31"/>
  <c r="CE153" i="31"/>
  <c r="CE27" i="34"/>
  <c r="CE63" i="34"/>
  <c r="CD147" i="34"/>
  <c r="CD166" i="34"/>
  <c r="CB183" i="34"/>
  <c r="CB185" i="34" s="1"/>
  <c r="CB190" i="34"/>
  <c r="CB192" i="34" s="1"/>
  <c r="CH166" i="35"/>
  <c r="CH147" i="35"/>
  <c r="CC176" i="35"/>
  <c r="CE34" i="36"/>
  <c r="CE70" i="36"/>
  <c r="CD154" i="36"/>
  <c r="CD173" i="36"/>
  <c r="CE30" i="36"/>
  <c r="CE66" i="36"/>
  <c r="CD169" i="36"/>
  <c r="CD150" i="36"/>
  <c r="CE33" i="34"/>
  <c r="CE69" i="34"/>
  <c r="CD172" i="34"/>
  <c r="CD153" i="34"/>
  <c r="CE26" i="34"/>
  <c r="CE62" i="34"/>
  <c r="CD146" i="34"/>
  <c r="CD165" i="34"/>
  <c r="CF71" i="31"/>
  <c r="CF35" i="31"/>
  <c r="CE174" i="31"/>
  <c r="CE155" i="31"/>
  <c r="CB189" i="34"/>
  <c r="CB182" i="34"/>
  <c r="CC177" i="31"/>
  <c r="CG67" i="31"/>
  <c r="CG31" i="31"/>
  <c r="CF151" i="31"/>
  <c r="CF170" i="31"/>
  <c r="CH152" i="35"/>
  <c r="CH171" i="35"/>
  <c r="CB191" i="36"/>
  <c r="CB190" i="35"/>
  <c r="CB192" i="35" s="1"/>
  <c r="CB183" i="35"/>
  <c r="CB185" i="35" s="1"/>
  <c r="CF63" i="31"/>
  <c r="CE147" i="31"/>
  <c r="CF27" i="31"/>
  <c r="CE166" i="31"/>
  <c r="CE23" i="35"/>
  <c r="CE59" i="35"/>
  <c r="CD37" i="35"/>
  <c r="CD162" i="35"/>
  <c r="CD143" i="35"/>
  <c r="CE28" i="36"/>
  <c r="CE64" i="36"/>
  <c r="CD167" i="36"/>
  <c r="CD148" i="36"/>
  <c r="CE31" i="35"/>
  <c r="CE67" i="35"/>
  <c r="CD170" i="35"/>
  <c r="CD151" i="35"/>
  <c r="CE24" i="34"/>
  <c r="CE60" i="34"/>
  <c r="CD163" i="34"/>
  <c r="CD144" i="34"/>
  <c r="CE34" i="35"/>
  <c r="CE70" i="35"/>
  <c r="CD154" i="35"/>
  <c r="CD173" i="35"/>
  <c r="CE24" i="36"/>
  <c r="CE60" i="36"/>
  <c r="CD144" i="36"/>
  <c r="CD163" i="36"/>
  <c r="CE32" i="36"/>
  <c r="CE68" i="36"/>
  <c r="CD171" i="36"/>
  <c r="CD152" i="36"/>
  <c r="CE31" i="34"/>
  <c r="CE67" i="34"/>
  <c r="CD170" i="34"/>
  <c r="CD151" i="34"/>
  <c r="CE28" i="34"/>
  <c r="CE64" i="34"/>
  <c r="CD148" i="34"/>
  <c r="CD167" i="34"/>
  <c r="CE35" i="34"/>
  <c r="CE71" i="34"/>
  <c r="CD155" i="34"/>
  <c r="CD174" i="34"/>
  <c r="CF62" i="31"/>
  <c r="CE146" i="31"/>
  <c r="CF26" i="31"/>
  <c r="CE165" i="31"/>
  <c r="CD31" i="2"/>
  <c r="CE59" i="2"/>
  <c r="CC190" i="31"/>
  <c r="CC192" i="31" s="1"/>
  <c r="CE32" i="34"/>
  <c r="CE68" i="34"/>
  <c r="CD171" i="34"/>
  <c r="CD152" i="34"/>
  <c r="CB177" i="34"/>
  <c r="CB178" i="35"/>
  <c r="CB179" i="35" s="1"/>
  <c r="CB189" i="35"/>
  <c r="CB182" i="35"/>
  <c r="CF64" i="31"/>
  <c r="CF28" i="31"/>
  <c r="CE148" i="31"/>
  <c r="CE167" i="31"/>
  <c r="CC176" i="34"/>
  <c r="CB184" i="36"/>
  <c r="CB186" i="36" s="1"/>
  <c r="CE25" i="34"/>
  <c r="CE61" i="34"/>
  <c r="CD145" i="34"/>
  <c r="CD164" i="34"/>
  <c r="CF65" i="31"/>
  <c r="CF29" i="31"/>
  <c r="CE168" i="31"/>
  <c r="CE149" i="31"/>
  <c r="CE29" i="34"/>
  <c r="CE65" i="34"/>
  <c r="CD168" i="34"/>
  <c r="CD149" i="34"/>
  <c r="CC178" i="31"/>
  <c r="CC179" i="31" s="1"/>
  <c r="CB158" i="34"/>
  <c r="CE30" i="34"/>
  <c r="CE66" i="34"/>
  <c r="CD150" i="34"/>
  <c r="CD169" i="34"/>
  <c r="CG24" i="35"/>
  <c r="CG60" i="35"/>
  <c r="CF163" i="35"/>
  <c r="CF144" i="35"/>
  <c r="CA184" i="34"/>
  <c r="CA186" i="34" s="1"/>
  <c r="CA196" i="34"/>
  <c r="CE25" i="36"/>
  <c r="CE61" i="36"/>
  <c r="CD164" i="36"/>
  <c r="CD145" i="36"/>
  <c r="CE52" i="2"/>
  <c r="CE22" i="2"/>
  <c r="CF23" i="36"/>
  <c r="CF59" i="36"/>
  <c r="CE143" i="36"/>
  <c r="CE162" i="36"/>
  <c r="CE34" i="34"/>
  <c r="CE70" i="34"/>
  <c r="CD154" i="34"/>
  <c r="CD173" i="34"/>
  <c r="CE27" i="36"/>
  <c r="CE63" i="36"/>
  <c r="CD166" i="36"/>
  <c r="CD147" i="36"/>
  <c r="CF60" i="31"/>
  <c r="CE163" i="31"/>
  <c r="CF24" i="31"/>
  <c r="CE144" i="31"/>
  <c r="CB177" i="35"/>
  <c r="CD61" i="32"/>
  <c r="CD62" i="32" s="1"/>
  <c r="CF21" i="32"/>
  <c r="CG51" i="32" s="1"/>
  <c r="CF29" i="32"/>
  <c r="CG59" i="32" s="1"/>
  <c r="CB158" i="29"/>
  <c r="CC73" i="29"/>
  <c r="CC74" i="29" s="1"/>
  <c r="BZ194" i="30"/>
  <c r="BZ194" i="29"/>
  <c r="CC176" i="29"/>
  <c r="CA196" i="29"/>
  <c r="CA184" i="29"/>
  <c r="CA186" i="29" s="1"/>
  <c r="CE33" i="30"/>
  <c r="CF69" i="30" s="1"/>
  <c r="CD172" i="30"/>
  <c r="CD153" i="30"/>
  <c r="CD171" i="29"/>
  <c r="CD152" i="29"/>
  <c r="CE32" i="29"/>
  <c r="CF68" i="29" s="1"/>
  <c r="CD144" i="30"/>
  <c r="CD163" i="30"/>
  <c r="CE24" i="30"/>
  <c r="CF60" i="30" s="1"/>
  <c r="CE24" i="33"/>
  <c r="CF60" i="33" s="1"/>
  <c r="CD150" i="29"/>
  <c r="CE30" i="29"/>
  <c r="CF66" i="29" s="1"/>
  <c r="CD169" i="29"/>
  <c r="CD166" i="30"/>
  <c r="CE27" i="30"/>
  <c r="CF63" i="30" s="1"/>
  <c r="CD147" i="30"/>
  <c r="CE33" i="33"/>
  <c r="CF69" i="33" s="1"/>
  <c r="CD174" i="30"/>
  <c r="CD155" i="30"/>
  <c r="CE35" i="30"/>
  <c r="CF71" i="30" s="1"/>
  <c r="CD169" i="30"/>
  <c r="CE30" i="30"/>
  <c r="CF66" i="30" s="1"/>
  <c r="CD150" i="30"/>
  <c r="CE29" i="33"/>
  <c r="CF65" i="33" s="1"/>
  <c r="CB177" i="29"/>
  <c r="BZ198" i="30"/>
  <c r="CD173" i="29"/>
  <c r="CE34" i="29"/>
  <c r="CF70" i="29" s="1"/>
  <c r="CD154" i="29"/>
  <c r="CC157" i="29"/>
  <c r="CA197" i="29"/>
  <c r="CA191" i="29"/>
  <c r="CA193" i="29" s="1"/>
  <c r="CD164" i="29"/>
  <c r="CD145" i="29"/>
  <c r="CE25" i="29"/>
  <c r="CF61" i="29" s="1"/>
  <c r="CC73" i="33"/>
  <c r="CC74" i="33" s="1"/>
  <c r="CD166" i="29"/>
  <c r="CD147" i="29"/>
  <c r="CE27" i="29"/>
  <c r="CF63" i="29" s="1"/>
  <c r="CE27" i="33"/>
  <c r="CF63" i="33" s="1"/>
  <c r="CE35" i="29"/>
  <c r="CF71" i="29" s="1"/>
  <c r="CD155" i="29"/>
  <c r="CD174" i="29"/>
  <c r="CE23" i="33"/>
  <c r="CF59" i="33" s="1"/>
  <c r="CD37" i="33"/>
  <c r="CC157" i="30"/>
  <c r="CD167" i="29"/>
  <c r="CD148" i="29"/>
  <c r="CE28" i="29"/>
  <c r="CF64" i="29" s="1"/>
  <c r="CB183" i="29"/>
  <c r="CB185" i="29" s="1"/>
  <c r="CB190" i="29"/>
  <c r="CB192" i="29" s="1"/>
  <c r="CE32" i="33"/>
  <c r="CF68" i="33" s="1"/>
  <c r="CE26" i="33"/>
  <c r="CF62" i="33" s="1"/>
  <c r="CD172" i="29"/>
  <c r="CD153" i="29"/>
  <c r="CE33" i="29"/>
  <c r="CF69" i="29" s="1"/>
  <c r="CD167" i="30"/>
  <c r="CD148" i="30"/>
  <c r="CE28" i="30"/>
  <c r="CF64" i="30" s="1"/>
  <c r="CD37" i="30"/>
  <c r="CE23" i="30"/>
  <c r="CF59" i="30" s="1"/>
  <c r="CD162" i="30"/>
  <c r="CD143" i="30"/>
  <c r="CF25" i="33"/>
  <c r="CG61" i="33" s="1"/>
  <c r="CD173" i="30"/>
  <c r="CD154" i="30"/>
  <c r="CE34" i="30"/>
  <c r="CF70" i="30" s="1"/>
  <c r="CE25" i="30"/>
  <c r="CF61" i="30" s="1"/>
  <c r="CD164" i="30"/>
  <c r="CD145" i="30"/>
  <c r="CE28" i="33"/>
  <c r="CF64" i="33" s="1"/>
  <c r="CD163" i="29"/>
  <c r="CD144" i="29"/>
  <c r="CE24" i="29"/>
  <c r="CF60" i="29" s="1"/>
  <c r="CE31" i="33"/>
  <c r="CF67" i="33" s="1"/>
  <c r="CD146" i="29"/>
  <c r="CD165" i="29"/>
  <c r="CE26" i="29"/>
  <c r="CF62" i="29" s="1"/>
  <c r="CD146" i="30"/>
  <c r="CE26" i="30"/>
  <c r="CF62" i="30" s="1"/>
  <c r="CD165" i="30"/>
  <c r="CD152" i="30"/>
  <c r="CD171" i="30"/>
  <c r="CE32" i="30"/>
  <c r="CF68" i="30" s="1"/>
  <c r="CA184" i="30"/>
  <c r="CA186" i="30" s="1"/>
  <c r="CA196" i="30"/>
  <c r="CC176" i="30"/>
  <c r="CE35" i="33"/>
  <c r="CF71" i="33" s="1"/>
  <c r="CD170" i="30"/>
  <c r="CD151" i="30"/>
  <c r="CE31" i="30"/>
  <c r="CF67" i="30" s="1"/>
  <c r="CA197" i="30"/>
  <c r="CA191" i="30"/>
  <c r="CA193" i="30" s="1"/>
  <c r="CC73" i="30"/>
  <c r="CC74" i="30" s="1"/>
  <c r="CB178" i="29"/>
  <c r="CB179" i="29" s="1"/>
  <c r="CB182" i="29"/>
  <c r="CB189" i="29"/>
  <c r="CD168" i="29"/>
  <c r="CD149" i="29"/>
  <c r="CE29" i="29"/>
  <c r="CF65" i="29" s="1"/>
  <c r="CE23" i="29"/>
  <c r="CF59" i="29" s="1"/>
  <c r="CD37" i="29"/>
  <c r="CD162" i="29"/>
  <c r="CD143" i="29"/>
  <c r="CB182" i="30"/>
  <c r="CB158" i="30"/>
  <c r="CB178" i="30"/>
  <c r="CB179" i="30" s="1"/>
  <c r="CB189" i="30"/>
  <c r="CE31" i="29"/>
  <c r="CF67" i="29" s="1"/>
  <c r="CD151" i="29"/>
  <c r="CD170" i="29"/>
  <c r="CE30" i="33"/>
  <c r="CF66" i="33" s="1"/>
  <c r="CE34" i="33"/>
  <c r="CF70" i="33" s="1"/>
  <c r="CD149" i="30"/>
  <c r="CE29" i="30"/>
  <c r="CF65" i="30" s="1"/>
  <c r="CD168" i="30"/>
  <c r="CB177" i="30"/>
  <c r="CB183" i="30"/>
  <c r="CB185" i="30" s="1"/>
  <c r="CB190" i="30"/>
  <c r="CB192" i="30" s="1"/>
  <c r="CC196" i="31"/>
  <c r="CC184" i="31"/>
  <c r="CC186" i="31" s="1"/>
  <c r="CF23" i="31"/>
  <c r="CG59" i="31" s="1"/>
  <c r="CE162" i="31"/>
  <c r="CE73" i="31"/>
  <c r="CE74" i="31" s="1"/>
  <c r="CE143" i="31"/>
  <c r="CG25" i="32"/>
  <c r="CH55" i="32" s="1"/>
  <c r="CF25" i="2"/>
  <c r="CG55" i="2" s="1"/>
  <c r="CF24" i="2"/>
  <c r="CG54" i="2" s="1"/>
  <c r="CD61" i="2"/>
  <c r="CD62" i="2" s="1"/>
  <c r="CE29" i="2"/>
  <c r="CF28" i="2"/>
  <c r="CG58" i="2" s="1"/>
  <c r="CF27" i="2"/>
  <c r="CG57" i="2" s="1"/>
  <c r="CF21" i="2"/>
  <c r="CG51" i="2" s="1"/>
  <c r="CF26" i="2"/>
  <c r="CG56" i="2" s="1"/>
  <c r="CG20" i="2"/>
  <c r="CH50" i="2" s="1"/>
  <c r="CF23" i="2"/>
  <c r="CG53" i="2" s="1"/>
  <c r="CF32" i="10"/>
  <c r="CG68" i="10" s="1"/>
  <c r="CF31" i="10"/>
  <c r="CG67" i="10" s="1"/>
  <c r="CF35" i="10"/>
  <c r="CG71" i="10" s="1"/>
  <c r="CF28" i="10"/>
  <c r="CG64" i="10" s="1"/>
  <c r="CF27" i="10"/>
  <c r="CG63" i="10" s="1"/>
  <c r="CF26" i="10"/>
  <c r="CG62" i="10" s="1"/>
  <c r="CD73" i="10"/>
  <c r="CD74" i="10" s="1"/>
  <c r="CG30" i="10"/>
  <c r="CH66" i="10" s="1"/>
  <c r="CG24" i="10"/>
  <c r="CH60" i="10" s="1"/>
  <c r="CF34" i="10"/>
  <c r="CG70" i="10" s="1"/>
  <c r="CF25" i="10"/>
  <c r="CG61" i="10" s="1"/>
  <c r="CF29" i="10"/>
  <c r="CG65" i="10" s="1"/>
  <c r="CG27" i="32"/>
  <c r="CH57" i="32" s="1"/>
  <c r="CG28" i="32"/>
  <c r="CH58" i="32" s="1"/>
  <c r="CG24" i="32"/>
  <c r="CH54" i="32" s="1"/>
  <c r="CG23" i="32"/>
  <c r="CH53" i="32" s="1"/>
  <c r="CG26" i="32"/>
  <c r="CH56" i="32" s="1"/>
  <c r="CH20" i="32"/>
  <c r="CF61" i="31" l="1"/>
  <c r="CE164" i="31"/>
  <c r="CE145" i="31"/>
  <c r="CF25" i="31"/>
  <c r="CC193" i="31"/>
  <c r="CC194" i="31" s="1"/>
  <c r="CB194" i="31"/>
  <c r="CC197" i="31"/>
  <c r="CF52" i="32"/>
  <c r="CF22" i="32"/>
  <c r="CE37" i="10"/>
  <c r="CC158" i="35"/>
  <c r="CF69" i="10"/>
  <c r="CF33" i="10"/>
  <c r="CA194" i="36"/>
  <c r="CD177" i="31"/>
  <c r="CD190" i="31"/>
  <c r="CD192" i="31" s="1"/>
  <c r="CD183" i="31"/>
  <c r="CD185" i="31" s="1"/>
  <c r="CB197" i="36"/>
  <c r="CB198" i="36" s="1"/>
  <c r="CD178" i="31"/>
  <c r="CD179" i="31" s="1"/>
  <c r="CC182" i="35"/>
  <c r="CC184" i="35" s="1"/>
  <c r="CC189" i="35"/>
  <c r="CC191" i="35" s="1"/>
  <c r="CC182" i="36"/>
  <c r="CC184" i="36" s="1"/>
  <c r="CD158" i="31"/>
  <c r="CC158" i="36"/>
  <c r="CD182" i="31"/>
  <c r="CD184" i="31" s="1"/>
  <c r="CC177" i="36"/>
  <c r="CC177" i="35"/>
  <c r="CA194" i="35"/>
  <c r="CC178" i="36"/>
  <c r="CC179" i="36" s="1"/>
  <c r="CE73" i="35"/>
  <c r="CE74" i="35" s="1"/>
  <c r="CE37" i="36"/>
  <c r="CC190" i="36"/>
  <c r="CC192" i="36" s="1"/>
  <c r="CC183" i="36"/>
  <c r="CC185" i="36" s="1"/>
  <c r="CE157" i="31"/>
  <c r="CE189" i="31" s="1"/>
  <c r="CA198" i="34"/>
  <c r="CF59" i="10"/>
  <c r="CF23" i="10"/>
  <c r="CB193" i="36"/>
  <c r="CB194" i="36" s="1"/>
  <c r="CC158" i="34"/>
  <c r="CA198" i="35"/>
  <c r="CE73" i="36"/>
  <c r="CE74" i="36" s="1"/>
  <c r="CD74" i="34"/>
  <c r="CD157" i="36"/>
  <c r="CD176" i="36"/>
  <c r="CD190" i="36" s="1"/>
  <c r="CD192" i="36" s="1"/>
  <c r="CG60" i="31"/>
  <c r="CF163" i="31"/>
  <c r="CG24" i="31"/>
  <c r="CF144" i="31"/>
  <c r="CF52" i="2"/>
  <c r="CF22" i="2"/>
  <c r="CB191" i="35"/>
  <c r="CB193" i="35" s="1"/>
  <c r="CB197" i="35"/>
  <c r="CG69" i="31"/>
  <c r="CF153" i="31"/>
  <c r="CF172" i="31"/>
  <c r="CG33" i="31"/>
  <c r="CF31" i="35"/>
  <c r="CF67" i="35"/>
  <c r="CE170" i="35"/>
  <c r="CE151" i="35"/>
  <c r="CF31" i="36"/>
  <c r="CF67" i="36"/>
  <c r="CE151" i="36"/>
  <c r="CE170" i="36"/>
  <c r="CF34" i="34"/>
  <c r="CF70" i="34"/>
  <c r="CE173" i="34"/>
  <c r="CE154" i="34"/>
  <c r="CC177" i="34"/>
  <c r="CG66" i="31"/>
  <c r="CG30" i="31"/>
  <c r="CF169" i="31"/>
  <c r="CF150" i="31"/>
  <c r="CC191" i="36"/>
  <c r="CH24" i="35"/>
  <c r="CH60" i="35"/>
  <c r="CG163" i="35"/>
  <c r="CG144" i="35"/>
  <c r="CG62" i="31"/>
  <c r="CF146" i="31"/>
  <c r="CG26" i="31"/>
  <c r="CF165" i="31"/>
  <c r="CC190" i="35"/>
  <c r="CC192" i="35" s="1"/>
  <c r="CC183" i="35"/>
  <c r="CC185" i="35" s="1"/>
  <c r="CF35" i="36"/>
  <c r="CF71" i="36"/>
  <c r="CE155" i="36"/>
  <c r="CE174" i="36"/>
  <c r="CF35" i="34"/>
  <c r="CF71" i="34"/>
  <c r="CE174" i="34"/>
  <c r="CE155" i="34"/>
  <c r="CC183" i="34"/>
  <c r="CC185" i="34" s="1"/>
  <c r="CC190" i="34"/>
  <c r="CC192" i="34" s="1"/>
  <c r="CF23" i="35"/>
  <c r="CF59" i="35"/>
  <c r="CE162" i="35"/>
  <c r="CE143" i="35"/>
  <c r="CE37" i="35"/>
  <c r="CF33" i="34"/>
  <c r="CF69" i="34"/>
  <c r="CE153" i="34"/>
  <c r="CE172" i="34"/>
  <c r="CF34" i="36"/>
  <c r="CF70" i="36"/>
  <c r="CE154" i="36"/>
  <c r="CE173" i="36"/>
  <c r="CD176" i="34"/>
  <c r="CE31" i="2"/>
  <c r="CF59" i="2"/>
  <c r="CF31" i="34"/>
  <c r="CF67" i="34"/>
  <c r="CE170" i="34"/>
  <c r="CE151" i="34"/>
  <c r="CG63" i="31"/>
  <c r="CF147" i="31"/>
  <c r="CF166" i="31"/>
  <c r="CG27" i="31"/>
  <c r="CD157" i="34"/>
  <c r="CH168" i="36"/>
  <c r="CH149" i="36"/>
  <c r="CF26" i="36"/>
  <c r="CF62" i="36"/>
  <c r="CE146" i="36"/>
  <c r="CE165" i="36"/>
  <c r="CG68" i="31"/>
  <c r="CF171" i="31"/>
  <c r="CG32" i="31"/>
  <c r="CF152" i="31"/>
  <c r="CG65" i="31"/>
  <c r="CG29" i="31"/>
  <c r="CF149" i="31"/>
  <c r="CF168" i="31"/>
  <c r="CF32" i="36"/>
  <c r="CF68" i="36"/>
  <c r="CE152" i="36"/>
  <c r="CE171" i="36"/>
  <c r="CF25" i="36"/>
  <c r="CF61" i="36"/>
  <c r="CE145" i="36"/>
  <c r="CE164" i="36"/>
  <c r="CG64" i="31"/>
  <c r="CG28" i="31"/>
  <c r="CF167" i="31"/>
  <c r="CF148" i="31"/>
  <c r="CF24" i="36"/>
  <c r="CF60" i="36"/>
  <c r="CE163" i="36"/>
  <c r="CE144" i="36"/>
  <c r="CF24" i="34"/>
  <c r="CF60" i="34"/>
  <c r="CE144" i="34"/>
  <c r="CE163" i="34"/>
  <c r="CF28" i="36"/>
  <c r="CF64" i="36"/>
  <c r="CE167" i="36"/>
  <c r="CE148" i="36"/>
  <c r="CB184" i="34"/>
  <c r="CB186" i="34" s="1"/>
  <c r="CB196" i="34"/>
  <c r="CF27" i="34"/>
  <c r="CF63" i="34"/>
  <c r="CE147" i="34"/>
  <c r="CE166" i="34"/>
  <c r="CE73" i="34"/>
  <c r="CE179" i="34" s="1"/>
  <c r="CC189" i="34"/>
  <c r="CC182" i="34"/>
  <c r="CF34" i="35"/>
  <c r="CF70" i="35"/>
  <c r="CE173" i="35"/>
  <c r="CE154" i="35"/>
  <c r="CH67" i="31"/>
  <c r="CG170" i="31"/>
  <c r="CH31" i="31"/>
  <c r="CG151" i="31"/>
  <c r="CF27" i="36"/>
  <c r="CF63" i="36"/>
  <c r="CE166" i="36"/>
  <c r="CE147" i="36"/>
  <c r="CF29" i="34"/>
  <c r="CF65" i="34"/>
  <c r="CE149" i="34"/>
  <c r="CE168" i="34"/>
  <c r="CF25" i="34"/>
  <c r="CF61" i="34"/>
  <c r="CE145" i="34"/>
  <c r="CE164" i="34"/>
  <c r="CF32" i="34"/>
  <c r="CF68" i="34"/>
  <c r="CE171" i="34"/>
  <c r="CE152" i="34"/>
  <c r="CF28" i="34"/>
  <c r="CF64" i="34"/>
  <c r="CE148" i="34"/>
  <c r="CE167" i="34"/>
  <c r="CD157" i="35"/>
  <c r="CB191" i="34"/>
  <c r="CB193" i="34" s="1"/>
  <c r="CB197" i="34"/>
  <c r="CF26" i="34"/>
  <c r="CF62" i="34"/>
  <c r="CE165" i="34"/>
  <c r="CE146" i="34"/>
  <c r="CF30" i="36"/>
  <c r="CF66" i="36"/>
  <c r="CE169" i="36"/>
  <c r="CE150" i="36"/>
  <c r="CF23" i="34"/>
  <c r="CF59" i="34"/>
  <c r="CE162" i="34"/>
  <c r="CE37" i="34"/>
  <c r="CE143" i="34"/>
  <c r="CG71" i="31"/>
  <c r="CG35" i="31"/>
  <c r="CF174" i="31"/>
  <c r="CF155" i="31"/>
  <c r="CE176" i="31"/>
  <c r="CE183" i="31" s="1"/>
  <c r="CE185" i="31" s="1"/>
  <c r="CG23" i="36"/>
  <c r="CG59" i="36"/>
  <c r="CF162" i="36"/>
  <c r="CF143" i="36"/>
  <c r="CA194" i="34"/>
  <c r="CF30" i="34"/>
  <c r="CF66" i="34"/>
  <c r="CE169" i="34"/>
  <c r="CE150" i="34"/>
  <c r="CB184" i="35"/>
  <c r="CB186" i="35" s="1"/>
  <c r="CB196" i="35"/>
  <c r="CD176" i="35"/>
  <c r="CF33" i="36"/>
  <c r="CF69" i="36"/>
  <c r="CE172" i="36"/>
  <c r="CE153" i="36"/>
  <c r="CG70" i="31"/>
  <c r="CG34" i="31"/>
  <c r="CF154" i="31"/>
  <c r="CF173" i="31"/>
  <c r="CC178" i="35"/>
  <c r="CC179" i="35" s="1"/>
  <c r="CE61" i="32"/>
  <c r="CE62" i="32" s="1"/>
  <c r="CF31" i="32"/>
  <c r="CG29" i="32"/>
  <c r="CH59" i="32" s="1"/>
  <c r="CG21" i="32"/>
  <c r="CH51" i="32" s="1"/>
  <c r="CC158" i="29"/>
  <c r="CC177" i="29"/>
  <c r="CC158" i="30"/>
  <c r="CC177" i="30"/>
  <c r="CA198" i="30"/>
  <c r="CB184" i="30"/>
  <c r="CB186" i="30" s="1"/>
  <c r="CB196" i="30"/>
  <c r="CE146" i="30"/>
  <c r="CF26" i="30"/>
  <c r="CG62" i="30" s="1"/>
  <c r="CE165" i="30"/>
  <c r="CE163" i="29"/>
  <c r="CE144" i="29"/>
  <c r="CF24" i="29"/>
  <c r="CG60" i="29" s="1"/>
  <c r="CD157" i="30"/>
  <c r="CF32" i="33"/>
  <c r="CG68" i="33" s="1"/>
  <c r="CE170" i="30"/>
  <c r="CF31" i="30"/>
  <c r="CG67" i="30" s="1"/>
  <c r="CE151" i="30"/>
  <c r="CE164" i="30"/>
  <c r="CF25" i="30"/>
  <c r="CG61" i="30" s="1"/>
  <c r="CE145" i="30"/>
  <c r="CD176" i="30"/>
  <c r="CE153" i="29"/>
  <c r="CF33" i="29"/>
  <c r="CG69" i="29" s="1"/>
  <c r="CE172" i="29"/>
  <c r="CF23" i="33"/>
  <c r="CG59" i="33" s="1"/>
  <c r="CE37" i="33"/>
  <c r="CE166" i="29"/>
  <c r="CE147" i="29"/>
  <c r="CF27" i="29"/>
  <c r="CG63" i="29" s="1"/>
  <c r="CF35" i="30"/>
  <c r="CG71" i="30" s="1"/>
  <c r="CE155" i="30"/>
  <c r="CE174" i="30"/>
  <c r="CE166" i="30"/>
  <c r="CF27" i="30"/>
  <c r="CG63" i="30" s="1"/>
  <c r="CE147" i="30"/>
  <c r="CE144" i="30"/>
  <c r="CE163" i="30"/>
  <c r="CF24" i="30"/>
  <c r="CG60" i="30" s="1"/>
  <c r="CD176" i="29"/>
  <c r="CB197" i="29"/>
  <c r="CB191" i="29"/>
  <c r="CB193" i="29" s="1"/>
  <c r="CE171" i="30"/>
  <c r="CE152" i="30"/>
  <c r="CF32" i="30"/>
  <c r="CG68" i="30" s="1"/>
  <c r="CF26" i="29"/>
  <c r="CG62" i="29" s="1"/>
  <c r="CE165" i="29"/>
  <c r="CE146" i="29"/>
  <c r="CE173" i="30"/>
  <c r="CE154" i="30"/>
  <c r="CF34" i="30"/>
  <c r="CG70" i="30" s="1"/>
  <c r="CE37" i="30"/>
  <c r="CE143" i="30"/>
  <c r="CE162" i="30"/>
  <c r="CF23" i="30"/>
  <c r="CG59" i="30" s="1"/>
  <c r="CD73" i="33"/>
  <c r="CD74" i="33" s="1"/>
  <c r="CE168" i="30"/>
  <c r="CF29" i="30"/>
  <c r="CG65" i="30" s="1"/>
  <c r="CE149" i="30"/>
  <c r="CB196" i="29"/>
  <c r="CB184" i="29"/>
  <c r="CB186" i="29" s="1"/>
  <c r="CE148" i="29"/>
  <c r="CE167" i="29"/>
  <c r="CF28" i="29"/>
  <c r="CG64" i="29" s="1"/>
  <c r="CF29" i="33"/>
  <c r="CG65" i="33" s="1"/>
  <c r="CE170" i="29"/>
  <c r="CE151" i="29"/>
  <c r="CF31" i="29"/>
  <c r="CG67" i="29" s="1"/>
  <c r="CF23" i="29"/>
  <c r="CG59" i="29" s="1"/>
  <c r="CE162" i="29"/>
  <c r="CE37" i="29"/>
  <c r="CE143" i="29"/>
  <c r="CF28" i="33"/>
  <c r="CG64" i="33" s="1"/>
  <c r="CD73" i="30"/>
  <c r="CD74" i="30" s="1"/>
  <c r="CC178" i="29"/>
  <c r="CC179" i="29" s="1"/>
  <c r="CC182" i="29"/>
  <c r="CC189" i="29"/>
  <c r="CE153" i="30"/>
  <c r="CE172" i="30"/>
  <c r="CF33" i="30"/>
  <c r="CG69" i="30" s="1"/>
  <c r="CB191" i="30"/>
  <c r="CB193" i="30" s="1"/>
  <c r="CB197" i="30"/>
  <c r="CD73" i="29"/>
  <c r="CD74" i="29" s="1"/>
  <c r="CF35" i="33"/>
  <c r="CG71" i="33" s="1"/>
  <c r="CF28" i="30"/>
  <c r="CG64" i="30" s="1"/>
  <c r="CE167" i="30"/>
  <c r="CE148" i="30"/>
  <c r="CF26" i="33"/>
  <c r="CG62" i="33" s="1"/>
  <c r="CD157" i="29"/>
  <c r="CF33" i="33"/>
  <c r="CG69" i="33" s="1"/>
  <c r="CF30" i="29"/>
  <c r="CG66" i="29" s="1"/>
  <c r="CE150" i="29"/>
  <c r="CE169" i="29"/>
  <c r="CE171" i="29"/>
  <c r="CE152" i="29"/>
  <c r="CF32" i="29"/>
  <c r="CG68" i="29" s="1"/>
  <c r="CA194" i="29"/>
  <c r="CF34" i="33"/>
  <c r="CG70" i="33" s="1"/>
  <c r="CE149" i="29"/>
  <c r="CE168" i="29"/>
  <c r="CF29" i="29"/>
  <c r="CG65" i="29" s="1"/>
  <c r="CA194" i="30"/>
  <c r="CF31" i="33"/>
  <c r="CG67" i="33" s="1"/>
  <c r="CG25" i="33"/>
  <c r="CH61" i="33" s="1"/>
  <c r="CE155" i="29"/>
  <c r="CF35" i="29"/>
  <c r="CG71" i="29" s="1"/>
  <c r="CE174" i="29"/>
  <c r="CE164" i="29"/>
  <c r="CE145" i="29"/>
  <c r="CF25" i="29"/>
  <c r="CG61" i="29" s="1"/>
  <c r="CE173" i="29"/>
  <c r="CF34" i="29"/>
  <c r="CG70" i="29" s="1"/>
  <c r="CE154" i="29"/>
  <c r="CE169" i="30"/>
  <c r="CE150" i="30"/>
  <c r="CF30" i="30"/>
  <c r="CG66" i="30" s="1"/>
  <c r="CA198" i="29"/>
  <c r="CF30" i="33"/>
  <c r="CG66" i="33" s="1"/>
  <c r="CC183" i="30"/>
  <c r="CC185" i="30" s="1"/>
  <c r="CC190" i="30"/>
  <c r="CC192" i="30" s="1"/>
  <c r="CC189" i="30"/>
  <c r="CC182" i="30"/>
  <c r="CC178" i="30"/>
  <c r="CC179" i="30" s="1"/>
  <c r="CF27" i="33"/>
  <c r="CG63" i="33" s="1"/>
  <c r="CF24" i="33"/>
  <c r="CG60" i="33" s="1"/>
  <c r="CC190" i="29"/>
  <c r="CC192" i="29" s="1"/>
  <c r="CC183" i="29"/>
  <c r="CC185" i="29" s="1"/>
  <c r="CC198" i="31"/>
  <c r="CG23" i="31"/>
  <c r="CH59" i="31" s="1"/>
  <c r="CF162" i="31"/>
  <c r="CF143" i="31"/>
  <c r="CF73" i="31"/>
  <c r="CF74" i="31" s="1"/>
  <c r="CF37" i="31"/>
  <c r="CD191" i="31"/>
  <c r="CH25" i="32"/>
  <c r="CG25" i="2"/>
  <c r="CH55" i="2" s="1"/>
  <c r="CH20" i="2"/>
  <c r="CG21" i="2"/>
  <c r="CH51" i="2" s="1"/>
  <c r="CG23" i="2"/>
  <c r="CH53" i="2" s="1"/>
  <c r="CG27" i="2"/>
  <c r="CH57" i="2" s="1"/>
  <c r="CF29" i="2"/>
  <c r="CG59" i="2" s="1"/>
  <c r="CE61" i="2"/>
  <c r="CE62" i="2" s="1"/>
  <c r="CG26" i="2"/>
  <c r="CH56" i="2" s="1"/>
  <c r="CG28" i="2"/>
  <c r="CH58" i="2" s="1"/>
  <c r="CG24" i="2"/>
  <c r="CH54" i="2" s="1"/>
  <c r="CG25" i="10"/>
  <c r="CH61" i="10" s="1"/>
  <c r="CG27" i="10"/>
  <c r="CH63" i="10" s="1"/>
  <c r="CG28" i="10"/>
  <c r="CH64" i="10" s="1"/>
  <c r="CG34" i="10"/>
  <c r="CH70" i="10" s="1"/>
  <c r="CG29" i="10"/>
  <c r="CH65" i="10" s="1"/>
  <c r="CG35" i="10"/>
  <c r="CH71" i="10" s="1"/>
  <c r="CH30" i="10"/>
  <c r="CG26" i="10"/>
  <c r="CH62" i="10" s="1"/>
  <c r="CG32" i="10"/>
  <c r="CH68" i="10" s="1"/>
  <c r="CE73" i="10"/>
  <c r="CE74" i="10" s="1"/>
  <c r="CH24" i="10"/>
  <c r="CG31" i="10"/>
  <c r="CH67" i="10" s="1"/>
  <c r="CH24" i="32"/>
  <c r="CH28" i="32"/>
  <c r="CH26" i="32"/>
  <c r="CH23" i="32"/>
  <c r="CH27" i="32"/>
  <c r="CG61" i="31" l="1"/>
  <c r="CF164" i="31"/>
  <c r="CF145" i="31"/>
  <c r="CF157" i="31" s="1"/>
  <c r="CF182" i="31" s="1"/>
  <c r="CG25" i="31"/>
  <c r="CF37" i="10"/>
  <c r="CG52" i="32"/>
  <c r="CG22" i="32"/>
  <c r="CG31" i="32" s="1"/>
  <c r="CG69" i="10"/>
  <c r="CG33" i="10"/>
  <c r="CD186" i="31"/>
  <c r="CE182" i="31"/>
  <c r="CD197" i="31"/>
  <c r="CD196" i="31"/>
  <c r="CC197" i="36"/>
  <c r="CD177" i="35"/>
  <c r="CD193" i="31"/>
  <c r="CD158" i="34"/>
  <c r="CE177" i="31"/>
  <c r="CE190" i="31"/>
  <c r="CE192" i="31" s="1"/>
  <c r="CB194" i="35"/>
  <c r="CE158" i="31"/>
  <c r="CE178" i="31"/>
  <c r="CE179" i="31" s="1"/>
  <c r="CC193" i="36"/>
  <c r="CC186" i="36"/>
  <c r="CF37" i="36"/>
  <c r="CC196" i="36"/>
  <c r="CG59" i="10"/>
  <c r="CG23" i="10"/>
  <c r="CE176" i="36"/>
  <c r="CE183" i="36" s="1"/>
  <c r="CE185" i="36" s="1"/>
  <c r="CD178" i="36"/>
  <c r="CD179" i="36" s="1"/>
  <c r="CD158" i="36"/>
  <c r="CD182" i="36"/>
  <c r="CD184" i="36" s="1"/>
  <c r="CB198" i="35"/>
  <c r="CE157" i="36"/>
  <c r="CE182" i="36" s="1"/>
  <c r="CD189" i="36"/>
  <c r="CD197" i="36" s="1"/>
  <c r="CD183" i="36"/>
  <c r="CD185" i="36" s="1"/>
  <c r="CD177" i="36"/>
  <c r="CE74" i="34"/>
  <c r="CF73" i="36"/>
  <c r="CF74" i="36" s="1"/>
  <c r="CH65" i="31"/>
  <c r="CG168" i="31"/>
  <c r="CG149" i="31"/>
  <c r="CH29" i="31"/>
  <c r="CG26" i="34"/>
  <c r="CG62" i="34"/>
  <c r="CF146" i="34"/>
  <c r="CF165" i="34"/>
  <c r="CG27" i="36"/>
  <c r="CG63" i="36"/>
  <c r="CF147" i="36"/>
  <c r="CF166" i="36"/>
  <c r="CG26" i="36"/>
  <c r="CG62" i="36"/>
  <c r="CF165" i="36"/>
  <c r="CF146" i="36"/>
  <c r="CG30" i="34"/>
  <c r="CG66" i="34"/>
  <c r="CF150" i="34"/>
  <c r="CF169" i="34"/>
  <c r="CE176" i="34"/>
  <c r="CG35" i="36"/>
  <c r="CG71" i="36"/>
  <c r="CF155" i="36"/>
  <c r="CF174" i="36"/>
  <c r="CC197" i="35"/>
  <c r="CG23" i="34"/>
  <c r="CG59" i="34"/>
  <c r="CF162" i="34"/>
  <c r="CF37" i="34"/>
  <c r="CF143" i="34"/>
  <c r="CH163" i="35"/>
  <c r="CH144" i="35"/>
  <c r="CG34" i="35"/>
  <c r="CG70" i="35"/>
  <c r="CF154" i="35"/>
  <c r="CF173" i="35"/>
  <c r="CG27" i="34"/>
  <c r="CG63" i="34"/>
  <c r="CF166" i="34"/>
  <c r="CF147" i="34"/>
  <c r="CE157" i="35"/>
  <c r="CF73" i="34"/>
  <c r="CF179" i="34" s="1"/>
  <c r="CG28" i="36"/>
  <c r="CG64" i="36"/>
  <c r="CF148" i="36"/>
  <c r="CF167" i="36"/>
  <c r="CG31" i="36"/>
  <c r="CG67" i="36"/>
  <c r="CF151" i="36"/>
  <c r="CF170" i="36"/>
  <c r="CC186" i="35"/>
  <c r="CB198" i="34"/>
  <c r="CH64" i="31"/>
  <c r="CH28" i="31"/>
  <c r="CG148" i="31"/>
  <c r="CG167" i="31"/>
  <c r="CH68" i="31"/>
  <c r="CH32" i="31"/>
  <c r="CG171" i="31"/>
  <c r="CG152" i="31"/>
  <c r="CE176" i="35"/>
  <c r="CG35" i="34"/>
  <c r="CG71" i="34"/>
  <c r="CF174" i="34"/>
  <c r="CF155" i="34"/>
  <c r="CH62" i="31"/>
  <c r="CH26" i="31"/>
  <c r="CG165" i="31"/>
  <c r="CG146" i="31"/>
  <c r="CD183" i="35"/>
  <c r="CD185" i="35" s="1"/>
  <c r="CD190" i="35"/>
  <c r="CD192" i="35" s="1"/>
  <c r="CG28" i="34"/>
  <c r="CG64" i="34"/>
  <c r="CF167" i="34"/>
  <c r="CF148" i="34"/>
  <c r="CG25" i="36"/>
  <c r="CG61" i="36"/>
  <c r="CF145" i="36"/>
  <c r="CF164" i="36"/>
  <c r="CD190" i="34"/>
  <c r="CD192" i="34" s="1"/>
  <c r="CD183" i="34"/>
  <c r="CD185" i="34" s="1"/>
  <c r="CG52" i="2"/>
  <c r="CG22" i="2"/>
  <c r="CC196" i="35"/>
  <c r="CD189" i="35"/>
  <c r="CD178" i="35"/>
  <c r="CD179" i="35" s="1"/>
  <c r="CD182" i="35"/>
  <c r="CD158" i="35"/>
  <c r="CG32" i="34"/>
  <c r="CG68" i="34"/>
  <c r="CF171" i="34"/>
  <c r="CF152" i="34"/>
  <c r="CG29" i="34"/>
  <c r="CG65" i="34"/>
  <c r="CF168" i="34"/>
  <c r="CF149" i="34"/>
  <c r="CH170" i="31"/>
  <c r="CH151" i="31"/>
  <c r="CC184" i="34"/>
  <c r="CC186" i="34" s="1"/>
  <c r="CC196" i="34"/>
  <c r="CB194" i="34"/>
  <c r="CG24" i="34"/>
  <c r="CG60" i="34"/>
  <c r="CF163" i="34"/>
  <c r="CF144" i="34"/>
  <c r="CD182" i="34"/>
  <c r="CD189" i="34"/>
  <c r="CG31" i="34"/>
  <c r="CG67" i="34"/>
  <c r="CF151" i="34"/>
  <c r="CF170" i="34"/>
  <c r="CG34" i="36"/>
  <c r="CG70" i="36"/>
  <c r="CF154" i="36"/>
  <c r="CF173" i="36"/>
  <c r="CF73" i="35"/>
  <c r="CF74" i="35" s="1"/>
  <c r="CH60" i="31"/>
  <c r="CG163" i="31"/>
  <c r="CG144" i="31"/>
  <c r="CH24" i="31"/>
  <c r="CH70" i="31"/>
  <c r="CH34" i="31"/>
  <c r="CG173" i="31"/>
  <c r="CG154" i="31"/>
  <c r="CD177" i="34"/>
  <c r="CB198" i="29"/>
  <c r="CH23" i="36"/>
  <c r="CH59" i="36"/>
  <c r="CG162" i="36"/>
  <c r="CG143" i="36"/>
  <c r="CE157" i="34"/>
  <c r="CG30" i="36"/>
  <c r="CG66" i="36"/>
  <c r="CF169" i="36"/>
  <c r="CF150" i="36"/>
  <c r="CC197" i="34"/>
  <c r="CC191" i="34"/>
  <c r="CC193" i="34" s="1"/>
  <c r="CG32" i="36"/>
  <c r="CG68" i="36"/>
  <c r="CF152" i="36"/>
  <c r="CF171" i="36"/>
  <c r="CH63" i="31"/>
  <c r="CH27" i="31"/>
  <c r="CG166" i="31"/>
  <c r="CG147" i="31"/>
  <c r="CG23" i="35"/>
  <c r="CG59" i="35"/>
  <c r="CF162" i="35"/>
  <c r="CF143" i="35"/>
  <c r="CF37" i="35"/>
  <c r="CG34" i="34"/>
  <c r="CG70" i="34"/>
  <c r="CF173" i="34"/>
  <c r="CF154" i="34"/>
  <c r="CG31" i="35"/>
  <c r="CG67" i="35"/>
  <c r="CF151" i="35"/>
  <c r="CF170" i="35"/>
  <c r="CG25" i="34"/>
  <c r="CG61" i="34"/>
  <c r="CF145" i="34"/>
  <c r="CF164" i="34"/>
  <c r="CG24" i="36"/>
  <c r="CG60" i="36"/>
  <c r="CF163" i="36"/>
  <c r="CF144" i="36"/>
  <c r="CG33" i="34"/>
  <c r="CG69" i="34"/>
  <c r="CF172" i="34"/>
  <c r="CF153" i="34"/>
  <c r="CF176" i="31"/>
  <c r="CF190" i="31" s="1"/>
  <c r="CF192" i="31" s="1"/>
  <c r="CH71" i="31"/>
  <c r="CG155" i="31"/>
  <c r="CG174" i="31"/>
  <c r="CH35" i="31"/>
  <c r="CH69" i="31"/>
  <c r="CG172" i="31"/>
  <c r="CH33" i="31"/>
  <c r="CG153" i="31"/>
  <c r="CG33" i="36"/>
  <c r="CG69" i="36"/>
  <c r="CF172" i="36"/>
  <c r="CF153" i="36"/>
  <c r="CH66" i="31"/>
  <c r="CG150" i="31"/>
  <c r="CH30" i="31"/>
  <c r="CG169" i="31"/>
  <c r="CC193" i="35"/>
  <c r="CF61" i="32"/>
  <c r="CF62" i="32" s="1"/>
  <c r="CH21" i="32"/>
  <c r="CH29" i="32"/>
  <c r="CB194" i="29"/>
  <c r="CG24" i="33"/>
  <c r="CH60" i="33" s="1"/>
  <c r="CG30" i="33"/>
  <c r="CH66" i="33" s="1"/>
  <c r="CF149" i="29"/>
  <c r="CG29" i="29"/>
  <c r="CH65" i="29" s="1"/>
  <c r="CF168" i="29"/>
  <c r="CG35" i="33"/>
  <c r="CH71" i="33" s="1"/>
  <c r="CE157" i="30"/>
  <c r="CD177" i="29"/>
  <c r="CD183" i="29"/>
  <c r="CD185" i="29" s="1"/>
  <c r="CD190" i="29"/>
  <c r="CD192" i="29" s="1"/>
  <c r="CD183" i="30"/>
  <c r="CD185" i="30" s="1"/>
  <c r="CD190" i="30"/>
  <c r="CD192" i="30" s="1"/>
  <c r="CG27" i="33"/>
  <c r="CH63" i="33" s="1"/>
  <c r="CF154" i="29"/>
  <c r="CF173" i="29"/>
  <c r="CG34" i="29"/>
  <c r="CH70" i="29" s="1"/>
  <c r="CF174" i="29"/>
  <c r="CG35" i="29"/>
  <c r="CH71" i="29" s="1"/>
  <c r="CF155" i="29"/>
  <c r="CD189" i="29"/>
  <c r="CD182" i="29"/>
  <c r="CD178" i="29"/>
  <c r="CD179" i="29" s="1"/>
  <c r="CC191" i="29"/>
  <c r="CC193" i="29" s="1"/>
  <c r="CC197" i="29"/>
  <c r="CG29" i="33"/>
  <c r="CH65" i="33" s="1"/>
  <c r="CF149" i="30"/>
  <c r="CF168" i="30"/>
  <c r="CG29" i="30"/>
  <c r="CH65" i="30" s="1"/>
  <c r="CF165" i="29"/>
  <c r="CG26" i="29"/>
  <c r="CH62" i="29" s="1"/>
  <c r="CF146" i="29"/>
  <c r="CF144" i="30"/>
  <c r="CF163" i="30"/>
  <c r="CG24" i="30"/>
  <c r="CH60" i="30" s="1"/>
  <c r="CG32" i="33"/>
  <c r="CH68" i="33" s="1"/>
  <c r="CE176" i="29"/>
  <c r="CG26" i="33"/>
  <c r="CH62" i="33" s="1"/>
  <c r="CC196" i="29"/>
  <c r="CC184" i="29"/>
  <c r="CC186" i="29" s="1"/>
  <c r="CF37" i="29"/>
  <c r="CG23" i="29"/>
  <c r="CH59" i="29" s="1"/>
  <c r="CF162" i="29"/>
  <c r="CF143" i="29"/>
  <c r="CG34" i="30"/>
  <c r="CH70" i="30" s="1"/>
  <c r="CF173" i="30"/>
  <c r="CF154" i="30"/>
  <c r="CG32" i="30"/>
  <c r="CH68" i="30" s="1"/>
  <c r="CF171" i="30"/>
  <c r="CF152" i="30"/>
  <c r="CG23" i="33"/>
  <c r="CH59" i="33" s="1"/>
  <c r="CF37" i="33"/>
  <c r="CF165" i="30"/>
  <c r="CF146" i="30"/>
  <c r="CG26" i="30"/>
  <c r="CH62" i="30" s="1"/>
  <c r="CF169" i="30"/>
  <c r="CG30" i="30"/>
  <c r="CH66" i="30" s="1"/>
  <c r="CF150" i="30"/>
  <c r="CG25" i="29"/>
  <c r="CH61" i="29" s="1"/>
  <c r="CF164" i="29"/>
  <c r="CF145" i="29"/>
  <c r="CH25" i="33"/>
  <c r="CF167" i="29"/>
  <c r="CF148" i="29"/>
  <c r="CG28" i="29"/>
  <c r="CH64" i="29" s="1"/>
  <c r="CE73" i="33"/>
  <c r="CE74" i="33" s="1"/>
  <c r="CG25" i="30"/>
  <c r="CH61" i="30" s="1"/>
  <c r="CF145" i="30"/>
  <c r="CF164" i="30"/>
  <c r="CD189" i="30"/>
  <c r="CD158" i="30"/>
  <c r="CD182" i="30"/>
  <c r="CD178" i="30"/>
  <c r="CD179" i="30" s="1"/>
  <c r="CC184" i="30"/>
  <c r="CC186" i="30" s="1"/>
  <c r="CC196" i="30"/>
  <c r="CG34" i="33"/>
  <c r="CH70" i="33" s="1"/>
  <c r="CF170" i="29"/>
  <c r="CG31" i="29"/>
  <c r="CH67" i="29" s="1"/>
  <c r="CF151" i="29"/>
  <c r="CG35" i="30"/>
  <c r="CH71" i="30" s="1"/>
  <c r="CF174" i="30"/>
  <c r="CF155" i="30"/>
  <c r="CF163" i="29"/>
  <c r="CF144" i="29"/>
  <c r="CG24" i="29"/>
  <c r="CH60" i="29" s="1"/>
  <c r="CD158" i="29"/>
  <c r="CC191" i="30"/>
  <c r="CC193" i="30" s="1"/>
  <c r="CC197" i="30"/>
  <c r="CG31" i="33"/>
  <c r="CH67" i="33" s="1"/>
  <c r="CF143" i="30"/>
  <c r="CF37" i="30"/>
  <c r="CF162" i="30"/>
  <c r="CG23" i="30"/>
  <c r="CH59" i="30" s="1"/>
  <c r="CF147" i="29"/>
  <c r="CF166" i="29"/>
  <c r="CG27" i="29"/>
  <c r="CH63" i="29" s="1"/>
  <c r="CF172" i="29"/>
  <c r="CF153" i="29"/>
  <c r="CG33" i="29"/>
  <c r="CH69" i="29" s="1"/>
  <c r="CB198" i="30"/>
  <c r="CG30" i="29"/>
  <c r="CH66" i="29" s="1"/>
  <c r="CF150" i="29"/>
  <c r="CF169" i="29"/>
  <c r="CG28" i="30"/>
  <c r="CH64" i="30" s="1"/>
  <c r="CF148" i="30"/>
  <c r="CF167" i="30"/>
  <c r="CF153" i="30"/>
  <c r="CF172" i="30"/>
  <c r="CG33" i="30"/>
  <c r="CH69" i="30" s="1"/>
  <c r="CG28" i="33"/>
  <c r="CH64" i="33" s="1"/>
  <c r="CE73" i="30"/>
  <c r="CE74" i="30" s="1"/>
  <c r="CB194" i="30"/>
  <c r="CE73" i="29"/>
  <c r="CE74" i="29" s="1"/>
  <c r="CG32" i="29"/>
  <c r="CH68" i="29" s="1"/>
  <c r="CF152" i="29"/>
  <c r="CF171" i="29"/>
  <c r="CG33" i="33"/>
  <c r="CH69" i="33" s="1"/>
  <c r="CE157" i="29"/>
  <c r="CE176" i="30"/>
  <c r="CF166" i="30"/>
  <c r="CF147" i="30"/>
  <c r="CG27" i="30"/>
  <c r="CH63" i="30" s="1"/>
  <c r="CG31" i="30"/>
  <c r="CH67" i="30" s="1"/>
  <c r="CF151" i="30"/>
  <c r="CF170" i="30"/>
  <c r="CD177" i="30"/>
  <c r="CG143" i="31"/>
  <c r="CG73" i="31"/>
  <c r="CG74" i="31" s="1"/>
  <c r="CG162" i="31"/>
  <c r="CH23" i="31"/>
  <c r="CG37" i="31"/>
  <c r="CE191" i="31"/>
  <c r="CE196" i="31"/>
  <c r="CE184" i="31"/>
  <c r="CE186" i="31" s="1"/>
  <c r="CH25" i="2"/>
  <c r="CH24" i="2"/>
  <c r="CF61" i="2"/>
  <c r="CF62" i="2" s="1"/>
  <c r="CG29" i="2"/>
  <c r="CH59" i="2" s="1"/>
  <c r="CF31" i="2"/>
  <c r="CH21" i="2"/>
  <c r="CH27" i="2"/>
  <c r="CH28" i="2"/>
  <c r="CH23" i="2"/>
  <c r="CH26" i="2"/>
  <c r="CH35" i="10"/>
  <c r="CH26" i="10"/>
  <c r="CH28" i="10"/>
  <c r="CH29" i="10"/>
  <c r="CH31" i="10"/>
  <c r="CH32" i="10"/>
  <c r="CH27" i="10"/>
  <c r="CH25" i="10"/>
  <c r="CH34" i="10"/>
  <c r="CF73" i="10"/>
  <c r="CF74" i="10" s="1"/>
  <c r="CE158" i="34" l="1"/>
  <c r="CC198" i="36"/>
  <c r="CD198" i="31"/>
  <c r="CH61" i="31"/>
  <c r="CG145" i="31"/>
  <c r="CG157" i="31" s="1"/>
  <c r="CG182" i="31" s="1"/>
  <c r="CG164" i="31"/>
  <c r="CH25" i="31"/>
  <c r="CG37" i="10"/>
  <c r="CH52" i="32"/>
  <c r="CH61" i="32" s="1"/>
  <c r="CH22" i="32"/>
  <c r="CH31" i="32" s="1"/>
  <c r="CF189" i="31"/>
  <c r="CF197" i="31" s="1"/>
  <c r="CH69" i="10"/>
  <c r="CH33" i="10"/>
  <c r="CD194" i="31"/>
  <c r="CE193" i="31"/>
  <c r="CE194" i="31" s="1"/>
  <c r="CF178" i="31"/>
  <c r="CF179" i="31" s="1"/>
  <c r="CF158" i="31"/>
  <c r="CE197" i="31"/>
  <c r="CE198" i="31" s="1"/>
  <c r="CE158" i="35"/>
  <c r="CD191" i="36"/>
  <c r="CD193" i="36" s="1"/>
  <c r="CC194" i="36"/>
  <c r="CF176" i="36"/>
  <c r="CF183" i="36" s="1"/>
  <c r="CF185" i="36" s="1"/>
  <c r="CG73" i="36"/>
  <c r="CG74" i="36" s="1"/>
  <c r="CE178" i="36"/>
  <c r="CE179" i="36" s="1"/>
  <c r="CE189" i="36"/>
  <c r="CE191" i="36" s="1"/>
  <c r="CE158" i="36"/>
  <c r="CE177" i="36"/>
  <c r="CF74" i="34"/>
  <c r="CE177" i="34"/>
  <c r="CF176" i="35"/>
  <c r="CF190" i="35" s="1"/>
  <c r="CF192" i="35" s="1"/>
  <c r="CE190" i="36"/>
  <c r="CE192" i="36" s="1"/>
  <c r="CH59" i="10"/>
  <c r="CH23" i="10"/>
  <c r="CH37" i="10" s="1"/>
  <c r="CD196" i="36"/>
  <c r="CD198" i="36" s="1"/>
  <c r="CD186" i="36"/>
  <c r="CF157" i="36"/>
  <c r="CF182" i="36" s="1"/>
  <c r="CC194" i="35"/>
  <c r="CH33" i="36"/>
  <c r="CH69" i="36"/>
  <c r="CG153" i="36"/>
  <c r="CG172" i="36"/>
  <c r="CH154" i="31"/>
  <c r="CH173" i="31"/>
  <c r="CD184" i="34"/>
  <c r="CD186" i="34" s="1"/>
  <c r="CD196" i="34"/>
  <c r="CH52" i="2"/>
  <c r="CH22" i="2"/>
  <c r="CH165" i="31"/>
  <c r="CH146" i="31"/>
  <c r="CH26" i="36"/>
  <c r="CH62" i="36"/>
  <c r="CG146" i="36"/>
  <c r="CG165" i="36"/>
  <c r="CH26" i="34"/>
  <c r="CH62" i="34"/>
  <c r="CG146" i="34"/>
  <c r="CG165" i="34"/>
  <c r="CH32" i="34"/>
  <c r="CH68" i="34"/>
  <c r="CG152" i="34"/>
  <c r="CG171" i="34"/>
  <c r="CH152" i="31"/>
  <c r="CH171" i="31"/>
  <c r="CE196" i="36"/>
  <c r="CE184" i="36"/>
  <c r="CE186" i="36" s="1"/>
  <c r="CH168" i="31"/>
  <c r="CH149" i="31"/>
  <c r="CG176" i="31"/>
  <c r="CG190" i="31" s="1"/>
  <c r="CG192" i="31" s="1"/>
  <c r="CH169" i="31"/>
  <c r="CH150" i="31"/>
  <c r="CH34" i="34"/>
  <c r="CH70" i="34"/>
  <c r="CG154" i="34"/>
  <c r="CG173" i="34"/>
  <c r="CH166" i="31"/>
  <c r="CH147" i="31"/>
  <c r="CH34" i="36"/>
  <c r="CH70" i="36"/>
  <c r="CG154" i="36"/>
  <c r="CG173" i="36"/>
  <c r="CH172" i="31"/>
  <c r="CH153" i="31"/>
  <c r="CH24" i="36"/>
  <c r="CH60" i="36"/>
  <c r="CG144" i="36"/>
  <c r="CG163" i="36"/>
  <c r="CH143" i="36"/>
  <c r="CH162" i="36"/>
  <c r="CD184" i="35"/>
  <c r="CD186" i="35" s="1"/>
  <c r="CD196" i="35"/>
  <c r="CH28" i="34"/>
  <c r="CH64" i="34"/>
  <c r="CG148" i="34"/>
  <c r="CG167" i="34"/>
  <c r="CH27" i="34"/>
  <c r="CH63" i="34"/>
  <c r="CG166" i="34"/>
  <c r="CG147" i="34"/>
  <c r="CF157" i="34"/>
  <c r="CH30" i="34"/>
  <c r="CH66" i="34"/>
  <c r="CG169" i="34"/>
  <c r="CG150" i="34"/>
  <c r="CH163" i="31"/>
  <c r="CH144" i="31"/>
  <c r="CF157" i="35"/>
  <c r="CH24" i="34"/>
  <c r="CH60" i="34"/>
  <c r="CG144" i="34"/>
  <c r="CG163" i="34"/>
  <c r="CH27" i="36"/>
  <c r="CH63" i="36"/>
  <c r="CG147" i="36"/>
  <c r="CG166" i="36"/>
  <c r="CF177" i="31"/>
  <c r="CH30" i="36"/>
  <c r="CH66" i="36"/>
  <c r="CG150" i="36"/>
  <c r="CG169" i="36"/>
  <c r="CH29" i="34"/>
  <c r="CH65" i="34"/>
  <c r="CG168" i="34"/>
  <c r="CG149" i="34"/>
  <c r="CD191" i="35"/>
  <c r="CD193" i="35" s="1"/>
  <c r="CD197" i="35"/>
  <c r="CH35" i="34"/>
  <c r="CH71" i="34"/>
  <c r="CG155" i="34"/>
  <c r="CG174" i="34"/>
  <c r="CH148" i="31"/>
  <c r="CH167" i="31"/>
  <c r="CH28" i="36"/>
  <c r="CH64" i="36"/>
  <c r="CG148" i="36"/>
  <c r="CG167" i="36"/>
  <c r="CF176" i="34"/>
  <c r="CF183" i="31"/>
  <c r="CF185" i="31" s="1"/>
  <c r="CH155" i="31"/>
  <c r="CH174" i="31"/>
  <c r="CH31" i="35"/>
  <c r="CH67" i="35"/>
  <c r="CG170" i="35"/>
  <c r="CG151" i="35"/>
  <c r="CG73" i="35"/>
  <c r="CG74" i="35" s="1"/>
  <c r="CE189" i="34"/>
  <c r="CE182" i="34"/>
  <c r="CH31" i="34"/>
  <c r="CH67" i="34"/>
  <c r="CG170" i="34"/>
  <c r="CG151" i="34"/>
  <c r="CC198" i="34"/>
  <c r="CC198" i="35"/>
  <c r="CE183" i="35"/>
  <c r="CE185" i="35" s="1"/>
  <c r="CE190" i="35"/>
  <c r="CE192" i="35" s="1"/>
  <c r="CH31" i="36"/>
  <c r="CH67" i="36"/>
  <c r="CG151" i="36"/>
  <c r="CG170" i="36"/>
  <c r="CG73" i="34"/>
  <c r="CG179" i="34" s="1"/>
  <c r="CH35" i="36"/>
  <c r="CH71" i="36"/>
  <c r="CG155" i="36"/>
  <c r="CG174" i="36"/>
  <c r="CH33" i="34"/>
  <c r="CH69" i="34"/>
  <c r="CG153" i="34"/>
  <c r="CG172" i="34"/>
  <c r="CH25" i="34"/>
  <c r="CH61" i="34"/>
  <c r="CG145" i="34"/>
  <c r="CG164" i="34"/>
  <c r="CH23" i="35"/>
  <c r="CH59" i="35"/>
  <c r="CG162" i="35"/>
  <c r="CG143" i="35"/>
  <c r="CG37" i="35"/>
  <c r="CH32" i="36"/>
  <c r="CH68" i="36"/>
  <c r="CG171" i="36"/>
  <c r="CG152" i="36"/>
  <c r="CG37" i="36"/>
  <c r="CD191" i="34"/>
  <c r="CD193" i="34" s="1"/>
  <c r="CD197" i="34"/>
  <c r="CC194" i="34"/>
  <c r="CH25" i="36"/>
  <c r="CH61" i="36"/>
  <c r="CG164" i="36"/>
  <c r="CG145" i="36"/>
  <c r="CE178" i="35"/>
  <c r="CE179" i="35" s="1"/>
  <c r="CE189" i="35"/>
  <c r="CE182" i="35"/>
  <c r="CH34" i="35"/>
  <c r="CH70" i="35"/>
  <c r="CG154" i="35"/>
  <c r="CG173" i="35"/>
  <c r="CH23" i="34"/>
  <c r="CH59" i="34"/>
  <c r="CG143" i="34"/>
  <c r="CG37" i="34"/>
  <c r="CG162" i="34"/>
  <c r="CE190" i="34"/>
  <c r="CE192" i="34" s="1"/>
  <c r="CE183" i="34"/>
  <c r="CE185" i="34" s="1"/>
  <c r="CE177" i="35"/>
  <c r="CG61" i="32"/>
  <c r="CG62" i="32" s="1"/>
  <c r="CF73" i="30"/>
  <c r="CF74" i="30" s="1"/>
  <c r="CE158" i="30"/>
  <c r="CC194" i="30"/>
  <c r="CE158" i="29"/>
  <c r="CE177" i="30"/>
  <c r="CC194" i="29"/>
  <c r="CG170" i="30"/>
  <c r="CH31" i="30"/>
  <c r="CG151" i="30"/>
  <c r="CH28" i="33"/>
  <c r="CF176" i="30"/>
  <c r="CH35" i="30"/>
  <c r="CG174" i="30"/>
  <c r="CG155" i="30"/>
  <c r="CG145" i="30"/>
  <c r="CG164" i="30"/>
  <c r="CH25" i="30"/>
  <c r="CG165" i="30"/>
  <c r="CG146" i="30"/>
  <c r="CH26" i="30"/>
  <c r="CF176" i="29"/>
  <c r="CE190" i="29"/>
  <c r="CE192" i="29" s="1"/>
  <c r="CE183" i="29"/>
  <c r="CE185" i="29" s="1"/>
  <c r="CG165" i="29"/>
  <c r="CH26" i="29"/>
  <c r="CG146" i="29"/>
  <c r="CG166" i="30"/>
  <c r="CH27" i="30"/>
  <c r="CG147" i="30"/>
  <c r="CG167" i="30"/>
  <c r="CG148" i="30"/>
  <c r="CH28" i="30"/>
  <c r="CH32" i="33"/>
  <c r="CG168" i="29"/>
  <c r="CG149" i="29"/>
  <c r="CH29" i="29"/>
  <c r="CG172" i="30"/>
  <c r="CG153" i="30"/>
  <c r="CH33" i="30"/>
  <c r="CG163" i="29"/>
  <c r="CH24" i="29"/>
  <c r="CG144" i="29"/>
  <c r="CG170" i="29"/>
  <c r="CG151" i="29"/>
  <c r="CH31" i="29"/>
  <c r="CD196" i="30"/>
  <c r="CD184" i="30"/>
  <c r="CD186" i="30" s="1"/>
  <c r="CG148" i="29"/>
  <c r="CG167" i="29"/>
  <c r="CH28" i="29"/>
  <c r="CG171" i="30"/>
  <c r="CH32" i="30"/>
  <c r="CG152" i="30"/>
  <c r="CG143" i="29"/>
  <c r="CH23" i="29"/>
  <c r="CG162" i="29"/>
  <c r="CG37" i="29"/>
  <c r="CH34" i="29"/>
  <c r="CG173" i="29"/>
  <c r="CG154" i="29"/>
  <c r="CG171" i="29"/>
  <c r="CG152" i="29"/>
  <c r="CH32" i="29"/>
  <c r="CG166" i="29"/>
  <c r="CG147" i="29"/>
  <c r="CH27" i="29"/>
  <c r="CF157" i="30"/>
  <c r="CH25" i="29"/>
  <c r="CG164" i="29"/>
  <c r="CG145" i="29"/>
  <c r="CG144" i="30"/>
  <c r="CH24" i="30"/>
  <c r="CG163" i="30"/>
  <c r="CH29" i="30"/>
  <c r="CG149" i="30"/>
  <c r="CG168" i="30"/>
  <c r="CH31" i="33"/>
  <c r="CD191" i="30"/>
  <c r="CD193" i="30" s="1"/>
  <c r="CD197" i="30"/>
  <c r="CD196" i="29"/>
  <c r="CD184" i="29"/>
  <c r="CD186" i="29" s="1"/>
  <c r="CF73" i="29"/>
  <c r="CF74" i="29" s="1"/>
  <c r="CE177" i="29"/>
  <c r="CH30" i="33"/>
  <c r="CE183" i="30"/>
  <c r="CE185" i="30" s="1"/>
  <c r="CE190" i="30"/>
  <c r="CE192" i="30" s="1"/>
  <c r="CG169" i="29"/>
  <c r="CG150" i="29"/>
  <c r="CH30" i="29"/>
  <c r="CH34" i="33"/>
  <c r="CH23" i="33"/>
  <c r="CG37" i="33"/>
  <c r="CC198" i="29"/>
  <c r="CD191" i="29"/>
  <c r="CD193" i="29" s="1"/>
  <c r="CD197" i="29"/>
  <c r="CE189" i="30"/>
  <c r="CE182" i="30"/>
  <c r="CE178" i="30"/>
  <c r="CE179" i="30" s="1"/>
  <c r="CE182" i="29"/>
  <c r="CE178" i="29"/>
  <c r="CE179" i="29" s="1"/>
  <c r="CE189" i="29"/>
  <c r="CG150" i="30"/>
  <c r="CG169" i="30"/>
  <c r="CH30" i="30"/>
  <c r="CF73" i="33"/>
  <c r="CF74" i="33" s="1"/>
  <c r="CG154" i="30"/>
  <c r="CG173" i="30"/>
  <c r="CH34" i="30"/>
  <c r="CH26" i="33"/>
  <c r="CH27" i="33"/>
  <c r="CH35" i="33"/>
  <c r="CH24" i="33"/>
  <c r="CH33" i="33"/>
  <c r="CG153" i="29"/>
  <c r="CG172" i="29"/>
  <c r="CH33" i="29"/>
  <c r="CG162" i="30"/>
  <c r="CG143" i="30"/>
  <c r="CH23" i="30"/>
  <c r="CG37" i="30"/>
  <c r="CC198" i="30"/>
  <c r="CF157" i="29"/>
  <c r="CH29" i="33"/>
  <c r="CG174" i="29"/>
  <c r="CG155" i="29"/>
  <c r="CH35" i="29"/>
  <c r="CH73" i="31"/>
  <c r="CH74" i="31" s="1"/>
  <c r="CH143" i="31"/>
  <c r="CH162" i="31"/>
  <c r="CH37" i="31"/>
  <c r="CF184" i="31"/>
  <c r="CG61" i="2"/>
  <c r="CG62" i="2" s="1"/>
  <c r="CH29" i="2"/>
  <c r="CG31" i="2"/>
  <c r="CG73" i="10"/>
  <c r="CG74" i="10" s="1"/>
  <c r="CH164" i="31" l="1"/>
  <c r="CH176" i="31" s="1"/>
  <c r="CH183" i="31" s="1"/>
  <c r="CH185" i="31" s="1"/>
  <c r="CH145" i="31"/>
  <c r="CF191" i="31"/>
  <c r="CF193" i="31" s="1"/>
  <c r="CH73" i="10"/>
  <c r="CD194" i="36"/>
  <c r="CG158" i="31"/>
  <c r="CF158" i="35"/>
  <c r="CF190" i="36"/>
  <c r="CF192" i="36" s="1"/>
  <c r="CF177" i="35"/>
  <c r="CF183" i="35"/>
  <c r="CF185" i="35" s="1"/>
  <c r="CG157" i="35"/>
  <c r="CG182" i="35" s="1"/>
  <c r="CF177" i="36"/>
  <c r="CG176" i="35"/>
  <c r="CG190" i="35" s="1"/>
  <c r="CG192" i="35" s="1"/>
  <c r="CE197" i="36"/>
  <c r="CE198" i="36" s="1"/>
  <c r="CE193" i="36"/>
  <c r="CE194" i="36" s="1"/>
  <c r="CG189" i="31"/>
  <c r="CG191" i="31" s="1"/>
  <c r="CG193" i="31" s="1"/>
  <c r="CG178" i="31"/>
  <c r="CG179" i="31" s="1"/>
  <c r="CF186" i="31"/>
  <c r="CG183" i="31"/>
  <c r="CG185" i="31" s="1"/>
  <c r="CF158" i="36"/>
  <c r="CG177" i="31"/>
  <c r="CH61" i="2"/>
  <c r="CH62" i="2" s="1"/>
  <c r="CF196" i="31"/>
  <c r="CF198" i="31" s="1"/>
  <c r="CF178" i="36"/>
  <c r="CF179" i="36" s="1"/>
  <c r="CF189" i="36"/>
  <c r="CF191" i="36" s="1"/>
  <c r="CD194" i="34"/>
  <c r="CG176" i="36"/>
  <c r="CG183" i="36" s="1"/>
  <c r="CG185" i="36" s="1"/>
  <c r="CG157" i="36"/>
  <c r="CG189" i="36" s="1"/>
  <c r="CH73" i="36"/>
  <c r="CH74" i="36" s="1"/>
  <c r="CH73" i="34"/>
  <c r="CH179" i="34" s="1"/>
  <c r="CD198" i="35"/>
  <c r="CF183" i="34"/>
  <c r="CF185" i="34" s="1"/>
  <c r="CF190" i="34"/>
  <c r="CF192" i="34" s="1"/>
  <c r="CH151" i="35"/>
  <c r="CH170" i="35"/>
  <c r="CH163" i="36"/>
  <c r="CH144" i="36"/>
  <c r="CG157" i="34"/>
  <c r="CE197" i="35"/>
  <c r="CE191" i="35"/>
  <c r="CE193" i="35" s="1"/>
  <c r="CH164" i="34"/>
  <c r="CH145" i="34"/>
  <c r="CH155" i="36"/>
  <c r="CH174" i="36"/>
  <c r="CE197" i="34"/>
  <c r="CE191" i="34"/>
  <c r="CE193" i="34" s="1"/>
  <c r="CH147" i="34"/>
  <c r="CH166" i="34"/>
  <c r="CD198" i="34"/>
  <c r="CH172" i="36"/>
  <c r="CH153" i="36"/>
  <c r="CF177" i="34"/>
  <c r="CH157" i="31"/>
  <c r="CH189" i="31" s="1"/>
  <c r="CH62" i="32"/>
  <c r="CH73" i="35"/>
  <c r="CH74" i="35" s="1"/>
  <c r="CH155" i="34"/>
  <c r="CH174" i="34"/>
  <c r="CF189" i="35"/>
  <c r="CF182" i="35"/>
  <c r="CF178" i="35"/>
  <c r="CF179" i="35" s="1"/>
  <c r="CH169" i="34"/>
  <c r="CH150" i="34"/>
  <c r="CH168" i="34"/>
  <c r="CH149" i="34"/>
  <c r="CH37" i="34"/>
  <c r="CH143" i="34"/>
  <c r="CH162" i="34"/>
  <c r="CH144" i="34"/>
  <c r="CH163" i="34"/>
  <c r="CH171" i="34"/>
  <c r="CH152" i="34"/>
  <c r="CH165" i="36"/>
  <c r="CH146" i="36"/>
  <c r="CF177" i="29"/>
  <c r="CH143" i="35"/>
  <c r="CH37" i="35"/>
  <c r="CH162" i="35"/>
  <c r="CH153" i="34"/>
  <c r="CH172" i="34"/>
  <c r="CF189" i="34"/>
  <c r="CF182" i="34"/>
  <c r="CH148" i="34"/>
  <c r="CH167" i="34"/>
  <c r="CH173" i="34"/>
  <c r="CH154" i="34"/>
  <c r="CF184" i="36"/>
  <c r="CF186" i="36" s="1"/>
  <c r="CF196" i="36"/>
  <c r="CH170" i="36"/>
  <c r="CH151" i="36"/>
  <c r="CH154" i="36"/>
  <c r="CH173" i="36"/>
  <c r="CG176" i="34"/>
  <c r="CH173" i="35"/>
  <c r="CH154" i="35"/>
  <c r="CH150" i="36"/>
  <c r="CH169" i="36"/>
  <c r="CD194" i="35"/>
  <c r="CG74" i="34"/>
  <c r="CH146" i="34"/>
  <c r="CH165" i="34"/>
  <c r="CH170" i="34"/>
  <c r="CH151" i="34"/>
  <c r="CH167" i="36"/>
  <c r="CH148" i="36"/>
  <c r="CH147" i="36"/>
  <c r="CH166" i="36"/>
  <c r="CE184" i="35"/>
  <c r="CE186" i="35" s="1"/>
  <c r="CE196" i="35"/>
  <c r="CH164" i="36"/>
  <c r="CH145" i="36"/>
  <c r="CH152" i="36"/>
  <c r="CH171" i="36"/>
  <c r="CE184" i="34"/>
  <c r="CE186" i="34" s="1"/>
  <c r="CE196" i="34"/>
  <c r="CH37" i="36"/>
  <c r="CF158" i="34"/>
  <c r="CF177" i="30"/>
  <c r="CG176" i="30"/>
  <c r="CG183" i="30" s="1"/>
  <c r="CG157" i="30"/>
  <c r="CH73" i="33"/>
  <c r="CH37" i="33"/>
  <c r="CF182" i="30"/>
  <c r="CF178" i="30"/>
  <c r="CF179" i="30" s="1"/>
  <c r="CF158" i="30"/>
  <c r="CF189" i="30"/>
  <c r="CH37" i="29"/>
  <c r="CH143" i="29"/>
  <c r="CH162" i="29"/>
  <c r="CH149" i="29"/>
  <c r="CH168" i="29"/>
  <c r="CH165" i="29"/>
  <c r="CH146" i="29"/>
  <c r="CH174" i="30"/>
  <c r="CH155" i="30"/>
  <c r="CH155" i="29"/>
  <c r="CH174" i="29"/>
  <c r="CH169" i="30"/>
  <c r="CH150" i="30"/>
  <c r="CE196" i="30"/>
  <c r="CE184" i="30"/>
  <c r="CE186" i="30" s="1"/>
  <c r="CH163" i="30"/>
  <c r="CH144" i="30"/>
  <c r="CH166" i="29"/>
  <c r="CH147" i="29"/>
  <c r="CG157" i="29"/>
  <c r="CH164" i="30"/>
  <c r="CH145" i="30"/>
  <c r="CF183" i="30"/>
  <c r="CF185" i="30" s="1"/>
  <c r="CF190" i="30"/>
  <c r="CF192" i="30" s="1"/>
  <c r="CH143" i="30"/>
  <c r="CH37" i="30"/>
  <c r="CH162" i="30"/>
  <c r="CE197" i="30"/>
  <c r="CE191" i="30"/>
  <c r="CE193" i="30" s="1"/>
  <c r="CD194" i="30"/>
  <c r="CH163" i="29"/>
  <c r="CH144" i="29"/>
  <c r="CH150" i="29"/>
  <c r="CH169" i="29"/>
  <c r="CH173" i="29"/>
  <c r="CH154" i="29"/>
  <c r="CH152" i="30"/>
  <c r="CH171" i="30"/>
  <c r="CD198" i="30"/>
  <c r="CH154" i="30"/>
  <c r="CH173" i="30"/>
  <c r="CH151" i="29"/>
  <c r="CH170" i="29"/>
  <c r="CH172" i="30"/>
  <c r="CH153" i="30"/>
  <c r="CH147" i="30"/>
  <c r="CH166" i="30"/>
  <c r="CF183" i="29"/>
  <c r="CF185" i="29" s="1"/>
  <c r="CF190" i="29"/>
  <c r="CF192" i="29" s="1"/>
  <c r="CE197" i="29"/>
  <c r="CE191" i="29"/>
  <c r="CE193" i="29" s="1"/>
  <c r="CD194" i="29"/>
  <c r="CH171" i="29"/>
  <c r="CH152" i="29"/>
  <c r="CH165" i="30"/>
  <c r="CH146" i="30"/>
  <c r="CH172" i="29"/>
  <c r="CH153" i="29"/>
  <c r="CD198" i="29"/>
  <c r="CG176" i="29"/>
  <c r="CH167" i="29"/>
  <c r="CH148" i="29"/>
  <c r="CH167" i="30"/>
  <c r="CH148" i="30"/>
  <c r="CH170" i="30"/>
  <c r="CH151" i="30"/>
  <c r="CF189" i="29"/>
  <c r="CF182" i="29"/>
  <c r="CF178" i="29"/>
  <c r="CF179" i="29" s="1"/>
  <c r="CF158" i="29"/>
  <c r="CE196" i="29"/>
  <c r="CE184" i="29"/>
  <c r="CE186" i="29" s="1"/>
  <c r="CG73" i="33"/>
  <c r="CG74" i="33" s="1"/>
  <c r="CH168" i="30"/>
  <c r="CH149" i="30"/>
  <c r="CH145" i="29"/>
  <c r="CH164" i="29"/>
  <c r="CG73" i="29"/>
  <c r="CG74" i="29" s="1"/>
  <c r="CG73" i="30"/>
  <c r="CG184" i="31"/>
  <c r="CH31" i="2"/>
  <c r="CH74" i="10"/>
  <c r="CF194" i="31" l="1"/>
  <c r="CG183" i="35"/>
  <c r="CG185" i="35" s="1"/>
  <c r="CE198" i="35"/>
  <c r="CF193" i="36"/>
  <c r="CF194" i="36" s="1"/>
  <c r="CH182" i="31"/>
  <c r="CH184" i="31" s="1"/>
  <c r="CH186" i="31" s="1"/>
  <c r="CG178" i="35"/>
  <c r="CG179" i="35" s="1"/>
  <c r="CH177" i="31"/>
  <c r="CG177" i="35"/>
  <c r="CG189" i="35"/>
  <c r="CG197" i="35" s="1"/>
  <c r="CF197" i="36"/>
  <c r="CF198" i="36" s="1"/>
  <c r="CH158" i="31"/>
  <c r="CG197" i="31"/>
  <c r="CG158" i="35"/>
  <c r="CG186" i="31"/>
  <c r="CG194" i="31" s="1"/>
  <c r="CH178" i="31"/>
  <c r="CH179" i="31" s="1"/>
  <c r="CH190" i="31"/>
  <c r="CH192" i="31" s="1"/>
  <c r="CG196" i="31"/>
  <c r="CH157" i="36"/>
  <c r="CH189" i="36" s="1"/>
  <c r="CH176" i="35"/>
  <c r="CH183" i="35" s="1"/>
  <c r="CH185" i="35" s="1"/>
  <c r="CH157" i="35"/>
  <c r="CE194" i="34"/>
  <c r="CG158" i="34"/>
  <c r="CE198" i="34"/>
  <c r="CG158" i="36"/>
  <c r="CG182" i="36"/>
  <c r="CG184" i="36" s="1"/>
  <c r="CG186" i="36" s="1"/>
  <c r="CG178" i="36"/>
  <c r="CG179" i="36" s="1"/>
  <c r="CH74" i="34"/>
  <c r="CG190" i="36"/>
  <c r="CG192" i="36" s="1"/>
  <c r="CG177" i="36"/>
  <c r="CH176" i="36"/>
  <c r="CF184" i="34"/>
  <c r="CF186" i="34" s="1"/>
  <c r="CF196" i="34"/>
  <c r="CH176" i="34"/>
  <c r="CF184" i="35"/>
  <c r="CF186" i="35" s="1"/>
  <c r="CF196" i="35"/>
  <c r="CG177" i="34"/>
  <c r="CG190" i="34"/>
  <c r="CG192" i="34" s="1"/>
  <c r="CG183" i="34"/>
  <c r="CG185" i="34" s="1"/>
  <c r="CF197" i="35"/>
  <c r="CF191" i="35"/>
  <c r="CF193" i="35" s="1"/>
  <c r="CG189" i="34"/>
  <c r="CG182" i="34"/>
  <c r="CG184" i="35"/>
  <c r="CG191" i="36"/>
  <c r="CE194" i="35"/>
  <c r="CF197" i="34"/>
  <c r="CF191" i="34"/>
  <c r="CF193" i="34" s="1"/>
  <c r="CH157" i="34"/>
  <c r="CE198" i="29"/>
  <c r="CG178" i="30"/>
  <c r="CG179" i="30" s="1"/>
  <c r="CG158" i="30"/>
  <c r="CG177" i="30"/>
  <c r="CG190" i="30"/>
  <c r="CG192" i="30" s="1"/>
  <c r="CE194" i="29"/>
  <c r="CG158" i="29"/>
  <c r="CG189" i="30"/>
  <c r="CG182" i="30"/>
  <c r="CG196" i="30" s="1"/>
  <c r="CH74" i="33"/>
  <c r="CH157" i="29"/>
  <c r="CF196" i="29"/>
  <c r="CF184" i="29"/>
  <c r="CF186" i="29" s="1"/>
  <c r="CF191" i="29"/>
  <c r="CF193" i="29" s="1"/>
  <c r="CF197" i="29"/>
  <c r="CF197" i="30"/>
  <c r="CF191" i="30"/>
  <c r="CF193" i="30" s="1"/>
  <c r="CG74" i="30"/>
  <c r="CG185" i="30"/>
  <c r="CH73" i="30"/>
  <c r="CE194" i="30"/>
  <c r="CG190" i="29"/>
  <c r="CG192" i="29" s="1"/>
  <c r="CG183" i="29"/>
  <c r="CG185" i="29" s="1"/>
  <c r="CG177" i="29"/>
  <c r="CH176" i="30"/>
  <c r="CG189" i="29"/>
  <c r="CG182" i="29"/>
  <c r="CG178" i="29"/>
  <c r="CG179" i="29" s="1"/>
  <c r="CE198" i="30"/>
  <c r="CF196" i="30"/>
  <c r="CF184" i="30"/>
  <c r="CF186" i="30" s="1"/>
  <c r="CH73" i="29"/>
  <c r="CH74" i="29" s="1"/>
  <c r="CH157" i="30"/>
  <c r="CH176" i="29"/>
  <c r="CH191" i="31"/>
  <c r="CG186" i="35" l="1"/>
  <c r="CG196" i="35"/>
  <c r="CH196" i="31"/>
  <c r="CG191" i="35"/>
  <c r="CG193" i="35" s="1"/>
  <c r="CG198" i="31"/>
  <c r="CH182" i="36"/>
  <c r="CH184" i="36" s="1"/>
  <c r="CH158" i="34"/>
  <c r="CH158" i="35"/>
  <c r="CH193" i="31"/>
  <c r="CH194" i="31" s="1"/>
  <c r="CH197" i="31"/>
  <c r="CH190" i="35"/>
  <c r="CH192" i="35" s="1"/>
  <c r="CH182" i="35"/>
  <c r="CH196" i="35" s="1"/>
  <c r="CH189" i="35"/>
  <c r="CH191" i="35" s="1"/>
  <c r="CH178" i="35"/>
  <c r="CH179" i="35" s="1"/>
  <c r="CH177" i="35"/>
  <c r="CH178" i="36"/>
  <c r="CH179" i="36" s="1"/>
  <c r="CH158" i="36"/>
  <c r="CG196" i="36"/>
  <c r="CG193" i="36"/>
  <c r="CG194" i="36" s="1"/>
  <c r="CG197" i="36"/>
  <c r="CH177" i="36"/>
  <c r="CF194" i="34"/>
  <c r="CH177" i="34"/>
  <c r="CH183" i="36"/>
  <c r="CH185" i="36" s="1"/>
  <c r="CH190" i="36"/>
  <c r="CH192" i="36" s="1"/>
  <c r="CF198" i="34"/>
  <c r="CG198" i="35"/>
  <c r="CF198" i="35"/>
  <c r="CH189" i="34"/>
  <c r="CH182" i="34"/>
  <c r="CG184" i="34"/>
  <c r="CG186" i="34" s="1"/>
  <c r="CG196" i="34"/>
  <c r="CF194" i="35"/>
  <c r="CG191" i="34"/>
  <c r="CG193" i="34" s="1"/>
  <c r="CG197" i="34"/>
  <c r="CH191" i="36"/>
  <c r="CH190" i="34"/>
  <c r="CH192" i="34" s="1"/>
  <c r="CH183" i="34"/>
  <c r="CH185" i="34" s="1"/>
  <c r="CG197" i="30"/>
  <c r="CG198" i="30" s="1"/>
  <c r="CG184" i="30"/>
  <c r="CG186" i="30" s="1"/>
  <c r="CG191" i="30"/>
  <c r="CG193" i="30" s="1"/>
  <c r="CH74" i="30"/>
  <c r="CF194" i="29"/>
  <c r="CH190" i="29"/>
  <c r="CH192" i="29" s="1"/>
  <c r="CH183" i="29"/>
  <c r="CH185" i="29" s="1"/>
  <c r="CG196" i="29"/>
  <c r="CG184" i="29"/>
  <c r="CG186" i="29" s="1"/>
  <c r="CH182" i="30"/>
  <c r="CH189" i="30"/>
  <c r="CH178" i="30"/>
  <c r="CH179" i="30" s="1"/>
  <c r="CG191" i="29"/>
  <c r="CG193" i="29" s="1"/>
  <c r="CG197" i="29"/>
  <c r="CH183" i="30"/>
  <c r="CH185" i="30" s="1"/>
  <c r="CH190" i="30"/>
  <c r="CH192" i="30" s="1"/>
  <c r="CH177" i="29"/>
  <c r="CF194" i="30"/>
  <c r="CH158" i="30"/>
  <c r="CF198" i="29"/>
  <c r="CF198" i="30"/>
  <c r="CH177" i="30"/>
  <c r="CH189" i="29"/>
  <c r="CH158" i="29"/>
  <c r="CH178" i="29"/>
  <c r="CH179" i="29" s="1"/>
  <c r="CH182" i="29"/>
  <c r="CH198" i="31" l="1"/>
  <c r="CG194" i="35"/>
  <c r="CH184" i="35"/>
  <c r="CH186" i="35" s="1"/>
  <c r="CH197" i="35"/>
  <c r="CH198" i="35" s="1"/>
  <c r="CH193" i="35"/>
  <c r="CG198" i="36"/>
  <c r="CH186" i="36"/>
  <c r="CH196" i="36"/>
  <c r="CH193" i="36"/>
  <c r="CH197" i="36"/>
  <c r="CG198" i="34"/>
  <c r="CH184" i="34"/>
  <c r="CH186" i="34" s="1"/>
  <c r="CH196" i="34"/>
  <c r="CG194" i="34"/>
  <c r="CH197" i="34"/>
  <c r="CH191" i="34"/>
  <c r="CH193" i="34" s="1"/>
  <c r="CG198" i="29"/>
  <c r="CG194" i="30"/>
  <c r="CH184" i="29"/>
  <c r="CH186" i="29" s="1"/>
  <c r="CH196" i="29"/>
  <c r="CH191" i="30"/>
  <c r="CH193" i="30" s="1"/>
  <c r="CH197" i="30"/>
  <c r="CH196" i="30"/>
  <c r="CH184" i="30"/>
  <c r="CH186" i="30" s="1"/>
  <c r="CH191" i="29"/>
  <c r="CH193" i="29" s="1"/>
  <c r="CH197" i="29"/>
  <c r="CG194" i="29"/>
  <c r="CH194" i="35" l="1"/>
  <c r="CH198" i="36"/>
  <c r="CH194" i="36"/>
  <c r="CH198" i="34"/>
  <c r="CH194" i="34"/>
  <c r="CH194" i="30"/>
  <c r="CH198" i="30"/>
  <c r="CH198" i="29"/>
  <c r="CH194" i="29"/>
</calcChain>
</file>

<file path=xl/sharedStrings.xml><?xml version="1.0" encoding="utf-8"?>
<sst xmlns="http://schemas.openxmlformats.org/spreadsheetml/2006/main" count="2811" uniqueCount="287">
  <si>
    <t>Building Shell</t>
  </si>
  <si>
    <t>Cooling</t>
  </si>
  <si>
    <t>Freezer</t>
  </si>
  <si>
    <t>HVAC</t>
  </si>
  <si>
    <t>Lighting</t>
  </si>
  <si>
    <t>Miscellaneous</t>
  </si>
  <si>
    <t>Pool Spa</t>
  </si>
  <si>
    <t>Refrigeration</t>
  </si>
  <si>
    <t>Water Heating</t>
  </si>
  <si>
    <t>Heating</t>
  </si>
  <si>
    <t>End Use</t>
  </si>
  <si>
    <t xml:space="preserve"> </t>
  </si>
  <si>
    <t>Load Shapes</t>
  </si>
  <si>
    <t>Net to Gross</t>
  </si>
  <si>
    <t>Deemed Savings</t>
  </si>
  <si>
    <t>Cumulative Savings</t>
  </si>
  <si>
    <t>Rebasing</t>
  </si>
  <si>
    <t>TD</t>
  </si>
  <si>
    <t>1M Monthly TD</t>
  </si>
  <si>
    <t>1M Cumulative TD</t>
  </si>
  <si>
    <t>Air Comp</t>
  </si>
  <si>
    <t>Cooking</t>
  </si>
  <si>
    <t>Ext Lighting</t>
  </si>
  <si>
    <t>Motors</t>
  </si>
  <si>
    <t>Process</t>
  </si>
  <si>
    <t>Monthly kWh</t>
  </si>
  <si>
    <t xml:space="preserve"> Monthly TD</t>
  </si>
  <si>
    <t xml:space="preserve"> Cumulative TD</t>
  </si>
  <si>
    <t>Margin Rates</t>
  </si>
  <si>
    <t>1M</t>
  </si>
  <si>
    <t>2M</t>
  </si>
  <si>
    <t>3M</t>
  </si>
  <si>
    <t>4M</t>
  </si>
  <si>
    <t>11M</t>
  </si>
  <si>
    <t>Total</t>
  </si>
  <si>
    <t>Grand Total</t>
  </si>
  <si>
    <t>kWh Savings</t>
  </si>
  <si>
    <t>Industrial</t>
  </si>
  <si>
    <t xml:space="preserve">Cumulative TD </t>
  </si>
  <si>
    <t>Commercial</t>
  </si>
  <si>
    <t>ALL</t>
  </si>
  <si>
    <t>C/I Breakdown</t>
  </si>
  <si>
    <t>Motors(uses bus. load shape)</t>
  </si>
  <si>
    <t>Monthly Total</t>
  </si>
  <si>
    <t>May</t>
  </si>
  <si>
    <t>Single Family Income Eligible</t>
  </si>
  <si>
    <t>Multifamily Market Rate</t>
  </si>
  <si>
    <t>Multifamily Income Eligible</t>
  </si>
  <si>
    <t>HVAC                        (Heating and Cooling)</t>
  </si>
  <si>
    <t>Efficient Products</t>
  </si>
  <si>
    <t>Water Heating BUS</t>
  </si>
  <si>
    <t>Refrigeration BUS</t>
  </si>
  <si>
    <t>Process BUS</t>
  </si>
  <si>
    <t>Motors BUS</t>
  </si>
  <si>
    <t>Miscellaneous BUS</t>
  </si>
  <si>
    <t>Lighting BUS</t>
  </si>
  <si>
    <t>HVAC BUS</t>
  </si>
  <si>
    <t>Heating BUS</t>
  </si>
  <si>
    <t>Ext Lighting BUS</t>
  </si>
  <si>
    <t>Cooling BUS</t>
  </si>
  <si>
    <t>Cooking BUS</t>
  </si>
  <si>
    <t>Building Shell BUS</t>
  </si>
  <si>
    <t>Air Comp BUS</t>
  </si>
  <si>
    <t>BIZ Place Holder 1</t>
  </si>
  <si>
    <t>Multifamily Income Eligible Res</t>
  </si>
  <si>
    <t>Standard</t>
  </si>
  <si>
    <t>Small Business Direct Install</t>
  </si>
  <si>
    <t>Retro-Commissioning</t>
  </si>
  <si>
    <t>New Construction</t>
  </si>
  <si>
    <t>Custom</t>
  </si>
  <si>
    <t>Business Social Services</t>
  </si>
  <si>
    <t>Multifamily Market Rate               Res</t>
  </si>
  <si>
    <t>TD = MS * NMR * NTGF</t>
  </si>
  <si>
    <t>Throughput disincentive</t>
  </si>
  <si>
    <t xml:space="preserve">MS </t>
  </si>
  <si>
    <t>NMR</t>
  </si>
  <si>
    <t>Net Margin Revenue</t>
  </si>
  <si>
    <t>NTGF</t>
  </si>
  <si>
    <t>Net to gross factor</t>
  </si>
  <si>
    <t>MS = ((MAS cm/2)+CAS pm - RB )* LS</t>
  </si>
  <si>
    <t>MAS</t>
  </si>
  <si>
    <t xml:space="preserve">CM </t>
  </si>
  <si>
    <t>Current Month</t>
  </si>
  <si>
    <t>CAS</t>
  </si>
  <si>
    <t>PM</t>
  </si>
  <si>
    <t>Prior Month</t>
  </si>
  <si>
    <t>RB</t>
  </si>
  <si>
    <t>Rebasing Adjustment</t>
  </si>
  <si>
    <t xml:space="preserve">LS </t>
  </si>
  <si>
    <t>Load Shape</t>
  </si>
  <si>
    <t>MAS cm = (MC * ME)</t>
  </si>
  <si>
    <t>MC</t>
  </si>
  <si>
    <t>Measure Count</t>
  </si>
  <si>
    <t>ME</t>
  </si>
  <si>
    <t>Measure Energy</t>
  </si>
  <si>
    <t>DRENE = (ES * NMR* NTGF)</t>
  </si>
  <si>
    <t xml:space="preserve">ES </t>
  </si>
  <si>
    <t xml:space="preserve">Monthly TD </t>
  </si>
  <si>
    <t>Energy Savings</t>
  </si>
  <si>
    <t>Monthly Savings</t>
  </si>
  <si>
    <t>Cumulative MAS</t>
  </si>
  <si>
    <t>Misc. End Use</t>
  </si>
  <si>
    <t xml:space="preserve"> Cumulative 2M</t>
  </si>
  <si>
    <t xml:space="preserve"> Cumulative 3M</t>
  </si>
  <si>
    <t xml:space="preserve"> Cumulative 4M</t>
  </si>
  <si>
    <t xml:space="preserve"> Cumulative 11M</t>
  </si>
  <si>
    <t>Rate Class</t>
  </si>
  <si>
    <t>Review Date</t>
  </si>
  <si>
    <t>Reporting Month</t>
  </si>
  <si>
    <t>SOX Audit Completed</t>
  </si>
  <si>
    <t>Reviewer Remarks</t>
  </si>
  <si>
    <t>Reviewer Name</t>
  </si>
  <si>
    <t>June</t>
  </si>
  <si>
    <t>July</t>
  </si>
  <si>
    <t>August</t>
  </si>
  <si>
    <t>September</t>
  </si>
  <si>
    <t>October</t>
  </si>
  <si>
    <t>November</t>
  </si>
  <si>
    <t>December</t>
  </si>
  <si>
    <t>Margin                                    Rates</t>
  </si>
  <si>
    <t>Audit Notes</t>
  </si>
  <si>
    <t>Energy Margin Rate</t>
  </si>
  <si>
    <t>Margin Loss per kWh of EE @ Present Rates</t>
  </si>
  <si>
    <t>ENERGY MARGIN RATES (Adjusted to include negative demand margin amounts &amp; adjusted for rounding of final rates as filed)</t>
  </si>
  <si>
    <t>3M End Use</t>
  </si>
  <si>
    <t>DEMAND MARGIN RATES</t>
  </si>
  <si>
    <t>Demand Margin Rate</t>
  </si>
  <si>
    <t>TD Energy</t>
  </si>
  <si>
    <t>TD Demand</t>
  </si>
  <si>
    <t>Monthly TD TOTALS Check</t>
  </si>
  <si>
    <t>TD Energy Commercial</t>
  </si>
  <si>
    <t>TD Demand Commercial</t>
  </si>
  <si>
    <t>TD Energy Commercial %</t>
  </si>
  <si>
    <t>TD Demand Commercial %</t>
  </si>
  <si>
    <t xml:space="preserve">Commercial % Total </t>
  </si>
  <si>
    <t>TD Energy Industrial</t>
  </si>
  <si>
    <t>TD Demand Industrial</t>
  </si>
  <si>
    <t>TD Energy Industrial %</t>
  </si>
  <si>
    <t>TD Demand  Industriall %</t>
  </si>
  <si>
    <t>Industrial % Total</t>
  </si>
  <si>
    <t>% TOTAL Check</t>
  </si>
  <si>
    <t>Commercial Totals Check</t>
  </si>
  <si>
    <t>Industrial Totals Check</t>
  </si>
  <si>
    <t>4M End Use</t>
  </si>
  <si>
    <t>11M End Use</t>
  </si>
  <si>
    <t>January</t>
  </si>
  <si>
    <t>Februrary</t>
  </si>
  <si>
    <t>March</t>
  </si>
  <si>
    <t xml:space="preserve">2M TOTAL = </t>
  </si>
  <si>
    <t xml:space="preserve">3M TOTAL = </t>
  </si>
  <si>
    <t xml:space="preserve">4M TOTAL = </t>
  </si>
  <si>
    <t xml:space="preserve">11M TOTAL = </t>
  </si>
  <si>
    <r>
      <t xml:space="preserve">1M - RES </t>
    </r>
    <r>
      <rPr>
        <sz val="16"/>
        <color theme="1"/>
        <rFont val="Calibri"/>
        <family val="2"/>
        <scheme val="minor"/>
      </rPr>
      <t>(Gross kWh Values)</t>
    </r>
  </si>
  <si>
    <r>
      <rPr>
        <sz val="20"/>
        <color theme="1"/>
        <rFont val="Arial Black"/>
        <family val="2"/>
      </rPr>
      <t xml:space="preserve">2M - SGS </t>
    </r>
    <r>
      <rPr>
        <sz val="16"/>
        <color theme="1"/>
        <rFont val="Calibri"/>
        <family val="2"/>
        <scheme val="minor"/>
      </rPr>
      <t>(</t>
    </r>
    <r>
      <rPr>
        <b/>
        <sz val="16"/>
        <color theme="1"/>
        <rFont val="Calibri"/>
        <family val="2"/>
        <scheme val="minor"/>
      </rPr>
      <t>S</t>
    </r>
    <r>
      <rPr>
        <sz val="16"/>
        <color theme="1"/>
        <rFont val="Calibri"/>
        <family val="2"/>
        <scheme val="minor"/>
      </rPr>
      <t xml:space="preserve">mall </t>
    </r>
    <r>
      <rPr>
        <b/>
        <sz val="16"/>
        <color theme="1"/>
        <rFont val="Calibri"/>
        <family val="2"/>
        <scheme val="minor"/>
      </rPr>
      <t>G</t>
    </r>
    <r>
      <rPr>
        <sz val="16"/>
        <color theme="1"/>
        <rFont val="Calibri"/>
        <family val="2"/>
        <scheme val="minor"/>
      </rPr>
      <t xml:space="preserve">eneral </t>
    </r>
    <r>
      <rPr>
        <b/>
        <sz val="16"/>
        <color theme="1"/>
        <rFont val="Calibri"/>
        <family val="2"/>
        <scheme val="minor"/>
      </rPr>
      <t>S</t>
    </r>
    <r>
      <rPr>
        <sz val="16"/>
        <color theme="1"/>
        <rFont val="Calibri"/>
        <family val="2"/>
        <scheme val="minor"/>
      </rPr>
      <t>ervice - Gross kWh Values)</t>
    </r>
  </si>
  <si>
    <r>
      <t>3M - LGS</t>
    </r>
    <r>
      <rPr>
        <sz val="16"/>
        <color theme="1"/>
        <rFont val="Calibri"/>
        <family val="2"/>
        <scheme val="minor"/>
      </rPr>
      <t xml:space="preserve"> (</t>
    </r>
    <r>
      <rPr>
        <b/>
        <sz val="16"/>
        <color theme="1"/>
        <rFont val="Calibri"/>
        <family val="2"/>
        <scheme val="minor"/>
      </rPr>
      <t>L</t>
    </r>
    <r>
      <rPr>
        <sz val="16"/>
        <color theme="1"/>
        <rFont val="Calibri"/>
        <family val="2"/>
        <scheme val="minor"/>
      </rPr>
      <t xml:space="preserve">arge </t>
    </r>
    <r>
      <rPr>
        <b/>
        <sz val="16"/>
        <color theme="1"/>
        <rFont val="Calibri"/>
        <family val="2"/>
        <scheme val="minor"/>
      </rPr>
      <t>G</t>
    </r>
    <r>
      <rPr>
        <sz val="16"/>
        <color theme="1"/>
        <rFont val="Calibri"/>
        <family val="2"/>
        <scheme val="minor"/>
      </rPr>
      <t xml:space="preserve">eneral </t>
    </r>
    <r>
      <rPr>
        <b/>
        <sz val="16"/>
        <color theme="1"/>
        <rFont val="Calibri"/>
        <family val="2"/>
        <scheme val="minor"/>
      </rPr>
      <t>S</t>
    </r>
    <r>
      <rPr>
        <sz val="16"/>
        <color theme="1"/>
        <rFont val="Calibri"/>
        <family val="2"/>
        <scheme val="minor"/>
      </rPr>
      <t>ervice - Gross kWh Values)</t>
    </r>
  </si>
  <si>
    <r>
      <t>4M - SPS</t>
    </r>
    <r>
      <rPr>
        <sz val="16"/>
        <color theme="1"/>
        <rFont val="Calibri"/>
        <family val="2"/>
        <scheme val="minor"/>
      </rPr>
      <t xml:space="preserve"> (</t>
    </r>
    <r>
      <rPr>
        <b/>
        <sz val="16"/>
        <color theme="1"/>
        <rFont val="Calibri"/>
        <family val="2"/>
        <scheme val="minor"/>
      </rPr>
      <t>S</t>
    </r>
    <r>
      <rPr>
        <sz val="16"/>
        <color theme="1"/>
        <rFont val="Calibri"/>
        <family val="2"/>
        <scheme val="minor"/>
      </rPr>
      <t xml:space="preserve">mall </t>
    </r>
    <r>
      <rPr>
        <b/>
        <sz val="16"/>
        <color theme="1"/>
        <rFont val="Calibri"/>
        <family val="2"/>
        <scheme val="minor"/>
      </rPr>
      <t>P</t>
    </r>
    <r>
      <rPr>
        <sz val="16"/>
        <color theme="1"/>
        <rFont val="Calibri"/>
        <family val="2"/>
        <scheme val="minor"/>
      </rPr>
      <t xml:space="preserve">rimary </t>
    </r>
    <r>
      <rPr>
        <b/>
        <sz val="16"/>
        <color theme="1"/>
        <rFont val="Calibri"/>
        <family val="2"/>
        <scheme val="minor"/>
      </rPr>
      <t>S</t>
    </r>
    <r>
      <rPr>
        <sz val="16"/>
        <color theme="1"/>
        <rFont val="Calibri"/>
        <family val="2"/>
        <scheme val="minor"/>
      </rPr>
      <t>ervice - Gross kWh Values)</t>
    </r>
  </si>
  <si>
    <r>
      <t xml:space="preserve">11M - LPS </t>
    </r>
    <r>
      <rPr>
        <sz val="16"/>
        <color theme="1"/>
        <rFont val="Calibri"/>
        <family val="2"/>
        <scheme val="minor"/>
      </rPr>
      <t xml:space="preserve"> (</t>
    </r>
    <r>
      <rPr>
        <b/>
        <sz val="16"/>
        <color theme="1"/>
        <rFont val="Calibri"/>
        <family val="2"/>
        <scheme val="minor"/>
      </rPr>
      <t>L</t>
    </r>
    <r>
      <rPr>
        <sz val="16"/>
        <color theme="1"/>
        <rFont val="Calibri"/>
        <family val="2"/>
        <scheme val="minor"/>
      </rPr>
      <t xml:space="preserve">arge </t>
    </r>
    <r>
      <rPr>
        <b/>
        <sz val="16"/>
        <color theme="1"/>
        <rFont val="Calibri"/>
        <family val="2"/>
        <scheme val="minor"/>
      </rPr>
      <t>P</t>
    </r>
    <r>
      <rPr>
        <sz val="16"/>
        <color theme="1"/>
        <rFont val="Calibri"/>
        <family val="2"/>
        <scheme val="minor"/>
      </rPr>
      <t xml:space="preserve">rimary </t>
    </r>
    <r>
      <rPr>
        <b/>
        <sz val="16"/>
        <color theme="1"/>
        <rFont val="Calibri"/>
        <family val="2"/>
        <scheme val="minor"/>
      </rPr>
      <t>S</t>
    </r>
    <r>
      <rPr>
        <sz val="16"/>
        <color theme="1"/>
        <rFont val="Calibri"/>
        <family val="2"/>
        <scheme val="minor"/>
      </rPr>
      <t>ervice - Gross kWh Values)</t>
    </r>
  </si>
  <si>
    <t xml:space="preserve">BIZ TOTAL = </t>
  </si>
  <si>
    <t xml:space="preserve">RESIDENTIAL TOTAL = </t>
  </si>
  <si>
    <t>Income Eliglible</t>
  </si>
  <si>
    <t>Non-Income Eligible</t>
  </si>
  <si>
    <r>
      <t>SUM (2M+3M+4M+11M)</t>
    </r>
    <r>
      <rPr>
        <sz val="16"/>
        <color theme="1"/>
        <rFont val="Calibri"/>
        <family val="2"/>
        <scheme val="minor"/>
      </rPr>
      <t xml:space="preserve"> - Gross Monthly Values - All Rate Classes</t>
    </r>
  </si>
  <si>
    <t>Horiz. Chk.</t>
  </si>
  <si>
    <t>2M End Use</t>
  </si>
  <si>
    <t>2M Load Shapes</t>
  </si>
  <si>
    <t>1M Load Shapes</t>
  </si>
  <si>
    <t>1M End Use</t>
  </si>
  <si>
    <t>1M Margin Rates</t>
  </si>
  <si>
    <t>2M Margin Rates</t>
  </si>
  <si>
    <t>Non- Income Eligible</t>
  </si>
  <si>
    <t>Income Eligible</t>
  </si>
  <si>
    <t>TOTAL                                                                             W/O INCOME ELIGIBLE</t>
  </si>
  <si>
    <t>Res Demand Response (efficiency savings; not EVENT savings)</t>
  </si>
  <si>
    <t>TOTAL                                                            INCOME ELIGIBLE</t>
  </si>
  <si>
    <t>Biz Demand Response (from Enel X Report for EVENT savings)</t>
  </si>
  <si>
    <t>TOTAL                                                             W/O INCOME ELIGIBLE</t>
  </si>
  <si>
    <t xml:space="preserve">TOTAL                                                           INCOME ELIGIBLE </t>
  </si>
  <si>
    <t>from TRC file</t>
  </si>
  <si>
    <t>unclassified</t>
  </si>
  <si>
    <t>inputs to right (unhide rows 37,41,45,49,53) ---&gt;</t>
  </si>
  <si>
    <t>Incremental</t>
  </si>
  <si>
    <t>TOTAL</t>
  </si>
  <si>
    <t>check</t>
  </si>
  <si>
    <t>TD = ((Monthly Deemed Savings for current month / 2) + Cumulative Savings for all prior months - Rebasing) * Load Shape * Margin Rate * Net to Gross factor</t>
  </si>
  <si>
    <t>2020 check</t>
  </si>
  <si>
    <t>2020 margin rates verified</t>
  </si>
  <si>
    <t>2020 load shape verified, per Appendix G</t>
  </si>
  <si>
    <t>2020 margin rates verified, per Rider EEIC</t>
  </si>
  <si>
    <t>difference</t>
  </si>
  <si>
    <t>April</t>
  </si>
  <si>
    <t>LM/TRC</t>
  </si>
  <si>
    <t>Enel X</t>
  </si>
  <si>
    <t>Franklin - MFIE/MFMR</t>
  </si>
  <si>
    <t>meeia</t>
  </si>
  <si>
    <t>updated on 4/1/20</t>
  </si>
  <si>
    <t>cumulative check:</t>
  </si>
  <si>
    <t>cumulative check</t>
  </si>
  <si>
    <t>cumulative</t>
  </si>
  <si>
    <t>Error Checks</t>
  </si>
  <si>
    <t xml:space="preserve">RES kWh ENTRY </t>
  </si>
  <si>
    <t>kWh sum - non-IE</t>
  </si>
  <si>
    <t>kWh sum - IE</t>
  </si>
  <si>
    <t>kWh sum - total</t>
  </si>
  <si>
    <t>BIZ kWh ENTRY</t>
  </si>
  <si>
    <t>kWh sum - DR</t>
  </si>
  <si>
    <t>BIZ SUM</t>
  </si>
  <si>
    <t>1M - RES</t>
  </si>
  <si>
    <t>11M - LPS</t>
  </si>
  <si>
    <t>4M - SPS</t>
  </si>
  <si>
    <t>3M - LGS</t>
  </si>
  <si>
    <t>2M - SGS</t>
  </si>
  <si>
    <t>LI 1M - RES</t>
  </si>
  <si>
    <t>LI 2M - SGS</t>
  </si>
  <si>
    <t>LI 3M - LGS</t>
  </si>
  <si>
    <t>LI 4M - SPS</t>
  </si>
  <si>
    <t>LI 11M - LPS</t>
  </si>
  <si>
    <t>DRENE</t>
  </si>
  <si>
    <t>cumulative kWh</t>
  </si>
  <si>
    <t>cumulative:</t>
  </si>
  <si>
    <t>check:</t>
  </si>
  <si>
    <t>YTD PROGRAM SUMMARY</t>
  </si>
  <si>
    <t>TD Cumulative</t>
  </si>
  <si>
    <t>Total Checks for each Month</t>
  </si>
  <si>
    <t xml:space="preserve">Cumulative Monthly Checks </t>
  </si>
  <si>
    <t>Note: MEEIA filing does not include separate TD margin rates for the Biz DR programs. This is because DR programs are included in the Misc End Use Category.</t>
  </si>
  <si>
    <t>Dec-21 +</t>
  </si>
  <si>
    <t>Pay As You Save</t>
  </si>
  <si>
    <t>Load Error Check</t>
  </si>
  <si>
    <t>C/I input</t>
  </si>
  <si>
    <t>Targeted Community Lighting</t>
  </si>
  <si>
    <t>cumulative % for Dec2022+</t>
  </si>
  <si>
    <t>Incremental (per month) proportions (Dec is weighted avg of Dec-22 through 2023+)</t>
  </si>
  <si>
    <t>new base rates effective 3/1/22</t>
  </si>
  <si>
    <t>new margin rates updated 3/1/22, per Rider EEIC</t>
  </si>
  <si>
    <r>
      <t xml:space="preserve">ENERGY MARGIN RATES </t>
    </r>
    <r>
      <rPr>
        <b/>
        <strike/>
        <sz val="11"/>
        <color theme="1"/>
        <rFont val="Calibri"/>
        <family val="2"/>
        <scheme val="minor"/>
      </rPr>
      <t>(Adjusted to include negative demand margin amounts &amp; adjusted for rounding of final rates as filed)</t>
    </r>
  </si>
  <si>
    <t>Difference</t>
  </si>
  <si>
    <t>Differences are minor and are caused because total margin rate is rounded but energy/demand are not adjusted to total out to rounded value; difference is not material for purpose of this data</t>
  </si>
  <si>
    <t>Single Family Income Eligible - Grants</t>
  </si>
  <si>
    <t>HVAC Extension</t>
  </si>
  <si>
    <t>Dec-23 +</t>
  </si>
  <si>
    <t>MEEIA 3 Program Year 2023 - TD Summary</t>
  </si>
  <si>
    <t>2M - Dec-23 +</t>
  </si>
  <si>
    <t>3M - Dec-23 +</t>
  </si>
  <si>
    <t>4M - Dec-23 +</t>
  </si>
  <si>
    <t>11M - Dec-23 +</t>
  </si>
  <si>
    <t>x</t>
  </si>
  <si>
    <t>Margin rates effective 3/1/22 reflected in TD calculation, per Rider; Deemed NTG assumption is 82.5%, per stipulation</t>
  </si>
  <si>
    <t xml:space="preserve">TRC reported no kWh in January, similar to PY21 and PY22.  </t>
  </si>
  <si>
    <t>Franklin reported kWh savings on Products, DR, MFIE, MFMR and PAYS; Res DR reflects negative kWh because January unenrollments exceeded new enrollments</t>
  </si>
  <si>
    <t xml:space="preserve">Biz Demand Response is not in event season and therefore reported no kWh. </t>
  </si>
  <si>
    <t>TRC began reporting kWh in February, similar to PY21 and PY22.</t>
  </si>
  <si>
    <t>Neil Graser</t>
  </si>
  <si>
    <t>Yes</t>
  </si>
  <si>
    <t>See Notes</t>
  </si>
  <si>
    <t>TRC March reporting increased over February levels.</t>
  </si>
  <si>
    <t>Large increase proportionally in Community Lighting verified by program manager.</t>
  </si>
  <si>
    <t>Large increase in Custom kWh consistent with recent forecast.</t>
  </si>
  <si>
    <t>No savings in MFMR is accurate per Program Specialist.</t>
  </si>
  <si>
    <t>Negative savings in Res DR expected per Program Manager.</t>
  </si>
  <si>
    <t>Res DR negative savings value verified by Program Manager; greater number of unenrollments than enrollments</t>
  </si>
  <si>
    <t>new base rates effective 7/1/23</t>
  </si>
  <si>
    <t>TRC savings in July is low compared to recent months, but savings is similar to what was forecast for July.</t>
  </si>
  <si>
    <t xml:space="preserve">Added new margin rates July 2023 forward, per MEEIA Rider following ER-2022-0337.  </t>
  </si>
  <si>
    <t>Rebasing for this rate case was based on savings through month end December 2022, and therefore did not include any savings for this program year 2023 (i.e. no rebasing from this case).</t>
  </si>
  <si>
    <t>See Audit Notes</t>
  </si>
  <si>
    <t>Business energy efficiency kWh increased slightly over prior months.  Business demand response kWh data not yet available.</t>
  </si>
  <si>
    <t>Business Demand Response reflects kWh from July event based on data now being available.</t>
  </si>
  <si>
    <t>Proportionally large monthly TD reduction in October is in Residential, but is explained by decreases in load shape and margin rates between September and October.</t>
  </si>
  <si>
    <t>Business Demand Response kWh not yet available for August events.</t>
  </si>
  <si>
    <t>HVAC Extension program reported kWh for first time in the program year.</t>
  </si>
  <si>
    <t>Business Demand Response kWh reported for August events.</t>
  </si>
  <si>
    <t>Res DR optimization appears only in the HVAC end use, within 2 programs of deemed savings ----&gt;</t>
  </si>
  <si>
    <t>Res DR Opt:</t>
  </si>
  <si>
    <t>MFMR:</t>
  </si>
  <si>
    <t>Use rebasing line in spreadsheet to subtract out Res DR optimization savings 1/1/24 in order to shift TD to PY24 file</t>
  </si>
  <si>
    <t>Residential reporting provided in mid-January "EOY" reporting batch; no updates at January EOM</t>
  </si>
  <si>
    <t>Business energy efficiency and business demand response updated after mid-January batch, for January EOM</t>
  </si>
  <si>
    <t>Business energy efficiency showed significant increases in January kWh savings, similar to past years (projects still under review when December EOM reporting is due).</t>
  </si>
  <si>
    <t>Business demand response kWh updated for all prior events, to align with most current savings results.</t>
  </si>
  <si>
    <t>PY24 Residential DR shifting to 1 yr EUL, so TD is being modified to only collect TD in the current PY.  Therefore PY23 TD ended here on 1/1/24 manually: used rebasing line in 1M-RES tab  to subtract out Res DR optimization savings 1/1/24 in order to shift TD to PY24 file</t>
  </si>
  <si>
    <t>Residential Grants reporting updated to include additional kWh.</t>
  </si>
  <si>
    <t>Business Demand Response kWh shifted based on customer rate class updates.  Total kWh did not change from prior month.</t>
  </si>
  <si>
    <t>No changes affecting Residential DR shift added to calculation last month.</t>
  </si>
  <si>
    <t>Residential Products reporting updated to include additional kWh.</t>
  </si>
  <si>
    <t>No end of year report changes made by contractors in April reporting, so extended TD calc to April based on prior kWh inputs.</t>
  </si>
  <si>
    <t>No end of year report changes made by contractors in May reporting; extended TD calc to May.</t>
  </si>
  <si>
    <t>kWh total Res+Biz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</si>
</sst>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1" formatCode="_(* #,##0_);_(* \(#,##0\);_(* &quot;-&quot;_);_(@_)"/>
    <numFmt numFmtId="44" formatCode="_(&quot;$&quot;* #,##0.00_);_(&quot;$&quot;* \(#,##0.00\);_(&quot;$&quot;* &quot;-&quot;??_);_(@_)"/>
    <numFmt numFmtId="43" formatCode="_(* #,##0.00_);_(* \(#,##0.00\);_(* &quot;-&quot;??_);_(@_)"/>
    <numFmt numFmtId="164" formatCode="_(* #,##0_);_(* \(#,##0\);_(* &quot;-&quot;??_);_(@_)"/>
    <numFmt numFmtId="165" formatCode="[$-409]mmm\-yy;@"/>
    <numFmt numFmtId="166" formatCode="_(&quot;$&quot;* #,##0.000000_);_(&quot;$&quot;* \(#,##0.000000\);_(&quot;$&quot;* &quot;-&quot;??_);_(@_)"/>
    <numFmt numFmtId="167" formatCode="0.0000%"/>
    <numFmt numFmtId="168" formatCode="0.0%"/>
    <numFmt numFmtId="169" formatCode="0.000000"/>
    <numFmt numFmtId="170" formatCode="0.000000_);[Red]\(0.000000\)"/>
    <numFmt numFmtId="171" formatCode="_(&quot;$&quot;* #,##0.00_);_(&quot;$&quot;* \(#,##0.00\);_(&quot;$&quot;* &quot;-&quot;?_);_(@_)"/>
    <numFmt numFmtId="172" formatCode="_(&quot;$&quot;* #,##0.00_);_(&quot;$&quot;* \(#,##0.00\);_(&quot;$&quot;* &quot;-&quot;_);_(@_)"/>
    <numFmt numFmtId="173" formatCode="_(&quot;$&quot;* #,##0_);_(&quot;$&quot;* \(#,##0\);_(&quot;$&quot;* &quot;-&quot;??_);_(@_)"/>
    <numFmt numFmtId="174" formatCode="0.00_);[Red]\(0.00\)"/>
    <numFmt numFmtId="175" formatCode="_(* #,##0.000000_);_(* \(#,##0.000000\);_(* &quot;-&quot;??????_);_(@_)"/>
    <numFmt numFmtId="176" formatCode="_(* #,##0.00000000_);_(* \(#,##0.00000000\);_(* &quot;-&quot;??????_);_(@_)"/>
  </numFmts>
  <fonts count="43" x14ac:knownFonts="1">
    <font>
      <sz val="11"/>
      <color theme="1"/>
      <name val="Calibri"/>
      <family val="2"/>
      <scheme val="minor"/>
    </font>
    <font>
      <sz val="11"/>
      <color theme="1"/>
      <name val="Calibri"/>
      <family val="2"/>
      <scheme val="minor"/>
    </font>
    <font>
      <b/>
      <sz val="11"/>
      <color theme="1"/>
      <name val="Calibri"/>
      <family val="2"/>
      <scheme val="minor"/>
    </font>
    <font>
      <b/>
      <sz val="18"/>
      <color rgb="FF00FF00"/>
      <name val="Calibri"/>
      <family val="2"/>
      <scheme val="minor"/>
    </font>
    <font>
      <i/>
      <sz val="11"/>
      <color theme="0" tint="-0.499984740745262"/>
      <name val="Calibri"/>
      <family val="2"/>
      <scheme val="minor"/>
    </font>
    <font>
      <sz val="11"/>
      <name val="Calibri"/>
      <family val="2"/>
      <scheme val="minor"/>
    </font>
    <font>
      <b/>
      <sz val="12"/>
      <name val="Calibri"/>
      <family val="2"/>
      <scheme val="minor"/>
    </font>
    <font>
      <sz val="11"/>
      <color rgb="FF00B050"/>
      <name val="Calibri"/>
      <family val="2"/>
      <scheme val="minor"/>
    </font>
    <font>
      <sz val="12"/>
      <name val="Calibri"/>
      <family val="2"/>
      <scheme val="minor"/>
    </font>
    <font>
      <b/>
      <sz val="20"/>
      <color theme="1"/>
      <name val="Calibri"/>
      <family val="2"/>
      <scheme val="minor"/>
    </font>
    <font>
      <sz val="11"/>
      <color theme="9" tint="-0.499984740745262"/>
      <name val="Calibri"/>
      <family val="2"/>
      <scheme val="minor"/>
    </font>
    <font>
      <sz val="20"/>
      <color theme="1"/>
      <name val="Calibri"/>
      <family val="2"/>
      <scheme val="minor"/>
    </font>
    <font>
      <sz val="18"/>
      <color theme="1"/>
      <name val="Calibri"/>
      <family val="2"/>
      <scheme val="minor"/>
    </font>
    <font>
      <b/>
      <sz val="16"/>
      <color theme="1"/>
      <name val="Calibri"/>
      <family val="2"/>
      <scheme val="minor"/>
    </font>
    <font>
      <i/>
      <sz val="11"/>
      <color theme="1"/>
      <name val="Calibri"/>
      <family val="2"/>
      <scheme val="minor"/>
    </font>
    <font>
      <i/>
      <sz val="12"/>
      <name val="Calibri"/>
      <family val="2"/>
      <scheme val="minor"/>
    </font>
    <font>
      <sz val="48"/>
      <color theme="1"/>
      <name val="Calibri"/>
      <family val="2"/>
      <scheme val="minor"/>
    </font>
    <font>
      <sz val="20"/>
      <color theme="1"/>
      <name val="Arial Black"/>
      <family val="2"/>
    </font>
    <font>
      <sz val="11"/>
      <color theme="1"/>
      <name val="Arial Black"/>
      <family val="2"/>
    </font>
    <font>
      <b/>
      <sz val="11"/>
      <color theme="1"/>
      <name val="Arial Black"/>
      <family val="2"/>
    </font>
    <font>
      <b/>
      <sz val="20"/>
      <color theme="1"/>
      <name val="Arial Black"/>
      <family val="2"/>
    </font>
    <font>
      <sz val="16"/>
      <color theme="1"/>
      <name val="Calibri"/>
      <family val="2"/>
      <scheme val="minor"/>
    </font>
    <font>
      <b/>
      <sz val="14"/>
      <color theme="1"/>
      <name val="Arial"/>
      <family val="2"/>
    </font>
    <font>
      <sz val="11"/>
      <color rgb="FF006100"/>
      <name val="Calibri"/>
      <family val="2"/>
      <scheme val="minor"/>
    </font>
    <font>
      <b/>
      <sz val="11"/>
      <color theme="0"/>
      <name val="Calibri"/>
      <family val="2"/>
      <scheme val="minor"/>
    </font>
    <font>
      <b/>
      <sz val="11"/>
      <name val="Calibri"/>
      <family val="2"/>
      <scheme val="minor"/>
    </font>
    <font>
      <b/>
      <sz val="11"/>
      <name val="Arial"/>
      <family val="2"/>
    </font>
    <font>
      <b/>
      <sz val="11"/>
      <color theme="9" tint="-0.499984740745262"/>
      <name val="Calibri"/>
      <family val="2"/>
      <scheme val="minor"/>
    </font>
    <font>
      <b/>
      <sz val="12"/>
      <color theme="1"/>
      <name val="Calibri"/>
      <family val="2"/>
      <scheme val="minor"/>
    </font>
    <font>
      <b/>
      <sz val="11"/>
      <color rgb="FFFF0000"/>
      <name val="Calibri"/>
      <family val="2"/>
      <scheme val="minor"/>
    </font>
    <font>
      <sz val="11"/>
      <color rgb="FFFF0000"/>
      <name val="Calibri"/>
      <family val="2"/>
      <scheme val="minor"/>
    </font>
    <font>
      <b/>
      <sz val="11"/>
      <color rgb="FF00B050"/>
      <name val="Calibri"/>
      <family val="2"/>
      <scheme val="minor"/>
    </font>
    <font>
      <sz val="11"/>
      <color theme="0" tint="-0.499984740745262"/>
      <name val="Calibri"/>
      <family val="2"/>
      <scheme val="minor"/>
    </font>
    <font>
      <sz val="11"/>
      <color theme="8"/>
      <name val="Calibri"/>
      <family val="2"/>
      <scheme val="minor"/>
    </font>
    <font>
      <b/>
      <sz val="11"/>
      <color theme="8"/>
      <name val="Calibri"/>
      <family val="2"/>
      <scheme val="minor"/>
    </font>
    <font>
      <sz val="11"/>
      <color theme="4" tint="-0.249977111117893"/>
      <name val="Calibri"/>
      <family val="2"/>
      <scheme val="minor"/>
    </font>
    <font>
      <b/>
      <sz val="11"/>
      <color theme="4" tint="-0.249977111117893"/>
      <name val="Calibri"/>
      <family val="2"/>
      <scheme val="minor"/>
    </font>
    <font>
      <u/>
      <sz val="11"/>
      <color theme="4" tint="-0.249977111117893"/>
      <name val="Calibri"/>
      <family val="2"/>
      <scheme val="minor"/>
    </font>
    <font>
      <sz val="11"/>
      <name val="Calibri"/>
      <family val="2"/>
    </font>
    <font>
      <b/>
      <i/>
      <u/>
      <sz val="11"/>
      <color theme="1"/>
      <name val="Calibri"/>
      <family val="2"/>
      <scheme val="minor"/>
    </font>
    <font>
      <b/>
      <strike/>
      <sz val="11"/>
      <color theme="1"/>
      <name val="Calibri"/>
      <family val="2"/>
      <scheme val="minor"/>
    </font>
    <font>
      <sz val="11"/>
      <color rgb="FF00B0F0"/>
      <name val="Calibri"/>
      <family val="2"/>
      <scheme val="minor"/>
    </font>
    <font>
      <b/>
      <sz val="11"/>
      <color rgb="FF00B0F0"/>
      <name val="Calibri"/>
      <family val="2"/>
      <scheme val="minor"/>
    </font>
  </fonts>
  <fills count="30">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rgb="FFDFC9EF"/>
        <bgColor indexed="64"/>
      </patternFill>
    </fill>
    <fill>
      <patternFill patternType="solid">
        <fgColor rgb="FFFFFFCC"/>
        <bgColor indexed="64"/>
      </patternFill>
    </fill>
    <fill>
      <patternFill patternType="solid">
        <fgColor rgb="FFC6EFCE"/>
      </patternFill>
    </fill>
    <fill>
      <patternFill patternType="solid">
        <fgColor rgb="FFD5B8EA"/>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rgb="FFB0E098"/>
        <bgColor indexed="64"/>
      </patternFill>
    </fill>
    <fill>
      <patternFill patternType="solid">
        <fgColor rgb="FFFFFF66"/>
        <bgColor indexed="64"/>
      </patternFill>
    </fill>
    <fill>
      <patternFill patternType="solid">
        <fgColor rgb="FFC9C5E9"/>
        <bgColor indexed="64"/>
      </patternFill>
    </fill>
    <fill>
      <patternFill patternType="solid">
        <fgColor theme="0" tint="-0.249977111117893"/>
        <bgColor indexed="64"/>
      </patternFill>
    </fill>
    <fill>
      <patternFill patternType="solid">
        <fgColor rgb="FFF5B2AD"/>
        <bgColor indexed="64"/>
      </patternFill>
    </fill>
    <fill>
      <patternFill patternType="solid">
        <fgColor rgb="FFFF0000"/>
        <bgColor indexed="64"/>
      </patternFill>
    </fill>
    <fill>
      <patternFill patternType="solid">
        <fgColor rgb="FF9BD7FF"/>
        <bgColor indexed="64"/>
      </patternFill>
    </fill>
    <fill>
      <patternFill patternType="solid">
        <fgColor rgb="FFFFFF00"/>
        <bgColor indexed="64"/>
      </patternFill>
    </fill>
    <fill>
      <patternFill patternType="solid">
        <fgColor theme="7" tint="0.39997558519241921"/>
        <bgColor indexed="64"/>
      </patternFill>
    </fill>
    <fill>
      <patternFill patternType="solid">
        <fgColor theme="9" tint="0.79998168889431442"/>
        <bgColor rgb="FFFFFFFF"/>
      </patternFill>
    </fill>
    <fill>
      <patternFill patternType="solid">
        <fgColor rgb="FF92D050"/>
        <bgColor indexed="64"/>
      </patternFill>
    </fill>
    <fill>
      <patternFill patternType="solid">
        <fgColor theme="4" tint="0.79998168889431442"/>
        <bgColor rgb="FFFFFFFF"/>
      </patternFill>
    </fill>
  </fills>
  <borders count="8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theme="0"/>
      </left>
      <right/>
      <top style="thin">
        <color theme="0"/>
      </top>
      <bottom style="medium">
        <color indexed="64"/>
      </bottom>
      <diagonal/>
    </border>
    <border>
      <left style="thin">
        <color theme="0"/>
      </left>
      <right style="thin">
        <color theme="0"/>
      </right>
      <top/>
      <bottom style="medium">
        <color indexed="64"/>
      </bottom>
      <diagonal/>
    </border>
    <border>
      <left style="thin">
        <color theme="0"/>
      </left>
      <right style="thin">
        <color theme="0"/>
      </right>
      <top/>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thin">
        <color theme="0"/>
      </left>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theme="0"/>
      </right>
      <top/>
      <bottom/>
      <diagonal/>
    </border>
    <border>
      <left/>
      <right style="thin">
        <color theme="0"/>
      </right>
      <top/>
      <bottom style="thin">
        <color theme="0"/>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theme="0"/>
      </left>
      <right/>
      <top style="medium">
        <color indexed="64"/>
      </top>
      <bottom style="medium">
        <color indexed="64"/>
      </bottom>
      <diagonal/>
    </border>
    <border>
      <left/>
      <right style="medium">
        <color indexed="64"/>
      </right>
      <top style="thin">
        <color theme="0"/>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theme="0"/>
      </left>
      <right/>
      <top style="medium">
        <color indexed="64"/>
      </top>
      <bottom/>
      <diagonal/>
    </border>
    <border>
      <left/>
      <right style="thin">
        <color theme="0"/>
      </right>
      <top style="medium">
        <color indexed="64"/>
      </top>
      <bottom/>
      <diagonal/>
    </border>
    <border>
      <left/>
      <right/>
      <top style="thin">
        <color auto="1"/>
      </top>
      <bottom/>
      <diagonal/>
    </border>
    <border>
      <left style="thin">
        <color indexed="64"/>
      </left>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top style="thin">
        <color theme="0"/>
      </top>
      <bottom style="medium">
        <color indexed="64"/>
      </bottom>
      <diagonal/>
    </border>
    <border>
      <left style="thick">
        <color rgb="FF00B0F0"/>
      </left>
      <right style="thick">
        <color rgb="FF00B0F0"/>
      </right>
      <top style="thick">
        <color rgb="FF00B0F0"/>
      </top>
      <bottom style="thick">
        <color rgb="FF00B0F0"/>
      </bottom>
      <diagonal/>
    </border>
    <border>
      <left style="thin">
        <color indexed="64"/>
      </left>
      <right/>
      <top style="thin">
        <color indexed="64"/>
      </top>
      <bottom style="thin">
        <color indexed="64"/>
      </bottom>
      <diagonal/>
    </border>
    <border>
      <left style="thick">
        <color rgb="FF00B0F0"/>
      </left>
      <right style="thick">
        <color rgb="FF00B0F0"/>
      </right>
      <top style="thick">
        <color rgb="FF00B0F0"/>
      </top>
      <bottom/>
      <diagonal/>
    </border>
    <border>
      <left style="thick">
        <color rgb="FF00B0F0"/>
      </left>
      <right style="thick">
        <color rgb="FF00B0F0"/>
      </right>
      <top/>
      <bottom style="thick">
        <color rgb="FF00B0F0"/>
      </bottom>
      <diagonal/>
    </border>
    <border>
      <left style="thin">
        <color auto="1"/>
      </left>
      <right style="thick">
        <color rgb="FF00B0F0"/>
      </right>
      <top style="thin">
        <color auto="1"/>
      </top>
      <bottom style="thin">
        <color auto="1"/>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3" fillId="14" borderId="0" applyNumberFormat="0" applyBorder="0" applyAlignment="0" applyProtection="0"/>
  </cellStyleXfs>
  <cellXfs count="623">
    <xf numFmtId="0" fontId="0" fillId="0" borderId="0" xfId="0"/>
    <xf numFmtId="0" fontId="2" fillId="0" borderId="0" xfId="0" applyFont="1"/>
    <xf numFmtId="164" fontId="2" fillId="0" borderId="0" xfId="1" applyNumberFormat="1" applyFont="1"/>
    <xf numFmtId="164" fontId="0" fillId="0" borderId="1" xfId="1" applyNumberFormat="1" applyFont="1" applyBorder="1"/>
    <xf numFmtId="164" fontId="7" fillId="0" borderId="0" xfId="1" applyNumberFormat="1" applyFont="1" applyBorder="1"/>
    <xf numFmtId="164" fontId="0" fillId="0" borderId="0" xfId="0" applyNumberFormat="1"/>
    <xf numFmtId="43" fontId="0" fillId="0" borderId="0" xfId="1" applyFont="1"/>
    <xf numFmtId="0" fontId="0" fillId="2" borderId="0" xfId="0" applyFill="1"/>
    <xf numFmtId="0" fontId="2" fillId="2" borderId="0" xfId="0" applyFont="1" applyFill="1" applyAlignment="1">
      <alignment wrapText="1"/>
    </xf>
    <xf numFmtId="164" fontId="0" fillId="0" borderId="0" xfId="1" applyNumberFormat="1" applyFont="1" applyBorder="1"/>
    <xf numFmtId="164" fontId="0" fillId="0" borderId="3" xfId="1" applyNumberFormat="1" applyFont="1" applyBorder="1"/>
    <xf numFmtId="0" fontId="0" fillId="0" borderId="14" xfId="0" applyBorder="1"/>
    <xf numFmtId="164" fontId="0" fillId="0" borderId="15" xfId="1" applyNumberFormat="1" applyFont="1" applyBorder="1"/>
    <xf numFmtId="0" fontId="0" fillId="2" borderId="14" xfId="0" applyFill="1" applyBorder="1"/>
    <xf numFmtId="0" fontId="8" fillId="2" borderId="14" xfId="0" applyFont="1" applyFill="1" applyBorder="1"/>
    <xf numFmtId="0" fontId="8" fillId="2" borderId="18" xfId="0" applyFont="1" applyFill="1" applyBorder="1"/>
    <xf numFmtId="0" fontId="0" fillId="0" borderId="18" xfId="0" applyBorder="1"/>
    <xf numFmtId="0" fontId="9" fillId="2" borderId="0" xfId="0" applyFont="1" applyFill="1" applyAlignment="1">
      <alignment horizontal="center" vertical="center" textRotation="90" wrapText="1" readingOrder="1"/>
    </xf>
    <xf numFmtId="0" fontId="6" fillId="2" borderId="11" xfId="0" applyFont="1" applyFill="1" applyBorder="1"/>
    <xf numFmtId="0" fontId="5" fillId="2" borderId="0" xfId="0" applyFont="1" applyFill="1"/>
    <xf numFmtId="0" fontId="0" fillId="0" borderId="0" xfId="0" applyAlignment="1">
      <alignment vertical="center"/>
    </xf>
    <xf numFmtId="167" fontId="5" fillId="0" borderId="1" xfId="3" applyNumberFormat="1" applyFont="1" applyBorder="1"/>
    <xf numFmtId="167" fontId="5" fillId="0" borderId="16" xfId="3" applyNumberFormat="1" applyFont="1" applyBorder="1"/>
    <xf numFmtId="0" fontId="0" fillId="0" borderId="21" xfId="0" applyBorder="1"/>
    <xf numFmtId="0" fontId="0" fillId="0" borderId="22" xfId="0" applyBorder="1"/>
    <xf numFmtId="167" fontId="5" fillId="0" borderId="15" xfId="3" applyNumberFormat="1" applyFont="1" applyBorder="1"/>
    <xf numFmtId="167" fontId="5" fillId="0" borderId="17" xfId="3" applyNumberFormat="1" applyFont="1" applyBorder="1"/>
    <xf numFmtId="164" fontId="0" fillId="0" borderId="25" xfId="1" applyNumberFormat="1" applyFont="1" applyBorder="1"/>
    <xf numFmtId="0" fontId="4" fillId="2" borderId="7" xfId="0" applyFont="1" applyFill="1" applyBorder="1"/>
    <xf numFmtId="0" fontId="0" fillId="0" borderId="7" xfId="0" applyBorder="1"/>
    <xf numFmtId="44" fontId="0" fillId="0" borderId="1" xfId="2" applyFont="1" applyBorder="1"/>
    <xf numFmtId="44" fontId="0" fillId="0" borderId="16" xfId="2" applyFont="1" applyBorder="1"/>
    <xf numFmtId="0" fontId="0" fillId="2" borderId="25" xfId="0" applyFill="1" applyBorder="1"/>
    <xf numFmtId="44" fontId="0" fillId="0" borderId="15" xfId="2" applyFont="1" applyBorder="1"/>
    <xf numFmtId="44" fontId="0" fillId="0" borderId="17" xfId="2" applyFont="1" applyBorder="1"/>
    <xf numFmtId="0" fontId="2" fillId="2" borderId="26" xfId="0" applyFont="1" applyFill="1" applyBorder="1"/>
    <xf numFmtId="0" fontId="2" fillId="0" borderId="30" xfId="0" applyFont="1" applyBorder="1"/>
    <xf numFmtId="0" fontId="4" fillId="2" borderId="32" xfId="0" applyFont="1" applyFill="1" applyBorder="1"/>
    <xf numFmtId="0" fontId="8" fillId="2" borderId="3" xfId="0" applyFont="1" applyFill="1" applyBorder="1"/>
    <xf numFmtId="0" fontId="5" fillId="0" borderId="37" xfId="0" applyFont="1" applyBorder="1"/>
    <xf numFmtId="0" fontId="4" fillId="2" borderId="23" xfId="0" applyFont="1" applyFill="1" applyBorder="1"/>
    <xf numFmtId="164" fontId="0" fillId="0" borderId="45" xfId="1" applyNumberFormat="1" applyFont="1" applyBorder="1"/>
    <xf numFmtId="164" fontId="0" fillId="0" borderId="46" xfId="1" applyNumberFormat="1" applyFont="1" applyBorder="1"/>
    <xf numFmtId="0" fontId="5" fillId="0" borderId="3" xfId="0" applyFont="1" applyBorder="1"/>
    <xf numFmtId="0" fontId="5" fillId="2" borderId="3" xfId="0" applyFont="1" applyFill="1" applyBorder="1"/>
    <xf numFmtId="0" fontId="0" fillId="2" borderId="7" xfId="0" applyFill="1" applyBorder="1" applyAlignment="1">
      <alignment horizontal="center" vertical="center" textRotation="90" wrapText="1" readingOrder="1"/>
    </xf>
    <xf numFmtId="0" fontId="2" fillId="2" borderId="7" xfId="0" applyFont="1" applyFill="1" applyBorder="1" applyAlignment="1">
      <alignment wrapText="1"/>
    </xf>
    <xf numFmtId="165" fontId="0" fillId="0" borderId="0" xfId="0" applyNumberFormat="1"/>
    <xf numFmtId="165" fontId="0" fillId="0" borderId="48" xfId="0" applyNumberFormat="1" applyBorder="1" applyAlignment="1">
      <alignment horizontal="center"/>
    </xf>
    <xf numFmtId="165" fontId="0" fillId="0" borderId="49" xfId="0" applyNumberFormat="1" applyBorder="1" applyAlignment="1">
      <alignment horizontal="center"/>
    </xf>
    <xf numFmtId="44" fontId="2" fillId="0" borderId="33" xfId="0" applyNumberFormat="1" applyFont="1" applyBorder="1"/>
    <xf numFmtId="44" fontId="2" fillId="0" borderId="33" xfId="2" applyFont="1" applyBorder="1"/>
    <xf numFmtId="44" fontId="2" fillId="0" borderId="34" xfId="2" applyFont="1" applyBorder="1"/>
    <xf numFmtId="165" fontId="0" fillId="0" borderId="43" xfId="0" applyNumberFormat="1" applyBorder="1" applyAlignment="1">
      <alignment horizontal="center"/>
    </xf>
    <xf numFmtId="44" fontId="0" fillId="0" borderId="36" xfId="0" applyNumberFormat="1" applyBorder="1"/>
    <xf numFmtId="44" fontId="0" fillId="0" borderId="3" xfId="0" applyNumberFormat="1" applyBorder="1"/>
    <xf numFmtId="44" fontId="0" fillId="0" borderId="37" xfId="0" applyNumberFormat="1" applyBorder="1"/>
    <xf numFmtId="44" fontId="2" fillId="0" borderId="44" xfId="2" applyFont="1" applyBorder="1"/>
    <xf numFmtId="0" fontId="2" fillId="0" borderId="39" xfId="0" applyFont="1" applyBorder="1"/>
    <xf numFmtId="0" fontId="2" fillId="0" borderId="38" xfId="0" applyFont="1" applyBorder="1"/>
    <xf numFmtId="0" fontId="2" fillId="0" borderId="29" xfId="0" applyFont="1" applyBorder="1"/>
    <xf numFmtId="0" fontId="2" fillId="0" borderId="5" xfId="0" applyFont="1" applyBorder="1"/>
    <xf numFmtId="44" fontId="2" fillId="0" borderId="44" xfId="0" applyNumberFormat="1" applyFont="1" applyBorder="1"/>
    <xf numFmtId="165" fontId="0" fillId="0" borderId="50" xfId="0" applyNumberFormat="1" applyBorder="1" applyAlignment="1">
      <alignment horizontal="center"/>
    </xf>
    <xf numFmtId="44" fontId="0" fillId="0" borderId="9" xfId="0" applyNumberFormat="1" applyBorder="1"/>
    <xf numFmtId="44" fontId="0" fillId="0" borderId="37" xfId="2" applyFont="1" applyBorder="1"/>
    <xf numFmtId="0" fontId="2" fillId="0" borderId="2" xfId="0" applyFont="1" applyBorder="1"/>
    <xf numFmtId="0" fontId="2" fillId="0" borderId="10" xfId="0" applyFont="1" applyBorder="1"/>
    <xf numFmtId="44" fontId="2" fillId="0" borderId="34" xfId="0" applyNumberFormat="1" applyFont="1" applyBorder="1"/>
    <xf numFmtId="1" fontId="0" fillId="0" borderId="0" xfId="0" applyNumberFormat="1"/>
    <xf numFmtId="164" fontId="0" fillId="0" borderId="36" xfId="1" applyNumberFormat="1" applyFont="1" applyBorder="1"/>
    <xf numFmtId="164" fontId="0" fillId="0" borderId="37" xfId="1" applyNumberFormat="1" applyFont="1" applyBorder="1"/>
    <xf numFmtId="164" fontId="2" fillId="0" borderId="44" xfId="1" applyNumberFormat="1" applyFont="1" applyBorder="1"/>
    <xf numFmtId="164" fontId="0" fillId="0" borderId="51" xfId="1" applyNumberFormat="1" applyFont="1" applyBorder="1"/>
    <xf numFmtId="164" fontId="2" fillId="0" borderId="52" xfId="1" applyNumberFormat="1" applyFont="1" applyBorder="1"/>
    <xf numFmtId="0" fontId="2" fillId="0" borderId="1" xfId="0" applyFont="1" applyBorder="1"/>
    <xf numFmtId="0" fontId="2" fillId="0" borderId="12" xfId="0" applyFont="1" applyBorder="1"/>
    <xf numFmtId="44" fontId="2" fillId="0" borderId="0" xfId="2" applyFont="1" applyBorder="1"/>
    <xf numFmtId="0" fontId="2" fillId="0" borderId="19" xfId="0" applyFont="1" applyBorder="1"/>
    <xf numFmtId="0" fontId="0" fillId="8" borderId="0" xfId="0" applyFill="1"/>
    <xf numFmtId="164" fontId="0" fillId="0" borderId="20" xfId="1" applyNumberFormat="1" applyFont="1" applyBorder="1"/>
    <xf numFmtId="164" fontId="2" fillId="0" borderId="26" xfId="1" applyNumberFormat="1" applyFont="1" applyBorder="1"/>
    <xf numFmtId="164" fontId="2" fillId="0" borderId="43" xfId="1" applyNumberFormat="1" applyFont="1" applyBorder="1"/>
    <xf numFmtId="164" fontId="2" fillId="0" borderId="53" xfId="1" applyNumberFormat="1" applyFont="1" applyBorder="1"/>
    <xf numFmtId="0" fontId="0" fillId="2" borderId="55" xfId="0" applyFill="1" applyBorder="1"/>
    <xf numFmtId="0" fontId="5" fillId="2" borderId="56" xfId="0" applyFont="1" applyFill="1" applyBorder="1"/>
    <xf numFmtId="0" fontId="0" fillId="0" borderId="0" xfId="0" applyAlignment="1">
      <alignment horizontal="center"/>
    </xf>
    <xf numFmtId="164" fontId="2" fillId="0" borderId="15" xfId="1" applyNumberFormat="1" applyFont="1" applyBorder="1"/>
    <xf numFmtId="164" fontId="0" fillId="0" borderId="12" xfId="1" applyNumberFormat="1" applyFont="1" applyBorder="1"/>
    <xf numFmtId="0" fontId="13" fillId="0" borderId="0" xfId="0" applyFont="1" applyAlignment="1">
      <alignment horizontal="center"/>
    </xf>
    <xf numFmtId="164" fontId="2" fillId="0" borderId="17" xfId="1" applyNumberFormat="1" applyFont="1" applyBorder="1"/>
    <xf numFmtId="0" fontId="0" fillId="0" borderId="0" xfId="0" applyAlignment="1">
      <alignment horizontal="center" vertical="center"/>
    </xf>
    <xf numFmtId="0" fontId="13" fillId="0" borderId="0" xfId="0" applyFont="1" applyAlignment="1">
      <alignment horizontal="center" vertical="center"/>
    </xf>
    <xf numFmtId="0" fontId="13" fillId="0" borderId="0" xfId="0" applyFont="1"/>
    <xf numFmtId="0" fontId="5" fillId="0" borderId="14" xfId="0" applyFont="1" applyBorder="1"/>
    <xf numFmtId="0" fontId="5" fillId="2" borderId="14" xfId="0" applyFont="1" applyFill="1" applyBorder="1"/>
    <xf numFmtId="0" fontId="5" fillId="0" borderId="18" xfId="0" applyFont="1" applyBorder="1"/>
    <xf numFmtId="168" fontId="0" fillId="0" borderId="62" xfId="3" applyNumberFormat="1" applyFont="1" applyBorder="1"/>
    <xf numFmtId="0" fontId="16" fillId="0" borderId="8" xfId="0" applyFont="1" applyBorder="1" applyAlignment="1">
      <alignment vertical="center"/>
    </xf>
    <xf numFmtId="0" fontId="16" fillId="0" borderId="31" xfId="0" applyFont="1" applyBorder="1" applyAlignment="1">
      <alignment vertical="center"/>
    </xf>
    <xf numFmtId="0" fontId="16" fillId="0" borderId="52" xfId="0" applyFont="1" applyBorder="1" applyAlignment="1">
      <alignment vertical="center"/>
    </xf>
    <xf numFmtId="0" fontId="16" fillId="0" borderId="8" xfId="0" applyFont="1" applyBorder="1"/>
    <xf numFmtId="0" fontId="16" fillId="0" borderId="31" xfId="0" applyFont="1" applyBorder="1"/>
    <xf numFmtId="0" fontId="16" fillId="0" borderId="52" xfId="0" applyFont="1" applyBorder="1"/>
    <xf numFmtId="0" fontId="19" fillId="0" borderId="0" xfId="0" applyFont="1"/>
    <xf numFmtId="0" fontId="18" fillId="0" borderId="0" xfId="0" applyFont="1"/>
    <xf numFmtId="0" fontId="17" fillId="0" borderId="0" xfId="0" applyFont="1"/>
    <xf numFmtId="0" fontId="20" fillId="0" borderId="0" xfId="0" applyFont="1"/>
    <xf numFmtId="0" fontId="17" fillId="0" borderId="8" xfId="0" applyFont="1" applyBorder="1" applyAlignment="1">
      <alignment vertical="center"/>
    </xf>
    <xf numFmtId="0" fontId="17" fillId="0" borderId="31" xfId="0" applyFont="1" applyBorder="1" applyAlignment="1">
      <alignment vertical="center"/>
    </xf>
    <xf numFmtId="0" fontId="17" fillId="0" borderId="52" xfId="0" applyFont="1" applyBorder="1" applyAlignment="1">
      <alignment vertical="center"/>
    </xf>
    <xf numFmtId="0" fontId="0" fillId="0" borderId="3" xfId="0" applyBorder="1"/>
    <xf numFmtId="164" fontId="0" fillId="0" borderId="1" xfId="1" applyNumberFormat="1" applyFont="1" applyFill="1" applyBorder="1"/>
    <xf numFmtId="164" fontId="0" fillId="0" borderId="1" xfId="1" applyNumberFormat="1" applyFont="1" applyBorder="1" applyProtection="1"/>
    <xf numFmtId="0" fontId="0" fillId="0" borderId="36" xfId="0" applyBorder="1"/>
    <xf numFmtId="0" fontId="5" fillId="0" borderId="0" xfId="0" applyFont="1"/>
    <xf numFmtId="169" fontId="5" fillId="0" borderId="0" xfId="4" applyNumberFormat="1" applyFont="1" applyFill="1" applyBorder="1" applyAlignment="1">
      <alignment horizontal="center"/>
    </xf>
    <xf numFmtId="1" fontId="0" fillId="0" borderId="0" xfId="0" applyNumberFormat="1" applyAlignment="1">
      <alignment horizontal="center" vertical="center"/>
    </xf>
    <xf numFmtId="170" fontId="5" fillId="0" borderId="0" xfId="4" applyNumberFormat="1" applyFont="1" applyFill="1" applyBorder="1" applyAlignment="1">
      <alignment horizontal="center"/>
    </xf>
    <xf numFmtId="44" fontId="0" fillId="0" borderId="1" xfId="2" applyFont="1" applyFill="1" applyBorder="1"/>
    <xf numFmtId="43" fontId="5" fillId="0" borderId="0" xfId="4" applyNumberFormat="1" applyFont="1" applyFill="1" applyBorder="1" applyAlignment="1">
      <alignment horizontal="center"/>
    </xf>
    <xf numFmtId="171" fontId="5" fillId="0" borderId="16" xfId="4" applyNumberFormat="1" applyFont="1" applyFill="1" applyBorder="1" applyAlignment="1">
      <alignment horizontal="center"/>
    </xf>
    <xf numFmtId="168" fontId="5" fillId="0" borderId="12" xfId="4" applyNumberFormat="1" applyFont="1" applyFill="1" applyBorder="1" applyAlignment="1">
      <alignment horizontal="center"/>
    </xf>
    <xf numFmtId="168" fontId="5" fillId="0" borderId="16" xfId="4" applyNumberFormat="1" applyFont="1" applyFill="1" applyBorder="1" applyAlignment="1">
      <alignment horizontal="center"/>
    </xf>
    <xf numFmtId="0" fontId="25" fillId="0" borderId="0" xfId="0" applyFont="1"/>
    <xf numFmtId="168" fontId="26" fillId="0" borderId="27" xfId="4" applyNumberFormat="1" applyFont="1" applyFill="1" applyBorder="1" applyAlignment="1">
      <alignment horizontal="center"/>
    </xf>
    <xf numFmtId="9" fontId="26" fillId="0" borderId="27" xfId="4" applyNumberFormat="1" applyFont="1" applyFill="1" applyBorder="1" applyAlignment="1">
      <alignment horizontal="center"/>
    </xf>
    <xf numFmtId="9" fontId="25" fillId="0" borderId="27" xfId="4" applyNumberFormat="1" applyFont="1" applyFill="1" applyBorder="1" applyAlignment="1">
      <alignment horizontal="center"/>
    </xf>
    <xf numFmtId="171" fontId="5" fillId="0" borderId="12" xfId="4" applyNumberFormat="1" applyFont="1" applyFill="1" applyBorder="1" applyAlignment="1">
      <alignment horizontal="center"/>
    </xf>
    <xf numFmtId="9" fontId="5" fillId="0" borderId="0" xfId="4" applyNumberFormat="1" applyFont="1" applyFill="1" applyBorder="1" applyAlignment="1">
      <alignment horizontal="center"/>
    </xf>
    <xf numFmtId="44" fontId="5" fillId="0" borderId="0" xfId="4" applyNumberFormat="1" applyFont="1" applyFill="1" applyBorder="1" applyAlignment="1"/>
    <xf numFmtId="44" fontId="5" fillId="0" borderId="0" xfId="4" applyNumberFormat="1" applyFont="1" applyFill="1" applyBorder="1" applyAlignment="1">
      <alignment horizontal="center"/>
    </xf>
    <xf numFmtId="44" fontId="5" fillId="0" borderId="0" xfId="4" applyNumberFormat="1" applyFont="1" applyFill="1" applyBorder="1" applyAlignment="1">
      <alignment horizontal="right"/>
    </xf>
    <xf numFmtId="172" fontId="5" fillId="0" borderId="0" xfId="4" applyNumberFormat="1" applyFont="1" applyFill="1" applyBorder="1" applyAlignment="1">
      <alignment horizontal="center"/>
    </xf>
    <xf numFmtId="172" fontId="5" fillId="0" borderId="0" xfId="4" applyNumberFormat="1" applyFont="1" applyFill="1" applyBorder="1" applyAlignment="1">
      <alignment horizontal="right"/>
    </xf>
    <xf numFmtId="164" fontId="4" fillId="2" borderId="32" xfId="0" applyNumberFormat="1" applyFont="1" applyFill="1" applyBorder="1"/>
    <xf numFmtId="9" fontId="5" fillId="0" borderId="27" xfId="4" applyNumberFormat="1" applyFont="1" applyFill="1" applyBorder="1" applyAlignment="1">
      <alignment horizontal="center"/>
    </xf>
    <xf numFmtId="0" fontId="24" fillId="16" borderId="62" xfId="0" applyFont="1" applyFill="1" applyBorder="1" applyAlignment="1">
      <alignment horizontal="center"/>
    </xf>
    <xf numFmtId="0" fontId="24" fillId="16" borderId="61" xfId="0" applyFont="1" applyFill="1" applyBorder="1" applyAlignment="1">
      <alignment horizontal="center"/>
    </xf>
    <xf numFmtId="0" fontId="24" fillId="16" borderId="67" xfId="0" applyFont="1" applyFill="1" applyBorder="1" applyAlignment="1">
      <alignment horizontal="center"/>
    </xf>
    <xf numFmtId="0" fontId="24" fillId="16" borderId="68" xfId="0" applyFont="1" applyFill="1" applyBorder="1" applyAlignment="1">
      <alignment horizontal="center"/>
    </xf>
    <xf numFmtId="0" fontId="24" fillId="16" borderId="65" xfId="0" applyFont="1" applyFill="1" applyBorder="1" applyAlignment="1">
      <alignment horizontal="center"/>
    </xf>
    <xf numFmtId="0" fontId="24" fillId="16" borderId="66" xfId="0" applyFont="1" applyFill="1" applyBorder="1" applyAlignment="1">
      <alignment horizontal="center"/>
    </xf>
    <xf numFmtId="164" fontId="2" fillId="0" borderId="28" xfId="0" applyNumberFormat="1" applyFont="1" applyBorder="1"/>
    <xf numFmtId="164" fontId="0" fillId="0" borderId="72" xfId="1" applyNumberFormat="1" applyFont="1" applyBorder="1"/>
    <xf numFmtId="44" fontId="0" fillId="0" borderId="12" xfId="2" applyFont="1" applyBorder="1"/>
    <xf numFmtId="44" fontId="0" fillId="0" borderId="13" xfId="2" applyFont="1" applyBorder="1"/>
    <xf numFmtId="0" fontId="4" fillId="2" borderId="62" xfId="0" applyFont="1" applyFill="1" applyBorder="1"/>
    <xf numFmtId="0" fontId="0" fillId="0" borderId="31" xfId="0" applyBorder="1"/>
    <xf numFmtId="164" fontId="0" fillId="0" borderId="62" xfId="1" applyNumberFormat="1" applyFont="1" applyBorder="1"/>
    <xf numFmtId="164" fontId="2" fillId="6" borderId="28" xfId="0" applyNumberFormat="1" applyFont="1" applyFill="1" applyBorder="1"/>
    <xf numFmtId="164" fontId="0" fillId="0" borderId="19" xfId="1" applyNumberFormat="1" applyFont="1" applyBorder="1"/>
    <xf numFmtId="165" fontId="2" fillId="0" borderId="26" xfId="0" applyNumberFormat="1" applyFont="1" applyBorder="1" applyAlignment="1">
      <alignment horizontal="center"/>
    </xf>
    <xf numFmtId="0" fontId="5" fillId="0" borderId="36" xfId="0" applyFont="1" applyBorder="1"/>
    <xf numFmtId="167" fontId="5" fillId="0" borderId="19" xfId="3" applyNumberFormat="1" applyFont="1" applyBorder="1"/>
    <xf numFmtId="167" fontId="5" fillId="0" borderId="24" xfId="3" applyNumberFormat="1" applyFont="1" applyBorder="1"/>
    <xf numFmtId="164" fontId="0" fillId="0" borderId="27" xfId="0" applyNumberFormat="1" applyBorder="1"/>
    <xf numFmtId="164" fontId="0" fillId="0" borderId="28" xfId="0" applyNumberFormat="1" applyBorder="1"/>
    <xf numFmtId="0" fontId="6" fillId="2" borderId="18" xfId="0" applyFont="1" applyFill="1" applyBorder="1"/>
    <xf numFmtId="0" fontId="6" fillId="2" borderId="37" xfId="0" applyFont="1" applyFill="1" applyBorder="1"/>
    <xf numFmtId="44" fontId="0" fillId="0" borderId="47" xfId="0" applyNumberFormat="1" applyBorder="1"/>
    <xf numFmtId="44" fontId="0" fillId="0" borderId="60" xfId="0" applyNumberFormat="1" applyBorder="1"/>
    <xf numFmtId="44" fontId="0" fillId="0" borderId="51" xfId="0" applyNumberFormat="1" applyBorder="1"/>
    <xf numFmtId="44" fontId="0" fillId="0" borderId="59" xfId="0" applyNumberFormat="1" applyBorder="1"/>
    <xf numFmtId="44" fontId="0" fillId="0" borderId="59" xfId="2" applyFont="1" applyBorder="1"/>
    <xf numFmtId="0" fontId="0" fillId="0" borderId="54" xfId="0" applyBorder="1"/>
    <xf numFmtId="44" fontId="0" fillId="0" borderId="72" xfId="0" applyNumberFormat="1" applyBorder="1"/>
    <xf numFmtId="44" fontId="0" fillId="0" borderId="73" xfId="0" applyNumberFormat="1" applyBorder="1"/>
    <xf numFmtId="44" fontId="2" fillId="0" borderId="26" xfId="2" applyFont="1" applyBorder="1"/>
    <xf numFmtId="44" fontId="2" fillId="0" borderId="27" xfId="2" applyFont="1" applyBorder="1"/>
    <xf numFmtId="44" fontId="2" fillId="0" borderId="28" xfId="2" applyFont="1" applyBorder="1"/>
    <xf numFmtId="173" fontId="0" fillId="0" borderId="1" xfId="2" applyNumberFormat="1" applyFont="1" applyBorder="1"/>
    <xf numFmtId="164" fontId="0" fillId="0" borderId="62" xfId="0" applyNumberFormat="1" applyBorder="1"/>
    <xf numFmtId="164" fontId="0" fillId="0" borderId="31" xfId="1" applyNumberFormat="1" applyFont="1" applyBorder="1"/>
    <xf numFmtId="165" fontId="0" fillId="0" borderId="28" xfId="0" applyNumberFormat="1" applyBorder="1" applyAlignment="1">
      <alignment horizontal="center"/>
    </xf>
    <xf numFmtId="165" fontId="0" fillId="0" borderId="26" xfId="0" applyNumberFormat="1" applyBorder="1" applyAlignment="1">
      <alignment horizontal="center"/>
    </xf>
    <xf numFmtId="165" fontId="25" fillId="2" borderId="27" xfId="0" applyNumberFormat="1" applyFont="1" applyFill="1" applyBorder="1" applyAlignment="1">
      <alignment horizontal="center"/>
    </xf>
    <xf numFmtId="165" fontId="25" fillId="2" borderId="28" xfId="0" applyNumberFormat="1" applyFont="1" applyFill="1" applyBorder="1" applyAlignment="1">
      <alignment horizontal="center"/>
    </xf>
    <xf numFmtId="165" fontId="2" fillId="0" borderId="27" xfId="0" applyNumberFormat="1" applyFont="1" applyBorder="1" applyAlignment="1">
      <alignment horizontal="center"/>
    </xf>
    <xf numFmtId="0" fontId="2" fillId="18" borderId="2" xfId="0" applyFont="1" applyFill="1" applyBorder="1"/>
    <xf numFmtId="0" fontId="2" fillId="19" borderId="39" xfId="0" applyFont="1" applyFill="1" applyBorder="1"/>
    <xf numFmtId="0" fontId="2" fillId="20" borderId="39" xfId="0" applyFont="1" applyFill="1" applyBorder="1"/>
    <xf numFmtId="0" fontId="0" fillId="13" borderId="0" xfId="0" applyFill="1" applyAlignment="1" applyProtection="1">
      <alignment horizontal="center"/>
      <protection locked="0"/>
    </xf>
    <xf numFmtId="0" fontId="0" fillId="13" borderId="0" xfId="0" applyFill="1" applyProtection="1">
      <protection locked="0"/>
    </xf>
    <xf numFmtId="0" fontId="2" fillId="2" borderId="58" xfId="0" applyFont="1" applyFill="1" applyBorder="1"/>
    <xf numFmtId="164" fontId="0" fillId="21" borderId="63" xfId="1" applyNumberFormat="1" applyFont="1" applyFill="1" applyBorder="1"/>
    <xf numFmtId="164" fontId="0" fillId="21" borderId="1" xfId="1" applyNumberFormat="1" applyFont="1" applyFill="1" applyBorder="1"/>
    <xf numFmtId="164" fontId="0" fillId="21" borderId="57" xfId="1" applyNumberFormat="1" applyFont="1" applyFill="1" applyBorder="1"/>
    <xf numFmtId="164" fontId="7" fillId="0" borderId="31" xfId="1" applyNumberFormat="1" applyFont="1" applyBorder="1"/>
    <xf numFmtId="0" fontId="6" fillId="2" borderId="54" xfId="0" applyFont="1" applyFill="1" applyBorder="1"/>
    <xf numFmtId="0" fontId="0" fillId="2" borderId="3" xfId="0" applyFill="1" applyBorder="1"/>
    <xf numFmtId="0" fontId="14" fillId="21" borderId="72" xfId="0" applyFont="1" applyFill="1" applyBorder="1"/>
    <xf numFmtId="0" fontId="2" fillId="0" borderId="43" xfId="0" applyFont="1" applyBorder="1"/>
    <xf numFmtId="0" fontId="6" fillId="2" borderId="54" xfId="0" applyFont="1" applyFill="1" applyBorder="1" applyAlignment="1">
      <alignment horizontal="center"/>
    </xf>
    <xf numFmtId="0" fontId="6" fillId="2" borderId="9" xfId="0" applyFont="1" applyFill="1" applyBorder="1"/>
    <xf numFmtId="164" fontId="0" fillId="21" borderId="71" xfId="1" applyNumberFormat="1" applyFont="1" applyFill="1" applyBorder="1"/>
    <xf numFmtId="164" fontId="0" fillId="21" borderId="72" xfId="1" applyNumberFormat="1" applyFont="1" applyFill="1" applyBorder="1"/>
    <xf numFmtId="0" fontId="15" fillId="21" borderId="72" xfId="0" applyFont="1" applyFill="1" applyBorder="1"/>
    <xf numFmtId="164" fontId="2" fillId="23" borderId="28" xfId="0" applyNumberFormat="1" applyFont="1" applyFill="1" applyBorder="1"/>
    <xf numFmtId="44" fontId="29" fillId="0" borderId="0" xfId="2" applyFont="1" applyBorder="1"/>
    <xf numFmtId="9" fontId="0" fillId="17" borderId="16" xfId="3" applyFont="1" applyFill="1" applyBorder="1"/>
    <xf numFmtId="44" fontId="29" fillId="0" borderId="0" xfId="2" applyFont="1" applyFill="1" applyBorder="1"/>
    <xf numFmtId="44" fontId="2" fillId="0" borderId="0" xfId="2" applyFont="1" applyFill="1" applyBorder="1"/>
    <xf numFmtId="164" fontId="0" fillId="17" borderId="1" xfId="1" applyNumberFormat="1" applyFont="1" applyFill="1" applyBorder="1"/>
    <xf numFmtId="164" fontId="30" fillId="0" borderId="62" xfId="1" applyNumberFormat="1" applyFont="1" applyBorder="1"/>
    <xf numFmtId="0" fontId="7" fillId="0" borderId="0" xfId="0" applyFont="1"/>
    <xf numFmtId="44" fontId="31" fillId="0" borderId="0" xfId="2" applyFont="1" applyBorder="1"/>
    <xf numFmtId="9" fontId="0" fillId="21" borderId="12" xfId="3" applyFont="1" applyFill="1" applyBorder="1"/>
    <xf numFmtId="9" fontId="0" fillId="21" borderId="1" xfId="3" applyFont="1" applyFill="1" applyBorder="1"/>
    <xf numFmtId="9" fontId="0" fillId="21" borderId="16" xfId="3" applyFont="1" applyFill="1" applyBorder="1"/>
    <xf numFmtId="9" fontId="0" fillId="17" borderId="12" xfId="3" applyFont="1" applyFill="1" applyBorder="1"/>
    <xf numFmtId="9" fontId="0" fillId="17" borderId="1" xfId="3" applyFont="1" applyFill="1" applyBorder="1"/>
    <xf numFmtId="9" fontId="0" fillId="17" borderId="63" xfId="3" applyFont="1" applyFill="1" applyBorder="1"/>
    <xf numFmtId="41" fontId="0" fillId="0" borderId="0" xfId="0" applyNumberFormat="1"/>
    <xf numFmtId="41" fontId="0" fillId="8" borderId="0" xfId="0" applyNumberFormat="1" applyFill="1"/>
    <xf numFmtId="41" fontId="0" fillId="8" borderId="7" xfId="0" applyNumberFormat="1" applyFill="1" applyBorder="1"/>
    <xf numFmtId="0" fontId="2" fillId="0" borderId="16" xfId="0" applyFont="1" applyBorder="1"/>
    <xf numFmtId="9" fontId="0" fillId="21" borderId="63" xfId="3" applyFont="1" applyFill="1" applyBorder="1"/>
    <xf numFmtId="0" fontId="2" fillId="17" borderId="63" xfId="0" applyFont="1" applyFill="1" applyBorder="1"/>
    <xf numFmtId="41" fontId="0" fillId="0" borderId="7" xfId="0" applyNumberFormat="1" applyBorder="1"/>
    <xf numFmtId="0" fontId="2" fillId="0" borderId="11" xfId="0" applyFont="1" applyBorder="1" applyAlignment="1">
      <alignment horizontal="center"/>
    </xf>
    <xf numFmtId="165" fontId="2" fillId="0" borderId="12" xfId="0" applyNumberFormat="1" applyFont="1" applyBorder="1" applyAlignment="1">
      <alignment horizontal="center"/>
    </xf>
    <xf numFmtId="0" fontId="2" fillId="0" borderId="13" xfId="0" applyFont="1" applyBorder="1" applyAlignment="1">
      <alignment horizontal="center"/>
    </xf>
    <xf numFmtId="0" fontId="14" fillId="0" borderId="14" xfId="0" applyFont="1" applyBorder="1"/>
    <xf numFmtId="0" fontId="2" fillId="0" borderId="18" xfId="0" applyFont="1" applyBorder="1"/>
    <xf numFmtId="164" fontId="2" fillId="0" borderId="16" xfId="1" applyNumberFormat="1" applyFont="1" applyBorder="1"/>
    <xf numFmtId="164" fontId="2" fillId="0" borderId="16" xfId="1" applyNumberFormat="1" applyFont="1" applyBorder="1" applyProtection="1"/>
    <xf numFmtId="0" fontId="7" fillId="0" borderId="0" xfId="0" applyFont="1" applyAlignment="1">
      <alignment horizontal="center"/>
    </xf>
    <xf numFmtId="165" fontId="2" fillId="21" borderId="12" xfId="0" applyNumberFormat="1" applyFont="1" applyFill="1" applyBorder="1" applyAlignment="1">
      <alignment horizontal="center"/>
    </xf>
    <xf numFmtId="164" fontId="2" fillId="21" borderId="16" xfId="1" applyNumberFormat="1" applyFont="1" applyFill="1" applyBorder="1" applyProtection="1"/>
    <xf numFmtId="0" fontId="30" fillId="0" borderId="0" xfId="0" applyFont="1"/>
    <xf numFmtId="0" fontId="32" fillId="0" borderId="0" xfId="0" applyFont="1" applyAlignment="1">
      <alignment horizontal="center"/>
    </xf>
    <xf numFmtId="0" fontId="32" fillId="0" borderId="0" xfId="0" applyFont="1"/>
    <xf numFmtId="164" fontId="0" fillId="0" borderId="14" xfId="1" applyNumberFormat="1" applyFont="1" applyBorder="1"/>
    <xf numFmtId="164" fontId="2" fillId="0" borderId="18" xfId="1" applyNumberFormat="1" applyFont="1" applyBorder="1"/>
    <xf numFmtId="0" fontId="0" fillId="0" borderId="11" xfId="0" applyBorder="1" applyAlignment="1">
      <alignment horizontal="center"/>
    </xf>
    <xf numFmtId="164" fontId="2" fillId="21" borderId="16" xfId="1" applyNumberFormat="1" applyFont="1" applyFill="1" applyBorder="1"/>
    <xf numFmtId="164" fontId="2" fillId="10" borderId="17" xfId="1" applyNumberFormat="1" applyFont="1" applyFill="1" applyBorder="1"/>
    <xf numFmtId="164" fontId="0" fillId="21" borderId="19" xfId="1" applyNumberFormat="1" applyFont="1" applyFill="1" applyBorder="1"/>
    <xf numFmtId="164" fontId="0" fillId="21" borderId="24" xfId="1" applyNumberFormat="1" applyFont="1" applyFill="1" applyBorder="1"/>
    <xf numFmtId="164" fontId="0" fillId="21" borderId="15" xfId="1" applyNumberFormat="1" applyFont="1" applyFill="1" applyBorder="1"/>
    <xf numFmtId="164" fontId="0" fillId="21" borderId="27" xfId="0" applyNumberFormat="1" applyFill="1" applyBorder="1"/>
    <xf numFmtId="164" fontId="0" fillId="21" borderId="28" xfId="0" applyNumberFormat="1" applyFill="1" applyBorder="1"/>
    <xf numFmtId="0" fontId="5" fillId="19" borderId="5" xfId="0" applyFont="1" applyFill="1" applyBorder="1"/>
    <xf numFmtId="0" fontId="5" fillId="19" borderId="31" xfId="0" applyFont="1" applyFill="1" applyBorder="1"/>
    <xf numFmtId="2" fontId="5" fillId="2" borderId="32" xfId="0" applyNumberFormat="1" applyFont="1" applyFill="1" applyBorder="1"/>
    <xf numFmtId="2" fontId="5" fillId="0" borderId="46" xfId="1" applyNumberFormat="1" applyFont="1" applyBorder="1"/>
    <xf numFmtId="2" fontId="25" fillId="2" borderId="32" xfId="0" applyNumberFormat="1" applyFont="1" applyFill="1" applyBorder="1"/>
    <xf numFmtId="2" fontId="25" fillId="0" borderId="46" xfId="1" applyNumberFormat="1" applyFont="1" applyBorder="1"/>
    <xf numFmtId="10" fontId="32" fillId="0" borderId="0" xfId="0" applyNumberFormat="1" applyFont="1"/>
    <xf numFmtId="174" fontId="5" fillId="0" borderId="0" xfId="4" applyNumberFormat="1" applyFont="1" applyFill="1" applyBorder="1" applyAlignment="1">
      <alignment horizontal="right"/>
    </xf>
    <xf numFmtId="0" fontId="5" fillId="0" borderId="62" xfId="0" applyFont="1" applyBorder="1" applyAlignment="1">
      <alignment wrapText="1"/>
    </xf>
    <xf numFmtId="0" fontId="5" fillId="0" borderId="0" xfId="0" applyFont="1" applyAlignment="1">
      <alignment wrapText="1"/>
    </xf>
    <xf numFmtId="169" fontId="0" fillId="0" borderId="0" xfId="0" applyNumberFormat="1"/>
    <xf numFmtId="171" fontId="5" fillId="17" borderId="16" xfId="4" applyNumberFormat="1" applyFont="1" applyFill="1" applyBorder="1" applyAlignment="1">
      <alignment horizontal="center"/>
    </xf>
    <xf numFmtId="171" fontId="5" fillId="17" borderId="17" xfId="4" applyNumberFormat="1" applyFont="1" applyFill="1" applyBorder="1" applyAlignment="1">
      <alignment horizontal="center"/>
    </xf>
    <xf numFmtId="168" fontId="5" fillId="17" borderId="12" xfId="4" applyNumberFormat="1" applyFont="1" applyFill="1" applyBorder="1" applyAlignment="1">
      <alignment horizontal="center"/>
    </xf>
    <xf numFmtId="168" fontId="5" fillId="17" borderId="16" xfId="4" applyNumberFormat="1" applyFont="1" applyFill="1" applyBorder="1" applyAlignment="1">
      <alignment horizontal="center"/>
    </xf>
    <xf numFmtId="168" fontId="5" fillId="17" borderId="17" xfId="4" applyNumberFormat="1" applyFont="1" applyFill="1" applyBorder="1" applyAlignment="1">
      <alignment horizontal="center"/>
    </xf>
    <xf numFmtId="168" fontId="26" fillId="17" borderId="27" xfId="4" applyNumberFormat="1" applyFont="1" applyFill="1" applyBorder="1" applyAlignment="1">
      <alignment horizontal="center"/>
    </xf>
    <xf numFmtId="9" fontId="26" fillId="17" borderId="27" xfId="4" applyNumberFormat="1" applyFont="1" applyFill="1" applyBorder="1" applyAlignment="1">
      <alignment horizontal="center"/>
    </xf>
    <xf numFmtId="9" fontId="25" fillId="17" borderId="27" xfId="4" applyNumberFormat="1" applyFont="1" applyFill="1" applyBorder="1" applyAlignment="1">
      <alignment horizontal="center"/>
    </xf>
    <xf numFmtId="171" fontId="5" fillId="17" borderId="12" xfId="4" applyNumberFormat="1" applyFont="1" applyFill="1" applyBorder="1" applyAlignment="1">
      <alignment horizontal="center"/>
    </xf>
    <xf numFmtId="171" fontId="5" fillId="17" borderId="13" xfId="4" applyNumberFormat="1" applyFont="1" applyFill="1" applyBorder="1" applyAlignment="1">
      <alignment horizontal="center"/>
    </xf>
    <xf numFmtId="168" fontId="5" fillId="17" borderId="13" xfId="4" applyNumberFormat="1" applyFont="1" applyFill="1" applyBorder="1" applyAlignment="1">
      <alignment horizontal="center"/>
    </xf>
    <xf numFmtId="9" fontId="25" fillId="17" borderId="28" xfId="4" applyNumberFormat="1" applyFont="1" applyFill="1" applyBorder="1" applyAlignment="1">
      <alignment horizontal="center"/>
    </xf>
    <xf numFmtId="9" fontId="5" fillId="17" borderId="0" xfId="4" applyNumberFormat="1" applyFont="1" applyFill="1" applyBorder="1" applyAlignment="1">
      <alignment horizontal="center"/>
    </xf>
    <xf numFmtId="44" fontId="5" fillId="21" borderId="0" xfId="4" applyNumberFormat="1" applyFont="1" applyFill="1" applyBorder="1" applyAlignment="1"/>
    <xf numFmtId="44" fontId="5" fillId="21" borderId="0" xfId="4" applyNumberFormat="1" applyFont="1" applyFill="1" applyBorder="1" applyAlignment="1">
      <alignment horizontal="center"/>
    </xf>
    <xf numFmtId="44" fontId="5" fillId="21" borderId="0" xfId="4" applyNumberFormat="1" applyFont="1" applyFill="1" applyBorder="1" applyAlignment="1">
      <alignment horizontal="right"/>
    </xf>
    <xf numFmtId="172" fontId="5" fillId="21" borderId="0" xfId="4" applyNumberFormat="1" applyFont="1" applyFill="1" applyBorder="1" applyAlignment="1">
      <alignment horizontal="center"/>
    </xf>
    <xf numFmtId="172" fontId="5" fillId="21" borderId="0" xfId="4" applyNumberFormat="1" applyFont="1" applyFill="1" applyBorder="1" applyAlignment="1">
      <alignment horizontal="right"/>
    </xf>
    <xf numFmtId="44" fontId="5" fillId="17" borderId="0" xfId="4" applyNumberFormat="1" applyFont="1" applyFill="1" applyBorder="1" applyAlignment="1"/>
    <xf numFmtId="44" fontId="5" fillId="17" borderId="0" xfId="4" applyNumberFormat="1" applyFont="1" applyFill="1" applyBorder="1" applyAlignment="1">
      <alignment horizontal="center"/>
    </xf>
    <xf numFmtId="44" fontId="5" fillId="17" borderId="0" xfId="4" applyNumberFormat="1" applyFont="1" applyFill="1" applyBorder="1" applyAlignment="1">
      <alignment horizontal="right"/>
    </xf>
    <xf numFmtId="172" fontId="5" fillId="17" borderId="0" xfId="4" applyNumberFormat="1" applyFont="1" applyFill="1" applyBorder="1" applyAlignment="1">
      <alignment horizontal="center"/>
    </xf>
    <xf numFmtId="172" fontId="5" fillId="17" borderId="0" xfId="4" applyNumberFormat="1" applyFont="1" applyFill="1" applyBorder="1" applyAlignment="1">
      <alignment horizontal="right"/>
    </xf>
    <xf numFmtId="9" fontId="5" fillId="17" borderId="27" xfId="4" applyNumberFormat="1" applyFont="1" applyFill="1" applyBorder="1" applyAlignment="1">
      <alignment horizontal="center"/>
    </xf>
    <xf numFmtId="164" fontId="0" fillId="17" borderId="15" xfId="1" applyNumberFormat="1" applyFont="1" applyFill="1" applyBorder="1"/>
    <xf numFmtId="164" fontId="0" fillId="2" borderId="1" xfId="1" applyNumberFormat="1" applyFont="1" applyFill="1" applyBorder="1"/>
    <xf numFmtId="164" fontId="0" fillId="0" borderId="16" xfId="0" applyNumberFormat="1" applyBorder="1"/>
    <xf numFmtId="164" fontId="0" fillId="21" borderId="16" xfId="0" applyNumberFormat="1" applyFill="1" applyBorder="1"/>
    <xf numFmtId="164" fontId="0" fillId="21" borderId="17" xfId="0" applyNumberFormat="1" applyFill="1" applyBorder="1"/>
    <xf numFmtId="164" fontId="0" fillId="0" borderId="17" xfId="0" applyNumberFormat="1" applyBorder="1"/>
    <xf numFmtId="0" fontId="6" fillId="2" borderId="11" xfId="0" applyFont="1" applyFill="1" applyBorder="1" applyAlignment="1">
      <alignment horizontal="center"/>
    </xf>
    <xf numFmtId="0" fontId="6" fillId="2" borderId="14" xfId="0" applyFont="1" applyFill="1" applyBorder="1"/>
    <xf numFmtId="0" fontId="28" fillId="0" borderId="11" xfId="0" applyFont="1" applyBorder="1"/>
    <xf numFmtId="0" fontId="28" fillId="17" borderId="11" xfId="0" applyFont="1" applyFill="1" applyBorder="1" applyAlignment="1">
      <alignment horizontal="center"/>
    </xf>
    <xf numFmtId="0" fontId="5" fillId="0" borderId="14" xfId="0" applyFont="1" applyBorder="1" applyAlignment="1">
      <alignment horizontal="left"/>
    </xf>
    <xf numFmtId="0" fontId="6" fillId="17" borderId="11" xfId="0" applyFont="1" applyFill="1" applyBorder="1" applyAlignment="1">
      <alignment horizontal="center"/>
    </xf>
    <xf numFmtId="0" fontId="25" fillId="17" borderId="40" xfId="0" applyFont="1" applyFill="1" applyBorder="1"/>
    <xf numFmtId="0" fontId="26" fillId="0" borderId="35" xfId="0" applyFont="1" applyBorder="1"/>
    <xf numFmtId="168" fontId="26" fillId="0" borderId="33" xfId="4" applyNumberFormat="1" applyFont="1" applyFill="1" applyBorder="1" applyAlignment="1">
      <alignment horizontal="center"/>
    </xf>
    <xf numFmtId="9" fontId="26" fillId="0" borderId="33" xfId="4" applyNumberFormat="1" applyFont="1" applyFill="1" applyBorder="1" applyAlignment="1">
      <alignment horizontal="center"/>
    </xf>
    <xf numFmtId="9" fontId="25" fillId="0" borderId="33" xfId="4" applyNumberFormat="1" applyFont="1" applyFill="1" applyBorder="1" applyAlignment="1">
      <alignment horizontal="center"/>
    </xf>
    <xf numFmtId="168" fontId="26" fillId="17" borderId="33" xfId="4" applyNumberFormat="1" applyFont="1" applyFill="1" applyBorder="1" applyAlignment="1">
      <alignment horizontal="center"/>
    </xf>
    <xf numFmtId="9" fontId="26" fillId="17" borderId="33" xfId="4" applyNumberFormat="1" applyFont="1" applyFill="1" applyBorder="1" applyAlignment="1">
      <alignment horizontal="center"/>
    </xf>
    <xf numFmtId="9" fontId="25" fillId="17" borderId="33" xfId="4" applyNumberFormat="1" applyFont="1" applyFill="1" applyBorder="1" applyAlignment="1">
      <alignment horizontal="center"/>
    </xf>
    <xf numFmtId="9" fontId="25" fillId="17" borderId="34" xfId="4" applyNumberFormat="1" applyFont="1" applyFill="1" applyBorder="1" applyAlignment="1">
      <alignment horizontal="center"/>
    </xf>
    <xf numFmtId="0" fontId="5" fillId="0" borderId="11" xfId="0" applyFont="1" applyBorder="1"/>
    <xf numFmtId="0" fontId="0" fillId="2" borderId="62" xfId="0" applyFill="1" applyBorder="1" applyAlignment="1">
      <alignment horizontal="center" vertical="center" textRotation="90" wrapText="1" readingOrder="1"/>
    </xf>
    <xf numFmtId="0" fontId="2" fillId="2" borderId="62" xfId="0" applyFont="1" applyFill="1" applyBorder="1" applyAlignment="1">
      <alignment wrapText="1"/>
    </xf>
    <xf numFmtId="0" fontId="0" fillId="2" borderId="0" xfId="0" applyFill="1" applyAlignment="1">
      <alignment horizontal="center" vertical="center" textRotation="90" wrapText="1" readingOrder="1"/>
    </xf>
    <xf numFmtId="0" fontId="4" fillId="2" borderId="0" xfId="0" applyFont="1" applyFill="1"/>
    <xf numFmtId="0" fontId="0" fillId="0" borderId="75" xfId="0" applyBorder="1"/>
    <xf numFmtId="0" fontId="25" fillId="17" borderId="26" xfId="0" applyFont="1" applyFill="1" applyBorder="1"/>
    <xf numFmtId="0" fontId="26" fillId="0" borderId="26" xfId="0" applyFont="1" applyBorder="1"/>
    <xf numFmtId="0" fontId="28" fillId="0" borderId="11" xfId="0" applyFont="1" applyBorder="1" applyAlignment="1">
      <alignment horizontal="left"/>
    </xf>
    <xf numFmtId="0" fontId="15" fillId="2" borderId="14" xfId="0" applyFont="1" applyFill="1" applyBorder="1"/>
    <xf numFmtId="0" fontId="2" fillId="0" borderId="11" xfId="0" applyFont="1" applyBorder="1"/>
    <xf numFmtId="0" fontId="2" fillId="17" borderId="11" xfId="0" applyFont="1" applyFill="1" applyBorder="1" applyAlignment="1">
      <alignment horizontal="center"/>
    </xf>
    <xf numFmtId="0" fontId="6" fillId="17" borderId="11" xfId="0" applyFont="1" applyFill="1" applyBorder="1"/>
    <xf numFmtId="9" fontId="5" fillId="17" borderId="28" xfId="4" applyNumberFormat="1" applyFont="1" applyFill="1" applyBorder="1" applyAlignment="1">
      <alignment horizontal="center"/>
    </xf>
    <xf numFmtId="164" fontId="0" fillId="17" borderId="16" xfId="0" applyNumberFormat="1" applyFill="1" applyBorder="1"/>
    <xf numFmtId="164" fontId="0" fillId="17" borderId="17" xfId="0" applyNumberFormat="1" applyFill="1" applyBorder="1"/>
    <xf numFmtId="0" fontId="9" fillId="0" borderId="0" xfId="0" applyFont="1"/>
    <xf numFmtId="164" fontId="2" fillId="6" borderId="17" xfId="1" applyNumberFormat="1" applyFont="1" applyFill="1" applyBorder="1"/>
    <xf numFmtId="0" fontId="33" fillId="0" borderId="0" xfId="0" applyFont="1"/>
    <xf numFmtId="41" fontId="33" fillId="0" borderId="0" xfId="0" applyNumberFormat="1" applyFont="1"/>
    <xf numFmtId="0" fontId="34" fillId="0" borderId="0" xfId="0" applyFont="1"/>
    <xf numFmtId="41" fontId="34" fillId="0" borderId="0" xfId="0" applyNumberFormat="1" applyFont="1"/>
    <xf numFmtId="0" fontId="34" fillId="0" borderId="0" xfId="0" applyFont="1" applyAlignment="1">
      <alignment horizontal="center"/>
    </xf>
    <xf numFmtId="0" fontId="33" fillId="0" borderId="0" xfId="0" applyFont="1" applyAlignment="1">
      <alignment horizontal="center" vertical="center"/>
    </xf>
    <xf numFmtId="0" fontId="2" fillId="0" borderId="64" xfId="0" applyFont="1" applyBorder="1" applyAlignment="1">
      <alignment horizontal="left" vertical="top"/>
    </xf>
    <xf numFmtId="0" fontId="2" fillId="0" borderId="0" xfId="0" applyFont="1" applyAlignment="1">
      <alignment vertical="top"/>
    </xf>
    <xf numFmtId="0" fontId="0" fillId="0" borderId="0" xfId="0" applyAlignment="1">
      <alignment vertical="top"/>
    </xf>
    <xf numFmtId="9" fontId="3" fillId="2" borderId="54" xfId="3" applyFont="1" applyFill="1" applyBorder="1" applyAlignment="1">
      <alignment wrapText="1"/>
    </xf>
    <xf numFmtId="164" fontId="5" fillId="0" borderId="19" xfId="1" applyNumberFormat="1" applyFont="1" applyBorder="1"/>
    <xf numFmtId="43" fontId="0" fillId="0" borderId="0" xfId="1" applyFont="1" applyFill="1" applyBorder="1"/>
    <xf numFmtId="164" fontId="5" fillId="0" borderId="27" xfId="0" applyNumberFormat="1" applyFont="1" applyBorder="1"/>
    <xf numFmtId="0" fontId="0" fillId="0" borderId="0" xfId="0" applyAlignment="1">
      <alignment vertical="top" wrapText="1"/>
    </xf>
    <xf numFmtId="164" fontId="35" fillId="0" borderId="0" xfId="0" applyNumberFormat="1" applyFont="1"/>
    <xf numFmtId="41" fontId="35" fillId="0" borderId="0" xfId="0" applyNumberFormat="1" applyFont="1"/>
    <xf numFmtId="164" fontId="36" fillId="0" borderId="0" xfId="0" applyNumberFormat="1" applyFont="1"/>
    <xf numFmtId="0" fontId="37" fillId="0" borderId="0" xfId="0" applyFont="1"/>
    <xf numFmtId="0" fontId="35" fillId="0" borderId="0" xfId="0" applyFont="1"/>
    <xf numFmtId="0" fontId="36" fillId="0" borderId="0" xfId="0" applyFont="1"/>
    <xf numFmtId="3" fontId="35" fillId="0" borderId="0" xfId="0" applyNumberFormat="1" applyFont="1"/>
    <xf numFmtId="0" fontId="36" fillId="0" borderId="0" xfId="0" applyFont="1" applyAlignment="1">
      <alignment horizontal="center"/>
    </xf>
    <xf numFmtId="0" fontId="0" fillId="17" borderId="0" xfId="0" applyFill="1" applyAlignment="1">
      <alignment horizontal="center" vertical="center"/>
    </xf>
    <xf numFmtId="175" fontId="0" fillId="0" borderId="0" xfId="0" applyNumberFormat="1"/>
    <xf numFmtId="43" fontId="7" fillId="0" borderId="0" xfId="0" applyNumberFormat="1" applyFont="1"/>
    <xf numFmtId="43" fontId="7" fillId="0" borderId="31" xfId="0" applyNumberFormat="1" applyFont="1" applyBorder="1"/>
    <xf numFmtId="167" fontId="5" fillId="13" borderId="1" xfId="3" applyNumberFormat="1" applyFont="1" applyFill="1" applyBorder="1"/>
    <xf numFmtId="167" fontId="5" fillId="13" borderId="15" xfId="3" applyNumberFormat="1" applyFont="1" applyFill="1" applyBorder="1"/>
    <xf numFmtId="167" fontId="5" fillId="10" borderId="1" xfId="3" applyNumberFormat="1" applyFont="1" applyFill="1" applyBorder="1"/>
    <xf numFmtId="167" fontId="5" fillId="10" borderId="16" xfId="3" applyNumberFormat="1" applyFont="1" applyFill="1" applyBorder="1"/>
    <xf numFmtId="167" fontId="5" fillId="0" borderId="1" xfId="3" applyNumberFormat="1" applyFont="1" applyFill="1" applyBorder="1"/>
    <xf numFmtId="167" fontId="5" fillId="0" borderId="15" xfId="3" applyNumberFormat="1" applyFont="1" applyFill="1" applyBorder="1"/>
    <xf numFmtId="167" fontId="5" fillId="0" borderId="16" xfId="3" applyNumberFormat="1" applyFont="1" applyFill="1" applyBorder="1"/>
    <xf numFmtId="167" fontId="5" fillId="0" borderId="17" xfId="3" applyNumberFormat="1" applyFont="1" applyFill="1" applyBorder="1"/>
    <xf numFmtId="167" fontId="5" fillId="13" borderId="16" xfId="3" applyNumberFormat="1" applyFont="1" applyFill="1" applyBorder="1"/>
    <xf numFmtId="167" fontId="5" fillId="13" borderId="17" xfId="3" applyNumberFormat="1" applyFont="1" applyFill="1" applyBorder="1"/>
    <xf numFmtId="176" fontId="0" fillId="0" borderId="0" xfId="0" applyNumberFormat="1"/>
    <xf numFmtId="164" fontId="31" fillId="2" borderId="0" xfId="0" applyNumberFormat="1" applyFont="1" applyFill="1"/>
    <xf numFmtId="164" fontId="31" fillId="0" borderId="0" xfId="1" applyNumberFormat="1" applyFont="1" applyBorder="1" applyAlignment="1">
      <alignment horizontal="right"/>
    </xf>
    <xf numFmtId="0" fontId="31" fillId="0" borderId="0" xfId="0" applyFont="1"/>
    <xf numFmtId="41" fontId="31" fillId="0" borderId="0" xfId="0" applyNumberFormat="1" applyFont="1"/>
    <xf numFmtId="44" fontId="31" fillId="0" borderId="0" xfId="0" applyNumberFormat="1" applyFont="1"/>
    <xf numFmtId="44" fontId="7" fillId="0" borderId="31" xfId="2" applyFont="1" applyBorder="1"/>
    <xf numFmtId="41" fontId="7" fillId="0" borderId="0" xfId="0" applyNumberFormat="1" applyFont="1"/>
    <xf numFmtId="164" fontId="31" fillId="0" borderId="0" xfId="0" applyNumberFormat="1" applyFont="1"/>
    <xf numFmtId="0" fontId="31" fillId="0" borderId="0" xfId="0" applyFont="1" applyAlignment="1">
      <alignment horizontal="center"/>
    </xf>
    <xf numFmtId="0" fontId="31" fillId="2" borderId="0" xfId="0" applyFont="1" applyFill="1"/>
    <xf numFmtId="41" fontId="31" fillId="0" borderId="0" xfId="1" applyNumberFormat="1" applyFont="1" applyBorder="1"/>
    <xf numFmtId="41" fontId="31" fillId="2" borderId="0" xfId="0" applyNumberFormat="1" applyFont="1" applyFill="1"/>
    <xf numFmtId="165" fontId="0" fillId="0" borderId="0" xfId="0" applyNumberFormat="1" applyAlignment="1">
      <alignment horizontal="center"/>
    </xf>
    <xf numFmtId="0" fontId="2" fillId="0" borderId="70" xfId="0" applyFont="1" applyBorder="1" applyAlignment="1">
      <alignment horizontal="left" vertical="top"/>
    </xf>
    <xf numFmtId="0" fontId="2" fillId="0" borderId="74" xfId="0" applyFont="1" applyBorder="1" applyAlignment="1">
      <alignment horizontal="left" vertical="top"/>
    </xf>
    <xf numFmtId="0" fontId="2" fillId="0" borderId="31" xfId="0" applyFont="1" applyBorder="1" applyAlignment="1">
      <alignment horizontal="left" vertical="top"/>
    </xf>
    <xf numFmtId="0" fontId="2" fillId="0" borderId="31" xfId="0" applyFont="1" applyBorder="1" applyAlignment="1">
      <alignment horizontal="right" vertical="top"/>
    </xf>
    <xf numFmtId="0" fontId="2" fillId="0" borderId="44" xfId="0" applyFont="1" applyBorder="1" applyAlignment="1">
      <alignment horizontal="left" vertical="top"/>
    </xf>
    <xf numFmtId="0" fontId="2" fillId="0" borderId="62" xfId="0" applyFont="1" applyBorder="1" applyAlignment="1">
      <alignment horizontal="left" vertical="top"/>
    </xf>
    <xf numFmtId="14" fontId="2" fillId="0" borderId="62" xfId="0" applyNumberFormat="1" applyFont="1" applyBorder="1" applyAlignment="1">
      <alignment horizontal="right" vertical="top"/>
    </xf>
    <xf numFmtId="0" fontId="2" fillId="0" borderId="62" xfId="0" applyFont="1" applyBorder="1" applyAlignment="1">
      <alignment horizontal="right" vertical="top"/>
    </xf>
    <xf numFmtId="0" fontId="2" fillId="0" borderId="50" xfId="0" applyFont="1" applyBorder="1" applyAlignment="1">
      <alignment horizontal="left" vertical="top"/>
    </xf>
    <xf numFmtId="0" fontId="2" fillId="0" borderId="42" xfId="0" applyFont="1" applyBorder="1"/>
    <xf numFmtId="0" fontId="2" fillId="0" borderId="54" xfId="0" applyFont="1" applyBorder="1"/>
    <xf numFmtId="0" fontId="25" fillId="0" borderId="0" xfId="0" applyFont="1" applyAlignment="1">
      <alignment horizontal="left" vertical="top"/>
    </xf>
    <xf numFmtId="0" fontId="25" fillId="0" borderId="0" xfId="0" applyFont="1" applyAlignment="1">
      <alignment horizontal="right" vertical="top"/>
    </xf>
    <xf numFmtId="0" fontId="25" fillId="0" borderId="20" xfId="0" applyFont="1" applyBorder="1" applyAlignment="1">
      <alignment horizontal="left" vertical="top"/>
    </xf>
    <xf numFmtId="0" fontId="2" fillId="0" borderId="6" xfId="0" applyFont="1" applyBorder="1" applyAlignment="1">
      <alignment horizontal="left" vertical="top"/>
    </xf>
    <xf numFmtId="0" fontId="39" fillId="0" borderId="0" xfId="0" applyFont="1"/>
    <xf numFmtId="43" fontId="0" fillId="0" borderId="0" xfId="0" applyNumberFormat="1"/>
    <xf numFmtId="164" fontId="5" fillId="0" borderId="1" xfId="1" applyNumberFormat="1" applyFont="1" applyBorder="1"/>
    <xf numFmtId="14" fontId="0" fillId="0" borderId="0" xfId="0" applyNumberFormat="1" applyAlignment="1">
      <alignment horizontal="right" vertical="top"/>
    </xf>
    <xf numFmtId="14" fontId="25" fillId="0" borderId="0" xfId="0" applyNumberFormat="1" applyFont="1" applyAlignment="1">
      <alignment horizontal="right" vertical="top"/>
    </xf>
    <xf numFmtId="14" fontId="2" fillId="0" borderId="31" xfId="0" applyNumberFormat="1" applyFont="1" applyBorder="1" applyAlignment="1">
      <alignment horizontal="right" vertical="top"/>
    </xf>
    <xf numFmtId="0" fontId="0" fillId="0" borderId="0" xfId="0" applyAlignment="1">
      <alignment horizontal="left" vertical="top"/>
    </xf>
    <xf numFmtId="0" fontId="0" fillId="0" borderId="0" xfId="0" applyAlignment="1">
      <alignment horizontal="right" vertical="top"/>
    </xf>
    <xf numFmtId="0" fontId="0" fillId="0" borderId="20" xfId="0" applyBorder="1" applyAlignment="1">
      <alignment horizontal="left" vertical="top"/>
    </xf>
    <xf numFmtId="164" fontId="0" fillId="0" borderId="0" xfId="1" applyNumberFormat="1" applyFont="1"/>
    <xf numFmtId="168" fontId="25" fillId="18" borderId="27" xfId="3" applyNumberFormat="1" applyFont="1" applyFill="1" applyBorder="1" applyAlignment="1">
      <alignment horizontal="center"/>
    </xf>
    <xf numFmtId="168" fontId="1" fillId="0" borderId="27" xfId="3" applyNumberFormat="1" applyFont="1" applyFill="1" applyBorder="1" applyAlignment="1">
      <alignment horizontal="center"/>
    </xf>
    <xf numFmtId="168" fontId="1" fillId="0" borderId="28" xfId="3" applyNumberFormat="1" applyFont="1" applyFill="1" applyBorder="1" applyAlignment="1">
      <alignment horizontal="center"/>
    </xf>
    <xf numFmtId="164" fontId="5" fillId="0" borderId="0" xfId="0" applyNumberFormat="1" applyFont="1"/>
    <xf numFmtId="164" fontId="30" fillId="0" borderId="62" xfId="1" applyNumberFormat="1" applyFont="1" applyFill="1" applyBorder="1"/>
    <xf numFmtId="0" fontId="4" fillId="0" borderId="62" xfId="0" applyFont="1" applyBorder="1"/>
    <xf numFmtId="164" fontId="0" fillId="0" borderId="62" xfId="1" applyNumberFormat="1" applyFont="1" applyFill="1" applyBorder="1"/>
    <xf numFmtId="164" fontId="5" fillId="0" borderId="1" xfId="1" applyNumberFormat="1" applyFont="1" applyFill="1" applyBorder="1"/>
    <xf numFmtId="168" fontId="0" fillId="2" borderId="27" xfId="3" applyNumberFormat="1" applyFont="1" applyFill="1" applyBorder="1" applyAlignment="1">
      <alignment horizontal="center"/>
    </xf>
    <xf numFmtId="168" fontId="27" fillId="0" borderId="27" xfId="3" applyNumberFormat="1" applyFont="1" applyFill="1" applyBorder="1" applyAlignment="1">
      <alignment horizontal="center"/>
    </xf>
    <xf numFmtId="168" fontId="10" fillId="2" borderId="27" xfId="3" applyNumberFormat="1" applyFont="1" applyFill="1" applyBorder="1" applyAlignment="1">
      <alignment horizontal="center"/>
    </xf>
    <xf numFmtId="168" fontId="10" fillId="2" borderId="28" xfId="3" applyNumberFormat="1" applyFont="1" applyFill="1" applyBorder="1" applyAlignment="1">
      <alignment horizontal="center"/>
    </xf>
    <xf numFmtId="41" fontId="31" fillId="0" borderId="0" xfId="0" applyNumberFormat="1" applyFont="1" applyAlignment="1">
      <alignment horizontal="center"/>
    </xf>
    <xf numFmtId="0" fontId="13" fillId="17" borderId="0" xfId="0" applyFont="1" applyFill="1"/>
    <xf numFmtId="165" fontId="2" fillId="17" borderId="12" xfId="0" applyNumberFormat="1" applyFont="1" applyFill="1" applyBorder="1" applyAlignment="1">
      <alignment horizontal="center"/>
    </xf>
    <xf numFmtId="0" fontId="2" fillId="17" borderId="13" xfId="0" applyFont="1" applyFill="1" applyBorder="1" applyAlignment="1">
      <alignment horizontal="center"/>
    </xf>
    <xf numFmtId="0" fontId="0" fillId="17" borderId="0" xfId="0" applyFill="1"/>
    <xf numFmtId="165" fontId="0" fillId="17" borderId="0" xfId="0" applyNumberFormat="1" applyFill="1"/>
    <xf numFmtId="0" fontId="7" fillId="17" borderId="0" xfId="0" applyFont="1" applyFill="1"/>
    <xf numFmtId="0" fontId="0" fillId="17" borderId="14" xfId="0" applyFill="1" applyBorder="1"/>
    <xf numFmtId="164" fontId="2" fillId="17" borderId="15" xfId="1" applyNumberFormat="1" applyFont="1" applyFill="1" applyBorder="1"/>
    <xf numFmtId="41" fontId="0" fillId="17" borderId="0" xfId="0" applyNumberFormat="1" applyFill="1"/>
    <xf numFmtId="41" fontId="7" fillId="17" borderId="0" xfId="0" applyNumberFormat="1" applyFont="1" applyFill="1"/>
    <xf numFmtId="0" fontId="2" fillId="17" borderId="18" xfId="0" applyFont="1" applyFill="1" applyBorder="1"/>
    <xf numFmtId="164" fontId="2" fillId="17" borderId="16" xfId="1" applyNumberFormat="1" applyFont="1" applyFill="1" applyBorder="1"/>
    <xf numFmtId="164" fontId="2" fillId="17" borderId="17" xfId="1" applyNumberFormat="1" applyFont="1" applyFill="1" applyBorder="1"/>
    <xf numFmtId="166" fontId="0" fillId="9" borderId="33" xfId="2" applyNumberFormat="1" applyFont="1" applyFill="1" applyBorder="1"/>
    <xf numFmtId="0" fontId="30" fillId="9" borderId="0" xfId="0" applyFont="1" applyFill="1"/>
    <xf numFmtId="166" fontId="0" fillId="9" borderId="16" xfId="2" applyNumberFormat="1" applyFont="1" applyFill="1" applyBorder="1"/>
    <xf numFmtId="166" fontId="0" fillId="9" borderId="1" xfId="2" applyNumberFormat="1" applyFont="1" applyFill="1" applyBorder="1"/>
    <xf numFmtId="169" fontId="5" fillId="9" borderId="1" xfId="4" applyNumberFormat="1" applyFont="1" applyFill="1" applyBorder="1" applyAlignment="1">
      <alignment horizontal="center"/>
    </xf>
    <xf numFmtId="170" fontId="5" fillId="9" borderId="1" xfId="4" applyNumberFormat="1" applyFont="1" applyFill="1" applyBorder="1" applyAlignment="1">
      <alignment horizontal="center"/>
    </xf>
    <xf numFmtId="170" fontId="5" fillId="9" borderId="16" xfId="4" applyNumberFormat="1" applyFont="1" applyFill="1" applyBorder="1" applyAlignment="1">
      <alignment horizontal="center"/>
    </xf>
    <xf numFmtId="175" fontId="7" fillId="0" borderId="0" xfId="0" applyNumberFormat="1" applyFont="1"/>
    <xf numFmtId="169" fontId="38" fillId="27" borderId="1" xfId="4" applyNumberFormat="1" applyFont="1" applyFill="1" applyBorder="1" applyAlignment="1">
      <alignment horizontal="center"/>
    </xf>
    <xf numFmtId="164" fontId="5" fillId="21" borderId="1" xfId="1" applyNumberFormat="1" applyFont="1" applyFill="1" applyBorder="1"/>
    <xf numFmtId="0" fontId="2" fillId="0" borderId="0" xfId="0" applyFont="1" applyAlignment="1">
      <alignment horizontal="right" vertical="top"/>
    </xf>
    <xf numFmtId="0" fontId="2" fillId="0" borderId="20" xfId="0" applyFont="1" applyBorder="1" applyAlignment="1">
      <alignment horizontal="left" vertical="top"/>
    </xf>
    <xf numFmtId="0" fontId="2" fillId="0" borderId="62" xfId="0" applyFont="1" applyBorder="1" applyAlignment="1">
      <alignment vertical="top" wrapText="1"/>
    </xf>
    <xf numFmtId="14" fontId="2" fillId="0" borderId="0" xfId="0" applyNumberFormat="1" applyFont="1" applyAlignment="1">
      <alignment horizontal="right" vertical="top"/>
    </xf>
    <xf numFmtId="14" fontId="0" fillId="0" borderId="31" xfId="0" applyNumberFormat="1" applyBorder="1" applyAlignment="1">
      <alignment horizontal="right" vertical="top"/>
    </xf>
    <xf numFmtId="0" fontId="2" fillId="0" borderId="0" xfId="0" applyFont="1" applyAlignment="1">
      <alignment horizontal="left" vertical="top"/>
    </xf>
    <xf numFmtId="0" fontId="2" fillId="0" borderId="0" xfId="0" applyFont="1" applyAlignment="1">
      <alignment horizontal="left" vertical="top" wrapText="1"/>
    </xf>
    <xf numFmtId="0" fontId="25" fillId="0" borderId="62" xfId="0" applyFont="1" applyBorder="1" applyAlignment="1">
      <alignment horizontal="left" vertical="top"/>
    </xf>
    <xf numFmtId="14" fontId="25" fillId="0" borderId="62" xfId="0" applyNumberFormat="1" applyFont="1" applyBorder="1" applyAlignment="1">
      <alignment horizontal="right" vertical="top"/>
    </xf>
    <xf numFmtId="0" fontId="25" fillId="0" borderId="62" xfId="0" applyFont="1" applyBorder="1" applyAlignment="1">
      <alignment horizontal="right" vertical="top"/>
    </xf>
    <xf numFmtId="0" fontId="25" fillId="0" borderId="50" xfId="0" applyFont="1" applyBorder="1" applyAlignment="1">
      <alignment horizontal="left" vertical="top"/>
    </xf>
    <xf numFmtId="0" fontId="0" fillId="28" borderId="0" xfId="0" applyFill="1"/>
    <xf numFmtId="0" fontId="5" fillId="0" borderId="31" xfId="0" applyFont="1" applyBorder="1"/>
    <xf numFmtId="0" fontId="2" fillId="0" borderId="62" xfId="0" applyFont="1" applyBorder="1" applyAlignment="1">
      <alignment horizontal="left" vertical="top" wrapText="1"/>
    </xf>
    <xf numFmtId="166" fontId="0" fillId="10" borderId="33" xfId="2" applyNumberFormat="1" applyFont="1" applyFill="1" applyBorder="1"/>
    <xf numFmtId="166" fontId="0" fillId="10" borderId="16" xfId="2" applyNumberFormat="1" applyFont="1" applyFill="1" applyBorder="1"/>
    <xf numFmtId="0" fontId="30" fillId="10" borderId="0" xfId="0" applyFont="1" applyFill="1"/>
    <xf numFmtId="166" fontId="0" fillId="10" borderId="1" xfId="2" applyNumberFormat="1" applyFont="1" applyFill="1" applyBorder="1"/>
    <xf numFmtId="169" fontId="5" fillId="10" borderId="1" xfId="4" applyNumberFormat="1" applyFont="1" applyFill="1" applyBorder="1" applyAlignment="1">
      <alignment horizontal="center"/>
    </xf>
    <xf numFmtId="170" fontId="5" fillId="10" borderId="1" xfId="4" applyNumberFormat="1" applyFont="1" applyFill="1" applyBorder="1" applyAlignment="1">
      <alignment horizontal="center"/>
    </xf>
    <xf numFmtId="170" fontId="5" fillId="10" borderId="16" xfId="4" applyNumberFormat="1" applyFont="1" applyFill="1" applyBorder="1" applyAlignment="1">
      <alignment horizontal="center"/>
    </xf>
    <xf numFmtId="169" fontId="38" fillId="29" borderId="1" xfId="4" applyNumberFormat="1" applyFont="1" applyFill="1" applyBorder="1" applyAlignment="1">
      <alignment horizontal="center"/>
    </xf>
    <xf numFmtId="166" fontId="0" fillId="10" borderId="17" xfId="2" applyNumberFormat="1" applyFont="1" applyFill="1" applyBorder="1"/>
    <xf numFmtId="166" fontId="0" fillId="10" borderId="15" xfId="2" applyNumberFormat="1" applyFont="1" applyFill="1" applyBorder="1"/>
    <xf numFmtId="3" fontId="0" fillId="0" borderId="0" xfId="0" applyNumberFormat="1"/>
    <xf numFmtId="0" fontId="2" fillId="0" borderId="0" xfId="0" applyFont="1" applyAlignment="1">
      <alignment vertical="top" wrapText="1"/>
    </xf>
    <xf numFmtId="0" fontId="41" fillId="2" borderId="0" xfId="0" applyFont="1" applyFill="1" applyAlignment="1">
      <alignment horizontal="right"/>
    </xf>
    <xf numFmtId="0" fontId="41" fillId="0" borderId="31" xfId="0" applyFont="1" applyBorder="1" applyAlignment="1">
      <alignment horizontal="right"/>
    </xf>
    <xf numFmtId="164" fontId="0" fillId="0" borderId="77" xfId="1" applyNumberFormat="1" applyFont="1" applyBorder="1"/>
    <xf numFmtId="164" fontId="0" fillId="0" borderId="63" xfId="1" applyNumberFormat="1" applyFont="1" applyBorder="1"/>
    <xf numFmtId="165" fontId="25" fillId="2" borderId="33" xfId="0" applyNumberFormat="1" applyFont="1" applyFill="1" applyBorder="1" applyAlignment="1">
      <alignment horizontal="center"/>
    </xf>
    <xf numFmtId="164" fontId="0" fillId="0" borderId="76" xfId="1" applyNumberFormat="1" applyFont="1" applyBorder="1"/>
    <xf numFmtId="0" fontId="41" fillId="0" borderId="62" xfId="0" applyFont="1" applyBorder="1" applyAlignment="1">
      <alignment horizontal="right"/>
    </xf>
    <xf numFmtId="164" fontId="0" fillId="0" borderId="48" xfId="0" applyNumberFormat="1" applyBorder="1"/>
    <xf numFmtId="164" fontId="41" fillId="0" borderId="79" xfId="1" applyNumberFormat="1" applyFont="1" applyBorder="1"/>
    <xf numFmtId="164" fontId="41" fillId="25" borderId="78" xfId="1" applyNumberFormat="1" applyFont="1" applyFill="1" applyBorder="1"/>
    <xf numFmtId="164" fontId="0" fillId="25" borderId="1" xfId="1" applyNumberFormat="1" applyFont="1" applyFill="1" applyBorder="1"/>
    <xf numFmtId="0" fontId="42" fillId="25" borderId="31" xfId="0" applyFont="1" applyFill="1" applyBorder="1"/>
    <xf numFmtId="0" fontId="0" fillId="0" borderId="64" xfId="0" applyBorder="1" applyAlignment="1">
      <alignment horizontal="left" vertical="top"/>
    </xf>
    <xf numFmtId="164" fontId="0" fillId="0" borderId="80" xfId="1" applyNumberFormat="1" applyFont="1" applyBorder="1"/>
    <xf numFmtId="0" fontId="0" fillId="26" borderId="0" xfId="0" applyFill="1"/>
    <xf numFmtId="0" fontId="2" fillId="26" borderId="0" xfId="0" applyFont="1" applyFill="1" applyAlignment="1">
      <alignment horizontal="right"/>
    </xf>
    <xf numFmtId="164" fontId="2" fillId="26" borderId="0" xfId="0" applyNumberFormat="1" applyFont="1" applyFill="1"/>
    <xf numFmtId="0" fontId="0" fillId="0" borderId="64" xfId="0" applyBorder="1" applyAlignment="1">
      <alignment horizontal="left" vertical="top"/>
    </xf>
    <xf numFmtId="0" fontId="0" fillId="0" borderId="0" xfId="0" applyAlignment="1">
      <alignment horizontal="left" vertical="top"/>
    </xf>
    <xf numFmtId="0" fontId="0" fillId="0" borderId="20" xfId="0" applyBorder="1" applyAlignment="1">
      <alignment horizontal="left" vertical="top"/>
    </xf>
    <xf numFmtId="0" fontId="0" fillId="0" borderId="74" xfId="0" applyBorder="1" applyAlignment="1">
      <alignment horizontal="left" vertical="top" wrapText="1"/>
    </xf>
    <xf numFmtId="0" fontId="0" fillId="0" borderId="31" xfId="0" applyBorder="1" applyAlignment="1">
      <alignment horizontal="left" vertical="top" wrapText="1"/>
    </xf>
    <xf numFmtId="0" fontId="0" fillId="0" borderId="44" xfId="0" applyBorder="1" applyAlignment="1">
      <alignment horizontal="left" vertical="top" wrapText="1"/>
    </xf>
    <xf numFmtId="0" fontId="0" fillId="0" borderId="70" xfId="0" applyBorder="1" applyAlignment="1">
      <alignment horizontal="left" vertical="top"/>
    </xf>
    <xf numFmtId="0" fontId="0" fillId="0" borderId="62" xfId="0" applyBorder="1" applyAlignment="1">
      <alignment horizontal="left" vertical="top"/>
    </xf>
    <xf numFmtId="0" fontId="0" fillId="0" borderId="50" xfId="0" applyBorder="1" applyAlignment="1">
      <alignment horizontal="left" vertical="top"/>
    </xf>
    <xf numFmtId="0" fontId="2" fillId="12" borderId="0" xfId="0" applyFont="1" applyFill="1" applyAlignment="1">
      <alignment horizontal="center"/>
    </xf>
    <xf numFmtId="0" fontId="0" fillId="0" borderId="70" xfId="0" applyBorder="1" applyAlignment="1">
      <alignment horizontal="left" vertical="top" wrapText="1"/>
    </xf>
    <xf numFmtId="0" fontId="0" fillId="0" borderId="62" xfId="0" applyBorder="1" applyAlignment="1">
      <alignment horizontal="left" vertical="top" wrapText="1"/>
    </xf>
    <xf numFmtId="0" fontId="0" fillId="0" borderId="50" xfId="0" applyBorder="1" applyAlignment="1">
      <alignment horizontal="left" vertical="top" wrapText="1"/>
    </xf>
    <xf numFmtId="0" fontId="5" fillId="0" borderId="64" xfId="0" applyFont="1" applyBorder="1" applyAlignment="1">
      <alignment horizontal="left" vertical="top" wrapText="1"/>
    </xf>
    <xf numFmtId="0" fontId="5" fillId="0" borderId="0" xfId="0" applyFont="1" applyAlignment="1">
      <alignment horizontal="left" vertical="top" wrapText="1"/>
    </xf>
    <xf numFmtId="0" fontId="5" fillId="0" borderId="20" xfId="0" applyFont="1" applyBorder="1" applyAlignment="1">
      <alignment horizontal="left" vertical="top" wrapText="1"/>
    </xf>
    <xf numFmtId="0" fontId="5" fillId="0" borderId="74" xfId="0" applyFont="1" applyBorder="1" applyAlignment="1">
      <alignment horizontal="left" vertical="top" wrapText="1"/>
    </xf>
    <xf numFmtId="0" fontId="5" fillId="0" borderId="31" xfId="0" applyFont="1" applyBorder="1" applyAlignment="1">
      <alignment horizontal="left" vertical="top" wrapText="1"/>
    </xf>
    <xf numFmtId="0" fontId="5" fillId="0" borderId="44" xfId="0" applyFont="1" applyBorder="1" applyAlignment="1">
      <alignment horizontal="left" vertical="top" wrapText="1"/>
    </xf>
    <xf numFmtId="0" fontId="2" fillId="0" borderId="42" xfId="0" applyFont="1" applyBorder="1" applyAlignment="1">
      <alignment horizontal="center"/>
    </xf>
    <xf numFmtId="0" fontId="2" fillId="0" borderId="54" xfId="0" applyFont="1" applyBorder="1" applyAlignment="1">
      <alignment horizontal="center"/>
    </xf>
    <xf numFmtId="0" fontId="2" fillId="0" borderId="43" xfId="0" applyFont="1" applyBorder="1" applyAlignment="1">
      <alignment horizontal="center"/>
    </xf>
    <xf numFmtId="0" fontId="0" fillId="0" borderId="64" xfId="0" applyBorder="1" applyAlignment="1">
      <alignment horizontal="left" vertical="top" wrapText="1"/>
    </xf>
    <xf numFmtId="0" fontId="0" fillId="0" borderId="0" xfId="0" applyAlignment="1">
      <alignment horizontal="left" vertical="top" wrapText="1"/>
    </xf>
    <xf numFmtId="0" fontId="0" fillId="0" borderId="20" xfId="0" applyBorder="1" applyAlignment="1">
      <alignment horizontal="left" vertical="top" wrapText="1"/>
    </xf>
    <xf numFmtId="0" fontId="12" fillId="0" borderId="0" xfId="0" applyFont="1" applyAlignment="1">
      <alignment horizontal="center" vertical="center"/>
    </xf>
    <xf numFmtId="0" fontId="11" fillId="0" borderId="0" xfId="0" applyFont="1" applyAlignment="1">
      <alignment horizontal="center" vertical="center"/>
    </xf>
    <xf numFmtId="0" fontId="11" fillId="0" borderId="31" xfId="0" applyFont="1" applyBorder="1" applyAlignment="1">
      <alignment horizontal="center" vertical="center"/>
    </xf>
    <xf numFmtId="0" fontId="13" fillId="0" borderId="40" xfId="0" applyFont="1" applyBorder="1" applyAlignment="1">
      <alignment horizontal="center" vertical="center"/>
    </xf>
    <xf numFmtId="0" fontId="13" fillId="0" borderId="41" xfId="0" applyFont="1" applyBorder="1" applyAlignment="1">
      <alignment horizontal="center" vertical="center"/>
    </xf>
    <xf numFmtId="0" fontId="13" fillId="0" borderId="35" xfId="0" applyFont="1" applyBorder="1" applyAlignment="1">
      <alignment horizontal="center" vertical="center"/>
    </xf>
    <xf numFmtId="0" fontId="13" fillId="19" borderId="40" xfId="0" applyFont="1" applyFill="1" applyBorder="1" applyAlignment="1">
      <alignment horizontal="center" vertical="center"/>
    </xf>
    <xf numFmtId="0" fontId="13" fillId="19" borderId="41" xfId="0" applyFont="1" applyFill="1" applyBorder="1" applyAlignment="1">
      <alignment horizontal="center" vertical="center"/>
    </xf>
    <xf numFmtId="0" fontId="13" fillId="19" borderId="35" xfId="0" applyFont="1" applyFill="1" applyBorder="1" applyAlignment="1">
      <alignment horizontal="center" vertical="center"/>
    </xf>
    <xf numFmtId="0" fontId="13" fillId="22" borderId="6" xfId="0" applyFont="1" applyFill="1" applyBorder="1" applyAlignment="1">
      <alignment horizontal="center" vertical="center" textRotation="90" wrapText="1"/>
    </xf>
    <xf numFmtId="0" fontId="13" fillId="22" borderId="7" xfId="0" applyFont="1" applyFill="1" applyBorder="1" applyAlignment="1">
      <alignment horizontal="center" vertical="center" textRotation="90" wrapText="1"/>
    </xf>
    <xf numFmtId="0" fontId="13" fillId="22" borderId="8" xfId="0" applyFont="1" applyFill="1" applyBorder="1" applyAlignment="1">
      <alignment horizontal="center" vertical="center" textRotation="90" wrapText="1"/>
    </xf>
    <xf numFmtId="0" fontId="13" fillId="18" borderId="6" xfId="0" applyFont="1" applyFill="1" applyBorder="1" applyAlignment="1">
      <alignment horizontal="center" vertical="center" textRotation="90" wrapText="1"/>
    </xf>
    <xf numFmtId="0" fontId="13" fillId="18" borderId="7" xfId="0" applyFont="1" applyFill="1" applyBorder="1" applyAlignment="1">
      <alignment horizontal="center" vertical="center" textRotation="90" wrapText="1"/>
    </xf>
    <xf numFmtId="0" fontId="13" fillId="18" borderId="8" xfId="0" applyFont="1" applyFill="1" applyBorder="1" applyAlignment="1">
      <alignment horizontal="center" vertical="center" textRotation="90" wrapText="1"/>
    </xf>
    <xf numFmtId="0" fontId="2" fillId="23" borderId="26" xfId="0" applyFont="1" applyFill="1" applyBorder="1" applyAlignment="1">
      <alignment horizontal="center"/>
    </xf>
    <xf numFmtId="0" fontId="2" fillId="23" borderId="27" xfId="0" applyFont="1" applyFill="1" applyBorder="1" applyAlignment="1">
      <alignment horizontal="center"/>
    </xf>
    <xf numFmtId="0" fontId="17" fillId="17" borderId="6" xfId="0" applyFont="1" applyFill="1" applyBorder="1" applyAlignment="1">
      <alignment horizontal="center" vertical="center"/>
    </xf>
    <xf numFmtId="0" fontId="17" fillId="17" borderId="62" xfId="0" applyFont="1" applyFill="1" applyBorder="1" applyAlignment="1">
      <alignment horizontal="center" vertical="center"/>
    </xf>
    <xf numFmtId="0" fontId="17" fillId="17" borderId="61" xfId="0" applyFont="1" applyFill="1" applyBorder="1" applyAlignment="1">
      <alignment horizontal="center" vertical="center"/>
    </xf>
    <xf numFmtId="0" fontId="2" fillId="0" borderId="26" xfId="0" applyFont="1" applyBorder="1" applyAlignment="1">
      <alignment horizontal="center"/>
    </xf>
    <xf numFmtId="0" fontId="2" fillId="0" borderId="27" xfId="0" applyFont="1" applyBorder="1" applyAlignment="1">
      <alignment horizontal="center"/>
    </xf>
    <xf numFmtId="0" fontId="13" fillId="24" borderId="2" xfId="0" applyFont="1" applyFill="1" applyBorder="1" applyAlignment="1">
      <alignment horizontal="center" vertical="center" textRotation="90" wrapText="1"/>
    </xf>
    <xf numFmtId="0" fontId="13" fillId="24" borderId="4" xfId="0" applyFont="1" applyFill="1" applyBorder="1" applyAlignment="1">
      <alignment horizontal="center" vertical="center" textRotation="90" wrapText="1"/>
    </xf>
    <xf numFmtId="0" fontId="13" fillId="24" borderId="5" xfId="0" applyFont="1" applyFill="1" applyBorder="1" applyAlignment="1">
      <alignment horizontal="center" vertical="center" textRotation="90" wrapText="1"/>
    </xf>
    <xf numFmtId="0" fontId="13" fillId="19" borderId="2" xfId="0" applyFont="1" applyFill="1" applyBorder="1" applyAlignment="1">
      <alignment horizontal="center" vertical="center" textRotation="90" wrapText="1"/>
    </xf>
    <xf numFmtId="0" fontId="13" fillId="19" borderId="4" xfId="0" applyFont="1" applyFill="1" applyBorder="1" applyAlignment="1">
      <alignment horizontal="center" vertical="center" textRotation="90" wrapText="1"/>
    </xf>
    <xf numFmtId="0" fontId="13" fillId="19" borderId="5" xfId="0" applyFont="1" applyFill="1" applyBorder="1" applyAlignment="1">
      <alignment horizontal="center" vertical="center" textRotation="90" wrapText="1"/>
    </xf>
    <xf numFmtId="0" fontId="13" fillId="18" borderId="2" xfId="0" applyFont="1" applyFill="1" applyBorder="1" applyAlignment="1">
      <alignment horizontal="center" vertical="center" textRotation="90" wrapText="1"/>
    </xf>
    <xf numFmtId="0" fontId="13" fillId="18" borderId="4" xfId="0" applyFont="1" applyFill="1" applyBorder="1" applyAlignment="1">
      <alignment horizontal="center" vertical="center" textRotation="90" wrapText="1"/>
    </xf>
    <xf numFmtId="0" fontId="13" fillId="18" borderId="5" xfId="0" applyFont="1" applyFill="1" applyBorder="1" applyAlignment="1">
      <alignment horizontal="center" vertical="center" textRotation="90" wrapText="1"/>
    </xf>
    <xf numFmtId="0" fontId="13" fillId="24" borderId="2" xfId="0" applyFont="1" applyFill="1" applyBorder="1" applyAlignment="1">
      <alignment horizontal="center" textRotation="90" wrapText="1"/>
    </xf>
    <xf numFmtId="0" fontId="13" fillId="24" borderId="4" xfId="0" applyFont="1" applyFill="1" applyBorder="1" applyAlignment="1">
      <alignment horizontal="center" textRotation="90" wrapText="1"/>
    </xf>
    <xf numFmtId="0" fontId="13" fillId="24" borderId="5" xfId="0" applyFont="1" applyFill="1" applyBorder="1" applyAlignment="1">
      <alignment horizontal="center" textRotation="90" wrapText="1"/>
    </xf>
    <xf numFmtId="0" fontId="22" fillId="24" borderId="2" xfId="0" applyFont="1" applyFill="1" applyBorder="1" applyAlignment="1">
      <alignment horizontal="center" vertical="center" textRotation="90" wrapText="1"/>
    </xf>
    <xf numFmtId="0" fontId="22" fillId="24" borderId="4" xfId="0" applyFont="1" applyFill="1" applyBorder="1" applyAlignment="1">
      <alignment horizontal="center" vertical="center" textRotation="90" wrapText="1"/>
    </xf>
    <xf numFmtId="0" fontId="22" fillId="24" borderId="5" xfId="0" applyFont="1" applyFill="1" applyBorder="1" applyAlignment="1">
      <alignment horizontal="center" vertical="center" textRotation="90" wrapText="1"/>
    </xf>
    <xf numFmtId="0" fontId="16" fillId="17" borderId="6" xfId="0" applyFont="1" applyFill="1" applyBorder="1" applyAlignment="1">
      <alignment horizontal="center" vertical="center"/>
    </xf>
    <xf numFmtId="0" fontId="16" fillId="17" borderId="62" xfId="0" applyFont="1" applyFill="1" applyBorder="1" applyAlignment="1">
      <alignment horizontal="center" vertical="center"/>
    </xf>
    <xf numFmtId="0" fontId="16" fillId="17" borderId="61" xfId="0" applyFont="1" applyFill="1" applyBorder="1" applyAlignment="1">
      <alignment horizontal="center" vertical="center"/>
    </xf>
    <xf numFmtId="0" fontId="13" fillId="21" borderId="0" xfId="0" applyFont="1" applyFill="1" applyAlignment="1">
      <alignment horizontal="center" vertical="center" wrapText="1"/>
    </xf>
    <xf numFmtId="0" fontId="13" fillId="17" borderId="2" xfId="0" applyFont="1" applyFill="1" applyBorder="1" applyAlignment="1">
      <alignment horizontal="center" vertical="center" textRotation="90" wrapText="1"/>
    </xf>
    <xf numFmtId="0" fontId="13" fillId="17" borderId="4" xfId="0" applyFont="1" applyFill="1" applyBorder="1" applyAlignment="1">
      <alignment horizontal="center" vertical="center" textRotation="90" wrapText="1"/>
    </xf>
    <xf numFmtId="0" fontId="13" fillId="17" borderId="5" xfId="0" applyFont="1" applyFill="1" applyBorder="1" applyAlignment="1">
      <alignment horizontal="center" vertical="center" textRotation="90" wrapText="1"/>
    </xf>
    <xf numFmtId="0" fontId="13" fillId="0" borderId="6" xfId="0" applyFont="1" applyBorder="1" applyAlignment="1">
      <alignment horizontal="center" vertical="center"/>
    </xf>
    <xf numFmtId="0" fontId="13" fillId="0" borderId="8" xfId="0" applyFont="1" applyBorder="1" applyAlignment="1">
      <alignment horizontal="center" vertical="center"/>
    </xf>
    <xf numFmtId="0" fontId="9" fillId="4" borderId="2" xfId="0" applyFont="1" applyFill="1" applyBorder="1" applyAlignment="1">
      <alignment horizontal="center" vertical="center" textRotation="90" wrapText="1" readingOrder="1"/>
    </xf>
    <xf numFmtId="0" fontId="9" fillId="4" borderId="4" xfId="0" applyFont="1" applyFill="1" applyBorder="1" applyAlignment="1">
      <alignment horizontal="center" vertical="center" textRotation="90" wrapText="1" readingOrder="1"/>
    </xf>
    <xf numFmtId="0" fontId="9" fillId="4" borderId="5" xfId="0" applyFont="1" applyFill="1" applyBorder="1" applyAlignment="1">
      <alignment horizontal="center" vertical="center" textRotation="90" wrapText="1" readingOrder="1"/>
    </xf>
    <xf numFmtId="0" fontId="9" fillId="5" borderId="2" xfId="0" applyFont="1" applyFill="1" applyBorder="1" applyAlignment="1">
      <alignment horizontal="center" vertical="center" textRotation="90" wrapText="1" readingOrder="1"/>
    </xf>
    <xf numFmtId="0" fontId="9" fillId="5" borderId="4" xfId="0" applyFont="1" applyFill="1" applyBorder="1" applyAlignment="1">
      <alignment horizontal="center" vertical="center" textRotation="90" wrapText="1" readingOrder="1"/>
    </xf>
    <xf numFmtId="0" fontId="9" fillId="5" borderId="5" xfId="0" applyFont="1" applyFill="1" applyBorder="1" applyAlignment="1">
      <alignment horizontal="center" vertical="center" textRotation="90" wrapText="1" readingOrder="1"/>
    </xf>
    <xf numFmtId="0" fontId="9" fillId="6" borderId="2" xfId="0" applyFont="1" applyFill="1" applyBorder="1" applyAlignment="1">
      <alignment horizontal="center" vertical="center" textRotation="90" wrapText="1" readingOrder="1"/>
    </xf>
    <xf numFmtId="0" fontId="9" fillId="6" borderId="4" xfId="0" applyFont="1" applyFill="1" applyBorder="1" applyAlignment="1">
      <alignment horizontal="center" vertical="center" textRotation="90" wrapText="1" readingOrder="1"/>
    </xf>
    <xf numFmtId="0" fontId="9" fillId="6" borderId="5" xfId="0" applyFont="1" applyFill="1" applyBorder="1" applyAlignment="1">
      <alignment horizontal="center" vertical="center" textRotation="90" wrapText="1" readingOrder="1"/>
    </xf>
    <xf numFmtId="0" fontId="9" fillId="7" borderId="2" xfId="0" applyFont="1" applyFill="1" applyBorder="1" applyAlignment="1">
      <alignment horizontal="center" vertical="center" textRotation="90" wrapText="1" readingOrder="1"/>
    </xf>
    <xf numFmtId="0" fontId="9" fillId="7" borderId="4" xfId="0" applyFont="1" applyFill="1" applyBorder="1" applyAlignment="1">
      <alignment horizontal="center" vertical="center" textRotation="90" wrapText="1" readingOrder="1"/>
    </xf>
    <xf numFmtId="0" fontId="9" fillId="7" borderId="5" xfId="0" applyFont="1" applyFill="1" applyBorder="1" applyAlignment="1">
      <alignment horizontal="center" vertical="center" textRotation="90" wrapText="1" readingOrder="1"/>
    </xf>
    <xf numFmtId="0" fontId="9" fillId="3" borderId="10" xfId="0" applyFont="1" applyFill="1" applyBorder="1" applyAlignment="1">
      <alignment horizontal="center" vertical="center" textRotation="90" wrapText="1"/>
    </xf>
    <xf numFmtId="0" fontId="9" fillId="3" borderId="29" xfId="0" applyFont="1" applyFill="1" applyBorder="1" applyAlignment="1">
      <alignment horizontal="center" vertical="center" textRotation="90" wrapText="1"/>
    </xf>
    <xf numFmtId="0" fontId="9" fillId="3" borderId="30" xfId="0" applyFont="1" applyFill="1" applyBorder="1" applyAlignment="1">
      <alignment horizontal="center" vertical="center" textRotation="90" wrapText="1"/>
    </xf>
    <xf numFmtId="0" fontId="13" fillId="0" borderId="11" xfId="0" applyFont="1" applyBorder="1" applyAlignment="1">
      <alignment horizontal="center" vertical="center"/>
    </xf>
    <xf numFmtId="0" fontId="13" fillId="0" borderId="18" xfId="0" applyFont="1" applyBorder="1" applyAlignment="1">
      <alignment horizontal="center" vertical="center"/>
    </xf>
    <xf numFmtId="0" fontId="9" fillId="4" borderId="6" xfId="0" applyFont="1" applyFill="1" applyBorder="1" applyAlignment="1">
      <alignment horizontal="center" vertical="center" textRotation="90" wrapText="1" readingOrder="1"/>
    </xf>
    <xf numFmtId="0" fontId="9" fillId="4" borderId="7" xfId="0" applyFont="1" applyFill="1" applyBorder="1" applyAlignment="1">
      <alignment horizontal="center" vertical="center" textRotation="90" wrapText="1" readingOrder="1"/>
    </xf>
    <xf numFmtId="0" fontId="9" fillId="4" borderId="8" xfId="0" applyFont="1" applyFill="1" applyBorder="1" applyAlignment="1">
      <alignment horizontal="center" vertical="center" textRotation="90" wrapText="1" readingOrder="1"/>
    </xf>
    <xf numFmtId="0" fontId="9" fillId="5" borderId="6" xfId="0" applyFont="1" applyFill="1" applyBorder="1" applyAlignment="1">
      <alignment horizontal="center" vertical="center" textRotation="90" wrapText="1" readingOrder="1"/>
    </xf>
    <xf numFmtId="0" fontId="9" fillId="5" borderId="7" xfId="0" applyFont="1" applyFill="1" applyBorder="1" applyAlignment="1">
      <alignment horizontal="center" vertical="center" textRotation="90" wrapText="1" readingOrder="1"/>
    </xf>
    <xf numFmtId="0" fontId="9" fillId="5" borderId="8" xfId="0" applyFont="1" applyFill="1" applyBorder="1" applyAlignment="1">
      <alignment horizontal="center" vertical="center" textRotation="90" wrapText="1" readingOrder="1"/>
    </xf>
    <xf numFmtId="0" fontId="9" fillId="6" borderId="6" xfId="0" applyFont="1" applyFill="1" applyBorder="1" applyAlignment="1">
      <alignment horizontal="center" vertical="center" textRotation="90" wrapText="1" readingOrder="1"/>
    </xf>
    <xf numFmtId="0" fontId="9" fillId="6" borderId="7" xfId="0" applyFont="1" applyFill="1" applyBorder="1" applyAlignment="1">
      <alignment horizontal="center" vertical="center" textRotation="90" wrapText="1" readingOrder="1"/>
    </xf>
    <xf numFmtId="0" fontId="9" fillId="6" borderId="8" xfId="0" applyFont="1" applyFill="1" applyBorder="1" applyAlignment="1">
      <alignment horizontal="center" vertical="center" textRotation="90" wrapText="1" readingOrder="1"/>
    </xf>
    <xf numFmtId="0" fontId="9" fillId="7" borderId="6" xfId="0" applyFont="1" applyFill="1" applyBorder="1" applyAlignment="1">
      <alignment horizontal="center" vertical="center" textRotation="90" wrapText="1" readingOrder="1"/>
    </xf>
    <xf numFmtId="0" fontId="9" fillId="7" borderId="7" xfId="0" applyFont="1" applyFill="1" applyBorder="1" applyAlignment="1">
      <alignment horizontal="center" vertical="center" textRotation="90" wrapText="1" readingOrder="1"/>
    </xf>
    <xf numFmtId="0" fontId="9" fillId="7" borderId="8" xfId="0" applyFont="1" applyFill="1" applyBorder="1" applyAlignment="1">
      <alignment horizontal="center" vertical="center" textRotation="90" wrapText="1" readingOrder="1"/>
    </xf>
    <xf numFmtId="0" fontId="9" fillId="3" borderId="2" xfId="0" applyFont="1" applyFill="1" applyBorder="1" applyAlignment="1">
      <alignment horizontal="center" vertical="center" textRotation="90" wrapText="1"/>
    </xf>
    <xf numFmtId="0" fontId="9" fillId="3" borderId="4" xfId="0" applyFont="1" applyFill="1" applyBorder="1" applyAlignment="1">
      <alignment horizontal="center" vertical="center" textRotation="90" wrapText="1"/>
    </xf>
    <xf numFmtId="0" fontId="9" fillId="3" borderId="5" xfId="0" applyFont="1" applyFill="1" applyBorder="1" applyAlignment="1">
      <alignment horizontal="center" vertical="center" textRotation="90" wrapText="1"/>
    </xf>
    <xf numFmtId="0" fontId="2" fillId="13" borderId="70" xfId="0" applyFont="1" applyFill="1" applyBorder="1" applyAlignment="1">
      <alignment horizontal="center"/>
    </xf>
    <xf numFmtId="0" fontId="2" fillId="13" borderId="62" xfId="0" applyFont="1" applyFill="1" applyBorder="1" applyAlignment="1">
      <alignment horizontal="center"/>
    </xf>
    <xf numFmtId="0" fontId="2" fillId="13" borderId="50" xfId="0" applyFont="1" applyFill="1" applyBorder="1" applyAlignment="1">
      <alignment horizontal="center"/>
    </xf>
    <xf numFmtId="0" fontId="2" fillId="13" borderId="61" xfId="0" applyFont="1" applyFill="1" applyBorder="1" applyAlignment="1">
      <alignment horizontal="center"/>
    </xf>
    <xf numFmtId="0" fontId="9" fillId="15" borderId="6" xfId="0" applyFont="1" applyFill="1" applyBorder="1" applyAlignment="1">
      <alignment horizontal="center" vertical="center" textRotation="90" wrapText="1"/>
    </xf>
    <xf numFmtId="0" fontId="9" fillId="15" borderId="7" xfId="0" applyFont="1" applyFill="1" applyBorder="1" applyAlignment="1">
      <alignment horizontal="center" vertical="center" textRotation="90" wrapText="1"/>
    </xf>
    <xf numFmtId="0" fontId="9" fillId="15" borderId="8" xfId="0" applyFont="1" applyFill="1" applyBorder="1" applyAlignment="1">
      <alignment horizontal="center" vertical="center" textRotation="90" wrapText="1"/>
    </xf>
    <xf numFmtId="0" fontId="2" fillId="13" borderId="6" xfId="0" applyFont="1" applyFill="1" applyBorder="1" applyAlignment="1">
      <alignment horizontal="center"/>
    </xf>
    <xf numFmtId="0" fontId="9" fillId="15" borderId="40" xfId="0" applyFont="1" applyFill="1" applyBorder="1" applyAlignment="1">
      <alignment horizontal="center" vertical="center" textRotation="90" wrapText="1"/>
    </xf>
    <xf numFmtId="0" fontId="9" fillId="15" borderId="41" xfId="0" applyFont="1" applyFill="1" applyBorder="1" applyAlignment="1">
      <alignment horizontal="center" vertical="center" textRotation="90" wrapText="1"/>
    </xf>
    <xf numFmtId="0" fontId="24" fillId="16" borderId="65" xfId="0" applyFont="1" applyFill="1" applyBorder="1" applyAlignment="1">
      <alignment horizontal="center"/>
    </xf>
    <xf numFmtId="0" fontId="24" fillId="16" borderId="66" xfId="0" applyFont="1" applyFill="1" applyBorder="1" applyAlignment="1">
      <alignment horizontal="center"/>
    </xf>
    <xf numFmtId="0" fontId="24" fillId="16" borderId="62" xfId="0" applyFont="1" applyFill="1" applyBorder="1" applyAlignment="1">
      <alignment horizontal="center"/>
    </xf>
    <xf numFmtId="0" fontId="24" fillId="16" borderId="61" xfId="0" applyFont="1" applyFill="1" applyBorder="1" applyAlignment="1">
      <alignment horizontal="center"/>
    </xf>
    <xf numFmtId="0" fontId="2" fillId="5" borderId="71" xfId="0" applyFont="1" applyFill="1" applyBorder="1" applyAlignment="1">
      <alignment horizontal="center"/>
    </xf>
    <xf numFmtId="0" fontId="2" fillId="5" borderId="69" xfId="0" applyFont="1" applyFill="1" applyBorder="1" applyAlignment="1">
      <alignment horizontal="center"/>
    </xf>
    <xf numFmtId="0" fontId="2" fillId="5" borderId="64" xfId="0" applyFont="1" applyFill="1" applyBorder="1" applyAlignment="1">
      <alignment horizontal="center"/>
    </xf>
    <xf numFmtId="0" fontId="2" fillId="5" borderId="0" xfId="0" applyFont="1" applyFill="1" applyAlignment="1">
      <alignment horizontal="center"/>
    </xf>
    <xf numFmtId="0" fontId="2" fillId="5" borderId="20" xfId="0" applyFont="1" applyFill="1" applyBorder="1" applyAlignment="1">
      <alignment horizontal="center"/>
    </xf>
    <xf numFmtId="0" fontId="24" fillId="16" borderId="67" xfId="0" applyFont="1" applyFill="1" applyBorder="1" applyAlignment="1">
      <alignment horizontal="center"/>
    </xf>
    <xf numFmtId="0" fontId="24" fillId="16" borderId="68" xfId="0" applyFont="1" applyFill="1" applyBorder="1" applyAlignment="1">
      <alignment horizontal="center"/>
    </xf>
    <xf numFmtId="0" fontId="9" fillId="0" borderId="6" xfId="0" applyFont="1" applyBorder="1" applyAlignment="1">
      <alignment horizontal="center" vertical="center" textRotation="90"/>
    </xf>
    <xf numFmtId="0" fontId="9" fillId="0" borderId="7" xfId="0" applyFont="1" applyBorder="1" applyAlignment="1">
      <alignment horizontal="center" vertical="center" textRotation="90"/>
    </xf>
    <xf numFmtId="0" fontId="9" fillId="0" borderId="8" xfId="0" applyFont="1" applyBorder="1" applyAlignment="1">
      <alignment horizontal="center" vertical="center" textRotation="90"/>
    </xf>
    <xf numFmtId="0" fontId="24" fillId="16" borderId="9" xfId="0" applyFont="1" applyFill="1" applyBorder="1" applyAlignment="1">
      <alignment horizontal="center"/>
    </xf>
    <xf numFmtId="0" fontId="24" fillId="16" borderId="47" xfId="0" applyFont="1" applyFill="1" applyBorder="1" applyAlignment="1">
      <alignment horizontal="center"/>
    </xf>
    <xf numFmtId="0" fontId="2" fillId="5" borderId="72" xfId="0" applyFont="1" applyFill="1" applyBorder="1" applyAlignment="1">
      <alignment horizontal="center"/>
    </xf>
    <xf numFmtId="0" fontId="2" fillId="13" borderId="39" xfId="0" applyFont="1" applyFill="1" applyBorder="1" applyAlignment="1">
      <alignment horizontal="center"/>
    </xf>
    <xf numFmtId="0" fontId="24" fillId="16" borderId="71" xfId="0" applyFont="1" applyFill="1" applyBorder="1" applyAlignment="1">
      <alignment horizontal="center"/>
    </xf>
    <xf numFmtId="0" fontId="24" fillId="16" borderId="69" xfId="0" applyFont="1" applyFill="1" applyBorder="1" applyAlignment="1">
      <alignment horizontal="center"/>
    </xf>
    <xf numFmtId="0" fontId="24" fillId="16" borderId="72" xfId="0" applyFont="1" applyFill="1" applyBorder="1" applyAlignment="1">
      <alignment horizontal="center"/>
    </xf>
    <xf numFmtId="0" fontId="9" fillId="3" borderId="6" xfId="0" applyFont="1" applyFill="1" applyBorder="1" applyAlignment="1">
      <alignment horizontal="center" vertical="center" textRotation="90" wrapText="1"/>
    </xf>
    <xf numFmtId="0" fontId="9" fillId="3" borderId="7" xfId="0" applyFont="1" applyFill="1" applyBorder="1" applyAlignment="1">
      <alignment horizontal="center" vertical="center" textRotation="90" wrapText="1"/>
    </xf>
    <xf numFmtId="0" fontId="9" fillId="3" borderId="8" xfId="0" applyFont="1" applyFill="1" applyBorder="1" applyAlignment="1">
      <alignment horizontal="center" vertical="center" textRotation="90" wrapText="1"/>
    </xf>
    <xf numFmtId="9" fontId="3" fillId="2" borderId="31" xfId="3" applyFont="1" applyFill="1" applyBorder="1" applyAlignment="1">
      <alignment wrapText="1"/>
    </xf>
    <xf numFmtId="0" fontId="9" fillId="0" borderId="2" xfId="0" applyFont="1" applyBorder="1" applyAlignment="1">
      <alignment horizontal="center" vertical="center" textRotation="90"/>
    </xf>
    <xf numFmtId="0" fontId="9" fillId="0" borderId="4" xfId="0" applyFont="1" applyBorder="1" applyAlignment="1">
      <alignment horizontal="center" vertical="center" textRotation="90"/>
    </xf>
    <xf numFmtId="0" fontId="9" fillId="0" borderId="5" xfId="0" applyFont="1" applyBorder="1" applyAlignment="1">
      <alignment horizontal="center" vertical="center" textRotation="90"/>
    </xf>
    <xf numFmtId="0" fontId="2" fillId="13" borderId="42" xfId="0" applyFont="1" applyFill="1" applyBorder="1" applyAlignment="1">
      <alignment horizontal="center"/>
    </xf>
    <xf numFmtId="0" fontId="2" fillId="13" borderId="54" xfId="0" applyFont="1" applyFill="1" applyBorder="1" applyAlignment="1">
      <alignment horizontal="center"/>
    </xf>
    <xf numFmtId="0" fontId="2" fillId="13" borderId="43" xfId="0" applyFont="1" applyFill="1" applyBorder="1" applyAlignment="1">
      <alignment horizontal="center"/>
    </xf>
    <xf numFmtId="0" fontId="2" fillId="13" borderId="53" xfId="0" applyFont="1" applyFill="1" applyBorder="1" applyAlignment="1">
      <alignment horizontal="center"/>
    </xf>
    <xf numFmtId="0" fontId="2" fillId="13" borderId="58" xfId="0" applyFont="1" applyFill="1" applyBorder="1" applyAlignment="1">
      <alignment horizontal="center"/>
    </xf>
    <xf numFmtId="0" fontId="13" fillId="0" borderId="2" xfId="0" applyFont="1" applyBorder="1" applyAlignment="1">
      <alignment horizontal="center" vertical="center" textRotation="90" wrapText="1"/>
    </xf>
    <xf numFmtId="0" fontId="13" fillId="0" borderId="4" xfId="0" applyFont="1" applyBorder="1" applyAlignment="1">
      <alignment horizontal="center" vertical="center" textRotation="90" wrapText="1"/>
    </xf>
    <xf numFmtId="0" fontId="13" fillId="0" borderId="5" xfId="0" applyFont="1" applyBorder="1" applyAlignment="1">
      <alignment horizontal="center" vertical="center" textRotation="90" wrapText="1"/>
    </xf>
    <xf numFmtId="0" fontId="9" fillId="11" borderId="6" xfId="0" applyFont="1" applyFill="1" applyBorder="1" applyAlignment="1">
      <alignment horizontal="center" vertical="center" textRotation="90" wrapText="1" readingOrder="1"/>
    </xf>
    <xf numFmtId="0" fontId="9" fillId="11" borderId="7" xfId="0" applyFont="1" applyFill="1" applyBorder="1" applyAlignment="1">
      <alignment horizontal="center" vertical="center" textRotation="90" wrapText="1" readingOrder="1"/>
    </xf>
    <xf numFmtId="0" fontId="9" fillId="11" borderId="8" xfId="0" applyFont="1" applyFill="1" applyBorder="1" applyAlignment="1">
      <alignment horizontal="center" vertical="center" textRotation="90" wrapText="1" readingOrder="1"/>
    </xf>
  </cellXfs>
  <cellStyles count="5">
    <cellStyle name="Comma" xfId="1" builtinId="3"/>
    <cellStyle name="Currency" xfId="2" builtinId="4"/>
    <cellStyle name="Good" xfId="4" builtinId="26"/>
    <cellStyle name="Normal" xfId="0" builtinId="0"/>
    <cellStyle name="Percent" xfId="3" builtinId="5"/>
  </cellStyles>
  <dxfs count="6">
    <dxf>
      <font>
        <b/>
        <i val="0"/>
        <color rgb="FFFF0000"/>
      </font>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FF"/>
      <color rgb="FFB3EBFF"/>
      <color rgb="FFB0E098"/>
      <color rgb="FFFFFFCC"/>
      <color rgb="FFFFFF99"/>
      <color rgb="FFFFFF66"/>
      <color rgb="FF0000FF"/>
      <color rgb="FF8278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P48"/>
  <sheetViews>
    <sheetView topLeftCell="A21" zoomScale="110" zoomScaleNormal="110" workbookViewId="0">
      <selection activeCell="B35" sqref="B35"/>
    </sheetView>
  </sheetViews>
  <sheetFormatPr defaultColWidth="16.33203125" defaultRowHeight="14.4" x14ac:dyDescent="0.3"/>
  <cols>
    <col min="1" max="1" width="16.33203125" bestFit="1" customWidth="1"/>
    <col min="2" max="2" width="20.33203125" customWidth="1"/>
    <col min="3" max="3" width="12.33203125" bestFit="1" customWidth="1"/>
    <col min="4" max="4" width="20.44140625" bestFit="1" customWidth="1"/>
    <col min="5" max="5" width="17.6640625" bestFit="1" customWidth="1"/>
  </cols>
  <sheetData>
    <row r="1" spans="1:16" ht="15" thickBot="1" x14ac:dyDescent="0.35"/>
    <row r="2" spans="1:16" ht="15" thickBot="1" x14ac:dyDescent="0.35">
      <c r="A2" s="376" t="s">
        <v>108</v>
      </c>
      <c r="B2" s="377" t="s">
        <v>111</v>
      </c>
      <c r="C2" s="377" t="s">
        <v>107</v>
      </c>
      <c r="D2" s="377" t="s">
        <v>109</v>
      </c>
      <c r="E2" s="192" t="s">
        <v>110</v>
      </c>
      <c r="F2" s="490" t="s">
        <v>120</v>
      </c>
      <c r="G2" s="491"/>
      <c r="H2" s="491"/>
      <c r="I2" s="491"/>
      <c r="J2" s="491"/>
      <c r="K2" s="491"/>
      <c r="L2" s="491"/>
      <c r="M2" s="492"/>
      <c r="N2" s="1"/>
      <c r="O2" s="1"/>
      <c r="P2" s="1"/>
    </row>
    <row r="3" spans="1:16" s="325" customFormat="1" x14ac:dyDescent="0.3">
      <c r="A3" s="367" t="s">
        <v>145</v>
      </c>
      <c r="B3" s="372" t="s">
        <v>251</v>
      </c>
      <c r="C3" s="373">
        <v>44964</v>
      </c>
      <c r="D3" s="374" t="s">
        <v>252</v>
      </c>
      <c r="E3" s="375" t="s">
        <v>253</v>
      </c>
      <c r="F3" s="477" t="s">
        <v>246</v>
      </c>
      <c r="G3" s="478"/>
      <c r="H3" s="478"/>
      <c r="I3" s="478"/>
      <c r="J3" s="478"/>
      <c r="K3" s="478"/>
      <c r="L3" s="478"/>
      <c r="M3" s="479"/>
      <c r="N3" s="324"/>
      <c r="O3" s="324"/>
      <c r="P3" s="324"/>
    </row>
    <row r="4" spans="1:16" s="325" customFormat="1" x14ac:dyDescent="0.3">
      <c r="A4" s="323"/>
      <c r="B4" s="433"/>
      <c r="C4" s="431"/>
      <c r="D4" s="428"/>
      <c r="E4" s="429"/>
      <c r="F4" s="471" t="s">
        <v>247</v>
      </c>
      <c r="G4" s="472"/>
      <c r="H4" s="472"/>
      <c r="I4" s="472"/>
      <c r="J4" s="472"/>
      <c r="K4" s="472"/>
      <c r="L4" s="472"/>
      <c r="M4" s="473"/>
      <c r="N4" s="324"/>
      <c r="O4" s="324"/>
      <c r="P4" s="324"/>
    </row>
    <row r="5" spans="1:16" s="325" customFormat="1" x14ac:dyDescent="0.3">
      <c r="A5" s="323"/>
      <c r="B5" s="378"/>
      <c r="C5" s="386"/>
      <c r="D5" s="379"/>
      <c r="E5" s="380"/>
      <c r="F5" s="471" t="s">
        <v>249</v>
      </c>
      <c r="G5" s="472"/>
      <c r="H5" s="472"/>
      <c r="I5" s="472"/>
      <c r="J5" s="472"/>
      <c r="K5" s="472"/>
      <c r="L5" s="472"/>
      <c r="M5" s="473"/>
    </row>
    <row r="6" spans="1:16" s="325" customFormat="1" ht="29.7" customHeight="1" thickBot="1" x14ac:dyDescent="0.35">
      <c r="A6" s="368"/>
      <c r="B6" s="369"/>
      <c r="C6" s="370"/>
      <c r="D6" s="370"/>
      <c r="E6" s="371"/>
      <c r="F6" s="474" t="s">
        <v>248</v>
      </c>
      <c r="G6" s="475"/>
      <c r="H6" s="475"/>
      <c r="I6" s="475"/>
      <c r="J6" s="475"/>
      <c r="K6" s="475"/>
      <c r="L6" s="475"/>
      <c r="M6" s="476"/>
      <c r="N6" s="324"/>
      <c r="O6" s="324"/>
      <c r="P6" s="324"/>
    </row>
    <row r="7" spans="1:16" s="325" customFormat="1" ht="14.7" customHeight="1" thickBot="1" x14ac:dyDescent="0.35">
      <c r="A7" s="367" t="s">
        <v>146</v>
      </c>
      <c r="B7" s="372" t="s">
        <v>251</v>
      </c>
      <c r="C7" s="373">
        <v>44992</v>
      </c>
      <c r="D7" s="374" t="s">
        <v>252</v>
      </c>
      <c r="E7" s="375" t="s">
        <v>253</v>
      </c>
      <c r="F7" s="477" t="s">
        <v>250</v>
      </c>
      <c r="G7" s="478"/>
      <c r="H7" s="478"/>
      <c r="I7" s="478"/>
      <c r="J7" s="478"/>
      <c r="K7" s="478"/>
      <c r="L7" s="478"/>
      <c r="M7" s="479"/>
      <c r="N7" s="324"/>
      <c r="O7" s="324"/>
      <c r="P7" s="324"/>
    </row>
    <row r="8" spans="1:16" s="325" customFormat="1" ht="14.7" customHeight="1" thickBot="1" x14ac:dyDescent="0.35">
      <c r="A8" s="367" t="s">
        <v>147</v>
      </c>
      <c r="B8" s="372" t="s">
        <v>251</v>
      </c>
      <c r="C8" s="373">
        <v>45026</v>
      </c>
      <c r="D8" s="374" t="s">
        <v>252</v>
      </c>
      <c r="E8" s="375" t="s">
        <v>253</v>
      </c>
      <c r="F8" s="477" t="s">
        <v>254</v>
      </c>
      <c r="G8" s="478"/>
      <c r="H8" s="478"/>
      <c r="I8" s="478"/>
      <c r="J8" s="478"/>
      <c r="K8" s="478"/>
      <c r="L8" s="478"/>
      <c r="M8" s="479"/>
      <c r="N8" s="324"/>
      <c r="O8" s="324"/>
      <c r="P8" s="324"/>
    </row>
    <row r="9" spans="1:16" s="325" customFormat="1" ht="15" thickBot="1" x14ac:dyDescent="0.35">
      <c r="A9" s="367" t="s">
        <v>189</v>
      </c>
      <c r="B9" s="372" t="s">
        <v>251</v>
      </c>
      <c r="C9" s="373">
        <v>45051</v>
      </c>
      <c r="D9" s="374" t="s">
        <v>252</v>
      </c>
      <c r="E9" s="375" t="s">
        <v>253</v>
      </c>
      <c r="F9" s="477" t="s">
        <v>255</v>
      </c>
      <c r="G9" s="478"/>
      <c r="H9" s="478"/>
      <c r="I9" s="478"/>
      <c r="J9" s="478"/>
      <c r="K9" s="478"/>
      <c r="L9" s="478"/>
      <c r="M9" s="479"/>
      <c r="N9" s="324"/>
      <c r="O9" s="324"/>
      <c r="P9" s="324"/>
    </row>
    <row r="10" spans="1:16" s="325" customFormat="1" ht="14.7" customHeight="1" x14ac:dyDescent="0.3">
      <c r="A10" s="367" t="s">
        <v>44</v>
      </c>
      <c r="B10" s="441" t="s">
        <v>251</v>
      </c>
      <c r="C10" s="373">
        <v>45084</v>
      </c>
      <c r="D10" s="374" t="s">
        <v>252</v>
      </c>
      <c r="E10" s="375" t="s">
        <v>253</v>
      </c>
      <c r="F10" s="477" t="s">
        <v>256</v>
      </c>
      <c r="G10" s="478"/>
      <c r="H10" s="478"/>
      <c r="I10" s="478"/>
      <c r="J10" s="478"/>
      <c r="K10" s="478"/>
      <c r="L10" s="478"/>
      <c r="M10" s="479"/>
    </row>
    <row r="11" spans="1:16" s="325" customFormat="1" ht="14.7" customHeight="1" x14ac:dyDescent="0.3">
      <c r="A11" s="323"/>
      <c r="B11" s="434"/>
      <c r="C11" s="431"/>
      <c r="D11" s="428"/>
      <c r="E11" s="429"/>
      <c r="F11" s="471" t="s">
        <v>257</v>
      </c>
      <c r="G11" s="472"/>
      <c r="H11" s="472"/>
      <c r="I11" s="472"/>
      <c r="J11" s="472"/>
      <c r="K11" s="472"/>
      <c r="L11" s="472"/>
      <c r="M11" s="473"/>
    </row>
    <row r="12" spans="1:16" s="325" customFormat="1" ht="15" thickBot="1" x14ac:dyDescent="0.35">
      <c r="A12" s="368"/>
      <c r="B12" s="369"/>
      <c r="C12" s="432"/>
      <c r="D12" s="370"/>
      <c r="E12" s="371"/>
      <c r="F12" s="474" t="s">
        <v>258</v>
      </c>
      <c r="G12" s="475"/>
      <c r="H12" s="475"/>
      <c r="I12" s="475"/>
      <c r="J12" s="475"/>
      <c r="K12" s="475"/>
      <c r="L12" s="475"/>
      <c r="M12" s="476"/>
    </row>
    <row r="13" spans="1:16" s="325" customFormat="1" ht="14.7" customHeight="1" thickBot="1" x14ac:dyDescent="0.35">
      <c r="A13" s="367" t="s">
        <v>112</v>
      </c>
      <c r="B13" s="441" t="s">
        <v>251</v>
      </c>
      <c r="C13" s="373">
        <v>45117</v>
      </c>
      <c r="D13" s="374" t="s">
        <v>252</v>
      </c>
      <c r="E13" s="375" t="s">
        <v>253</v>
      </c>
      <c r="F13" s="477" t="s">
        <v>259</v>
      </c>
      <c r="G13" s="478"/>
      <c r="H13" s="478"/>
      <c r="I13" s="478"/>
      <c r="J13" s="478"/>
      <c r="K13" s="478"/>
      <c r="L13" s="478"/>
      <c r="M13" s="479"/>
    </row>
    <row r="14" spans="1:16" s="325" customFormat="1" ht="14.7" customHeight="1" x14ac:dyDescent="0.3">
      <c r="A14" s="367" t="s">
        <v>113</v>
      </c>
      <c r="B14" s="372" t="s">
        <v>251</v>
      </c>
      <c r="C14" s="373">
        <v>45145</v>
      </c>
      <c r="D14" s="374" t="s">
        <v>252</v>
      </c>
      <c r="E14" s="375" t="s">
        <v>253</v>
      </c>
      <c r="F14" s="477" t="s">
        <v>262</v>
      </c>
      <c r="G14" s="478"/>
      <c r="H14" s="478"/>
      <c r="I14" s="478"/>
      <c r="J14" s="478"/>
      <c r="K14" s="478"/>
      <c r="L14" s="478"/>
      <c r="M14" s="479"/>
    </row>
    <row r="15" spans="1:16" s="325" customFormat="1" ht="28.2" customHeight="1" x14ac:dyDescent="0.3">
      <c r="A15" s="323"/>
      <c r="B15" s="433"/>
      <c r="C15" s="431"/>
      <c r="D15" s="428"/>
      <c r="E15" s="429"/>
      <c r="F15" s="493" t="s">
        <v>263</v>
      </c>
      <c r="G15" s="494"/>
      <c r="H15" s="494"/>
      <c r="I15" s="494"/>
      <c r="J15" s="494"/>
      <c r="K15" s="494"/>
      <c r="L15" s="494"/>
      <c r="M15" s="495"/>
    </row>
    <row r="16" spans="1:16" s="325" customFormat="1" ht="14.7" customHeight="1" thickBot="1" x14ac:dyDescent="0.35">
      <c r="A16" s="368"/>
      <c r="B16" s="369"/>
      <c r="C16" s="387"/>
      <c r="D16" s="370"/>
      <c r="E16" s="371"/>
      <c r="F16" s="474" t="s">
        <v>261</v>
      </c>
      <c r="G16" s="475"/>
      <c r="H16" s="475"/>
      <c r="I16" s="475"/>
      <c r="J16" s="475"/>
      <c r="K16" s="475"/>
      <c r="L16" s="475"/>
      <c r="M16" s="476"/>
    </row>
    <row r="17" spans="1:16" s="325" customFormat="1" ht="14.7" customHeight="1" thickBot="1" x14ac:dyDescent="0.35">
      <c r="A17" s="367" t="s">
        <v>114</v>
      </c>
      <c r="B17" s="435" t="s">
        <v>251</v>
      </c>
      <c r="C17" s="436">
        <v>45177</v>
      </c>
      <c r="D17" s="437" t="s">
        <v>252</v>
      </c>
      <c r="E17" s="438" t="s">
        <v>264</v>
      </c>
      <c r="F17" s="477" t="s">
        <v>259</v>
      </c>
      <c r="G17" s="478"/>
      <c r="H17" s="478"/>
      <c r="I17" s="478"/>
      <c r="J17" s="478"/>
      <c r="K17" s="478"/>
      <c r="L17" s="478"/>
      <c r="M17" s="479"/>
    </row>
    <row r="18" spans="1:16" s="325" customFormat="1" ht="15" thickBot="1" x14ac:dyDescent="0.35">
      <c r="A18" s="367" t="s">
        <v>115</v>
      </c>
      <c r="B18" s="430" t="s">
        <v>251</v>
      </c>
      <c r="C18" s="373">
        <v>45205</v>
      </c>
      <c r="D18" s="374" t="s">
        <v>252</v>
      </c>
      <c r="E18" s="375" t="s">
        <v>264</v>
      </c>
      <c r="F18" s="477" t="s">
        <v>265</v>
      </c>
      <c r="G18" s="478"/>
      <c r="H18" s="478"/>
      <c r="I18" s="478"/>
      <c r="J18" s="478"/>
      <c r="K18" s="478"/>
      <c r="L18" s="478"/>
      <c r="M18" s="479"/>
    </row>
    <row r="19" spans="1:16" s="325" customFormat="1" ht="14.7" customHeight="1" x14ac:dyDescent="0.3">
      <c r="A19" s="367" t="s">
        <v>116</v>
      </c>
      <c r="B19" s="430" t="s">
        <v>251</v>
      </c>
      <c r="C19" s="373">
        <v>45237</v>
      </c>
      <c r="D19" s="374" t="s">
        <v>252</v>
      </c>
      <c r="E19" s="375" t="s">
        <v>264</v>
      </c>
      <c r="F19" s="477" t="s">
        <v>266</v>
      </c>
      <c r="G19" s="478"/>
      <c r="H19" s="478"/>
      <c r="I19" s="478"/>
      <c r="J19" s="478"/>
      <c r="K19" s="478"/>
      <c r="L19" s="478"/>
      <c r="M19" s="479"/>
      <c r="N19" s="330"/>
      <c r="O19" s="330"/>
      <c r="P19" s="330"/>
    </row>
    <row r="20" spans="1:16" s="325" customFormat="1" ht="29.25" customHeight="1" thickBot="1" x14ac:dyDescent="0.35">
      <c r="A20" s="323"/>
      <c r="B20" s="453"/>
      <c r="C20" s="386"/>
      <c r="D20" s="379"/>
      <c r="E20" s="380"/>
      <c r="F20" s="493" t="s">
        <v>267</v>
      </c>
      <c r="G20" s="494"/>
      <c r="H20" s="494"/>
      <c r="I20" s="494"/>
      <c r="J20" s="494"/>
      <c r="K20" s="494"/>
      <c r="L20" s="494"/>
      <c r="M20" s="495"/>
    </row>
    <row r="21" spans="1:16" s="325" customFormat="1" ht="14.7" customHeight="1" thickBot="1" x14ac:dyDescent="0.35">
      <c r="A21" s="381" t="s">
        <v>117</v>
      </c>
      <c r="B21" s="372" t="s">
        <v>251</v>
      </c>
      <c r="C21" s="373">
        <v>45267</v>
      </c>
      <c r="D21" s="374" t="s">
        <v>252</v>
      </c>
      <c r="E21" s="375" t="s">
        <v>264</v>
      </c>
      <c r="F21" s="477" t="s">
        <v>268</v>
      </c>
      <c r="G21" s="478"/>
      <c r="H21" s="478"/>
      <c r="I21" s="478"/>
      <c r="J21" s="478"/>
      <c r="K21" s="478"/>
      <c r="L21" s="478"/>
      <c r="M21" s="479"/>
    </row>
    <row r="22" spans="1:16" s="325" customFormat="1" x14ac:dyDescent="0.3">
      <c r="A22" s="367" t="s">
        <v>118</v>
      </c>
      <c r="B22" s="372" t="s">
        <v>251</v>
      </c>
      <c r="C22" s="373">
        <v>45299</v>
      </c>
      <c r="D22" s="374" t="s">
        <v>252</v>
      </c>
      <c r="E22" s="375" t="s">
        <v>264</v>
      </c>
      <c r="F22" s="477" t="s">
        <v>269</v>
      </c>
      <c r="G22" s="478"/>
      <c r="H22" s="478"/>
      <c r="I22" s="478"/>
      <c r="J22" s="478"/>
      <c r="K22" s="478"/>
      <c r="L22" s="478"/>
      <c r="M22" s="479"/>
    </row>
    <row r="23" spans="1:16" s="325" customFormat="1" ht="15" thickBot="1" x14ac:dyDescent="0.35">
      <c r="A23" s="323"/>
      <c r="B23" s="388"/>
      <c r="C23" s="385"/>
      <c r="D23" s="389"/>
      <c r="E23" s="390"/>
      <c r="F23" s="471" t="s">
        <v>270</v>
      </c>
      <c r="G23" s="472"/>
      <c r="H23" s="472"/>
      <c r="I23" s="472"/>
      <c r="J23" s="472"/>
      <c r="K23" s="472"/>
      <c r="L23" s="472"/>
      <c r="M23" s="473"/>
    </row>
    <row r="24" spans="1:16" s="325" customFormat="1" x14ac:dyDescent="0.3">
      <c r="A24" s="367" t="s">
        <v>145</v>
      </c>
      <c r="B24" s="372" t="s">
        <v>251</v>
      </c>
      <c r="C24" s="373">
        <v>45329</v>
      </c>
      <c r="D24" s="374" t="s">
        <v>252</v>
      </c>
      <c r="E24" s="375" t="s">
        <v>264</v>
      </c>
      <c r="F24" s="477" t="s">
        <v>275</v>
      </c>
      <c r="G24" s="478"/>
      <c r="H24" s="478"/>
      <c r="I24" s="478"/>
      <c r="J24" s="478"/>
      <c r="K24" s="478"/>
      <c r="L24" s="478"/>
      <c r="M24" s="479"/>
    </row>
    <row r="25" spans="1:16" s="325" customFormat="1" x14ac:dyDescent="0.3">
      <c r="A25" s="323"/>
      <c r="B25" s="388"/>
      <c r="C25" s="385"/>
      <c r="D25" s="389"/>
      <c r="E25" s="390"/>
      <c r="F25" s="471" t="s">
        <v>276</v>
      </c>
      <c r="G25" s="472"/>
      <c r="H25" s="472"/>
      <c r="I25" s="472"/>
      <c r="J25" s="472"/>
      <c r="K25" s="472"/>
      <c r="L25" s="472"/>
      <c r="M25" s="473"/>
    </row>
    <row r="26" spans="1:16" s="325" customFormat="1" ht="28.95" customHeight="1" x14ac:dyDescent="0.3">
      <c r="A26" s="323"/>
      <c r="B26" s="388"/>
      <c r="C26" s="385"/>
      <c r="D26" s="389"/>
      <c r="E26" s="390"/>
      <c r="F26" s="493" t="s">
        <v>277</v>
      </c>
      <c r="G26" s="494"/>
      <c r="H26" s="494"/>
      <c r="I26" s="494"/>
      <c r="J26" s="494"/>
      <c r="K26" s="494"/>
      <c r="L26" s="494"/>
      <c r="M26" s="495"/>
    </row>
    <row r="27" spans="1:16" s="325" customFormat="1" x14ac:dyDescent="0.3">
      <c r="A27" s="323"/>
      <c r="B27" s="388"/>
      <c r="C27" s="385"/>
      <c r="D27" s="389"/>
      <c r="E27" s="390"/>
      <c r="F27" s="466" t="s">
        <v>278</v>
      </c>
      <c r="G27" s="388"/>
      <c r="H27" s="388"/>
      <c r="I27" s="388"/>
      <c r="J27" s="388"/>
      <c r="K27" s="388"/>
      <c r="L27" s="388"/>
      <c r="M27" s="390"/>
    </row>
    <row r="28" spans="1:16" s="325" customFormat="1" ht="28.95" customHeight="1" thickBot="1" x14ac:dyDescent="0.35">
      <c r="A28" s="368"/>
      <c r="B28" s="369"/>
      <c r="C28" s="387"/>
      <c r="D28" s="370"/>
      <c r="E28" s="371"/>
      <c r="F28" s="474" t="s">
        <v>279</v>
      </c>
      <c r="G28" s="475"/>
      <c r="H28" s="475"/>
      <c r="I28" s="475"/>
      <c r="J28" s="475"/>
      <c r="K28" s="475"/>
      <c r="L28" s="475"/>
      <c r="M28" s="476"/>
    </row>
    <row r="29" spans="1:16" s="325" customFormat="1" ht="15" customHeight="1" x14ac:dyDescent="0.3">
      <c r="A29" s="367" t="s">
        <v>146</v>
      </c>
      <c r="B29" s="372" t="s">
        <v>251</v>
      </c>
      <c r="C29" s="373">
        <v>45358</v>
      </c>
      <c r="D29" s="374" t="s">
        <v>252</v>
      </c>
      <c r="E29" s="375" t="s">
        <v>264</v>
      </c>
      <c r="F29" s="481" t="s">
        <v>280</v>
      </c>
      <c r="G29" s="482"/>
      <c r="H29" s="482"/>
      <c r="I29" s="482"/>
      <c r="J29" s="482"/>
      <c r="K29" s="482"/>
      <c r="L29" s="482"/>
      <c r="M29" s="483"/>
      <c r="N29" s="324"/>
      <c r="O29" s="324"/>
      <c r="P29" s="324"/>
    </row>
    <row r="30" spans="1:16" s="325" customFormat="1" ht="15" customHeight="1" x14ac:dyDescent="0.3">
      <c r="A30" s="323"/>
      <c r="B30" s="378"/>
      <c r="C30" s="386"/>
      <c r="D30" s="379"/>
      <c r="E30" s="380"/>
      <c r="F30" s="484" t="s">
        <v>281</v>
      </c>
      <c r="G30" s="485"/>
      <c r="H30" s="485"/>
      <c r="I30" s="485"/>
      <c r="J30" s="485"/>
      <c r="K30" s="485"/>
      <c r="L30" s="485"/>
      <c r="M30" s="486"/>
    </row>
    <row r="31" spans="1:16" s="325" customFormat="1" ht="15" customHeight="1" thickBot="1" x14ac:dyDescent="0.35">
      <c r="A31" s="368"/>
      <c r="B31" s="369"/>
      <c r="C31" s="370"/>
      <c r="D31" s="370"/>
      <c r="E31" s="371"/>
      <c r="F31" s="487" t="s">
        <v>282</v>
      </c>
      <c r="G31" s="488"/>
      <c r="H31" s="488"/>
      <c r="I31" s="488"/>
      <c r="J31" s="488"/>
      <c r="K31" s="488"/>
      <c r="L31" s="488"/>
      <c r="M31" s="489"/>
      <c r="N31" s="324"/>
      <c r="O31" s="324"/>
      <c r="P31" s="324"/>
    </row>
    <row r="32" spans="1:16" s="325" customFormat="1" ht="15" thickBot="1" x14ac:dyDescent="0.35">
      <c r="A32" s="367" t="s">
        <v>147</v>
      </c>
      <c r="B32" s="372" t="s">
        <v>251</v>
      </c>
      <c r="C32" s="373">
        <v>45387</v>
      </c>
      <c r="D32" s="374" t="s">
        <v>252</v>
      </c>
      <c r="E32" s="375" t="s">
        <v>264</v>
      </c>
      <c r="F32" s="481" t="s">
        <v>283</v>
      </c>
      <c r="G32" s="482"/>
      <c r="H32" s="482"/>
      <c r="I32" s="482"/>
      <c r="J32" s="482"/>
      <c r="K32" s="482"/>
      <c r="L32" s="482"/>
      <c r="M32" s="483"/>
      <c r="N32" s="324"/>
      <c r="O32" s="324"/>
      <c r="P32" s="324"/>
    </row>
    <row r="33" spans="1:16" s="325" customFormat="1" ht="14.4" customHeight="1" thickBot="1" x14ac:dyDescent="0.35">
      <c r="A33" s="367" t="s">
        <v>189</v>
      </c>
      <c r="B33" s="372" t="s">
        <v>251</v>
      </c>
      <c r="C33" s="373">
        <v>45419</v>
      </c>
      <c r="D33" s="374" t="s">
        <v>252</v>
      </c>
      <c r="E33" s="375" t="s">
        <v>264</v>
      </c>
      <c r="F33" s="481" t="s">
        <v>284</v>
      </c>
      <c r="G33" s="482"/>
      <c r="H33" s="482"/>
      <c r="I33" s="482"/>
      <c r="J33" s="482"/>
      <c r="K33" s="482"/>
      <c r="L33" s="482"/>
      <c r="M33" s="483"/>
      <c r="N33" s="324"/>
      <c r="O33" s="324"/>
      <c r="P33" s="324"/>
    </row>
    <row r="34" spans="1:16" s="325" customFormat="1" x14ac:dyDescent="0.3">
      <c r="A34" s="367" t="s">
        <v>44</v>
      </c>
      <c r="B34" s="372" t="s">
        <v>251</v>
      </c>
      <c r="C34" s="373">
        <v>45449</v>
      </c>
      <c r="D34" s="374" t="s">
        <v>252</v>
      </c>
      <c r="E34" s="375" t="s">
        <v>264</v>
      </c>
      <c r="F34" s="481" t="s">
        <v>285</v>
      </c>
      <c r="G34" s="482"/>
      <c r="H34" s="482"/>
      <c r="I34" s="482"/>
      <c r="J34" s="482"/>
      <c r="K34" s="482"/>
      <c r="L34" s="482"/>
      <c r="M34" s="483"/>
      <c r="N34" s="324"/>
      <c r="O34" s="324"/>
      <c r="P34" s="324"/>
    </row>
    <row r="35" spans="1:16" s="325" customFormat="1" x14ac:dyDescent="0.3">
      <c r="A35" s="323"/>
      <c r="B35" s="378"/>
      <c r="C35" s="386"/>
      <c r="D35" s="379"/>
      <c r="E35" s="380"/>
      <c r="F35" s="484"/>
      <c r="G35" s="485"/>
      <c r="H35" s="485"/>
      <c r="I35" s="485"/>
      <c r="J35" s="485"/>
      <c r="K35" s="485"/>
      <c r="L35" s="485"/>
      <c r="M35" s="486"/>
    </row>
    <row r="36" spans="1:16" s="325" customFormat="1" ht="15" thickBot="1" x14ac:dyDescent="0.35">
      <c r="A36" s="368"/>
      <c r="B36" s="369"/>
      <c r="C36" s="370"/>
      <c r="D36" s="370"/>
      <c r="E36" s="371"/>
      <c r="F36" s="487"/>
      <c r="G36" s="488"/>
      <c r="H36" s="488"/>
      <c r="I36" s="488"/>
      <c r="J36" s="488"/>
      <c r="K36" s="488"/>
      <c r="L36" s="488"/>
      <c r="M36" s="489"/>
      <c r="N36" s="324"/>
      <c r="O36" s="324"/>
      <c r="P36" s="324"/>
    </row>
    <row r="37" spans="1:16" s="325" customFormat="1" x14ac:dyDescent="0.3">
      <c r="A37" s="367" t="s">
        <v>112</v>
      </c>
      <c r="B37" s="372"/>
      <c r="C37" s="373"/>
      <c r="D37" s="374"/>
      <c r="E37" s="375"/>
      <c r="F37" s="481"/>
      <c r="G37" s="482"/>
      <c r="H37" s="482"/>
      <c r="I37" s="482"/>
      <c r="J37" s="482"/>
      <c r="K37" s="482"/>
      <c r="L37" s="482"/>
      <c r="M37" s="483"/>
      <c r="N37" s="324"/>
      <c r="O37" s="324"/>
      <c r="P37" s="324"/>
    </row>
    <row r="38" spans="1:16" s="325" customFormat="1" x14ac:dyDescent="0.3">
      <c r="A38" s="323"/>
      <c r="B38" s="378"/>
      <c r="C38" s="386"/>
      <c r="D38" s="379"/>
      <c r="E38" s="380"/>
      <c r="F38" s="484"/>
      <c r="G38" s="485"/>
      <c r="H38" s="485"/>
      <c r="I38" s="485"/>
      <c r="J38" s="485"/>
      <c r="K38" s="485"/>
      <c r="L38" s="485"/>
      <c r="M38" s="486"/>
    </row>
    <row r="39" spans="1:16" s="325" customFormat="1" ht="15" thickBot="1" x14ac:dyDescent="0.35">
      <c r="A39" s="368"/>
      <c r="B39" s="369"/>
      <c r="C39" s="370"/>
      <c r="D39" s="370"/>
      <c r="E39" s="371"/>
      <c r="F39" s="487"/>
      <c r="G39" s="488"/>
      <c r="H39" s="488"/>
      <c r="I39" s="488"/>
      <c r="J39" s="488"/>
      <c r="K39" s="488"/>
      <c r="L39" s="488"/>
      <c r="M39" s="489"/>
      <c r="N39" s="324"/>
      <c r="O39" s="324"/>
      <c r="P39" s="324"/>
    </row>
    <row r="40" spans="1:16" s="325" customFormat="1" x14ac:dyDescent="0.3">
      <c r="A40" s="367" t="s">
        <v>113</v>
      </c>
      <c r="B40" s="372"/>
      <c r="C40" s="373"/>
      <c r="D40" s="374"/>
      <c r="E40" s="375"/>
      <c r="F40" s="481"/>
      <c r="G40" s="482"/>
      <c r="H40" s="482"/>
      <c r="I40" s="482"/>
      <c r="J40" s="482"/>
      <c r="K40" s="482"/>
      <c r="L40" s="482"/>
      <c r="M40" s="483"/>
      <c r="N40" s="324"/>
      <c r="O40" s="324"/>
      <c r="P40" s="324"/>
    </row>
    <row r="41" spans="1:16" s="325" customFormat="1" x14ac:dyDescent="0.3">
      <c r="A41" s="323"/>
      <c r="B41" s="378"/>
      <c r="C41" s="386"/>
      <c r="D41" s="379"/>
      <c r="E41" s="380"/>
      <c r="F41" s="484"/>
      <c r="G41" s="485"/>
      <c r="H41" s="485"/>
      <c r="I41" s="485"/>
      <c r="J41" s="485"/>
      <c r="K41" s="485"/>
      <c r="L41" s="485"/>
      <c r="M41" s="486"/>
    </row>
    <row r="42" spans="1:16" s="325" customFormat="1" ht="15" thickBot="1" x14ac:dyDescent="0.35">
      <c r="A42" s="368"/>
      <c r="B42" s="369"/>
      <c r="C42" s="370"/>
      <c r="D42" s="370"/>
      <c r="E42" s="371"/>
      <c r="F42" s="487"/>
      <c r="G42" s="488"/>
      <c r="H42" s="488"/>
      <c r="I42" s="488"/>
      <c r="J42" s="488"/>
      <c r="K42" s="488"/>
      <c r="L42" s="488"/>
      <c r="M42" s="489"/>
      <c r="N42" s="324"/>
      <c r="O42" s="324"/>
      <c r="P42" s="324"/>
    </row>
    <row r="43" spans="1:16" s="325" customFormat="1" x14ac:dyDescent="0.3">
      <c r="A43" s="367" t="s">
        <v>114</v>
      </c>
      <c r="B43" s="372"/>
      <c r="C43" s="373"/>
      <c r="D43" s="374"/>
      <c r="E43" s="375"/>
      <c r="F43" s="481"/>
      <c r="G43" s="482"/>
      <c r="H43" s="482"/>
      <c r="I43" s="482"/>
      <c r="J43" s="482"/>
      <c r="K43" s="482"/>
      <c r="L43" s="482"/>
      <c r="M43" s="483"/>
      <c r="N43" s="324"/>
      <c r="O43" s="324"/>
      <c r="P43" s="324"/>
    </row>
    <row r="44" spans="1:16" s="325" customFormat="1" x14ac:dyDescent="0.3">
      <c r="A44" s="323"/>
      <c r="B44" s="378"/>
      <c r="C44" s="386"/>
      <c r="D44" s="379"/>
      <c r="E44" s="380"/>
      <c r="F44" s="484"/>
      <c r="G44" s="485"/>
      <c r="H44" s="485"/>
      <c r="I44" s="485"/>
      <c r="J44" s="485"/>
      <c r="K44" s="485"/>
      <c r="L44" s="485"/>
      <c r="M44" s="486"/>
    </row>
    <row r="45" spans="1:16" s="325" customFormat="1" ht="15" thickBot="1" x14ac:dyDescent="0.35">
      <c r="A45" s="368"/>
      <c r="B45" s="369"/>
      <c r="C45" s="370"/>
      <c r="D45" s="370"/>
      <c r="E45" s="371"/>
      <c r="F45" s="487"/>
      <c r="G45" s="488"/>
      <c r="H45" s="488"/>
      <c r="I45" s="488"/>
      <c r="J45" s="488"/>
      <c r="K45" s="488"/>
      <c r="L45" s="488"/>
      <c r="M45" s="489"/>
      <c r="N45" s="324"/>
      <c r="O45" s="324"/>
      <c r="P45" s="324"/>
    </row>
    <row r="46" spans="1:16" x14ac:dyDescent="0.3">
      <c r="A46" s="1"/>
    </row>
    <row r="47" spans="1:16" x14ac:dyDescent="0.3">
      <c r="A47" s="1"/>
    </row>
    <row r="48" spans="1:16" x14ac:dyDescent="0.3">
      <c r="A48" s="480" t="s">
        <v>193</v>
      </c>
      <c r="B48" s="480"/>
    </row>
  </sheetData>
  <mergeCells count="44">
    <mergeCell ref="F28:M28"/>
    <mergeCell ref="F24:M24"/>
    <mergeCell ref="F25:M25"/>
    <mergeCell ref="F42:M42"/>
    <mergeCell ref="F43:M43"/>
    <mergeCell ref="F26:M26"/>
    <mergeCell ref="F2:M2"/>
    <mergeCell ref="F23:M23"/>
    <mergeCell ref="F15:M15"/>
    <mergeCell ref="F18:M18"/>
    <mergeCell ref="F21:M21"/>
    <mergeCell ref="F3:M3"/>
    <mergeCell ref="F5:M5"/>
    <mergeCell ref="F6:M6"/>
    <mergeCell ref="F7:M7"/>
    <mergeCell ref="F9:M9"/>
    <mergeCell ref="F8:M8"/>
    <mergeCell ref="F4:M4"/>
    <mergeCell ref="F20:M20"/>
    <mergeCell ref="F17:M17"/>
    <mergeCell ref="F10:M10"/>
    <mergeCell ref="F22:M22"/>
    <mergeCell ref="A48:B48"/>
    <mergeCell ref="F32:M32"/>
    <mergeCell ref="F29:M29"/>
    <mergeCell ref="F30:M30"/>
    <mergeCell ref="F31:M31"/>
    <mergeCell ref="F34:M34"/>
    <mergeCell ref="F35:M35"/>
    <mergeCell ref="F36:M36"/>
    <mergeCell ref="F37:M37"/>
    <mergeCell ref="F38:M38"/>
    <mergeCell ref="F39:M39"/>
    <mergeCell ref="F45:M45"/>
    <mergeCell ref="F40:M40"/>
    <mergeCell ref="F41:M41"/>
    <mergeCell ref="F44:M44"/>
    <mergeCell ref="F33:M33"/>
    <mergeCell ref="F11:M11"/>
    <mergeCell ref="F12:M12"/>
    <mergeCell ref="F13:M13"/>
    <mergeCell ref="F14:M14"/>
    <mergeCell ref="F19:M19"/>
    <mergeCell ref="F16:M16"/>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0" tint="-0.34998626667073579"/>
  </sheetPr>
  <dimension ref="A1:CJ212"/>
  <sheetViews>
    <sheetView zoomScale="80" zoomScaleNormal="80" workbookViewId="0">
      <pane xSplit="2" topLeftCell="C1" activePane="topRight" state="frozen"/>
      <selection activeCell="J80" sqref="J80"/>
      <selection pane="topRight" activeCell="A22" sqref="A22:A37"/>
    </sheetView>
  </sheetViews>
  <sheetFormatPr defaultRowHeight="14.4" x14ac:dyDescent="0.3"/>
  <cols>
    <col min="1" max="1" width="9.44140625" customWidth="1"/>
    <col min="2" max="2" width="24.6640625" customWidth="1"/>
    <col min="3" max="15" width="14" customWidth="1"/>
    <col min="16" max="16" width="12.5546875" bestFit="1" customWidth="1"/>
    <col min="17" max="17" width="12.5546875" customWidth="1"/>
    <col min="18" max="18" width="12.33203125" customWidth="1"/>
    <col min="19" max="19" width="13.44140625" customWidth="1"/>
    <col min="20" max="24" width="14.33203125" customWidth="1"/>
    <col min="25" max="26" width="13.44140625" customWidth="1"/>
    <col min="27" max="84" width="15" customWidth="1"/>
    <col min="85" max="86" width="15" bestFit="1" customWidth="1"/>
    <col min="87" max="88" width="10.5546875" bestFit="1" customWidth="1"/>
  </cols>
  <sheetData>
    <row r="1" spans="1:88" s="2" customFormat="1" ht="15" thickBot="1" x14ac:dyDescent="0.35">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35">
      <c r="A2" s="19"/>
      <c r="B2" s="35" t="s">
        <v>13</v>
      </c>
      <c r="C2" s="400">
        <f>' 1M - RES'!C2</f>
        <v>0.82499999999999996</v>
      </c>
      <c r="D2" s="400">
        <f>C2</f>
        <v>0.82499999999999996</v>
      </c>
      <c r="E2" s="393">
        <f t="shared" ref="E2:BP2" si="0">D2</f>
        <v>0.82499999999999996</v>
      </c>
      <c r="F2" s="402">
        <f t="shared" si="0"/>
        <v>0.82499999999999996</v>
      </c>
      <c r="G2" s="402">
        <f t="shared" si="0"/>
        <v>0.82499999999999996</v>
      </c>
      <c r="H2" s="402">
        <f t="shared" si="0"/>
        <v>0.82499999999999996</v>
      </c>
      <c r="I2" s="402">
        <f t="shared" si="0"/>
        <v>0.82499999999999996</v>
      </c>
      <c r="J2" s="402">
        <f t="shared" si="0"/>
        <v>0.82499999999999996</v>
      </c>
      <c r="K2" s="402">
        <f t="shared" si="0"/>
        <v>0.82499999999999996</v>
      </c>
      <c r="L2" s="402">
        <f t="shared" si="0"/>
        <v>0.82499999999999996</v>
      </c>
      <c r="M2" s="402">
        <f t="shared" si="0"/>
        <v>0.82499999999999996</v>
      </c>
      <c r="N2" s="402">
        <f t="shared" si="0"/>
        <v>0.82499999999999996</v>
      </c>
      <c r="O2" s="402">
        <f t="shared" si="0"/>
        <v>0.82499999999999996</v>
      </c>
      <c r="P2" s="402">
        <f t="shared" si="0"/>
        <v>0.82499999999999996</v>
      </c>
      <c r="Q2" s="402">
        <f t="shared" si="0"/>
        <v>0.82499999999999996</v>
      </c>
      <c r="R2" s="402">
        <f t="shared" si="0"/>
        <v>0.82499999999999996</v>
      </c>
      <c r="S2" s="402">
        <f t="shared" si="0"/>
        <v>0.82499999999999996</v>
      </c>
      <c r="T2" s="402">
        <f t="shared" si="0"/>
        <v>0.82499999999999996</v>
      </c>
      <c r="U2" s="402">
        <f t="shared" si="0"/>
        <v>0.82499999999999996</v>
      </c>
      <c r="V2" s="402">
        <f t="shared" si="0"/>
        <v>0.82499999999999996</v>
      </c>
      <c r="W2" s="402">
        <f t="shared" si="0"/>
        <v>0.82499999999999996</v>
      </c>
      <c r="X2" s="402">
        <f t="shared" si="0"/>
        <v>0.82499999999999996</v>
      </c>
      <c r="Y2" s="402">
        <f t="shared" si="0"/>
        <v>0.82499999999999996</v>
      </c>
      <c r="Z2" s="402">
        <f t="shared" si="0"/>
        <v>0.82499999999999996</v>
      </c>
      <c r="AA2" s="402">
        <f t="shared" si="0"/>
        <v>0.82499999999999996</v>
      </c>
      <c r="AB2" s="402">
        <f t="shared" si="0"/>
        <v>0.82499999999999996</v>
      </c>
      <c r="AC2" s="402">
        <f t="shared" si="0"/>
        <v>0.82499999999999996</v>
      </c>
      <c r="AD2" s="402">
        <f t="shared" si="0"/>
        <v>0.82499999999999996</v>
      </c>
      <c r="AE2" s="402">
        <f t="shared" si="0"/>
        <v>0.82499999999999996</v>
      </c>
      <c r="AF2" s="402">
        <f t="shared" si="0"/>
        <v>0.82499999999999996</v>
      </c>
      <c r="AG2" s="402">
        <f t="shared" si="0"/>
        <v>0.82499999999999996</v>
      </c>
      <c r="AH2" s="402">
        <f t="shared" si="0"/>
        <v>0.82499999999999996</v>
      </c>
      <c r="AI2" s="402">
        <f t="shared" si="0"/>
        <v>0.82499999999999996</v>
      </c>
      <c r="AJ2" s="402">
        <f t="shared" si="0"/>
        <v>0.82499999999999996</v>
      </c>
      <c r="AK2" s="402">
        <f t="shared" si="0"/>
        <v>0.82499999999999996</v>
      </c>
      <c r="AL2" s="402">
        <f t="shared" si="0"/>
        <v>0.82499999999999996</v>
      </c>
      <c r="AM2" s="402">
        <f t="shared" si="0"/>
        <v>0.82499999999999996</v>
      </c>
      <c r="AN2" s="402">
        <f t="shared" si="0"/>
        <v>0.82499999999999996</v>
      </c>
      <c r="AO2" s="402">
        <f t="shared" si="0"/>
        <v>0.82499999999999996</v>
      </c>
      <c r="AP2" s="402">
        <f t="shared" si="0"/>
        <v>0.82499999999999996</v>
      </c>
      <c r="AQ2" s="402">
        <f t="shared" si="0"/>
        <v>0.82499999999999996</v>
      </c>
      <c r="AR2" s="402">
        <f t="shared" si="0"/>
        <v>0.82499999999999996</v>
      </c>
      <c r="AS2" s="402">
        <f t="shared" si="0"/>
        <v>0.82499999999999996</v>
      </c>
      <c r="AT2" s="402">
        <f t="shared" si="0"/>
        <v>0.82499999999999996</v>
      </c>
      <c r="AU2" s="402">
        <f t="shared" si="0"/>
        <v>0.82499999999999996</v>
      </c>
      <c r="AV2" s="402">
        <f t="shared" si="0"/>
        <v>0.82499999999999996</v>
      </c>
      <c r="AW2" s="402">
        <f t="shared" si="0"/>
        <v>0.82499999999999996</v>
      </c>
      <c r="AX2" s="402">
        <f t="shared" si="0"/>
        <v>0.82499999999999996</v>
      </c>
      <c r="AY2" s="402">
        <f t="shared" si="0"/>
        <v>0.82499999999999996</v>
      </c>
      <c r="AZ2" s="402">
        <f t="shared" si="0"/>
        <v>0.82499999999999996</v>
      </c>
      <c r="BA2" s="402">
        <f t="shared" si="0"/>
        <v>0.82499999999999996</v>
      </c>
      <c r="BB2" s="402">
        <f t="shared" si="0"/>
        <v>0.82499999999999996</v>
      </c>
      <c r="BC2" s="402">
        <f t="shared" si="0"/>
        <v>0.82499999999999996</v>
      </c>
      <c r="BD2" s="402">
        <f t="shared" si="0"/>
        <v>0.82499999999999996</v>
      </c>
      <c r="BE2" s="402">
        <f t="shared" si="0"/>
        <v>0.82499999999999996</v>
      </c>
      <c r="BF2" s="402">
        <f t="shared" si="0"/>
        <v>0.82499999999999996</v>
      </c>
      <c r="BG2" s="402">
        <f t="shared" si="0"/>
        <v>0.82499999999999996</v>
      </c>
      <c r="BH2" s="402">
        <f t="shared" si="0"/>
        <v>0.82499999999999996</v>
      </c>
      <c r="BI2" s="402">
        <f t="shared" si="0"/>
        <v>0.82499999999999996</v>
      </c>
      <c r="BJ2" s="402">
        <f t="shared" si="0"/>
        <v>0.82499999999999996</v>
      </c>
      <c r="BK2" s="402">
        <f t="shared" si="0"/>
        <v>0.82499999999999996</v>
      </c>
      <c r="BL2" s="402">
        <f t="shared" si="0"/>
        <v>0.82499999999999996</v>
      </c>
      <c r="BM2" s="402">
        <f t="shared" si="0"/>
        <v>0.82499999999999996</v>
      </c>
      <c r="BN2" s="402">
        <f t="shared" si="0"/>
        <v>0.82499999999999996</v>
      </c>
      <c r="BO2" s="402">
        <f t="shared" si="0"/>
        <v>0.82499999999999996</v>
      </c>
      <c r="BP2" s="402">
        <f t="shared" si="0"/>
        <v>0.82499999999999996</v>
      </c>
      <c r="BQ2" s="402">
        <f t="shared" ref="BQ2:CH2" si="1">BP2</f>
        <v>0.82499999999999996</v>
      </c>
      <c r="BR2" s="402">
        <f t="shared" si="1"/>
        <v>0.82499999999999996</v>
      </c>
      <c r="BS2" s="402">
        <f t="shared" si="1"/>
        <v>0.82499999999999996</v>
      </c>
      <c r="BT2" s="402">
        <f t="shared" si="1"/>
        <v>0.82499999999999996</v>
      </c>
      <c r="BU2" s="402">
        <f t="shared" si="1"/>
        <v>0.82499999999999996</v>
      </c>
      <c r="BV2" s="402">
        <f t="shared" si="1"/>
        <v>0.82499999999999996</v>
      </c>
      <c r="BW2" s="402">
        <f t="shared" si="1"/>
        <v>0.82499999999999996</v>
      </c>
      <c r="BX2" s="402">
        <f t="shared" si="1"/>
        <v>0.82499999999999996</v>
      </c>
      <c r="BY2" s="402">
        <f t="shared" si="1"/>
        <v>0.82499999999999996</v>
      </c>
      <c r="BZ2" s="402">
        <f t="shared" si="1"/>
        <v>0.82499999999999996</v>
      </c>
      <c r="CA2" s="402">
        <f t="shared" si="1"/>
        <v>0.82499999999999996</v>
      </c>
      <c r="CB2" s="402">
        <f t="shared" si="1"/>
        <v>0.82499999999999996</v>
      </c>
      <c r="CC2" s="402">
        <f t="shared" si="1"/>
        <v>0.82499999999999996</v>
      </c>
      <c r="CD2" s="402">
        <f t="shared" si="1"/>
        <v>0.82499999999999996</v>
      </c>
      <c r="CE2" s="402">
        <f t="shared" si="1"/>
        <v>0.82499999999999996</v>
      </c>
      <c r="CF2" s="402">
        <f t="shared" si="1"/>
        <v>0.82499999999999996</v>
      </c>
      <c r="CG2" s="402">
        <f t="shared" si="1"/>
        <v>0.82499999999999996</v>
      </c>
      <c r="CH2" s="403">
        <f t="shared" si="1"/>
        <v>0.82499999999999996</v>
      </c>
    </row>
    <row r="3" spans="1:88" s="7" customFormat="1" ht="15" thickBot="1" x14ac:dyDescent="0.35">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35">
      <c r="A4" s="559" t="s">
        <v>14</v>
      </c>
      <c r="B4" s="18" t="s">
        <v>10</v>
      </c>
      <c r="C4" s="176">
        <f>' 1M - RES'!C4</f>
        <v>44927</v>
      </c>
      <c r="D4" s="176">
        <f>' 1M - RES'!D4</f>
        <v>44958</v>
      </c>
      <c r="E4" s="176">
        <f>' 1M - RES'!E4</f>
        <v>44986</v>
      </c>
      <c r="F4" s="176">
        <f>' 1M - RES'!F4</f>
        <v>45017</v>
      </c>
      <c r="G4" s="176">
        <f>' 1M - RES'!G4</f>
        <v>45047</v>
      </c>
      <c r="H4" s="176">
        <f>' 1M - RES'!H4</f>
        <v>45078</v>
      </c>
      <c r="I4" s="176">
        <f>' 1M - RES'!I4</f>
        <v>45108</v>
      </c>
      <c r="J4" s="176">
        <f>' 1M - RES'!J4</f>
        <v>45139</v>
      </c>
      <c r="K4" s="176">
        <f>' 1M - RES'!K4</f>
        <v>45170</v>
      </c>
      <c r="L4" s="176">
        <f>' 1M - RES'!L4</f>
        <v>45200</v>
      </c>
      <c r="M4" s="176">
        <f>' 1M - RES'!M4</f>
        <v>45231</v>
      </c>
      <c r="N4" s="176">
        <f>' 1M - RES'!N4</f>
        <v>45261</v>
      </c>
      <c r="O4" s="176">
        <f>' 1M - RES'!O4</f>
        <v>45292</v>
      </c>
      <c r="P4" s="176">
        <f>' 1M - RES'!P4</f>
        <v>45323</v>
      </c>
      <c r="Q4" s="176">
        <f>' 1M - RES'!Q4</f>
        <v>45352</v>
      </c>
      <c r="R4" s="176">
        <f>' 1M - RES'!R4</f>
        <v>45383</v>
      </c>
      <c r="S4" s="176">
        <f>' 1M - RES'!S4</f>
        <v>45413</v>
      </c>
      <c r="T4" s="176">
        <f>' 1M - RES'!T4</f>
        <v>45444</v>
      </c>
      <c r="U4" s="176">
        <f>' 1M - RES'!U4</f>
        <v>45474</v>
      </c>
      <c r="V4" s="176">
        <f>' 1M - RES'!V4</f>
        <v>45505</v>
      </c>
      <c r="W4" s="176">
        <f>' 1M - RES'!W4</f>
        <v>45536</v>
      </c>
      <c r="X4" s="176">
        <f>' 1M - RES'!X4</f>
        <v>45566</v>
      </c>
      <c r="Y4" s="176">
        <f>' 1M - RES'!Y4</f>
        <v>45597</v>
      </c>
      <c r="Z4" s="176">
        <f>' 1M - RES'!Z4</f>
        <v>45627</v>
      </c>
      <c r="AA4" s="176">
        <f>' 1M - RES'!AA4</f>
        <v>45658</v>
      </c>
      <c r="AB4" s="176">
        <f>' 1M - RES'!AB4</f>
        <v>45689</v>
      </c>
      <c r="AC4" s="176">
        <f>' 1M - RES'!AC4</f>
        <v>45717</v>
      </c>
      <c r="AD4" s="176">
        <f>' 1M - RES'!AD4</f>
        <v>45748</v>
      </c>
      <c r="AE4" s="176">
        <f>' 1M - RES'!AE4</f>
        <v>45778</v>
      </c>
      <c r="AF4" s="176">
        <f>' 1M - RES'!AF4</f>
        <v>45809</v>
      </c>
      <c r="AG4" s="176">
        <f>' 1M - RES'!AG4</f>
        <v>45839</v>
      </c>
      <c r="AH4" s="176">
        <f>' 1M - RES'!AH4</f>
        <v>45870</v>
      </c>
      <c r="AI4" s="176">
        <f>' 1M - RES'!AI4</f>
        <v>45901</v>
      </c>
      <c r="AJ4" s="176">
        <f>' 1M - RES'!AJ4</f>
        <v>45931</v>
      </c>
      <c r="AK4" s="176">
        <f>' 1M - RES'!AK4</f>
        <v>45962</v>
      </c>
      <c r="AL4" s="176">
        <f>' 1M - RES'!AL4</f>
        <v>45992</v>
      </c>
      <c r="AM4" s="176">
        <f>' 1M - RES'!AM4</f>
        <v>46023</v>
      </c>
      <c r="AN4" s="176">
        <f>' 1M - RES'!AN4</f>
        <v>46054</v>
      </c>
      <c r="AO4" s="176">
        <f>' 1M - RES'!AO4</f>
        <v>46082</v>
      </c>
      <c r="AP4" s="176">
        <f>' 1M - RES'!AP4</f>
        <v>46113</v>
      </c>
      <c r="AQ4" s="176">
        <f>' 1M - RES'!AQ4</f>
        <v>46143</v>
      </c>
      <c r="AR4" s="176">
        <f>' 1M - RES'!AR4</f>
        <v>46174</v>
      </c>
      <c r="AS4" s="176">
        <f>' 1M - RES'!AS4</f>
        <v>46204</v>
      </c>
      <c r="AT4" s="176">
        <f>' 1M - RES'!AT4</f>
        <v>46235</v>
      </c>
      <c r="AU4" s="176">
        <f>' 1M - RES'!AU4</f>
        <v>46266</v>
      </c>
      <c r="AV4" s="176">
        <f>' 1M - RES'!AV4</f>
        <v>46296</v>
      </c>
      <c r="AW4" s="176">
        <f>' 1M - RES'!AW4</f>
        <v>46327</v>
      </c>
      <c r="AX4" s="176">
        <f>' 1M - RES'!AX4</f>
        <v>46357</v>
      </c>
      <c r="AY4" s="176">
        <f>' 1M - RES'!AY4</f>
        <v>46388</v>
      </c>
      <c r="AZ4" s="176">
        <f>' 1M - RES'!AZ4</f>
        <v>46419</v>
      </c>
      <c r="BA4" s="176">
        <f>' 1M - RES'!BA4</f>
        <v>46447</v>
      </c>
      <c r="BB4" s="176">
        <f>' 1M - RES'!BB4</f>
        <v>46478</v>
      </c>
      <c r="BC4" s="176">
        <f>' 1M - RES'!BC4</f>
        <v>46508</v>
      </c>
      <c r="BD4" s="176">
        <f>' 1M - RES'!BD4</f>
        <v>46539</v>
      </c>
      <c r="BE4" s="176">
        <f>' 1M - RES'!BE4</f>
        <v>46569</v>
      </c>
      <c r="BF4" s="176">
        <f>' 1M - RES'!BF4</f>
        <v>46600</v>
      </c>
      <c r="BG4" s="176">
        <f>' 1M - RES'!BG4</f>
        <v>46631</v>
      </c>
      <c r="BH4" s="176">
        <f>' 1M - RES'!BH4</f>
        <v>46661</v>
      </c>
      <c r="BI4" s="176">
        <f>' 1M - RES'!BI4</f>
        <v>46692</v>
      </c>
      <c r="BJ4" s="176">
        <f>' 1M - RES'!BJ4</f>
        <v>46722</v>
      </c>
      <c r="BK4" s="176">
        <f>' 1M - RES'!BK4</f>
        <v>46753</v>
      </c>
      <c r="BL4" s="176">
        <f>' 1M - RES'!BL4</f>
        <v>46784</v>
      </c>
      <c r="BM4" s="176">
        <f>' 1M - RES'!BM4</f>
        <v>46813</v>
      </c>
      <c r="BN4" s="176">
        <f>' 1M - RES'!BN4</f>
        <v>46844</v>
      </c>
      <c r="BO4" s="176">
        <f>' 1M - RES'!BO4</f>
        <v>46874</v>
      </c>
      <c r="BP4" s="176">
        <f>' 1M - RES'!BP4</f>
        <v>46905</v>
      </c>
      <c r="BQ4" s="176">
        <f>' 1M - RES'!BQ4</f>
        <v>46935</v>
      </c>
      <c r="BR4" s="176">
        <f>' 1M - RES'!BR4</f>
        <v>46966</v>
      </c>
      <c r="BS4" s="176">
        <f>' 1M - RES'!BS4</f>
        <v>46997</v>
      </c>
      <c r="BT4" s="176">
        <f>' 1M - RES'!BT4</f>
        <v>47027</v>
      </c>
      <c r="BU4" s="176">
        <f>' 1M - RES'!BU4</f>
        <v>47058</v>
      </c>
      <c r="BV4" s="176">
        <f>' 1M - RES'!BV4</f>
        <v>47088</v>
      </c>
      <c r="BW4" s="176">
        <f>' 1M - RES'!BW4</f>
        <v>47119</v>
      </c>
      <c r="BX4" s="176">
        <f>' 1M - RES'!BX4</f>
        <v>47150</v>
      </c>
      <c r="BY4" s="176">
        <f>' 1M - RES'!BY4</f>
        <v>47178</v>
      </c>
      <c r="BZ4" s="176">
        <f>' 1M - RES'!BZ4</f>
        <v>47209</v>
      </c>
      <c r="CA4" s="176">
        <f>' 1M - RES'!CA4</f>
        <v>47239</v>
      </c>
      <c r="CB4" s="176">
        <f>' 1M - RES'!CB4</f>
        <v>47270</v>
      </c>
      <c r="CC4" s="176">
        <f>' 1M - RES'!CC4</f>
        <v>47300</v>
      </c>
      <c r="CD4" s="176">
        <f>' 1M - RES'!CD4</f>
        <v>47331</v>
      </c>
      <c r="CE4" s="176">
        <f>' 1M - RES'!CE4</f>
        <v>47362</v>
      </c>
      <c r="CF4" s="176">
        <f>' 1M - RES'!CF4</f>
        <v>47392</v>
      </c>
      <c r="CG4" s="176">
        <f>' 1M - RES'!CG4</f>
        <v>47423</v>
      </c>
      <c r="CH4" s="176">
        <f>' 1M - RES'!CH4</f>
        <v>47453</v>
      </c>
    </row>
    <row r="5" spans="1:88" ht="15" customHeight="1" x14ac:dyDescent="0.3">
      <c r="A5" s="560"/>
      <c r="B5" s="11" t="s">
        <v>20</v>
      </c>
      <c r="C5" s="3">
        <f>'BIZ kWh ENTRY'!S164</f>
        <v>0</v>
      </c>
      <c r="D5" s="3">
        <f>'BIZ kWh ENTRY'!T164</f>
        <v>69559</v>
      </c>
      <c r="E5" s="3">
        <f>'BIZ kWh ENTRY'!U164</f>
        <v>357458</v>
      </c>
      <c r="F5" s="3">
        <f>'BIZ kWh ENTRY'!V164</f>
        <v>0</v>
      </c>
      <c r="G5" s="3">
        <f>'BIZ kWh ENTRY'!W164</f>
        <v>404208</v>
      </c>
      <c r="H5" s="3">
        <f>'BIZ kWh ENTRY'!X164</f>
        <v>164256</v>
      </c>
      <c r="I5" s="3">
        <f>'BIZ kWh ENTRY'!Y164</f>
        <v>0</v>
      </c>
      <c r="J5" s="3">
        <f>'BIZ kWh ENTRY'!Z164</f>
        <v>208734</v>
      </c>
      <c r="K5" s="3">
        <f>'BIZ kWh ENTRY'!AA164</f>
        <v>138351</v>
      </c>
      <c r="L5" s="112">
        <f>'BIZ kWh ENTRY'!AB164</f>
        <v>0</v>
      </c>
      <c r="M5" s="112">
        <f>'BIZ kWh ENTRY'!AC164</f>
        <v>59220</v>
      </c>
      <c r="N5" s="3">
        <f>'BIZ kWh ENTRY'!AD164</f>
        <v>458049</v>
      </c>
      <c r="O5" s="186"/>
      <c r="P5" s="186"/>
      <c r="Q5" s="186"/>
      <c r="R5" s="186"/>
      <c r="S5" s="186"/>
      <c r="T5" s="186"/>
      <c r="U5" s="186"/>
      <c r="V5" s="186"/>
      <c r="W5" s="186"/>
      <c r="X5" s="186"/>
      <c r="Y5" s="186"/>
      <c r="Z5" s="186"/>
      <c r="AA5" s="186"/>
      <c r="AB5" s="186"/>
      <c r="AC5" s="186"/>
      <c r="AD5" s="186"/>
      <c r="AE5" s="186"/>
      <c r="AF5" s="186"/>
      <c r="AG5" s="186"/>
      <c r="AH5" s="186"/>
      <c r="AI5" s="186"/>
      <c r="AJ5" s="186"/>
      <c r="AK5" s="186"/>
      <c r="AL5" s="186"/>
      <c r="AM5" s="186"/>
      <c r="AN5" s="186"/>
      <c r="AO5" s="186"/>
      <c r="AP5" s="186"/>
      <c r="AQ5" s="186"/>
      <c r="AR5" s="186"/>
      <c r="AS5" s="186"/>
      <c r="AT5" s="186"/>
      <c r="AU5" s="186"/>
      <c r="AV5" s="186"/>
      <c r="AW5" s="186"/>
      <c r="AX5" s="186"/>
      <c r="AY5" s="186"/>
      <c r="AZ5" s="186"/>
      <c r="BA5" s="186"/>
      <c r="BB5" s="186"/>
      <c r="BC5" s="186"/>
      <c r="BD5" s="186"/>
      <c r="BE5" s="186"/>
      <c r="BF5" s="186"/>
      <c r="BG5" s="186"/>
      <c r="BH5" s="186"/>
      <c r="BI5" s="186"/>
      <c r="BJ5" s="186"/>
      <c r="BK5" s="186"/>
      <c r="BL5" s="186"/>
      <c r="BM5" s="186"/>
      <c r="BN5" s="186"/>
      <c r="BO5" s="186"/>
      <c r="BP5" s="186"/>
      <c r="BQ5" s="186"/>
      <c r="BR5" s="186"/>
      <c r="BS5" s="186"/>
      <c r="BT5" s="186"/>
      <c r="BU5" s="186"/>
      <c r="BV5" s="186"/>
      <c r="BW5" s="186"/>
      <c r="BX5" s="186"/>
      <c r="BY5" s="186"/>
      <c r="BZ5" s="186"/>
      <c r="CA5" s="186"/>
      <c r="CB5" s="186"/>
      <c r="CC5" s="186"/>
      <c r="CD5" s="186"/>
      <c r="CE5" s="186"/>
      <c r="CF5" s="186"/>
      <c r="CG5" s="186"/>
      <c r="CH5" s="240"/>
    </row>
    <row r="6" spans="1:88" x14ac:dyDescent="0.3">
      <c r="A6" s="560"/>
      <c r="B6" s="13" t="s">
        <v>0</v>
      </c>
      <c r="C6" s="3">
        <f>'BIZ kWh ENTRY'!S165</f>
        <v>0</v>
      </c>
      <c r="D6" s="3">
        <f>'BIZ kWh ENTRY'!T165</f>
        <v>0</v>
      </c>
      <c r="E6" s="3">
        <f>'BIZ kWh ENTRY'!U165</f>
        <v>0</v>
      </c>
      <c r="F6" s="3">
        <f>'BIZ kWh ENTRY'!V165</f>
        <v>329917.09000000003</v>
      </c>
      <c r="G6" s="3">
        <f>'BIZ kWh ENTRY'!W165</f>
        <v>33119</v>
      </c>
      <c r="H6" s="3">
        <f>'BIZ kWh ENTRY'!X165</f>
        <v>126481.7</v>
      </c>
      <c r="I6" s="3">
        <f>'BIZ kWh ENTRY'!Y165</f>
        <v>106998.15</v>
      </c>
      <c r="J6" s="3">
        <f>'BIZ kWh ENTRY'!Z165</f>
        <v>44520</v>
      </c>
      <c r="K6" s="3">
        <f>'BIZ kWh ENTRY'!AA165</f>
        <v>44822.61</v>
      </c>
      <c r="L6" s="112">
        <f>'BIZ kWh ENTRY'!AB165</f>
        <v>89475</v>
      </c>
      <c r="M6" s="112">
        <f>'BIZ kWh ENTRY'!AC165</f>
        <v>10651.76</v>
      </c>
      <c r="N6" s="3">
        <f>'BIZ kWh ENTRY'!AD165</f>
        <v>135502.97</v>
      </c>
      <c r="O6" s="186"/>
      <c r="P6" s="186"/>
      <c r="Q6" s="186"/>
      <c r="R6" s="186"/>
      <c r="S6" s="186"/>
      <c r="T6" s="186"/>
      <c r="U6" s="186"/>
      <c r="V6" s="186"/>
      <c r="W6" s="186"/>
      <c r="X6" s="186"/>
      <c r="Y6" s="186"/>
      <c r="Z6" s="186"/>
      <c r="AA6" s="186"/>
      <c r="AB6" s="186"/>
      <c r="AC6" s="186"/>
      <c r="AD6" s="186"/>
      <c r="AE6" s="186"/>
      <c r="AF6" s="186"/>
      <c r="AG6" s="186"/>
      <c r="AH6" s="186"/>
      <c r="AI6" s="186"/>
      <c r="AJ6" s="186"/>
      <c r="AK6" s="186"/>
      <c r="AL6" s="186"/>
      <c r="AM6" s="186"/>
      <c r="AN6" s="186"/>
      <c r="AO6" s="186"/>
      <c r="AP6" s="186"/>
      <c r="AQ6" s="186"/>
      <c r="AR6" s="186"/>
      <c r="AS6" s="186"/>
      <c r="AT6" s="186"/>
      <c r="AU6" s="186"/>
      <c r="AV6" s="186"/>
      <c r="AW6" s="186"/>
      <c r="AX6" s="186"/>
      <c r="AY6" s="186"/>
      <c r="AZ6" s="186"/>
      <c r="BA6" s="186"/>
      <c r="BB6" s="186"/>
      <c r="BC6" s="186"/>
      <c r="BD6" s="186"/>
      <c r="BE6" s="186"/>
      <c r="BF6" s="186"/>
      <c r="BG6" s="186"/>
      <c r="BH6" s="186"/>
      <c r="BI6" s="186"/>
      <c r="BJ6" s="186"/>
      <c r="BK6" s="186"/>
      <c r="BL6" s="186"/>
      <c r="BM6" s="186"/>
      <c r="BN6" s="186"/>
      <c r="BO6" s="186"/>
      <c r="BP6" s="186"/>
      <c r="BQ6" s="186"/>
      <c r="BR6" s="186"/>
      <c r="BS6" s="186"/>
      <c r="BT6" s="186"/>
      <c r="BU6" s="186"/>
      <c r="BV6" s="186"/>
      <c r="BW6" s="186"/>
      <c r="BX6" s="186"/>
      <c r="BY6" s="186"/>
      <c r="BZ6" s="186"/>
      <c r="CA6" s="186"/>
      <c r="CB6" s="186"/>
      <c r="CC6" s="186"/>
      <c r="CD6" s="186"/>
      <c r="CE6" s="186"/>
      <c r="CF6" s="186"/>
      <c r="CG6" s="186"/>
      <c r="CH6" s="240"/>
    </row>
    <row r="7" spans="1:88" x14ac:dyDescent="0.3">
      <c r="A7" s="560"/>
      <c r="B7" s="11" t="s">
        <v>21</v>
      </c>
      <c r="C7" s="3">
        <f>'BIZ kWh ENTRY'!S166</f>
        <v>0</v>
      </c>
      <c r="D7" s="3">
        <f>'BIZ kWh ENTRY'!T166</f>
        <v>0</v>
      </c>
      <c r="E7" s="3">
        <f>'BIZ kWh ENTRY'!U166</f>
        <v>0</v>
      </c>
      <c r="F7" s="3">
        <f>'BIZ kWh ENTRY'!V166</f>
        <v>0</v>
      </c>
      <c r="G7" s="3">
        <f>'BIZ kWh ENTRY'!W166</f>
        <v>0</v>
      </c>
      <c r="H7" s="3">
        <f>'BIZ kWh ENTRY'!X166</f>
        <v>0</v>
      </c>
      <c r="I7" s="3">
        <f>'BIZ kWh ENTRY'!Y166</f>
        <v>0</v>
      </c>
      <c r="J7" s="3">
        <f>'BIZ kWh ENTRY'!Z166</f>
        <v>0</v>
      </c>
      <c r="K7" s="3">
        <f>'BIZ kWh ENTRY'!AA166</f>
        <v>0</v>
      </c>
      <c r="L7" s="112">
        <f>'BIZ kWh ENTRY'!AB166</f>
        <v>62085</v>
      </c>
      <c r="M7" s="112">
        <f>'BIZ kWh ENTRY'!AC166</f>
        <v>23638</v>
      </c>
      <c r="N7" s="3">
        <f>'BIZ kWh ENTRY'!AD166</f>
        <v>37235</v>
      </c>
      <c r="O7" s="186"/>
      <c r="P7" s="186"/>
      <c r="Q7" s="186"/>
      <c r="R7" s="186"/>
      <c r="S7" s="186"/>
      <c r="T7" s="186"/>
      <c r="U7" s="186"/>
      <c r="V7" s="186"/>
      <c r="W7" s="186"/>
      <c r="X7" s="186"/>
      <c r="Y7" s="186"/>
      <c r="Z7" s="186"/>
      <c r="AA7" s="186"/>
      <c r="AB7" s="186"/>
      <c r="AC7" s="186"/>
      <c r="AD7" s="186"/>
      <c r="AE7" s="186"/>
      <c r="AF7" s="186"/>
      <c r="AG7" s="186"/>
      <c r="AH7" s="186"/>
      <c r="AI7" s="186"/>
      <c r="AJ7" s="186"/>
      <c r="AK7" s="186"/>
      <c r="AL7" s="186"/>
      <c r="AM7" s="186"/>
      <c r="AN7" s="186"/>
      <c r="AO7" s="186"/>
      <c r="AP7" s="186"/>
      <c r="AQ7" s="186"/>
      <c r="AR7" s="186"/>
      <c r="AS7" s="186"/>
      <c r="AT7" s="186"/>
      <c r="AU7" s="186"/>
      <c r="AV7" s="186"/>
      <c r="AW7" s="186"/>
      <c r="AX7" s="186"/>
      <c r="AY7" s="186"/>
      <c r="AZ7" s="186"/>
      <c r="BA7" s="186"/>
      <c r="BB7" s="186"/>
      <c r="BC7" s="186"/>
      <c r="BD7" s="186"/>
      <c r="BE7" s="186"/>
      <c r="BF7" s="186"/>
      <c r="BG7" s="186"/>
      <c r="BH7" s="186"/>
      <c r="BI7" s="186"/>
      <c r="BJ7" s="186"/>
      <c r="BK7" s="186"/>
      <c r="BL7" s="186"/>
      <c r="BM7" s="186"/>
      <c r="BN7" s="186"/>
      <c r="BO7" s="186"/>
      <c r="BP7" s="186"/>
      <c r="BQ7" s="186"/>
      <c r="BR7" s="186"/>
      <c r="BS7" s="186"/>
      <c r="BT7" s="186"/>
      <c r="BU7" s="186"/>
      <c r="BV7" s="186"/>
      <c r="BW7" s="186"/>
      <c r="BX7" s="186"/>
      <c r="BY7" s="186"/>
      <c r="BZ7" s="186"/>
      <c r="CA7" s="186"/>
      <c r="CB7" s="186"/>
      <c r="CC7" s="186"/>
      <c r="CD7" s="186"/>
      <c r="CE7" s="186"/>
      <c r="CF7" s="186"/>
      <c r="CG7" s="186"/>
      <c r="CH7" s="240"/>
    </row>
    <row r="8" spans="1:88" x14ac:dyDescent="0.3">
      <c r="A8" s="560"/>
      <c r="B8" s="11" t="s">
        <v>1</v>
      </c>
      <c r="C8" s="3">
        <f>'BIZ kWh ENTRY'!S167</f>
        <v>0</v>
      </c>
      <c r="D8" s="3">
        <f>'BIZ kWh ENTRY'!T167</f>
        <v>0</v>
      </c>
      <c r="E8" s="3">
        <f>'BIZ kWh ENTRY'!U167</f>
        <v>212072</v>
      </c>
      <c r="F8" s="3">
        <f>'BIZ kWh ENTRY'!V167</f>
        <v>658330</v>
      </c>
      <c r="G8" s="3">
        <f>'BIZ kWh ENTRY'!W167</f>
        <v>483594</v>
      </c>
      <c r="H8" s="3">
        <f>'BIZ kWh ENTRY'!X167</f>
        <v>322665</v>
      </c>
      <c r="I8" s="3">
        <f>'BIZ kWh ENTRY'!Y167</f>
        <v>371621</v>
      </c>
      <c r="J8" s="3">
        <f>'BIZ kWh ENTRY'!Z167</f>
        <v>527006</v>
      </c>
      <c r="K8" s="3">
        <f>'BIZ kWh ENTRY'!AA167</f>
        <v>346226</v>
      </c>
      <c r="L8" s="112">
        <f>'BIZ kWh ENTRY'!AB167</f>
        <v>952443</v>
      </c>
      <c r="M8" s="112">
        <f>'BIZ kWh ENTRY'!AC167</f>
        <v>732106.92</v>
      </c>
      <c r="N8" s="3">
        <f>'BIZ kWh ENTRY'!AD167</f>
        <v>2417094.36</v>
      </c>
      <c r="O8" s="186"/>
      <c r="P8" s="186"/>
      <c r="Q8" s="186"/>
      <c r="R8" s="186"/>
      <c r="S8" s="186"/>
      <c r="T8" s="186"/>
      <c r="U8" s="186"/>
      <c r="V8" s="186"/>
      <c r="W8" s="186"/>
      <c r="X8" s="186"/>
      <c r="Y8" s="186"/>
      <c r="Z8" s="186"/>
      <c r="AA8" s="186"/>
      <c r="AB8" s="186"/>
      <c r="AC8" s="186"/>
      <c r="AD8" s="186"/>
      <c r="AE8" s="186"/>
      <c r="AF8" s="186"/>
      <c r="AG8" s="186"/>
      <c r="AH8" s="186"/>
      <c r="AI8" s="186"/>
      <c r="AJ8" s="186"/>
      <c r="AK8" s="186"/>
      <c r="AL8" s="186"/>
      <c r="AM8" s="186"/>
      <c r="AN8" s="186"/>
      <c r="AO8" s="186"/>
      <c r="AP8" s="186"/>
      <c r="AQ8" s="186"/>
      <c r="AR8" s="186"/>
      <c r="AS8" s="186"/>
      <c r="AT8" s="186"/>
      <c r="AU8" s="186"/>
      <c r="AV8" s="186"/>
      <c r="AW8" s="186"/>
      <c r="AX8" s="186"/>
      <c r="AY8" s="186"/>
      <c r="AZ8" s="186"/>
      <c r="BA8" s="186"/>
      <c r="BB8" s="186"/>
      <c r="BC8" s="186"/>
      <c r="BD8" s="186"/>
      <c r="BE8" s="186"/>
      <c r="BF8" s="186"/>
      <c r="BG8" s="186"/>
      <c r="BH8" s="186"/>
      <c r="BI8" s="186"/>
      <c r="BJ8" s="186"/>
      <c r="BK8" s="186"/>
      <c r="BL8" s="186"/>
      <c r="BM8" s="186"/>
      <c r="BN8" s="186"/>
      <c r="BO8" s="186"/>
      <c r="BP8" s="186"/>
      <c r="BQ8" s="186"/>
      <c r="BR8" s="186"/>
      <c r="BS8" s="186"/>
      <c r="BT8" s="186"/>
      <c r="BU8" s="186"/>
      <c r="BV8" s="186"/>
      <c r="BW8" s="186"/>
      <c r="BX8" s="186"/>
      <c r="BY8" s="186"/>
      <c r="BZ8" s="186"/>
      <c r="CA8" s="186"/>
      <c r="CB8" s="186"/>
      <c r="CC8" s="186"/>
      <c r="CD8" s="186"/>
      <c r="CE8" s="186"/>
      <c r="CF8" s="186"/>
      <c r="CG8" s="186"/>
      <c r="CH8" s="240"/>
    </row>
    <row r="9" spans="1:88" x14ac:dyDescent="0.3">
      <c r="A9" s="560"/>
      <c r="B9" s="13" t="s">
        <v>22</v>
      </c>
      <c r="C9" s="3">
        <f>'BIZ kWh ENTRY'!S168</f>
        <v>0</v>
      </c>
      <c r="D9" s="3">
        <f>'BIZ kWh ENTRY'!T168</f>
        <v>0</v>
      </c>
      <c r="E9" s="3">
        <f>'BIZ kWh ENTRY'!U168</f>
        <v>0</v>
      </c>
      <c r="F9" s="3">
        <f>'BIZ kWh ENTRY'!V168</f>
        <v>0</v>
      </c>
      <c r="G9" s="3">
        <f>'BIZ kWh ENTRY'!W168</f>
        <v>0</v>
      </c>
      <c r="H9" s="3">
        <f>'BIZ kWh ENTRY'!X168</f>
        <v>5577.6200000000008</v>
      </c>
      <c r="I9" s="3">
        <f>'BIZ kWh ENTRY'!Y168</f>
        <v>0</v>
      </c>
      <c r="J9" s="3">
        <f>'BIZ kWh ENTRY'!Z168</f>
        <v>0</v>
      </c>
      <c r="K9" s="3">
        <f>'BIZ kWh ENTRY'!AA168</f>
        <v>0</v>
      </c>
      <c r="L9" s="112">
        <f>'BIZ kWh ENTRY'!AB168</f>
        <v>0</v>
      </c>
      <c r="M9" s="112">
        <f>'BIZ kWh ENTRY'!AC168</f>
        <v>0</v>
      </c>
      <c r="N9" s="3">
        <f>'BIZ kWh ENTRY'!AD168</f>
        <v>0</v>
      </c>
      <c r="O9" s="186"/>
      <c r="P9" s="186"/>
      <c r="Q9" s="186"/>
      <c r="R9" s="186"/>
      <c r="S9" s="186"/>
      <c r="T9" s="186"/>
      <c r="U9" s="186"/>
      <c r="V9" s="186"/>
      <c r="W9" s="186"/>
      <c r="X9" s="186"/>
      <c r="Y9" s="186"/>
      <c r="Z9" s="186"/>
      <c r="AA9" s="186"/>
      <c r="AB9" s="186"/>
      <c r="AC9" s="186"/>
      <c r="AD9" s="186"/>
      <c r="AE9" s="186"/>
      <c r="AF9" s="186"/>
      <c r="AG9" s="186"/>
      <c r="AH9" s="186"/>
      <c r="AI9" s="186"/>
      <c r="AJ9" s="186"/>
      <c r="AK9" s="186"/>
      <c r="AL9" s="186"/>
      <c r="AM9" s="186"/>
      <c r="AN9" s="186"/>
      <c r="AO9" s="186"/>
      <c r="AP9" s="186"/>
      <c r="AQ9" s="186"/>
      <c r="AR9" s="186"/>
      <c r="AS9" s="186"/>
      <c r="AT9" s="186"/>
      <c r="AU9" s="186"/>
      <c r="AV9" s="186"/>
      <c r="AW9" s="186"/>
      <c r="AX9" s="186"/>
      <c r="AY9" s="186"/>
      <c r="AZ9" s="186"/>
      <c r="BA9" s="186"/>
      <c r="BB9" s="186"/>
      <c r="BC9" s="186"/>
      <c r="BD9" s="186"/>
      <c r="BE9" s="186"/>
      <c r="BF9" s="186"/>
      <c r="BG9" s="186"/>
      <c r="BH9" s="186"/>
      <c r="BI9" s="186"/>
      <c r="BJ9" s="186"/>
      <c r="BK9" s="186"/>
      <c r="BL9" s="186"/>
      <c r="BM9" s="186"/>
      <c r="BN9" s="186"/>
      <c r="BO9" s="186"/>
      <c r="BP9" s="186"/>
      <c r="BQ9" s="186"/>
      <c r="BR9" s="186"/>
      <c r="BS9" s="186"/>
      <c r="BT9" s="186"/>
      <c r="BU9" s="186"/>
      <c r="BV9" s="186"/>
      <c r="BW9" s="186"/>
      <c r="BX9" s="186"/>
      <c r="BY9" s="186"/>
      <c r="BZ9" s="186"/>
      <c r="CA9" s="186"/>
      <c r="CB9" s="186"/>
      <c r="CC9" s="186"/>
      <c r="CD9" s="186"/>
      <c r="CE9" s="186"/>
      <c r="CF9" s="186"/>
      <c r="CG9" s="186"/>
      <c r="CH9" s="240"/>
    </row>
    <row r="10" spans="1:88" x14ac:dyDescent="0.3">
      <c r="A10" s="560"/>
      <c r="B10" s="11" t="s">
        <v>9</v>
      </c>
      <c r="C10" s="3">
        <f>'BIZ kWh ENTRY'!S169</f>
        <v>0</v>
      </c>
      <c r="D10" s="3">
        <f>'BIZ kWh ENTRY'!T169</f>
        <v>0</v>
      </c>
      <c r="E10" s="3">
        <f>'BIZ kWh ENTRY'!U169</f>
        <v>0</v>
      </c>
      <c r="F10" s="3">
        <f>'BIZ kWh ENTRY'!V169</f>
        <v>0</v>
      </c>
      <c r="G10" s="3">
        <f>'BIZ kWh ENTRY'!W169</f>
        <v>0</v>
      </c>
      <c r="H10" s="3">
        <f>'BIZ kWh ENTRY'!X169</f>
        <v>0</v>
      </c>
      <c r="I10" s="3">
        <f>'BIZ kWh ENTRY'!Y169</f>
        <v>0</v>
      </c>
      <c r="J10" s="3">
        <f>'BIZ kWh ENTRY'!Z169</f>
        <v>0</v>
      </c>
      <c r="K10" s="3">
        <f>'BIZ kWh ENTRY'!AA169</f>
        <v>0</v>
      </c>
      <c r="L10" s="112">
        <f>'BIZ kWh ENTRY'!AB169</f>
        <v>0</v>
      </c>
      <c r="M10" s="112">
        <f>'BIZ kWh ENTRY'!AC169</f>
        <v>0</v>
      </c>
      <c r="N10" s="3">
        <f>'BIZ kWh ENTRY'!AD169</f>
        <v>271355.06</v>
      </c>
      <c r="O10" s="186"/>
      <c r="P10" s="186"/>
      <c r="Q10" s="186"/>
      <c r="R10" s="186"/>
      <c r="S10" s="186"/>
      <c r="T10" s="186"/>
      <c r="U10" s="186"/>
      <c r="V10" s="186"/>
      <c r="W10" s="186"/>
      <c r="X10" s="186"/>
      <c r="Y10" s="186"/>
      <c r="Z10" s="186"/>
      <c r="AA10" s="186"/>
      <c r="AB10" s="186"/>
      <c r="AC10" s="186"/>
      <c r="AD10" s="186"/>
      <c r="AE10" s="186"/>
      <c r="AF10" s="186"/>
      <c r="AG10" s="186"/>
      <c r="AH10" s="186"/>
      <c r="AI10" s="186"/>
      <c r="AJ10" s="186"/>
      <c r="AK10" s="186"/>
      <c r="AL10" s="186"/>
      <c r="AM10" s="186"/>
      <c r="AN10" s="186"/>
      <c r="AO10" s="186"/>
      <c r="AP10" s="186"/>
      <c r="AQ10" s="186"/>
      <c r="AR10" s="186"/>
      <c r="AS10" s="186"/>
      <c r="AT10" s="186"/>
      <c r="AU10" s="186"/>
      <c r="AV10" s="186"/>
      <c r="AW10" s="186"/>
      <c r="AX10" s="186"/>
      <c r="AY10" s="186"/>
      <c r="AZ10" s="186"/>
      <c r="BA10" s="186"/>
      <c r="BB10" s="186"/>
      <c r="BC10" s="186"/>
      <c r="BD10" s="186"/>
      <c r="BE10" s="186"/>
      <c r="BF10" s="186"/>
      <c r="BG10" s="186"/>
      <c r="BH10" s="186"/>
      <c r="BI10" s="186"/>
      <c r="BJ10" s="186"/>
      <c r="BK10" s="186"/>
      <c r="BL10" s="186"/>
      <c r="BM10" s="186"/>
      <c r="BN10" s="186"/>
      <c r="BO10" s="186"/>
      <c r="BP10" s="186"/>
      <c r="BQ10" s="186"/>
      <c r="BR10" s="186"/>
      <c r="BS10" s="186"/>
      <c r="BT10" s="186"/>
      <c r="BU10" s="186"/>
      <c r="BV10" s="186"/>
      <c r="BW10" s="186"/>
      <c r="BX10" s="186"/>
      <c r="BY10" s="186"/>
      <c r="BZ10" s="186"/>
      <c r="CA10" s="186"/>
      <c r="CB10" s="186"/>
      <c r="CC10" s="186"/>
      <c r="CD10" s="186"/>
      <c r="CE10" s="186"/>
      <c r="CF10" s="186"/>
      <c r="CG10" s="186"/>
      <c r="CH10" s="240"/>
    </row>
    <row r="11" spans="1:88" x14ac:dyDescent="0.3">
      <c r="A11" s="560"/>
      <c r="B11" s="11" t="s">
        <v>3</v>
      </c>
      <c r="C11" s="3">
        <f>'BIZ kWh ENTRY'!S170</f>
        <v>0</v>
      </c>
      <c r="D11" s="3">
        <f>'BIZ kWh ENTRY'!T170</f>
        <v>0</v>
      </c>
      <c r="E11" s="3">
        <f>'BIZ kWh ENTRY'!U170</f>
        <v>153904</v>
      </c>
      <c r="F11" s="3">
        <f>'BIZ kWh ENTRY'!V170</f>
        <v>354584</v>
      </c>
      <c r="G11" s="3">
        <f>'BIZ kWh ENTRY'!W170</f>
        <v>384047</v>
      </c>
      <c r="H11" s="3">
        <f>'BIZ kWh ENTRY'!X170</f>
        <v>886951</v>
      </c>
      <c r="I11" s="3">
        <f>'BIZ kWh ENTRY'!Y170</f>
        <v>401157</v>
      </c>
      <c r="J11" s="3">
        <f>'BIZ kWh ENTRY'!Z170</f>
        <v>323996</v>
      </c>
      <c r="K11" s="3">
        <f>'BIZ kWh ENTRY'!AA170</f>
        <v>75813</v>
      </c>
      <c r="L11" s="112">
        <f>'BIZ kWh ENTRY'!AB170</f>
        <v>2832629</v>
      </c>
      <c r="M11" s="112">
        <f>'BIZ kWh ENTRY'!AC170</f>
        <v>1445017</v>
      </c>
      <c r="N11" s="3">
        <f>'BIZ kWh ENTRY'!AD170</f>
        <v>4437270</v>
      </c>
      <c r="O11" s="186"/>
      <c r="P11" s="186"/>
      <c r="Q11" s="186"/>
      <c r="R11" s="186"/>
      <c r="S11" s="186"/>
      <c r="T11" s="186"/>
      <c r="U11" s="186"/>
      <c r="V11" s="186"/>
      <c r="W11" s="186"/>
      <c r="X11" s="186"/>
      <c r="Y11" s="186"/>
      <c r="Z11" s="186"/>
      <c r="AA11" s="186"/>
      <c r="AB11" s="186"/>
      <c r="AC11" s="186"/>
      <c r="AD11" s="186"/>
      <c r="AE11" s="186"/>
      <c r="AF11" s="186"/>
      <c r="AG11" s="186"/>
      <c r="AH11" s="186"/>
      <c r="AI11" s="186"/>
      <c r="AJ11" s="186"/>
      <c r="AK11" s="186"/>
      <c r="AL11" s="186"/>
      <c r="AM11" s="186"/>
      <c r="AN11" s="186"/>
      <c r="AO11" s="186"/>
      <c r="AP11" s="186"/>
      <c r="AQ11" s="186"/>
      <c r="AR11" s="186"/>
      <c r="AS11" s="186"/>
      <c r="AT11" s="186"/>
      <c r="AU11" s="186"/>
      <c r="AV11" s="186"/>
      <c r="AW11" s="186"/>
      <c r="AX11" s="186"/>
      <c r="AY11" s="186"/>
      <c r="AZ11" s="186"/>
      <c r="BA11" s="186"/>
      <c r="BB11" s="186"/>
      <c r="BC11" s="186"/>
      <c r="BD11" s="186"/>
      <c r="BE11" s="186"/>
      <c r="BF11" s="186"/>
      <c r="BG11" s="186"/>
      <c r="BH11" s="186"/>
      <c r="BI11" s="186"/>
      <c r="BJ11" s="186"/>
      <c r="BK11" s="186"/>
      <c r="BL11" s="186"/>
      <c r="BM11" s="186"/>
      <c r="BN11" s="186"/>
      <c r="BO11" s="186"/>
      <c r="BP11" s="186"/>
      <c r="BQ11" s="186"/>
      <c r="BR11" s="186"/>
      <c r="BS11" s="186"/>
      <c r="BT11" s="186"/>
      <c r="BU11" s="186"/>
      <c r="BV11" s="186"/>
      <c r="BW11" s="186"/>
      <c r="BX11" s="186"/>
      <c r="BY11" s="186"/>
      <c r="BZ11" s="186"/>
      <c r="CA11" s="186"/>
      <c r="CB11" s="186"/>
      <c r="CC11" s="186"/>
      <c r="CD11" s="186"/>
      <c r="CE11" s="186"/>
      <c r="CF11" s="186"/>
      <c r="CG11" s="186"/>
      <c r="CH11" s="240"/>
    </row>
    <row r="12" spans="1:88" x14ac:dyDescent="0.3">
      <c r="A12" s="560"/>
      <c r="B12" s="11" t="s">
        <v>4</v>
      </c>
      <c r="C12" s="3">
        <f>'BIZ kWh ENTRY'!S171</f>
        <v>0</v>
      </c>
      <c r="D12" s="3">
        <f>'BIZ kWh ENTRY'!T171</f>
        <v>213932</v>
      </c>
      <c r="E12" s="3">
        <f>'BIZ kWh ENTRY'!U171</f>
        <v>2529103</v>
      </c>
      <c r="F12" s="3">
        <f>'BIZ kWh ENTRY'!V171</f>
        <v>2649808</v>
      </c>
      <c r="G12" s="3">
        <f>'BIZ kWh ENTRY'!W171</f>
        <v>5107081</v>
      </c>
      <c r="H12" s="3">
        <f>'BIZ kWh ENTRY'!X171</f>
        <v>1731580</v>
      </c>
      <c r="I12" s="3">
        <f>'BIZ kWh ENTRY'!Y171</f>
        <v>2160891</v>
      </c>
      <c r="J12" s="3">
        <f>'BIZ kWh ENTRY'!Z171</f>
        <v>1681838</v>
      </c>
      <c r="K12" s="3">
        <f>'BIZ kWh ENTRY'!AA171</f>
        <v>2207066</v>
      </c>
      <c r="L12" s="112">
        <f>'BIZ kWh ENTRY'!AB171</f>
        <v>3827184</v>
      </c>
      <c r="M12" s="112">
        <f>'BIZ kWh ENTRY'!AC171</f>
        <v>2766438</v>
      </c>
      <c r="N12" s="3">
        <f>'BIZ kWh ENTRY'!AD171</f>
        <v>9246376</v>
      </c>
      <c r="O12" s="186"/>
      <c r="P12" s="186"/>
      <c r="Q12" s="186"/>
      <c r="R12" s="186"/>
      <c r="S12" s="186"/>
      <c r="T12" s="186"/>
      <c r="U12" s="186"/>
      <c r="V12" s="186"/>
      <c r="W12" s="186"/>
      <c r="X12" s="186"/>
      <c r="Y12" s="186"/>
      <c r="Z12" s="186"/>
      <c r="AA12" s="186"/>
      <c r="AB12" s="186"/>
      <c r="AC12" s="186"/>
      <c r="AD12" s="186"/>
      <c r="AE12" s="186"/>
      <c r="AF12" s="186"/>
      <c r="AG12" s="186"/>
      <c r="AH12" s="186"/>
      <c r="AI12" s="186"/>
      <c r="AJ12" s="186"/>
      <c r="AK12" s="186"/>
      <c r="AL12" s="186"/>
      <c r="AM12" s="186"/>
      <c r="AN12" s="186"/>
      <c r="AO12" s="186"/>
      <c r="AP12" s="186"/>
      <c r="AQ12" s="186"/>
      <c r="AR12" s="186"/>
      <c r="AS12" s="186"/>
      <c r="AT12" s="186"/>
      <c r="AU12" s="186"/>
      <c r="AV12" s="186"/>
      <c r="AW12" s="186"/>
      <c r="AX12" s="186"/>
      <c r="AY12" s="186"/>
      <c r="AZ12" s="186"/>
      <c r="BA12" s="186"/>
      <c r="BB12" s="186"/>
      <c r="BC12" s="186"/>
      <c r="BD12" s="186"/>
      <c r="BE12" s="186"/>
      <c r="BF12" s="186"/>
      <c r="BG12" s="186"/>
      <c r="BH12" s="186"/>
      <c r="BI12" s="186"/>
      <c r="BJ12" s="186"/>
      <c r="BK12" s="186"/>
      <c r="BL12" s="186"/>
      <c r="BM12" s="186"/>
      <c r="BN12" s="186"/>
      <c r="BO12" s="186"/>
      <c r="BP12" s="186"/>
      <c r="BQ12" s="186"/>
      <c r="BR12" s="186"/>
      <c r="BS12" s="186"/>
      <c r="BT12" s="186"/>
      <c r="BU12" s="186"/>
      <c r="BV12" s="186"/>
      <c r="BW12" s="186"/>
      <c r="BX12" s="186"/>
      <c r="BY12" s="186"/>
      <c r="BZ12" s="186"/>
      <c r="CA12" s="186"/>
      <c r="CB12" s="186"/>
      <c r="CC12" s="186"/>
      <c r="CD12" s="186"/>
      <c r="CE12" s="186"/>
      <c r="CF12" s="186"/>
      <c r="CG12" s="186"/>
      <c r="CH12" s="240"/>
    </row>
    <row r="13" spans="1:88" x14ac:dyDescent="0.3">
      <c r="A13" s="560"/>
      <c r="B13" s="11" t="s">
        <v>5</v>
      </c>
      <c r="C13" s="3">
        <f>'BIZ kWh ENTRY'!S172</f>
        <v>0</v>
      </c>
      <c r="D13" s="3">
        <f>'BIZ kWh ENTRY'!T172</f>
        <v>0</v>
      </c>
      <c r="E13" s="3">
        <f>'BIZ kWh ENTRY'!U172</f>
        <v>95812</v>
      </c>
      <c r="F13" s="3">
        <f>'BIZ kWh ENTRY'!V172</f>
        <v>0</v>
      </c>
      <c r="G13" s="3">
        <f>'BIZ kWh ENTRY'!W172</f>
        <v>0</v>
      </c>
      <c r="H13" s="3">
        <f>'BIZ kWh ENTRY'!X172</f>
        <v>0</v>
      </c>
      <c r="I13" s="3">
        <f>'BIZ kWh ENTRY'!Y172</f>
        <v>32407</v>
      </c>
      <c r="J13" s="3">
        <f>'BIZ kWh ENTRY'!Z172</f>
        <v>0</v>
      </c>
      <c r="K13" s="3">
        <f>'BIZ kWh ENTRY'!AA172</f>
        <v>0</v>
      </c>
      <c r="L13" s="112">
        <f>'BIZ kWh ENTRY'!AB172</f>
        <v>5636</v>
      </c>
      <c r="M13" s="112">
        <f>'BIZ kWh ENTRY'!AC172</f>
        <v>0</v>
      </c>
      <c r="N13" s="3">
        <f>'BIZ kWh ENTRY'!AD172</f>
        <v>0</v>
      </c>
      <c r="O13" s="186"/>
      <c r="P13" s="186"/>
      <c r="Q13" s="186"/>
      <c r="R13" s="186"/>
      <c r="S13" s="186"/>
      <c r="T13" s="186"/>
      <c r="U13" s="186"/>
      <c r="V13" s="186"/>
      <c r="W13" s="186"/>
      <c r="X13" s="186"/>
      <c r="Y13" s="186"/>
      <c r="Z13" s="186"/>
      <c r="AA13" s="186"/>
      <c r="AB13" s="186"/>
      <c r="AC13" s="186"/>
      <c r="AD13" s="186"/>
      <c r="AE13" s="186"/>
      <c r="AF13" s="186"/>
      <c r="AG13" s="186"/>
      <c r="AH13" s="186"/>
      <c r="AI13" s="186"/>
      <c r="AJ13" s="186"/>
      <c r="AK13" s="186"/>
      <c r="AL13" s="186"/>
      <c r="AM13" s="186"/>
      <c r="AN13" s="186"/>
      <c r="AO13" s="186"/>
      <c r="AP13" s="186"/>
      <c r="AQ13" s="186"/>
      <c r="AR13" s="186"/>
      <c r="AS13" s="186"/>
      <c r="AT13" s="186"/>
      <c r="AU13" s="186"/>
      <c r="AV13" s="186"/>
      <c r="AW13" s="186"/>
      <c r="AX13" s="186"/>
      <c r="AY13" s="186"/>
      <c r="AZ13" s="186"/>
      <c r="BA13" s="186"/>
      <c r="BB13" s="186"/>
      <c r="BC13" s="186"/>
      <c r="BD13" s="186"/>
      <c r="BE13" s="186"/>
      <c r="BF13" s="186"/>
      <c r="BG13" s="186"/>
      <c r="BH13" s="186"/>
      <c r="BI13" s="186"/>
      <c r="BJ13" s="186"/>
      <c r="BK13" s="186"/>
      <c r="BL13" s="186"/>
      <c r="BM13" s="186"/>
      <c r="BN13" s="186"/>
      <c r="BO13" s="186"/>
      <c r="BP13" s="186"/>
      <c r="BQ13" s="186"/>
      <c r="BR13" s="186"/>
      <c r="BS13" s="186"/>
      <c r="BT13" s="186"/>
      <c r="BU13" s="186"/>
      <c r="BV13" s="186"/>
      <c r="BW13" s="186"/>
      <c r="BX13" s="186"/>
      <c r="BY13" s="186"/>
      <c r="BZ13" s="186"/>
      <c r="CA13" s="186"/>
      <c r="CB13" s="186"/>
      <c r="CC13" s="186"/>
      <c r="CD13" s="186"/>
      <c r="CE13" s="186"/>
      <c r="CF13" s="186"/>
      <c r="CG13" s="186"/>
      <c r="CH13" s="240"/>
    </row>
    <row r="14" spans="1:88" x14ac:dyDescent="0.3">
      <c r="A14" s="560"/>
      <c r="B14" s="11" t="s">
        <v>23</v>
      </c>
      <c r="C14" s="3">
        <f>'BIZ kWh ENTRY'!S173</f>
        <v>0</v>
      </c>
      <c r="D14" s="3">
        <f>'BIZ kWh ENTRY'!T173</f>
        <v>0</v>
      </c>
      <c r="E14" s="3">
        <f>'BIZ kWh ENTRY'!U173</f>
        <v>0</v>
      </c>
      <c r="F14" s="3">
        <f>'BIZ kWh ENTRY'!V173</f>
        <v>0</v>
      </c>
      <c r="G14" s="3">
        <f>'BIZ kWh ENTRY'!W173</f>
        <v>3437780</v>
      </c>
      <c r="H14" s="3">
        <f>'BIZ kWh ENTRY'!X173</f>
        <v>17173</v>
      </c>
      <c r="I14" s="3">
        <f>'BIZ kWh ENTRY'!Y173</f>
        <v>25781</v>
      </c>
      <c r="J14" s="3">
        <f>'BIZ kWh ENTRY'!Z173</f>
        <v>0</v>
      </c>
      <c r="K14" s="3">
        <f>'BIZ kWh ENTRY'!AA173</f>
        <v>0</v>
      </c>
      <c r="L14" s="112">
        <f>'BIZ kWh ENTRY'!AB173</f>
        <v>69557</v>
      </c>
      <c r="M14" s="112">
        <f>'BIZ kWh ENTRY'!AC173</f>
        <v>0</v>
      </c>
      <c r="N14" s="3">
        <f>'BIZ kWh ENTRY'!AD173</f>
        <v>0</v>
      </c>
      <c r="O14" s="186"/>
      <c r="P14" s="186"/>
      <c r="Q14" s="186"/>
      <c r="R14" s="186"/>
      <c r="S14" s="186"/>
      <c r="T14" s="186"/>
      <c r="U14" s="186"/>
      <c r="V14" s="186"/>
      <c r="W14" s="186"/>
      <c r="X14" s="186"/>
      <c r="Y14" s="186"/>
      <c r="Z14" s="186"/>
      <c r="AA14" s="186"/>
      <c r="AB14" s="186"/>
      <c r="AC14" s="186"/>
      <c r="AD14" s="186"/>
      <c r="AE14" s="186"/>
      <c r="AF14" s="186"/>
      <c r="AG14" s="186"/>
      <c r="AH14" s="186"/>
      <c r="AI14" s="186"/>
      <c r="AJ14" s="186"/>
      <c r="AK14" s="186"/>
      <c r="AL14" s="186"/>
      <c r="AM14" s="186"/>
      <c r="AN14" s="186"/>
      <c r="AO14" s="186"/>
      <c r="AP14" s="186"/>
      <c r="AQ14" s="186"/>
      <c r="AR14" s="186"/>
      <c r="AS14" s="186"/>
      <c r="AT14" s="186"/>
      <c r="AU14" s="186"/>
      <c r="AV14" s="186"/>
      <c r="AW14" s="186"/>
      <c r="AX14" s="186"/>
      <c r="AY14" s="186"/>
      <c r="AZ14" s="186"/>
      <c r="BA14" s="186"/>
      <c r="BB14" s="186"/>
      <c r="BC14" s="186"/>
      <c r="BD14" s="186"/>
      <c r="BE14" s="186"/>
      <c r="BF14" s="186"/>
      <c r="BG14" s="186"/>
      <c r="BH14" s="186"/>
      <c r="BI14" s="186"/>
      <c r="BJ14" s="186"/>
      <c r="BK14" s="186"/>
      <c r="BL14" s="186"/>
      <c r="BM14" s="186"/>
      <c r="BN14" s="186"/>
      <c r="BO14" s="186"/>
      <c r="BP14" s="186"/>
      <c r="BQ14" s="186"/>
      <c r="BR14" s="186"/>
      <c r="BS14" s="186"/>
      <c r="BT14" s="186"/>
      <c r="BU14" s="186"/>
      <c r="BV14" s="186"/>
      <c r="BW14" s="186"/>
      <c r="BX14" s="186"/>
      <c r="BY14" s="186"/>
      <c r="BZ14" s="186"/>
      <c r="CA14" s="186"/>
      <c r="CB14" s="186"/>
      <c r="CC14" s="186"/>
      <c r="CD14" s="186"/>
      <c r="CE14" s="186"/>
      <c r="CF14" s="186"/>
      <c r="CG14" s="186"/>
      <c r="CH14" s="240"/>
    </row>
    <row r="15" spans="1:88" x14ac:dyDescent="0.3">
      <c r="A15" s="560"/>
      <c r="B15" s="11" t="s">
        <v>24</v>
      </c>
      <c r="C15" s="3">
        <f>'BIZ kWh ENTRY'!S174</f>
        <v>0</v>
      </c>
      <c r="D15" s="3">
        <f>'BIZ kWh ENTRY'!T174</f>
        <v>0</v>
      </c>
      <c r="E15" s="3">
        <f>'BIZ kWh ENTRY'!U174</f>
        <v>0</v>
      </c>
      <c r="F15" s="3">
        <f>'BIZ kWh ENTRY'!V174</f>
        <v>0</v>
      </c>
      <c r="G15" s="3">
        <f>'BIZ kWh ENTRY'!W174</f>
        <v>0</v>
      </c>
      <c r="H15" s="3">
        <f>'BIZ kWh ENTRY'!X174</f>
        <v>0</v>
      </c>
      <c r="I15" s="3">
        <f>'BIZ kWh ENTRY'!Y174</f>
        <v>0</v>
      </c>
      <c r="J15" s="3">
        <f>'BIZ kWh ENTRY'!Z174</f>
        <v>344686</v>
      </c>
      <c r="K15" s="3">
        <f>'BIZ kWh ENTRY'!AA174</f>
        <v>1145524</v>
      </c>
      <c r="L15" s="112">
        <f>'BIZ kWh ENTRY'!AB174</f>
        <v>0</v>
      </c>
      <c r="M15" s="112">
        <f>'BIZ kWh ENTRY'!AC174</f>
        <v>0</v>
      </c>
      <c r="N15" s="3">
        <f>'BIZ kWh ENTRY'!AD174</f>
        <v>0</v>
      </c>
      <c r="O15" s="186"/>
      <c r="P15" s="186"/>
      <c r="Q15" s="186"/>
      <c r="R15" s="186"/>
      <c r="S15" s="186"/>
      <c r="T15" s="186"/>
      <c r="U15" s="186"/>
      <c r="V15" s="186"/>
      <c r="W15" s="186"/>
      <c r="X15" s="186"/>
      <c r="Y15" s="186"/>
      <c r="Z15" s="186"/>
      <c r="AA15" s="186"/>
      <c r="AB15" s="186"/>
      <c r="AC15" s="186"/>
      <c r="AD15" s="186"/>
      <c r="AE15" s="186"/>
      <c r="AF15" s="186"/>
      <c r="AG15" s="186"/>
      <c r="AH15" s="186"/>
      <c r="AI15" s="186"/>
      <c r="AJ15" s="186"/>
      <c r="AK15" s="186"/>
      <c r="AL15" s="186"/>
      <c r="AM15" s="186"/>
      <c r="AN15" s="186"/>
      <c r="AO15" s="186"/>
      <c r="AP15" s="186"/>
      <c r="AQ15" s="186"/>
      <c r="AR15" s="186"/>
      <c r="AS15" s="186"/>
      <c r="AT15" s="186"/>
      <c r="AU15" s="186"/>
      <c r="AV15" s="186"/>
      <c r="AW15" s="186"/>
      <c r="AX15" s="186"/>
      <c r="AY15" s="186"/>
      <c r="AZ15" s="186"/>
      <c r="BA15" s="186"/>
      <c r="BB15" s="186"/>
      <c r="BC15" s="186"/>
      <c r="BD15" s="186"/>
      <c r="BE15" s="186"/>
      <c r="BF15" s="186"/>
      <c r="BG15" s="186"/>
      <c r="BH15" s="186"/>
      <c r="BI15" s="186"/>
      <c r="BJ15" s="186"/>
      <c r="BK15" s="186"/>
      <c r="BL15" s="186"/>
      <c r="BM15" s="186"/>
      <c r="BN15" s="186"/>
      <c r="BO15" s="186"/>
      <c r="BP15" s="186"/>
      <c r="BQ15" s="186"/>
      <c r="BR15" s="186"/>
      <c r="BS15" s="186"/>
      <c r="BT15" s="186"/>
      <c r="BU15" s="186"/>
      <c r="BV15" s="186"/>
      <c r="BW15" s="186"/>
      <c r="BX15" s="186"/>
      <c r="BY15" s="186"/>
      <c r="BZ15" s="186"/>
      <c r="CA15" s="186"/>
      <c r="CB15" s="186"/>
      <c r="CC15" s="186"/>
      <c r="CD15" s="186"/>
      <c r="CE15" s="186"/>
      <c r="CF15" s="186"/>
      <c r="CG15" s="186"/>
      <c r="CH15" s="240"/>
    </row>
    <row r="16" spans="1:88" x14ac:dyDescent="0.3">
      <c r="A16" s="560"/>
      <c r="B16" s="11" t="s">
        <v>7</v>
      </c>
      <c r="C16" s="3">
        <f>'BIZ kWh ENTRY'!S175</f>
        <v>0</v>
      </c>
      <c r="D16" s="3">
        <f>'BIZ kWh ENTRY'!T175</f>
        <v>0</v>
      </c>
      <c r="E16" s="3">
        <f>'BIZ kWh ENTRY'!U175</f>
        <v>62753</v>
      </c>
      <c r="F16" s="3">
        <f>'BIZ kWh ENTRY'!V175</f>
        <v>0</v>
      </c>
      <c r="G16" s="3">
        <f>'BIZ kWh ENTRY'!W175</f>
        <v>0</v>
      </c>
      <c r="H16" s="3">
        <f>'BIZ kWh ENTRY'!X175</f>
        <v>5150</v>
      </c>
      <c r="I16" s="3">
        <f>'BIZ kWh ENTRY'!Y175</f>
        <v>63896</v>
      </c>
      <c r="J16" s="3">
        <f>'BIZ kWh ENTRY'!Z175</f>
        <v>0</v>
      </c>
      <c r="K16" s="3">
        <f>'BIZ kWh ENTRY'!AA175</f>
        <v>60052</v>
      </c>
      <c r="L16" s="112">
        <f>'BIZ kWh ENTRY'!AB175</f>
        <v>41242</v>
      </c>
      <c r="M16" s="112">
        <f>'BIZ kWh ENTRY'!AC175</f>
        <v>69862</v>
      </c>
      <c r="N16" s="3">
        <f>'BIZ kWh ENTRY'!AD175</f>
        <v>378112</v>
      </c>
      <c r="O16" s="186"/>
      <c r="P16" s="186"/>
      <c r="Q16" s="186"/>
      <c r="R16" s="186"/>
      <c r="S16" s="186"/>
      <c r="T16" s="186"/>
      <c r="U16" s="186"/>
      <c r="V16" s="186"/>
      <c r="W16" s="186"/>
      <c r="X16" s="186"/>
      <c r="Y16" s="186"/>
      <c r="Z16" s="186"/>
      <c r="AA16" s="186"/>
      <c r="AB16" s="186"/>
      <c r="AC16" s="186"/>
      <c r="AD16" s="186"/>
      <c r="AE16" s="186"/>
      <c r="AF16" s="186"/>
      <c r="AG16" s="186"/>
      <c r="AH16" s="186"/>
      <c r="AI16" s="186"/>
      <c r="AJ16" s="186"/>
      <c r="AK16" s="186"/>
      <c r="AL16" s="186"/>
      <c r="AM16" s="186"/>
      <c r="AN16" s="186"/>
      <c r="AO16" s="186"/>
      <c r="AP16" s="186"/>
      <c r="AQ16" s="186"/>
      <c r="AR16" s="186"/>
      <c r="AS16" s="186"/>
      <c r="AT16" s="186"/>
      <c r="AU16" s="186"/>
      <c r="AV16" s="186"/>
      <c r="AW16" s="186"/>
      <c r="AX16" s="186"/>
      <c r="AY16" s="186"/>
      <c r="AZ16" s="186"/>
      <c r="BA16" s="186"/>
      <c r="BB16" s="186"/>
      <c r="BC16" s="186"/>
      <c r="BD16" s="186"/>
      <c r="BE16" s="186"/>
      <c r="BF16" s="186"/>
      <c r="BG16" s="186"/>
      <c r="BH16" s="186"/>
      <c r="BI16" s="186"/>
      <c r="BJ16" s="186"/>
      <c r="BK16" s="186"/>
      <c r="BL16" s="186"/>
      <c r="BM16" s="186"/>
      <c r="BN16" s="186"/>
      <c r="BO16" s="186"/>
      <c r="BP16" s="186"/>
      <c r="BQ16" s="186"/>
      <c r="BR16" s="186"/>
      <c r="BS16" s="186"/>
      <c r="BT16" s="186"/>
      <c r="BU16" s="186"/>
      <c r="BV16" s="186"/>
      <c r="BW16" s="186"/>
      <c r="BX16" s="186"/>
      <c r="BY16" s="186"/>
      <c r="BZ16" s="186"/>
      <c r="CA16" s="186"/>
      <c r="CB16" s="186"/>
      <c r="CC16" s="186"/>
      <c r="CD16" s="186"/>
      <c r="CE16" s="186"/>
      <c r="CF16" s="186"/>
      <c r="CG16" s="186"/>
      <c r="CH16" s="240"/>
    </row>
    <row r="17" spans="1:86" x14ac:dyDescent="0.3">
      <c r="A17" s="560"/>
      <c r="B17" s="11" t="s">
        <v>8</v>
      </c>
      <c r="C17" s="3">
        <f>'BIZ kWh ENTRY'!S176</f>
        <v>0</v>
      </c>
      <c r="D17" s="3">
        <f>'BIZ kWh ENTRY'!T176</f>
        <v>0</v>
      </c>
      <c r="E17" s="3">
        <f>'BIZ kWh ENTRY'!U176</f>
        <v>0</v>
      </c>
      <c r="F17" s="3">
        <f>'BIZ kWh ENTRY'!V176</f>
        <v>0</v>
      </c>
      <c r="G17" s="3">
        <f>'BIZ kWh ENTRY'!W176</f>
        <v>0</v>
      </c>
      <c r="H17" s="3">
        <f>'BIZ kWh ENTRY'!X176</f>
        <v>0</v>
      </c>
      <c r="I17" s="3">
        <f>'BIZ kWh ENTRY'!Y176</f>
        <v>0</v>
      </c>
      <c r="J17" s="3">
        <f>'BIZ kWh ENTRY'!Z176</f>
        <v>0</v>
      </c>
      <c r="K17" s="3">
        <f>'BIZ kWh ENTRY'!AA176</f>
        <v>0</v>
      </c>
      <c r="L17" s="112">
        <f>'BIZ kWh ENTRY'!AB176</f>
        <v>0</v>
      </c>
      <c r="M17" s="112">
        <f>'BIZ kWh ENTRY'!AC176</f>
        <v>0</v>
      </c>
      <c r="N17" s="3">
        <f>'BIZ kWh ENTRY'!AD176</f>
        <v>0</v>
      </c>
      <c r="O17" s="186"/>
      <c r="P17" s="186"/>
      <c r="Q17" s="186"/>
      <c r="R17" s="186"/>
      <c r="S17" s="186"/>
      <c r="T17" s="186"/>
      <c r="U17" s="186"/>
      <c r="V17" s="186"/>
      <c r="W17" s="186"/>
      <c r="X17" s="186"/>
      <c r="Y17" s="186"/>
      <c r="Z17" s="186"/>
      <c r="AA17" s="186"/>
      <c r="AB17" s="186"/>
      <c r="AC17" s="186"/>
      <c r="AD17" s="186"/>
      <c r="AE17" s="186"/>
      <c r="AF17" s="186"/>
      <c r="AG17" s="186"/>
      <c r="AH17" s="186"/>
      <c r="AI17" s="186"/>
      <c r="AJ17" s="186"/>
      <c r="AK17" s="186"/>
      <c r="AL17" s="186"/>
      <c r="AM17" s="186"/>
      <c r="AN17" s="186"/>
      <c r="AO17" s="186"/>
      <c r="AP17" s="186"/>
      <c r="AQ17" s="186"/>
      <c r="AR17" s="186"/>
      <c r="AS17" s="186"/>
      <c r="AT17" s="186"/>
      <c r="AU17" s="186"/>
      <c r="AV17" s="186"/>
      <c r="AW17" s="186"/>
      <c r="AX17" s="186"/>
      <c r="AY17" s="186"/>
      <c r="AZ17" s="186"/>
      <c r="BA17" s="186"/>
      <c r="BB17" s="186"/>
      <c r="BC17" s="186"/>
      <c r="BD17" s="186"/>
      <c r="BE17" s="186"/>
      <c r="BF17" s="186"/>
      <c r="BG17" s="186"/>
      <c r="BH17" s="186"/>
      <c r="BI17" s="186"/>
      <c r="BJ17" s="186"/>
      <c r="BK17" s="186"/>
      <c r="BL17" s="186"/>
      <c r="BM17" s="186"/>
      <c r="BN17" s="186"/>
      <c r="BO17" s="186"/>
      <c r="BP17" s="186"/>
      <c r="BQ17" s="186"/>
      <c r="BR17" s="186"/>
      <c r="BS17" s="186"/>
      <c r="BT17" s="186"/>
      <c r="BU17" s="186"/>
      <c r="BV17" s="186"/>
      <c r="BW17" s="186"/>
      <c r="BX17" s="186"/>
      <c r="BY17" s="186"/>
      <c r="BZ17" s="186"/>
      <c r="CA17" s="186"/>
      <c r="CB17" s="186"/>
      <c r="CC17" s="186"/>
      <c r="CD17" s="186"/>
      <c r="CE17" s="186"/>
      <c r="CF17" s="186"/>
      <c r="CG17" s="186"/>
      <c r="CH17" s="240"/>
    </row>
    <row r="18" spans="1:86" x14ac:dyDescent="0.3">
      <c r="A18" s="560"/>
      <c r="B18" s="11" t="s">
        <v>11</v>
      </c>
      <c r="C18" s="3"/>
      <c r="D18" s="3"/>
      <c r="E18" s="279"/>
      <c r="F18" s="279"/>
      <c r="G18" s="279"/>
      <c r="H18" s="279"/>
      <c r="I18" s="279"/>
      <c r="J18" s="279"/>
      <c r="K18" s="279"/>
      <c r="L18" s="279"/>
      <c r="M18" s="279"/>
      <c r="N18" s="279"/>
      <c r="O18" s="186"/>
      <c r="P18" s="186"/>
      <c r="Q18" s="186"/>
      <c r="R18" s="186"/>
      <c r="S18" s="186"/>
      <c r="T18" s="186"/>
      <c r="U18" s="186"/>
      <c r="V18" s="186"/>
      <c r="W18" s="186"/>
      <c r="X18" s="186"/>
      <c r="Y18" s="186"/>
      <c r="Z18" s="186"/>
      <c r="AA18" s="186"/>
      <c r="AB18" s="186"/>
      <c r="AC18" s="186"/>
      <c r="AD18" s="186"/>
      <c r="AE18" s="186"/>
      <c r="AF18" s="186"/>
      <c r="AG18" s="186"/>
      <c r="AH18" s="186"/>
      <c r="AI18" s="186"/>
      <c r="AJ18" s="186"/>
      <c r="AK18" s="186"/>
      <c r="AL18" s="186"/>
      <c r="AM18" s="186"/>
      <c r="AN18" s="186"/>
      <c r="AO18" s="186"/>
      <c r="AP18" s="186"/>
      <c r="AQ18" s="186"/>
      <c r="AR18" s="186"/>
      <c r="AS18" s="186"/>
      <c r="AT18" s="186"/>
      <c r="AU18" s="186"/>
      <c r="AV18" s="186"/>
      <c r="AW18" s="186"/>
      <c r="AX18" s="186"/>
      <c r="AY18" s="186"/>
      <c r="AZ18" s="186"/>
      <c r="BA18" s="186"/>
      <c r="BB18" s="186"/>
      <c r="BC18" s="186"/>
      <c r="BD18" s="186"/>
      <c r="BE18" s="186"/>
      <c r="BF18" s="186"/>
      <c r="BG18" s="186"/>
      <c r="BH18" s="186"/>
      <c r="BI18" s="186"/>
      <c r="BJ18" s="186"/>
      <c r="BK18" s="186"/>
      <c r="BL18" s="186"/>
      <c r="BM18" s="186"/>
      <c r="BN18" s="186"/>
      <c r="BO18" s="186"/>
      <c r="BP18" s="186"/>
      <c r="BQ18" s="186"/>
      <c r="BR18" s="186"/>
      <c r="BS18" s="186"/>
      <c r="BT18" s="186"/>
      <c r="BU18" s="186"/>
      <c r="BV18" s="186"/>
      <c r="BW18" s="186"/>
      <c r="BX18" s="186"/>
      <c r="BY18" s="186"/>
      <c r="BZ18" s="186"/>
      <c r="CA18" s="186"/>
      <c r="CB18" s="186"/>
      <c r="CC18" s="186"/>
      <c r="CD18" s="186"/>
      <c r="CE18" s="186"/>
      <c r="CF18" s="186"/>
      <c r="CG18" s="186"/>
      <c r="CH18" s="240"/>
    </row>
    <row r="19" spans="1:86" ht="15" thickBot="1" x14ac:dyDescent="0.35">
      <c r="A19" s="561"/>
      <c r="B19" s="224" t="str">
        <f>' 1M - RES'!B16</f>
        <v>Monthly kWh</v>
      </c>
      <c r="C19" s="280">
        <f>SUM(C5:C18)</f>
        <v>0</v>
      </c>
      <c r="D19" s="280">
        <f t="shared" ref="D19:BO19" si="2">SUM(D5:D18)</f>
        <v>283491</v>
      </c>
      <c r="E19" s="280">
        <f t="shared" si="2"/>
        <v>3411102</v>
      </c>
      <c r="F19" s="280">
        <f t="shared" si="2"/>
        <v>3992639.09</v>
      </c>
      <c r="G19" s="280">
        <f t="shared" si="2"/>
        <v>9849829</v>
      </c>
      <c r="H19" s="280">
        <f t="shared" si="2"/>
        <v>3259834.32</v>
      </c>
      <c r="I19" s="280">
        <f t="shared" si="2"/>
        <v>3162751.15</v>
      </c>
      <c r="J19" s="280">
        <f t="shared" si="2"/>
        <v>3130780</v>
      </c>
      <c r="K19" s="280">
        <f t="shared" si="2"/>
        <v>4017854.61</v>
      </c>
      <c r="L19" s="280">
        <f t="shared" si="2"/>
        <v>7880251</v>
      </c>
      <c r="M19" s="280">
        <f t="shared" si="2"/>
        <v>5106933.68</v>
      </c>
      <c r="N19" s="280">
        <f t="shared" si="2"/>
        <v>17380994.390000001</v>
      </c>
      <c r="O19" s="281">
        <f t="shared" si="2"/>
        <v>0</v>
      </c>
      <c r="P19" s="281">
        <f t="shared" si="2"/>
        <v>0</v>
      </c>
      <c r="Q19" s="281">
        <f t="shared" si="2"/>
        <v>0</v>
      </c>
      <c r="R19" s="281">
        <f t="shared" si="2"/>
        <v>0</v>
      </c>
      <c r="S19" s="281">
        <f t="shared" si="2"/>
        <v>0</v>
      </c>
      <c r="T19" s="281">
        <f t="shared" si="2"/>
        <v>0</v>
      </c>
      <c r="U19" s="281">
        <f t="shared" si="2"/>
        <v>0</v>
      </c>
      <c r="V19" s="281">
        <f t="shared" si="2"/>
        <v>0</v>
      </c>
      <c r="W19" s="281">
        <f t="shared" si="2"/>
        <v>0</v>
      </c>
      <c r="X19" s="281">
        <f t="shared" si="2"/>
        <v>0</v>
      </c>
      <c r="Y19" s="281">
        <f t="shared" si="2"/>
        <v>0</v>
      </c>
      <c r="Z19" s="281">
        <f t="shared" si="2"/>
        <v>0</v>
      </c>
      <c r="AA19" s="281">
        <f t="shared" si="2"/>
        <v>0</v>
      </c>
      <c r="AB19" s="281">
        <f t="shared" si="2"/>
        <v>0</v>
      </c>
      <c r="AC19" s="281">
        <f t="shared" si="2"/>
        <v>0</v>
      </c>
      <c r="AD19" s="281">
        <f t="shared" si="2"/>
        <v>0</v>
      </c>
      <c r="AE19" s="281">
        <f t="shared" si="2"/>
        <v>0</v>
      </c>
      <c r="AF19" s="281">
        <f t="shared" si="2"/>
        <v>0</v>
      </c>
      <c r="AG19" s="281">
        <f t="shared" si="2"/>
        <v>0</v>
      </c>
      <c r="AH19" s="281">
        <f t="shared" si="2"/>
        <v>0</v>
      </c>
      <c r="AI19" s="281">
        <f t="shared" si="2"/>
        <v>0</v>
      </c>
      <c r="AJ19" s="281">
        <f t="shared" si="2"/>
        <v>0</v>
      </c>
      <c r="AK19" s="281">
        <f t="shared" si="2"/>
        <v>0</v>
      </c>
      <c r="AL19" s="281">
        <f t="shared" si="2"/>
        <v>0</v>
      </c>
      <c r="AM19" s="281">
        <f t="shared" si="2"/>
        <v>0</v>
      </c>
      <c r="AN19" s="281">
        <f t="shared" si="2"/>
        <v>0</v>
      </c>
      <c r="AO19" s="281">
        <f t="shared" si="2"/>
        <v>0</v>
      </c>
      <c r="AP19" s="281">
        <f t="shared" si="2"/>
        <v>0</v>
      </c>
      <c r="AQ19" s="281">
        <f t="shared" si="2"/>
        <v>0</v>
      </c>
      <c r="AR19" s="281">
        <f t="shared" si="2"/>
        <v>0</v>
      </c>
      <c r="AS19" s="281">
        <f t="shared" si="2"/>
        <v>0</v>
      </c>
      <c r="AT19" s="281">
        <f t="shared" si="2"/>
        <v>0</v>
      </c>
      <c r="AU19" s="281">
        <f t="shared" si="2"/>
        <v>0</v>
      </c>
      <c r="AV19" s="281">
        <f t="shared" si="2"/>
        <v>0</v>
      </c>
      <c r="AW19" s="281">
        <f t="shared" si="2"/>
        <v>0</v>
      </c>
      <c r="AX19" s="281">
        <f t="shared" si="2"/>
        <v>0</v>
      </c>
      <c r="AY19" s="281">
        <f t="shared" si="2"/>
        <v>0</v>
      </c>
      <c r="AZ19" s="281">
        <f t="shared" si="2"/>
        <v>0</v>
      </c>
      <c r="BA19" s="281">
        <f t="shared" si="2"/>
        <v>0</v>
      </c>
      <c r="BB19" s="281">
        <f t="shared" si="2"/>
        <v>0</v>
      </c>
      <c r="BC19" s="281">
        <f t="shared" si="2"/>
        <v>0</v>
      </c>
      <c r="BD19" s="281">
        <f t="shared" si="2"/>
        <v>0</v>
      </c>
      <c r="BE19" s="281">
        <f t="shared" si="2"/>
        <v>0</v>
      </c>
      <c r="BF19" s="281">
        <f t="shared" si="2"/>
        <v>0</v>
      </c>
      <c r="BG19" s="281">
        <f t="shared" si="2"/>
        <v>0</v>
      </c>
      <c r="BH19" s="281">
        <f t="shared" si="2"/>
        <v>0</v>
      </c>
      <c r="BI19" s="281">
        <f t="shared" si="2"/>
        <v>0</v>
      </c>
      <c r="BJ19" s="281">
        <f t="shared" si="2"/>
        <v>0</v>
      </c>
      <c r="BK19" s="281">
        <f t="shared" si="2"/>
        <v>0</v>
      </c>
      <c r="BL19" s="281">
        <f t="shared" si="2"/>
        <v>0</v>
      </c>
      <c r="BM19" s="281">
        <f t="shared" si="2"/>
        <v>0</v>
      </c>
      <c r="BN19" s="281">
        <f t="shared" si="2"/>
        <v>0</v>
      </c>
      <c r="BO19" s="281">
        <f t="shared" si="2"/>
        <v>0</v>
      </c>
      <c r="BP19" s="281">
        <f t="shared" ref="BP19:CH19" si="3">SUM(BP5:BP18)</f>
        <v>0</v>
      </c>
      <c r="BQ19" s="281">
        <f t="shared" si="3"/>
        <v>0</v>
      </c>
      <c r="BR19" s="281">
        <f t="shared" si="3"/>
        <v>0</v>
      </c>
      <c r="BS19" s="281">
        <f t="shared" si="3"/>
        <v>0</v>
      </c>
      <c r="BT19" s="281">
        <f t="shared" si="3"/>
        <v>0</v>
      </c>
      <c r="BU19" s="281">
        <f t="shared" si="3"/>
        <v>0</v>
      </c>
      <c r="BV19" s="281">
        <f t="shared" si="3"/>
        <v>0</v>
      </c>
      <c r="BW19" s="281">
        <f t="shared" si="3"/>
        <v>0</v>
      </c>
      <c r="BX19" s="281">
        <f t="shared" si="3"/>
        <v>0</v>
      </c>
      <c r="BY19" s="281">
        <f t="shared" si="3"/>
        <v>0</v>
      </c>
      <c r="BZ19" s="281">
        <f t="shared" si="3"/>
        <v>0</v>
      </c>
      <c r="CA19" s="281">
        <f t="shared" si="3"/>
        <v>0</v>
      </c>
      <c r="CB19" s="281">
        <f t="shared" si="3"/>
        <v>0</v>
      </c>
      <c r="CC19" s="281">
        <f t="shared" si="3"/>
        <v>0</v>
      </c>
      <c r="CD19" s="281">
        <f t="shared" si="3"/>
        <v>0</v>
      </c>
      <c r="CE19" s="281">
        <f t="shared" si="3"/>
        <v>0</v>
      </c>
      <c r="CF19" s="281">
        <f t="shared" si="3"/>
        <v>0</v>
      </c>
      <c r="CG19" s="281">
        <f t="shared" si="3"/>
        <v>0</v>
      </c>
      <c r="CH19" s="282">
        <f t="shared" si="3"/>
        <v>0</v>
      </c>
    </row>
    <row r="20" spans="1:86" x14ac:dyDescent="0.3">
      <c r="A20" s="45"/>
      <c r="B20" s="147"/>
      <c r="C20" s="9"/>
      <c r="D20" s="37"/>
      <c r="E20" s="9"/>
      <c r="F20" s="37"/>
      <c r="G20" s="37"/>
      <c r="H20" s="9"/>
      <c r="I20" s="37"/>
      <c r="J20" s="37"/>
      <c r="K20" s="9"/>
      <c r="L20" s="37"/>
      <c r="M20" s="37"/>
      <c r="N20" s="37"/>
      <c r="O20" s="37"/>
      <c r="P20" s="37"/>
      <c r="Q20" s="9"/>
      <c r="R20" s="37"/>
      <c r="S20" s="37"/>
      <c r="T20" s="9"/>
      <c r="U20" s="37"/>
      <c r="V20" s="37"/>
      <c r="W20" s="9"/>
      <c r="X20" s="37"/>
      <c r="Y20" s="37"/>
      <c r="Z20" s="9"/>
      <c r="AA20" s="37"/>
      <c r="AB20" s="37"/>
      <c r="AC20" s="9"/>
      <c r="AD20" s="37"/>
      <c r="AE20" s="37"/>
      <c r="AF20" s="9"/>
      <c r="AG20" s="37"/>
      <c r="AH20" s="37"/>
      <c r="AI20" s="9"/>
      <c r="AJ20" s="37"/>
      <c r="AK20" s="37"/>
      <c r="AL20" s="9"/>
      <c r="AM20" s="37"/>
      <c r="AN20" s="37"/>
      <c r="AO20" s="9"/>
      <c r="AP20" s="37"/>
      <c r="AQ20" s="37"/>
      <c r="AR20" s="9"/>
      <c r="AS20" s="37"/>
      <c r="AT20" s="37"/>
      <c r="AU20" s="9"/>
      <c r="AV20" s="37"/>
      <c r="AW20" s="37"/>
      <c r="AX20" s="9"/>
      <c r="AY20" s="37"/>
      <c r="AZ20" s="37"/>
      <c r="BA20" s="9"/>
      <c r="BB20" s="37"/>
      <c r="BC20" s="37"/>
      <c r="BD20" s="9"/>
      <c r="BE20" s="37"/>
      <c r="BF20" s="37"/>
      <c r="BG20" s="9"/>
      <c r="BH20" s="37"/>
      <c r="BI20" s="37"/>
      <c r="BJ20" s="9"/>
      <c r="BK20" s="37"/>
      <c r="BL20" s="37"/>
      <c r="BM20" s="9"/>
      <c r="BN20" s="37"/>
      <c r="BO20" s="37"/>
      <c r="BP20" s="9"/>
      <c r="BQ20" s="37"/>
      <c r="BR20" s="37"/>
      <c r="BS20" s="9"/>
      <c r="BT20" s="37"/>
      <c r="BU20" s="37"/>
      <c r="BV20" s="9"/>
      <c r="BW20" s="37"/>
      <c r="BX20" s="37"/>
      <c r="BY20" s="9"/>
      <c r="BZ20" s="37"/>
      <c r="CA20" s="37"/>
      <c r="CB20" s="9"/>
      <c r="CC20" s="37"/>
      <c r="CD20" s="37"/>
      <c r="CE20" s="9"/>
      <c r="CF20" s="37"/>
      <c r="CG20" s="37"/>
      <c r="CH20" s="149"/>
    </row>
    <row r="21" spans="1:86" ht="15" thickBot="1" x14ac:dyDescent="0.35">
      <c r="A21" s="29"/>
      <c r="B21" s="148"/>
      <c r="C21" s="23"/>
      <c r="D21" s="24"/>
      <c r="E21" s="23"/>
      <c r="F21" s="24"/>
      <c r="G21" s="24"/>
      <c r="H21" s="23"/>
      <c r="I21" s="24"/>
      <c r="J21" s="24"/>
      <c r="K21" s="23"/>
      <c r="L21" s="24"/>
      <c r="M21" s="24"/>
      <c r="N21" s="23"/>
      <c r="O21" s="24"/>
      <c r="P21" s="24"/>
      <c r="Q21" s="23"/>
      <c r="R21" s="24"/>
      <c r="S21" s="24"/>
      <c r="T21" s="23"/>
      <c r="U21" s="24"/>
      <c r="V21" s="24"/>
      <c r="W21" s="23"/>
      <c r="X21" s="24"/>
      <c r="Y21" s="24"/>
      <c r="Z21" s="23"/>
      <c r="AA21" s="24"/>
      <c r="AB21" s="24"/>
      <c r="AC21" s="23"/>
      <c r="AD21" s="24"/>
      <c r="AE21" s="24"/>
      <c r="AF21" s="23"/>
      <c r="AG21" s="24"/>
      <c r="AH21" s="24"/>
      <c r="AI21" s="23"/>
      <c r="AJ21" s="24"/>
      <c r="AK21" s="24"/>
      <c r="AL21" s="23"/>
      <c r="AM21" s="24"/>
      <c r="AN21" s="24"/>
      <c r="AO21" s="23"/>
      <c r="AP21" s="24"/>
      <c r="AQ21" s="24"/>
      <c r="AR21" s="23"/>
      <c r="AS21" s="24"/>
      <c r="AT21" s="24"/>
      <c r="AU21" s="23"/>
      <c r="AV21" s="24"/>
      <c r="AW21" s="24"/>
      <c r="AX21" s="23"/>
      <c r="AY21" s="24"/>
      <c r="AZ21" s="24"/>
      <c r="BA21" s="23"/>
      <c r="BB21" s="24"/>
      <c r="BC21" s="24"/>
      <c r="BD21" s="23"/>
      <c r="BE21" s="24"/>
      <c r="BF21" s="24"/>
      <c r="BG21" s="23"/>
      <c r="BH21" s="24"/>
      <c r="BI21" s="24"/>
      <c r="BJ21" s="23"/>
      <c r="BK21" s="24"/>
      <c r="BL21" s="24"/>
      <c r="BM21" s="23"/>
      <c r="BN21" s="24"/>
      <c r="BO21" s="24"/>
      <c r="BP21" s="23"/>
      <c r="BQ21" s="24"/>
      <c r="BR21" s="24"/>
      <c r="BS21" s="23"/>
      <c r="BT21" s="24"/>
      <c r="BU21" s="24"/>
      <c r="BV21" s="23"/>
      <c r="BW21" s="24"/>
      <c r="BX21" s="24"/>
      <c r="BY21" s="23"/>
      <c r="BZ21" s="24"/>
      <c r="CA21" s="24"/>
      <c r="CB21" s="23"/>
      <c r="CC21" s="24"/>
      <c r="CD21" s="24"/>
      <c r="CE21" s="23"/>
      <c r="CF21" s="24"/>
      <c r="CG21" s="24"/>
      <c r="CH21" s="23"/>
    </row>
    <row r="22" spans="1:86" ht="16.2" thickBot="1" x14ac:dyDescent="0.35">
      <c r="A22" s="562" t="s">
        <v>15</v>
      </c>
      <c r="B22" s="18" t="s">
        <v>10</v>
      </c>
      <c r="C22" s="176">
        <f>C$4</f>
        <v>44927</v>
      </c>
      <c r="D22" s="176">
        <f t="shared" ref="D22:BO22" si="4">D$4</f>
        <v>44958</v>
      </c>
      <c r="E22" s="176">
        <f t="shared" si="4"/>
        <v>44986</v>
      </c>
      <c r="F22" s="176">
        <f t="shared" si="4"/>
        <v>45017</v>
      </c>
      <c r="G22" s="176">
        <f t="shared" si="4"/>
        <v>45047</v>
      </c>
      <c r="H22" s="176">
        <f t="shared" si="4"/>
        <v>45078</v>
      </c>
      <c r="I22" s="176">
        <f t="shared" si="4"/>
        <v>45108</v>
      </c>
      <c r="J22" s="176">
        <f t="shared" si="4"/>
        <v>45139</v>
      </c>
      <c r="K22" s="176">
        <f t="shared" si="4"/>
        <v>45170</v>
      </c>
      <c r="L22" s="176">
        <f t="shared" si="4"/>
        <v>45200</v>
      </c>
      <c r="M22" s="176">
        <f t="shared" si="4"/>
        <v>45231</v>
      </c>
      <c r="N22" s="176">
        <f t="shared" si="4"/>
        <v>45261</v>
      </c>
      <c r="O22" s="176">
        <f t="shared" si="4"/>
        <v>45292</v>
      </c>
      <c r="P22" s="176">
        <f t="shared" si="4"/>
        <v>45323</v>
      </c>
      <c r="Q22" s="176">
        <f t="shared" si="4"/>
        <v>45352</v>
      </c>
      <c r="R22" s="176">
        <f t="shared" si="4"/>
        <v>45383</v>
      </c>
      <c r="S22" s="176">
        <f t="shared" si="4"/>
        <v>45413</v>
      </c>
      <c r="T22" s="176">
        <f t="shared" si="4"/>
        <v>45444</v>
      </c>
      <c r="U22" s="176">
        <f t="shared" si="4"/>
        <v>45474</v>
      </c>
      <c r="V22" s="176">
        <f t="shared" si="4"/>
        <v>45505</v>
      </c>
      <c r="W22" s="176">
        <f t="shared" si="4"/>
        <v>45536</v>
      </c>
      <c r="X22" s="176">
        <f t="shared" si="4"/>
        <v>45566</v>
      </c>
      <c r="Y22" s="176">
        <f t="shared" si="4"/>
        <v>45597</v>
      </c>
      <c r="Z22" s="176">
        <f t="shared" si="4"/>
        <v>45627</v>
      </c>
      <c r="AA22" s="176">
        <f t="shared" si="4"/>
        <v>45658</v>
      </c>
      <c r="AB22" s="176">
        <f t="shared" si="4"/>
        <v>45689</v>
      </c>
      <c r="AC22" s="176">
        <f t="shared" si="4"/>
        <v>45717</v>
      </c>
      <c r="AD22" s="176">
        <f t="shared" si="4"/>
        <v>45748</v>
      </c>
      <c r="AE22" s="176">
        <f t="shared" si="4"/>
        <v>45778</v>
      </c>
      <c r="AF22" s="176">
        <f t="shared" si="4"/>
        <v>45809</v>
      </c>
      <c r="AG22" s="176">
        <f t="shared" si="4"/>
        <v>45839</v>
      </c>
      <c r="AH22" s="176">
        <f t="shared" si="4"/>
        <v>45870</v>
      </c>
      <c r="AI22" s="176">
        <f t="shared" si="4"/>
        <v>45901</v>
      </c>
      <c r="AJ22" s="176">
        <f t="shared" si="4"/>
        <v>45931</v>
      </c>
      <c r="AK22" s="176">
        <f t="shared" si="4"/>
        <v>45962</v>
      </c>
      <c r="AL22" s="176">
        <f t="shared" si="4"/>
        <v>45992</v>
      </c>
      <c r="AM22" s="176">
        <f t="shared" si="4"/>
        <v>46023</v>
      </c>
      <c r="AN22" s="176">
        <f t="shared" si="4"/>
        <v>46054</v>
      </c>
      <c r="AO22" s="176">
        <f t="shared" si="4"/>
        <v>46082</v>
      </c>
      <c r="AP22" s="176">
        <f t="shared" si="4"/>
        <v>46113</v>
      </c>
      <c r="AQ22" s="176">
        <f t="shared" si="4"/>
        <v>46143</v>
      </c>
      <c r="AR22" s="176">
        <f t="shared" si="4"/>
        <v>46174</v>
      </c>
      <c r="AS22" s="176">
        <f t="shared" si="4"/>
        <v>46204</v>
      </c>
      <c r="AT22" s="176">
        <f t="shared" si="4"/>
        <v>46235</v>
      </c>
      <c r="AU22" s="176">
        <f t="shared" si="4"/>
        <v>46266</v>
      </c>
      <c r="AV22" s="176">
        <f t="shared" si="4"/>
        <v>46296</v>
      </c>
      <c r="AW22" s="176">
        <f t="shared" si="4"/>
        <v>46327</v>
      </c>
      <c r="AX22" s="176">
        <f t="shared" si="4"/>
        <v>46357</v>
      </c>
      <c r="AY22" s="176">
        <f t="shared" si="4"/>
        <v>46388</v>
      </c>
      <c r="AZ22" s="176">
        <f t="shared" si="4"/>
        <v>46419</v>
      </c>
      <c r="BA22" s="176">
        <f t="shared" si="4"/>
        <v>46447</v>
      </c>
      <c r="BB22" s="176">
        <f t="shared" si="4"/>
        <v>46478</v>
      </c>
      <c r="BC22" s="176">
        <f t="shared" si="4"/>
        <v>46508</v>
      </c>
      <c r="BD22" s="176">
        <f t="shared" si="4"/>
        <v>46539</v>
      </c>
      <c r="BE22" s="176">
        <f t="shared" si="4"/>
        <v>46569</v>
      </c>
      <c r="BF22" s="176">
        <f t="shared" si="4"/>
        <v>46600</v>
      </c>
      <c r="BG22" s="176">
        <f t="shared" si="4"/>
        <v>46631</v>
      </c>
      <c r="BH22" s="176">
        <f t="shared" si="4"/>
        <v>46661</v>
      </c>
      <c r="BI22" s="176">
        <f t="shared" si="4"/>
        <v>46692</v>
      </c>
      <c r="BJ22" s="176">
        <f t="shared" si="4"/>
        <v>46722</v>
      </c>
      <c r="BK22" s="176">
        <f t="shared" si="4"/>
        <v>46753</v>
      </c>
      <c r="BL22" s="176">
        <f t="shared" si="4"/>
        <v>46784</v>
      </c>
      <c r="BM22" s="176">
        <f t="shared" si="4"/>
        <v>46813</v>
      </c>
      <c r="BN22" s="176">
        <f t="shared" si="4"/>
        <v>46844</v>
      </c>
      <c r="BO22" s="176">
        <f t="shared" si="4"/>
        <v>46874</v>
      </c>
      <c r="BP22" s="176">
        <f t="shared" ref="BP22:CH22" si="5">BP$4</f>
        <v>46905</v>
      </c>
      <c r="BQ22" s="176">
        <f t="shared" si="5"/>
        <v>46935</v>
      </c>
      <c r="BR22" s="176">
        <f t="shared" si="5"/>
        <v>46966</v>
      </c>
      <c r="BS22" s="176">
        <f t="shared" si="5"/>
        <v>46997</v>
      </c>
      <c r="BT22" s="176">
        <f t="shared" si="5"/>
        <v>47027</v>
      </c>
      <c r="BU22" s="176">
        <f t="shared" si="5"/>
        <v>47058</v>
      </c>
      <c r="BV22" s="176">
        <f t="shared" si="5"/>
        <v>47088</v>
      </c>
      <c r="BW22" s="176">
        <f t="shared" si="5"/>
        <v>47119</v>
      </c>
      <c r="BX22" s="176">
        <f t="shared" si="5"/>
        <v>47150</v>
      </c>
      <c r="BY22" s="176">
        <f t="shared" si="5"/>
        <v>47178</v>
      </c>
      <c r="BZ22" s="176">
        <f t="shared" si="5"/>
        <v>47209</v>
      </c>
      <c r="CA22" s="176">
        <f t="shared" si="5"/>
        <v>47239</v>
      </c>
      <c r="CB22" s="176">
        <f t="shared" si="5"/>
        <v>47270</v>
      </c>
      <c r="CC22" s="176">
        <f t="shared" si="5"/>
        <v>47300</v>
      </c>
      <c r="CD22" s="176">
        <f t="shared" si="5"/>
        <v>47331</v>
      </c>
      <c r="CE22" s="176">
        <f t="shared" si="5"/>
        <v>47362</v>
      </c>
      <c r="CF22" s="176">
        <f t="shared" si="5"/>
        <v>47392</v>
      </c>
      <c r="CG22" s="176">
        <f t="shared" si="5"/>
        <v>47423</v>
      </c>
      <c r="CH22" s="177">
        <f t="shared" si="5"/>
        <v>47453</v>
      </c>
    </row>
    <row r="23" spans="1:86" ht="15" customHeight="1" x14ac:dyDescent="0.3">
      <c r="A23" s="563"/>
      <c r="B23" s="11" t="str">
        <f t="shared" ref="B23:C37" si="6">B5</f>
        <v>Air Comp</v>
      </c>
      <c r="C23" s="3">
        <f>C5</f>
        <v>0</v>
      </c>
      <c r="D23" s="3">
        <f>IF(SUM($C$19:$N$19)=0,0,C23+D5)</f>
        <v>69559</v>
      </c>
      <c r="E23" s="3">
        <f t="shared" ref="E23:BP23" si="7">IF(SUM($C$19:$N$19)=0,0,D23+E5)</f>
        <v>427017</v>
      </c>
      <c r="F23" s="3">
        <f t="shared" si="7"/>
        <v>427017</v>
      </c>
      <c r="G23" s="3">
        <f t="shared" si="7"/>
        <v>831225</v>
      </c>
      <c r="H23" s="3">
        <f t="shared" si="7"/>
        <v>995481</v>
      </c>
      <c r="I23" s="3">
        <f t="shared" si="7"/>
        <v>995481</v>
      </c>
      <c r="J23" s="3">
        <f t="shared" si="7"/>
        <v>1204215</v>
      </c>
      <c r="K23" s="3">
        <f t="shared" si="7"/>
        <v>1342566</v>
      </c>
      <c r="L23" s="3">
        <f t="shared" si="7"/>
        <v>1342566</v>
      </c>
      <c r="M23" s="3">
        <f t="shared" si="7"/>
        <v>1401786</v>
      </c>
      <c r="N23" s="3">
        <f t="shared" si="7"/>
        <v>1859835</v>
      </c>
      <c r="O23" s="3">
        <f t="shared" si="7"/>
        <v>1859835</v>
      </c>
      <c r="P23" s="3">
        <f t="shared" si="7"/>
        <v>1859835</v>
      </c>
      <c r="Q23" s="3">
        <f t="shared" si="7"/>
        <v>1859835</v>
      </c>
      <c r="R23" s="3">
        <f t="shared" si="7"/>
        <v>1859835</v>
      </c>
      <c r="S23" s="3">
        <f t="shared" si="7"/>
        <v>1859835</v>
      </c>
      <c r="T23" s="3">
        <f t="shared" si="7"/>
        <v>1859835</v>
      </c>
      <c r="U23" s="3">
        <f t="shared" si="7"/>
        <v>1859835</v>
      </c>
      <c r="V23" s="3">
        <f t="shared" si="7"/>
        <v>1859835</v>
      </c>
      <c r="W23" s="3">
        <f t="shared" si="7"/>
        <v>1859835</v>
      </c>
      <c r="X23" s="3">
        <f t="shared" si="7"/>
        <v>1859835</v>
      </c>
      <c r="Y23" s="3">
        <f t="shared" si="7"/>
        <v>1859835</v>
      </c>
      <c r="Z23" s="3">
        <f t="shared" si="7"/>
        <v>1859835</v>
      </c>
      <c r="AA23" s="3">
        <f t="shared" si="7"/>
        <v>1859835</v>
      </c>
      <c r="AB23" s="3">
        <f t="shared" si="7"/>
        <v>1859835</v>
      </c>
      <c r="AC23" s="3">
        <f t="shared" si="7"/>
        <v>1859835</v>
      </c>
      <c r="AD23" s="3">
        <f t="shared" si="7"/>
        <v>1859835</v>
      </c>
      <c r="AE23" s="3">
        <f t="shared" si="7"/>
        <v>1859835</v>
      </c>
      <c r="AF23" s="3">
        <f t="shared" si="7"/>
        <v>1859835</v>
      </c>
      <c r="AG23" s="3">
        <f t="shared" si="7"/>
        <v>1859835</v>
      </c>
      <c r="AH23" s="3">
        <f t="shared" si="7"/>
        <v>1859835</v>
      </c>
      <c r="AI23" s="3">
        <f t="shared" si="7"/>
        <v>1859835</v>
      </c>
      <c r="AJ23" s="3">
        <f t="shared" si="7"/>
        <v>1859835</v>
      </c>
      <c r="AK23" s="3">
        <f t="shared" si="7"/>
        <v>1859835</v>
      </c>
      <c r="AL23" s="3">
        <f t="shared" si="7"/>
        <v>1859835</v>
      </c>
      <c r="AM23" s="3">
        <f t="shared" si="7"/>
        <v>1859835</v>
      </c>
      <c r="AN23" s="3">
        <f t="shared" si="7"/>
        <v>1859835</v>
      </c>
      <c r="AO23" s="3">
        <f t="shared" si="7"/>
        <v>1859835</v>
      </c>
      <c r="AP23" s="3">
        <f t="shared" si="7"/>
        <v>1859835</v>
      </c>
      <c r="AQ23" s="3">
        <f t="shared" si="7"/>
        <v>1859835</v>
      </c>
      <c r="AR23" s="3">
        <f t="shared" si="7"/>
        <v>1859835</v>
      </c>
      <c r="AS23" s="3">
        <f t="shared" si="7"/>
        <v>1859835</v>
      </c>
      <c r="AT23" s="3">
        <f t="shared" si="7"/>
        <v>1859835</v>
      </c>
      <c r="AU23" s="3">
        <f t="shared" si="7"/>
        <v>1859835</v>
      </c>
      <c r="AV23" s="3">
        <f t="shared" si="7"/>
        <v>1859835</v>
      </c>
      <c r="AW23" s="3">
        <f t="shared" si="7"/>
        <v>1859835</v>
      </c>
      <c r="AX23" s="3">
        <f t="shared" si="7"/>
        <v>1859835</v>
      </c>
      <c r="AY23" s="3">
        <f t="shared" si="7"/>
        <v>1859835</v>
      </c>
      <c r="AZ23" s="3">
        <f t="shared" si="7"/>
        <v>1859835</v>
      </c>
      <c r="BA23" s="3">
        <f t="shared" si="7"/>
        <v>1859835</v>
      </c>
      <c r="BB23" s="3">
        <f t="shared" si="7"/>
        <v>1859835</v>
      </c>
      <c r="BC23" s="3">
        <f t="shared" si="7"/>
        <v>1859835</v>
      </c>
      <c r="BD23" s="3">
        <f t="shared" si="7"/>
        <v>1859835</v>
      </c>
      <c r="BE23" s="3">
        <f t="shared" si="7"/>
        <v>1859835</v>
      </c>
      <c r="BF23" s="3">
        <f t="shared" si="7"/>
        <v>1859835</v>
      </c>
      <c r="BG23" s="3">
        <f t="shared" si="7"/>
        <v>1859835</v>
      </c>
      <c r="BH23" s="3">
        <f t="shared" si="7"/>
        <v>1859835</v>
      </c>
      <c r="BI23" s="3">
        <f t="shared" si="7"/>
        <v>1859835</v>
      </c>
      <c r="BJ23" s="3">
        <f t="shared" si="7"/>
        <v>1859835</v>
      </c>
      <c r="BK23" s="3">
        <f t="shared" si="7"/>
        <v>1859835</v>
      </c>
      <c r="BL23" s="3">
        <f t="shared" si="7"/>
        <v>1859835</v>
      </c>
      <c r="BM23" s="3">
        <f t="shared" si="7"/>
        <v>1859835</v>
      </c>
      <c r="BN23" s="3">
        <f t="shared" si="7"/>
        <v>1859835</v>
      </c>
      <c r="BO23" s="3">
        <f t="shared" si="7"/>
        <v>1859835</v>
      </c>
      <c r="BP23" s="3">
        <f t="shared" si="7"/>
        <v>1859835</v>
      </c>
      <c r="BQ23" s="3">
        <f t="shared" ref="BQ23:CH23" si="8">IF(SUM($C$19:$N$19)=0,0,BP23+BQ5)</f>
        <v>1859835</v>
      </c>
      <c r="BR23" s="3">
        <f t="shared" si="8"/>
        <v>1859835</v>
      </c>
      <c r="BS23" s="3">
        <f t="shared" si="8"/>
        <v>1859835</v>
      </c>
      <c r="BT23" s="3">
        <f t="shared" si="8"/>
        <v>1859835</v>
      </c>
      <c r="BU23" s="3">
        <f t="shared" si="8"/>
        <v>1859835</v>
      </c>
      <c r="BV23" s="3">
        <f t="shared" si="8"/>
        <v>1859835</v>
      </c>
      <c r="BW23" s="3">
        <f t="shared" si="8"/>
        <v>1859835</v>
      </c>
      <c r="BX23" s="3">
        <f t="shared" si="8"/>
        <v>1859835</v>
      </c>
      <c r="BY23" s="3">
        <f t="shared" si="8"/>
        <v>1859835</v>
      </c>
      <c r="BZ23" s="3">
        <f t="shared" si="8"/>
        <v>1859835</v>
      </c>
      <c r="CA23" s="3">
        <f t="shared" si="8"/>
        <v>1859835</v>
      </c>
      <c r="CB23" s="3">
        <f t="shared" si="8"/>
        <v>1859835</v>
      </c>
      <c r="CC23" s="3">
        <f t="shared" si="8"/>
        <v>1859835</v>
      </c>
      <c r="CD23" s="3">
        <f t="shared" si="8"/>
        <v>1859835</v>
      </c>
      <c r="CE23" s="3">
        <f t="shared" si="8"/>
        <v>1859835</v>
      </c>
      <c r="CF23" s="3">
        <f t="shared" si="8"/>
        <v>1859835</v>
      </c>
      <c r="CG23" s="3">
        <f t="shared" si="8"/>
        <v>1859835</v>
      </c>
      <c r="CH23" s="12">
        <f t="shared" si="8"/>
        <v>1859835</v>
      </c>
    </row>
    <row r="24" spans="1:86" x14ac:dyDescent="0.3">
      <c r="A24" s="563"/>
      <c r="B24" s="13" t="str">
        <f t="shared" si="6"/>
        <v>Building Shell</v>
      </c>
      <c r="C24" s="3">
        <f t="shared" si="6"/>
        <v>0</v>
      </c>
      <c r="D24" s="3">
        <f t="shared" ref="D24:BO24" si="9">IF(SUM($C$19:$N$19)=0,0,C24+D6)</f>
        <v>0</v>
      </c>
      <c r="E24" s="3">
        <f t="shared" si="9"/>
        <v>0</v>
      </c>
      <c r="F24" s="3">
        <f t="shared" si="9"/>
        <v>329917.09000000003</v>
      </c>
      <c r="G24" s="3">
        <f t="shared" si="9"/>
        <v>363036.09</v>
      </c>
      <c r="H24" s="3">
        <f t="shared" si="9"/>
        <v>489517.79000000004</v>
      </c>
      <c r="I24" s="3">
        <f t="shared" si="9"/>
        <v>596515.94000000006</v>
      </c>
      <c r="J24" s="3">
        <f t="shared" si="9"/>
        <v>641035.94000000006</v>
      </c>
      <c r="K24" s="3">
        <f t="shared" si="9"/>
        <v>685858.55</v>
      </c>
      <c r="L24" s="3">
        <f t="shared" si="9"/>
        <v>775333.55</v>
      </c>
      <c r="M24" s="3">
        <f t="shared" si="9"/>
        <v>785985.31</v>
      </c>
      <c r="N24" s="3">
        <f t="shared" si="9"/>
        <v>921488.28</v>
      </c>
      <c r="O24" s="3">
        <f t="shared" si="9"/>
        <v>921488.28</v>
      </c>
      <c r="P24" s="3">
        <f t="shared" si="9"/>
        <v>921488.28</v>
      </c>
      <c r="Q24" s="3">
        <f t="shared" si="9"/>
        <v>921488.28</v>
      </c>
      <c r="R24" s="3">
        <f t="shared" si="9"/>
        <v>921488.28</v>
      </c>
      <c r="S24" s="3">
        <f t="shared" si="9"/>
        <v>921488.28</v>
      </c>
      <c r="T24" s="3">
        <f t="shared" si="9"/>
        <v>921488.28</v>
      </c>
      <c r="U24" s="3">
        <f t="shared" si="9"/>
        <v>921488.28</v>
      </c>
      <c r="V24" s="3">
        <f t="shared" si="9"/>
        <v>921488.28</v>
      </c>
      <c r="W24" s="3">
        <f t="shared" si="9"/>
        <v>921488.28</v>
      </c>
      <c r="X24" s="3">
        <f t="shared" si="9"/>
        <v>921488.28</v>
      </c>
      <c r="Y24" s="3">
        <f t="shared" si="9"/>
        <v>921488.28</v>
      </c>
      <c r="Z24" s="3">
        <f t="shared" si="9"/>
        <v>921488.28</v>
      </c>
      <c r="AA24" s="3">
        <f t="shared" si="9"/>
        <v>921488.28</v>
      </c>
      <c r="AB24" s="3">
        <f t="shared" si="9"/>
        <v>921488.28</v>
      </c>
      <c r="AC24" s="3">
        <f t="shared" si="9"/>
        <v>921488.28</v>
      </c>
      <c r="AD24" s="3">
        <f t="shared" si="9"/>
        <v>921488.28</v>
      </c>
      <c r="AE24" s="3">
        <f t="shared" si="9"/>
        <v>921488.28</v>
      </c>
      <c r="AF24" s="3">
        <f t="shared" si="9"/>
        <v>921488.28</v>
      </c>
      <c r="AG24" s="3">
        <f t="shared" si="9"/>
        <v>921488.28</v>
      </c>
      <c r="AH24" s="3">
        <f t="shared" si="9"/>
        <v>921488.28</v>
      </c>
      <c r="AI24" s="3">
        <f t="shared" si="9"/>
        <v>921488.28</v>
      </c>
      <c r="AJ24" s="3">
        <f t="shared" si="9"/>
        <v>921488.28</v>
      </c>
      <c r="AK24" s="3">
        <f t="shared" si="9"/>
        <v>921488.28</v>
      </c>
      <c r="AL24" s="3">
        <f t="shared" si="9"/>
        <v>921488.28</v>
      </c>
      <c r="AM24" s="3">
        <f t="shared" si="9"/>
        <v>921488.28</v>
      </c>
      <c r="AN24" s="3">
        <f t="shared" si="9"/>
        <v>921488.28</v>
      </c>
      <c r="AO24" s="3">
        <f t="shared" si="9"/>
        <v>921488.28</v>
      </c>
      <c r="AP24" s="3">
        <f t="shared" si="9"/>
        <v>921488.28</v>
      </c>
      <c r="AQ24" s="3">
        <f t="shared" si="9"/>
        <v>921488.28</v>
      </c>
      <c r="AR24" s="3">
        <f t="shared" si="9"/>
        <v>921488.28</v>
      </c>
      <c r="AS24" s="3">
        <f t="shared" si="9"/>
        <v>921488.28</v>
      </c>
      <c r="AT24" s="3">
        <f t="shared" si="9"/>
        <v>921488.28</v>
      </c>
      <c r="AU24" s="3">
        <f t="shared" si="9"/>
        <v>921488.28</v>
      </c>
      <c r="AV24" s="3">
        <f t="shared" si="9"/>
        <v>921488.28</v>
      </c>
      <c r="AW24" s="3">
        <f t="shared" si="9"/>
        <v>921488.28</v>
      </c>
      <c r="AX24" s="3">
        <f t="shared" si="9"/>
        <v>921488.28</v>
      </c>
      <c r="AY24" s="3">
        <f t="shared" si="9"/>
        <v>921488.28</v>
      </c>
      <c r="AZ24" s="3">
        <f t="shared" si="9"/>
        <v>921488.28</v>
      </c>
      <c r="BA24" s="3">
        <f t="shared" si="9"/>
        <v>921488.28</v>
      </c>
      <c r="BB24" s="3">
        <f t="shared" si="9"/>
        <v>921488.28</v>
      </c>
      <c r="BC24" s="3">
        <f t="shared" si="9"/>
        <v>921488.28</v>
      </c>
      <c r="BD24" s="3">
        <f t="shared" si="9"/>
        <v>921488.28</v>
      </c>
      <c r="BE24" s="3">
        <f t="shared" si="9"/>
        <v>921488.28</v>
      </c>
      <c r="BF24" s="3">
        <f t="shared" si="9"/>
        <v>921488.28</v>
      </c>
      <c r="BG24" s="3">
        <f t="shared" si="9"/>
        <v>921488.28</v>
      </c>
      <c r="BH24" s="3">
        <f t="shared" si="9"/>
        <v>921488.28</v>
      </c>
      <c r="BI24" s="3">
        <f t="shared" si="9"/>
        <v>921488.28</v>
      </c>
      <c r="BJ24" s="3">
        <f t="shared" si="9"/>
        <v>921488.28</v>
      </c>
      <c r="BK24" s="3">
        <f t="shared" si="9"/>
        <v>921488.28</v>
      </c>
      <c r="BL24" s="3">
        <f t="shared" si="9"/>
        <v>921488.28</v>
      </c>
      <c r="BM24" s="3">
        <f t="shared" si="9"/>
        <v>921488.28</v>
      </c>
      <c r="BN24" s="3">
        <f t="shared" si="9"/>
        <v>921488.28</v>
      </c>
      <c r="BO24" s="3">
        <f t="shared" si="9"/>
        <v>921488.28</v>
      </c>
      <c r="BP24" s="3">
        <f t="shared" ref="BP24:CH24" si="10">IF(SUM($C$19:$N$19)=0,0,BO24+BP6)</f>
        <v>921488.28</v>
      </c>
      <c r="BQ24" s="3">
        <f t="shared" si="10"/>
        <v>921488.28</v>
      </c>
      <c r="BR24" s="3">
        <f t="shared" si="10"/>
        <v>921488.28</v>
      </c>
      <c r="BS24" s="3">
        <f t="shared" si="10"/>
        <v>921488.28</v>
      </c>
      <c r="BT24" s="3">
        <f t="shared" si="10"/>
        <v>921488.28</v>
      </c>
      <c r="BU24" s="3">
        <f t="shared" si="10"/>
        <v>921488.28</v>
      </c>
      <c r="BV24" s="3">
        <f t="shared" si="10"/>
        <v>921488.28</v>
      </c>
      <c r="BW24" s="3">
        <f t="shared" si="10"/>
        <v>921488.28</v>
      </c>
      <c r="BX24" s="3">
        <f t="shared" si="10"/>
        <v>921488.28</v>
      </c>
      <c r="BY24" s="3">
        <f t="shared" si="10"/>
        <v>921488.28</v>
      </c>
      <c r="BZ24" s="3">
        <f t="shared" si="10"/>
        <v>921488.28</v>
      </c>
      <c r="CA24" s="3">
        <f t="shared" si="10"/>
        <v>921488.28</v>
      </c>
      <c r="CB24" s="3">
        <f t="shared" si="10"/>
        <v>921488.28</v>
      </c>
      <c r="CC24" s="3">
        <f t="shared" si="10"/>
        <v>921488.28</v>
      </c>
      <c r="CD24" s="3">
        <f t="shared" si="10"/>
        <v>921488.28</v>
      </c>
      <c r="CE24" s="3">
        <f t="shared" si="10"/>
        <v>921488.28</v>
      </c>
      <c r="CF24" s="3">
        <f t="shared" si="10"/>
        <v>921488.28</v>
      </c>
      <c r="CG24" s="3">
        <f t="shared" si="10"/>
        <v>921488.28</v>
      </c>
      <c r="CH24" s="12">
        <f t="shared" si="10"/>
        <v>921488.28</v>
      </c>
    </row>
    <row r="25" spans="1:86" x14ac:dyDescent="0.3">
      <c r="A25" s="563"/>
      <c r="B25" s="11" t="str">
        <f t="shared" si="6"/>
        <v>Cooking</v>
      </c>
      <c r="C25" s="3">
        <f t="shared" si="6"/>
        <v>0</v>
      </c>
      <c r="D25" s="3">
        <f t="shared" ref="D25:BO25" si="11">IF(SUM($C$19:$N$19)=0,0,C25+D7)</f>
        <v>0</v>
      </c>
      <c r="E25" s="3">
        <f t="shared" si="11"/>
        <v>0</v>
      </c>
      <c r="F25" s="3">
        <f t="shared" si="11"/>
        <v>0</v>
      </c>
      <c r="G25" s="3">
        <f t="shared" si="11"/>
        <v>0</v>
      </c>
      <c r="H25" s="3">
        <f t="shared" si="11"/>
        <v>0</v>
      </c>
      <c r="I25" s="3">
        <f t="shared" si="11"/>
        <v>0</v>
      </c>
      <c r="J25" s="3">
        <f t="shared" si="11"/>
        <v>0</v>
      </c>
      <c r="K25" s="3">
        <f t="shared" si="11"/>
        <v>0</v>
      </c>
      <c r="L25" s="3">
        <f t="shared" si="11"/>
        <v>62085</v>
      </c>
      <c r="M25" s="3">
        <f t="shared" si="11"/>
        <v>85723</v>
      </c>
      <c r="N25" s="3">
        <f t="shared" si="11"/>
        <v>122958</v>
      </c>
      <c r="O25" s="3">
        <f t="shared" si="11"/>
        <v>122958</v>
      </c>
      <c r="P25" s="3">
        <f t="shared" si="11"/>
        <v>122958</v>
      </c>
      <c r="Q25" s="3">
        <f t="shared" si="11"/>
        <v>122958</v>
      </c>
      <c r="R25" s="3">
        <f t="shared" si="11"/>
        <v>122958</v>
      </c>
      <c r="S25" s="3">
        <f t="shared" si="11"/>
        <v>122958</v>
      </c>
      <c r="T25" s="3">
        <f t="shared" si="11"/>
        <v>122958</v>
      </c>
      <c r="U25" s="3">
        <f t="shared" si="11"/>
        <v>122958</v>
      </c>
      <c r="V25" s="3">
        <f t="shared" si="11"/>
        <v>122958</v>
      </c>
      <c r="W25" s="3">
        <f t="shared" si="11"/>
        <v>122958</v>
      </c>
      <c r="X25" s="3">
        <f t="shared" si="11"/>
        <v>122958</v>
      </c>
      <c r="Y25" s="3">
        <f t="shared" si="11"/>
        <v>122958</v>
      </c>
      <c r="Z25" s="3">
        <f t="shared" si="11"/>
        <v>122958</v>
      </c>
      <c r="AA25" s="3">
        <f t="shared" si="11"/>
        <v>122958</v>
      </c>
      <c r="AB25" s="3">
        <f t="shared" si="11"/>
        <v>122958</v>
      </c>
      <c r="AC25" s="3">
        <f t="shared" si="11"/>
        <v>122958</v>
      </c>
      <c r="AD25" s="3">
        <f t="shared" si="11"/>
        <v>122958</v>
      </c>
      <c r="AE25" s="3">
        <f t="shared" si="11"/>
        <v>122958</v>
      </c>
      <c r="AF25" s="3">
        <f t="shared" si="11"/>
        <v>122958</v>
      </c>
      <c r="AG25" s="3">
        <f t="shared" si="11"/>
        <v>122958</v>
      </c>
      <c r="AH25" s="3">
        <f t="shared" si="11"/>
        <v>122958</v>
      </c>
      <c r="AI25" s="3">
        <f t="shared" si="11"/>
        <v>122958</v>
      </c>
      <c r="AJ25" s="3">
        <f t="shared" si="11"/>
        <v>122958</v>
      </c>
      <c r="AK25" s="3">
        <f t="shared" si="11"/>
        <v>122958</v>
      </c>
      <c r="AL25" s="3">
        <f t="shared" si="11"/>
        <v>122958</v>
      </c>
      <c r="AM25" s="3">
        <f t="shared" si="11"/>
        <v>122958</v>
      </c>
      <c r="AN25" s="3">
        <f t="shared" si="11"/>
        <v>122958</v>
      </c>
      <c r="AO25" s="3">
        <f t="shared" si="11"/>
        <v>122958</v>
      </c>
      <c r="AP25" s="3">
        <f t="shared" si="11"/>
        <v>122958</v>
      </c>
      <c r="AQ25" s="3">
        <f t="shared" si="11"/>
        <v>122958</v>
      </c>
      <c r="AR25" s="3">
        <f t="shared" si="11"/>
        <v>122958</v>
      </c>
      <c r="AS25" s="3">
        <f t="shared" si="11"/>
        <v>122958</v>
      </c>
      <c r="AT25" s="3">
        <f t="shared" si="11"/>
        <v>122958</v>
      </c>
      <c r="AU25" s="3">
        <f t="shared" si="11"/>
        <v>122958</v>
      </c>
      <c r="AV25" s="3">
        <f t="shared" si="11"/>
        <v>122958</v>
      </c>
      <c r="AW25" s="3">
        <f t="shared" si="11"/>
        <v>122958</v>
      </c>
      <c r="AX25" s="3">
        <f t="shared" si="11"/>
        <v>122958</v>
      </c>
      <c r="AY25" s="3">
        <f t="shared" si="11"/>
        <v>122958</v>
      </c>
      <c r="AZ25" s="3">
        <f t="shared" si="11"/>
        <v>122958</v>
      </c>
      <c r="BA25" s="3">
        <f t="shared" si="11"/>
        <v>122958</v>
      </c>
      <c r="BB25" s="3">
        <f t="shared" si="11"/>
        <v>122958</v>
      </c>
      <c r="BC25" s="3">
        <f t="shared" si="11"/>
        <v>122958</v>
      </c>
      <c r="BD25" s="3">
        <f t="shared" si="11"/>
        <v>122958</v>
      </c>
      <c r="BE25" s="3">
        <f t="shared" si="11"/>
        <v>122958</v>
      </c>
      <c r="BF25" s="3">
        <f t="shared" si="11"/>
        <v>122958</v>
      </c>
      <c r="BG25" s="3">
        <f t="shared" si="11"/>
        <v>122958</v>
      </c>
      <c r="BH25" s="3">
        <f t="shared" si="11"/>
        <v>122958</v>
      </c>
      <c r="BI25" s="3">
        <f t="shared" si="11"/>
        <v>122958</v>
      </c>
      <c r="BJ25" s="3">
        <f t="shared" si="11"/>
        <v>122958</v>
      </c>
      <c r="BK25" s="3">
        <f t="shared" si="11"/>
        <v>122958</v>
      </c>
      <c r="BL25" s="3">
        <f t="shared" si="11"/>
        <v>122958</v>
      </c>
      <c r="BM25" s="3">
        <f t="shared" si="11"/>
        <v>122958</v>
      </c>
      <c r="BN25" s="3">
        <f t="shared" si="11"/>
        <v>122958</v>
      </c>
      <c r="BO25" s="3">
        <f t="shared" si="11"/>
        <v>122958</v>
      </c>
      <c r="BP25" s="3">
        <f t="shared" ref="BP25:CH25" si="12">IF(SUM($C$19:$N$19)=0,0,BO25+BP7)</f>
        <v>122958</v>
      </c>
      <c r="BQ25" s="3">
        <f t="shared" si="12"/>
        <v>122958</v>
      </c>
      <c r="BR25" s="3">
        <f t="shared" si="12"/>
        <v>122958</v>
      </c>
      <c r="BS25" s="3">
        <f t="shared" si="12"/>
        <v>122958</v>
      </c>
      <c r="BT25" s="3">
        <f t="shared" si="12"/>
        <v>122958</v>
      </c>
      <c r="BU25" s="3">
        <f t="shared" si="12"/>
        <v>122958</v>
      </c>
      <c r="BV25" s="3">
        <f t="shared" si="12"/>
        <v>122958</v>
      </c>
      <c r="BW25" s="3">
        <f t="shared" si="12"/>
        <v>122958</v>
      </c>
      <c r="BX25" s="3">
        <f t="shared" si="12"/>
        <v>122958</v>
      </c>
      <c r="BY25" s="3">
        <f t="shared" si="12"/>
        <v>122958</v>
      </c>
      <c r="BZ25" s="3">
        <f t="shared" si="12"/>
        <v>122958</v>
      </c>
      <c r="CA25" s="3">
        <f t="shared" si="12"/>
        <v>122958</v>
      </c>
      <c r="CB25" s="3">
        <f t="shared" si="12"/>
        <v>122958</v>
      </c>
      <c r="CC25" s="3">
        <f t="shared" si="12"/>
        <v>122958</v>
      </c>
      <c r="CD25" s="3">
        <f t="shared" si="12"/>
        <v>122958</v>
      </c>
      <c r="CE25" s="3">
        <f t="shared" si="12"/>
        <v>122958</v>
      </c>
      <c r="CF25" s="3">
        <f t="shared" si="12"/>
        <v>122958</v>
      </c>
      <c r="CG25" s="3">
        <f t="shared" si="12"/>
        <v>122958</v>
      </c>
      <c r="CH25" s="12">
        <f t="shared" si="12"/>
        <v>122958</v>
      </c>
    </row>
    <row r="26" spans="1:86" x14ac:dyDescent="0.3">
      <c r="A26" s="563"/>
      <c r="B26" s="11" t="str">
        <f t="shared" si="6"/>
        <v>Cooling</v>
      </c>
      <c r="C26" s="3">
        <f t="shared" si="6"/>
        <v>0</v>
      </c>
      <c r="D26" s="3">
        <f t="shared" ref="D26:BO26" si="13">IF(SUM($C$19:$N$19)=0,0,C26+D8)</f>
        <v>0</v>
      </c>
      <c r="E26" s="3">
        <f t="shared" si="13"/>
        <v>212072</v>
      </c>
      <c r="F26" s="3">
        <f t="shared" si="13"/>
        <v>870402</v>
      </c>
      <c r="G26" s="3">
        <f t="shared" si="13"/>
        <v>1353996</v>
      </c>
      <c r="H26" s="3">
        <f t="shared" si="13"/>
        <v>1676661</v>
      </c>
      <c r="I26" s="3">
        <f t="shared" si="13"/>
        <v>2048282</v>
      </c>
      <c r="J26" s="3">
        <f t="shared" si="13"/>
        <v>2575288</v>
      </c>
      <c r="K26" s="3">
        <f t="shared" si="13"/>
        <v>2921514</v>
      </c>
      <c r="L26" s="3">
        <f t="shared" si="13"/>
        <v>3873957</v>
      </c>
      <c r="M26" s="3">
        <f t="shared" si="13"/>
        <v>4606063.92</v>
      </c>
      <c r="N26" s="3">
        <f t="shared" si="13"/>
        <v>7023158.2799999993</v>
      </c>
      <c r="O26" s="3">
        <f t="shared" si="13"/>
        <v>7023158.2799999993</v>
      </c>
      <c r="P26" s="3">
        <f t="shared" si="13"/>
        <v>7023158.2799999993</v>
      </c>
      <c r="Q26" s="3">
        <f t="shared" si="13"/>
        <v>7023158.2799999993</v>
      </c>
      <c r="R26" s="3">
        <f t="shared" si="13"/>
        <v>7023158.2799999993</v>
      </c>
      <c r="S26" s="3">
        <f t="shared" si="13"/>
        <v>7023158.2799999993</v>
      </c>
      <c r="T26" s="3">
        <f t="shared" si="13"/>
        <v>7023158.2799999993</v>
      </c>
      <c r="U26" s="3">
        <f t="shared" si="13"/>
        <v>7023158.2799999993</v>
      </c>
      <c r="V26" s="3">
        <f t="shared" si="13"/>
        <v>7023158.2799999993</v>
      </c>
      <c r="W26" s="3">
        <f t="shared" si="13"/>
        <v>7023158.2799999993</v>
      </c>
      <c r="X26" s="3">
        <f t="shared" si="13"/>
        <v>7023158.2799999993</v>
      </c>
      <c r="Y26" s="3">
        <f t="shared" si="13"/>
        <v>7023158.2799999993</v>
      </c>
      <c r="Z26" s="3">
        <f t="shared" si="13"/>
        <v>7023158.2799999993</v>
      </c>
      <c r="AA26" s="3">
        <f t="shared" si="13"/>
        <v>7023158.2799999993</v>
      </c>
      <c r="AB26" s="3">
        <f t="shared" si="13"/>
        <v>7023158.2799999993</v>
      </c>
      <c r="AC26" s="3">
        <f t="shared" si="13"/>
        <v>7023158.2799999993</v>
      </c>
      <c r="AD26" s="3">
        <f t="shared" si="13"/>
        <v>7023158.2799999993</v>
      </c>
      <c r="AE26" s="3">
        <f t="shared" si="13"/>
        <v>7023158.2799999993</v>
      </c>
      <c r="AF26" s="3">
        <f t="shared" si="13"/>
        <v>7023158.2799999993</v>
      </c>
      <c r="AG26" s="3">
        <f t="shared" si="13"/>
        <v>7023158.2799999993</v>
      </c>
      <c r="AH26" s="3">
        <f t="shared" si="13"/>
        <v>7023158.2799999993</v>
      </c>
      <c r="AI26" s="3">
        <f t="shared" si="13"/>
        <v>7023158.2799999993</v>
      </c>
      <c r="AJ26" s="3">
        <f t="shared" si="13"/>
        <v>7023158.2799999993</v>
      </c>
      <c r="AK26" s="3">
        <f t="shared" si="13"/>
        <v>7023158.2799999993</v>
      </c>
      <c r="AL26" s="3">
        <f t="shared" si="13"/>
        <v>7023158.2799999993</v>
      </c>
      <c r="AM26" s="3">
        <f t="shared" si="13"/>
        <v>7023158.2799999993</v>
      </c>
      <c r="AN26" s="3">
        <f t="shared" si="13"/>
        <v>7023158.2799999993</v>
      </c>
      <c r="AO26" s="3">
        <f t="shared" si="13"/>
        <v>7023158.2799999993</v>
      </c>
      <c r="AP26" s="3">
        <f t="shared" si="13"/>
        <v>7023158.2799999993</v>
      </c>
      <c r="AQ26" s="3">
        <f t="shared" si="13"/>
        <v>7023158.2799999993</v>
      </c>
      <c r="AR26" s="3">
        <f t="shared" si="13"/>
        <v>7023158.2799999993</v>
      </c>
      <c r="AS26" s="3">
        <f t="shared" si="13"/>
        <v>7023158.2799999993</v>
      </c>
      <c r="AT26" s="3">
        <f t="shared" si="13"/>
        <v>7023158.2799999993</v>
      </c>
      <c r="AU26" s="3">
        <f t="shared" si="13"/>
        <v>7023158.2799999993</v>
      </c>
      <c r="AV26" s="3">
        <f t="shared" si="13"/>
        <v>7023158.2799999993</v>
      </c>
      <c r="AW26" s="3">
        <f t="shared" si="13"/>
        <v>7023158.2799999993</v>
      </c>
      <c r="AX26" s="3">
        <f t="shared" si="13"/>
        <v>7023158.2799999993</v>
      </c>
      <c r="AY26" s="3">
        <f t="shared" si="13"/>
        <v>7023158.2799999993</v>
      </c>
      <c r="AZ26" s="3">
        <f t="shared" si="13"/>
        <v>7023158.2799999993</v>
      </c>
      <c r="BA26" s="3">
        <f t="shared" si="13"/>
        <v>7023158.2799999993</v>
      </c>
      <c r="BB26" s="3">
        <f t="shared" si="13"/>
        <v>7023158.2799999993</v>
      </c>
      <c r="BC26" s="3">
        <f t="shared" si="13"/>
        <v>7023158.2799999993</v>
      </c>
      <c r="BD26" s="3">
        <f t="shared" si="13"/>
        <v>7023158.2799999993</v>
      </c>
      <c r="BE26" s="3">
        <f t="shared" si="13"/>
        <v>7023158.2799999993</v>
      </c>
      <c r="BF26" s="3">
        <f t="shared" si="13"/>
        <v>7023158.2799999993</v>
      </c>
      <c r="BG26" s="3">
        <f t="shared" si="13"/>
        <v>7023158.2799999993</v>
      </c>
      <c r="BH26" s="3">
        <f t="shared" si="13"/>
        <v>7023158.2799999993</v>
      </c>
      <c r="BI26" s="3">
        <f t="shared" si="13"/>
        <v>7023158.2799999993</v>
      </c>
      <c r="BJ26" s="3">
        <f t="shared" si="13"/>
        <v>7023158.2799999993</v>
      </c>
      <c r="BK26" s="3">
        <f t="shared" si="13"/>
        <v>7023158.2799999993</v>
      </c>
      <c r="BL26" s="3">
        <f t="shared" si="13"/>
        <v>7023158.2799999993</v>
      </c>
      <c r="BM26" s="3">
        <f t="shared" si="13"/>
        <v>7023158.2799999993</v>
      </c>
      <c r="BN26" s="3">
        <f t="shared" si="13"/>
        <v>7023158.2799999993</v>
      </c>
      <c r="BO26" s="3">
        <f t="shared" si="13"/>
        <v>7023158.2799999993</v>
      </c>
      <c r="BP26" s="3">
        <f t="shared" ref="BP26:CH26" si="14">IF(SUM($C$19:$N$19)=0,0,BO26+BP8)</f>
        <v>7023158.2799999993</v>
      </c>
      <c r="BQ26" s="3">
        <f t="shared" si="14"/>
        <v>7023158.2799999993</v>
      </c>
      <c r="BR26" s="3">
        <f t="shared" si="14"/>
        <v>7023158.2799999993</v>
      </c>
      <c r="BS26" s="3">
        <f t="shared" si="14"/>
        <v>7023158.2799999993</v>
      </c>
      <c r="BT26" s="3">
        <f t="shared" si="14"/>
        <v>7023158.2799999993</v>
      </c>
      <c r="BU26" s="3">
        <f t="shared" si="14"/>
        <v>7023158.2799999993</v>
      </c>
      <c r="BV26" s="3">
        <f t="shared" si="14"/>
        <v>7023158.2799999993</v>
      </c>
      <c r="BW26" s="3">
        <f t="shared" si="14"/>
        <v>7023158.2799999993</v>
      </c>
      <c r="BX26" s="3">
        <f t="shared" si="14"/>
        <v>7023158.2799999993</v>
      </c>
      <c r="BY26" s="3">
        <f t="shared" si="14"/>
        <v>7023158.2799999993</v>
      </c>
      <c r="BZ26" s="3">
        <f t="shared" si="14"/>
        <v>7023158.2799999993</v>
      </c>
      <c r="CA26" s="3">
        <f t="shared" si="14"/>
        <v>7023158.2799999993</v>
      </c>
      <c r="CB26" s="3">
        <f t="shared" si="14"/>
        <v>7023158.2799999993</v>
      </c>
      <c r="CC26" s="3">
        <f t="shared" si="14"/>
        <v>7023158.2799999993</v>
      </c>
      <c r="CD26" s="3">
        <f t="shared" si="14"/>
        <v>7023158.2799999993</v>
      </c>
      <c r="CE26" s="3">
        <f t="shared" si="14"/>
        <v>7023158.2799999993</v>
      </c>
      <c r="CF26" s="3">
        <f t="shared" si="14"/>
        <v>7023158.2799999993</v>
      </c>
      <c r="CG26" s="3">
        <f t="shared" si="14"/>
        <v>7023158.2799999993</v>
      </c>
      <c r="CH26" s="12">
        <f t="shared" si="14"/>
        <v>7023158.2799999993</v>
      </c>
    </row>
    <row r="27" spans="1:86" x14ac:dyDescent="0.3">
      <c r="A27" s="563"/>
      <c r="B27" s="13" t="str">
        <f t="shared" si="6"/>
        <v>Ext Lighting</v>
      </c>
      <c r="C27" s="3">
        <f t="shared" si="6"/>
        <v>0</v>
      </c>
      <c r="D27" s="3">
        <f t="shared" ref="D27:BO27" si="15">IF(SUM($C$19:$N$19)=0,0,C27+D9)</f>
        <v>0</v>
      </c>
      <c r="E27" s="3">
        <f t="shared" si="15"/>
        <v>0</v>
      </c>
      <c r="F27" s="3">
        <f t="shared" si="15"/>
        <v>0</v>
      </c>
      <c r="G27" s="3">
        <f t="shared" si="15"/>
        <v>0</v>
      </c>
      <c r="H27" s="3">
        <f t="shared" si="15"/>
        <v>5577.6200000000008</v>
      </c>
      <c r="I27" s="3">
        <f t="shared" si="15"/>
        <v>5577.6200000000008</v>
      </c>
      <c r="J27" s="3">
        <f t="shared" si="15"/>
        <v>5577.6200000000008</v>
      </c>
      <c r="K27" s="3">
        <f t="shared" si="15"/>
        <v>5577.6200000000008</v>
      </c>
      <c r="L27" s="3">
        <f t="shared" si="15"/>
        <v>5577.6200000000008</v>
      </c>
      <c r="M27" s="3">
        <f t="shared" si="15"/>
        <v>5577.6200000000008</v>
      </c>
      <c r="N27" s="3">
        <f t="shared" si="15"/>
        <v>5577.6200000000008</v>
      </c>
      <c r="O27" s="3">
        <f t="shared" si="15"/>
        <v>5577.6200000000008</v>
      </c>
      <c r="P27" s="3">
        <f t="shared" si="15"/>
        <v>5577.6200000000008</v>
      </c>
      <c r="Q27" s="3">
        <f t="shared" si="15"/>
        <v>5577.6200000000008</v>
      </c>
      <c r="R27" s="3">
        <f t="shared" si="15"/>
        <v>5577.6200000000008</v>
      </c>
      <c r="S27" s="3">
        <f t="shared" si="15"/>
        <v>5577.6200000000008</v>
      </c>
      <c r="T27" s="3">
        <f t="shared" si="15"/>
        <v>5577.6200000000008</v>
      </c>
      <c r="U27" s="3">
        <f t="shared" si="15"/>
        <v>5577.6200000000008</v>
      </c>
      <c r="V27" s="3">
        <f t="shared" si="15"/>
        <v>5577.6200000000008</v>
      </c>
      <c r="W27" s="3">
        <f t="shared" si="15"/>
        <v>5577.6200000000008</v>
      </c>
      <c r="X27" s="3">
        <f t="shared" si="15"/>
        <v>5577.6200000000008</v>
      </c>
      <c r="Y27" s="3">
        <f t="shared" si="15"/>
        <v>5577.6200000000008</v>
      </c>
      <c r="Z27" s="3">
        <f t="shared" si="15"/>
        <v>5577.6200000000008</v>
      </c>
      <c r="AA27" s="3">
        <f t="shared" si="15"/>
        <v>5577.6200000000008</v>
      </c>
      <c r="AB27" s="3">
        <f t="shared" si="15"/>
        <v>5577.6200000000008</v>
      </c>
      <c r="AC27" s="3">
        <f t="shared" si="15"/>
        <v>5577.6200000000008</v>
      </c>
      <c r="AD27" s="3">
        <f t="shared" si="15"/>
        <v>5577.6200000000008</v>
      </c>
      <c r="AE27" s="3">
        <f t="shared" si="15"/>
        <v>5577.6200000000008</v>
      </c>
      <c r="AF27" s="3">
        <f t="shared" si="15"/>
        <v>5577.6200000000008</v>
      </c>
      <c r="AG27" s="3">
        <f t="shared" si="15"/>
        <v>5577.6200000000008</v>
      </c>
      <c r="AH27" s="3">
        <f t="shared" si="15"/>
        <v>5577.6200000000008</v>
      </c>
      <c r="AI27" s="3">
        <f t="shared" si="15"/>
        <v>5577.6200000000008</v>
      </c>
      <c r="AJ27" s="3">
        <f t="shared" si="15"/>
        <v>5577.6200000000008</v>
      </c>
      <c r="AK27" s="3">
        <f t="shared" si="15"/>
        <v>5577.6200000000008</v>
      </c>
      <c r="AL27" s="3">
        <f t="shared" si="15"/>
        <v>5577.6200000000008</v>
      </c>
      <c r="AM27" s="3">
        <f t="shared" si="15"/>
        <v>5577.6200000000008</v>
      </c>
      <c r="AN27" s="3">
        <f t="shared" si="15"/>
        <v>5577.6200000000008</v>
      </c>
      <c r="AO27" s="3">
        <f t="shared" si="15"/>
        <v>5577.6200000000008</v>
      </c>
      <c r="AP27" s="3">
        <f t="shared" si="15"/>
        <v>5577.6200000000008</v>
      </c>
      <c r="AQ27" s="3">
        <f t="shared" si="15"/>
        <v>5577.6200000000008</v>
      </c>
      <c r="AR27" s="3">
        <f t="shared" si="15"/>
        <v>5577.6200000000008</v>
      </c>
      <c r="AS27" s="3">
        <f t="shared" si="15"/>
        <v>5577.6200000000008</v>
      </c>
      <c r="AT27" s="3">
        <f t="shared" si="15"/>
        <v>5577.6200000000008</v>
      </c>
      <c r="AU27" s="3">
        <f t="shared" si="15"/>
        <v>5577.6200000000008</v>
      </c>
      <c r="AV27" s="3">
        <f t="shared" si="15"/>
        <v>5577.6200000000008</v>
      </c>
      <c r="AW27" s="3">
        <f t="shared" si="15"/>
        <v>5577.6200000000008</v>
      </c>
      <c r="AX27" s="3">
        <f t="shared" si="15"/>
        <v>5577.6200000000008</v>
      </c>
      <c r="AY27" s="3">
        <f t="shared" si="15"/>
        <v>5577.6200000000008</v>
      </c>
      <c r="AZ27" s="3">
        <f t="shared" si="15"/>
        <v>5577.6200000000008</v>
      </c>
      <c r="BA27" s="3">
        <f t="shared" si="15"/>
        <v>5577.6200000000008</v>
      </c>
      <c r="BB27" s="3">
        <f t="shared" si="15"/>
        <v>5577.6200000000008</v>
      </c>
      <c r="BC27" s="3">
        <f t="shared" si="15"/>
        <v>5577.6200000000008</v>
      </c>
      <c r="BD27" s="3">
        <f t="shared" si="15"/>
        <v>5577.6200000000008</v>
      </c>
      <c r="BE27" s="3">
        <f t="shared" si="15"/>
        <v>5577.6200000000008</v>
      </c>
      <c r="BF27" s="3">
        <f t="shared" si="15"/>
        <v>5577.6200000000008</v>
      </c>
      <c r="BG27" s="3">
        <f t="shared" si="15"/>
        <v>5577.6200000000008</v>
      </c>
      <c r="BH27" s="3">
        <f t="shared" si="15"/>
        <v>5577.6200000000008</v>
      </c>
      <c r="BI27" s="3">
        <f t="shared" si="15"/>
        <v>5577.6200000000008</v>
      </c>
      <c r="BJ27" s="3">
        <f t="shared" si="15"/>
        <v>5577.6200000000008</v>
      </c>
      <c r="BK27" s="3">
        <f t="shared" si="15"/>
        <v>5577.6200000000008</v>
      </c>
      <c r="BL27" s="3">
        <f t="shared" si="15"/>
        <v>5577.6200000000008</v>
      </c>
      <c r="BM27" s="3">
        <f t="shared" si="15"/>
        <v>5577.6200000000008</v>
      </c>
      <c r="BN27" s="3">
        <f t="shared" si="15"/>
        <v>5577.6200000000008</v>
      </c>
      <c r="BO27" s="3">
        <f t="shared" si="15"/>
        <v>5577.6200000000008</v>
      </c>
      <c r="BP27" s="3">
        <f t="shared" ref="BP27:CH27" si="16">IF(SUM($C$19:$N$19)=0,0,BO27+BP9)</f>
        <v>5577.6200000000008</v>
      </c>
      <c r="BQ27" s="3">
        <f t="shared" si="16"/>
        <v>5577.6200000000008</v>
      </c>
      <c r="BR27" s="3">
        <f t="shared" si="16"/>
        <v>5577.6200000000008</v>
      </c>
      <c r="BS27" s="3">
        <f t="shared" si="16"/>
        <v>5577.6200000000008</v>
      </c>
      <c r="BT27" s="3">
        <f t="shared" si="16"/>
        <v>5577.6200000000008</v>
      </c>
      <c r="BU27" s="3">
        <f t="shared" si="16"/>
        <v>5577.6200000000008</v>
      </c>
      <c r="BV27" s="3">
        <f t="shared" si="16"/>
        <v>5577.6200000000008</v>
      </c>
      <c r="BW27" s="3">
        <f t="shared" si="16"/>
        <v>5577.6200000000008</v>
      </c>
      <c r="BX27" s="3">
        <f t="shared" si="16"/>
        <v>5577.6200000000008</v>
      </c>
      <c r="BY27" s="3">
        <f t="shared" si="16"/>
        <v>5577.6200000000008</v>
      </c>
      <c r="BZ27" s="3">
        <f t="shared" si="16"/>
        <v>5577.6200000000008</v>
      </c>
      <c r="CA27" s="3">
        <f t="shared" si="16"/>
        <v>5577.6200000000008</v>
      </c>
      <c r="CB27" s="3">
        <f t="shared" si="16"/>
        <v>5577.6200000000008</v>
      </c>
      <c r="CC27" s="3">
        <f t="shared" si="16"/>
        <v>5577.6200000000008</v>
      </c>
      <c r="CD27" s="3">
        <f t="shared" si="16"/>
        <v>5577.6200000000008</v>
      </c>
      <c r="CE27" s="3">
        <f t="shared" si="16"/>
        <v>5577.6200000000008</v>
      </c>
      <c r="CF27" s="3">
        <f t="shared" si="16"/>
        <v>5577.6200000000008</v>
      </c>
      <c r="CG27" s="3">
        <f t="shared" si="16"/>
        <v>5577.6200000000008</v>
      </c>
      <c r="CH27" s="12">
        <f t="shared" si="16"/>
        <v>5577.6200000000008</v>
      </c>
    </row>
    <row r="28" spans="1:86" x14ac:dyDescent="0.3">
      <c r="A28" s="563"/>
      <c r="B28" s="11" t="str">
        <f t="shared" si="6"/>
        <v>Heating</v>
      </c>
      <c r="C28" s="3">
        <f t="shared" si="6"/>
        <v>0</v>
      </c>
      <c r="D28" s="3">
        <f t="shared" ref="D28:BO28" si="17">IF(SUM($C$19:$N$19)=0,0,C28+D10)</f>
        <v>0</v>
      </c>
      <c r="E28" s="3">
        <f t="shared" si="17"/>
        <v>0</v>
      </c>
      <c r="F28" s="3">
        <f t="shared" si="17"/>
        <v>0</v>
      </c>
      <c r="G28" s="3">
        <f t="shared" si="17"/>
        <v>0</v>
      </c>
      <c r="H28" s="3">
        <f t="shared" si="17"/>
        <v>0</v>
      </c>
      <c r="I28" s="3">
        <f t="shared" si="17"/>
        <v>0</v>
      </c>
      <c r="J28" s="3">
        <f t="shared" si="17"/>
        <v>0</v>
      </c>
      <c r="K28" s="3">
        <f t="shared" si="17"/>
        <v>0</v>
      </c>
      <c r="L28" s="3">
        <f t="shared" si="17"/>
        <v>0</v>
      </c>
      <c r="M28" s="3">
        <f t="shared" si="17"/>
        <v>0</v>
      </c>
      <c r="N28" s="3">
        <f t="shared" si="17"/>
        <v>271355.06</v>
      </c>
      <c r="O28" s="3">
        <f t="shared" si="17"/>
        <v>271355.06</v>
      </c>
      <c r="P28" s="3">
        <f t="shared" si="17"/>
        <v>271355.06</v>
      </c>
      <c r="Q28" s="3">
        <f t="shared" si="17"/>
        <v>271355.06</v>
      </c>
      <c r="R28" s="3">
        <f t="shared" si="17"/>
        <v>271355.06</v>
      </c>
      <c r="S28" s="3">
        <f t="shared" si="17"/>
        <v>271355.06</v>
      </c>
      <c r="T28" s="3">
        <f t="shared" si="17"/>
        <v>271355.06</v>
      </c>
      <c r="U28" s="3">
        <f t="shared" si="17"/>
        <v>271355.06</v>
      </c>
      <c r="V28" s="3">
        <f t="shared" si="17"/>
        <v>271355.06</v>
      </c>
      <c r="W28" s="3">
        <f t="shared" si="17"/>
        <v>271355.06</v>
      </c>
      <c r="X28" s="3">
        <f t="shared" si="17"/>
        <v>271355.06</v>
      </c>
      <c r="Y28" s="3">
        <f t="shared" si="17"/>
        <v>271355.06</v>
      </c>
      <c r="Z28" s="3">
        <f t="shared" si="17"/>
        <v>271355.06</v>
      </c>
      <c r="AA28" s="3">
        <f t="shared" si="17"/>
        <v>271355.06</v>
      </c>
      <c r="AB28" s="3">
        <f t="shared" si="17"/>
        <v>271355.06</v>
      </c>
      <c r="AC28" s="3">
        <f t="shared" si="17"/>
        <v>271355.06</v>
      </c>
      <c r="AD28" s="3">
        <f t="shared" si="17"/>
        <v>271355.06</v>
      </c>
      <c r="AE28" s="3">
        <f t="shared" si="17"/>
        <v>271355.06</v>
      </c>
      <c r="AF28" s="3">
        <f t="shared" si="17"/>
        <v>271355.06</v>
      </c>
      <c r="AG28" s="3">
        <f t="shared" si="17"/>
        <v>271355.06</v>
      </c>
      <c r="AH28" s="3">
        <f t="shared" si="17"/>
        <v>271355.06</v>
      </c>
      <c r="AI28" s="3">
        <f t="shared" si="17"/>
        <v>271355.06</v>
      </c>
      <c r="AJ28" s="3">
        <f t="shared" si="17"/>
        <v>271355.06</v>
      </c>
      <c r="AK28" s="3">
        <f t="shared" si="17"/>
        <v>271355.06</v>
      </c>
      <c r="AL28" s="3">
        <f t="shared" si="17"/>
        <v>271355.06</v>
      </c>
      <c r="AM28" s="3">
        <f t="shared" si="17"/>
        <v>271355.06</v>
      </c>
      <c r="AN28" s="3">
        <f t="shared" si="17"/>
        <v>271355.06</v>
      </c>
      <c r="AO28" s="3">
        <f t="shared" si="17"/>
        <v>271355.06</v>
      </c>
      <c r="AP28" s="3">
        <f t="shared" si="17"/>
        <v>271355.06</v>
      </c>
      <c r="AQ28" s="3">
        <f t="shared" si="17"/>
        <v>271355.06</v>
      </c>
      <c r="AR28" s="3">
        <f t="shared" si="17"/>
        <v>271355.06</v>
      </c>
      <c r="AS28" s="3">
        <f t="shared" si="17"/>
        <v>271355.06</v>
      </c>
      <c r="AT28" s="3">
        <f t="shared" si="17"/>
        <v>271355.06</v>
      </c>
      <c r="AU28" s="3">
        <f t="shared" si="17"/>
        <v>271355.06</v>
      </c>
      <c r="AV28" s="3">
        <f t="shared" si="17"/>
        <v>271355.06</v>
      </c>
      <c r="AW28" s="3">
        <f t="shared" si="17"/>
        <v>271355.06</v>
      </c>
      <c r="AX28" s="3">
        <f t="shared" si="17"/>
        <v>271355.06</v>
      </c>
      <c r="AY28" s="3">
        <f t="shared" si="17"/>
        <v>271355.06</v>
      </c>
      <c r="AZ28" s="3">
        <f t="shared" si="17"/>
        <v>271355.06</v>
      </c>
      <c r="BA28" s="3">
        <f t="shared" si="17"/>
        <v>271355.06</v>
      </c>
      <c r="BB28" s="3">
        <f t="shared" si="17"/>
        <v>271355.06</v>
      </c>
      <c r="BC28" s="3">
        <f t="shared" si="17"/>
        <v>271355.06</v>
      </c>
      <c r="BD28" s="3">
        <f t="shared" si="17"/>
        <v>271355.06</v>
      </c>
      <c r="BE28" s="3">
        <f t="shared" si="17"/>
        <v>271355.06</v>
      </c>
      <c r="BF28" s="3">
        <f t="shared" si="17"/>
        <v>271355.06</v>
      </c>
      <c r="BG28" s="3">
        <f t="shared" si="17"/>
        <v>271355.06</v>
      </c>
      <c r="BH28" s="3">
        <f t="shared" si="17"/>
        <v>271355.06</v>
      </c>
      <c r="BI28" s="3">
        <f t="shared" si="17"/>
        <v>271355.06</v>
      </c>
      <c r="BJ28" s="3">
        <f t="shared" si="17"/>
        <v>271355.06</v>
      </c>
      <c r="BK28" s="3">
        <f t="shared" si="17"/>
        <v>271355.06</v>
      </c>
      <c r="BL28" s="3">
        <f t="shared" si="17"/>
        <v>271355.06</v>
      </c>
      <c r="BM28" s="3">
        <f t="shared" si="17"/>
        <v>271355.06</v>
      </c>
      <c r="BN28" s="3">
        <f t="shared" si="17"/>
        <v>271355.06</v>
      </c>
      <c r="BO28" s="3">
        <f t="shared" si="17"/>
        <v>271355.06</v>
      </c>
      <c r="BP28" s="3">
        <f t="shared" ref="BP28:CH28" si="18">IF(SUM($C$19:$N$19)=0,0,BO28+BP10)</f>
        <v>271355.06</v>
      </c>
      <c r="BQ28" s="3">
        <f t="shared" si="18"/>
        <v>271355.06</v>
      </c>
      <c r="BR28" s="3">
        <f t="shared" si="18"/>
        <v>271355.06</v>
      </c>
      <c r="BS28" s="3">
        <f t="shared" si="18"/>
        <v>271355.06</v>
      </c>
      <c r="BT28" s="3">
        <f t="shared" si="18"/>
        <v>271355.06</v>
      </c>
      <c r="BU28" s="3">
        <f t="shared" si="18"/>
        <v>271355.06</v>
      </c>
      <c r="BV28" s="3">
        <f t="shared" si="18"/>
        <v>271355.06</v>
      </c>
      <c r="BW28" s="3">
        <f t="shared" si="18"/>
        <v>271355.06</v>
      </c>
      <c r="BX28" s="3">
        <f t="shared" si="18"/>
        <v>271355.06</v>
      </c>
      <c r="BY28" s="3">
        <f t="shared" si="18"/>
        <v>271355.06</v>
      </c>
      <c r="BZ28" s="3">
        <f t="shared" si="18"/>
        <v>271355.06</v>
      </c>
      <c r="CA28" s="3">
        <f t="shared" si="18"/>
        <v>271355.06</v>
      </c>
      <c r="CB28" s="3">
        <f t="shared" si="18"/>
        <v>271355.06</v>
      </c>
      <c r="CC28" s="3">
        <f t="shared" si="18"/>
        <v>271355.06</v>
      </c>
      <c r="CD28" s="3">
        <f t="shared" si="18"/>
        <v>271355.06</v>
      </c>
      <c r="CE28" s="3">
        <f t="shared" si="18"/>
        <v>271355.06</v>
      </c>
      <c r="CF28" s="3">
        <f t="shared" si="18"/>
        <v>271355.06</v>
      </c>
      <c r="CG28" s="3">
        <f t="shared" si="18"/>
        <v>271355.06</v>
      </c>
      <c r="CH28" s="12">
        <f t="shared" si="18"/>
        <v>271355.06</v>
      </c>
    </row>
    <row r="29" spans="1:86" x14ac:dyDescent="0.3">
      <c r="A29" s="563"/>
      <c r="B29" s="11" t="str">
        <f t="shared" si="6"/>
        <v>HVAC</v>
      </c>
      <c r="C29" s="3">
        <f t="shared" si="6"/>
        <v>0</v>
      </c>
      <c r="D29" s="3">
        <f t="shared" ref="D29:BO29" si="19">IF(SUM($C$19:$N$19)=0,0,C29+D11)</f>
        <v>0</v>
      </c>
      <c r="E29" s="3">
        <f t="shared" si="19"/>
        <v>153904</v>
      </c>
      <c r="F29" s="3">
        <f t="shared" si="19"/>
        <v>508488</v>
      </c>
      <c r="G29" s="3">
        <f t="shared" si="19"/>
        <v>892535</v>
      </c>
      <c r="H29" s="3">
        <f t="shared" si="19"/>
        <v>1779486</v>
      </c>
      <c r="I29" s="3">
        <f t="shared" si="19"/>
        <v>2180643</v>
      </c>
      <c r="J29" s="3">
        <f t="shared" si="19"/>
        <v>2504639</v>
      </c>
      <c r="K29" s="3">
        <f t="shared" si="19"/>
        <v>2580452</v>
      </c>
      <c r="L29" s="3">
        <f t="shared" si="19"/>
        <v>5413081</v>
      </c>
      <c r="M29" s="3">
        <f t="shared" si="19"/>
        <v>6858098</v>
      </c>
      <c r="N29" s="3">
        <f t="shared" si="19"/>
        <v>11295368</v>
      </c>
      <c r="O29" s="3">
        <f t="shared" si="19"/>
        <v>11295368</v>
      </c>
      <c r="P29" s="3">
        <f t="shared" si="19"/>
        <v>11295368</v>
      </c>
      <c r="Q29" s="3">
        <f t="shared" si="19"/>
        <v>11295368</v>
      </c>
      <c r="R29" s="3">
        <f t="shared" si="19"/>
        <v>11295368</v>
      </c>
      <c r="S29" s="3">
        <f t="shared" si="19"/>
        <v>11295368</v>
      </c>
      <c r="T29" s="3">
        <f t="shared" si="19"/>
        <v>11295368</v>
      </c>
      <c r="U29" s="3">
        <f t="shared" si="19"/>
        <v>11295368</v>
      </c>
      <c r="V29" s="3">
        <f t="shared" si="19"/>
        <v>11295368</v>
      </c>
      <c r="W29" s="3">
        <f t="shared" si="19"/>
        <v>11295368</v>
      </c>
      <c r="X29" s="3">
        <f t="shared" si="19"/>
        <v>11295368</v>
      </c>
      <c r="Y29" s="3">
        <f t="shared" si="19"/>
        <v>11295368</v>
      </c>
      <c r="Z29" s="3">
        <f t="shared" si="19"/>
        <v>11295368</v>
      </c>
      <c r="AA29" s="3">
        <f t="shared" si="19"/>
        <v>11295368</v>
      </c>
      <c r="AB29" s="3">
        <f t="shared" si="19"/>
        <v>11295368</v>
      </c>
      <c r="AC29" s="3">
        <f t="shared" si="19"/>
        <v>11295368</v>
      </c>
      <c r="AD29" s="3">
        <f t="shared" si="19"/>
        <v>11295368</v>
      </c>
      <c r="AE29" s="3">
        <f t="shared" si="19"/>
        <v>11295368</v>
      </c>
      <c r="AF29" s="3">
        <f t="shared" si="19"/>
        <v>11295368</v>
      </c>
      <c r="AG29" s="3">
        <f t="shared" si="19"/>
        <v>11295368</v>
      </c>
      <c r="AH29" s="3">
        <f t="shared" si="19"/>
        <v>11295368</v>
      </c>
      <c r="AI29" s="3">
        <f t="shared" si="19"/>
        <v>11295368</v>
      </c>
      <c r="AJ29" s="3">
        <f t="shared" si="19"/>
        <v>11295368</v>
      </c>
      <c r="AK29" s="3">
        <f t="shared" si="19"/>
        <v>11295368</v>
      </c>
      <c r="AL29" s="3">
        <f t="shared" si="19"/>
        <v>11295368</v>
      </c>
      <c r="AM29" s="3">
        <f t="shared" si="19"/>
        <v>11295368</v>
      </c>
      <c r="AN29" s="3">
        <f t="shared" si="19"/>
        <v>11295368</v>
      </c>
      <c r="AO29" s="3">
        <f t="shared" si="19"/>
        <v>11295368</v>
      </c>
      <c r="AP29" s="3">
        <f t="shared" si="19"/>
        <v>11295368</v>
      </c>
      <c r="AQ29" s="3">
        <f t="shared" si="19"/>
        <v>11295368</v>
      </c>
      <c r="AR29" s="3">
        <f t="shared" si="19"/>
        <v>11295368</v>
      </c>
      <c r="AS29" s="3">
        <f t="shared" si="19"/>
        <v>11295368</v>
      </c>
      <c r="AT29" s="3">
        <f t="shared" si="19"/>
        <v>11295368</v>
      </c>
      <c r="AU29" s="3">
        <f t="shared" si="19"/>
        <v>11295368</v>
      </c>
      <c r="AV29" s="3">
        <f t="shared" si="19"/>
        <v>11295368</v>
      </c>
      <c r="AW29" s="3">
        <f t="shared" si="19"/>
        <v>11295368</v>
      </c>
      <c r="AX29" s="3">
        <f t="shared" si="19"/>
        <v>11295368</v>
      </c>
      <c r="AY29" s="3">
        <f t="shared" si="19"/>
        <v>11295368</v>
      </c>
      <c r="AZ29" s="3">
        <f t="shared" si="19"/>
        <v>11295368</v>
      </c>
      <c r="BA29" s="3">
        <f t="shared" si="19"/>
        <v>11295368</v>
      </c>
      <c r="BB29" s="3">
        <f t="shared" si="19"/>
        <v>11295368</v>
      </c>
      <c r="BC29" s="3">
        <f t="shared" si="19"/>
        <v>11295368</v>
      </c>
      <c r="BD29" s="3">
        <f t="shared" si="19"/>
        <v>11295368</v>
      </c>
      <c r="BE29" s="3">
        <f t="shared" si="19"/>
        <v>11295368</v>
      </c>
      <c r="BF29" s="3">
        <f t="shared" si="19"/>
        <v>11295368</v>
      </c>
      <c r="BG29" s="3">
        <f t="shared" si="19"/>
        <v>11295368</v>
      </c>
      <c r="BH29" s="3">
        <f t="shared" si="19"/>
        <v>11295368</v>
      </c>
      <c r="BI29" s="3">
        <f t="shared" si="19"/>
        <v>11295368</v>
      </c>
      <c r="BJ29" s="3">
        <f t="shared" si="19"/>
        <v>11295368</v>
      </c>
      <c r="BK29" s="3">
        <f t="shared" si="19"/>
        <v>11295368</v>
      </c>
      <c r="BL29" s="3">
        <f t="shared" si="19"/>
        <v>11295368</v>
      </c>
      <c r="BM29" s="3">
        <f t="shared" si="19"/>
        <v>11295368</v>
      </c>
      <c r="BN29" s="3">
        <f t="shared" si="19"/>
        <v>11295368</v>
      </c>
      <c r="BO29" s="3">
        <f t="shared" si="19"/>
        <v>11295368</v>
      </c>
      <c r="BP29" s="3">
        <f t="shared" ref="BP29:CH29" si="20">IF(SUM($C$19:$N$19)=0,0,BO29+BP11)</f>
        <v>11295368</v>
      </c>
      <c r="BQ29" s="3">
        <f t="shared" si="20"/>
        <v>11295368</v>
      </c>
      <c r="BR29" s="3">
        <f t="shared" si="20"/>
        <v>11295368</v>
      </c>
      <c r="BS29" s="3">
        <f t="shared" si="20"/>
        <v>11295368</v>
      </c>
      <c r="BT29" s="3">
        <f t="shared" si="20"/>
        <v>11295368</v>
      </c>
      <c r="BU29" s="3">
        <f t="shared" si="20"/>
        <v>11295368</v>
      </c>
      <c r="BV29" s="3">
        <f t="shared" si="20"/>
        <v>11295368</v>
      </c>
      <c r="BW29" s="3">
        <f t="shared" si="20"/>
        <v>11295368</v>
      </c>
      <c r="BX29" s="3">
        <f t="shared" si="20"/>
        <v>11295368</v>
      </c>
      <c r="BY29" s="3">
        <f t="shared" si="20"/>
        <v>11295368</v>
      </c>
      <c r="BZ29" s="3">
        <f t="shared" si="20"/>
        <v>11295368</v>
      </c>
      <c r="CA29" s="3">
        <f t="shared" si="20"/>
        <v>11295368</v>
      </c>
      <c r="CB29" s="3">
        <f t="shared" si="20"/>
        <v>11295368</v>
      </c>
      <c r="CC29" s="3">
        <f t="shared" si="20"/>
        <v>11295368</v>
      </c>
      <c r="CD29" s="3">
        <f t="shared" si="20"/>
        <v>11295368</v>
      </c>
      <c r="CE29" s="3">
        <f t="shared" si="20"/>
        <v>11295368</v>
      </c>
      <c r="CF29" s="3">
        <f t="shared" si="20"/>
        <v>11295368</v>
      </c>
      <c r="CG29" s="3">
        <f t="shared" si="20"/>
        <v>11295368</v>
      </c>
      <c r="CH29" s="12">
        <f t="shared" si="20"/>
        <v>11295368</v>
      </c>
    </row>
    <row r="30" spans="1:86" x14ac:dyDescent="0.3">
      <c r="A30" s="563"/>
      <c r="B30" s="11" t="str">
        <f t="shared" si="6"/>
        <v>Lighting</v>
      </c>
      <c r="C30" s="3">
        <f t="shared" si="6"/>
        <v>0</v>
      </c>
      <c r="D30" s="3">
        <f t="shared" ref="D30:BO30" si="21">IF(SUM($C$19:$N$19)=0,0,C30+D12)</f>
        <v>213932</v>
      </c>
      <c r="E30" s="3">
        <f t="shared" si="21"/>
        <v>2743035</v>
      </c>
      <c r="F30" s="3">
        <f t="shared" si="21"/>
        <v>5392843</v>
      </c>
      <c r="G30" s="3">
        <f t="shared" si="21"/>
        <v>10499924</v>
      </c>
      <c r="H30" s="3">
        <f t="shared" si="21"/>
        <v>12231504</v>
      </c>
      <c r="I30" s="3">
        <f t="shared" si="21"/>
        <v>14392395</v>
      </c>
      <c r="J30" s="3">
        <f t="shared" si="21"/>
        <v>16074233</v>
      </c>
      <c r="K30" s="3">
        <f t="shared" si="21"/>
        <v>18281299</v>
      </c>
      <c r="L30" s="3">
        <f t="shared" si="21"/>
        <v>22108483</v>
      </c>
      <c r="M30" s="3">
        <f t="shared" si="21"/>
        <v>24874921</v>
      </c>
      <c r="N30" s="3">
        <f t="shared" si="21"/>
        <v>34121297</v>
      </c>
      <c r="O30" s="3">
        <f t="shared" si="21"/>
        <v>34121297</v>
      </c>
      <c r="P30" s="3">
        <f t="shared" si="21"/>
        <v>34121297</v>
      </c>
      <c r="Q30" s="3">
        <f t="shared" si="21"/>
        <v>34121297</v>
      </c>
      <c r="R30" s="3">
        <f t="shared" si="21"/>
        <v>34121297</v>
      </c>
      <c r="S30" s="3">
        <f t="shared" si="21"/>
        <v>34121297</v>
      </c>
      <c r="T30" s="3">
        <f t="shared" si="21"/>
        <v>34121297</v>
      </c>
      <c r="U30" s="3">
        <f t="shared" si="21"/>
        <v>34121297</v>
      </c>
      <c r="V30" s="3">
        <f t="shared" si="21"/>
        <v>34121297</v>
      </c>
      <c r="W30" s="3">
        <f t="shared" si="21"/>
        <v>34121297</v>
      </c>
      <c r="X30" s="3">
        <f t="shared" si="21"/>
        <v>34121297</v>
      </c>
      <c r="Y30" s="3">
        <f t="shared" si="21"/>
        <v>34121297</v>
      </c>
      <c r="Z30" s="3">
        <f t="shared" si="21"/>
        <v>34121297</v>
      </c>
      <c r="AA30" s="3">
        <f t="shared" si="21"/>
        <v>34121297</v>
      </c>
      <c r="AB30" s="3">
        <f t="shared" si="21"/>
        <v>34121297</v>
      </c>
      <c r="AC30" s="3">
        <f t="shared" si="21"/>
        <v>34121297</v>
      </c>
      <c r="AD30" s="3">
        <f t="shared" si="21"/>
        <v>34121297</v>
      </c>
      <c r="AE30" s="3">
        <f t="shared" si="21"/>
        <v>34121297</v>
      </c>
      <c r="AF30" s="3">
        <f t="shared" si="21"/>
        <v>34121297</v>
      </c>
      <c r="AG30" s="3">
        <f t="shared" si="21"/>
        <v>34121297</v>
      </c>
      <c r="AH30" s="3">
        <f t="shared" si="21"/>
        <v>34121297</v>
      </c>
      <c r="AI30" s="3">
        <f t="shared" si="21"/>
        <v>34121297</v>
      </c>
      <c r="AJ30" s="3">
        <f t="shared" si="21"/>
        <v>34121297</v>
      </c>
      <c r="AK30" s="3">
        <f t="shared" si="21"/>
        <v>34121297</v>
      </c>
      <c r="AL30" s="3">
        <f t="shared" si="21"/>
        <v>34121297</v>
      </c>
      <c r="AM30" s="3">
        <f t="shared" si="21"/>
        <v>34121297</v>
      </c>
      <c r="AN30" s="3">
        <f t="shared" si="21"/>
        <v>34121297</v>
      </c>
      <c r="AO30" s="3">
        <f t="shared" si="21"/>
        <v>34121297</v>
      </c>
      <c r="AP30" s="3">
        <f t="shared" si="21"/>
        <v>34121297</v>
      </c>
      <c r="AQ30" s="3">
        <f t="shared" si="21"/>
        <v>34121297</v>
      </c>
      <c r="AR30" s="3">
        <f t="shared" si="21"/>
        <v>34121297</v>
      </c>
      <c r="AS30" s="3">
        <f t="shared" si="21"/>
        <v>34121297</v>
      </c>
      <c r="AT30" s="3">
        <f t="shared" si="21"/>
        <v>34121297</v>
      </c>
      <c r="AU30" s="3">
        <f t="shared" si="21"/>
        <v>34121297</v>
      </c>
      <c r="AV30" s="3">
        <f t="shared" si="21"/>
        <v>34121297</v>
      </c>
      <c r="AW30" s="3">
        <f t="shared" si="21"/>
        <v>34121297</v>
      </c>
      <c r="AX30" s="3">
        <f t="shared" si="21"/>
        <v>34121297</v>
      </c>
      <c r="AY30" s="3">
        <f t="shared" si="21"/>
        <v>34121297</v>
      </c>
      <c r="AZ30" s="3">
        <f t="shared" si="21"/>
        <v>34121297</v>
      </c>
      <c r="BA30" s="3">
        <f t="shared" si="21"/>
        <v>34121297</v>
      </c>
      <c r="BB30" s="3">
        <f t="shared" si="21"/>
        <v>34121297</v>
      </c>
      <c r="BC30" s="3">
        <f t="shared" si="21"/>
        <v>34121297</v>
      </c>
      <c r="BD30" s="3">
        <f t="shared" si="21"/>
        <v>34121297</v>
      </c>
      <c r="BE30" s="3">
        <f t="shared" si="21"/>
        <v>34121297</v>
      </c>
      <c r="BF30" s="3">
        <f t="shared" si="21"/>
        <v>34121297</v>
      </c>
      <c r="BG30" s="3">
        <f t="shared" si="21"/>
        <v>34121297</v>
      </c>
      <c r="BH30" s="3">
        <f t="shared" si="21"/>
        <v>34121297</v>
      </c>
      <c r="BI30" s="3">
        <f t="shared" si="21"/>
        <v>34121297</v>
      </c>
      <c r="BJ30" s="3">
        <f t="shared" si="21"/>
        <v>34121297</v>
      </c>
      <c r="BK30" s="3">
        <f t="shared" si="21"/>
        <v>34121297</v>
      </c>
      <c r="BL30" s="3">
        <f t="shared" si="21"/>
        <v>34121297</v>
      </c>
      <c r="BM30" s="3">
        <f t="shared" si="21"/>
        <v>34121297</v>
      </c>
      <c r="BN30" s="3">
        <f t="shared" si="21"/>
        <v>34121297</v>
      </c>
      <c r="BO30" s="3">
        <f t="shared" si="21"/>
        <v>34121297</v>
      </c>
      <c r="BP30" s="3">
        <f t="shared" ref="BP30:CH30" si="22">IF(SUM($C$19:$N$19)=0,0,BO30+BP12)</f>
        <v>34121297</v>
      </c>
      <c r="BQ30" s="3">
        <f t="shared" si="22"/>
        <v>34121297</v>
      </c>
      <c r="BR30" s="3">
        <f t="shared" si="22"/>
        <v>34121297</v>
      </c>
      <c r="BS30" s="3">
        <f t="shared" si="22"/>
        <v>34121297</v>
      </c>
      <c r="BT30" s="3">
        <f t="shared" si="22"/>
        <v>34121297</v>
      </c>
      <c r="BU30" s="3">
        <f t="shared" si="22"/>
        <v>34121297</v>
      </c>
      <c r="BV30" s="3">
        <f t="shared" si="22"/>
        <v>34121297</v>
      </c>
      <c r="BW30" s="3">
        <f t="shared" si="22"/>
        <v>34121297</v>
      </c>
      <c r="BX30" s="3">
        <f t="shared" si="22"/>
        <v>34121297</v>
      </c>
      <c r="BY30" s="3">
        <f t="shared" si="22"/>
        <v>34121297</v>
      </c>
      <c r="BZ30" s="3">
        <f t="shared" si="22"/>
        <v>34121297</v>
      </c>
      <c r="CA30" s="3">
        <f t="shared" si="22"/>
        <v>34121297</v>
      </c>
      <c r="CB30" s="3">
        <f t="shared" si="22"/>
        <v>34121297</v>
      </c>
      <c r="CC30" s="3">
        <f t="shared" si="22"/>
        <v>34121297</v>
      </c>
      <c r="CD30" s="3">
        <f t="shared" si="22"/>
        <v>34121297</v>
      </c>
      <c r="CE30" s="3">
        <f t="shared" si="22"/>
        <v>34121297</v>
      </c>
      <c r="CF30" s="3">
        <f t="shared" si="22"/>
        <v>34121297</v>
      </c>
      <c r="CG30" s="3">
        <f t="shared" si="22"/>
        <v>34121297</v>
      </c>
      <c r="CH30" s="12">
        <f t="shared" si="22"/>
        <v>34121297</v>
      </c>
    </row>
    <row r="31" spans="1:86" x14ac:dyDescent="0.3">
      <c r="A31" s="563"/>
      <c r="B31" s="11" t="str">
        <f t="shared" si="6"/>
        <v>Miscellaneous</v>
      </c>
      <c r="C31" s="3">
        <f t="shared" si="6"/>
        <v>0</v>
      </c>
      <c r="D31" s="3">
        <f t="shared" ref="D31:BO31" si="23">IF(SUM($C$19:$N$19)=0,0,C31+D13)</f>
        <v>0</v>
      </c>
      <c r="E31" s="3">
        <f t="shared" si="23"/>
        <v>95812</v>
      </c>
      <c r="F31" s="3">
        <f t="shared" si="23"/>
        <v>95812</v>
      </c>
      <c r="G31" s="3">
        <f t="shared" si="23"/>
        <v>95812</v>
      </c>
      <c r="H31" s="3">
        <f t="shared" si="23"/>
        <v>95812</v>
      </c>
      <c r="I31" s="3">
        <f t="shared" si="23"/>
        <v>128219</v>
      </c>
      <c r="J31" s="3">
        <f t="shared" si="23"/>
        <v>128219</v>
      </c>
      <c r="K31" s="3">
        <f t="shared" si="23"/>
        <v>128219</v>
      </c>
      <c r="L31" s="3">
        <f t="shared" si="23"/>
        <v>133855</v>
      </c>
      <c r="M31" s="3">
        <f t="shared" si="23"/>
        <v>133855</v>
      </c>
      <c r="N31" s="3">
        <f t="shared" si="23"/>
        <v>133855</v>
      </c>
      <c r="O31" s="3">
        <f t="shared" si="23"/>
        <v>133855</v>
      </c>
      <c r="P31" s="3">
        <f t="shared" si="23"/>
        <v>133855</v>
      </c>
      <c r="Q31" s="3">
        <f t="shared" si="23"/>
        <v>133855</v>
      </c>
      <c r="R31" s="3">
        <f t="shared" si="23"/>
        <v>133855</v>
      </c>
      <c r="S31" s="3">
        <f t="shared" si="23"/>
        <v>133855</v>
      </c>
      <c r="T31" s="3">
        <f t="shared" si="23"/>
        <v>133855</v>
      </c>
      <c r="U31" s="3">
        <f t="shared" si="23"/>
        <v>133855</v>
      </c>
      <c r="V31" s="3">
        <f t="shared" si="23"/>
        <v>133855</v>
      </c>
      <c r="W31" s="3">
        <f t="shared" si="23"/>
        <v>133855</v>
      </c>
      <c r="X31" s="3">
        <f t="shared" si="23"/>
        <v>133855</v>
      </c>
      <c r="Y31" s="3">
        <f t="shared" si="23"/>
        <v>133855</v>
      </c>
      <c r="Z31" s="3">
        <f t="shared" si="23"/>
        <v>133855</v>
      </c>
      <c r="AA31" s="3">
        <f t="shared" si="23"/>
        <v>133855</v>
      </c>
      <c r="AB31" s="3">
        <f t="shared" si="23"/>
        <v>133855</v>
      </c>
      <c r="AC31" s="3">
        <f t="shared" si="23"/>
        <v>133855</v>
      </c>
      <c r="AD31" s="3">
        <f t="shared" si="23"/>
        <v>133855</v>
      </c>
      <c r="AE31" s="3">
        <f t="shared" si="23"/>
        <v>133855</v>
      </c>
      <c r="AF31" s="3">
        <f t="shared" si="23"/>
        <v>133855</v>
      </c>
      <c r="AG31" s="3">
        <f t="shared" si="23"/>
        <v>133855</v>
      </c>
      <c r="AH31" s="3">
        <f t="shared" si="23"/>
        <v>133855</v>
      </c>
      <c r="AI31" s="3">
        <f t="shared" si="23"/>
        <v>133855</v>
      </c>
      <c r="AJ31" s="3">
        <f t="shared" si="23"/>
        <v>133855</v>
      </c>
      <c r="AK31" s="3">
        <f t="shared" si="23"/>
        <v>133855</v>
      </c>
      <c r="AL31" s="3">
        <f t="shared" si="23"/>
        <v>133855</v>
      </c>
      <c r="AM31" s="3">
        <f t="shared" si="23"/>
        <v>133855</v>
      </c>
      <c r="AN31" s="3">
        <f t="shared" si="23"/>
        <v>133855</v>
      </c>
      <c r="AO31" s="3">
        <f t="shared" si="23"/>
        <v>133855</v>
      </c>
      <c r="AP31" s="3">
        <f t="shared" si="23"/>
        <v>133855</v>
      </c>
      <c r="AQ31" s="3">
        <f t="shared" si="23"/>
        <v>133855</v>
      </c>
      <c r="AR31" s="3">
        <f t="shared" si="23"/>
        <v>133855</v>
      </c>
      <c r="AS31" s="3">
        <f t="shared" si="23"/>
        <v>133855</v>
      </c>
      <c r="AT31" s="3">
        <f t="shared" si="23"/>
        <v>133855</v>
      </c>
      <c r="AU31" s="3">
        <f t="shared" si="23"/>
        <v>133855</v>
      </c>
      <c r="AV31" s="3">
        <f t="shared" si="23"/>
        <v>133855</v>
      </c>
      <c r="AW31" s="3">
        <f t="shared" si="23"/>
        <v>133855</v>
      </c>
      <c r="AX31" s="3">
        <f t="shared" si="23"/>
        <v>133855</v>
      </c>
      <c r="AY31" s="3">
        <f t="shared" si="23"/>
        <v>133855</v>
      </c>
      <c r="AZ31" s="3">
        <f t="shared" si="23"/>
        <v>133855</v>
      </c>
      <c r="BA31" s="3">
        <f t="shared" si="23"/>
        <v>133855</v>
      </c>
      <c r="BB31" s="3">
        <f t="shared" si="23"/>
        <v>133855</v>
      </c>
      <c r="BC31" s="3">
        <f t="shared" si="23"/>
        <v>133855</v>
      </c>
      <c r="BD31" s="3">
        <f t="shared" si="23"/>
        <v>133855</v>
      </c>
      <c r="BE31" s="3">
        <f t="shared" si="23"/>
        <v>133855</v>
      </c>
      <c r="BF31" s="3">
        <f t="shared" si="23"/>
        <v>133855</v>
      </c>
      <c r="BG31" s="3">
        <f t="shared" si="23"/>
        <v>133855</v>
      </c>
      <c r="BH31" s="3">
        <f t="shared" si="23"/>
        <v>133855</v>
      </c>
      <c r="BI31" s="3">
        <f t="shared" si="23"/>
        <v>133855</v>
      </c>
      <c r="BJ31" s="3">
        <f t="shared" si="23"/>
        <v>133855</v>
      </c>
      <c r="BK31" s="3">
        <f t="shared" si="23"/>
        <v>133855</v>
      </c>
      <c r="BL31" s="3">
        <f t="shared" si="23"/>
        <v>133855</v>
      </c>
      <c r="BM31" s="3">
        <f t="shared" si="23"/>
        <v>133855</v>
      </c>
      <c r="BN31" s="3">
        <f t="shared" si="23"/>
        <v>133855</v>
      </c>
      <c r="BO31" s="3">
        <f t="shared" si="23"/>
        <v>133855</v>
      </c>
      <c r="BP31" s="3">
        <f t="shared" ref="BP31:CH31" si="24">IF(SUM($C$19:$N$19)=0,0,BO31+BP13)</f>
        <v>133855</v>
      </c>
      <c r="BQ31" s="3">
        <f t="shared" si="24"/>
        <v>133855</v>
      </c>
      <c r="BR31" s="3">
        <f t="shared" si="24"/>
        <v>133855</v>
      </c>
      <c r="BS31" s="3">
        <f t="shared" si="24"/>
        <v>133855</v>
      </c>
      <c r="BT31" s="3">
        <f t="shared" si="24"/>
        <v>133855</v>
      </c>
      <c r="BU31" s="3">
        <f t="shared" si="24"/>
        <v>133855</v>
      </c>
      <c r="BV31" s="3">
        <f t="shared" si="24"/>
        <v>133855</v>
      </c>
      <c r="BW31" s="3">
        <f t="shared" si="24"/>
        <v>133855</v>
      </c>
      <c r="BX31" s="3">
        <f t="shared" si="24"/>
        <v>133855</v>
      </c>
      <c r="BY31" s="3">
        <f t="shared" si="24"/>
        <v>133855</v>
      </c>
      <c r="BZ31" s="3">
        <f t="shared" si="24"/>
        <v>133855</v>
      </c>
      <c r="CA31" s="3">
        <f t="shared" si="24"/>
        <v>133855</v>
      </c>
      <c r="CB31" s="3">
        <f t="shared" si="24"/>
        <v>133855</v>
      </c>
      <c r="CC31" s="3">
        <f t="shared" si="24"/>
        <v>133855</v>
      </c>
      <c r="CD31" s="3">
        <f t="shared" si="24"/>
        <v>133855</v>
      </c>
      <c r="CE31" s="3">
        <f t="shared" si="24"/>
        <v>133855</v>
      </c>
      <c r="CF31" s="3">
        <f t="shared" si="24"/>
        <v>133855</v>
      </c>
      <c r="CG31" s="3">
        <f t="shared" si="24"/>
        <v>133855</v>
      </c>
      <c r="CH31" s="12">
        <f t="shared" si="24"/>
        <v>133855</v>
      </c>
    </row>
    <row r="32" spans="1:86" ht="15" customHeight="1" x14ac:dyDescent="0.3">
      <c r="A32" s="563"/>
      <c r="B32" s="11" t="str">
        <f t="shared" si="6"/>
        <v>Motors</v>
      </c>
      <c r="C32" s="3">
        <f t="shared" si="6"/>
        <v>0</v>
      </c>
      <c r="D32" s="3">
        <f t="shared" ref="D32:BO32" si="25">IF(SUM($C$19:$N$19)=0,0,C32+D14)</f>
        <v>0</v>
      </c>
      <c r="E32" s="3">
        <f t="shared" si="25"/>
        <v>0</v>
      </c>
      <c r="F32" s="3">
        <f t="shared" si="25"/>
        <v>0</v>
      </c>
      <c r="G32" s="3">
        <f t="shared" si="25"/>
        <v>3437780</v>
      </c>
      <c r="H32" s="3">
        <f t="shared" si="25"/>
        <v>3454953</v>
      </c>
      <c r="I32" s="3">
        <f t="shared" si="25"/>
        <v>3480734</v>
      </c>
      <c r="J32" s="3">
        <f t="shared" si="25"/>
        <v>3480734</v>
      </c>
      <c r="K32" s="3">
        <f t="shared" si="25"/>
        <v>3480734</v>
      </c>
      <c r="L32" s="3">
        <f t="shared" si="25"/>
        <v>3550291</v>
      </c>
      <c r="M32" s="3">
        <f t="shared" si="25"/>
        <v>3550291</v>
      </c>
      <c r="N32" s="3">
        <f t="shared" si="25"/>
        <v>3550291</v>
      </c>
      <c r="O32" s="3">
        <f t="shared" si="25"/>
        <v>3550291</v>
      </c>
      <c r="P32" s="3">
        <f t="shared" si="25"/>
        <v>3550291</v>
      </c>
      <c r="Q32" s="3">
        <f t="shared" si="25"/>
        <v>3550291</v>
      </c>
      <c r="R32" s="3">
        <f t="shared" si="25"/>
        <v>3550291</v>
      </c>
      <c r="S32" s="3">
        <f t="shared" si="25"/>
        <v>3550291</v>
      </c>
      <c r="T32" s="3">
        <f t="shared" si="25"/>
        <v>3550291</v>
      </c>
      <c r="U32" s="3">
        <f t="shared" si="25"/>
        <v>3550291</v>
      </c>
      <c r="V32" s="3">
        <f t="shared" si="25"/>
        <v>3550291</v>
      </c>
      <c r="W32" s="3">
        <f t="shared" si="25"/>
        <v>3550291</v>
      </c>
      <c r="X32" s="3">
        <f t="shared" si="25"/>
        <v>3550291</v>
      </c>
      <c r="Y32" s="3">
        <f t="shared" si="25"/>
        <v>3550291</v>
      </c>
      <c r="Z32" s="3">
        <f t="shared" si="25"/>
        <v>3550291</v>
      </c>
      <c r="AA32" s="3">
        <f t="shared" si="25"/>
        <v>3550291</v>
      </c>
      <c r="AB32" s="3">
        <f t="shared" si="25"/>
        <v>3550291</v>
      </c>
      <c r="AC32" s="3">
        <f t="shared" si="25"/>
        <v>3550291</v>
      </c>
      <c r="AD32" s="3">
        <f t="shared" si="25"/>
        <v>3550291</v>
      </c>
      <c r="AE32" s="3">
        <f t="shared" si="25"/>
        <v>3550291</v>
      </c>
      <c r="AF32" s="3">
        <f t="shared" si="25"/>
        <v>3550291</v>
      </c>
      <c r="AG32" s="3">
        <f t="shared" si="25"/>
        <v>3550291</v>
      </c>
      <c r="AH32" s="3">
        <f t="shared" si="25"/>
        <v>3550291</v>
      </c>
      <c r="AI32" s="3">
        <f t="shared" si="25"/>
        <v>3550291</v>
      </c>
      <c r="AJ32" s="3">
        <f t="shared" si="25"/>
        <v>3550291</v>
      </c>
      <c r="AK32" s="3">
        <f t="shared" si="25"/>
        <v>3550291</v>
      </c>
      <c r="AL32" s="3">
        <f t="shared" si="25"/>
        <v>3550291</v>
      </c>
      <c r="AM32" s="3">
        <f t="shared" si="25"/>
        <v>3550291</v>
      </c>
      <c r="AN32" s="3">
        <f t="shared" si="25"/>
        <v>3550291</v>
      </c>
      <c r="AO32" s="3">
        <f t="shared" si="25"/>
        <v>3550291</v>
      </c>
      <c r="AP32" s="3">
        <f t="shared" si="25"/>
        <v>3550291</v>
      </c>
      <c r="AQ32" s="3">
        <f t="shared" si="25"/>
        <v>3550291</v>
      </c>
      <c r="AR32" s="3">
        <f t="shared" si="25"/>
        <v>3550291</v>
      </c>
      <c r="AS32" s="3">
        <f t="shared" si="25"/>
        <v>3550291</v>
      </c>
      <c r="AT32" s="3">
        <f t="shared" si="25"/>
        <v>3550291</v>
      </c>
      <c r="AU32" s="3">
        <f t="shared" si="25"/>
        <v>3550291</v>
      </c>
      <c r="AV32" s="3">
        <f t="shared" si="25"/>
        <v>3550291</v>
      </c>
      <c r="AW32" s="3">
        <f t="shared" si="25"/>
        <v>3550291</v>
      </c>
      <c r="AX32" s="3">
        <f t="shared" si="25"/>
        <v>3550291</v>
      </c>
      <c r="AY32" s="3">
        <f t="shared" si="25"/>
        <v>3550291</v>
      </c>
      <c r="AZ32" s="3">
        <f t="shared" si="25"/>
        <v>3550291</v>
      </c>
      <c r="BA32" s="3">
        <f t="shared" si="25"/>
        <v>3550291</v>
      </c>
      <c r="BB32" s="3">
        <f t="shared" si="25"/>
        <v>3550291</v>
      </c>
      <c r="BC32" s="3">
        <f t="shared" si="25"/>
        <v>3550291</v>
      </c>
      <c r="BD32" s="3">
        <f t="shared" si="25"/>
        <v>3550291</v>
      </c>
      <c r="BE32" s="3">
        <f t="shared" si="25"/>
        <v>3550291</v>
      </c>
      <c r="BF32" s="3">
        <f t="shared" si="25"/>
        <v>3550291</v>
      </c>
      <c r="BG32" s="3">
        <f t="shared" si="25"/>
        <v>3550291</v>
      </c>
      <c r="BH32" s="3">
        <f t="shared" si="25"/>
        <v>3550291</v>
      </c>
      <c r="BI32" s="3">
        <f t="shared" si="25"/>
        <v>3550291</v>
      </c>
      <c r="BJ32" s="3">
        <f t="shared" si="25"/>
        <v>3550291</v>
      </c>
      <c r="BK32" s="3">
        <f t="shared" si="25"/>
        <v>3550291</v>
      </c>
      <c r="BL32" s="3">
        <f t="shared" si="25"/>
        <v>3550291</v>
      </c>
      <c r="BM32" s="3">
        <f t="shared" si="25"/>
        <v>3550291</v>
      </c>
      <c r="BN32" s="3">
        <f t="shared" si="25"/>
        <v>3550291</v>
      </c>
      <c r="BO32" s="3">
        <f t="shared" si="25"/>
        <v>3550291</v>
      </c>
      <c r="BP32" s="3">
        <f t="shared" ref="BP32:CH32" si="26">IF(SUM($C$19:$N$19)=0,0,BO32+BP14)</f>
        <v>3550291</v>
      </c>
      <c r="BQ32" s="3">
        <f t="shared" si="26"/>
        <v>3550291</v>
      </c>
      <c r="BR32" s="3">
        <f t="shared" si="26"/>
        <v>3550291</v>
      </c>
      <c r="BS32" s="3">
        <f t="shared" si="26"/>
        <v>3550291</v>
      </c>
      <c r="BT32" s="3">
        <f t="shared" si="26"/>
        <v>3550291</v>
      </c>
      <c r="BU32" s="3">
        <f t="shared" si="26"/>
        <v>3550291</v>
      </c>
      <c r="BV32" s="3">
        <f t="shared" si="26"/>
        <v>3550291</v>
      </c>
      <c r="BW32" s="3">
        <f t="shared" si="26"/>
        <v>3550291</v>
      </c>
      <c r="BX32" s="3">
        <f t="shared" si="26"/>
        <v>3550291</v>
      </c>
      <c r="BY32" s="3">
        <f t="shared" si="26"/>
        <v>3550291</v>
      </c>
      <c r="BZ32" s="3">
        <f t="shared" si="26"/>
        <v>3550291</v>
      </c>
      <c r="CA32" s="3">
        <f t="shared" si="26"/>
        <v>3550291</v>
      </c>
      <c r="CB32" s="3">
        <f t="shared" si="26"/>
        <v>3550291</v>
      </c>
      <c r="CC32" s="3">
        <f t="shared" si="26"/>
        <v>3550291</v>
      </c>
      <c r="CD32" s="3">
        <f t="shared" si="26"/>
        <v>3550291</v>
      </c>
      <c r="CE32" s="3">
        <f t="shared" si="26"/>
        <v>3550291</v>
      </c>
      <c r="CF32" s="3">
        <f t="shared" si="26"/>
        <v>3550291</v>
      </c>
      <c r="CG32" s="3">
        <f t="shared" si="26"/>
        <v>3550291</v>
      </c>
      <c r="CH32" s="12">
        <f t="shared" si="26"/>
        <v>3550291</v>
      </c>
    </row>
    <row r="33" spans="1:86" x14ac:dyDescent="0.3">
      <c r="A33" s="563"/>
      <c r="B33" s="11" t="str">
        <f t="shared" si="6"/>
        <v>Process</v>
      </c>
      <c r="C33" s="3">
        <f t="shared" si="6"/>
        <v>0</v>
      </c>
      <c r="D33" s="3">
        <f t="shared" ref="D33:BO33" si="27">IF(SUM($C$19:$N$19)=0,0,C33+D15)</f>
        <v>0</v>
      </c>
      <c r="E33" s="3">
        <f t="shared" si="27"/>
        <v>0</v>
      </c>
      <c r="F33" s="3">
        <f t="shared" si="27"/>
        <v>0</v>
      </c>
      <c r="G33" s="3">
        <f t="shared" si="27"/>
        <v>0</v>
      </c>
      <c r="H33" s="3">
        <f t="shared" si="27"/>
        <v>0</v>
      </c>
      <c r="I33" s="3">
        <f t="shared" si="27"/>
        <v>0</v>
      </c>
      <c r="J33" s="3">
        <f t="shared" si="27"/>
        <v>344686</v>
      </c>
      <c r="K33" s="3">
        <f t="shared" si="27"/>
        <v>1490210</v>
      </c>
      <c r="L33" s="3">
        <f t="shared" si="27"/>
        <v>1490210</v>
      </c>
      <c r="M33" s="3">
        <f t="shared" si="27"/>
        <v>1490210</v>
      </c>
      <c r="N33" s="3">
        <f t="shared" si="27"/>
        <v>1490210</v>
      </c>
      <c r="O33" s="3">
        <f t="shared" si="27"/>
        <v>1490210</v>
      </c>
      <c r="P33" s="3">
        <f t="shared" si="27"/>
        <v>1490210</v>
      </c>
      <c r="Q33" s="3">
        <f t="shared" si="27"/>
        <v>1490210</v>
      </c>
      <c r="R33" s="3">
        <f t="shared" si="27"/>
        <v>1490210</v>
      </c>
      <c r="S33" s="3">
        <f t="shared" si="27"/>
        <v>1490210</v>
      </c>
      <c r="T33" s="3">
        <f t="shared" si="27"/>
        <v>1490210</v>
      </c>
      <c r="U33" s="3">
        <f t="shared" si="27"/>
        <v>1490210</v>
      </c>
      <c r="V33" s="3">
        <f t="shared" si="27"/>
        <v>1490210</v>
      </c>
      <c r="W33" s="3">
        <f t="shared" si="27"/>
        <v>1490210</v>
      </c>
      <c r="X33" s="3">
        <f t="shared" si="27"/>
        <v>1490210</v>
      </c>
      <c r="Y33" s="3">
        <f t="shared" si="27"/>
        <v>1490210</v>
      </c>
      <c r="Z33" s="3">
        <f t="shared" si="27"/>
        <v>1490210</v>
      </c>
      <c r="AA33" s="3">
        <f t="shared" si="27"/>
        <v>1490210</v>
      </c>
      <c r="AB33" s="3">
        <f t="shared" si="27"/>
        <v>1490210</v>
      </c>
      <c r="AC33" s="3">
        <f t="shared" si="27"/>
        <v>1490210</v>
      </c>
      <c r="AD33" s="3">
        <f t="shared" si="27"/>
        <v>1490210</v>
      </c>
      <c r="AE33" s="3">
        <f t="shared" si="27"/>
        <v>1490210</v>
      </c>
      <c r="AF33" s="3">
        <f t="shared" si="27"/>
        <v>1490210</v>
      </c>
      <c r="AG33" s="3">
        <f t="shared" si="27"/>
        <v>1490210</v>
      </c>
      <c r="AH33" s="3">
        <f t="shared" si="27"/>
        <v>1490210</v>
      </c>
      <c r="AI33" s="3">
        <f t="shared" si="27"/>
        <v>1490210</v>
      </c>
      <c r="AJ33" s="3">
        <f t="shared" si="27"/>
        <v>1490210</v>
      </c>
      <c r="AK33" s="3">
        <f t="shared" si="27"/>
        <v>1490210</v>
      </c>
      <c r="AL33" s="3">
        <f t="shared" si="27"/>
        <v>1490210</v>
      </c>
      <c r="AM33" s="3">
        <f t="shared" si="27"/>
        <v>1490210</v>
      </c>
      <c r="AN33" s="3">
        <f t="shared" si="27"/>
        <v>1490210</v>
      </c>
      <c r="AO33" s="3">
        <f t="shared" si="27"/>
        <v>1490210</v>
      </c>
      <c r="AP33" s="3">
        <f t="shared" si="27"/>
        <v>1490210</v>
      </c>
      <c r="AQ33" s="3">
        <f t="shared" si="27"/>
        <v>1490210</v>
      </c>
      <c r="AR33" s="3">
        <f t="shared" si="27"/>
        <v>1490210</v>
      </c>
      <c r="AS33" s="3">
        <f t="shared" si="27"/>
        <v>1490210</v>
      </c>
      <c r="AT33" s="3">
        <f t="shared" si="27"/>
        <v>1490210</v>
      </c>
      <c r="AU33" s="3">
        <f t="shared" si="27"/>
        <v>1490210</v>
      </c>
      <c r="AV33" s="3">
        <f t="shared" si="27"/>
        <v>1490210</v>
      </c>
      <c r="AW33" s="3">
        <f t="shared" si="27"/>
        <v>1490210</v>
      </c>
      <c r="AX33" s="3">
        <f t="shared" si="27"/>
        <v>1490210</v>
      </c>
      <c r="AY33" s="3">
        <f t="shared" si="27"/>
        <v>1490210</v>
      </c>
      <c r="AZ33" s="3">
        <f t="shared" si="27"/>
        <v>1490210</v>
      </c>
      <c r="BA33" s="3">
        <f t="shared" si="27"/>
        <v>1490210</v>
      </c>
      <c r="BB33" s="3">
        <f t="shared" si="27"/>
        <v>1490210</v>
      </c>
      <c r="BC33" s="3">
        <f t="shared" si="27"/>
        <v>1490210</v>
      </c>
      <c r="BD33" s="3">
        <f t="shared" si="27"/>
        <v>1490210</v>
      </c>
      <c r="BE33" s="3">
        <f t="shared" si="27"/>
        <v>1490210</v>
      </c>
      <c r="BF33" s="3">
        <f t="shared" si="27"/>
        <v>1490210</v>
      </c>
      <c r="BG33" s="3">
        <f t="shared" si="27"/>
        <v>1490210</v>
      </c>
      <c r="BH33" s="3">
        <f t="shared" si="27"/>
        <v>1490210</v>
      </c>
      <c r="BI33" s="3">
        <f t="shared" si="27"/>
        <v>1490210</v>
      </c>
      <c r="BJ33" s="3">
        <f t="shared" si="27"/>
        <v>1490210</v>
      </c>
      <c r="BK33" s="3">
        <f t="shared" si="27"/>
        <v>1490210</v>
      </c>
      <c r="BL33" s="3">
        <f t="shared" si="27"/>
        <v>1490210</v>
      </c>
      <c r="BM33" s="3">
        <f t="shared" si="27"/>
        <v>1490210</v>
      </c>
      <c r="BN33" s="3">
        <f t="shared" si="27"/>
        <v>1490210</v>
      </c>
      <c r="BO33" s="3">
        <f t="shared" si="27"/>
        <v>1490210</v>
      </c>
      <c r="BP33" s="3">
        <f t="shared" ref="BP33:CH33" si="28">IF(SUM($C$19:$N$19)=0,0,BO33+BP15)</f>
        <v>1490210</v>
      </c>
      <c r="BQ33" s="3">
        <f t="shared" si="28"/>
        <v>1490210</v>
      </c>
      <c r="BR33" s="3">
        <f t="shared" si="28"/>
        <v>1490210</v>
      </c>
      <c r="BS33" s="3">
        <f t="shared" si="28"/>
        <v>1490210</v>
      </c>
      <c r="BT33" s="3">
        <f t="shared" si="28"/>
        <v>1490210</v>
      </c>
      <c r="BU33" s="3">
        <f t="shared" si="28"/>
        <v>1490210</v>
      </c>
      <c r="BV33" s="3">
        <f t="shared" si="28"/>
        <v>1490210</v>
      </c>
      <c r="BW33" s="3">
        <f t="shared" si="28"/>
        <v>1490210</v>
      </c>
      <c r="BX33" s="3">
        <f t="shared" si="28"/>
        <v>1490210</v>
      </c>
      <c r="BY33" s="3">
        <f t="shared" si="28"/>
        <v>1490210</v>
      </c>
      <c r="BZ33" s="3">
        <f t="shared" si="28"/>
        <v>1490210</v>
      </c>
      <c r="CA33" s="3">
        <f t="shared" si="28"/>
        <v>1490210</v>
      </c>
      <c r="CB33" s="3">
        <f t="shared" si="28"/>
        <v>1490210</v>
      </c>
      <c r="CC33" s="3">
        <f t="shared" si="28"/>
        <v>1490210</v>
      </c>
      <c r="CD33" s="3">
        <f t="shared" si="28"/>
        <v>1490210</v>
      </c>
      <c r="CE33" s="3">
        <f t="shared" si="28"/>
        <v>1490210</v>
      </c>
      <c r="CF33" s="3">
        <f t="shared" si="28"/>
        <v>1490210</v>
      </c>
      <c r="CG33" s="3">
        <f t="shared" si="28"/>
        <v>1490210</v>
      </c>
      <c r="CH33" s="12">
        <f t="shared" si="28"/>
        <v>1490210</v>
      </c>
    </row>
    <row r="34" spans="1:86" x14ac:dyDescent="0.3">
      <c r="A34" s="563"/>
      <c r="B34" s="11" t="str">
        <f t="shared" si="6"/>
        <v>Refrigeration</v>
      </c>
      <c r="C34" s="3">
        <f t="shared" si="6"/>
        <v>0</v>
      </c>
      <c r="D34" s="3">
        <f t="shared" ref="D34:BO34" si="29">IF(SUM($C$19:$N$19)=0,0,C34+D16)</f>
        <v>0</v>
      </c>
      <c r="E34" s="3">
        <f t="shared" si="29"/>
        <v>62753</v>
      </c>
      <c r="F34" s="3">
        <f t="shared" si="29"/>
        <v>62753</v>
      </c>
      <c r="G34" s="3">
        <f t="shared" si="29"/>
        <v>62753</v>
      </c>
      <c r="H34" s="3">
        <f t="shared" si="29"/>
        <v>67903</v>
      </c>
      <c r="I34" s="3">
        <f t="shared" si="29"/>
        <v>131799</v>
      </c>
      <c r="J34" s="3">
        <f t="shared" si="29"/>
        <v>131799</v>
      </c>
      <c r="K34" s="3">
        <f t="shared" si="29"/>
        <v>191851</v>
      </c>
      <c r="L34" s="3">
        <f t="shared" si="29"/>
        <v>233093</v>
      </c>
      <c r="M34" s="3">
        <f t="shared" si="29"/>
        <v>302955</v>
      </c>
      <c r="N34" s="3">
        <f t="shared" si="29"/>
        <v>681067</v>
      </c>
      <c r="O34" s="3">
        <f t="shared" si="29"/>
        <v>681067</v>
      </c>
      <c r="P34" s="3">
        <f t="shared" si="29"/>
        <v>681067</v>
      </c>
      <c r="Q34" s="3">
        <f t="shared" si="29"/>
        <v>681067</v>
      </c>
      <c r="R34" s="3">
        <f t="shared" si="29"/>
        <v>681067</v>
      </c>
      <c r="S34" s="3">
        <f t="shared" si="29"/>
        <v>681067</v>
      </c>
      <c r="T34" s="3">
        <f t="shared" si="29"/>
        <v>681067</v>
      </c>
      <c r="U34" s="3">
        <f t="shared" si="29"/>
        <v>681067</v>
      </c>
      <c r="V34" s="3">
        <f t="shared" si="29"/>
        <v>681067</v>
      </c>
      <c r="W34" s="3">
        <f t="shared" si="29"/>
        <v>681067</v>
      </c>
      <c r="X34" s="3">
        <f t="shared" si="29"/>
        <v>681067</v>
      </c>
      <c r="Y34" s="3">
        <f t="shared" si="29"/>
        <v>681067</v>
      </c>
      <c r="Z34" s="3">
        <f t="shared" si="29"/>
        <v>681067</v>
      </c>
      <c r="AA34" s="3">
        <f t="shared" si="29"/>
        <v>681067</v>
      </c>
      <c r="AB34" s="3">
        <f t="shared" si="29"/>
        <v>681067</v>
      </c>
      <c r="AC34" s="3">
        <f t="shared" si="29"/>
        <v>681067</v>
      </c>
      <c r="AD34" s="3">
        <f t="shared" si="29"/>
        <v>681067</v>
      </c>
      <c r="AE34" s="3">
        <f t="shared" si="29"/>
        <v>681067</v>
      </c>
      <c r="AF34" s="3">
        <f t="shared" si="29"/>
        <v>681067</v>
      </c>
      <c r="AG34" s="3">
        <f t="shared" si="29"/>
        <v>681067</v>
      </c>
      <c r="AH34" s="3">
        <f t="shared" si="29"/>
        <v>681067</v>
      </c>
      <c r="AI34" s="3">
        <f t="shared" si="29"/>
        <v>681067</v>
      </c>
      <c r="AJ34" s="3">
        <f t="shared" si="29"/>
        <v>681067</v>
      </c>
      <c r="AK34" s="3">
        <f t="shared" si="29"/>
        <v>681067</v>
      </c>
      <c r="AL34" s="3">
        <f t="shared" si="29"/>
        <v>681067</v>
      </c>
      <c r="AM34" s="3">
        <f t="shared" si="29"/>
        <v>681067</v>
      </c>
      <c r="AN34" s="3">
        <f t="shared" si="29"/>
        <v>681067</v>
      </c>
      <c r="AO34" s="3">
        <f t="shared" si="29"/>
        <v>681067</v>
      </c>
      <c r="AP34" s="3">
        <f t="shared" si="29"/>
        <v>681067</v>
      </c>
      <c r="AQ34" s="3">
        <f t="shared" si="29"/>
        <v>681067</v>
      </c>
      <c r="AR34" s="3">
        <f t="shared" si="29"/>
        <v>681067</v>
      </c>
      <c r="AS34" s="3">
        <f t="shared" si="29"/>
        <v>681067</v>
      </c>
      <c r="AT34" s="3">
        <f t="shared" si="29"/>
        <v>681067</v>
      </c>
      <c r="AU34" s="3">
        <f t="shared" si="29"/>
        <v>681067</v>
      </c>
      <c r="AV34" s="3">
        <f t="shared" si="29"/>
        <v>681067</v>
      </c>
      <c r="AW34" s="3">
        <f t="shared" si="29"/>
        <v>681067</v>
      </c>
      <c r="AX34" s="3">
        <f t="shared" si="29"/>
        <v>681067</v>
      </c>
      <c r="AY34" s="3">
        <f t="shared" si="29"/>
        <v>681067</v>
      </c>
      <c r="AZ34" s="3">
        <f t="shared" si="29"/>
        <v>681067</v>
      </c>
      <c r="BA34" s="3">
        <f t="shared" si="29"/>
        <v>681067</v>
      </c>
      <c r="BB34" s="3">
        <f t="shared" si="29"/>
        <v>681067</v>
      </c>
      <c r="BC34" s="3">
        <f t="shared" si="29"/>
        <v>681067</v>
      </c>
      <c r="BD34" s="3">
        <f t="shared" si="29"/>
        <v>681067</v>
      </c>
      <c r="BE34" s="3">
        <f t="shared" si="29"/>
        <v>681067</v>
      </c>
      <c r="BF34" s="3">
        <f t="shared" si="29"/>
        <v>681067</v>
      </c>
      <c r="BG34" s="3">
        <f t="shared" si="29"/>
        <v>681067</v>
      </c>
      <c r="BH34" s="3">
        <f t="shared" si="29"/>
        <v>681067</v>
      </c>
      <c r="BI34" s="3">
        <f t="shared" si="29"/>
        <v>681067</v>
      </c>
      <c r="BJ34" s="3">
        <f t="shared" si="29"/>
        <v>681067</v>
      </c>
      <c r="BK34" s="3">
        <f t="shared" si="29"/>
        <v>681067</v>
      </c>
      <c r="BL34" s="3">
        <f t="shared" si="29"/>
        <v>681067</v>
      </c>
      <c r="BM34" s="3">
        <f t="shared" si="29"/>
        <v>681067</v>
      </c>
      <c r="BN34" s="3">
        <f t="shared" si="29"/>
        <v>681067</v>
      </c>
      <c r="BO34" s="3">
        <f t="shared" si="29"/>
        <v>681067</v>
      </c>
      <c r="BP34" s="3">
        <f t="shared" ref="BP34:CH34" si="30">IF(SUM($C$19:$N$19)=0,0,BO34+BP16)</f>
        <v>681067</v>
      </c>
      <c r="BQ34" s="3">
        <f t="shared" si="30"/>
        <v>681067</v>
      </c>
      <c r="BR34" s="3">
        <f t="shared" si="30"/>
        <v>681067</v>
      </c>
      <c r="BS34" s="3">
        <f t="shared" si="30"/>
        <v>681067</v>
      </c>
      <c r="BT34" s="3">
        <f t="shared" si="30"/>
        <v>681067</v>
      </c>
      <c r="BU34" s="3">
        <f t="shared" si="30"/>
        <v>681067</v>
      </c>
      <c r="BV34" s="3">
        <f t="shared" si="30"/>
        <v>681067</v>
      </c>
      <c r="BW34" s="3">
        <f t="shared" si="30"/>
        <v>681067</v>
      </c>
      <c r="BX34" s="3">
        <f t="shared" si="30"/>
        <v>681067</v>
      </c>
      <c r="BY34" s="3">
        <f t="shared" si="30"/>
        <v>681067</v>
      </c>
      <c r="BZ34" s="3">
        <f t="shared" si="30"/>
        <v>681067</v>
      </c>
      <c r="CA34" s="3">
        <f t="shared" si="30"/>
        <v>681067</v>
      </c>
      <c r="CB34" s="3">
        <f t="shared" si="30"/>
        <v>681067</v>
      </c>
      <c r="CC34" s="3">
        <f t="shared" si="30"/>
        <v>681067</v>
      </c>
      <c r="CD34" s="3">
        <f t="shared" si="30"/>
        <v>681067</v>
      </c>
      <c r="CE34" s="3">
        <f t="shared" si="30"/>
        <v>681067</v>
      </c>
      <c r="CF34" s="3">
        <f t="shared" si="30"/>
        <v>681067</v>
      </c>
      <c r="CG34" s="3">
        <f t="shared" si="30"/>
        <v>681067</v>
      </c>
      <c r="CH34" s="12">
        <f t="shared" si="30"/>
        <v>681067</v>
      </c>
    </row>
    <row r="35" spans="1:86" x14ac:dyDescent="0.3">
      <c r="A35" s="563"/>
      <c r="B35" s="11" t="str">
        <f t="shared" si="6"/>
        <v>Water Heating</v>
      </c>
      <c r="C35" s="3">
        <f t="shared" si="6"/>
        <v>0</v>
      </c>
      <c r="D35" s="3">
        <f t="shared" ref="D35:BO35" si="31">IF(SUM($C$19:$N$19)=0,0,C35+D17)</f>
        <v>0</v>
      </c>
      <c r="E35" s="3">
        <f t="shared" si="31"/>
        <v>0</v>
      </c>
      <c r="F35" s="3">
        <f t="shared" si="31"/>
        <v>0</v>
      </c>
      <c r="G35" s="3">
        <f t="shared" si="31"/>
        <v>0</v>
      </c>
      <c r="H35" s="3">
        <f t="shared" si="31"/>
        <v>0</v>
      </c>
      <c r="I35" s="3">
        <f t="shared" si="31"/>
        <v>0</v>
      </c>
      <c r="J35" s="3">
        <f t="shared" si="31"/>
        <v>0</v>
      </c>
      <c r="K35" s="3">
        <f t="shared" si="31"/>
        <v>0</v>
      </c>
      <c r="L35" s="3">
        <f t="shared" si="31"/>
        <v>0</v>
      </c>
      <c r="M35" s="3">
        <f t="shared" si="31"/>
        <v>0</v>
      </c>
      <c r="N35" s="3">
        <f t="shared" si="31"/>
        <v>0</v>
      </c>
      <c r="O35" s="3">
        <f t="shared" si="31"/>
        <v>0</v>
      </c>
      <c r="P35" s="3">
        <f t="shared" si="31"/>
        <v>0</v>
      </c>
      <c r="Q35" s="3">
        <f t="shared" si="31"/>
        <v>0</v>
      </c>
      <c r="R35" s="3">
        <f t="shared" si="31"/>
        <v>0</v>
      </c>
      <c r="S35" s="3">
        <f t="shared" si="31"/>
        <v>0</v>
      </c>
      <c r="T35" s="3">
        <f t="shared" si="31"/>
        <v>0</v>
      </c>
      <c r="U35" s="3">
        <f t="shared" si="31"/>
        <v>0</v>
      </c>
      <c r="V35" s="3">
        <f t="shared" si="31"/>
        <v>0</v>
      </c>
      <c r="W35" s="3">
        <f t="shared" si="31"/>
        <v>0</v>
      </c>
      <c r="X35" s="3">
        <f t="shared" si="31"/>
        <v>0</v>
      </c>
      <c r="Y35" s="3">
        <f t="shared" si="31"/>
        <v>0</v>
      </c>
      <c r="Z35" s="3">
        <f t="shared" si="31"/>
        <v>0</v>
      </c>
      <c r="AA35" s="3">
        <f t="shared" si="31"/>
        <v>0</v>
      </c>
      <c r="AB35" s="3">
        <f t="shared" si="31"/>
        <v>0</v>
      </c>
      <c r="AC35" s="3">
        <f t="shared" si="31"/>
        <v>0</v>
      </c>
      <c r="AD35" s="3">
        <f t="shared" si="31"/>
        <v>0</v>
      </c>
      <c r="AE35" s="3">
        <f t="shared" si="31"/>
        <v>0</v>
      </c>
      <c r="AF35" s="3">
        <f t="shared" si="31"/>
        <v>0</v>
      </c>
      <c r="AG35" s="3">
        <f t="shared" si="31"/>
        <v>0</v>
      </c>
      <c r="AH35" s="3">
        <f t="shared" si="31"/>
        <v>0</v>
      </c>
      <c r="AI35" s="3">
        <f t="shared" si="31"/>
        <v>0</v>
      </c>
      <c r="AJ35" s="3">
        <f t="shared" si="31"/>
        <v>0</v>
      </c>
      <c r="AK35" s="3">
        <f t="shared" si="31"/>
        <v>0</v>
      </c>
      <c r="AL35" s="3">
        <f t="shared" si="31"/>
        <v>0</v>
      </c>
      <c r="AM35" s="3">
        <f t="shared" si="31"/>
        <v>0</v>
      </c>
      <c r="AN35" s="3">
        <f t="shared" si="31"/>
        <v>0</v>
      </c>
      <c r="AO35" s="3">
        <f t="shared" si="31"/>
        <v>0</v>
      </c>
      <c r="AP35" s="3">
        <f t="shared" si="31"/>
        <v>0</v>
      </c>
      <c r="AQ35" s="3">
        <f t="shared" si="31"/>
        <v>0</v>
      </c>
      <c r="AR35" s="3">
        <f t="shared" si="31"/>
        <v>0</v>
      </c>
      <c r="AS35" s="3">
        <f t="shared" si="31"/>
        <v>0</v>
      </c>
      <c r="AT35" s="3">
        <f t="shared" si="31"/>
        <v>0</v>
      </c>
      <c r="AU35" s="3">
        <f t="shared" si="31"/>
        <v>0</v>
      </c>
      <c r="AV35" s="3">
        <f t="shared" si="31"/>
        <v>0</v>
      </c>
      <c r="AW35" s="3">
        <f t="shared" si="31"/>
        <v>0</v>
      </c>
      <c r="AX35" s="3">
        <f t="shared" si="31"/>
        <v>0</v>
      </c>
      <c r="AY35" s="3">
        <f t="shared" si="31"/>
        <v>0</v>
      </c>
      <c r="AZ35" s="3">
        <f t="shared" si="31"/>
        <v>0</v>
      </c>
      <c r="BA35" s="3">
        <f t="shared" si="31"/>
        <v>0</v>
      </c>
      <c r="BB35" s="3">
        <f t="shared" si="31"/>
        <v>0</v>
      </c>
      <c r="BC35" s="3">
        <f t="shared" si="31"/>
        <v>0</v>
      </c>
      <c r="BD35" s="3">
        <f t="shared" si="31"/>
        <v>0</v>
      </c>
      <c r="BE35" s="3">
        <f t="shared" si="31"/>
        <v>0</v>
      </c>
      <c r="BF35" s="3">
        <f t="shared" si="31"/>
        <v>0</v>
      </c>
      <c r="BG35" s="3">
        <f t="shared" si="31"/>
        <v>0</v>
      </c>
      <c r="BH35" s="3">
        <f t="shared" si="31"/>
        <v>0</v>
      </c>
      <c r="BI35" s="3">
        <f t="shared" si="31"/>
        <v>0</v>
      </c>
      <c r="BJ35" s="3">
        <f t="shared" si="31"/>
        <v>0</v>
      </c>
      <c r="BK35" s="3">
        <f t="shared" si="31"/>
        <v>0</v>
      </c>
      <c r="BL35" s="3">
        <f t="shared" si="31"/>
        <v>0</v>
      </c>
      <c r="BM35" s="3">
        <f t="shared" si="31"/>
        <v>0</v>
      </c>
      <c r="BN35" s="3">
        <f t="shared" si="31"/>
        <v>0</v>
      </c>
      <c r="BO35" s="3">
        <f t="shared" si="31"/>
        <v>0</v>
      </c>
      <c r="BP35" s="3">
        <f t="shared" ref="BP35:CH35" si="32">IF(SUM($C$19:$N$19)=0,0,BO35+BP17)</f>
        <v>0</v>
      </c>
      <c r="BQ35" s="3">
        <f t="shared" si="32"/>
        <v>0</v>
      </c>
      <c r="BR35" s="3">
        <f t="shared" si="32"/>
        <v>0</v>
      </c>
      <c r="BS35" s="3">
        <f t="shared" si="32"/>
        <v>0</v>
      </c>
      <c r="BT35" s="3">
        <f t="shared" si="32"/>
        <v>0</v>
      </c>
      <c r="BU35" s="3">
        <f t="shared" si="32"/>
        <v>0</v>
      </c>
      <c r="BV35" s="3">
        <f t="shared" si="32"/>
        <v>0</v>
      </c>
      <c r="BW35" s="3">
        <f t="shared" si="32"/>
        <v>0</v>
      </c>
      <c r="BX35" s="3">
        <f t="shared" si="32"/>
        <v>0</v>
      </c>
      <c r="BY35" s="3">
        <f t="shared" si="32"/>
        <v>0</v>
      </c>
      <c r="BZ35" s="3">
        <f t="shared" si="32"/>
        <v>0</v>
      </c>
      <c r="CA35" s="3">
        <f t="shared" si="32"/>
        <v>0</v>
      </c>
      <c r="CB35" s="3">
        <f t="shared" si="32"/>
        <v>0</v>
      </c>
      <c r="CC35" s="3">
        <f t="shared" si="32"/>
        <v>0</v>
      </c>
      <c r="CD35" s="3">
        <f t="shared" si="32"/>
        <v>0</v>
      </c>
      <c r="CE35" s="3">
        <f t="shared" si="32"/>
        <v>0</v>
      </c>
      <c r="CF35" s="3">
        <f t="shared" si="32"/>
        <v>0</v>
      </c>
      <c r="CG35" s="3">
        <f t="shared" si="32"/>
        <v>0</v>
      </c>
      <c r="CH35" s="12">
        <f t="shared" si="32"/>
        <v>0</v>
      </c>
    </row>
    <row r="36" spans="1:86" ht="15" customHeight="1" x14ac:dyDescent="0.3">
      <c r="A36" s="563"/>
      <c r="B36" s="11" t="str">
        <f t="shared" si="6"/>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35">
      <c r="A37" s="564"/>
      <c r="B37" s="16" t="str">
        <f t="shared" si="6"/>
        <v>Monthly kWh</v>
      </c>
      <c r="C37" s="280">
        <f>SUM(C23:C36)</f>
        <v>0</v>
      </c>
      <c r="D37" s="280">
        <f t="shared" ref="D37:BO37" si="33">SUM(D23:D36)</f>
        <v>283491</v>
      </c>
      <c r="E37" s="280">
        <f t="shared" si="33"/>
        <v>3694593</v>
      </c>
      <c r="F37" s="280">
        <f t="shared" si="33"/>
        <v>7687232.0899999999</v>
      </c>
      <c r="G37" s="280">
        <f t="shared" si="33"/>
        <v>17537061.09</v>
      </c>
      <c r="H37" s="280">
        <f t="shared" si="33"/>
        <v>20796895.41</v>
      </c>
      <c r="I37" s="280">
        <f t="shared" si="33"/>
        <v>23959646.560000002</v>
      </c>
      <c r="J37" s="280">
        <f t="shared" si="33"/>
        <v>27090426.559999999</v>
      </c>
      <c r="K37" s="280">
        <f t="shared" si="33"/>
        <v>31108281.170000002</v>
      </c>
      <c r="L37" s="280">
        <f t="shared" si="33"/>
        <v>38988532.170000002</v>
      </c>
      <c r="M37" s="280">
        <f t="shared" si="33"/>
        <v>44095465.850000001</v>
      </c>
      <c r="N37" s="280">
        <f t="shared" si="33"/>
        <v>61476460.239999995</v>
      </c>
      <c r="O37" s="280">
        <f t="shared" si="33"/>
        <v>61476460.239999995</v>
      </c>
      <c r="P37" s="280">
        <f t="shared" si="33"/>
        <v>61476460.239999995</v>
      </c>
      <c r="Q37" s="280">
        <f t="shared" si="33"/>
        <v>61476460.239999995</v>
      </c>
      <c r="R37" s="280">
        <f t="shared" si="33"/>
        <v>61476460.239999995</v>
      </c>
      <c r="S37" s="280">
        <f t="shared" si="33"/>
        <v>61476460.239999995</v>
      </c>
      <c r="T37" s="280">
        <f t="shared" si="33"/>
        <v>61476460.239999995</v>
      </c>
      <c r="U37" s="280">
        <f t="shared" si="33"/>
        <v>61476460.239999995</v>
      </c>
      <c r="V37" s="280">
        <f t="shared" si="33"/>
        <v>61476460.239999995</v>
      </c>
      <c r="W37" s="280">
        <f t="shared" si="33"/>
        <v>61476460.239999995</v>
      </c>
      <c r="X37" s="280">
        <f t="shared" si="33"/>
        <v>61476460.239999995</v>
      </c>
      <c r="Y37" s="280">
        <f t="shared" si="33"/>
        <v>61476460.239999995</v>
      </c>
      <c r="Z37" s="280">
        <f t="shared" si="33"/>
        <v>61476460.239999995</v>
      </c>
      <c r="AA37" s="280">
        <f t="shared" si="33"/>
        <v>61476460.239999995</v>
      </c>
      <c r="AB37" s="280">
        <f t="shared" si="33"/>
        <v>61476460.239999995</v>
      </c>
      <c r="AC37" s="280">
        <f t="shared" si="33"/>
        <v>61476460.239999995</v>
      </c>
      <c r="AD37" s="280">
        <f t="shared" si="33"/>
        <v>61476460.239999995</v>
      </c>
      <c r="AE37" s="280">
        <f t="shared" si="33"/>
        <v>61476460.239999995</v>
      </c>
      <c r="AF37" s="280">
        <f t="shared" si="33"/>
        <v>61476460.239999995</v>
      </c>
      <c r="AG37" s="280">
        <f t="shared" si="33"/>
        <v>61476460.239999995</v>
      </c>
      <c r="AH37" s="280">
        <f t="shared" si="33"/>
        <v>61476460.239999995</v>
      </c>
      <c r="AI37" s="280">
        <f t="shared" si="33"/>
        <v>61476460.239999995</v>
      </c>
      <c r="AJ37" s="280">
        <f t="shared" si="33"/>
        <v>61476460.239999995</v>
      </c>
      <c r="AK37" s="280">
        <f t="shared" si="33"/>
        <v>61476460.239999995</v>
      </c>
      <c r="AL37" s="280">
        <f t="shared" si="33"/>
        <v>61476460.239999995</v>
      </c>
      <c r="AM37" s="280">
        <f t="shared" si="33"/>
        <v>61476460.239999995</v>
      </c>
      <c r="AN37" s="280">
        <f t="shared" si="33"/>
        <v>61476460.239999995</v>
      </c>
      <c r="AO37" s="280">
        <f t="shared" si="33"/>
        <v>61476460.239999995</v>
      </c>
      <c r="AP37" s="280">
        <f t="shared" si="33"/>
        <v>61476460.239999995</v>
      </c>
      <c r="AQ37" s="280">
        <f t="shared" si="33"/>
        <v>61476460.239999995</v>
      </c>
      <c r="AR37" s="280">
        <f t="shared" si="33"/>
        <v>61476460.239999995</v>
      </c>
      <c r="AS37" s="280">
        <f t="shared" si="33"/>
        <v>61476460.239999995</v>
      </c>
      <c r="AT37" s="280">
        <f t="shared" si="33"/>
        <v>61476460.239999995</v>
      </c>
      <c r="AU37" s="280">
        <f t="shared" si="33"/>
        <v>61476460.239999995</v>
      </c>
      <c r="AV37" s="280">
        <f t="shared" si="33"/>
        <v>61476460.239999995</v>
      </c>
      <c r="AW37" s="280">
        <f t="shared" si="33"/>
        <v>61476460.239999995</v>
      </c>
      <c r="AX37" s="280">
        <f t="shared" si="33"/>
        <v>61476460.239999995</v>
      </c>
      <c r="AY37" s="280">
        <f t="shared" si="33"/>
        <v>61476460.239999995</v>
      </c>
      <c r="AZ37" s="280">
        <f t="shared" si="33"/>
        <v>61476460.239999995</v>
      </c>
      <c r="BA37" s="280">
        <f t="shared" si="33"/>
        <v>61476460.239999995</v>
      </c>
      <c r="BB37" s="280">
        <f t="shared" si="33"/>
        <v>61476460.239999995</v>
      </c>
      <c r="BC37" s="280">
        <f t="shared" si="33"/>
        <v>61476460.239999995</v>
      </c>
      <c r="BD37" s="280">
        <f t="shared" si="33"/>
        <v>61476460.239999995</v>
      </c>
      <c r="BE37" s="280">
        <f t="shared" si="33"/>
        <v>61476460.239999995</v>
      </c>
      <c r="BF37" s="280">
        <f t="shared" si="33"/>
        <v>61476460.239999995</v>
      </c>
      <c r="BG37" s="280">
        <f t="shared" si="33"/>
        <v>61476460.239999995</v>
      </c>
      <c r="BH37" s="280">
        <f t="shared" si="33"/>
        <v>61476460.239999995</v>
      </c>
      <c r="BI37" s="280">
        <f t="shared" si="33"/>
        <v>61476460.239999995</v>
      </c>
      <c r="BJ37" s="280">
        <f t="shared" si="33"/>
        <v>61476460.239999995</v>
      </c>
      <c r="BK37" s="280">
        <f t="shared" si="33"/>
        <v>61476460.239999995</v>
      </c>
      <c r="BL37" s="280">
        <f t="shared" si="33"/>
        <v>61476460.239999995</v>
      </c>
      <c r="BM37" s="280">
        <f t="shared" si="33"/>
        <v>61476460.239999995</v>
      </c>
      <c r="BN37" s="280">
        <f t="shared" si="33"/>
        <v>61476460.239999995</v>
      </c>
      <c r="BO37" s="280">
        <f t="shared" si="33"/>
        <v>61476460.239999995</v>
      </c>
      <c r="BP37" s="280">
        <f t="shared" ref="BP37:CH37" si="34">SUM(BP23:BP36)</f>
        <v>61476460.239999995</v>
      </c>
      <c r="BQ37" s="280">
        <f t="shared" si="34"/>
        <v>61476460.239999995</v>
      </c>
      <c r="BR37" s="280">
        <f t="shared" si="34"/>
        <v>61476460.239999995</v>
      </c>
      <c r="BS37" s="280">
        <f t="shared" si="34"/>
        <v>61476460.239999995</v>
      </c>
      <c r="BT37" s="280">
        <f t="shared" si="34"/>
        <v>61476460.239999995</v>
      </c>
      <c r="BU37" s="280">
        <f t="shared" si="34"/>
        <v>61476460.239999995</v>
      </c>
      <c r="BV37" s="280">
        <f t="shared" si="34"/>
        <v>61476460.239999995</v>
      </c>
      <c r="BW37" s="280">
        <f t="shared" si="34"/>
        <v>61476460.239999995</v>
      </c>
      <c r="BX37" s="280">
        <f t="shared" si="34"/>
        <v>61476460.239999995</v>
      </c>
      <c r="BY37" s="280">
        <f t="shared" si="34"/>
        <v>61476460.239999995</v>
      </c>
      <c r="BZ37" s="280">
        <f t="shared" si="34"/>
        <v>61476460.239999995</v>
      </c>
      <c r="CA37" s="280">
        <f t="shared" si="34"/>
        <v>61476460.239999995</v>
      </c>
      <c r="CB37" s="280">
        <f t="shared" si="34"/>
        <v>61476460.239999995</v>
      </c>
      <c r="CC37" s="280">
        <f t="shared" si="34"/>
        <v>61476460.239999995</v>
      </c>
      <c r="CD37" s="280">
        <f t="shared" si="34"/>
        <v>61476460.239999995</v>
      </c>
      <c r="CE37" s="280">
        <f t="shared" si="34"/>
        <v>61476460.239999995</v>
      </c>
      <c r="CF37" s="280">
        <f t="shared" si="34"/>
        <v>61476460.239999995</v>
      </c>
      <c r="CG37" s="280">
        <f t="shared" si="34"/>
        <v>61476460.239999995</v>
      </c>
      <c r="CH37" s="283">
        <f t="shared" si="34"/>
        <v>61476460.239999995</v>
      </c>
    </row>
    <row r="38" spans="1:86" x14ac:dyDescent="0.3">
      <c r="A38" s="46"/>
      <c r="B38" s="147"/>
      <c r="C38" s="9"/>
      <c r="D38" s="37"/>
      <c r="E38" s="9"/>
      <c r="F38" s="37"/>
      <c r="G38" s="37"/>
      <c r="H38" s="9"/>
      <c r="I38" s="37"/>
      <c r="J38" s="37"/>
      <c r="K38" s="9"/>
      <c r="L38" s="37"/>
      <c r="M38" s="135"/>
      <c r="N38" s="355" t="s">
        <v>195</v>
      </c>
      <c r="O38" s="354">
        <f>SUM(C5:N18)</f>
        <v>61476460.239999995</v>
      </c>
      <c r="P38" s="37"/>
      <c r="Q38" s="9"/>
      <c r="R38" s="37"/>
      <c r="S38" s="37"/>
      <c r="T38" s="9"/>
      <c r="U38" s="37"/>
      <c r="V38" s="37"/>
      <c r="W38" s="9"/>
      <c r="X38" s="37"/>
      <c r="Y38" s="37"/>
      <c r="Z38" s="9"/>
      <c r="AA38" s="37"/>
      <c r="AB38" s="37"/>
      <c r="AC38" s="9"/>
      <c r="AD38" s="37"/>
      <c r="AE38" s="37"/>
      <c r="AF38" s="9"/>
      <c r="AG38" s="37"/>
      <c r="AH38" s="37"/>
      <c r="AI38" s="9"/>
      <c r="AJ38" s="37"/>
      <c r="AK38" s="37"/>
      <c r="AL38" s="9"/>
      <c r="AM38" s="37"/>
      <c r="AN38" s="37"/>
      <c r="AO38" s="9"/>
      <c r="AP38" s="37"/>
      <c r="AQ38" s="37"/>
      <c r="AR38" s="9"/>
      <c r="AS38" s="37"/>
      <c r="AT38" s="37"/>
      <c r="AU38" s="9"/>
      <c r="AV38" s="37"/>
      <c r="AW38" s="37"/>
      <c r="AX38" s="9"/>
      <c r="AY38" s="37"/>
      <c r="AZ38" s="37"/>
      <c r="BA38" s="9"/>
      <c r="BB38" s="37"/>
      <c r="BC38" s="37"/>
      <c r="BD38" s="9"/>
      <c r="BE38" s="37"/>
      <c r="BF38" s="37"/>
      <c r="BG38" s="9"/>
      <c r="BH38" s="37"/>
      <c r="BI38" s="37"/>
      <c r="BJ38" s="9"/>
      <c r="BK38" s="37"/>
      <c r="BL38" s="37"/>
      <c r="BM38" s="9"/>
      <c r="BN38" s="37"/>
      <c r="BO38" s="37"/>
      <c r="BP38" s="9"/>
      <c r="BQ38" s="37"/>
      <c r="BR38" s="37"/>
      <c r="BS38" s="9"/>
      <c r="BT38" s="37"/>
      <c r="BU38" s="37"/>
      <c r="BV38" s="9"/>
      <c r="BW38" s="37"/>
      <c r="BX38" s="37"/>
      <c r="BY38" s="9"/>
      <c r="BZ38" s="37"/>
      <c r="CA38" s="37"/>
      <c r="CB38" s="9"/>
      <c r="CC38" s="37"/>
      <c r="CD38" s="37"/>
      <c r="CE38" s="9"/>
      <c r="CF38" s="37"/>
      <c r="CG38" s="37"/>
      <c r="CH38" s="149"/>
    </row>
    <row r="39" spans="1:86" ht="15" thickBot="1" x14ac:dyDescent="0.35">
      <c r="A39" s="29"/>
      <c r="B39" s="148"/>
      <c r="C39" s="23"/>
      <c r="D39" s="24"/>
      <c r="E39" s="23"/>
      <c r="F39" s="24"/>
      <c r="G39" s="24"/>
      <c r="H39" s="23"/>
      <c r="I39" s="24"/>
      <c r="J39" s="24"/>
      <c r="K39" s="23"/>
      <c r="L39" s="24"/>
      <c r="M39" s="24"/>
      <c r="N39" s="23"/>
      <c r="O39" s="24"/>
      <c r="P39" s="24"/>
      <c r="Q39" s="23"/>
      <c r="R39" s="24"/>
      <c r="S39" s="24"/>
      <c r="T39" s="23"/>
      <c r="U39" s="24"/>
      <c r="V39" s="24"/>
      <c r="W39" s="23"/>
      <c r="X39" s="24"/>
      <c r="Y39" s="24"/>
      <c r="Z39" s="23"/>
      <c r="AA39" s="24"/>
      <c r="AB39" s="24"/>
      <c r="AC39" s="23"/>
      <c r="AD39" s="24"/>
      <c r="AE39" s="24"/>
      <c r="AF39" s="23"/>
      <c r="AG39" s="24"/>
      <c r="AH39" s="24"/>
      <c r="AI39" s="23"/>
      <c r="AJ39" s="24"/>
      <c r="AK39" s="24"/>
      <c r="AL39" s="23"/>
      <c r="AM39" s="24"/>
      <c r="AN39" s="24"/>
      <c r="AO39" s="23"/>
      <c r="AP39" s="24"/>
      <c r="AQ39" s="24"/>
      <c r="AR39" s="23"/>
      <c r="AS39" s="24"/>
      <c r="AT39" s="24"/>
      <c r="AU39" s="23"/>
      <c r="AV39" s="24"/>
      <c r="AW39" s="24"/>
      <c r="AX39" s="23"/>
      <c r="AY39" s="24"/>
      <c r="AZ39" s="24"/>
      <c r="BA39" s="23"/>
      <c r="BB39" s="24"/>
      <c r="BC39" s="24"/>
      <c r="BD39" s="23"/>
      <c r="BE39" s="24"/>
      <c r="BF39" s="24"/>
      <c r="BG39" s="23"/>
      <c r="BH39" s="24"/>
      <c r="BI39" s="24"/>
      <c r="BJ39" s="23"/>
      <c r="BK39" s="24"/>
      <c r="BL39" s="24"/>
      <c r="BM39" s="23"/>
      <c r="BN39" s="24"/>
      <c r="BO39" s="24"/>
      <c r="BP39" s="23"/>
      <c r="BQ39" s="24"/>
      <c r="BR39" s="24"/>
      <c r="BS39" s="23"/>
      <c r="BT39" s="24"/>
      <c r="BU39" s="24"/>
      <c r="BV39" s="23"/>
      <c r="BW39" s="24"/>
      <c r="BX39" s="24"/>
      <c r="BY39" s="23"/>
      <c r="BZ39" s="24"/>
      <c r="CA39" s="24"/>
      <c r="CB39" s="23"/>
      <c r="CC39" s="24"/>
      <c r="CD39" s="24"/>
      <c r="CE39" s="23"/>
      <c r="CF39" s="24"/>
      <c r="CG39" s="24"/>
      <c r="CH39" s="23"/>
    </row>
    <row r="40" spans="1:86" ht="16.2" thickBot="1" x14ac:dyDescent="0.35">
      <c r="A40" s="565" t="s">
        <v>16</v>
      </c>
      <c r="B40" s="18" t="s">
        <v>10</v>
      </c>
      <c r="C40" s="176">
        <f>C$4</f>
        <v>44927</v>
      </c>
      <c r="D40" s="176">
        <f t="shared" ref="D40:BO40" si="35">D$4</f>
        <v>44958</v>
      </c>
      <c r="E40" s="176">
        <f t="shared" si="35"/>
        <v>44986</v>
      </c>
      <c r="F40" s="176">
        <f t="shared" si="35"/>
        <v>45017</v>
      </c>
      <c r="G40" s="176">
        <f t="shared" si="35"/>
        <v>45047</v>
      </c>
      <c r="H40" s="176">
        <f t="shared" si="35"/>
        <v>45078</v>
      </c>
      <c r="I40" s="176">
        <f t="shared" si="35"/>
        <v>45108</v>
      </c>
      <c r="J40" s="176">
        <f t="shared" si="35"/>
        <v>45139</v>
      </c>
      <c r="K40" s="176">
        <f t="shared" si="35"/>
        <v>45170</v>
      </c>
      <c r="L40" s="176">
        <f t="shared" si="35"/>
        <v>45200</v>
      </c>
      <c r="M40" s="176">
        <f t="shared" si="35"/>
        <v>45231</v>
      </c>
      <c r="N40" s="176">
        <f t="shared" si="35"/>
        <v>45261</v>
      </c>
      <c r="O40" s="176">
        <f t="shared" si="35"/>
        <v>45292</v>
      </c>
      <c r="P40" s="176">
        <f t="shared" si="35"/>
        <v>45323</v>
      </c>
      <c r="Q40" s="176">
        <f t="shared" si="35"/>
        <v>45352</v>
      </c>
      <c r="R40" s="176">
        <f t="shared" si="35"/>
        <v>45383</v>
      </c>
      <c r="S40" s="176">
        <f t="shared" si="35"/>
        <v>45413</v>
      </c>
      <c r="T40" s="176">
        <f t="shared" si="35"/>
        <v>45444</v>
      </c>
      <c r="U40" s="176">
        <f t="shared" si="35"/>
        <v>45474</v>
      </c>
      <c r="V40" s="176">
        <f t="shared" si="35"/>
        <v>45505</v>
      </c>
      <c r="W40" s="176">
        <f t="shared" si="35"/>
        <v>45536</v>
      </c>
      <c r="X40" s="176">
        <f t="shared" si="35"/>
        <v>45566</v>
      </c>
      <c r="Y40" s="176">
        <f t="shared" si="35"/>
        <v>45597</v>
      </c>
      <c r="Z40" s="176">
        <f t="shared" si="35"/>
        <v>45627</v>
      </c>
      <c r="AA40" s="176">
        <f t="shared" si="35"/>
        <v>45658</v>
      </c>
      <c r="AB40" s="176">
        <f t="shared" si="35"/>
        <v>45689</v>
      </c>
      <c r="AC40" s="176">
        <f t="shared" si="35"/>
        <v>45717</v>
      </c>
      <c r="AD40" s="176">
        <f t="shared" si="35"/>
        <v>45748</v>
      </c>
      <c r="AE40" s="176">
        <f t="shared" si="35"/>
        <v>45778</v>
      </c>
      <c r="AF40" s="176">
        <f t="shared" si="35"/>
        <v>45809</v>
      </c>
      <c r="AG40" s="176">
        <f t="shared" si="35"/>
        <v>45839</v>
      </c>
      <c r="AH40" s="176">
        <f t="shared" si="35"/>
        <v>45870</v>
      </c>
      <c r="AI40" s="176">
        <f t="shared" si="35"/>
        <v>45901</v>
      </c>
      <c r="AJ40" s="176">
        <f t="shared" si="35"/>
        <v>45931</v>
      </c>
      <c r="AK40" s="176">
        <f t="shared" si="35"/>
        <v>45962</v>
      </c>
      <c r="AL40" s="176">
        <f t="shared" si="35"/>
        <v>45992</v>
      </c>
      <c r="AM40" s="176">
        <f t="shared" si="35"/>
        <v>46023</v>
      </c>
      <c r="AN40" s="176">
        <f t="shared" si="35"/>
        <v>46054</v>
      </c>
      <c r="AO40" s="176">
        <f t="shared" si="35"/>
        <v>46082</v>
      </c>
      <c r="AP40" s="176">
        <f t="shared" si="35"/>
        <v>46113</v>
      </c>
      <c r="AQ40" s="176">
        <f t="shared" si="35"/>
        <v>46143</v>
      </c>
      <c r="AR40" s="176">
        <f t="shared" si="35"/>
        <v>46174</v>
      </c>
      <c r="AS40" s="176">
        <f t="shared" si="35"/>
        <v>46204</v>
      </c>
      <c r="AT40" s="176">
        <f t="shared" si="35"/>
        <v>46235</v>
      </c>
      <c r="AU40" s="176">
        <f t="shared" si="35"/>
        <v>46266</v>
      </c>
      <c r="AV40" s="176">
        <f t="shared" si="35"/>
        <v>46296</v>
      </c>
      <c r="AW40" s="176">
        <f t="shared" si="35"/>
        <v>46327</v>
      </c>
      <c r="AX40" s="176">
        <f t="shared" si="35"/>
        <v>46357</v>
      </c>
      <c r="AY40" s="176">
        <f t="shared" si="35"/>
        <v>46388</v>
      </c>
      <c r="AZ40" s="176">
        <f t="shared" si="35"/>
        <v>46419</v>
      </c>
      <c r="BA40" s="176">
        <f t="shared" si="35"/>
        <v>46447</v>
      </c>
      <c r="BB40" s="176">
        <f t="shared" si="35"/>
        <v>46478</v>
      </c>
      <c r="BC40" s="176">
        <f t="shared" si="35"/>
        <v>46508</v>
      </c>
      <c r="BD40" s="176">
        <f t="shared" si="35"/>
        <v>46539</v>
      </c>
      <c r="BE40" s="176">
        <f t="shared" si="35"/>
        <v>46569</v>
      </c>
      <c r="BF40" s="176">
        <f t="shared" si="35"/>
        <v>46600</v>
      </c>
      <c r="BG40" s="176">
        <f t="shared" si="35"/>
        <v>46631</v>
      </c>
      <c r="BH40" s="176">
        <f t="shared" si="35"/>
        <v>46661</v>
      </c>
      <c r="BI40" s="176">
        <f t="shared" si="35"/>
        <v>46692</v>
      </c>
      <c r="BJ40" s="176">
        <f t="shared" si="35"/>
        <v>46722</v>
      </c>
      <c r="BK40" s="176">
        <f t="shared" si="35"/>
        <v>46753</v>
      </c>
      <c r="BL40" s="176">
        <f t="shared" si="35"/>
        <v>46784</v>
      </c>
      <c r="BM40" s="176">
        <f t="shared" si="35"/>
        <v>46813</v>
      </c>
      <c r="BN40" s="176">
        <f t="shared" si="35"/>
        <v>46844</v>
      </c>
      <c r="BO40" s="176">
        <f t="shared" si="35"/>
        <v>46874</v>
      </c>
      <c r="BP40" s="176">
        <f t="shared" ref="BP40:CH40" si="36">BP$4</f>
        <v>46905</v>
      </c>
      <c r="BQ40" s="176">
        <f t="shared" si="36"/>
        <v>46935</v>
      </c>
      <c r="BR40" s="176">
        <f t="shared" si="36"/>
        <v>46966</v>
      </c>
      <c r="BS40" s="176">
        <f t="shared" si="36"/>
        <v>46997</v>
      </c>
      <c r="BT40" s="176">
        <f t="shared" si="36"/>
        <v>47027</v>
      </c>
      <c r="BU40" s="176">
        <f t="shared" si="36"/>
        <v>47058</v>
      </c>
      <c r="BV40" s="176">
        <f t="shared" si="36"/>
        <v>47088</v>
      </c>
      <c r="BW40" s="176">
        <f t="shared" si="36"/>
        <v>47119</v>
      </c>
      <c r="BX40" s="176">
        <f t="shared" si="36"/>
        <v>47150</v>
      </c>
      <c r="BY40" s="176">
        <f t="shared" si="36"/>
        <v>47178</v>
      </c>
      <c r="BZ40" s="176">
        <f t="shared" si="36"/>
        <v>47209</v>
      </c>
      <c r="CA40" s="176">
        <f t="shared" si="36"/>
        <v>47239</v>
      </c>
      <c r="CB40" s="176">
        <f t="shared" si="36"/>
        <v>47270</v>
      </c>
      <c r="CC40" s="176">
        <f t="shared" si="36"/>
        <v>47300</v>
      </c>
      <c r="CD40" s="176">
        <f t="shared" si="36"/>
        <v>47331</v>
      </c>
      <c r="CE40" s="176">
        <f t="shared" si="36"/>
        <v>47362</v>
      </c>
      <c r="CF40" s="176">
        <f t="shared" si="36"/>
        <v>47392</v>
      </c>
      <c r="CG40" s="176">
        <f t="shared" si="36"/>
        <v>47423</v>
      </c>
      <c r="CH40" s="177">
        <f t="shared" si="36"/>
        <v>47453</v>
      </c>
    </row>
    <row r="41" spans="1:86" ht="15" customHeight="1" x14ac:dyDescent="0.3">
      <c r="A41" s="566"/>
      <c r="B41" s="11" t="str">
        <f t="shared" ref="B41:B55" si="37">B23</f>
        <v>Air Comp</v>
      </c>
      <c r="C41" s="3">
        <v>0</v>
      </c>
      <c r="D41" s="3">
        <v>0</v>
      </c>
      <c r="E41" s="3">
        <v>0</v>
      </c>
      <c r="F41" s="3">
        <v>0</v>
      </c>
      <c r="G41" s="3">
        <f>F41</f>
        <v>0</v>
      </c>
      <c r="H41" s="3">
        <f t="shared" ref="H41:BS41" si="38">G41</f>
        <v>0</v>
      </c>
      <c r="I41" s="3">
        <f t="shared" si="38"/>
        <v>0</v>
      </c>
      <c r="J41" s="3">
        <f t="shared" si="38"/>
        <v>0</v>
      </c>
      <c r="K41" s="3">
        <f t="shared" si="38"/>
        <v>0</v>
      </c>
      <c r="L41" s="3">
        <f t="shared" si="38"/>
        <v>0</v>
      </c>
      <c r="M41" s="3">
        <f t="shared" si="38"/>
        <v>0</v>
      </c>
      <c r="N41" s="3">
        <f t="shared" si="38"/>
        <v>0</v>
      </c>
      <c r="O41" s="3">
        <f t="shared" si="38"/>
        <v>0</v>
      </c>
      <c r="P41" s="3">
        <f t="shared" si="38"/>
        <v>0</v>
      </c>
      <c r="Q41" s="3">
        <f t="shared" si="38"/>
        <v>0</v>
      </c>
      <c r="R41" s="3">
        <f t="shared" si="38"/>
        <v>0</v>
      </c>
      <c r="S41" s="3">
        <f t="shared" si="38"/>
        <v>0</v>
      </c>
      <c r="T41" s="3">
        <f t="shared" si="38"/>
        <v>0</v>
      </c>
      <c r="U41" s="3">
        <f t="shared" si="38"/>
        <v>0</v>
      </c>
      <c r="V41" s="3">
        <f t="shared" si="38"/>
        <v>0</v>
      </c>
      <c r="W41" s="3">
        <f t="shared" si="38"/>
        <v>0</v>
      </c>
      <c r="X41" s="3">
        <f t="shared" si="38"/>
        <v>0</v>
      </c>
      <c r="Y41" s="3">
        <f t="shared" si="38"/>
        <v>0</v>
      </c>
      <c r="Z41" s="3">
        <f t="shared" si="38"/>
        <v>0</v>
      </c>
      <c r="AA41" s="3">
        <f t="shared" si="38"/>
        <v>0</v>
      </c>
      <c r="AB41" s="3">
        <f t="shared" si="38"/>
        <v>0</v>
      </c>
      <c r="AC41" s="3">
        <f t="shared" si="38"/>
        <v>0</v>
      </c>
      <c r="AD41" s="3">
        <f t="shared" si="38"/>
        <v>0</v>
      </c>
      <c r="AE41" s="3">
        <f t="shared" si="38"/>
        <v>0</v>
      </c>
      <c r="AF41" s="3">
        <f t="shared" si="38"/>
        <v>0</v>
      </c>
      <c r="AG41" s="3">
        <f t="shared" si="38"/>
        <v>0</v>
      </c>
      <c r="AH41" s="3">
        <f t="shared" si="38"/>
        <v>0</v>
      </c>
      <c r="AI41" s="3">
        <f t="shared" si="38"/>
        <v>0</v>
      </c>
      <c r="AJ41" s="3">
        <f t="shared" si="38"/>
        <v>0</v>
      </c>
      <c r="AK41" s="3">
        <f t="shared" si="38"/>
        <v>0</v>
      </c>
      <c r="AL41" s="3">
        <f t="shared" si="38"/>
        <v>0</v>
      </c>
      <c r="AM41" s="3">
        <f t="shared" si="38"/>
        <v>0</v>
      </c>
      <c r="AN41" s="3">
        <f t="shared" si="38"/>
        <v>0</v>
      </c>
      <c r="AO41" s="3">
        <f t="shared" si="38"/>
        <v>0</v>
      </c>
      <c r="AP41" s="3">
        <f t="shared" si="38"/>
        <v>0</v>
      </c>
      <c r="AQ41" s="3">
        <f t="shared" si="38"/>
        <v>0</v>
      </c>
      <c r="AR41" s="3">
        <f t="shared" si="38"/>
        <v>0</v>
      </c>
      <c r="AS41" s="3">
        <f t="shared" si="38"/>
        <v>0</v>
      </c>
      <c r="AT41" s="3">
        <f t="shared" si="38"/>
        <v>0</v>
      </c>
      <c r="AU41" s="3">
        <f t="shared" si="38"/>
        <v>0</v>
      </c>
      <c r="AV41" s="3">
        <f t="shared" si="38"/>
        <v>0</v>
      </c>
      <c r="AW41" s="3">
        <f t="shared" si="38"/>
        <v>0</v>
      </c>
      <c r="AX41" s="3">
        <f t="shared" si="38"/>
        <v>0</v>
      </c>
      <c r="AY41" s="3">
        <f t="shared" si="38"/>
        <v>0</v>
      </c>
      <c r="AZ41" s="3">
        <f t="shared" si="38"/>
        <v>0</v>
      </c>
      <c r="BA41" s="3">
        <f t="shared" si="38"/>
        <v>0</v>
      </c>
      <c r="BB41" s="3">
        <f t="shared" si="38"/>
        <v>0</v>
      </c>
      <c r="BC41" s="3">
        <f t="shared" si="38"/>
        <v>0</v>
      </c>
      <c r="BD41" s="3">
        <f t="shared" si="38"/>
        <v>0</v>
      </c>
      <c r="BE41" s="3">
        <f t="shared" si="38"/>
        <v>0</v>
      </c>
      <c r="BF41" s="3">
        <f t="shared" si="38"/>
        <v>0</v>
      </c>
      <c r="BG41" s="3">
        <f t="shared" si="38"/>
        <v>0</v>
      </c>
      <c r="BH41" s="3">
        <f t="shared" si="38"/>
        <v>0</v>
      </c>
      <c r="BI41" s="3">
        <f t="shared" si="38"/>
        <v>0</v>
      </c>
      <c r="BJ41" s="3">
        <f t="shared" si="38"/>
        <v>0</v>
      </c>
      <c r="BK41" s="3">
        <f t="shared" si="38"/>
        <v>0</v>
      </c>
      <c r="BL41" s="3">
        <f t="shared" si="38"/>
        <v>0</v>
      </c>
      <c r="BM41" s="3">
        <f t="shared" si="38"/>
        <v>0</v>
      </c>
      <c r="BN41" s="3">
        <f t="shared" si="38"/>
        <v>0</v>
      </c>
      <c r="BO41" s="3">
        <f t="shared" si="38"/>
        <v>0</v>
      </c>
      <c r="BP41" s="3">
        <f t="shared" si="38"/>
        <v>0</v>
      </c>
      <c r="BQ41" s="3">
        <f t="shared" si="38"/>
        <v>0</v>
      </c>
      <c r="BR41" s="3">
        <f t="shared" si="38"/>
        <v>0</v>
      </c>
      <c r="BS41" s="3">
        <f t="shared" si="38"/>
        <v>0</v>
      </c>
      <c r="BT41" s="3">
        <f t="shared" ref="BT41:CH41" si="39">BS41</f>
        <v>0</v>
      </c>
      <c r="BU41" s="3">
        <f t="shared" si="39"/>
        <v>0</v>
      </c>
      <c r="BV41" s="3">
        <f t="shared" si="39"/>
        <v>0</v>
      </c>
      <c r="BW41" s="3">
        <f t="shared" si="39"/>
        <v>0</v>
      </c>
      <c r="BX41" s="3">
        <f t="shared" si="39"/>
        <v>0</v>
      </c>
      <c r="BY41" s="3">
        <f t="shared" si="39"/>
        <v>0</v>
      </c>
      <c r="BZ41" s="3">
        <f t="shared" si="39"/>
        <v>0</v>
      </c>
      <c r="CA41" s="3">
        <f t="shared" si="39"/>
        <v>0</v>
      </c>
      <c r="CB41" s="3">
        <f t="shared" si="39"/>
        <v>0</v>
      </c>
      <c r="CC41" s="3">
        <f t="shared" si="39"/>
        <v>0</v>
      </c>
      <c r="CD41" s="3">
        <f t="shared" si="39"/>
        <v>0</v>
      </c>
      <c r="CE41" s="3">
        <f t="shared" si="39"/>
        <v>0</v>
      </c>
      <c r="CF41" s="3">
        <f t="shared" si="39"/>
        <v>0</v>
      </c>
      <c r="CG41" s="3">
        <f t="shared" si="39"/>
        <v>0</v>
      </c>
      <c r="CH41" s="12">
        <f t="shared" si="39"/>
        <v>0</v>
      </c>
    </row>
    <row r="42" spans="1:86" x14ac:dyDescent="0.3">
      <c r="A42" s="566"/>
      <c r="B42" s="13" t="str">
        <f t="shared" si="37"/>
        <v>Building Shell</v>
      </c>
      <c r="C42" s="3">
        <v>0</v>
      </c>
      <c r="D42" s="3">
        <v>0</v>
      </c>
      <c r="E42" s="3">
        <v>0</v>
      </c>
      <c r="F42" s="3">
        <v>0</v>
      </c>
      <c r="G42" s="3">
        <f t="shared" ref="G42:BR42" si="40">F42</f>
        <v>0</v>
      </c>
      <c r="H42" s="3">
        <f t="shared" si="40"/>
        <v>0</v>
      </c>
      <c r="I42" s="3">
        <f t="shared" si="40"/>
        <v>0</v>
      </c>
      <c r="J42" s="3">
        <f t="shared" si="40"/>
        <v>0</v>
      </c>
      <c r="K42" s="3">
        <f t="shared" si="40"/>
        <v>0</v>
      </c>
      <c r="L42" s="3">
        <f t="shared" si="40"/>
        <v>0</v>
      </c>
      <c r="M42" s="3">
        <f t="shared" si="40"/>
        <v>0</v>
      </c>
      <c r="N42" s="3">
        <f t="shared" si="40"/>
        <v>0</v>
      </c>
      <c r="O42" s="3">
        <f t="shared" si="40"/>
        <v>0</v>
      </c>
      <c r="P42" s="3">
        <f t="shared" si="40"/>
        <v>0</v>
      </c>
      <c r="Q42" s="3">
        <f t="shared" si="40"/>
        <v>0</v>
      </c>
      <c r="R42" s="3">
        <f t="shared" si="40"/>
        <v>0</v>
      </c>
      <c r="S42" s="3">
        <f t="shared" si="40"/>
        <v>0</v>
      </c>
      <c r="T42" s="3">
        <f t="shared" si="40"/>
        <v>0</v>
      </c>
      <c r="U42" s="3">
        <f t="shared" si="40"/>
        <v>0</v>
      </c>
      <c r="V42" s="3">
        <f t="shared" si="40"/>
        <v>0</v>
      </c>
      <c r="W42" s="3">
        <f t="shared" si="40"/>
        <v>0</v>
      </c>
      <c r="X42" s="3">
        <f t="shared" si="40"/>
        <v>0</v>
      </c>
      <c r="Y42" s="3">
        <f t="shared" si="40"/>
        <v>0</v>
      </c>
      <c r="Z42" s="3">
        <f t="shared" si="40"/>
        <v>0</v>
      </c>
      <c r="AA42" s="3">
        <f t="shared" si="40"/>
        <v>0</v>
      </c>
      <c r="AB42" s="3">
        <f t="shared" si="40"/>
        <v>0</v>
      </c>
      <c r="AC42" s="3">
        <f t="shared" si="40"/>
        <v>0</v>
      </c>
      <c r="AD42" s="3">
        <f t="shared" si="40"/>
        <v>0</v>
      </c>
      <c r="AE42" s="3">
        <f t="shared" si="40"/>
        <v>0</v>
      </c>
      <c r="AF42" s="3">
        <f t="shared" si="40"/>
        <v>0</v>
      </c>
      <c r="AG42" s="3">
        <f t="shared" si="40"/>
        <v>0</v>
      </c>
      <c r="AH42" s="3">
        <f t="shared" si="40"/>
        <v>0</v>
      </c>
      <c r="AI42" s="3">
        <f t="shared" si="40"/>
        <v>0</v>
      </c>
      <c r="AJ42" s="3">
        <f t="shared" si="40"/>
        <v>0</v>
      </c>
      <c r="AK42" s="3">
        <f t="shared" si="40"/>
        <v>0</v>
      </c>
      <c r="AL42" s="3">
        <f t="shared" si="40"/>
        <v>0</v>
      </c>
      <c r="AM42" s="3">
        <f t="shared" si="40"/>
        <v>0</v>
      </c>
      <c r="AN42" s="3">
        <f t="shared" si="40"/>
        <v>0</v>
      </c>
      <c r="AO42" s="3">
        <f t="shared" si="40"/>
        <v>0</v>
      </c>
      <c r="AP42" s="3">
        <f t="shared" si="40"/>
        <v>0</v>
      </c>
      <c r="AQ42" s="3">
        <f t="shared" si="40"/>
        <v>0</v>
      </c>
      <c r="AR42" s="3">
        <f t="shared" si="40"/>
        <v>0</v>
      </c>
      <c r="AS42" s="3">
        <f t="shared" si="40"/>
        <v>0</v>
      </c>
      <c r="AT42" s="3">
        <f t="shared" si="40"/>
        <v>0</v>
      </c>
      <c r="AU42" s="3">
        <f t="shared" si="40"/>
        <v>0</v>
      </c>
      <c r="AV42" s="3">
        <f t="shared" si="40"/>
        <v>0</v>
      </c>
      <c r="AW42" s="3">
        <f t="shared" si="40"/>
        <v>0</v>
      </c>
      <c r="AX42" s="3">
        <f t="shared" si="40"/>
        <v>0</v>
      </c>
      <c r="AY42" s="3">
        <f t="shared" si="40"/>
        <v>0</v>
      </c>
      <c r="AZ42" s="3">
        <f t="shared" si="40"/>
        <v>0</v>
      </c>
      <c r="BA42" s="3">
        <f t="shared" si="40"/>
        <v>0</v>
      </c>
      <c r="BB42" s="3">
        <f t="shared" si="40"/>
        <v>0</v>
      </c>
      <c r="BC42" s="3">
        <f t="shared" si="40"/>
        <v>0</v>
      </c>
      <c r="BD42" s="3">
        <f t="shared" si="40"/>
        <v>0</v>
      </c>
      <c r="BE42" s="3">
        <f t="shared" si="40"/>
        <v>0</v>
      </c>
      <c r="BF42" s="3">
        <f t="shared" si="40"/>
        <v>0</v>
      </c>
      <c r="BG42" s="3">
        <f t="shared" si="40"/>
        <v>0</v>
      </c>
      <c r="BH42" s="3">
        <f t="shared" si="40"/>
        <v>0</v>
      </c>
      <c r="BI42" s="3">
        <f t="shared" si="40"/>
        <v>0</v>
      </c>
      <c r="BJ42" s="3">
        <f t="shared" si="40"/>
        <v>0</v>
      </c>
      <c r="BK42" s="3">
        <f t="shared" si="40"/>
        <v>0</v>
      </c>
      <c r="BL42" s="3">
        <f t="shared" si="40"/>
        <v>0</v>
      </c>
      <c r="BM42" s="3">
        <f t="shared" si="40"/>
        <v>0</v>
      </c>
      <c r="BN42" s="3">
        <f t="shared" si="40"/>
        <v>0</v>
      </c>
      <c r="BO42" s="3">
        <f t="shared" si="40"/>
        <v>0</v>
      </c>
      <c r="BP42" s="3">
        <f t="shared" si="40"/>
        <v>0</v>
      </c>
      <c r="BQ42" s="3">
        <f t="shared" si="40"/>
        <v>0</v>
      </c>
      <c r="BR42" s="3">
        <f t="shared" si="40"/>
        <v>0</v>
      </c>
      <c r="BS42" s="3">
        <f t="shared" ref="BS42:CH42" si="41">BR42</f>
        <v>0</v>
      </c>
      <c r="BT42" s="3">
        <f t="shared" si="41"/>
        <v>0</v>
      </c>
      <c r="BU42" s="3">
        <f t="shared" si="41"/>
        <v>0</v>
      </c>
      <c r="BV42" s="3">
        <f t="shared" si="41"/>
        <v>0</v>
      </c>
      <c r="BW42" s="3">
        <f t="shared" si="41"/>
        <v>0</v>
      </c>
      <c r="BX42" s="3">
        <f t="shared" si="41"/>
        <v>0</v>
      </c>
      <c r="BY42" s="3">
        <f t="shared" si="41"/>
        <v>0</v>
      </c>
      <c r="BZ42" s="3">
        <f t="shared" si="41"/>
        <v>0</v>
      </c>
      <c r="CA42" s="3">
        <f t="shared" si="41"/>
        <v>0</v>
      </c>
      <c r="CB42" s="3">
        <f t="shared" si="41"/>
        <v>0</v>
      </c>
      <c r="CC42" s="3">
        <f t="shared" si="41"/>
        <v>0</v>
      </c>
      <c r="CD42" s="3">
        <f t="shared" si="41"/>
        <v>0</v>
      </c>
      <c r="CE42" s="3">
        <f t="shared" si="41"/>
        <v>0</v>
      </c>
      <c r="CF42" s="3">
        <f t="shared" si="41"/>
        <v>0</v>
      </c>
      <c r="CG42" s="3">
        <f t="shared" si="41"/>
        <v>0</v>
      </c>
      <c r="CH42" s="12">
        <f t="shared" si="41"/>
        <v>0</v>
      </c>
    </row>
    <row r="43" spans="1:86" x14ac:dyDescent="0.3">
      <c r="A43" s="566"/>
      <c r="B43" s="11" t="str">
        <f t="shared" si="37"/>
        <v>Cooking</v>
      </c>
      <c r="C43" s="3">
        <v>0</v>
      </c>
      <c r="D43" s="3">
        <v>0</v>
      </c>
      <c r="E43" s="3">
        <v>0</v>
      </c>
      <c r="F43" s="3">
        <v>0</v>
      </c>
      <c r="G43" s="3">
        <f t="shared" ref="G43:BR43" si="42">F43</f>
        <v>0</v>
      </c>
      <c r="H43" s="3">
        <f t="shared" si="42"/>
        <v>0</v>
      </c>
      <c r="I43" s="3">
        <f t="shared" si="42"/>
        <v>0</v>
      </c>
      <c r="J43" s="3">
        <f t="shared" si="42"/>
        <v>0</v>
      </c>
      <c r="K43" s="3">
        <f t="shared" si="42"/>
        <v>0</v>
      </c>
      <c r="L43" s="3">
        <f t="shared" si="42"/>
        <v>0</v>
      </c>
      <c r="M43" s="3">
        <f t="shared" si="42"/>
        <v>0</v>
      </c>
      <c r="N43" s="3">
        <f t="shared" si="42"/>
        <v>0</v>
      </c>
      <c r="O43" s="3">
        <f t="shared" si="42"/>
        <v>0</v>
      </c>
      <c r="P43" s="3">
        <f t="shared" si="42"/>
        <v>0</v>
      </c>
      <c r="Q43" s="3">
        <f t="shared" si="42"/>
        <v>0</v>
      </c>
      <c r="R43" s="3">
        <f t="shared" si="42"/>
        <v>0</v>
      </c>
      <c r="S43" s="3">
        <f t="shared" si="42"/>
        <v>0</v>
      </c>
      <c r="T43" s="3">
        <f t="shared" si="42"/>
        <v>0</v>
      </c>
      <c r="U43" s="3">
        <f t="shared" si="42"/>
        <v>0</v>
      </c>
      <c r="V43" s="3">
        <f t="shared" si="42"/>
        <v>0</v>
      </c>
      <c r="W43" s="3">
        <f t="shared" si="42"/>
        <v>0</v>
      </c>
      <c r="X43" s="3">
        <f t="shared" si="42"/>
        <v>0</v>
      </c>
      <c r="Y43" s="3">
        <f t="shared" si="42"/>
        <v>0</v>
      </c>
      <c r="Z43" s="3">
        <f t="shared" si="42"/>
        <v>0</v>
      </c>
      <c r="AA43" s="3">
        <f t="shared" si="42"/>
        <v>0</v>
      </c>
      <c r="AB43" s="3">
        <f t="shared" si="42"/>
        <v>0</v>
      </c>
      <c r="AC43" s="3">
        <f t="shared" si="42"/>
        <v>0</v>
      </c>
      <c r="AD43" s="3">
        <f t="shared" si="42"/>
        <v>0</v>
      </c>
      <c r="AE43" s="3">
        <f t="shared" si="42"/>
        <v>0</v>
      </c>
      <c r="AF43" s="3">
        <f t="shared" si="42"/>
        <v>0</v>
      </c>
      <c r="AG43" s="3">
        <f t="shared" si="42"/>
        <v>0</v>
      </c>
      <c r="AH43" s="3">
        <f t="shared" si="42"/>
        <v>0</v>
      </c>
      <c r="AI43" s="3">
        <f t="shared" si="42"/>
        <v>0</v>
      </c>
      <c r="AJ43" s="3">
        <f t="shared" si="42"/>
        <v>0</v>
      </c>
      <c r="AK43" s="3">
        <f t="shared" si="42"/>
        <v>0</v>
      </c>
      <c r="AL43" s="3">
        <f t="shared" si="42"/>
        <v>0</v>
      </c>
      <c r="AM43" s="3">
        <f t="shared" si="42"/>
        <v>0</v>
      </c>
      <c r="AN43" s="3">
        <f t="shared" si="42"/>
        <v>0</v>
      </c>
      <c r="AO43" s="3">
        <f t="shared" si="42"/>
        <v>0</v>
      </c>
      <c r="AP43" s="3">
        <f t="shared" si="42"/>
        <v>0</v>
      </c>
      <c r="AQ43" s="3">
        <f t="shared" si="42"/>
        <v>0</v>
      </c>
      <c r="AR43" s="3">
        <f t="shared" si="42"/>
        <v>0</v>
      </c>
      <c r="AS43" s="3">
        <f t="shared" si="42"/>
        <v>0</v>
      </c>
      <c r="AT43" s="3">
        <f t="shared" si="42"/>
        <v>0</v>
      </c>
      <c r="AU43" s="3">
        <f t="shared" si="42"/>
        <v>0</v>
      </c>
      <c r="AV43" s="3">
        <f t="shared" si="42"/>
        <v>0</v>
      </c>
      <c r="AW43" s="3">
        <f t="shared" si="42"/>
        <v>0</v>
      </c>
      <c r="AX43" s="3">
        <f t="shared" si="42"/>
        <v>0</v>
      </c>
      <c r="AY43" s="3">
        <f t="shared" si="42"/>
        <v>0</v>
      </c>
      <c r="AZ43" s="3">
        <f t="shared" si="42"/>
        <v>0</v>
      </c>
      <c r="BA43" s="3">
        <f t="shared" si="42"/>
        <v>0</v>
      </c>
      <c r="BB43" s="3">
        <f t="shared" si="42"/>
        <v>0</v>
      </c>
      <c r="BC43" s="3">
        <f t="shared" si="42"/>
        <v>0</v>
      </c>
      <c r="BD43" s="3">
        <f t="shared" si="42"/>
        <v>0</v>
      </c>
      <c r="BE43" s="3">
        <f t="shared" si="42"/>
        <v>0</v>
      </c>
      <c r="BF43" s="3">
        <f t="shared" si="42"/>
        <v>0</v>
      </c>
      <c r="BG43" s="3">
        <f t="shared" si="42"/>
        <v>0</v>
      </c>
      <c r="BH43" s="3">
        <f t="shared" si="42"/>
        <v>0</v>
      </c>
      <c r="BI43" s="3">
        <f t="shared" si="42"/>
        <v>0</v>
      </c>
      <c r="BJ43" s="3">
        <f t="shared" si="42"/>
        <v>0</v>
      </c>
      <c r="BK43" s="3">
        <f t="shared" si="42"/>
        <v>0</v>
      </c>
      <c r="BL43" s="3">
        <f t="shared" si="42"/>
        <v>0</v>
      </c>
      <c r="BM43" s="3">
        <f t="shared" si="42"/>
        <v>0</v>
      </c>
      <c r="BN43" s="3">
        <f t="shared" si="42"/>
        <v>0</v>
      </c>
      <c r="BO43" s="3">
        <f t="shared" si="42"/>
        <v>0</v>
      </c>
      <c r="BP43" s="3">
        <f t="shared" si="42"/>
        <v>0</v>
      </c>
      <c r="BQ43" s="3">
        <f t="shared" si="42"/>
        <v>0</v>
      </c>
      <c r="BR43" s="3">
        <f t="shared" si="42"/>
        <v>0</v>
      </c>
      <c r="BS43" s="3">
        <f t="shared" ref="BS43:CH43" si="43">BR43</f>
        <v>0</v>
      </c>
      <c r="BT43" s="3">
        <f t="shared" si="43"/>
        <v>0</v>
      </c>
      <c r="BU43" s="3">
        <f t="shared" si="43"/>
        <v>0</v>
      </c>
      <c r="BV43" s="3">
        <f t="shared" si="43"/>
        <v>0</v>
      </c>
      <c r="BW43" s="3">
        <f t="shared" si="43"/>
        <v>0</v>
      </c>
      <c r="BX43" s="3">
        <f t="shared" si="43"/>
        <v>0</v>
      </c>
      <c r="BY43" s="3">
        <f t="shared" si="43"/>
        <v>0</v>
      </c>
      <c r="BZ43" s="3">
        <f t="shared" si="43"/>
        <v>0</v>
      </c>
      <c r="CA43" s="3">
        <f t="shared" si="43"/>
        <v>0</v>
      </c>
      <c r="CB43" s="3">
        <f t="shared" si="43"/>
        <v>0</v>
      </c>
      <c r="CC43" s="3">
        <f t="shared" si="43"/>
        <v>0</v>
      </c>
      <c r="CD43" s="3">
        <f t="shared" si="43"/>
        <v>0</v>
      </c>
      <c r="CE43" s="3">
        <f t="shared" si="43"/>
        <v>0</v>
      </c>
      <c r="CF43" s="3">
        <f t="shared" si="43"/>
        <v>0</v>
      </c>
      <c r="CG43" s="3">
        <f t="shared" si="43"/>
        <v>0</v>
      </c>
      <c r="CH43" s="12">
        <f t="shared" si="43"/>
        <v>0</v>
      </c>
    </row>
    <row r="44" spans="1:86" x14ac:dyDescent="0.3">
      <c r="A44" s="566"/>
      <c r="B44" s="11" t="str">
        <f t="shared" si="37"/>
        <v>Cooling</v>
      </c>
      <c r="C44" s="3">
        <v>0</v>
      </c>
      <c r="D44" s="3">
        <v>0</v>
      </c>
      <c r="E44" s="3">
        <v>0</v>
      </c>
      <c r="F44" s="3">
        <v>0</v>
      </c>
      <c r="G44" s="3">
        <f t="shared" ref="G44:BR44" si="44">F44</f>
        <v>0</v>
      </c>
      <c r="H44" s="3">
        <f t="shared" si="44"/>
        <v>0</v>
      </c>
      <c r="I44" s="3">
        <f t="shared" si="44"/>
        <v>0</v>
      </c>
      <c r="J44" s="3">
        <f t="shared" si="44"/>
        <v>0</v>
      </c>
      <c r="K44" s="3">
        <f t="shared" si="44"/>
        <v>0</v>
      </c>
      <c r="L44" s="3">
        <f t="shared" si="44"/>
        <v>0</v>
      </c>
      <c r="M44" s="3">
        <f t="shared" si="44"/>
        <v>0</v>
      </c>
      <c r="N44" s="3">
        <f t="shared" si="44"/>
        <v>0</v>
      </c>
      <c r="O44" s="3">
        <f t="shared" si="44"/>
        <v>0</v>
      </c>
      <c r="P44" s="3">
        <f t="shared" si="44"/>
        <v>0</v>
      </c>
      <c r="Q44" s="3">
        <f t="shared" si="44"/>
        <v>0</v>
      </c>
      <c r="R44" s="3">
        <f t="shared" si="44"/>
        <v>0</v>
      </c>
      <c r="S44" s="3">
        <f t="shared" si="44"/>
        <v>0</v>
      </c>
      <c r="T44" s="3">
        <f t="shared" si="44"/>
        <v>0</v>
      </c>
      <c r="U44" s="3">
        <f t="shared" si="44"/>
        <v>0</v>
      </c>
      <c r="V44" s="3">
        <f t="shared" si="44"/>
        <v>0</v>
      </c>
      <c r="W44" s="3">
        <f t="shared" si="44"/>
        <v>0</v>
      </c>
      <c r="X44" s="3">
        <f t="shared" si="44"/>
        <v>0</v>
      </c>
      <c r="Y44" s="3">
        <f t="shared" si="44"/>
        <v>0</v>
      </c>
      <c r="Z44" s="3">
        <f t="shared" si="44"/>
        <v>0</v>
      </c>
      <c r="AA44" s="3">
        <f t="shared" si="44"/>
        <v>0</v>
      </c>
      <c r="AB44" s="3">
        <f t="shared" si="44"/>
        <v>0</v>
      </c>
      <c r="AC44" s="3">
        <f t="shared" si="44"/>
        <v>0</v>
      </c>
      <c r="AD44" s="3">
        <f t="shared" si="44"/>
        <v>0</v>
      </c>
      <c r="AE44" s="3">
        <f t="shared" si="44"/>
        <v>0</v>
      </c>
      <c r="AF44" s="3">
        <f t="shared" si="44"/>
        <v>0</v>
      </c>
      <c r="AG44" s="3">
        <f t="shared" si="44"/>
        <v>0</v>
      </c>
      <c r="AH44" s="3">
        <f t="shared" si="44"/>
        <v>0</v>
      </c>
      <c r="AI44" s="3">
        <f t="shared" si="44"/>
        <v>0</v>
      </c>
      <c r="AJ44" s="3">
        <f t="shared" si="44"/>
        <v>0</v>
      </c>
      <c r="AK44" s="3">
        <f t="shared" si="44"/>
        <v>0</v>
      </c>
      <c r="AL44" s="3">
        <f t="shared" si="44"/>
        <v>0</v>
      </c>
      <c r="AM44" s="3">
        <f t="shared" si="44"/>
        <v>0</v>
      </c>
      <c r="AN44" s="3">
        <f t="shared" si="44"/>
        <v>0</v>
      </c>
      <c r="AO44" s="3">
        <f t="shared" si="44"/>
        <v>0</v>
      </c>
      <c r="AP44" s="3">
        <f t="shared" si="44"/>
        <v>0</v>
      </c>
      <c r="AQ44" s="3">
        <f t="shared" si="44"/>
        <v>0</v>
      </c>
      <c r="AR44" s="3">
        <f t="shared" si="44"/>
        <v>0</v>
      </c>
      <c r="AS44" s="3">
        <f t="shared" si="44"/>
        <v>0</v>
      </c>
      <c r="AT44" s="3">
        <f t="shared" si="44"/>
        <v>0</v>
      </c>
      <c r="AU44" s="3">
        <f t="shared" si="44"/>
        <v>0</v>
      </c>
      <c r="AV44" s="3">
        <f t="shared" si="44"/>
        <v>0</v>
      </c>
      <c r="AW44" s="3">
        <f t="shared" si="44"/>
        <v>0</v>
      </c>
      <c r="AX44" s="3">
        <f t="shared" si="44"/>
        <v>0</v>
      </c>
      <c r="AY44" s="3">
        <f t="shared" si="44"/>
        <v>0</v>
      </c>
      <c r="AZ44" s="3">
        <f t="shared" si="44"/>
        <v>0</v>
      </c>
      <c r="BA44" s="3">
        <f t="shared" si="44"/>
        <v>0</v>
      </c>
      <c r="BB44" s="3">
        <f t="shared" si="44"/>
        <v>0</v>
      </c>
      <c r="BC44" s="3">
        <f t="shared" si="44"/>
        <v>0</v>
      </c>
      <c r="BD44" s="3">
        <f t="shared" si="44"/>
        <v>0</v>
      </c>
      <c r="BE44" s="3">
        <f t="shared" si="44"/>
        <v>0</v>
      </c>
      <c r="BF44" s="3">
        <f t="shared" si="44"/>
        <v>0</v>
      </c>
      <c r="BG44" s="3">
        <f t="shared" si="44"/>
        <v>0</v>
      </c>
      <c r="BH44" s="3">
        <f t="shared" si="44"/>
        <v>0</v>
      </c>
      <c r="BI44" s="3">
        <f t="shared" si="44"/>
        <v>0</v>
      </c>
      <c r="BJ44" s="3">
        <f t="shared" si="44"/>
        <v>0</v>
      </c>
      <c r="BK44" s="3">
        <f t="shared" si="44"/>
        <v>0</v>
      </c>
      <c r="BL44" s="3">
        <f t="shared" si="44"/>
        <v>0</v>
      </c>
      <c r="BM44" s="3">
        <f t="shared" si="44"/>
        <v>0</v>
      </c>
      <c r="BN44" s="3">
        <f t="shared" si="44"/>
        <v>0</v>
      </c>
      <c r="BO44" s="3">
        <f t="shared" si="44"/>
        <v>0</v>
      </c>
      <c r="BP44" s="3">
        <f t="shared" si="44"/>
        <v>0</v>
      </c>
      <c r="BQ44" s="3">
        <f t="shared" si="44"/>
        <v>0</v>
      </c>
      <c r="BR44" s="3">
        <f t="shared" si="44"/>
        <v>0</v>
      </c>
      <c r="BS44" s="3">
        <f t="shared" ref="BS44:CH44" si="45">BR44</f>
        <v>0</v>
      </c>
      <c r="BT44" s="3">
        <f t="shared" si="45"/>
        <v>0</v>
      </c>
      <c r="BU44" s="3">
        <f t="shared" si="45"/>
        <v>0</v>
      </c>
      <c r="BV44" s="3">
        <f t="shared" si="45"/>
        <v>0</v>
      </c>
      <c r="BW44" s="3">
        <f t="shared" si="45"/>
        <v>0</v>
      </c>
      <c r="BX44" s="3">
        <f t="shared" si="45"/>
        <v>0</v>
      </c>
      <c r="BY44" s="3">
        <f t="shared" si="45"/>
        <v>0</v>
      </c>
      <c r="BZ44" s="3">
        <f t="shared" si="45"/>
        <v>0</v>
      </c>
      <c r="CA44" s="3">
        <f t="shared" si="45"/>
        <v>0</v>
      </c>
      <c r="CB44" s="3">
        <f t="shared" si="45"/>
        <v>0</v>
      </c>
      <c r="CC44" s="3">
        <f t="shared" si="45"/>
        <v>0</v>
      </c>
      <c r="CD44" s="3">
        <f t="shared" si="45"/>
        <v>0</v>
      </c>
      <c r="CE44" s="3">
        <f t="shared" si="45"/>
        <v>0</v>
      </c>
      <c r="CF44" s="3">
        <f t="shared" si="45"/>
        <v>0</v>
      </c>
      <c r="CG44" s="3">
        <f t="shared" si="45"/>
        <v>0</v>
      </c>
      <c r="CH44" s="12">
        <f t="shared" si="45"/>
        <v>0</v>
      </c>
    </row>
    <row r="45" spans="1:86" x14ac:dyDescent="0.3">
      <c r="A45" s="566"/>
      <c r="B45" s="13" t="str">
        <f t="shared" si="37"/>
        <v>Ext Lighting</v>
      </c>
      <c r="C45" s="3">
        <v>0</v>
      </c>
      <c r="D45" s="3">
        <v>0</v>
      </c>
      <c r="E45" s="3">
        <v>0</v>
      </c>
      <c r="F45" s="3">
        <v>0</v>
      </c>
      <c r="G45" s="3">
        <f t="shared" ref="G45:BR45" si="46">F45</f>
        <v>0</v>
      </c>
      <c r="H45" s="3">
        <f t="shared" si="46"/>
        <v>0</v>
      </c>
      <c r="I45" s="3">
        <f t="shared" si="46"/>
        <v>0</v>
      </c>
      <c r="J45" s="3">
        <f t="shared" si="46"/>
        <v>0</v>
      </c>
      <c r="K45" s="3">
        <f t="shared" si="46"/>
        <v>0</v>
      </c>
      <c r="L45" s="3">
        <f t="shared" si="46"/>
        <v>0</v>
      </c>
      <c r="M45" s="3">
        <f t="shared" si="46"/>
        <v>0</v>
      </c>
      <c r="N45" s="3">
        <f t="shared" si="46"/>
        <v>0</v>
      </c>
      <c r="O45" s="3">
        <f t="shared" si="46"/>
        <v>0</v>
      </c>
      <c r="P45" s="3">
        <f t="shared" si="46"/>
        <v>0</v>
      </c>
      <c r="Q45" s="3">
        <f t="shared" si="46"/>
        <v>0</v>
      </c>
      <c r="R45" s="3">
        <f t="shared" si="46"/>
        <v>0</v>
      </c>
      <c r="S45" s="3">
        <f t="shared" si="46"/>
        <v>0</v>
      </c>
      <c r="T45" s="3">
        <f t="shared" si="46"/>
        <v>0</v>
      </c>
      <c r="U45" s="3">
        <f t="shared" si="46"/>
        <v>0</v>
      </c>
      <c r="V45" s="3">
        <f t="shared" si="46"/>
        <v>0</v>
      </c>
      <c r="W45" s="3">
        <f t="shared" si="46"/>
        <v>0</v>
      </c>
      <c r="X45" s="3">
        <f t="shared" si="46"/>
        <v>0</v>
      </c>
      <c r="Y45" s="3">
        <f t="shared" si="46"/>
        <v>0</v>
      </c>
      <c r="Z45" s="3">
        <f t="shared" si="46"/>
        <v>0</v>
      </c>
      <c r="AA45" s="3">
        <f t="shared" si="46"/>
        <v>0</v>
      </c>
      <c r="AB45" s="3">
        <f t="shared" si="46"/>
        <v>0</v>
      </c>
      <c r="AC45" s="3">
        <f t="shared" si="46"/>
        <v>0</v>
      </c>
      <c r="AD45" s="3">
        <f t="shared" si="46"/>
        <v>0</v>
      </c>
      <c r="AE45" s="3">
        <f t="shared" si="46"/>
        <v>0</v>
      </c>
      <c r="AF45" s="3">
        <f t="shared" si="46"/>
        <v>0</v>
      </c>
      <c r="AG45" s="3">
        <f t="shared" si="46"/>
        <v>0</v>
      </c>
      <c r="AH45" s="3">
        <f t="shared" si="46"/>
        <v>0</v>
      </c>
      <c r="AI45" s="3">
        <f t="shared" si="46"/>
        <v>0</v>
      </c>
      <c r="AJ45" s="3">
        <f t="shared" si="46"/>
        <v>0</v>
      </c>
      <c r="AK45" s="3">
        <f t="shared" si="46"/>
        <v>0</v>
      </c>
      <c r="AL45" s="3">
        <f t="shared" si="46"/>
        <v>0</v>
      </c>
      <c r="AM45" s="3">
        <f t="shared" si="46"/>
        <v>0</v>
      </c>
      <c r="AN45" s="3">
        <f t="shared" si="46"/>
        <v>0</v>
      </c>
      <c r="AO45" s="3">
        <f t="shared" si="46"/>
        <v>0</v>
      </c>
      <c r="AP45" s="3">
        <f t="shared" si="46"/>
        <v>0</v>
      </c>
      <c r="AQ45" s="3">
        <f t="shared" si="46"/>
        <v>0</v>
      </c>
      <c r="AR45" s="3">
        <f t="shared" si="46"/>
        <v>0</v>
      </c>
      <c r="AS45" s="3">
        <f t="shared" si="46"/>
        <v>0</v>
      </c>
      <c r="AT45" s="3">
        <f t="shared" si="46"/>
        <v>0</v>
      </c>
      <c r="AU45" s="3">
        <f t="shared" si="46"/>
        <v>0</v>
      </c>
      <c r="AV45" s="3">
        <f t="shared" si="46"/>
        <v>0</v>
      </c>
      <c r="AW45" s="3">
        <f t="shared" si="46"/>
        <v>0</v>
      </c>
      <c r="AX45" s="3">
        <f t="shared" si="46"/>
        <v>0</v>
      </c>
      <c r="AY45" s="3">
        <f t="shared" si="46"/>
        <v>0</v>
      </c>
      <c r="AZ45" s="3">
        <f t="shared" si="46"/>
        <v>0</v>
      </c>
      <c r="BA45" s="3">
        <f t="shared" si="46"/>
        <v>0</v>
      </c>
      <c r="BB45" s="3">
        <f t="shared" si="46"/>
        <v>0</v>
      </c>
      <c r="BC45" s="3">
        <f t="shared" si="46"/>
        <v>0</v>
      </c>
      <c r="BD45" s="3">
        <f t="shared" si="46"/>
        <v>0</v>
      </c>
      <c r="BE45" s="3">
        <f t="shared" si="46"/>
        <v>0</v>
      </c>
      <c r="BF45" s="3">
        <f t="shared" si="46"/>
        <v>0</v>
      </c>
      <c r="BG45" s="3">
        <f t="shared" si="46"/>
        <v>0</v>
      </c>
      <c r="BH45" s="3">
        <f t="shared" si="46"/>
        <v>0</v>
      </c>
      <c r="BI45" s="3">
        <f t="shared" si="46"/>
        <v>0</v>
      </c>
      <c r="BJ45" s="3">
        <f t="shared" si="46"/>
        <v>0</v>
      </c>
      <c r="BK45" s="3">
        <f t="shared" si="46"/>
        <v>0</v>
      </c>
      <c r="BL45" s="3">
        <f t="shared" si="46"/>
        <v>0</v>
      </c>
      <c r="BM45" s="3">
        <f t="shared" si="46"/>
        <v>0</v>
      </c>
      <c r="BN45" s="3">
        <f t="shared" si="46"/>
        <v>0</v>
      </c>
      <c r="BO45" s="3">
        <f t="shared" si="46"/>
        <v>0</v>
      </c>
      <c r="BP45" s="3">
        <f t="shared" si="46"/>
        <v>0</v>
      </c>
      <c r="BQ45" s="3">
        <f t="shared" si="46"/>
        <v>0</v>
      </c>
      <c r="BR45" s="3">
        <f t="shared" si="46"/>
        <v>0</v>
      </c>
      <c r="BS45" s="3">
        <f t="shared" ref="BS45:CH45" si="47">BR45</f>
        <v>0</v>
      </c>
      <c r="BT45" s="3">
        <f t="shared" si="47"/>
        <v>0</v>
      </c>
      <c r="BU45" s="3">
        <f t="shared" si="47"/>
        <v>0</v>
      </c>
      <c r="BV45" s="3">
        <f t="shared" si="47"/>
        <v>0</v>
      </c>
      <c r="BW45" s="3">
        <f t="shared" si="47"/>
        <v>0</v>
      </c>
      <c r="BX45" s="3">
        <f t="shared" si="47"/>
        <v>0</v>
      </c>
      <c r="BY45" s="3">
        <f t="shared" si="47"/>
        <v>0</v>
      </c>
      <c r="BZ45" s="3">
        <f t="shared" si="47"/>
        <v>0</v>
      </c>
      <c r="CA45" s="3">
        <f t="shared" si="47"/>
        <v>0</v>
      </c>
      <c r="CB45" s="3">
        <f t="shared" si="47"/>
        <v>0</v>
      </c>
      <c r="CC45" s="3">
        <f t="shared" si="47"/>
        <v>0</v>
      </c>
      <c r="CD45" s="3">
        <f t="shared" si="47"/>
        <v>0</v>
      </c>
      <c r="CE45" s="3">
        <f t="shared" si="47"/>
        <v>0</v>
      </c>
      <c r="CF45" s="3">
        <f t="shared" si="47"/>
        <v>0</v>
      </c>
      <c r="CG45" s="3">
        <f t="shared" si="47"/>
        <v>0</v>
      </c>
      <c r="CH45" s="12">
        <f t="shared" si="47"/>
        <v>0</v>
      </c>
    </row>
    <row r="46" spans="1:86" x14ac:dyDescent="0.3">
      <c r="A46" s="566"/>
      <c r="B46" s="11" t="str">
        <f t="shared" si="37"/>
        <v>Heating</v>
      </c>
      <c r="C46" s="3">
        <v>0</v>
      </c>
      <c r="D46" s="3">
        <v>0</v>
      </c>
      <c r="E46" s="3">
        <v>0</v>
      </c>
      <c r="F46" s="3">
        <v>0</v>
      </c>
      <c r="G46" s="3">
        <f t="shared" ref="G46:BR46" si="48">F46</f>
        <v>0</v>
      </c>
      <c r="H46" s="3">
        <f t="shared" si="48"/>
        <v>0</v>
      </c>
      <c r="I46" s="3">
        <f t="shared" si="48"/>
        <v>0</v>
      </c>
      <c r="J46" s="3">
        <f t="shared" si="48"/>
        <v>0</v>
      </c>
      <c r="K46" s="3">
        <f t="shared" si="48"/>
        <v>0</v>
      </c>
      <c r="L46" s="3">
        <f t="shared" si="48"/>
        <v>0</v>
      </c>
      <c r="M46" s="3">
        <f t="shared" si="48"/>
        <v>0</v>
      </c>
      <c r="N46" s="3">
        <f t="shared" si="48"/>
        <v>0</v>
      </c>
      <c r="O46" s="3">
        <f t="shared" si="48"/>
        <v>0</v>
      </c>
      <c r="P46" s="3">
        <f t="shared" si="48"/>
        <v>0</v>
      </c>
      <c r="Q46" s="3">
        <f t="shared" si="48"/>
        <v>0</v>
      </c>
      <c r="R46" s="3">
        <f t="shared" si="48"/>
        <v>0</v>
      </c>
      <c r="S46" s="3">
        <f t="shared" si="48"/>
        <v>0</v>
      </c>
      <c r="T46" s="3">
        <f t="shared" si="48"/>
        <v>0</v>
      </c>
      <c r="U46" s="3">
        <f t="shared" si="48"/>
        <v>0</v>
      </c>
      <c r="V46" s="3">
        <f t="shared" si="48"/>
        <v>0</v>
      </c>
      <c r="W46" s="3">
        <f t="shared" si="48"/>
        <v>0</v>
      </c>
      <c r="X46" s="3">
        <f t="shared" si="48"/>
        <v>0</v>
      </c>
      <c r="Y46" s="3">
        <f t="shared" si="48"/>
        <v>0</v>
      </c>
      <c r="Z46" s="3">
        <f t="shared" si="48"/>
        <v>0</v>
      </c>
      <c r="AA46" s="3">
        <f t="shared" si="48"/>
        <v>0</v>
      </c>
      <c r="AB46" s="3">
        <f t="shared" si="48"/>
        <v>0</v>
      </c>
      <c r="AC46" s="3">
        <f t="shared" si="48"/>
        <v>0</v>
      </c>
      <c r="AD46" s="3">
        <f t="shared" si="48"/>
        <v>0</v>
      </c>
      <c r="AE46" s="3">
        <f t="shared" si="48"/>
        <v>0</v>
      </c>
      <c r="AF46" s="3">
        <f t="shared" si="48"/>
        <v>0</v>
      </c>
      <c r="AG46" s="3">
        <f t="shared" si="48"/>
        <v>0</v>
      </c>
      <c r="AH46" s="3">
        <f t="shared" si="48"/>
        <v>0</v>
      </c>
      <c r="AI46" s="3">
        <f t="shared" si="48"/>
        <v>0</v>
      </c>
      <c r="AJ46" s="3">
        <f t="shared" si="48"/>
        <v>0</v>
      </c>
      <c r="AK46" s="3">
        <f t="shared" si="48"/>
        <v>0</v>
      </c>
      <c r="AL46" s="3">
        <f t="shared" si="48"/>
        <v>0</v>
      </c>
      <c r="AM46" s="3">
        <f t="shared" si="48"/>
        <v>0</v>
      </c>
      <c r="AN46" s="3">
        <f t="shared" si="48"/>
        <v>0</v>
      </c>
      <c r="AO46" s="3">
        <f t="shared" si="48"/>
        <v>0</v>
      </c>
      <c r="AP46" s="3">
        <f t="shared" si="48"/>
        <v>0</v>
      </c>
      <c r="AQ46" s="3">
        <f t="shared" si="48"/>
        <v>0</v>
      </c>
      <c r="AR46" s="3">
        <f t="shared" si="48"/>
        <v>0</v>
      </c>
      <c r="AS46" s="3">
        <f t="shared" si="48"/>
        <v>0</v>
      </c>
      <c r="AT46" s="3">
        <f t="shared" si="48"/>
        <v>0</v>
      </c>
      <c r="AU46" s="3">
        <f t="shared" si="48"/>
        <v>0</v>
      </c>
      <c r="AV46" s="3">
        <f t="shared" si="48"/>
        <v>0</v>
      </c>
      <c r="AW46" s="3">
        <f t="shared" si="48"/>
        <v>0</v>
      </c>
      <c r="AX46" s="3">
        <f t="shared" si="48"/>
        <v>0</v>
      </c>
      <c r="AY46" s="3">
        <f t="shared" si="48"/>
        <v>0</v>
      </c>
      <c r="AZ46" s="3">
        <f t="shared" si="48"/>
        <v>0</v>
      </c>
      <c r="BA46" s="3">
        <f t="shared" si="48"/>
        <v>0</v>
      </c>
      <c r="BB46" s="3">
        <f t="shared" si="48"/>
        <v>0</v>
      </c>
      <c r="BC46" s="3">
        <f t="shared" si="48"/>
        <v>0</v>
      </c>
      <c r="BD46" s="3">
        <f t="shared" si="48"/>
        <v>0</v>
      </c>
      <c r="BE46" s="3">
        <f t="shared" si="48"/>
        <v>0</v>
      </c>
      <c r="BF46" s="3">
        <f t="shared" si="48"/>
        <v>0</v>
      </c>
      <c r="BG46" s="3">
        <f t="shared" si="48"/>
        <v>0</v>
      </c>
      <c r="BH46" s="3">
        <f t="shared" si="48"/>
        <v>0</v>
      </c>
      <c r="BI46" s="3">
        <f t="shared" si="48"/>
        <v>0</v>
      </c>
      <c r="BJ46" s="3">
        <f t="shared" si="48"/>
        <v>0</v>
      </c>
      <c r="BK46" s="3">
        <f t="shared" si="48"/>
        <v>0</v>
      </c>
      <c r="BL46" s="3">
        <f t="shared" si="48"/>
        <v>0</v>
      </c>
      <c r="BM46" s="3">
        <f t="shared" si="48"/>
        <v>0</v>
      </c>
      <c r="BN46" s="3">
        <f t="shared" si="48"/>
        <v>0</v>
      </c>
      <c r="BO46" s="3">
        <f t="shared" si="48"/>
        <v>0</v>
      </c>
      <c r="BP46" s="3">
        <f t="shared" si="48"/>
        <v>0</v>
      </c>
      <c r="BQ46" s="3">
        <f t="shared" si="48"/>
        <v>0</v>
      </c>
      <c r="BR46" s="3">
        <f t="shared" si="48"/>
        <v>0</v>
      </c>
      <c r="BS46" s="3">
        <f t="shared" ref="BS46:CH46" si="49">BR46</f>
        <v>0</v>
      </c>
      <c r="BT46" s="3">
        <f t="shared" si="49"/>
        <v>0</v>
      </c>
      <c r="BU46" s="3">
        <f t="shared" si="49"/>
        <v>0</v>
      </c>
      <c r="BV46" s="3">
        <f t="shared" si="49"/>
        <v>0</v>
      </c>
      <c r="BW46" s="3">
        <f t="shared" si="49"/>
        <v>0</v>
      </c>
      <c r="BX46" s="3">
        <f t="shared" si="49"/>
        <v>0</v>
      </c>
      <c r="BY46" s="3">
        <f t="shared" si="49"/>
        <v>0</v>
      </c>
      <c r="BZ46" s="3">
        <f t="shared" si="49"/>
        <v>0</v>
      </c>
      <c r="CA46" s="3">
        <f t="shared" si="49"/>
        <v>0</v>
      </c>
      <c r="CB46" s="3">
        <f t="shared" si="49"/>
        <v>0</v>
      </c>
      <c r="CC46" s="3">
        <f t="shared" si="49"/>
        <v>0</v>
      </c>
      <c r="CD46" s="3">
        <f t="shared" si="49"/>
        <v>0</v>
      </c>
      <c r="CE46" s="3">
        <f t="shared" si="49"/>
        <v>0</v>
      </c>
      <c r="CF46" s="3">
        <f t="shared" si="49"/>
        <v>0</v>
      </c>
      <c r="CG46" s="3">
        <f t="shared" si="49"/>
        <v>0</v>
      </c>
      <c r="CH46" s="12">
        <f t="shared" si="49"/>
        <v>0</v>
      </c>
    </row>
    <row r="47" spans="1:86" x14ac:dyDescent="0.3">
      <c r="A47" s="566"/>
      <c r="B47" s="11" t="str">
        <f t="shared" si="37"/>
        <v>HVAC</v>
      </c>
      <c r="C47" s="3">
        <v>0</v>
      </c>
      <c r="D47" s="3">
        <v>0</v>
      </c>
      <c r="E47" s="3">
        <v>0</v>
      </c>
      <c r="F47" s="3">
        <v>0</v>
      </c>
      <c r="G47" s="3">
        <f t="shared" ref="G47:BR47" si="50">F47</f>
        <v>0</v>
      </c>
      <c r="H47" s="3">
        <f t="shared" si="50"/>
        <v>0</v>
      </c>
      <c r="I47" s="3">
        <f t="shared" si="50"/>
        <v>0</v>
      </c>
      <c r="J47" s="3">
        <f t="shared" si="50"/>
        <v>0</v>
      </c>
      <c r="K47" s="3">
        <f t="shared" si="50"/>
        <v>0</v>
      </c>
      <c r="L47" s="3">
        <f t="shared" si="50"/>
        <v>0</v>
      </c>
      <c r="M47" s="3">
        <f t="shared" si="50"/>
        <v>0</v>
      </c>
      <c r="N47" s="3">
        <f t="shared" si="50"/>
        <v>0</v>
      </c>
      <c r="O47" s="3">
        <f t="shared" si="50"/>
        <v>0</v>
      </c>
      <c r="P47" s="3">
        <f t="shared" si="50"/>
        <v>0</v>
      </c>
      <c r="Q47" s="3">
        <f t="shared" si="50"/>
        <v>0</v>
      </c>
      <c r="R47" s="3">
        <f t="shared" si="50"/>
        <v>0</v>
      </c>
      <c r="S47" s="3">
        <f t="shared" si="50"/>
        <v>0</v>
      </c>
      <c r="T47" s="3">
        <f t="shared" si="50"/>
        <v>0</v>
      </c>
      <c r="U47" s="3">
        <f t="shared" si="50"/>
        <v>0</v>
      </c>
      <c r="V47" s="3">
        <f t="shared" si="50"/>
        <v>0</v>
      </c>
      <c r="W47" s="3">
        <f t="shared" si="50"/>
        <v>0</v>
      </c>
      <c r="X47" s="3">
        <f t="shared" si="50"/>
        <v>0</v>
      </c>
      <c r="Y47" s="3">
        <f t="shared" si="50"/>
        <v>0</v>
      </c>
      <c r="Z47" s="3">
        <f t="shared" si="50"/>
        <v>0</v>
      </c>
      <c r="AA47" s="3">
        <f t="shared" si="50"/>
        <v>0</v>
      </c>
      <c r="AB47" s="3">
        <f t="shared" si="50"/>
        <v>0</v>
      </c>
      <c r="AC47" s="3">
        <f t="shared" si="50"/>
        <v>0</v>
      </c>
      <c r="AD47" s="3">
        <f t="shared" si="50"/>
        <v>0</v>
      </c>
      <c r="AE47" s="3">
        <f t="shared" si="50"/>
        <v>0</v>
      </c>
      <c r="AF47" s="3">
        <f t="shared" si="50"/>
        <v>0</v>
      </c>
      <c r="AG47" s="3">
        <f t="shared" si="50"/>
        <v>0</v>
      </c>
      <c r="AH47" s="3">
        <f t="shared" si="50"/>
        <v>0</v>
      </c>
      <c r="AI47" s="3">
        <f t="shared" si="50"/>
        <v>0</v>
      </c>
      <c r="AJ47" s="3">
        <f t="shared" si="50"/>
        <v>0</v>
      </c>
      <c r="AK47" s="3">
        <f t="shared" si="50"/>
        <v>0</v>
      </c>
      <c r="AL47" s="3">
        <f t="shared" si="50"/>
        <v>0</v>
      </c>
      <c r="AM47" s="3">
        <f t="shared" si="50"/>
        <v>0</v>
      </c>
      <c r="AN47" s="3">
        <f t="shared" si="50"/>
        <v>0</v>
      </c>
      <c r="AO47" s="3">
        <f t="shared" si="50"/>
        <v>0</v>
      </c>
      <c r="AP47" s="3">
        <f t="shared" si="50"/>
        <v>0</v>
      </c>
      <c r="AQ47" s="3">
        <f t="shared" si="50"/>
        <v>0</v>
      </c>
      <c r="AR47" s="3">
        <f t="shared" si="50"/>
        <v>0</v>
      </c>
      <c r="AS47" s="3">
        <f t="shared" si="50"/>
        <v>0</v>
      </c>
      <c r="AT47" s="3">
        <f t="shared" si="50"/>
        <v>0</v>
      </c>
      <c r="AU47" s="3">
        <f t="shared" si="50"/>
        <v>0</v>
      </c>
      <c r="AV47" s="3">
        <f t="shared" si="50"/>
        <v>0</v>
      </c>
      <c r="AW47" s="3">
        <f t="shared" si="50"/>
        <v>0</v>
      </c>
      <c r="AX47" s="3">
        <f t="shared" si="50"/>
        <v>0</v>
      </c>
      <c r="AY47" s="3">
        <f t="shared" si="50"/>
        <v>0</v>
      </c>
      <c r="AZ47" s="3">
        <f t="shared" si="50"/>
        <v>0</v>
      </c>
      <c r="BA47" s="3">
        <f t="shared" si="50"/>
        <v>0</v>
      </c>
      <c r="BB47" s="3">
        <f t="shared" si="50"/>
        <v>0</v>
      </c>
      <c r="BC47" s="3">
        <f t="shared" si="50"/>
        <v>0</v>
      </c>
      <c r="BD47" s="3">
        <f t="shared" si="50"/>
        <v>0</v>
      </c>
      <c r="BE47" s="3">
        <f t="shared" si="50"/>
        <v>0</v>
      </c>
      <c r="BF47" s="3">
        <f t="shared" si="50"/>
        <v>0</v>
      </c>
      <c r="BG47" s="3">
        <f t="shared" si="50"/>
        <v>0</v>
      </c>
      <c r="BH47" s="3">
        <f t="shared" si="50"/>
        <v>0</v>
      </c>
      <c r="BI47" s="3">
        <f t="shared" si="50"/>
        <v>0</v>
      </c>
      <c r="BJ47" s="3">
        <f t="shared" si="50"/>
        <v>0</v>
      </c>
      <c r="BK47" s="3">
        <f t="shared" si="50"/>
        <v>0</v>
      </c>
      <c r="BL47" s="3">
        <f t="shared" si="50"/>
        <v>0</v>
      </c>
      <c r="BM47" s="3">
        <f t="shared" si="50"/>
        <v>0</v>
      </c>
      <c r="BN47" s="3">
        <f t="shared" si="50"/>
        <v>0</v>
      </c>
      <c r="BO47" s="3">
        <f t="shared" si="50"/>
        <v>0</v>
      </c>
      <c r="BP47" s="3">
        <f t="shared" si="50"/>
        <v>0</v>
      </c>
      <c r="BQ47" s="3">
        <f t="shared" si="50"/>
        <v>0</v>
      </c>
      <c r="BR47" s="3">
        <f t="shared" si="50"/>
        <v>0</v>
      </c>
      <c r="BS47" s="3">
        <f t="shared" ref="BS47:CH47" si="51">BR47</f>
        <v>0</v>
      </c>
      <c r="BT47" s="3">
        <f t="shared" si="51"/>
        <v>0</v>
      </c>
      <c r="BU47" s="3">
        <f t="shared" si="51"/>
        <v>0</v>
      </c>
      <c r="BV47" s="3">
        <f t="shared" si="51"/>
        <v>0</v>
      </c>
      <c r="BW47" s="3">
        <f t="shared" si="51"/>
        <v>0</v>
      </c>
      <c r="BX47" s="3">
        <f t="shared" si="51"/>
        <v>0</v>
      </c>
      <c r="BY47" s="3">
        <f t="shared" si="51"/>
        <v>0</v>
      </c>
      <c r="BZ47" s="3">
        <f t="shared" si="51"/>
        <v>0</v>
      </c>
      <c r="CA47" s="3">
        <f t="shared" si="51"/>
        <v>0</v>
      </c>
      <c r="CB47" s="3">
        <f t="shared" si="51"/>
        <v>0</v>
      </c>
      <c r="CC47" s="3">
        <f t="shared" si="51"/>
        <v>0</v>
      </c>
      <c r="CD47" s="3">
        <f t="shared" si="51"/>
        <v>0</v>
      </c>
      <c r="CE47" s="3">
        <f t="shared" si="51"/>
        <v>0</v>
      </c>
      <c r="CF47" s="3">
        <f t="shared" si="51"/>
        <v>0</v>
      </c>
      <c r="CG47" s="3">
        <f t="shared" si="51"/>
        <v>0</v>
      </c>
      <c r="CH47" s="12">
        <f t="shared" si="51"/>
        <v>0</v>
      </c>
    </row>
    <row r="48" spans="1:86" x14ac:dyDescent="0.3">
      <c r="A48" s="566"/>
      <c r="B48" s="11" t="str">
        <f t="shared" si="37"/>
        <v>Lighting</v>
      </c>
      <c r="C48" s="3">
        <v>0</v>
      </c>
      <c r="D48" s="3">
        <v>0</v>
      </c>
      <c r="E48" s="3">
        <v>0</v>
      </c>
      <c r="F48" s="3">
        <v>0</v>
      </c>
      <c r="G48" s="3">
        <f t="shared" ref="G48:BR48" si="52">F48</f>
        <v>0</v>
      </c>
      <c r="H48" s="3">
        <f t="shared" si="52"/>
        <v>0</v>
      </c>
      <c r="I48" s="3">
        <f t="shared" si="52"/>
        <v>0</v>
      </c>
      <c r="J48" s="3">
        <f t="shared" si="52"/>
        <v>0</v>
      </c>
      <c r="K48" s="3">
        <f t="shared" si="52"/>
        <v>0</v>
      </c>
      <c r="L48" s="3">
        <f t="shared" si="52"/>
        <v>0</v>
      </c>
      <c r="M48" s="3">
        <f t="shared" si="52"/>
        <v>0</v>
      </c>
      <c r="N48" s="3">
        <f t="shared" si="52"/>
        <v>0</v>
      </c>
      <c r="O48" s="3">
        <f t="shared" si="52"/>
        <v>0</v>
      </c>
      <c r="P48" s="3">
        <f t="shared" si="52"/>
        <v>0</v>
      </c>
      <c r="Q48" s="3">
        <f t="shared" si="52"/>
        <v>0</v>
      </c>
      <c r="R48" s="3">
        <f t="shared" si="52"/>
        <v>0</v>
      </c>
      <c r="S48" s="3">
        <f t="shared" si="52"/>
        <v>0</v>
      </c>
      <c r="T48" s="3">
        <f t="shared" si="52"/>
        <v>0</v>
      </c>
      <c r="U48" s="3">
        <f t="shared" si="52"/>
        <v>0</v>
      </c>
      <c r="V48" s="3">
        <f t="shared" si="52"/>
        <v>0</v>
      </c>
      <c r="W48" s="3">
        <f t="shared" si="52"/>
        <v>0</v>
      </c>
      <c r="X48" s="3">
        <f t="shared" si="52"/>
        <v>0</v>
      </c>
      <c r="Y48" s="3">
        <f t="shared" si="52"/>
        <v>0</v>
      </c>
      <c r="Z48" s="3">
        <f t="shared" si="52"/>
        <v>0</v>
      </c>
      <c r="AA48" s="3">
        <f t="shared" si="52"/>
        <v>0</v>
      </c>
      <c r="AB48" s="3">
        <f t="shared" si="52"/>
        <v>0</v>
      </c>
      <c r="AC48" s="3">
        <f t="shared" si="52"/>
        <v>0</v>
      </c>
      <c r="AD48" s="3">
        <f t="shared" si="52"/>
        <v>0</v>
      </c>
      <c r="AE48" s="3">
        <f t="shared" si="52"/>
        <v>0</v>
      </c>
      <c r="AF48" s="3">
        <f t="shared" si="52"/>
        <v>0</v>
      </c>
      <c r="AG48" s="3">
        <f t="shared" si="52"/>
        <v>0</v>
      </c>
      <c r="AH48" s="3">
        <f t="shared" si="52"/>
        <v>0</v>
      </c>
      <c r="AI48" s="3">
        <f t="shared" si="52"/>
        <v>0</v>
      </c>
      <c r="AJ48" s="3">
        <f t="shared" si="52"/>
        <v>0</v>
      </c>
      <c r="AK48" s="3">
        <f t="shared" si="52"/>
        <v>0</v>
      </c>
      <c r="AL48" s="3">
        <f t="shared" si="52"/>
        <v>0</v>
      </c>
      <c r="AM48" s="3">
        <f t="shared" si="52"/>
        <v>0</v>
      </c>
      <c r="AN48" s="3">
        <f t="shared" si="52"/>
        <v>0</v>
      </c>
      <c r="AO48" s="3">
        <f t="shared" si="52"/>
        <v>0</v>
      </c>
      <c r="AP48" s="3">
        <f t="shared" si="52"/>
        <v>0</v>
      </c>
      <c r="AQ48" s="3">
        <f t="shared" si="52"/>
        <v>0</v>
      </c>
      <c r="AR48" s="3">
        <f t="shared" si="52"/>
        <v>0</v>
      </c>
      <c r="AS48" s="3">
        <f t="shared" si="52"/>
        <v>0</v>
      </c>
      <c r="AT48" s="3">
        <f t="shared" si="52"/>
        <v>0</v>
      </c>
      <c r="AU48" s="3">
        <f t="shared" si="52"/>
        <v>0</v>
      </c>
      <c r="AV48" s="3">
        <f t="shared" si="52"/>
        <v>0</v>
      </c>
      <c r="AW48" s="3">
        <f t="shared" si="52"/>
        <v>0</v>
      </c>
      <c r="AX48" s="3">
        <f t="shared" si="52"/>
        <v>0</v>
      </c>
      <c r="AY48" s="3">
        <f t="shared" si="52"/>
        <v>0</v>
      </c>
      <c r="AZ48" s="3">
        <f t="shared" si="52"/>
        <v>0</v>
      </c>
      <c r="BA48" s="3">
        <f t="shared" si="52"/>
        <v>0</v>
      </c>
      <c r="BB48" s="3">
        <f t="shared" si="52"/>
        <v>0</v>
      </c>
      <c r="BC48" s="3">
        <f t="shared" si="52"/>
        <v>0</v>
      </c>
      <c r="BD48" s="3">
        <f t="shared" si="52"/>
        <v>0</v>
      </c>
      <c r="BE48" s="3">
        <f t="shared" si="52"/>
        <v>0</v>
      </c>
      <c r="BF48" s="3">
        <f t="shared" si="52"/>
        <v>0</v>
      </c>
      <c r="BG48" s="3">
        <f t="shared" si="52"/>
        <v>0</v>
      </c>
      <c r="BH48" s="3">
        <f t="shared" si="52"/>
        <v>0</v>
      </c>
      <c r="BI48" s="3">
        <f t="shared" si="52"/>
        <v>0</v>
      </c>
      <c r="BJ48" s="3">
        <f t="shared" si="52"/>
        <v>0</v>
      </c>
      <c r="BK48" s="3">
        <f t="shared" si="52"/>
        <v>0</v>
      </c>
      <c r="BL48" s="3">
        <f t="shared" si="52"/>
        <v>0</v>
      </c>
      <c r="BM48" s="3">
        <f t="shared" si="52"/>
        <v>0</v>
      </c>
      <c r="BN48" s="3">
        <f t="shared" si="52"/>
        <v>0</v>
      </c>
      <c r="BO48" s="3">
        <f t="shared" si="52"/>
        <v>0</v>
      </c>
      <c r="BP48" s="3">
        <f t="shared" si="52"/>
        <v>0</v>
      </c>
      <c r="BQ48" s="3">
        <f t="shared" si="52"/>
        <v>0</v>
      </c>
      <c r="BR48" s="3">
        <f t="shared" si="52"/>
        <v>0</v>
      </c>
      <c r="BS48" s="3">
        <f t="shared" ref="BS48:CH48" si="53">BR48</f>
        <v>0</v>
      </c>
      <c r="BT48" s="3">
        <f t="shared" si="53"/>
        <v>0</v>
      </c>
      <c r="BU48" s="3">
        <f t="shared" si="53"/>
        <v>0</v>
      </c>
      <c r="BV48" s="3">
        <f t="shared" si="53"/>
        <v>0</v>
      </c>
      <c r="BW48" s="3">
        <f t="shared" si="53"/>
        <v>0</v>
      </c>
      <c r="BX48" s="3">
        <f t="shared" si="53"/>
        <v>0</v>
      </c>
      <c r="BY48" s="3">
        <f t="shared" si="53"/>
        <v>0</v>
      </c>
      <c r="BZ48" s="3">
        <f t="shared" si="53"/>
        <v>0</v>
      </c>
      <c r="CA48" s="3">
        <f t="shared" si="53"/>
        <v>0</v>
      </c>
      <c r="CB48" s="3">
        <f t="shared" si="53"/>
        <v>0</v>
      </c>
      <c r="CC48" s="3">
        <f t="shared" si="53"/>
        <v>0</v>
      </c>
      <c r="CD48" s="3">
        <f t="shared" si="53"/>
        <v>0</v>
      </c>
      <c r="CE48" s="3">
        <f t="shared" si="53"/>
        <v>0</v>
      </c>
      <c r="CF48" s="3">
        <f t="shared" si="53"/>
        <v>0</v>
      </c>
      <c r="CG48" s="3">
        <f t="shared" si="53"/>
        <v>0</v>
      </c>
      <c r="CH48" s="12">
        <f t="shared" si="53"/>
        <v>0</v>
      </c>
    </row>
    <row r="49" spans="1:86" x14ac:dyDescent="0.3">
      <c r="A49" s="566"/>
      <c r="B49" s="11" t="str">
        <f t="shared" si="37"/>
        <v>Miscellaneous</v>
      </c>
      <c r="C49" s="3">
        <v>0</v>
      </c>
      <c r="D49" s="3">
        <v>0</v>
      </c>
      <c r="E49" s="3">
        <v>0</v>
      </c>
      <c r="F49" s="3">
        <v>0</v>
      </c>
      <c r="G49" s="3">
        <f t="shared" ref="G49:BR49" si="54">F49</f>
        <v>0</v>
      </c>
      <c r="H49" s="3">
        <f t="shared" si="54"/>
        <v>0</v>
      </c>
      <c r="I49" s="3">
        <f t="shared" si="54"/>
        <v>0</v>
      </c>
      <c r="J49" s="3">
        <f t="shared" si="54"/>
        <v>0</v>
      </c>
      <c r="K49" s="3">
        <f t="shared" si="54"/>
        <v>0</v>
      </c>
      <c r="L49" s="3">
        <f t="shared" si="54"/>
        <v>0</v>
      </c>
      <c r="M49" s="3">
        <f t="shared" si="54"/>
        <v>0</v>
      </c>
      <c r="N49" s="3">
        <f t="shared" si="54"/>
        <v>0</v>
      </c>
      <c r="O49" s="3">
        <f t="shared" si="54"/>
        <v>0</v>
      </c>
      <c r="P49" s="3">
        <f t="shared" si="54"/>
        <v>0</v>
      </c>
      <c r="Q49" s="3">
        <f t="shared" si="54"/>
        <v>0</v>
      </c>
      <c r="R49" s="3">
        <f t="shared" si="54"/>
        <v>0</v>
      </c>
      <c r="S49" s="3">
        <f t="shared" si="54"/>
        <v>0</v>
      </c>
      <c r="T49" s="3">
        <f t="shared" si="54"/>
        <v>0</v>
      </c>
      <c r="U49" s="3">
        <f t="shared" si="54"/>
        <v>0</v>
      </c>
      <c r="V49" s="3">
        <f t="shared" si="54"/>
        <v>0</v>
      </c>
      <c r="W49" s="3">
        <f t="shared" si="54"/>
        <v>0</v>
      </c>
      <c r="X49" s="3">
        <f t="shared" si="54"/>
        <v>0</v>
      </c>
      <c r="Y49" s="3">
        <f t="shared" si="54"/>
        <v>0</v>
      </c>
      <c r="Z49" s="3">
        <f t="shared" si="54"/>
        <v>0</v>
      </c>
      <c r="AA49" s="3">
        <f t="shared" si="54"/>
        <v>0</v>
      </c>
      <c r="AB49" s="3">
        <f t="shared" si="54"/>
        <v>0</v>
      </c>
      <c r="AC49" s="3">
        <f t="shared" si="54"/>
        <v>0</v>
      </c>
      <c r="AD49" s="3">
        <f t="shared" si="54"/>
        <v>0</v>
      </c>
      <c r="AE49" s="3">
        <f t="shared" si="54"/>
        <v>0</v>
      </c>
      <c r="AF49" s="3">
        <f t="shared" si="54"/>
        <v>0</v>
      </c>
      <c r="AG49" s="3">
        <f t="shared" si="54"/>
        <v>0</v>
      </c>
      <c r="AH49" s="3">
        <f t="shared" si="54"/>
        <v>0</v>
      </c>
      <c r="AI49" s="3">
        <f t="shared" si="54"/>
        <v>0</v>
      </c>
      <c r="AJ49" s="3">
        <f t="shared" si="54"/>
        <v>0</v>
      </c>
      <c r="AK49" s="3">
        <f t="shared" si="54"/>
        <v>0</v>
      </c>
      <c r="AL49" s="3">
        <f t="shared" si="54"/>
        <v>0</v>
      </c>
      <c r="AM49" s="3">
        <f t="shared" si="54"/>
        <v>0</v>
      </c>
      <c r="AN49" s="3">
        <f t="shared" si="54"/>
        <v>0</v>
      </c>
      <c r="AO49" s="3">
        <f t="shared" si="54"/>
        <v>0</v>
      </c>
      <c r="AP49" s="3">
        <f t="shared" si="54"/>
        <v>0</v>
      </c>
      <c r="AQ49" s="3">
        <f t="shared" si="54"/>
        <v>0</v>
      </c>
      <c r="AR49" s="3">
        <f t="shared" si="54"/>
        <v>0</v>
      </c>
      <c r="AS49" s="3">
        <f t="shared" si="54"/>
        <v>0</v>
      </c>
      <c r="AT49" s="3">
        <f t="shared" si="54"/>
        <v>0</v>
      </c>
      <c r="AU49" s="3">
        <f t="shared" si="54"/>
        <v>0</v>
      </c>
      <c r="AV49" s="3">
        <f t="shared" si="54"/>
        <v>0</v>
      </c>
      <c r="AW49" s="3">
        <f t="shared" si="54"/>
        <v>0</v>
      </c>
      <c r="AX49" s="3">
        <f t="shared" si="54"/>
        <v>0</v>
      </c>
      <c r="AY49" s="3">
        <f t="shared" si="54"/>
        <v>0</v>
      </c>
      <c r="AZ49" s="3">
        <f t="shared" si="54"/>
        <v>0</v>
      </c>
      <c r="BA49" s="3">
        <f t="shared" si="54"/>
        <v>0</v>
      </c>
      <c r="BB49" s="3">
        <f t="shared" si="54"/>
        <v>0</v>
      </c>
      <c r="BC49" s="3">
        <f t="shared" si="54"/>
        <v>0</v>
      </c>
      <c r="BD49" s="3">
        <f t="shared" si="54"/>
        <v>0</v>
      </c>
      <c r="BE49" s="3">
        <f t="shared" si="54"/>
        <v>0</v>
      </c>
      <c r="BF49" s="3">
        <f t="shared" si="54"/>
        <v>0</v>
      </c>
      <c r="BG49" s="3">
        <f t="shared" si="54"/>
        <v>0</v>
      </c>
      <c r="BH49" s="3">
        <f t="shared" si="54"/>
        <v>0</v>
      </c>
      <c r="BI49" s="3">
        <f t="shared" si="54"/>
        <v>0</v>
      </c>
      <c r="BJ49" s="3">
        <f t="shared" si="54"/>
        <v>0</v>
      </c>
      <c r="BK49" s="3">
        <f t="shared" si="54"/>
        <v>0</v>
      </c>
      <c r="BL49" s="3">
        <f t="shared" si="54"/>
        <v>0</v>
      </c>
      <c r="BM49" s="3">
        <f t="shared" si="54"/>
        <v>0</v>
      </c>
      <c r="BN49" s="3">
        <f t="shared" si="54"/>
        <v>0</v>
      </c>
      <c r="BO49" s="3">
        <f t="shared" si="54"/>
        <v>0</v>
      </c>
      <c r="BP49" s="3">
        <f t="shared" si="54"/>
        <v>0</v>
      </c>
      <c r="BQ49" s="3">
        <f t="shared" si="54"/>
        <v>0</v>
      </c>
      <c r="BR49" s="3">
        <f t="shared" si="54"/>
        <v>0</v>
      </c>
      <c r="BS49" s="3">
        <f t="shared" ref="BS49:CH49" si="55">BR49</f>
        <v>0</v>
      </c>
      <c r="BT49" s="3">
        <f t="shared" si="55"/>
        <v>0</v>
      </c>
      <c r="BU49" s="3">
        <f t="shared" si="55"/>
        <v>0</v>
      </c>
      <c r="BV49" s="3">
        <f t="shared" si="55"/>
        <v>0</v>
      </c>
      <c r="BW49" s="3">
        <f t="shared" si="55"/>
        <v>0</v>
      </c>
      <c r="BX49" s="3">
        <f t="shared" si="55"/>
        <v>0</v>
      </c>
      <c r="BY49" s="3">
        <f t="shared" si="55"/>
        <v>0</v>
      </c>
      <c r="BZ49" s="3">
        <f t="shared" si="55"/>
        <v>0</v>
      </c>
      <c r="CA49" s="3">
        <f t="shared" si="55"/>
        <v>0</v>
      </c>
      <c r="CB49" s="3">
        <f t="shared" si="55"/>
        <v>0</v>
      </c>
      <c r="CC49" s="3">
        <f t="shared" si="55"/>
        <v>0</v>
      </c>
      <c r="CD49" s="3">
        <f t="shared" si="55"/>
        <v>0</v>
      </c>
      <c r="CE49" s="3">
        <f t="shared" si="55"/>
        <v>0</v>
      </c>
      <c r="CF49" s="3">
        <f t="shared" si="55"/>
        <v>0</v>
      </c>
      <c r="CG49" s="3">
        <f t="shared" si="55"/>
        <v>0</v>
      </c>
      <c r="CH49" s="12">
        <f t="shared" si="55"/>
        <v>0</v>
      </c>
    </row>
    <row r="50" spans="1:86" ht="15" customHeight="1" x14ac:dyDescent="0.3">
      <c r="A50" s="566"/>
      <c r="B50" s="11" t="str">
        <f t="shared" si="37"/>
        <v>Motors</v>
      </c>
      <c r="C50" s="3">
        <v>0</v>
      </c>
      <c r="D50" s="3">
        <v>0</v>
      </c>
      <c r="E50" s="3">
        <v>0</v>
      </c>
      <c r="F50" s="3">
        <v>0</v>
      </c>
      <c r="G50" s="3">
        <f t="shared" ref="G50:BR50" si="56">F50</f>
        <v>0</v>
      </c>
      <c r="H50" s="3">
        <f t="shared" si="56"/>
        <v>0</v>
      </c>
      <c r="I50" s="3">
        <f t="shared" si="56"/>
        <v>0</v>
      </c>
      <c r="J50" s="3">
        <f t="shared" si="56"/>
        <v>0</v>
      </c>
      <c r="K50" s="3">
        <f t="shared" si="56"/>
        <v>0</v>
      </c>
      <c r="L50" s="3">
        <f t="shared" si="56"/>
        <v>0</v>
      </c>
      <c r="M50" s="3">
        <f t="shared" si="56"/>
        <v>0</v>
      </c>
      <c r="N50" s="3">
        <f t="shared" si="56"/>
        <v>0</v>
      </c>
      <c r="O50" s="3">
        <f t="shared" si="56"/>
        <v>0</v>
      </c>
      <c r="P50" s="3">
        <f t="shared" si="56"/>
        <v>0</v>
      </c>
      <c r="Q50" s="3">
        <f t="shared" si="56"/>
        <v>0</v>
      </c>
      <c r="R50" s="3">
        <f t="shared" si="56"/>
        <v>0</v>
      </c>
      <c r="S50" s="3">
        <f t="shared" si="56"/>
        <v>0</v>
      </c>
      <c r="T50" s="3">
        <f t="shared" si="56"/>
        <v>0</v>
      </c>
      <c r="U50" s="3">
        <f t="shared" si="56"/>
        <v>0</v>
      </c>
      <c r="V50" s="3">
        <f t="shared" si="56"/>
        <v>0</v>
      </c>
      <c r="W50" s="3">
        <f t="shared" si="56"/>
        <v>0</v>
      </c>
      <c r="X50" s="3">
        <f t="shared" si="56"/>
        <v>0</v>
      </c>
      <c r="Y50" s="3">
        <f t="shared" si="56"/>
        <v>0</v>
      </c>
      <c r="Z50" s="3">
        <f t="shared" si="56"/>
        <v>0</v>
      </c>
      <c r="AA50" s="3">
        <f t="shared" si="56"/>
        <v>0</v>
      </c>
      <c r="AB50" s="3">
        <f t="shared" si="56"/>
        <v>0</v>
      </c>
      <c r="AC50" s="3">
        <f t="shared" si="56"/>
        <v>0</v>
      </c>
      <c r="AD50" s="3">
        <f t="shared" si="56"/>
        <v>0</v>
      </c>
      <c r="AE50" s="3">
        <f t="shared" si="56"/>
        <v>0</v>
      </c>
      <c r="AF50" s="3">
        <f t="shared" si="56"/>
        <v>0</v>
      </c>
      <c r="AG50" s="3">
        <f t="shared" si="56"/>
        <v>0</v>
      </c>
      <c r="AH50" s="3">
        <f t="shared" si="56"/>
        <v>0</v>
      </c>
      <c r="AI50" s="3">
        <f t="shared" si="56"/>
        <v>0</v>
      </c>
      <c r="AJ50" s="3">
        <f t="shared" si="56"/>
        <v>0</v>
      </c>
      <c r="AK50" s="3">
        <f t="shared" si="56"/>
        <v>0</v>
      </c>
      <c r="AL50" s="3">
        <f t="shared" si="56"/>
        <v>0</v>
      </c>
      <c r="AM50" s="3">
        <f t="shared" si="56"/>
        <v>0</v>
      </c>
      <c r="AN50" s="3">
        <f t="shared" si="56"/>
        <v>0</v>
      </c>
      <c r="AO50" s="3">
        <f t="shared" si="56"/>
        <v>0</v>
      </c>
      <c r="AP50" s="3">
        <f t="shared" si="56"/>
        <v>0</v>
      </c>
      <c r="AQ50" s="3">
        <f t="shared" si="56"/>
        <v>0</v>
      </c>
      <c r="AR50" s="3">
        <f t="shared" si="56"/>
        <v>0</v>
      </c>
      <c r="AS50" s="3">
        <f t="shared" si="56"/>
        <v>0</v>
      </c>
      <c r="AT50" s="3">
        <f t="shared" si="56"/>
        <v>0</v>
      </c>
      <c r="AU50" s="3">
        <f t="shared" si="56"/>
        <v>0</v>
      </c>
      <c r="AV50" s="3">
        <f t="shared" si="56"/>
        <v>0</v>
      </c>
      <c r="AW50" s="3">
        <f t="shared" si="56"/>
        <v>0</v>
      </c>
      <c r="AX50" s="3">
        <f t="shared" si="56"/>
        <v>0</v>
      </c>
      <c r="AY50" s="3">
        <f t="shared" si="56"/>
        <v>0</v>
      </c>
      <c r="AZ50" s="3">
        <f t="shared" si="56"/>
        <v>0</v>
      </c>
      <c r="BA50" s="3">
        <f t="shared" si="56"/>
        <v>0</v>
      </c>
      <c r="BB50" s="3">
        <f t="shared" si="56"/>
        <v>0</v>
      </c>
      <c r="BC50" s="3">
        <f t="shared" si="56"/>
        <v>0</v>
      </c>
      <c r="BD50" s="3">
        <f t="shared" si="56"/>
        <v>0</v>
      </c>
      <c r="BE50" s="3">
        <f t="shared" si="56"/>
        <v>0</v>
      </c>
      <c r="BF50" s="3">
        <f t="shared" si="56"/>
        <v>0</v>
      </c>
      <c r="BG50" s="3">
        <f t="shared" si="56"/>
        <v>0</v>
      </c>
      <c r="BH50" s="3">
        <f t="shared" si="56"/>
        <v>0</v>
      </c>
      <c r="BI50" s="3">
        <f t="shared" si="56"/>
        <v>0</v>
      </c>
      <c r="BJ50" s="3">
        <f t="shared" si="56"/>
        <v>0</v>
      </c>
      <c r="BK50" s="3">
        <f t="shared" si="56"/>
        <v>0</v>
      </c>
      <c r="BL50" s="3">
        <f t="shared" si="56"/>
        <v>0</v>
      </c>
      <c r="BM50" s="3">
        <f t="shared" si="56"/>
        <v>0</v>
      </c>
      <c r="BN50" s="3">
        <f t="shared" si="56"/>
        <v>0</v>
      </c>
      <c r="BO50" s="3">
        <f t="shared" si="56"/>
        <v>0</v>
      </c>
      <c r="BP50" s="3">
        <f t="shared" si="56"/>
        <v>0</v>
      </c>
      <c r="BQ50" s="3">
        <f t="shared" si="56"/>
        <v>0</v>
      </c>
      <c r="BR50" s="3">
        <f t="shared" si="56"/>
        <v>0</v>
      </c>
      <c r="BS50" s="3">
        <f t="shared" ref="BS50:CH50" si="57">BR50</f>
        <v>0</v>
      </c>
      <c r="BT50" s="3">
        <f t="shared" si="57"/>
        <v>0</v>
      </c>
      <c r="BU50" s="3">
        <f t="shared" si="57"/>
        <v>0</v>
      </c>
      <c r="BV50" s="3">
        <f t="shared" si="57"/>
        <v>0</v>
      </c>
      <c r="BW50" s="3">
        <f t="shared" si="57"/>
        <v>0</v>
      </c>
      <c r="BX50" s="3">
        <f t="shared" si="57"/>
        <v>0</v>
      </c>
      <c r="BY50" s="3">
        <f t="shared" si="57"/>
        <v>0</v>
      </c>
      <c r="BZ50" s="3">
        <f t="shared" si="57"/>
        <v>0</v>
      </c>
      <c r="CA50" s="3">
        <f t="shared" si="57"/>
        <v>0</v>
      </c>
      <c r="CB50" s="3">
        <f t="shared" si="57"/>
        <v>0</v>
      </c>
      <c r="CC50" s="3">
        <f t="shared" si="57"/>
        <v>0</v>
      </c>
      <c r="CD50" s="3">
        <f t="shared" si="57"/>
        <v>0</v>
      </c>
      <c r="CE50" s="3">
        <f t="shared" si="57"/>
        <v>0</v>
      </c>
      <c r="CF50" s="3">
        <f t="shared" si="57"/>
        <v>0</v>
      </c>
      <c r="CG50" s="3">
        <f t="shared" si="57"/>
        <v>0</v>
      </c>
      <c r="CH50" s="12">
        <f t="shared" si="57"/>
        <v>0</v>
      </c>
    </row>
    <row r="51" spans="1:86" x14ac:dyDescent="0.3">
      <c r="A51" s="566"/>
      <c r="B51" s="11" t="str">
        <f t="shared" si="37"/>
        <v>Process</v>
      </c>
      <c r="C51" s="3">
        <v>0</v>
      </c>
      <c r="D51" s="3">
        <v>0</v>
      </c>
      <c r="E51" s="3">
        <v>0</v>
      </c>
      <c r="F51" s="3">
        <v>0</v>
      </c>
      <c r="G51" s="3">
        <f t="shared" ref="G51:BR51" si="58">F51</f>
        <v>0</v>
      </c>
      <c r="H51" s="3">
        <f t="shared" si="58"/>
        <v>0</v>
      </c>
      <c r="I51" s="3">
        <f t="shared" si="58"/>
        <v>0</v>
      </c>
      <c r="J51" s="3">
        <f t="shared" si="58"/>
        <v>0</v>
      </c>
      <c r="K51" s="3">
        <f t="shared" si="58"/>
        <v>0</v>
      </c>
      <c r="L51" s="3">
        <f t="shared" si="58"/>
        <v>0</v>
      </c>
      <c r="M51" s="3">
        <f t="shared" si="58"/>
        <v>0</v>
      </c>
      <c r="N51" s="3">
        <f t="shared" si="58"/>
        <v>0</v>
      </c>
      <c r="O51" s="3">
        <f t="shared" si="58"/>
        <v>0</v>
      </c>
      <c r="P51" s="3">
        <f t="shared" si="58"/>
        <v>0</v>
      </c>
      <c r="Q51" s="3">
        <f t="shared" si="58"/>
        <v>0</v>
      </c>
      <c r="R51" s="3">
        <f t="shared" si="58"/>
        <v>0</v>
      </c>
      <c r="S51" s="3">
        <f t="shared" si="58"/>
        <v>0</v>
      </c>
      <c r="T51" s="3">
        <f t="shared" si="58"/>
        <v>0</v>
      </c>
      <c r="U51" s="3">
        <f t="shared" si="58"/>
        <v>0</v>
      </c>
      <c r="V51" s="3">
        <f t="shared" si="58"/>
        <v>0</v>
      </c>
      <c r="W51" s="3">
        <f t="shared" si="58"/>
        <v>0</v>
      </c>
      <c r="X51" s="3">
        <f t="shared" si="58"/>
        <v>0</v>
      </c>
      <c r="Y51" s="3">
        <f t="shared" si="58"/>
        <v>0</v>
      </c>
      <c r="Z51" s="3">
        <f t="shared" si="58"/>
        <v>0</v>
      </c>
      <c r="AA51" s="3">
        <f t="shared" si="58"/>
        <v>0</v>
      </c>
      <c r="AB51" s="3">
        <f t="shared" si="58"/>
        <v>0</v>
      </c>
      <c r="AC51" s="3">
        <f t="shared" si="58"/>
        <v>0</v>
      </c>
      <c r="AD51" s="3">
        <f t="shared" si="58"/>
        <v>0</v>
      </c>
      <c r="AE51" s="3">
        <f t="shared" si="58"/>
        <v>0</v>
      </c>
      <c r="AF51" s="3">
        <f t="shared" si="58"/>
        <v>0</v>
      </c>
      <c r="AG51" s="3">
        <f t="shared" si="58"/>
        <v>0</v>
      </c>
      <c r="AH51" s="3">
        <f t="shared" si="58"/>
        <v>0</v>
      </c>
      <c r="AI51" s="3">
        <f t="shared" si="58"/>
        <v>0</v>
      </c>
      <c r="AJ51" s="3">
        <f t="shared" si="58"/>
        <v>0</v>
      </c>
      <c r="AK51" s="3">
        <f t="shared" si="58"/>
        <v>0</v>
      </c>
      <c r="AL51" s="3">
        <f t="shared" si="58"/>
        <v>0</v>
      </c>
      <c r="AM51" s="3">
        <f t="shared" si="58"/>
        <v>0</v>
      </c>
      <c r="AN51" s="3">
        <f t="shared" si="58"/>
        <v>0</v>
      </c>
      <c r="AO51" s="3">
        <f t="shared" si="58"/>
        <v>0</v>
      </c>
      <c r="AP51" s="3">
        <f t="shared" si="58"/>
        <v>0</v>
      </c>
      <c r="AQ51" s="3">
        <f t="shared" si="58"/>
        <v>0</v>
      </c>
      <c r="AR51" s="3">
        <f t="shared" si="58"/>
        <v>0</v>
      </c>
      <c r="AS51" s="3">
        <f t="shared" si="58"/>
        <v>0</v>
      </c>
      <c r="AT51" s="3">
        <f t="shared" si="58"/>
        <v>0</v>
      </c>
      <c r="AU51" s="3">
        <f t="shared" si="58"/>
        <v>0</v>
      </c>
      <c r="AV51" s="3">
        <f t="shared" si="58"/>
        <v>0</v>
      </c>
      <c r="AW51" s="3">
        <f t="shared" si="58"/>
        <v>0</v>
      </c>
      <c r="AX51" s="3">
        <f t="shared" si="58"/>
        <v>0</v>
      </c>
      <c r="AY51" s="3">
        <f t="shared" si="58"/>
        <v>0</v>
      </c>
      <c r="AZ51" s="3">
        <f t="shared" si="58"/>
        <v>0</v>
      </c>
      <c r="BA51" s="3">
        <f t="shared" si="58"/>
        <v>0</v>
      </c>
      <c r="BB51" s="3">
        <f t="shared" si="58"/>
        <v>0</v>
      </c>
      <c r="BC51" s="3">
        <f t="shared" si="58"/>
        <v>0</v>
      </c>
      <c r="BD51" s="3">
        <f t="shared" si="58"/>
        <v>0</v>
      </c>
      <c r="BE51" s="3">
        <f t="shared" si="58"/>
        <v>0</v>
      </c>
      <c r="BF51" s="3">
        <f t="shared" si="58"/>
        <v>0</v>
      </c>
      <c r="BG51" s="3">
        <f t="shared" si="58"/>
        <v>0</v>
      </c>
      <c r="BH51" s="3">
        <f t="shared" si="58"/>
        <v>0</v>
      </c>
      <c r="BI51" s="3">
        <f t="shared" si="58"/>
        <v>0</v>
      </c>
      <c r="BJ51" s="3">
        <f t="shared" si="58"/>
        <v>0</v>
      </c>
      <c r="BK51" s="3">
        <f t="shared" si="58"/>
        <v>0</v>
      </c>
      <c r="BL51" s="3">
        <f t="shared" si="58"/>
        <v>0</v>
      </c>
      <c r="BM51" s="3">
        <f t="shared" si="58"/>
        <v>0</v>
      </c>
      <c r="BN51" s="3">
        <f t="shared" si="58"/>
        <v>0</v>
      </c>
      <c r="BO51" s="3">
        <f t="shared" si="58"/>
        <v>0</v>
      </c>
      <c r="BP51" s="3">
        <f t="shared" si="58"/>
        <v>0</v>
      </c>
      <c r="BQ51" s="3">
        <f t="shared" si="58"/>
        <v>0</v>
      </c>
      <c r="BR51" s="3">
        <f t="shared" si="58"/>
        <v>0</v>
      </c>
      <c r="BS51" s="3">
        <f t="shared" ref="BS51:CH51" si="59">BR51</f>
        <v>0</v>
      </c>
      <c r="BT51" s="3">
        <f t="shared" si="59"/>
        <v>0</v>
      </c>
      <c r="BU51" s="3">
        <f t="shared" si="59"/>
        <v>0</v>
      </c>
      <c r="BV51" s="3">
        <f t="shared" si="59"/>
        <v>0</v>
      </c>
      <c r="BW51" s="3">
        <f t="shared" si="59"/>
        <v>0</v>
      </c>
      <c r="BX51" s="3">
        <f t="shared" si="59"/>
        <v>0</v>
      </c>
      <c r="BY51" s="3">
        <f t="shared" si="59"/>
        <v>0</v>
      </c>
      <c r="BZ51" s="3">
        <f t="shared" si="59"/>
        <v>0</v>
      </c>
      <c r="CA51" s="3">
        <f t="shared" si="59"/>
        <v>0</v>
      </c>
      <c r="CB51" s="3">
        <f t="shared" si="59"/>
        <v>0</v>
      </c>
      <c r="CC51" s="3">
        <f t="shared" si="59"/>
        <v>0</v>
      </c>
      <c r="CD51" s="3">
        <f t="shared" si="59"/>
        <v>0</v>
      </c>
      <c r="CE51" s="3">
        <f t="shared" si="59"/>
        <v>0</v>
      </c>
      <c r="CF51" s="3">
        <f t="shared" si="59"/>
        <v>0</v>
      </c>
      <c r="CG51" s="3">
        <f t="shared" si="59"/>
        <v>0</v>
      </c>
      <c r="CH51" s="12">
        <f t="shared" si="59"/>
        <v>0</v>
      </c>
    </row>
    <row r="52" spans="1:86" x14ac:dyDescent="0.3">
      <c r="A52" s="566"/>
      <c r="B52" s="11" t="str">
        <f t="shared" si="37"/>
        <v>Refrigeration</v>
      </c>
      <c r="C52" s="3">
        <v>0</v>
      </c>
      <c r="D52" s="3">
        <v>0</v>
      </c>
      <c r="E52" s="3">
        <v>0</v>
      </c>
      <c r="F52" s="3">
        <v>0</v>
      </c>
      <c r="G52" s="3">
        <f t="shared" ref="G52:BR52" si="60">F52</f>
        <v>0</v>
      </c>
      <c r="H52" s="3">
        <f t="shared" si="60"/>
        <v>0</v>
      </c>
      <c r="I52" s="3">
        <f t="shared" si="60"/>
        <v>0</v>
      </c>
      <c r="J52" s="3">
        <f t="shared" si="60"/>
        <v>0</v>
      </c>
      <c r="K52" s="3">
        <f t="shared" si="60"/>
        <v>0</v>
      </c>
      <c r="L52" s="3">
        <f t="shared" si="60"/>
        <v>0</v>
      </c>
      <c r="M52" s="3">
        <f t="shared" si="60"/>
        <v>0</v>
      </c>
      <c r="N52" s="3">
        <f t="shared" si="60"/>
        <v>0</v>
      </c>
      <c r="O52" s="3">
        <f t="shared" si="60"/>
        <v>0</v>
      </c>
      <c r="P52" s="3">
        <f t="shared" si="60"/>
        <v>0</v>
      </c>
      <c r="Q52" s="3">
        <f t="shared" si="60"/>
        <v>0</v>
      </c>
      <c r="R52" s="3">
        <f t="shared" si="60"/>
        <v>0</v>
      </c>
      <c r="S52" s="3">
        <f t="shared" si="60"/>
        <v>0</v>
      </c>
      <c r="T52" s="3">
        <f t="shared" si="60"/>
        <v>0</v>
      </c>
      <c r="U52" s="3">
        <f t="shared" si="60"/>
        <v>0</v>
      </c>
      <c r="V52" s="3">
        <f t="shared" si="60"/>
        <v>0</v>
      </c>
      <c r="W52" s="3">
        <f t="shared" si="60"/>
        <v>0</v>
      </c>
      <c r="X52" s="3">
        <f t="shared" si="60"/>
        <v>0</v>
      </c>
      <c r="Y52" s="3">
        <f t="shared" si="60"/>
        <v>0</v>
      </c>
      <c r="Z52" s="3">
        <f t="shared" si="60"/>
        <v>0</v>
      </c>
      <c r="AA52" s="3">
        <f t="shared" si="60"/>
        <v>0</v>
      </c>
      <c r="AB52" s="3">
        <f t="shared" si="60"/>
        <v>0</v>
      </c>
      <c r="AC52" s="3">
        <f t="shared" si="60"/>
        <v>0</v>
      </c>
      <c r="AD52" s="3">
        <f t="shared" si="60"/>
        <v>0</v>
      </c>
      <c r="AE52" s="3">
        <f t="shared" si="60"/>
        <v>0</v>
      </c>
      <c r="AF52" s="3">
        <f t="shared" si="60"/>
        <v>0</v>
      </c>
      <c r="AG52" s="3">
        <f t="shared" si="60"/>
        <v>0</v>
      </c>
      <c r="AH52" s="3">
        <f t="shared" si="60"/>
        <v>0</v>
      </c>
      <c r="AI52" s="3">
        <f t="shared" si="60"/>
        <v>0</v>
      </c>
      <c r="AJ52" s="3">
        <f t="shared" si="60"/>
        <v>0</v>
      </c>
      <c r="AK52" s="3">
        <f t="shared" si="60"/>
        <v>0</v>
      </c>
      <c r="AL52" s="3">
        <f t="shared" si="60"/>
        <v>0</v>
      </c>
      <c r="AM52" s="3">
        <f t="shared" si="60"/>
        <v>0</v>
      </c>
      <c r="AN52" s="3">
        <f t="shared" si="60"/>
        <v>0</v>
      </c>
      <c r="AO52" s="3">
        <f t="shared" si="60"/>
        <v>0</v>
      </c>
      <c r="AP52" s="3">
        <f t="shared" si="60"/>
        <v>0</v>
      </c>
      <c r="AQ52" s="3">
        <f t="shared" si="60"/>
        <v>0</v>
      </c>
      <c r="AR52" s="3">
        <f t="shared" si="60"/>
        <v>0</v>
      </c>
      <c r="AS52" s="3">
        <f t="shared" si="60"/>
        <v>0</v>
      </c>
      <c r="AT52" s="3">
        <f t="shared" si="60"/>
        <v>0</v>
      </c>
      <c r="AU52" s="3">
        <f t="shared" si="60"/>
        <v>0</v>
      </c>
      <c r="AV52" s="3">
        <f t="shared" si="60"/>
        <v>0</v>
      </c>
      <c r="AW52" s="3">
        <f t="shared" si="60"/>
        <v>0</v>
      </c>
      <c r="AX52" s="3">
        <f t="shared" si="60"/>
        <v>0</v>
      </c>
      <c r="AY52" s="3">
        <f t="shared" si="60"/>
        <v>0</v>
      </c>
      <c r="AZ52" s="3">
        <f t="shared" si="60"/>
        <v>0</v>
      </c>
      <c r="BA52" s="3">
        <f t="shared" si="60"/>
        <v>0</v>
      </c>
      <c r="BB52" s="3">
        <f t="shared" si="60"/>
        <v>0</v>
      </c>
      <c r="BC52" s="3">
        <f t="shared" si="60"/>
        <v>0</v>
      </c>
      <c r="BD52" s="3">
        <f t="shared" si="60"/>
        <v>0</v>
      </c>
      <c r="BE52" s="3">
        <f t="shared" si="60"/>
        <v>0</v>
      </c>
      <c r="BF52" s="3">
        <f t="shared" si="60"/>
        <v>0</v>
      </c>
      <c r="BG52" s="3">
        <f t="shared" si="60"/>
        <v>0</v>
      </c>
      <c r="BH52" s="3">
        <f t="shared" si="60"/>
        <v>0</v>
      </c>
      <c r="BI52" s="3">
        <f t="shared" si="60"/>
        <v>0</v>
      </c>
      <c r="BJ52" s="3">
        <f t="shared" si="60"/>
        <v>0</v>
      </c>
      <c r="BK52" s="3">
        <f t="shared" si="60"/>
        <v>0</v>
      </c>
      <c r="BL52" s="3">
        <f t="shared" si="60"/>
        <v>0</v>
      </c>
      <c r="BM52" s="3">
        <f t="shared" si="60"/>
        <v>0</v>
      </c>
      <c r="BN52" s="3">
        <f t="shared" si="60"/>
        <v>0</v>
      </c>
      <c r="BO52" s="3">
        <f t="shared" si="60"/>
        <v>0</v>
      </c>
      <c r="BP52" s="3">
        <f t="shared" si="60"/>
        <v>0</v>
      </c>
      <c r="BQ52" s="3">
        <f t="shared" si="60"/>
        <v>0</v>
      </c>
      <c r="BR52" s="3">
        <f t="shared" si="60"/>
        <v>0</v>
      </c>
      <c r="BS52" s="3">
        <f t="shared" ref="BS52:CH52" si="61">BR52</f>
        <v>0</v>
      </c>
      <c r="BT52" s="3">
        <f t="shared" si="61"/>
        <v>0</v>
      </c>
      <c r="BU52" s="3">
        <f t="shared" si="61"/>
        <v>0</v>
      </c>
      <c r="BV52" s="3">
        <f t="shared" si="61"/>
        <v>0</v>
      </c>
      <c r="BW52" s="3">
        <f t="shared" si="61"/>
        <v>0</v>
      </c>
      <c r="BX52" s="3">
        <f t="shared" si="61"/>
        <v>0</v>
      </c>
      <c r="BY52" s="3">
        <f t="shared" si="61"/>
        <v>0</v>
      </c>
      <c r="BZ52" s="3">
        <f t="shared" si="61"/>
        <v>0</v>
      </c>
      <c r="CA52" s="3">
        <f t="shared" si="61"/>
        <v>0</v>
      </c>
      <c r="CB52" s="3">
        <f t="shared" si="61"/>
        <v>0</v>
      </c>
      <c r="CC52" s="3">
        <f t="shared" si="61"/>
        <v>0</v>
      </c>
      <c r="CD52" s="3">
        <f t="shared" si="61"/>
        <v>0</v>
      </c>
      <c r="CE52" s="3">
        <f t="shared" si="61"/>
        <v>0</v>
      </c>
      <c r="CF52" s="3">
        <f t="shared" si="61"/>
        <v>0</v>
      </c>
      <c r="CG52" s="3">
        <f t="shared" si="61"/>
        <v>0</v>
      </c>
      <c r="CH52" s="12">
        <f t="shared" si="61"/>
        <v>0</v>
      </c>
    </row>
    <row r="53" spans="1:86" x14ac:dyDescent="0.3">
      <c r="A53" s="566"/>
      <c r="B53" s="11" t="str">
        <f t="shared" si="37"/>
        <v>Water Heating</v>
      </c>
      <c r="C53" s="3">
        <v>0</v>
      </c>
      <c r="D53" s="3">
        <v>0</v>
      </c>
      <c r="E53" s="3">
        <v>0</v>
      </c>
      <c r="F53" s="3">
        <v>0</v>
      </c>
      <c r="G53" s="3">
        <f t="shared" ref="G53:BR53" si="62">F53</f>
        <v>0</v>
      </c>
      <c r="H53" s="3">
        <f t="shared" si="62"/>
        <v>0</v>
      </c>
      <c r="I53" s="3">
        <f t="shared" si="62"/>
        <v>0</v>
      </c>
      <c r="J53" s="3">
        <f t="shared" si="62"/>
        <v>0</v>
      </c>
      <c r="K53" s="3">
        <f t="shared" si="62"/>
        <v>0</v>
      </c>
      <c r="L53" s="3">
        <f t="shared" si="62"/>
        <v>0</v>
      </c>
      <c r="M53" s="3">
        <f t="shared" si="62"/>
        <v>0</v>
      </c>
      <c r="N53" s="3">
        <f t="shared" si="62"/>
        <v>0</v>
      </c>
      <c r="O53" s="3">
        <f t="shared" si="62"/>
        <v>0</v>
      </c>
      <c r="P53" s="3">
        <f t="shared" si="62"/>
        <v>0</v>
      </c>
      <c r="Q53" s="3">
        <f t="shared" si="62"/>
        <v>0</v>
      </c>
      <c r="R53" s="3">
        <f t="shared" si="62"/>
        <v>0</v>
      </c>
      <c r="S53" s="3">
        <f t="shared" si="62"/>
        <v>0</v>
      </c>
      <c r="T53" s="3">
        <f t="shared" si="62"/>
        <v>0</v>
      </c>
      <c r="U53" s="3">
        <f t="shared" si="62"/>
        <v>0</v>
      </c>
      <c r="V53" s="3">
        <f t="shared" si="62"/>
        <v>0</v>
      </c>
      <c r="W53" s="3">
        <f t="shared" si="62"/>
        <v>0</v>
      </c>
      <c r="X53" s="3">
        <f t="shared" si="62"/>
        <v>0</v>
      </c>
      <c r="Y53" s="3">
        <f t="shared" si="62"/>
        <v>0</v>
      </c>
      <c r="Z53" s="3">
        <f t="shared" si="62"/>
        <v>0</v>
      </c>
      <c r="AA53" s="3">
        <f t="shared" si="62"/>
        <v>0</v>
      </c>
      <c r="AB53" s="3">
        <f t="shared" si="62"/>
        <v>0</v>
      </c>
      <c r="AC53" s="3">
        <f t="shared" si="62"/>
        <v>0</v>
      </c>
      <c r="AD53" s="3">
        <f t="shared" si="62"/>
        <v>0</v>
      </c>
      <c r="AE53" s="3">
        <f t="shared" si="62"/>
        <v>0</v>
      </c>
      <c r="AF53" s="3">
        <f t="shared" si="62"/>
        <v>0</v>
      </c>
      <c r="AG53" s="3">
        <f t="shared" si="62"/>
        <v>0</v>
      </c>
      <c r="AH53" s="3">
        <f t="shared" si="62"/>
        <v>0</v>
      </c>
      <c r="AI53" s="3">
        <f t="shared" si="62"/>
        <v>0</v>
      </c>
      <c r="AJ53" s="3">
        <f t="shared" si="62"/>
        <v>0</v>
      </c>
      <c r="AK53" s="3">
        <f t="shared" si="62"/>
        <v>0</v>
      </c>
      <c r="AL53" s="3">
        <f t="shared" si="62"/>
        <v>0</v>
      </c>
      <c r="AM53" s="3">
        <f t="shared" si="62"/>
        <v>0</v>
      </c>
      <c r="AN53" s="3">
        <f t="shared" si="62"/>
        <v>0</v>
      </c>
      <c r="AO53" s="3">
        <f t="shared" si="62"/>
        <v>0</v>
      </c>
      <c r="AP53" s="3">
        <f t="shared" si="62"/>
        <v>0</v>
      </c>
      <c r="AQ53" s="3">
        <f t="shared" si="62"/>
        <v>0</v>
      </c>
      <c r="AR53" s="3">
        <f t="shared" si="62"/>
        <v>0</v>
      </c>
      <c r="AS53" s="3">
        <f t="shared" si="62"/>
        <v>0</v>
      </c>
      <c r="AT53" s="3">
        <f t="shared" si="62"/>
        <v>0</v>
      </c>
      <c r="AU53" s="3">
        <f t="shared" si="62"/>
        <v>0</v>
      </c>
      <c r="AV53" s="3">
        <f t="shared" si="62"/>
        <v>0</v>
      </c>
      <c r="AW53" s="3">
        <f t="shared" si="62"/>
        <v>0</v>
      </c>
      <c r="AX53" s="3">
        <f t="shared" si="62"/>
        <v>0</v>
      </c>
      <c r="AY53" s="3">
        <f t="shared" si="62"/>
        <v>0</v>
      </c>
      <c r="AZ53" s="3">
        <f t="shared" si="62"/>
        <v>0</v>
      </c>
      <c r="BA53" s="3">
        <f t="shared" si="62"/>
        <v>0</v>
      </c>
      <c r="BB53" s="3">
        <f t="shared" si="62"/>
        <v>0</v>
      </c>
      <c r="BC53" s="3">
        <f t="shared" si="62"/>
        <v>0</v>
      </c>
      <c r="BD53" s="3">
        <f t="shared" si="62"/>
        <v>0</v>
      </c>
      <c r="BE53" s="3">
        <f t="shared" si="62"/>
        <v>0</v>
      </c>
      <c r="BF53" s="3">
        <f t="shared" si="62"/>
        <v>0</v>
      </c>
      <c r="BG53" s="3">
        <f t="shared" si="62"/>
        <v>0</v>
      </c>
      <c r="BH53" s="3">
        <f t="shared" si="62"/>
        <v>0</v>
      </c>
      <c r="BI53" s="3">
        <f t="shared" si="62"/>
        <v>0</v>
      </c>
      <c r="BJ53" s="3">
        <f t="shared" si="62"/>
        <v>0</v>
      </c>
      <c r="BK53" s="3">
        <f t="shared" si="62"/>
        <v>0</v>
      </c>
      <c r="BL53" s="3">
        <f t="shared" si="62"/>
        <v>0</v>
      </c>
      <c r="BM53" s="3">
        <f t="shared" si="62"/>
        <v>0</v>
      </c>
      <c r="BN53" s="3">
        <f t="shared" si="62"/>
        <v>0</v>
      </c>
      <c r="BO53" s="3">
        <f t="shared" si="62"/>
        <v>0</v>
      </c>
      <c r="BP53" s="3">
        <f t="shared" si="62"/>
        <v>0</v>
      </c>
      <c r="BQ53" s="3">
        <f t="shared" si="62"/>
        <v>0</v>
      </c>
      <c r="BR53" s="3">
        <f t="shared" si="62"/>
        <v>0</v>
      </c>
      <c r="BS53" s="3">
        <f t="shared" ref="BS53:CH53" si="63">BR53</f>
        <v>0</v>
      </c>
      <c r="BT53" s="3">
        <f t="shared" si="63"/>
        <v>0</v>
      </c>
      <c r="BU53" s="3">
        <f t="shared" si="63"/>
        <v>0</v>
      </c>
      <c r="BV53" s="3">
        <f t="shared" si="63"/>
        <v>0</v>
      </c>
      <c r="BW53" s="3">
        <f t="shared" si="63"/>
        <v>0</v>
      </c>
      <c r="BX53" s="3">
        <f t="shared" si="63"/>
        <v>0</v>
      </c>
      <c r="BY53" s="3">
        <f t="shared" si="63"/>
        <v>0</v>
      </c>
      <c r="BZ53" s="3">
        <f t="shared" si="63"/>
        <v>0</v>
      </c>
      <c r="CA53" s="3">
        <f t="shared" si="63"/>
        <v>0</v>
      </c>
      <c r="CB53" s="3">
        <f t="shared" si="63"/>
        <v>0</v>
      </c>
      <c r="CC53" s="3">
        <f t="shared" si="63"/>
        <v>0</v>
      </c>
      <c r="CD53" s="3">
        <f t="shared" si="63"/>
        <v>0</v>
      </c>
      <c r="CE53" s="3">
        <f t="shared" si="63"/>
        <v>0</v>
      </c>
      <c r="CF53" s="3">
        <f t="shared" si="63"/>
        <v>0</v>
      </c>
      <c r="CG53" s="3">
        <f t="shared" si="63"/>
        <v>0</v>
      </c>
      <c r="CH53" s="12">
        <f t="shared" si="63"/>
        <v>0</v>
      </c>
    </row>
    <row r="54" spans="1:86" ht="15" customHeight="1" x14ac:dyDescent="0.3">
      <c r="A54" s="566"/>
      <c r="B54" s="11" t="str">
        <f t="shared" si="37"/>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35">
      <c r="A55" s="567"/>
      <c r="B55" s="224" t="str">
        <f t="shared" si="37"/>
        <v>Monthly kWh</v>
      </c>
      <c r="C55" s="280">
        <f>SUM(C41:C54)</f>
        <v>0</v>
      </c>
      <c r="D55" s="280">
        <f t="shared" ref="D55:BO55" si="64">SUM(D41:D54)</f>
        <v>0</v>
      </c>
      <c r="E55" s="280">
        <f t="shared" si="64"/>
        <v>0</v>
      </c>
      <c r="F55" s="280">
        <f t="shared" si="64"/>
        <v>0</v>
      </c>
      <c r="G55" s="280">
        <f t="shared" si="64"/>
        <v>0</v>
      </c>
      <c r="H55" s="280">
        <f t="shared" si="64"/>
        <v>0</v>
      </c>
      <c r="I55" s="280">
        <f t="shared" si="64"/>
        <v>0</v>
      </c>
      <c r="J55" s="280">
        <f t="shared" si="64"/>
        <v>0</v>
      </c>
      <c r="K55" s="280">
        <f t="shared" si="64"/>
        <v>0</v>
      </c>
      <c r="L55" s="280">
        <f t="shared" si="64"/>
        <v>0</v>
      </c>
      <c r="M55" s="280">
        <f t="shared" si="64"/>
        <v>0</v>
      </c>
      <c r="N55" s="280">
        <f t="shared" si="64"/>
        <v>0</v>
      </c>
      <c r="O55" s="280">
        <f t="shared" si="64"/>
        <v>0</v>
      </c>
      <c r="P55" s="280">
        <f t="shared" si="64"/>
        <v>0</v>
      </c>
      <c r="Q55" s="280">
        <f t="shared" si="64"/>
        <v>0</v>
      </c>
      <c r="R55" s="280">
        <f t="shared" si="64"/>
        <v>0</v>
      </c>
      <c r="S55" s="280">
        <f t="shared" si="64"/>
        <v>0</v>
      </c>
      <c r="T55" s="280">
        <f t="shared" si="64"/>
        <v>0</v>
      </c>
      <c r="U55" s="280">
        <f t="shared" si="64"/>
        <v>0</v>
      </c>
      <c r="V55" s="280">
        <f t="shared" si="64"/>
        <v>0</v>
      </c>
      <c r="W55" s="280">
        <f t="shared" si="64"/>
        <v>0</v>
      </c>
      <c r="X55" s="280">
        <f t="shared" si="64"/>
        <v>0</v>
      </c>
      <c r="Y55" s="280">
        <f t="shared" si="64"/>
        <v>0</v>
      </c>
      <c r="Z55" s="280">
        <f t="shared" si="64"/>
        <v>0</v>
      </c>
      <c r="AA55" s="280">
        <f t="shared" si="64"/>
        <v>0</v>
      </c>
      <c r="AB55" s="280">
        <f t="shared" si="64"/>
        <v>0</v>
      </c>
      <c r="AC55" s="280">
        <f t="shared" si="64"/>
        <v>0</v>
      </c>
      <c r="AD55" s="280">
        <f t="shared" si="64"/>
        <v>0</v>
      </c>
      <c r="AE55" s="280">
        <f t="shared" si="64"/>
        <v>0</v>
      </c>
      <c r="AF55" s="280">
        <f t="shared" si="64"/>
        <v>0</v>
      </c>
      <c r="AG55" s="280">
        <f t="shared" si="64"/>
        <v>0</v>
      </c>
      <c r="AH55" s="280">
        <f t="shared" si="64"/>
        <v>0</v>
      </c>
      <c r="AI55" s="280">
        <f t="shared" si="64"/>
        <v>0</v>
      </c>
      <c r="AJ55" s="280">
        <f t="shared" si="64"/>
        <v>0</v>
      </c>
      <c r="AK55" s="280">
        <f t="shared" si="64"/>
        <v>0</v>
      </c>
      <c r="AL55" s="280">
        <f t="shared" si="64"/>
        <v>0</v>
      </c>
      <c r="AM55" s="280">
        <f t="shared" si="64"/>
        <v>0</v>
      </c>
      <c r="AN55" s="280">
        <f t="shared" si="64"/>
        <v>0</v>
      </c>
      <c r="AO55" s="280">
        <f t="shared" si="64"/>
        <v>0</v>
      </c>
      <c r="AP55" s="280">
        <f t="shared" si="64"/>
        <v>0</v>
      </c>
      <c r="AQ55" s="280">
        <f t="shared" si="64"/>
        <v>0</v>
      </c>
      <c r="AR55" s="280">
        <f t="shared" si="64"/>
        <v>0</v>
      </c>
      <c r="AS55" s="280">
        <f t="shared" si="64"/>
        <v>0</v>
      </c>
      <c r="AT55" s="280">
        <f t="shared" si="64"/>
        <v>0</v>
      </c>
      <c r="AU55" s="280">
        <f t="shared" si="64"/>
        <v>0</v>
      </c>
      <c r="AV55" s="280">
        <f t="shared" si="64"/>
        <v>0</v>
      </c>
      <c r="AW55" s="280">
        <f t="shared" si="64"/>
        <v>0</v>
      </c>
      <c r="AX55" s="280">
        <f t="shared" si="64"/>
        <v>0</v>
      </c>
      <c r="AY55" s="280">
        <f t="shared" si="64"/>
        <v>0</v>
      </c>
      <c r="AZ55" s="280">
        <f t="shared" si="64"/>
        <v>0</v>
      </c>
      <c r="BA55" s="280">
        <f t="shared" si="64"/>
        <v>0</v>
      </c>
      <c r="BB55" s="280">
        <f t="shared" si="64"/>
        <v>0</v>
      </c>
      <c r="BC55" s="280">
        <f t="shared" si="64"/>
        <v>0</v>
      </c>
      <c r="BD55" s="280">
        <f t="shared" si="64"/>
        <v>0</v>
      </c>
      <c r="BE55" s="280">
        <f t="shared" si="64"/>
        <v>0</v>
      </c>
      <c r="BF55" s="280">
        <f t="shared" si="64"/>
        <v>0</v>
      </c>
      <c r="BG55" s="280">
        <f t="shared" si="64"/>
        <v>0</v>
      </c>
      <c r="BH55" s="280">
        <f t="shared" si="64"/>
        <v>0</v>
      </c>
      <c r="BI55" s="280">
        <f t="shared" si="64"/>
        <v>0</v>
      </c>
      <c r="BJ55" s="280">
        <f t="shared" si="64"/>
        <v>0</v>
      </c>
      <c r="BK55" s="280">
        <f t="shared" si="64"/>
        <v>0</v>
      </c>
      <c r="BL55" s="280">
        <f t="shared" si="64"/>
        <v>0</v>
      </c>
      <c r="BM55" s="280">
        <f t="shared" si="64"/>
        <v>0</v>
      </c>
      <c r="BN55" s="280">
        <f t="shared" si="64"/>
        <v>0</v>
      </c>
      <c r="BO55" s="280">
        <f t="shared" si="64"/>
        <v>0</v>
      </c>
      <c r="BP55" s="280">
        <f t="shared" ref="BP55:CH55" si="65">SUM(BP41:BP54)</f>
        <v>0</v>
      </c>
      <c r="BQ55" s="280">
        <f t="shared" si="65"/>
        <v>0</v>
      </c>
      <c r="BR55" s="280">
        <f t="shared" si="65"/>
        <v>0</v>
      </c>
      <c r="BS55" s="280">
        <f t="shared" si="65"/>
        <v>0</v>
      </c>
      <c r="BT55" s="280">
        <f t="shared" si="65"/>
        <v>0</v>
      </c>
      <c r="BU55" s="280">
        <f t="shared" si="65"/>
        <v>0</v>
      </c>
      <c r="BV55" s="280">
        <f t="shared" si="65"/>
        <v>0</v>
      </c>
      <c r="BW55" s="280">
        <f t="shared" si="65"/>
        <v>0</v>
      </c>
      <c r="BX55" s="280">
        <f t="shared" si="65"/>
        <v>0</v>
      </c>
      <c r="BY55" s="280">
        <f t="shared" si="65"/>
        <v>0</v>
      </c>
      <c r="BZ55" s="280">
        <f t="shared" si="65"/>
        <v>0</v>
      </c>
      <c r="CA55" s="280">
        <f t="shared" si="65"/>
        <v>0</v>
      </c>
      <c r="CB55" s="280">
        <f t="shared" si="65"/>
        <v>0</v>
      </c>
      <c r="CC55" s="280">
        <f t="shared" si="65"/>
        <v>0</v>
      </c>
      <c r="CD55" s="280">
        <f t="shared" si="65"/>
        <v>0</v>
      </c>
      <c r="CE55" s="280">
        <f t="shared" si="65"/>
        <v>0</v>
      </c>
      <c r="CF55" s="280">
        <f t="shared" si="65"/>
        <v>0</v>
      </c>
      <c r="CG55" s="280">
        <f t="shared" si="65"/>
        <v>0</v>
      </c>
      <c r="CH55" s="283">
        <f t="shared" si="65"/>
        <v>0</v>
      </c>
    </row>
    <row r="56" spans="1:86" x14ac:dyDescent="0.3">
      <c r="A56" s="46"/>
      <c r="B56" s="147"/>
      <c r="C56" s="9"/>
      <c r="D56" s="37"/>
      <c r="E56" s="9"/>
      <c r="F56" s="37"/>
      <c r="G56" s="37"/>
      <c r="H56" s="9"/>
      <c r="I56" s="37"/>
      <c r="J56" s="37"/>
      <c r="K56" s="9"/>
      <c r="L56" s="37"/>
      <c r="M56" s="37"/>
      <c r="N56" s="9"/>
      <c r="O56" s="37"/>
      <c r="P56" s="37"/>
      <c r="Q56" s="9"/>
      <c r="R56" s="37"/>
      <c r="S56" s="37"/>
      <c r="T56" s="9"/>
      <c r="U56" s="37"/>
      <c r="V56" s="37"/>
      <c r="W56" s="9"/>
      <c r="X56" s="37"/>
      <c r="Y56" s="37"/>
      <c r="Z56" s="9"/>
      <c r="AA56" s="37"/>
      <c r="AB56" s="37"/>
      <c r="AC56" s="9"/>
      <c r="AD56" s="37"/>
      <c r="AE56" s="37"/>
      <c r="AF56" s="9"/>
      <c r="AG56" s="37"/>
      <c r="AH56" s="37"/>
      <c r="AI56" s="9"/>
      <c r="AJ56" s="37"/>
      <c r="AK56" s="37"/>
      <c r="AL56" s="9"/>
      <c r="AM56" s="37"/>
      <c r="AN56" s="37"/>
      <c r="AO56" s="9"/>
      <c r="AP56" s="37"/>
      <c r="AQ56" s="37"/>
      <c r="AR56" s="9"/>
      <c r="AS56" s="37"/>
      <c r="AT56" s="37"/>
      <c r="AU56" s="9"/>
      <c r="AV56" s="37"/>
      <c r="AW56" s="37"/>
      <c r="AX56" s="9"/>
      <c r="AY56" s="37"/>
      <c r="AZ56" s="37"/>
      <c r="BA56" s="9"/>
      <c r="BB56" s="37"/>
      <c r="BC56" s="37"/>
      <c r="BD56" s="9"/>
      <c r="BE56" s="37"/>
      <c r="BF56" s="37"/>
      <c r="BG56" s="9"/>
      <c r="BH56" s="37"/>
      <c r="BI56" s="37"/>
      <c r="BJ56" s="9"/>
      <c r="BK56" s="37"/>
      <c r="BL56" s="37"/>
      <c r="BM56" s="9"/>
      <c r="BN56" s="37"/>
      <c r="BO56" s="37"/>
      <c r="BP56" s="9"/>
      <c r="BQ56" s="37"/>
      <c r="BR56" s="37"/>
      <c r="BS56" s="9"/>
      <c r="BT56" s="37"/>
      <c r="BU56" s="37"/>
      <c r="BV56" s="9"/>
      <c r="BW56" s="37"/>
      <c r="BX56" s="37"/>
      <c r="BY56" s="9"/>
      <c r="BZ56" s="37"/>
      <c r="CA56" s="37"/>
      <c r="CB56" s="9"/>
      <c r="CC56" s="37"/>
      <c r="CD56" s="37"/>
      <c r="CE56" s="9"/>
      <c r="CF56" s="37"/>
      <c r="CG56" s="37"/>
      <c r="CH56" s="149"/>
    </row>
    <row r="57" spans="1:86" ht="15" thickBot="1" x14ac:dyDescent="0.35">
      <c r="A57" s="243" t="s">
        <v>183</v>
      </c>
      <c r="B57" s="244"/>
      <c r="C57" s="244"/>
      <c r="D57" s="244"/>
      <c r="E57" s="244"/>
      <c r="F57" s="244"/>
      <c r="G57" s="244"/>
      <c r="H57" s="244"/>
      <c r="I57" s="244"/>
      <c r="J57" s="244"/>
      <c r="K57" s="23"/>
      <c r="L57" s="24"/>
      <c r="M57" s="24"/>
      <c r="N57" s="23"/>
      <c r="O57" s="24"/>
      <c r="P57" s="24"/>
      <c r="Q57" s="23"/>
      <c r="R57" s="24"/>
      <c r="S57" s="24"/>
      <c r="T57" s="23"/>
      <c r="U57" s="24"/>
      <c r="V57" s="24"/>
      <c r="W57" s="23"/>
      <c r="X57" s="24"/>
      <c r="Y57" s="24"/>
      <c r="Z57" s="23"/>
      <c r="AA57" s="24"/>
      <c r="AB57" s="24"/>
      <c r="AC57" s="23"/>
      <c r="AD57" s="24"/>
      <c r="AE57" s="24"/>
      <c r="AF57" s="23"/>
      <c r="AG57" s="24"/>
      <c r="AH57" s="24"/>
      <c r="AI57" s="23"/>
      <c r="AJ57" s="24"/>
      <c r="AK57" s="24"/>
      <c r="AL57" s="23"/>
      <c r="AM57" s="24"/>
      <c r="AN57" s="24"/>
      <c r="AO57" s="23"/>
      <c r="AP57" s="24"/>
      <c r="AQ57" s="24"/>
      <c r="AR57" s="23"/>
      <c r="AS57" s="24"/>
      <c r="AT57" s="24"/>
      <c r="AU57" s="23"/>
      <c r="AV57" s="24"/>
      <c r="AW57" s="24"/>
      <c r="AX57" s="23"/>
      <c r="AY57" s="24"/>
      <c r="AZ57" s="24"/>
      <c r="BA57" s="23"/>
      <c r="BB57" s="24"/>
      <c r="BC57" s="24"/>
      <c r="BD57" s="23"/>
      <c r="BE57" s="24"/>
      <c r="BF57" s="24"/>
      <c r="BG57" s="23"/>
      <c r="BH57" s="24"/>
      <c r="BI57" s="24"/>
      <c r="BJ57" s="23"/>
      <c r="BK57" s="24"/>
      <c r="BL57" s="24"/>
      <c r="BM57" s="23"/>
      <c r="BN57" s="24"/>
      <c r="BO57" s="24"/>
      <c r="BP57" s="23"/>
      <c r="BQ57" s="24"/>
      <c r="BR57" s="24"/>
      <c r="BS57" s="23"/>
      <c r="BT57" s="24"/>
      <c r="BU57" s="24"/>
      <c r="BV57" s="23"/>
      <c r="BW57" s="24"/>
      <c r="BX57" s="24"/>
      <c r="BY57" s="23"/>
      <c r="BZ57" s="24"/>
      <c r="CA57" s="24"/>
      <c r="CB57" s="23"/>
      <c r="CC57" s="24"/>
      <c r="CD57" s="24"/>
      <c r="CE57" s="23"/>
      <c r="CF57" s="24"/>
      <c r="CG57" s="24"/>
      <c r="CH57" s="23"/>
    </row>
    <row r="58" spans="1:86" ht="16.2" thickBot="1" x14ac:dyDescent="0.35">
      <c r="A58" s="568" t="s">
        <v>17</v>
      </c>
      <c r="B58" s="18" t="s">
        <v>10</v>
      </c>
      <c r="C58" s="176">
        <f>C$4</f>
        <v>44927</v>
      </c>
      <c r="D58" s="176">
        <f t="shared" ref="D58:BO58" si="66">D$4</f>
        <v>44958</v>
      </c>
      <c r="E58" s="176">
        <f t="shared" si="66"/>
        <v>44986</v>
      </c>
      <c r="F58" s="176">
        <f t="shared" si="66"/>
        <v>45017</v>
      </c>
      <c r="G58" s="176">
        <f t="shared" si="66"/>
        <v>45047</v>
      </c>
      <c r="H58" s="176">
        <f t="shared" si="66"/>
        <v>45078</v>
      </c>
      <c r="I58" s="176">
        <f t="shared" si="66"/>
        <v>45108</v>
      </c>
      <c r="J58" s="176">
        <f t="shared" si="66"/>
        <v>45139</v>
      </c>
      <c r="K58" s="176">
        <f t="shared" si="66"/>
        <v>45170</v>
      </c>
      <c r="L58" s="176">
        <f t="shared" si="66"/>
        <v>45200</v>
      </c>
      <c r="M58" s="176">
        <f t="shared" si="66"/>
        <v>45231</v>
      </c>
      <c r="N58" s="176">
        <f t="shared" si="66"/>
        <v>45261</v>
      </c>
      <c r="O58" s="176">
        <f t="shared" si="66"/>
        <v>45292</v>
      </c>
      <c r="P58" s="176">
        <f t="shared" si="66"/>
        <v>45323</v>
      </c>
      <c r="Q58" s="176">
        <f t="shared" si="66"/>
        <v>45352</v>
      </c>
      <c r="R58" s="176">
        <f t="shared" si="66"/>
        <v>45383</v>
      </c>
      <c r="S58" s="176">
        <f t="shared" si="66"/>
        <v>45413</v>
      </c>
      <c r="T58" s="176">
        <f t="shared" si="66"/>
        <v>45444</v>
      </c>
      <c r="U58" s="176">
        <f t="shared" si="66"/>
        <v>45474</v>
      </c>
      <c r="V58" s="176">
        <f t="shared" si="66"/>
        <v>45505</v>
      </c>
      <c r="W58" s="176">
        <f t="shared" si="66"/>
        <v>45536</v>
      </c>
      <c r="X58" s="176">
        <f t="shared" si="66"/>
        <v>45566</v>
      </c>
      <c r="Y58" s="176">
        <f t="shared" si="66"/>
        <v>45597</v>
      </c>
      <c r="Z58" s="176">
        <f t="shared" si="66"/>
        <v>45627</v>
      </c>
      <c r="AA58" s="176">
        <f t="shared" si="66"/>
        <v>45658</v>
      </c>
      <c r="AB58" s="176">
        <f t="shared" si="66"/>
        <v>45689</v>
      </c>
      <c r="AC58" s="176">
        <f t="shared" si="66"/>
        <v>45717</v>
      </c>
      <c r="AD58" s="176">
        <f t="shared" si="66"/>
        <v>45748</v>
      </c>
      <c r="AE58" s="176">
        <f t="shared" si="66"/>
        <v>45778</v>
      </c>
      <c r="AF58" s="176">
        <f t="shared" si="66"/>
        <v>45809</v>
      </c>
      <c r="AG58" s="176">
        <f t="shared" si="66"/>
        <v>45839</v>
      </c>
      <c r="AH58" s="176">
        <f t="shared" si="66"/>
        <v>45870</v>
      </c>
      <c r="AI58" s="176">
        <f t="shared" si="66"/>
        <v>45901</v>
      </c>
      <c r="AJ58" s="176">
        <f t="shared" si="66"/>
        <v>45931</v>
      </c>
      <c r="AK58" s="176">
        <f t="shared" si="66"/>
        <v>45962</v>
      </c>
      <c r="AL58" s="176">
        <f t="shared" si="66"/>
        <v>45992</v>
      </c>
      <c r="AM58" s="176">
        <f t="shared" si="66"/>
        <v>46023</v>
      </c>
      <c r="AN58" s="176">
        <f t="shared" si="66"/>
        <v>46054</v>
      </c>
      <c r="AO58" s="176">
        <f t="shared" si="66"/>
        <v>46082</v>
      </c>
      <c r="AP58" s="176">
        <f t="shared" si="66"/>
        <v>46113</v>
      </c>
      <c r="AQ58" s="176">
        <f t="shared" si="66"/>
        <v>46143</v>
      </c>
      <c r="AR58" s="176">
        <f t="shared" si="66"/>
        <v>46174</v>
      </c>
      <c r="AS58" s="176">
        <f t="shared" si="66"/>
        <v>46204</v>
      </c>
      <c r="AT58" s="176">
        <f t="shared" si="66"/>
        <v>46235</v>
      </c>
      <c r="AU58" s="176">
        <f t="shared" si="66"/>
        <v>46266</v>
      </c>
      <c r="AV58" s="176">
        <f t="shared" si="66"/>
        <v>46296</v>
      </c>
      <c r="AW58" s="176">
        <f t="shared" si="66"/>
        <v>46327</v>
      </c>
      <c r="AX58" s="176">
        <f t="shared" si="66"/>
        <v>46357</v>
      </c>
      <c r="AY58" s="176">
        <f t="shared" si="66"/>
        <v>46388</v>
      </c>
      <c r="AZ58" s="176">
        <f t="shared" si="66"/>
        <v>46419</v>
      </c>
      <c r="BA58" s="176">
        <f t="shared" si="66"/>
        <v>46447</v>
      </c>
      <c r="BB58" s="176">
        <f t="shared" si="66"/>
        <v>46478</v>
      </c>
      <c r="BC58" s="176">
        <f t="shared" si="66"/>
        <v>46508</v>
      </c>
      <c r="BD58" s="176">
        <f t="shared" si="66"/>
        <v>46539</v>
      </c>
      <c r="BE58" s="176">
        <f t="shared" si="66"/>
        <v>46569</v>
      </c>
      <c r="BF58" s="176">
        <f t="shared" si="66"/>
        <v>46600</v>
      </c>
      <c r="BG58" s="176">
        <f t="shared" si="66"/>
        <v>46631</v>
      </c>
      <c r="BH58" s="176">
        <f t="shared" si="66"/>
        <v>46661</v>
      </c>
      <c r="BI58" s="176">
        <f t="shared" si="66"/>
        <v>46692</v>
      </c>
      <c r="BJ58" s="176">
        <f t="shared" si="66"/>
        <v>46722</v>
      </c>
      <c r="BK58" s="176">
        <f t="shared" si="66"/>
        <v>46753</v>
      </c>
      <c r="BL58" s="176">
        <f t="shared" si="66"/>
        <v>46784</v>
      </c>
      <c r="BM58" s="176">
        <f t="shared" si="66"/>
        <v>46813</v>
      </c>
      <c r="BN58" s="176">
        <f t="shared" si="66"/>
        <v>46844</v>
      </c>
      <c r="BO58" s="176">
        <f t="shared" si="66"/>
        <v>46874</v>
      </c>
      <c r="BP58" s="176">
        <f t="shared" ref="BP58:CH58" si="67">BP$4</f>
        <v>46905</v>
      </c>
      <c r="BQ58" s="176">
        <f t="shared" si="67"/>
        <v>46935</v>
      </c>
      <c r="BR58" s="176">
        <f t="shared" si="67"/>
        <v>46966</v>
      </c>
      <c r="BS58" s="176">
        <f t="shared" si="67"/>
        <v>46997</v>
      </c>
      <c r="BT58" s="176">
        <f t="shared" si="67"/>
        <v>47027</v>
      </c>
      <c r="BU58" s="176">
        <f t="shared" si="67"/>
        <v>47058</v>
      </c>
      <c r="BV58" s="176">
        <f t="shared" si="67"/>
        <v>47088</v>
      </c>
      <c r="BW58" s="176">
        <f t="shared" si="67"/>
        <v>47119</v>
      </c>
      <c r="BX58" s="176">
        <f t="shared" si="67"/>
        <v>47150</v>
      </c>
      <c r="BY58" s="176">
        <f t="shared" si="67"/>
        <v>47178</v>
      </c>
      <c r="BZ58" s="176">
        <f t="shared" si="67"/>
        <v>47209</v>
      </c>
      <c r="CA58" s="176">
        <f t="shared" si="67"/>
        <v>47239</v>
      </c>
      <c r="CB58" s="176">
        <f t="shared" si="67"/>
        <v>47270</v>
      </c>
      <c r="CC58" s="176">
        <f t="shared" si="67"/>
        <v>47300</v>
      </c>
      <c r="CD58" s="176">
        <f t="shared" si="67"/>
        <v>47331</v>
      </c>
      <c r="CE58" s="176">
        <f t="shared" si="67"/>
        <v>47362</v>
      </c>
      <c r="CF58" s="176">
        <f t="shared" si="67"/>
        <v>47392</v>
      </c>
      <c r="CG58" s="176">
        <f t="shared" si="67"/>
        <v>47423</v>
      </c>
      <c r="CH58" s="177">
        <f t="shared" si="67"/>
        <v>47453</v>
      </c>
    </row>
    <row r="59" spans="1:86" ht="15" customHeight="1" x14ac:dyDescent="0.3">
      <c r="A59" s="569"/>
      <c r="B59" s="14" t="str">
        <f t="shared" ref="B59:B72" si="68">B41</f>
        <v>Air Comp</v>
      </c>
      <c r="C59" s="30">
        <f>((C5*0.5)-C41)*C78*C93*C$2</f>
        <v>0</v>
      </c>
      <c r="D59" s="30">
        <f>((D5*0.5)+C23-D41)*D78*D93*D$2</f>
        <v>84.144646139183422</v>
      </c>
      <c r="E59" s="30">
        <f t="shared" ref="E59:BP59" si="69">((E5*0.5)+D23-E41)*E78*E93*E$2</f>
        <v>677.52543412223997</v>
      </c>
      <c r="F59" s="30">
        <f t="shared" si="69"/>
        <v>1124.0566439854556</v>
      </c>
      <c r="G59" s="30">
        <f t="shared" si="69"/>
        <v>1855.2607143923158</v>
      </c>
      <c r="H59" s="30">
        <f t="shared" si="69"/>
        <v>4822.8411929815129</v>
      </c>
      <c r="I59" s="30">
        <f t="shared" si="69"/>
        <v>5494.9230193228814</v>
      </c>
      <c r="J59" s="30">
        <f t="shared" si="69"/>
        <v>6108.7939142062933</v>
      </c>
      <c r="K59" s="30">
        <f t="shared" si="69"/>
        <v>6770.6160395585966</v>
      </c>
      <c r="L59" s="30">
        <f t="shared" si="69"/>
        <v>3922.8739377943693</v>
      </c>
      <c r="M59" s="30">
        <f t="shared" si="69"/>
        <v>3967.8122801266086</v>
      </c>
      <c r="N59" s="30">
        <f t="shared" si="69"/>
        <v>4680.5820060736978</v>
      </c>
      <c r="O59" s="30">
        <f t="shared" si="69"/>
        <v>5214.777593767496</v>
      </c>
      <c r="P59" s="30">
        <f t="shared" si="69"/>
        <v>4755.295128110979</v>
      </c>
      <c r="Q59" s="30">
        <f t="shared" si="69"/>
        <v>5424.1413588532178</v>
      </c>
      <c r="R59" s="30">
        <f t="shared" si="69"/>
        <v>5040.4493553107768</v>
      </c>
      <c r="S59" s="30">
        <f t="shared" si="69"/>
        <v>5528.4660253751554</v>
      </c>
      <c r="T59" s="30">
        <f t="shared" si="69"/>
        <v>10415.697827230513</v>
      </c>
      <c r="U59" s="30">
        <f t="shared" si="69"/>
        <v>10266.042399244556</v>
      </c>
      <c r="V59" s="30">
        <f t="shared" si="69"/>
        <v>10329.92625292573</v>
      </c>
      <c r="W59" s="30">
        <f t="shared" si="69"/>
        <v>9888.7408708738312</v>
      </c>
      <c r="X59" s="30">
        <f t="shared" si="69"/>
        <v>5434.2939193289512</v>
      </c>
      <c r="Y59" s="30">
        <f t="shared" si="69"/>
        <v>5377.937051813522</v>
      </c>
      <c r="Z59" s="30">
        <f t="shared" si="69"/>
        <v>5337.9042109834818</v>
      </c>
      <c r="AA59" s="30">
        <f t="shared" si="69"/>
        <v>5214.777593767496</v>
      </c>
      <c r="AB59" s="30">
        <f t="shared" si="69"/>
        <v>4755.295128110979</v>
      </c>
      <c r="AC59" s="30">
        <f t="shared" si="69"/>
        <v>5424.1413588532178</v>
      </c>
      <c r="AD59" s="30">
        <f t="shared" si="69"/>
        <v>5040.4493553107768</v>
      </c>
      <c r="AE59" s="30">
        <f t="shared" si="69"/>
        <v>5528.4660253751554</v>
      </c>
      <c r="AF59" s="30">
        <f t="shared" si="69"/>
        <v>10415.697827230513</v>
      </c>
      <c r="AG59" s="30">
        <f t="shared" si="69"/>
        <v>10266.042399244556</v>
      </c>
      <c r="AH59" s="30">
        <f t="shared" si="69"/>
        <v>10329.92625292573</v>
      </c>
      <c r="AI59" s="30">
        <f t="shared" si="69"/>
        <v>9888.7408708738312</v>
      </c>
      <c r="AJ59" s="30">
        <f t="shared" si="69"/>
        <v>5434.2939193289512</v>
      </c>
      <c r="AK59" s="30">
        <f t="shared" si="69"/>
        <v>5377.937051813522</v>
      </c>
      <c r="AL59" s="30">
        <f t="shared" si="69"/>
        <v>5337.9042109834818</v>
      </c>
      <c r="AM59" s="30">
        <f t="shared" si="69"/>
        <v>5214.777593767496</v>
      </c>
      <c r="AN59" s="30">
        <f t="shared" si="69"/>
        <v>4755.295128110979</v>
      </c>
      <c r="AO59" s="30">
        <f t="shared" si="69"/>
        <v>5424.1413588532178</v>
      </c>
      <c r="AP59" s="30">
        <f t="shared" si="69"/>
        <v>5040.4493553107768</v>
      </c>
      <c r="AQ59" s="30">
        <f t="shared" si="69"/>
        <v>5528.4660253751554</v>
      </c>
      <c r="AR59" s="30">
        <f t="shared" si="69"/>
        <v>10415.697827230513</v>
      </c>
      <c r="AS59" s="30">
        <f t="shared" si="69"/>
        <v>10266.042399244556</v>
      </c>
      <c r="AT59" s="30">
        <f t="shared" si="69"/>
        <v>10329.92625292573</v>
      </c>
      <c r="AU59" s="30">
        <f t="shared" si="69"/>
        <v>9888.7408708738312</v>
      </c>
      <c r="AV59" s="30">
        <f t="shared" si="69"/>
        <v>5434.2939193289512</v>
      </c>
      <c r="AW59" s="30">
        <f t="shared" si="69"/>
        <v>5377.937051813522</v>
      </c>
      <c r="AX59" s="30">
        <f t="shared" si="69"/>
        <v>5337.9042109834818</v>
      </c>
      <c r="AY59" s="30">
        <f t="shared" si="69"/>
        <v>5214.777593767496</v>
      </c>
      <c r="AZ59" s="30">
        <f t="shared" si="69"/>
        <v>4755.295128110979</v>
      </c>
      <c r="BA59" s="30">
        <f t="shared" si="69"/>
        <v>5424.1413588532178</v>
      </c>
      <c r="BB59" s="30">
        <f t="shared" si="69"/>
        <v>5040.4493553107768</v>
      </c>
      <c r="BC59" s="30">
        <f t="shared" si="69"/>
        <v>5528.4660253751554</v>
      </c>
      <c r="BD59" s="30">
        <f t="shared" si="69"/>
        <v>10415.697827230513</v>
      </c>
      <c r="BE59" s="30">
        <f t="shared" si="69"/>
        <v>10266.042399244556</v>
      </c>
      <c r="BF59" s="30">
        <f t="shared" si="69"/>
        <v>10329.92625292573</v>
      </c>
      <c r="BG59" s="30">
        <f t="shared" si="69"/>
        <v>9888.7408708738312</v>
      </c>
      <c r="BH59" s="30">
        <f t="shared" si="69"/>
        <v>5434.2939193289512</v>
      </c>
      <c r="BI59" s="30">
        <f t="shared" si="69"/>
        <v>5377.937051813522</v>
      </c>
      <c r="BJ59" s="30">
        <f t="shared" si="69"/>
        <v>5337.9042109834818</v>
      </c>
      <c r="BK59" s="30">
        <f t="shared" si="69"/>
        <v>5214.777593767496</v>
      </c>
      <c r="BL59" s="30">
        <f t="shared" si="69"/>
        <v>4755.295128110979</v>
      </c>
      <c r="BM59" s="30">
        <f t="shared" si="69"/>
        <v>5424.1413588532178</v>
      </c>
      <c r="BN59" s="30">
        <f t="shared" si="69"/>
        <v>5040.4493553107768</v>
      </c>
      <c r="BO59" s="30">
        <f t="shared" si="69"/>
        <v>5528.4660253751554</v>
      </c>
      <c r="BP59" s="30">
        <f t="shared" si="69"/>
        <v>10415.697827230513</v>
      </c>
      <c r="BQ59" s="30">
        <f t="shared" ref="BQ59:CH59" si="70">((BQ5*0.5)+BP23-BQ41)*BQ78*BQ93*BQ$2</f>
        <v>10266.042399244556</v>
      </c>
      <c r="BR59" s="30">
        <f t="shared" si="70"/>
        <v>10329.92625292573</v>
      </c>
      <c r="BS59" s="30">
        <f t="shared" si="70"/>
        <v>9888.7408708738312</v>
      </c>
      <c r="BT59" s="30">
        <f t="shared" si="70"/>
        <v>5434.2939193289512</v>
      </c>
      <c r="BU59" s="30">
        <f t="shared" si="70"/>
        <v>5377.937051813522</v>
      </c>
      <c r="BV59" s="30">
        <f t="shared" si="70"/>
        <v>5337.9042109834818</v>
      </c>
      <c r="BW59" s="30">
        <f t="shared" si="70"/>
        <v>5214.777593767496</v>
      </c>
      <c r="BX59" s="30">
        <f t="shared" si="70"/>
        <v>4755.295128110979</v>
      </c>
      <c r="BY59" s="30">
        <f t="shared" si="70"/>
        <v>5424.1413588532178</v>
      </c>
      <c r="BZ59" s="30">
        <f t="shared" si="70"/>
        <v>5040.4493553107768</v>
      </c>
      <c r="CA59" s="30">
        <f t="shared" si="70"/>
        <v>5528.4660253751554</v>
      </c>
      <c r="CB59" s="30">
        <f t="shared" si="70"/>
        <v>10415.697827230513</v>
      </c>
      <c r="CC59" s="30">
        <f t="shared" si="70"/>
        <v>10266.042399244556</v>
      </c>
      <c r="CD59" s="30">
        <f t="shared" si="70"/>
        <v>10329.92625292573</v>
      </c>
      <c r="CE59" s="30">
        <f t="shared" si="70"/>
        <v>9888.7408708738312</v>
      </c>
      <c r="CF59" s="30">
        <f t="shared" si="70"/>
        <v>5434.2939193289512</v>
      </c>
      <c r="CG59" s="30">
        <f t="shared" si="70"/>
        <v>5377.937051813522</v>
      </c>
      <c r="CH59" s="33">
        <f t="shared" si="70"/>
        <v>5337.9042109834818</v>
      </c>
    </row>
    <row r="60" spans="1:86" ht="15.6" x14ac:dyDescent="0.3">
      <c r="A60" s="569"/>
      <c r="B60" s="14" t="str">
        <f t="shared" si="68"/>
        <v>Building Shell</v>
      </c>
      <c r="C60" s="30">
        <f t="shared" ref="C60:C71" si="71">((C6*0.5)-C42)*C79*C94*C$2</f>
        <v>0</v>
      </c>
      <c r="D60" s="30">
        <f t="shared" ref="D60:BO60" si="72">((D6*0.5)+C24-D42)*D79*D94*D$2</f>
        <v>0</v>
      </c>
      <c r="E60" s="30">
        <f t="shared" si="72"/>
        <v>0</v>
      </c>
      <c r="F60" s="30">
        <f t="shared" si="72"/>
        <v>238.95810072999578</v>
      </c>
      <c r="G60" s="30">
        <f t="shared" si="72"/>
        <v>596.98507109502032</v>
      </c>
      <c r="H60" s="30">
        <f t="shared" si="72"/>
        <v>3577.664412340499</v>
      </c>
      <c r="I60" s="30">
        <f t="shared" si="72"/>
        <v>6227.829779636827</v>
      </c>
      <c r="J60" s="30">
        <f t="shared" si="72"/>
        <v>6797.8366667912906</v>
      </c>
      <c r="K60" s="30">
        <f t="shared" si="72"/>
        <v>3174.7323028803849</v>
      </c>
      <c r="L60" s="30">
        <f t="shared" si="72"/>
        <v>1076.9608393145597</v>
      </c>
      <c r="M60" s="30">
        <f t="shared" si="72"/>
        <v>1919.0101507031929</v>
      </c>
      <c r="N60" s="30">
        <f t="shared" si="72"/>
        <v>3286.6393225287788</v>
      </c>
      <c r="O60" s="30">
        <f t="shared" si="72"/>
        <v>3635.6511429830953</v>
      </c>
      <c r="P60" s="30">
        <f t="shared" si="72"/>
        <v>3107.8514340937822</v>
      </c>
      <c r="Q60" s="30">
        <f t="shared" si="72"/>
        <v>2551.9248121119922</v>
      </c>
      <c r="R60" s="30">
        <f t="shared" si="72"/>
        <v>1426.2750196112445</v>
      </c>
      <c r="S60" s="30">
        <f t="shared" si="72"/>
        <v>1658.6282015032625</v>
      </c>
      <c r="T60" s="30">
        <f t="shared" si="72"/>
        <v>8422.5795753148795</v>
      </c>
      <c r="U60" s="30">
        <f t="shared" si="72"/>
        <v>10568.497079313216</v>
      </c>
      <c r="V60" s="30">
        <f t="shared" si="72"/>
        <v>10123.416915341664</v>
      </c>
      <c r="W60" s="30">
        <f t="shared" si="72"/>
        <v>4409.5120317240671</v>
      </c>
      <c r="X60" s="30">
        <f t="shared" si="72"/>
        <v>1358.3522542276683</v>
      </c>
      <c r="Y60" s="30">
        <f t="shared" si="72"/>
        <v>2265.1943922255905</v>
      </c>
      <c r="Z60" s="30">
        <f t="shared" si="72"/>
        <v>3547.4629113266806</v>
      </c>
      <c r="AA60" s="30">
        <f t="shared" si="72"/>
        <v>3635.6511429830953</v>
      </c>
      <c r="AB60" s="30">
        <f t="shared" si="72"/>
        <v>3107.8514340937822</v>
      </c>
      <c r="AC60" s="30">
        <f t="shared" si="72"/>
        <v>2551.9248121119922</v>
      </c>
      <c r="AD60" s="30">
        <f t="shared" si="72"/>
        <v>1426.2750196112445</v>
      </c>
      <c r="AE60" s="30">
        <f t="shared" si="72"/>
        <v>1658.6282015032625</v>
      </c>
      <c r="AF60" s="30">
        <f t="shared" si="72"/>
        <v>8422.5795753148795</v>
      </c>
      <c r="AG60" s="30">
        <f t="shared" si="72"/>
        <v>10568.497079313216</v>
      </c>
      <c r="AH60" s="30">
        <f t="shared" si="72"/>
        <v>10123.416915341664</v>
      </c>
      <c r="AI60" s="30">
        <f t="shared" si="72"/>
        <v>4409.5120317240671</v>
      </c>
      <c r="AJ60" s="30">
        <f t="shared" si="72"/>
        <v>1358.3522542276683</v>
      </c>
      <c r="AK60" s="30">
        <f t="shared" si="72"/>
        <v>2265.1943922255905</v>
      </c>
      <c r="AL60" s="30">
        <f t="shared" si="72"/>
        <v>3547.4629113266806</v>
      </c>
      <c r="AM60" s="30">
        <f t="shared" si="72"/>
        <v>3635.6511429830953</v>
      </c>
      <c r="AN60" s="30">
        <f t="shared" si="72"/>
        <v>3107.8514340937822</v>
      </c>
      <c r="AO60" s="30">
        <f t="shared" si="72"/>
        <v>2551.9248121119922</v>
      </c>
      <c r="AP60" s="30">
        <f t="shared" si="72"/>
        <v>1426.2750196112445</v>
      </c>
      <c r="AQ60" s="30">
        <f t="shared" si="72"/>
        <v>1658.6282015032625</v>
      </c>
      <c r="AR60" s="30">
        <f t="shared" si="72"/>
        <v>8422.5795753148795</v>
      </c>
      <c r="AS60" s="30">
        <f t="shared" si="72"/>
        <v>10568.497079313216</v>
      </c>
      <c r="AT60" s="30">
        <f t="shared" si="72"/>
        <v>10123.416915341664</v>
      </c>
      <c r="AU60" s="30">
        <f t="shared" si="72"/>
        <v>4409.5120317240671</v>
      </c>
      <c r="AV60" s="30">
        <f t="shared" si="72"/>
        <v>1358.3522542276683</v>
      </c>
      <c r="AW60" s="30">
        <f t="shared" si="72"/>
        <v>2265.1943922255905</v>
      </c>
      <c r="AX60" s="30">
        <f t="shared" si="72"/>
        <v>3547.4629113266806</v>
      </c>
      <c r="AY60" s="30">
        <f t="shared" si="72"/>
        <v>3635.6511429830953</v>
      </c>
      <c r="AZ60" s="30">
        <f t="shared" si="72"/>
        <v>3107.8514340937822</v>
      </c>
      <c r="BA60" s="30">
        <f t="shared" si="72"/>
        <v>2551.9248121119922</v>
      </c>
      <c r="BB60" s="30">
        <f t="shared" si="72"/>
        <v>1426.2750196112445</v>
      </c>
      <c r="BC60" s="30">
        <f t="shared" si="72"/>
        <v>1658.6282015032625</v>
      </c>
      <c r="BD60" s="30">
        <f t="shared" si="72"/>
        <v>8422.5795753148795</v>
      </c>
      <c r="BE60" s="30">
        <f t="shared" si="72"/>
        <v>10568.497079313216</v>
      </c>
      <c r="BF60" s="30">
        <f t="shared" si="72"/>
        <v>10123.416915341664</v>
      </c>
      <c r="BG60" s="30">
        <f t="shared" si="72"/>
        <v>4409.5120317240671</v>
      </c>
      <c r="BH60" s="30">
        <f t="shared" si="72"/>
        <v>1358.3522542276683</v>
      </c>
      <c r="BI60" s="30">
        <f t="shared" si="72"/>
        <v>2265.1943922255905</v>
      </c>
      <c r="BJ60" s="30">
        <f t="shared" si="72"/>
        <v>3547.4629113266806</v>
      </c>
      <c r="BK60" s="30">
        <f t="shared" si="72"/>
        <v>3635.6511429830953</v>
      </c>
      <c r="BL60" s="30">
        <f t="shared" si="72"/>
        <v>3107.8514340937822</v>
      </c>
      <c r="BM60" s="30">
        <f t="shared" si="72"/>
        <v>2551.9248121119922</v>
      </c>
      <c r="BN60" s="30">
        <f t="shared" si="72"/>
        <v>1426.2750196112445</v>
      </c>
      <c r="BO60" s="30">
        <f t="shared" si="72"/>
        <v>1658.6282015032625</v>
      </c>
      <c r="BP60" s="30">
        <f t="shared" ref="BP60:CH60" si="73">((BP6*0.5)+BO24-BP42)*BP79*BP94*BP$2</f>
        <v>8422.5795753148795</v>
      </c>
      <c r="BQ60" s="30">
        <f t="shared" si="73"/>
        <v>10568.497079313216</v>
      </c>
      <c r="BR60" s="30">
        <f t="shared" si="73"/>
        <v>10123.416915341664</v>
      </c>
      <c r="BS60" s="30">
        <f t="shared" si="73"/>
        <v>4409.5120317240671</v>
      </c>
      <c r="BT60" s="30">
        <f t="shared" si="73"/>
        <v>1358.3522542276683</v>
      </c>
      <c r="BU60" s="30">
        <f t="shared" si="73"/>
        <v>2265.1943922255905</v>
      </c>
      <c r="BV60" s="30">
        <f t="shared" si="73"/>
        <v>3547.4629113266806</v>
      </c>
      <c r="BW60" s="30">
        <f t="shared" si="73"/>
        <v>3635.6511429830953</v>
      </c>
      <c r="BX60" s="30">
        <f t="shared" si="73"/>
        <v>3107.8514340937822</v>
      </c>
      <c r="BY60" s="30">
        <f t="shared" si="73"/>
        <v>2551.9248121119922</v>
      </c>
      <c r="BZ60" s="30">
        <f t="shared" si="73"/>
        <v>1426.2750196112445</v>
      </c>
      <c r="CA60" s="30">
        <f t="shared" si="73"/>
        <v>1658.6282015032625</v>
      </c>
      <c r="CB60" s="30">
        <f t="shared" si="73"/>
        <v>8422.5795753148795</v>
      </c>
      <c r="CC60" s="30">
        <f t="shared" si="73"/>
        <v>10568.497079313216</v>
      </c>
      <c r="CD60" s="30">
        <f t="shared" si="73"/>
        <v>10123.416915341664</v>
      </c>
      <c r="CE60" s="30">
        <f t="shared" si="73"/>
        <v>4409.5120317240671</v>
      </c>
      <c r="CF60" s="30">
        <f t="shared" si="73"/>
        <v>1358.3522542276683</v>
      </c>
      <c r="CG60" s="30">
        <f t="shared" si="73"/>
        <v>2265.1943922255905</v>
      </c>
      <c r="CH60" s="33">
        <f t="shared" si="73"/>
        <v>3547.4629113266806</v>
      </c>
    </row>
    <row r="61" spans="1:86" ht="15.6" x14ac:dyDescent="0.3">
      <c r="A61" s="569"/>
      <c r="B61" s="14" t="str">
        <f t="shared" si="68"/>
        <v>Cooking</v>
      </c>
      <c r="C61" s="30">
        <f t="shared" si="71"/>
        <v>0</v>
      </c>
      <c r="D61" s="30">
        <f t="shared" ref="D61:BO61" si="74">((D7*0.5)+C25-D43)*D80*D95*D$2</f>
        <v>0</v>
      </c>
      <c r="E61" s="30">
        <f t="shared" si="74"/>
        <v>0</v>
      </c>
      <c r="F61" s="30">
        <f t="shared" si="74"/>
        <v>0</v>
      </c>
      <c r="G61" s="30">
        <f t="shared" si="74"/>
        <v>0</v>
      </c>
      <c r="H61" s="30">
        <f t="shared" si="74"/>
        <v>0</v>
      </c>
      <c r="I61" s="30">
        <f t="shared" si="74"/>
        <v>0</v>
      </c>
      <c r="J61" s="30">
        <f t="shared" si="74"/>
        <v>0</v>
      </c>
      <c r="K61" s="30">
        <f t="shared" si="74"/>
        <v>0</v>
      </c>
      <c r="L61" s="30">
        <f t="shared" si="74"/>
        <v>96.567466839624004</v>
      </c>
      <c r="M61" s="30">
        <f t="shared" si="74"/>
        <v>225.69632152341117</v>
      </c>
      <c r="N61" s="30">
        <f t="shared" si="74"/>
        <v>315.32126637807255</v>
      </c>
      <c r="O61" s="30">
        <f t="shared" si="74"/>
        <v>361.08230459811841</v>
      </c>
      <c r="P61" s="30">
        <f t="shared" si="74"/>
        <v>327.04276701730095</v>
      </c>
      <c r="Q61" s="30">
        <f t="shared" si="74"/>
        <v>349.70969265259498</v>
      </c>
      <c r="R61" s="30">
        <f t="shared" si="74"/>
        <v>325.12811682813651</v>
      </c>
      <c r="S61" s="30">
        <f t="shared" si="74"/>
        <v>389.50638376965975</v>
      </c>
      <c r="T61" s="30">
        <f t="shared" si="74"/>
        <v>755.72032692628898</v>
      </c>
      <c r="U61" s="30">
        <f t="shared" si="74"/>
        <v>746.16602493640676</v>
      </c>
      <c r="V61" s="30">
        <f t="shared" si="74"/>
        <v>753.72765663081145</v>
      </c>
      <c r="W61" s="30">
        <f t="shared" si="74"/>
        <v>706.83556249325238</v>
      </c>
      <c r="X61" s="30">
        <f t="shared" si="74"/>
        <v>382.49955988295045</v>
      </c>
      <c r="Y61" s="30">
        <f t="shared" si="74"/>
        <v>375.50292679524239</v>
      </c>
      <c r="Z61" s="30">
        <f t="shared" si="74"/>
        <v>371.58411423478947</v>
      </c>
      <c r="AA61" s="30">
        <f t="shared" si="74"/>
        <v>361.08230459811841</v>
      </c>
      <c r="AB61" s="30">
        <f t="shared" si="74"/>
        <v>327.04276701730095</v>
      </c>
      <c r="AC61" s="30">
        <f t="shared" si="74"/>
        <v>349.70969265259498</v>
      </c>
      <c r="AD61" s="30">
        <f t="shared" si="74"/>
        <v>325.12811682813651</v>
      </c>
      <c r="AE61" s="30">
        <f t="shared" si="74"/>
        <v>389.50638376965975</v>
      </c>
      <c r="AF61" s="30">
        <f t="shared" si="74"/>
        <v>755.72032692628898</v>
      </c>
      <c r="AG61" s="30">
        <f t="shared" si="74"/>
        <v>746.16602493640676</v>
      </c>
      <c r="AH61" s="30">
        <f t="shared" si="74"/>
        <v>753.72765663081145</v>
      </c>
      <c r="AI61" s="30">
        <f t="shared" si="74"/>
        <v>706.83556249325238</v>
      </c>
      <c r="AJ61" s="30">
        <f t="shared" si="74"/>
        <v>382.49955988295045</v>
      </c>
      <c r="AK61" s="30">
        <f t="shared" si="74"/>
        <v>375.50292679524239</v>
      </c>
      <c r="AL61" s="30">
        <f t="shared" si="74"/>
        <v>371.58411423478947</v>
      </c>
      <c r="AM61" s="30">
        <f t="shared" si="74"/>
        <v>361.08230459811841</v>
      </c>
      <c r="AN61" s="30">
        <f t="shared" si="74"/>
        <v>327.04276701730095</v>
      </c>
      <c r="AO61" s="30">
        <f t="shared" si="74"/>
        <v>349.70969265259498</v>
      </c>
      <c r="AP61" s="30">
        <f t="shared" si="74"/>
        <v>325.12811682813651</v>
      </c>
      <c r="AQ61" s="30">
        <f t="shared" si="74"/>
        <v>389.50638376965975</v>
      </c>
      <c r="AR61" s="30">
        <f t="shared" si="74"/>
        <v>755.72032692628898</v>
      </c>
      <c r="AS61" s="30">
        <f t="shared" si="74"/>
        <v>746.16602493640676</v>
      </c>
      <c r="AT61" s="30">
        <f t="shared" si="74"/>
        <v>753.72765663081145</v>
      </c>
      <c r="AU61" s="30">
        <f t="shared" si="74"/>
        <v>706.83556249325238</v>
      </c>
      <c r="AV61" s="30">
        <f t="shared" si="74"/>
        <v>382.49955988295045</v>
      </c>
      <c r="AW61" s="30">
        <f t="shared" si="74"/>
        <v>375.50292679524239</v>
      </c>
      <c r="AX61" s="30">
        <f t="shared" si="74"/>
        <v>371.58411423478947</v>
      </c>
      <c r="AY61" s="30">
        <f t="shared" si="74"/>
        <v>361.08230459811841</v>
      </c>
      <c r="AZ61" s="30">
        <f t="shared" si="74"/>
        <v>327.04276701730095</v>
      </c>
      <c r="BA61" s="30">
        <f t="shared" si="74"/>
        <v>349.70969265259498</v>
      </c>
      <c r="BB61" s="30">
        <f t="shared" si="74"/>
        <v>325.12811682813651</v>
      </c>
      <c r="BC61" s="30">
        <f t="shared" si="74"/>
        <v>389.50638376965975</v>
      </c>
      <c r="BD61" s="30">
        <f t="shared" si="74"/>
        <v>755.72032692628898</v>
      </c>
      <c r="BE61" s="30">
        <f t="shared" si="74"/>
        <v>746.16602493640676</v>
      </c>
      <c r="BF61" s="30">
        <f t="shared" si="74"/>
        <v>753.72765663081145</v>
      </c>
      <c r="BG61" s="30">
        <f t="shared" si="74"/>
        <v>706.83556249325238</v>
      </c>
      <c r="BH61" s="30">
        <f t="shared" si="74"/>
        <v>382.49955988295045</v>
      </c>
      <c r="BI61" s="30">
        <f t="shared" si="74"/>
        <v>375.50292679524239</v>
      </c>
      <c r="BJ61" s="30">
        <f t="shared" si="74"/>
        <v>371.58411423478947</v>
      </c>
      <c r="BK61" s="30">
        <f t="shared" si="74"/>
        <v>361.08230459811841</v>
      </c>
      <c r="BL61" s="30">
        <f t="shared" si="74"/>
        <v>327.04276701730095</v>
      </c>
      <c r="BM61" s="30">
        <f t="shared" si="74"/>
        <v>349.70969265259498</v>
      </c>
      <c r="BN61" s="30">
        <f t="shared" si="74"/>
        <v>325.12811682813651</v>
      </c>
      <c r="BO61" s="30">
        <f t="shared" si="74"/>
        <v>389.50638376965975</v>
      </c>
      <c r="BP61" s="30">
        <f t="shared" ref="BP61:CH61" si="75">((BP7*0.5)+BO25-BP43)*BP80*BP95*BP$2</f>
        <v>755.72032692628898</v>
      </c>
      <c r="BQ61" s="30">
        <f t="shared" si="75"/>
        <v>746.16602493640676</v>
      </c>
      <c r="BR61" s="30">
        <f t="shared" si="75"/>
        <v>753.72765663081145</v>
      </c>
      <c r="BS61" s="30">
        <f t="shared" si="75"/>
        <v>706.83556249325238</v>
      </c>
      <c r="BT61" s="30">
        <f t="shared" si="75"/>
        <v>382.49955988295045</v>
      </c>
      <c r="BU61" s="30">
        <f t="shared" si="75"/>
        <v>375.50292679524239</v>
      </c>
      <c r="BV61" s="30">
        <f t="shared" si="75"/>
        <v>371.58411423478947</v>
      </c>
      <c r="BW61" s="30">
        <f t="shared" si="75"/>
        <v>361.08230459811841</v>
      </c>
      <c r="BX61" s="30">
        <f t="shared" si="75"/>
        <v>327.04276701730095</v>
      </c>
      <c r="BY61" s="30">
        <f t="shared" si="75"/>
        <v>349.70969265259498</v>
      </c>
      <c r="BZ61" s="30">
        <f t="shared" si="75"/>
        <v>325.12811682813651</v>
      </c>
      <c r="CA61" s="30">
        <f t="shared" si="75"/>
        <v>389.50638376965975</v>
      </c>
      <c r="CB61" s="30">
        <f t="shared" si="75"/>
        <v>755.72032692628898</v>
      </c>
      <c r="CC61" s="30">
        <f t="shared" si="75"/>
        <v>746.16602493640676</v>
      </c>
      <c r="CD61" s="30">
        <f t="shared" si="75"/>
        <v>753.72765663081145</v>
      </c>
      <c r="CE61" s="30">
        <f t="shared" si="75"/>
        <v>706.83556249325238</v>
      </c>
      <c r="CF61" s="30">
        <f t="shared" si="75"/>
        <v>382.49955988295045</v>
      </c>
      <c r="CG61" s="30">
        <f t="shared" si="75"/>
        <v>375.50292679524239</v>
      </c>
      <c r="CH61" s="33">
        <f t="shared" si="75"/>
        <v>371.58411423478947</v>
      </c>
    </row>
    <row r="62" spans="1:86" ht="15.6" x14ac:dyDescent="0.3">
      <c r="A62" s="569"/>
      <c r="B62" s="14" t="str">
        <f t="shared" si="68"/>
        <v>Cooling</v>
      </c>
      <c r="C62" s="30">
        <f t="shared" si="71"/>
        <v>0</v>
      </c>
      <c r="D62" s="30">
        <f t="shared" ref="D62:BO62" si="76">((D8*0.5)+C26-D44)*D81*D96*D$2</f>
        <v>0</v>
      </c>
      <c r="E62" s="30">
        <f t="shared" si="76"/>
        <v>25.128324425912403</v>
      </c>
      <c r="F62" s="30">
        <f t="shared" si="76"/>
        <v>459.03348308828828</v>
      </c>
      <c r="G62" s="30">
        <f t="shared" si="76"/>
        <v>3066.0680892287651</v>
      </c>
      <c r="H62" s="30">
        <f t="shared" si="76"/>
        <v>25788.321644521675</v>
      </c>
      <c r="I62" s="30">
        <f t="shared" si="76"/>
        <v>43586.350540547377</v>
      </c>
      <c r="J62" s="30">
        <f t="shared" si="76"/>
        <v>51754.351120627784</v>
      </c>
      <c r="K62" s="30">
        <f t="shared" si="76"/>
        <v>25857.182356504884</v>
      </c>
      <c r="L62" s="30">
        <f t="shared" si="76"/>
        <v>2964.5336490682766</v>
      </c>
      <c r="M62" s="30">
        <f t="shared" si="76"/>
        <v>1131.0906049322969</v>
      </c>
      <c r="N62" s="30">
        <f t="shared" si="76"/>
        <v>13.419164170890717</v>
      </c>
      <c r="O62" s="30">
        <f t="shared" si="76"/>
        <v>1.4721779342316419</v>
      </c>
      <c r="P62" s="30">
        <f t="shared" si="76"/>
        <v>60.541687953081613</v>
      </c>
      <c r="Q62" s="30">
        <f t="shared" si="76"/>
        <v>1859.4246630955445</v>
      </c>
      <c r="R62" s="30">
        <f t="shared" si="76"/>
        <v>6595.055069663289</v>
      </c>
      <c r="S62" s="30">
        <f t="shared" si="76"/>
        <v>20859.508642435751</v>
      </c>
      <c r="T62" s="30">
        <f t="shared" si="76"/>
        <v>130307.3959765234</v>
      </c>
      <c r="U62" s="30">
        <f t="shared" si="76"/>
        <v>164358.93848245611</v>
      </c>
      <c r="V62" s="30">
        <f t="shared" si="76"/>
        <v>157228.72135551719</v>
      </c>
      <c r="W62" s="30">
        <f t="shared" si="76"/>
        <v>66074.449967292676</v>
      </c>
      <c r="X62" s="30">
        <f t="shared" si="76"/>
        <v>6127.725081541068</v>
      </c>
      <c r="Y62" s="30">
        <f t="shared" si="76"/>
        <v>1873.5397995835301</v>
      </c>
      <c r="Z62" s="30">
        <f t="shared" si="76"/>
        <v>16.208291893755455</v>
      </c>
      <c r="AA62" s="30">
        <f t="shared" si="76"/>
        <v>1.4721779342316419</v>
      </c>
      <c r="AB62" s="30">
        <f t="shared" si="76"/>
        <v>60.541687953081613</v>
      </c>
      <c r="AC62" s="30">
        <f t="shared" si="76"/>
        <v>1859.4246630955445</v>
      </c>
      <c r="AD62" s="30">
        <f t="shared" si="76"/>
        <v>6595.055069663289</v>
      </c>
      <c r="AE62" s="30">
        <f t="shared" si="76"/>
        <v>20859.508642435751</v>
      </c>
      <c r="AF62" s="30">
        <f t="shared" si="76"/>
        <v>130307.3959765234</v>
      </c>
      <c r="AG62" s="30">
        <f t="shared" si="76"/>
        <v>164358.93848245611</v>
      </c>
      <c r="AH62" s="30">
        <f t="shared" si="76"/>
        <v>157228.72135551719</v>
      </c>
      <c r="AI62" s="30">
        <f t="shared" si="76"/>
        <v>66074.449967292676</v>
      </c>
      <c r="AJ62" s="30">
        <f t="shared" si="76"/>
        <v>6127.725081541068</v>
      </c>
      <c r="AK62" s="30">
        <f t="shared" si="76"/>
        <v>1873.5397995835301</v>
      </c>
      <c r="AL62" s="30">
        <f t="shared" si="76"/>
        <v>16.208291893755455</v>
      </c>
      <c r="AM62" s="30">
        <f t="shared" si="76"/>
        <v>1.4721779342316419</v>
      </c>
      <c r="AN62" s="30">
        <f t="shared" si="76"/>
        <v>60.541687953081613</v>
      </c>
      <c r="AO62" s="30">
        <f t="shared" si="76"/>
        <v>1859.4246630955445</v>
      </c>
      <c r="AP62" s="30">
        <f t="shared" si="76"/>
        <v>6595.055069663289</v>
      </c>
      <c r="AQ62" s="30">
        <f t="shared" si="76"/>
        <v>20859.508642435751</v>
      </c>
      <c r="AR62" s="30">
        <f t="shared" si="76"/>
        <v>130307.3959765234</v>
      </c>
      <c r="AS62" s="30">
        <f t="shared" si="76"/>
        <v>164358.93848245611</v>
      </c>
      <c r="AT62" s="30">
        <f t="shared" si="76"/>
        <v>157228.72135551719</v>
      </c>
      <c r="AU62" s="30">
        <f t="shared" si="76"/>
        <v>66074.449967292676</v>
      </c>
      <c r="AV62" s="30">
        <f t="shared" si="76"/>
        <v>6127.725081541068</v>
      </c>
      <c r="AW62" s="30">
        <f t="shared" si="76"/>
        <v>1873.5397995835301</v>
      </c>
      <c r="AX62" s="30">
        <f t="shared" si="76"/>
        <v>16.208291893755455</v>
      </c>
      <c r="AY62" s="30">
        <f t="shared" si="76"/>
        <v>1.4721779342316419</v>
      </c>
      <c r="AZ62" s="30">
        <f t="shared" si="76"/>
        <v>60.541687953081613</v>
      </c>
      <c r="BA62" s="30">
        <f t="shared" si="76"/>
        <v>1859.4246630955445</v>
      </c>
      <c r="BB62" s="30">
        <f t="shared" si="76"/>
        <v>6595.055069663289</v>
      </c>
      <c r="BC62" s="30">
        <f t="shared" si="76"/>
        <v>20859.508642435751</v>
      </c>
      <c r="BD62" s="30">
        <f t="shared" si="76"/>
        <v>130307.3959765234</v>
      </c>
      <c r="BE62" s="30">
        <f t="shared" si="76"/>
        <v>164358.93848245611</v>
      </c>
      <c r="BF62" s="30">
        <f t="shared" si="76"/>
        <v>157228.72135551719</v>
      </c>
      <c r="BG62" s="30">
        <f t="shared" si="76"/>
        <v>66074.449967292676</v>
      </c>
      <c r="BH62" s="30">
        <f t="shared" si="76"/>
        <v>6127.725081541068</v>
      </c>
      <c r="BI62" s="30">
        <f t="shared" si="76"/>
        <v>1873.5397995835301</v>
      </c>
      <c r="BJ62" s="30">
        <f t="shared" si="76"/>
        <v>16.208291893755455</v>
      </c>
      <c r="BK62" s="30">
        <f t="shared" si="76"/>
        <v>1.4721779342316419</v>
      </c>
      <c r="BL62" s="30">
        <f t="shared" si="76"/>
        <v>60.541687953081613</v>
      </c>
      <c r="BM62" s="30">
        <f t="shared" si="76"/>
        <v>1859.4246630955445</v>
      </c>
      <c r="BN62" s="30">
        <f t="shared" si="76"/>
        <v>6595.055069663289</v>
      </c>
      <c r="BO62" s="30">
        <f t="shared" si="76"/>
        <v>20859.508642435751</v>
      </c>
      <c r="BP62" s="30">
        <f t="shared" ref="BP62:CH62" si="77">((BP8*0.5)+BO26-BP44)*BP81*BP96*BP$2</f>
        <v>130307.3959765234</v>
      </c>
      <c r="BQ62" s="30">
        <f t="shared" si="77"/>
        <v>164358.93848245611</v>
      </c>
      <c r="BR62" s="30">
        <f t="shared" si="77"/>
        <v>157228.72135551719</v>
      </c>
      <c r="BS62" s="30">
        <f t="shared" si="77"/>
        <v>66074.449967292676</v>
      </c>
      <c r="BT62" s="30">
        <f t="shared" si="77"/>
        <v>6127.725081541068</v>
      </c>
      <c r="BU62" s="30">
        <f t="shared" si="77"/>
        <v>1873.5397995835301</v>
      </c>
      <c r="BV62" s="30">
        <f t="shared" si="77"/>
        <v>16.208291893755455</v>
      </c>
      <c r="BW62" s="30">
        <f t="shared" si="77"/>
        <v>1.4721779342316419</v>
      </c>
      <c r="BX62" s="30">
        <f t="shared" si="77"/>
        <v>60.541687953081613</v>
      </c>
      <c r="BY62" s="30">
        <f t="shared" si="77"/>
        <v>1859.4246630955445</v>
      </c>
      <c r="BZ62" s="30">
        <f t="shared" si="77"/>
        <v>6595.055069663289</v>
      </c>
      <c r="CA62" s="30">
        <f t="shared" si="77"/>
        <v>20859.508642435751</v>
      </c>
      <c r="CB62" s="30">
        <f t="shared" si="77"/>
        <v>130307.3959765234</v>
      </c>
      <c r="CC62" s="30">
        <f t="shared" si="77"/>
        <v>164358.93848245611</v>
      </c>
      <c r="CD62" s="30">
        <f t="shared" si="77"/>
        <v>157228.72135551719</v>
      </c>
      <c r="CE62" s="30">
        <f t="shared" si="77"/>
        <v>66074.449967292676</v>
      </c>
      <c r="CF62" s="30">
        <f t="shared" si="77"/>
        <v>6127.725081541068</v>
      </c>
      <c r="CG62" s="30">
        <f t="shared" si="77"/>
        <v>1873.5397995835301</v>
      </c>
      <c r="CH62" s="33">
        <f t="shared" si="77"/>
        <v>16.208291893755455</v>
      </c>
    </row>
    <row r="63" spans="1:86" ht="15.6" x14ac:dyDescent="0.3">
      <c r="A63" s="569"/>
      <c r="B63" s="14" t="str">
        <f t="shared" si="68"/>
        <v>Ext Lighting</v>
      </c>
      <c r="C63" s="30">
        <f t="shared" si="71"/>
        <v>0</v>
      </c>
      <c r="D63" s="30">
        <f t="shared" ref="D63:BO63" si="78">((D9*0.5)+C27-D45)*D82*D97*D$2</f>
        <v>0</v>
      </c>
      <c r="E63" s="30">
        <f t="shared" si="78"/>
        <v>0</v>
      </c>
      <c r="F63" s="30">
        <f t="shared" si="78"/>
        <v>0</v>
      </c>
      <c r="G63" s="30">
        <f t="shared" si="78"/>
        <v>0</v>
      </c>
      <c r="H63" s="30">
        <f t="shared" si="78"/>
        <v>8.1826416472569381</v>
      </c>
      <c r="I63" s="30">
        <f t="shared" si="78"/>
        <v>20.214708726352274</v>
      </c>
      <c r="J63" s="30">
        <f t="shared" si="78"/>
        <v>15.961174707132272</v>
      </c>
      <c r="K63" s="30">
        <f t="shared" si="78"/>
        <v>19.381938774366169</v>
      </c>
      <c r="L63" s="30">
        <f t="shared" si="78"/>
        <v>13.954146570353947</v>
      </c>
      <c r="M63" s="30">
        <f t="shared" si="78"/>
        <v>12.30376103538021</v>
      </c>
      <c r="N63" s="30">
        <f t="shared" si="78"/>
        <v>13.273516796325987</v>
      </c>
      <c r="O63" s="30">
        <f t="shared" si="78"/>
        <v>14.328158656406599</v>
      </c>
      <c r="P63" s="30">
        <f t="shared" si="78"/>
        <v>11.087323105540639</v>
      </c>
      <c r="Q63" s="30">
        <f t="shared" si="78"/>
        <v>9.7745831062572357</v>
      </c>
      <c r="R63" s="30">
        <f t="shared" si="78"/>
        <v>9.7494009400749402</v>
      </c>
      <c r="S63" s="30">
        <f t="shared" si="78"/>
        <v>11.449770191321665</v>
      </c>
      <c r="T63" s="30">
        <f t="shared" si="78"/>
        <v>16.182942026903671</v>
      </c>
      <c r="U63" s="30">
        <f t="shared" si="78"/>
        <v>20.214708726352274</v>
      </c>
      <c r="V63" s="30">
        <f t="shared" si="78"/>
        <v>15.961174707132272</v>
      </c>
      <c r="W63" s="30">
        <f t="shared" si="78"/>
        <v>19.381938774366169</v>
      </c>
      <c r="X63" s="30">
        <f t="shared" si="78"/>
        <v>13.954146570353947</v>
      </c>
      <c r="Y63" s="30">
        <f t="shared" si="78"/>
        <v>12.30376103538021</v>
      </c>
      <c r="Z63" s="30">
        <f t="shared" si="78"/>
        <v>13.273516796325987</v>
      </c>
      <c r="AA63" s="30">
        <f t="shared" si="78"/>
        <v>14.328158656406599</v>
      </c>
      <c r="AB63" s="30">
        <f t="shared" si="78"/>
        <v>11.087323105540639</v>
      </c>
      <c r="AC63" s="30">
        <f t="shared" si="78"/>
        <v>9.7745831062572357</v>
      </c>
      <c r="AD63" s="30">
        <f t="shared" si="78"/>
        <v>9.7494009400749402</v>
      </c>
      <c r="AE63" s="30">
        <f t="shared" si="78"/>
        <v>11.449770191321665</v>
      </c>
      <c r="AF63" s="30">
        <f t="shared" si="78"/>
        <v>16.182942026903671</v>
      </c>
      <c r="AG63" s="30">
        <f t="shared" si="78"/>
        <v>20.214708726352274</v>
      </c>
      <c r="AH63" s="30">
        <f t="shared" si="78"/>
        <v>15.961174707132272</v>
      </c>
      <c r="AI63" s="30">
        <f t="shared" si="78"/>
        <v>19.381938774366169</v>
      </c>
      <c r="AJ63" s="30">
        <f t="shared" si="78"/>
        <v>13.954146570353947</v>
      </c>
      <c r="AK63" s="30">
        <f t="shared" si="78"/>
        <v>12.30376103538021</v>
      </c>
      <c r="AL63" s="30">
        <f t="shared" si="78"/>
        <v>13.273516796325987</v>
      </c>
      <c r="AM63" s="30">
        <f t="shared" si="78"/>
        <v>14.328158656406599</v>
      </c>
      <c r="AN63" s="30">
        <f t="shared" si="78"/>
        <v>11.087323105540639</v>
      </c>
      <c r="AO63" s="30">
        <f t="shared" si="78"/>
        <v>9.7745831062572357</v>
      </c>
      <c r="AP63" s="30">
        <f t="shared" si="78"/>
        <v>9.7494009400749402</v>
      </c>
      <c r="AQ63" s="30">
        <f t="shared" si="78"/>
        <v>11.449770191321665</v>
      </c>
      <c r="AR63" s="30">
        <f t="shared" si="78"/>
        <v>16.182942026903671</v>
      </c>
      <c r="AS63" s="30">
        <f t="shared" si="78"/>
        <v>20.214708726352274</v>
      </c>
      <c r="AT63" s="30">
        <f t="shared" si="78"/>
        <v>15.961174707132272</v>
      </c>
      <c r="AU63" s="30">
        <f t="shared" si="78"/>
        <v>19.381938774366169</v>
      </c>
      <c r="AV63" s="30">
        <f t="shared" si="78"/>
        <v>13.954146570353947</v>
      </c>
      <c r="AW63" s="30">
        <f t="shared" si="78"/>
        <v>12.30376103538021</v>
      </c>
      <c r="AX63" s="30">
        <f t="shared" si="78"/>
        <v>13.273516796325987</v>
      </c>
      <c r="AY63" s="30">
        <f t="shared" si="78"/>
        <v>14.328158656406599</v>
      </c>
      <c r="AZ63" s="30">
        <f t="shared" si="78"/>
        <v>11.087323105540639</v>
      </c>
      <c r="BA63" s="30">
        <f t="shared" si="78"/>
        <v>9.7745831062572357</v>
      </c>
      <c r="BB63" s="30">
        <f t="shared" si="78"/>
        <v>9.7494009400749402</v>
      </c>
      <c r="BC63" s="30">
        <f t="shared" si="78"/>
        <v>11.449770191321665</v>
      </c>
      <c r="BD63" s="30">
        <f t="shared" si="78"/>
        <v>16.182942026903671</v>
      </c>
      <c r="BE63" s="30">
        <f t="shared" si="78"/>
        <v>20.214708726352274</v>
      </c>
      <c r="BF63" s="30">
        <f t="shared" si="78"/>
        <v>15.961174707132272</v>
      </c>
      <c r="BG63" s="30">
        <f t="shared" si="78"/>
        <v>19.381938774366169</v>
      </c>
      <c r="BH63" s="30">
        <f t="shared" si="78"/>
        <v>13.954146570353947</v>
      </c>
      <c r="BI63" s="30">
        <f t="shared" si="78"/>
        <v>12.30376103538021</v>
      </c>
      <c r="BJ63" s="30">
        <f t="shared" si="78"/>
        <v>13.273516796325987</v>
      </c>
      <c r="BK63" s="30">
        <f t="shared" si="78"/>
        <v>14.328158656406599</v>
      </c>
      <c r="BL63" s="30">
        <f t="shared" si="78"/>
        <v>11.087323105540639</v>
      </c>
      <c r="BM63" s="30">
        <f t="shared" si="78"/>
        <v>9.7745831062572357</v>
      </c>
      <c r="BN63" s="30">
        <f t="shared" si="78"/>
        <v>9.7494009400749402</v>
      </c>
      <c r="BO63" s="30">
        <f t="shared" si="78"/>
        <v>11.449770191321665</v>
      </c>
      <c r="BP63" s="30">
        <f t="shared" ref="BP63:CH63" si="79">((BP9*0.5)+BO27-BP45)*BP82*BP97*BP$2</f>
        <v>16.182942026903671</v>
      </c>
      <c r="BQ63" s="30">
        <f t="shared" si="79"/>
        <v>20.214708726352274</v>
      </c>
      <c r="BR63" s="30">
        <f t="shared" si="79"/>
        <v>15.961174707132272</v>
      </c>
      <c r="BS63" s="30">
        <f t="shared" si="79"/>
        <v>19.381938774366169</v>
      </c>
      <c r="BT63" s="30">
        <f t="shared" si="79"/>
        <v>13.954146570353947</v>
      </c>
      <c r="BU63" s="30">
        <f t="shared" si="79"/>
        <v>12.30376103538021</v>
      </c>
      <c r="BV63" s="30">
        <f t="shared" si="79"/>
        <v>13.273516796325987</v>
      </c>
      <c r="BW63" s="30">
        <f t="shared" si="79"/>
        <v>14.328158656406599</v>
      </c>
      <c r="BX63" s="30">
        <f t="shared" si="79"/>
        <v>11.087323105540639</v>
      </c>
      <c r="BY63" s="30">
        <f t="shared" si="79"/>
        <v>9.7745831062572357</v>
      </c>
      <c r="BZ63" s="30">
        <f t="shared" si="79"/>
        <v>9.7494009400749402</v>
      </c>
      <c r="CA63" s="30">
        <f t="shared" si="79"/>
        <v>11.449770191321665</v>
      </c>
      <c r="CB63" s="30">
        <f t="shared" si="79"/>
        <v>16.182942026903671</v>
      </c>
      <c r="CC63" s="30">
        <f t="shared" si="79"/>
        <v>20.214708726352274</v>
      </c>
      <c r="CD63" s="30">
        <f t="shared" si="79"/>
        <v>15.961174707132272</v>
      </c>
      <c r="CE63" s="30">
        <f t="shared" si="79"/>
        <v>19.381938774366169</v>
      </c>
      <c r="CF63" s="30">
        <f t="shared" si="79"/>
        <v>13.954146570353947</v>
      </c>
      <c r="CG63" s="30">
        <f t="shared" si="79"/>
        <v>12.30376103538021</v>
      </c>
      <c r="CH63" s="33">
        <f t="shared" si="79"/>
        <v>13.273516796325987</v>
      </c>
    </row>
    <row r="64" spans="1:86" ht="15.6" x14ac:dyDescent="0.3">
      <c r="A64" s="569"/>
      <c r="B64" s="14" t="str">
        <f t="shared" si="68"/>
        <v>Heating</v>
      </c>
      <c r="C64" s="30">
        <f t="shared" si="71"/>
        <v>0</v>
      </c>
      <c r="D64" s="30">
        <f t="shared" ref="D64:BO64" si="80">((D10*0.5)+C28-D46)*D83*D98*D$2</f>
        <v>0</v>
      </c>
      <c r="E64" s="30">
        <f t="shared" si="80"/>
        <v>0</v>
      </c>
      <c r="F64" s="30">
        <f t="shared" si="80"/>
        <v>0</v>
      </c>
      <c r="G64" s="30">
        <f t="shared" si="80"/>
        <v>0</v>
      </c>
      <c r="H64" s="30">
        <f t="shared" si="80"/>
        <v>0</v>
      </c>
      <c r="I64" s="30">
        <f t="shared" si="80"/>
        <v>0</v>
      </c>
      <c r="J64" s="30">
        <f t="shared" si="80"/>
        <v>0</v>
      </c>
      <c r="K64" s="30">
        <f t="shared" si="80"/>
        <v>0</v>
      </c>
      <c r="L64" s="30">
        <f t="shared" si="80"/>
        <v>0</v>
      </c>
      <c r="M64" s="30">
        <f t="shared" si="80"/>
        <v>0</v>
      </c>
      <c r="N64" s="30">
        <f t="shared" si="80"/>
        <v>932.21017841563832</v>
      </c>
      <c r="O64" s="30">
        <f t="shared" si="80"/>
        <v>1923.3279389600559</v>
      </c>
      <c r="P64" s="30">
        <f t="shared" si="80"/>
        <v>1645.7316718360937</v>
      </c>
      <c r="Q64" s="30">
        <f t="shared" si="80"/>
        <v>1288.2830749212833</v>
      </c>
      <c r="R64" s="30">
        <f t="shared" si="80"/>
        <v>580.84054104524807</v>
      </c>
      <c r="S64" s="30">
        <f t="shared" si="80"/>
        <v>247.80498419386061</v>
      </c>
      <c r="T64" s="30">
        <f t="shared" si="80"/>
        <v>49.781360379555579</v>
      </c>
      <c r="U64" s="30">
        <f t="shared" si="80"/>
        <v>32.459322273254905</v>
      </c>
      <c r="V64" s="30">
        <f t="shared" si="80"/>
        <v>37.954747014069603</v>
      </c>
      <c r="W64" s="30">
        <f t="shared" si="80"/>
        <v>170.08518152264841</v>
      </c>
      <c r="X64" s="30">
        <f t="shared" si="80"/>
        <v>513.5956618368624</v>
      </c>
      <c r="Y64" s="30">
        <f t="shared" si="80"/>
        <v>1115.539189571801</v>
      </c>
      <c r="Z64" s="30">
        <f t="shared" si="80"/>
        <v>1864.4203568312766</v>
      </c>
      <c r="AA64" s="30">
        <f t="shared" si="80"/>
        <v>1923.3279389600559</v>
      </c>
      <c r="AB64" s="30">
        <f t="shared" si="80"/>
        <v>1645.7316718360937</v>
      </c>
      <c r="AC64" s="30">
        <f t="shared" si="80"/>
        <v>1288.2830749212833</v>
      </c>
      <c r="AD64" s="30">
        <f t="shared" si="80"/>
        <v>580.84054104524807</v>
      </c>
      <c r="AE64" s="30">
        <f t="shared" si="80"/>
        <v>247.80498419386061</v>
      </c>
      <c r="AF64" s="30">
        <f t="shared" si="80"/>
        <v>49.781360379555579</v>
      </c>
      <c r="AG64" s="30">
        <f t="shared" si="80"/>
        <v>32.459322273254905</v>
      </c>
      <c r="AH64" s="30">
        <f t="shared" si="80"/>
        <v>37.954747014069603</v>
      </c>
      <c r="AI64" s="30">
        <f t="shared" si="80"/>
        <v>170.08518152264841</v>
      </c>
      <c r="AJ64" s="30">
        <f t="shared" si="80"/>
        <v>513.5956618368624</v>
      </c>
      <c r="AK64" s="30">
        <f t="shared" si="80"/>
        <v>1115.539189571801</v>
      </c>
      <c r="AL64" s="30">
        <f t="shared" si="80"/>
        <v>1864.4203568312766</v>
      </c>
      <c r="AM64" s="30">
        <f t="shared" si="80"/>
        <v>1923.3279389600559</v>
      </c>
      <c r="AN64" s="30">
        <f t="shared" si="80"/>
        <v>1645.7316718360937</v>
      </c>
      <c r="AO64" s="30">
        <f t="shared" si="80"/>
        <v>1288.2830749212833</v>
      </c>
      <c r="AP64" s="30">
        <f t="shared" si="80"/>
        <v>580.84054104524807</v>
      </c>
      <c r="AQ64" s="30">
        <f t="shared" si="80"/>
        <v>247.80498419386061</v>
      </c>
      <c r="AR64" s="30">
        <f t="shared" si="80"/>
        <v>49.781360379555579</v>
      </c>
      <c r="AS64" s="30">
        <f t="shared" si="80"/>
        <v>32.459322273254905</v>
      </c>
      <c r="AT64" s="30">
        <f t="shared" si="80"/>
        <v>37.954747014069603</v>
      </c>
      <c r="AU64" s="30">
        <f t="shared" si="80"/>
        <v>170.08518152264841</v>
      </c>
      <c r="AV64" s="30">
        <f t="shared" si="80"/>
        <v>513.5956618368624</v>
      </c>
      <c r="AW64" s="30">
        <f t="shared" si="80"/>
        <v>1115.539189571801</v>
      </c>
      <c r="AX64" s="30">
        <f t="shared" si="80"/>
        <v>1864.4203568312766</v>
      </c>
      <c r="AY64" s="30">
        <f t="shared" si="80"/>
        <v>1923.3279389600559</v>
      </c>
      <c r="AZ64" s="30">
        <f t="shared" si="80"/>
        <v>1645.7316718360937</v>
      </c>
      <c r="BA64" s="30">
        <f t="shared" si="80"/>
        <v>1288.2830749212833</v>
      </c>
      <c r="BB64" s="30">
        <f t="shared" si="80"/>
        <v>580.84054104524807</v>
      </c>
      <c r="BC64" s="30">
        <f t="shared" si="80"/>
        <v>247.80498419386061</v>
      </c>
      <c r="BD64" s="30">
        <f t="shared" si="80"/>
        <v>49.781360379555579</v>
      </c>
      <c r="BE64" s="30">
        <f t="shared" si="80"/>
        <v>32.459322273254905</v>
      </c>
      <c r="BF64" s="30">
        <f t="shared" si="80"/>
        <v>37.954747014069603</v>
      </c>
      <c r="BG64" s="30">
        <f t="shared" si="80"/>
        <v>170.08518152264841</v>
      </c>
      <c r="BH64" s="30">
        <f t="shared" si="80"/>
        <v>513.5956618368624</v>
      </c>
      <c r="BI64" s="30">
        <f t="shared" si="80"/>
        <v>1115.539189571801</v>
      </c>
      <c r="BJ64" s="30">
        <f t="shared" si="80"/>
        <v>1864.4203568312766</v>
      </c>
      <c r="BK64" s="30">
        <f t="shared" si="80"/>
        <v>1923.3279389600559</v>
      </c>
      <c r="BL64" s="30">
        <f t="shared" si="80"/>
        <v>1645.7316718360937</v>
      </c>
      <c r="BM64" s="30">
        <f t="shared" si="80"/>
        <v>1288.2830749212833</v>
      </c>
      <c r="BN64" s="30">
        <f t="shared" si="80"/>
        <v>580.84054104524807</v>
      </c>
      <c r="BO64" s="30">
        <f t="shared" si="80"/>
        <v>247.80498419386061</v>
      </c>
      <c r="BP64" s="30">
        <f t="shared" ref="BP64:CH64" si="81">((BP10*0.5)+BO28-BP46)*BP83*BP98*BP$2</f>
        <v>49.781360379555579</v>
      </c>
      <c r="BQ64" s="30">
        <f t="shared" si="81"/>
        <v>32.459322273254905</v>
      </c>
      <c r="BR64" s="30">
        <f t="shared" si="81"/>
        <v>37.954747014069603</v>
      </c>
      <c r="BS64" s="30">
        <f t="shared" si="81"/>
        <v>170.08518152264841</v>
      </c>
      <c r="BT64" s="30">
        <f t="shared" si="81"/>
        <v>513.5956618368624</v>
      </c>
      <c r="BU64" s="30">
        <f t="shared" si="81"/>
        <v>1115.539189571801</v>
      </c>
      <c r="BV64" s="30">
        <f t="shared" si="81"/>
        <v>1864.4203568312766</v>
      </c>
      <c r="BW64" s="30">
        <f t="shared" si="81"/>
        <v>1923.3279389600559</v>
      </c>
      <c r="BX64" s="30">
        <f t="shared" si="81"/>
        <v>1645.7316718360937</v>
      </c>
      <c r="BY64" s="30">
        <f t="shared" si="81"/>
        <v>1288.2830749212833</v>
      </c>
      <c r="BZ64" s="30">
        <f t="shared" si="81"/>
        <v>580.84054104524807</v>
      </c>
      <c r="CA64" s="30">
        <f t="shared" si="81"/>
        <v>247.80498419386061</v>
      </c>
      <c r="CB64" s="30">
        <f t="shared" si="81"/>
        <v>49.781360379555579</v>
      </c>
      <c r="CC64" s="30">
        <f t="shared" si="81"/>
        <v>32.459322273254905</v>
      </c>
      <c r="CD64" s="30">
        <f t="shared" si="81"/>
        <v>37.954747014069603</v>
      </c>
      <c r="CE64" s="30">
        <f t="shared" si="81"/>
        <v>170.08518152264841</v>
      </c>
      <c r="CF64" s="30">
        <f t="shared" si="81"/>
        <v>513.5956618368624</v>
      </c>
      <c r="CG64" s="30">
        <f t="shared" si="81"/>
        <v>1115.539189571801</v>
      </c>
      <c r="CH64" s="33">
        <f t="shared" si="81"/>
        <v>1864.4203568312766</v>
      </c>
    </row>
    <row r="65" spans="1:88" ht="15.6" x14ac:dyDescent="0.3">
      <c r="A65" s="569"/>
      <c r="B65" s="14" t="str">
        <f t="shared" si="68"/>
        <v>HVAC</v>
      </c>
      <c r="C65" s="30">
        <f t="shared" si="71"/>
        <v>0</v>
      </c>
      <c r="D65" s="30">
        <f t="shared" ref="D65:BO65" si="82">((D11*0.5)+C29-D47)*D84*D99*D$2</f>
        <v>0</v>
      </c>
      <c r="E65" s="30">
        <f t="shared" si="82"/>
        <v>192.053374898583</v>
      </c>
      <c r="F65" s="30">
        <f t="shared" si="82"/>
        <v>479.76882391495201</v>
      </c>
      <c r="G65" s="30">
        <f t="shared" si="82"/>
        <v>1206.993256399745</v>
      </c>
      <c r="H65" s="30">
        <f t="shared" si="82"/>
        <v>11212.891835911265</v>
      </c>
      <c r="I65" s="30">
        <f t="shared" si="82"/>
        <v>22709.248005955957</v>
      </c>
      <c r="J65" s="30">
        <f t="shared" si="82"/>
        <v>25736.11845174299</v>
      </c>
      <c r="K65" s="30">
        <f t="shared" si="82"/>
        <v>12166.606148757401</v>
      </c>
      <c r="L65" s="30">
        <f t="shared" si="82"/>
        <v>5891.5744266401598</v>
      </c>
      <c r="M65" s="30">
        <f t="shared" si="82"/>
        <v>15082.452191793709</v>
      </c>
      <c r="N65" s="30">
        <f t="shared" si="82"/>
        <v>34942.792406990731</v>
      </c>
      <c r="O65" s="30">
        <f t="shared" si="82"/>
        <v>44564.883212203931</v>
      </c>
      <c r="P65" s="30">
        <f t="shared" si="82"/>
        <v>38095.249173887503</v>
      </c>
      <c r="Q65" s="30">
        <f t="shared" si="82"/>
        <v>31280.84261813488</v>
      </c>
      <c r="R65" s="30">
        <f t="shared" si="82"/>
        <v>17482.914938121863</v>
      </c>
      <c r="S65" s="30">
        <f t="shared" si="82"/>
        <v>20331.040901743756</v>
      </c>
      <c r="T65" s="30">
        <f t="shared" si="82"/>
        <v>103241.82941585028</v>
      </c>
      <c r="U65" s="30">
        <f t="shared" si="82"/>
        <v>129545.93814016599</v>
      </c>
      <c r="V65" s="30">
        <f t="shared" si="82"/>
        <v>124090.25915794495</v>
      </c>
      <c r="W65" s="30">
        <f t="shared" si="82"/>
        <v>54050.672352285372</v>
      </c>
      <c r="X65" s="30">
        <f t="shared" si="82"/>
        <v>16650.335026649569</v>
      </c>
      <c r="Y65" s="30">
        <f t="shared" si="82"/>
        <v>27766.174358424163</v>
      </c>
      <c r="Z65" s="30">
        <f t="shared" si="82"/>
        <v>43483.894390698297</v>
      </c>
      <c r="AA65" s="30">
        <f t="shared" si="82"/>
        <v>44564.883212203931</v>
      </c>
      <c r="AB65" s="30">
        <f t="shared" si="82"/>
        <v>38095.249173887503</v>
      </c>
      <c r="AC65" s="30">
        <f t="shared" si="82"/>
        <v>31280.84261813488</v>
      </c>
      <c r="AD65" s="30">
        <f t="shared" si="82"/>
        <v>17482.914938121863</v>
      </c>
      <c r="AE65" s="30">
        <f t="shared" si="82"/>
        <v>20331.040901743756</v>
      </c>
      <c r="AF65" s="30">
        <f t="shared" si="82"/>
        <v>103241.82941585028</v>
      </c>
      <c r="AG65" s="30">
        <f t="shared" si="82"/>
        <v>129545.93814016599</v>
      </c>
      <c r="AH65" s="30">
        <f t="shared" si="82"/>
        <v>124090.25915794495</v>
      </c>
      <c r="AI65" s="30">
        <f t="shared" si="82"/>
        <v>54050.672352285372</v>
      </c>
      <c r="AJ65" s="30">
        <f t="shared" si="82"/>
        <v>16650.335026649569</v>
      </c>
      <c r="AK65" s="30">
        <f t="shared" si="82"/>
        <v>27766.174358424163</v>
      </c>
      <c r="AL65" s="30">
        <f t="shared" si="82"/>
        <v>43483.894390698297</v>
      </c>
      <c r="AM65" s="30">
        <f t="shared" si="82"/>
        <v>44564.883212203931</v>
      </c>
      <c r="AN65" s="30">
        <f t="shared" si="82"/>
        <v>38095.249173887503</v>
      </c>
      <c r="AO65" s="30">
        <f t="shared" si="82"/>
        <v>31280.84261813488</v>
      </c>
      <c r="AP65" s="30">
        <f t="shared" si="82"/>
        <v>17482.914938121863</v>
      </c>
      <c r="AQ65" s="30">
        <f t="shared" si="82"/>
        <v>20331.040901743756</v>
      </c>
      <c r="AR65" s="30">
        <f t="shared" si="82"/>
        <v>103241.82941585028</v>
      </c>
      <c r="AS65" s="30">
        <f t="shared" si="82"/>
        <v>129545.93814016599</v>
      </c>
      <c r="AT65" s="30">
        <f t="shared" si="82"/>
        <v>124090.25915794495</v>
      </c>
      <c r="AU65" s="30">
        <f t="shared" si="82"/>
        <v>54050.672352285372</v>
      </c>
      <c r="AV65" s="30">
        <f t="shared" si="82"/>
        <v>16650.335026649569</v>
      </c>
      <c r="AW65" s="30">
        <f t="shared" si="82"/>
        <v>27766.174358424163</v>
      </c>
      <c r="AX65" s="30">
        <f t="shared" si="82"/>
        <v>43483.894390698297</v>
      </c>
      <c r="AY65" s="30">
        <f t="shared" si="82"/>
        <v>44564.883212203931</v>
      </c>
      <c r="AZ65" s="30">
        <f t="shared" si="82"/>
        <v>38095.249173887503</v>
      </c>
      <c r="BA65" s="30">
        <f t="shared" si="82"/>
        <v>31280.84261813488</v>
      </c>
      <c r="BB65" s="30">
        <f t="shared" si="82"/>
        <v>17482.914938121863</v>
      </c>
      <c r="BC65" s="30">
        <f t="shared" si="82"/>
        <v>20331.040901743756</v>
      </c>
      <c r="BD65" s="30">
        <f t="shared" si="82"/>
        <v>103241.82941585028</v>
      </c>
      <c r="BE65" s="30">
        <f t="shared" si="82"/>
        <v>129545.93814016599</v>
      </c>
      <c r="BF65" s="30">
        <f t="shared" si="82"/>
        <v>124090.25915794495</v>
      </c>
      <c r="BG65" s="30">
        <f t="shared" si="82"/>
        <v>54050.672352285372</v>
      </c>
      <c r="BH65" s="30">
        <f t="shared" si="82"/>
        <v>16650.335026649569</v>
      </c>
      <c r="BI65" s="30">
        <f t="shared" si="82"/>
        <v>27766.174358424163</v>
      </c>
      <c r="BJ65" s="30">
        <f t="shared" si="82"/>
        <v>43483.894390698297</v>
      </c>
      <c r="BK65" s="30">
        <f t="shared" si="82"/>
        <v>44564.883212203931</v>
      </c>
      <c r="BL65" s="30">
        <f t="shared" si="82"/>
        <v>38095.249173887503</v>
      </c>
      <c r="BM65" s="30">
        <f t="shared" si="82"/>
        <v>31280.84261813488</v>
      </c>
      <c r="BN65" s="30">
        <f t="shared" si="82"/>
        <v>17482.914938121863</v>
      </c>
      <c r="BO65" s="30">
        <f t="shared" si="82"/>
        <v>20331.040901743756</v>
      </c>
      <c r="BP65" s="30">
        <f t="shared" ref="BP65:CH65" si="83">((BP11*0.5)+BO29-BP47)*BP84*BP99*BP$2</f>
        <v>103241.82941585028</v>
      </c>
      <c r="BQ65" s="30">
        <f t="shared" si="83"/>
        <v>129545.93814016599</v>
      </c>
      <c r="BR65" s="30">
        <f t="shared" si="83"/>
        <v>124090.25915794495</v>
      </c>
      <c r="BS65" s="30">
        <f t="shared" si="83"/>
        <v>54050.672352285372</v>
      </c>
      <c r="BT65" s="30">
        <f t="shared" si="83"/>
        <v>16650.335026649569</v>
      </c>
      <c r="BU65" s="30">
        <f t="shared" si="83"/>
        <v>27766.174358424163</v>
      </c>
      <c r="BV65" s="30">
        <f t="shared" si="83"/>
        <v>43483.894390698297</v>
      </c>
      <c r="BW65" s="30">
        <f t="shared" si="83"/>
        <v>44564.883212203931</v>
      </c>
      <c r="BX65" s="30">
        <f t="shared" si="83"/>
        <v>38095.249173887503</v>
      </c>
      <c r="BY65" s="30">
        <f t="shared" si="83"/>
        <v>31280.84261813488</v>
      </c>
      <c r="BZ65" s="30">
        <f t="shared" si="83"/>
        <v>17482.914938121863</v>
      </c>
      <c r="CA65" s="30">
        <f t="shared" si="83"/>
        <v>20331.040901743756</v>
      </c>
      <c r="CB65" s="30">
        <f t="shared" si="83"/>
        <v>103241.82941585028</v>
      </c>
      <c r="CC65" s="30">
        <f t="shared" si="83"/>
        <v>129545.93814016599</v>
      </c>
      <c r="CD65" s="30">
        <f t="shared" si="83"/>
        <v>124090.25915794495</v>
      </c>
      <c r="CE65" s="30">
        <f t="shared" si="83"/>
        <v>54050.672352285372</v>
      </c>
      <c r="CF65" s="30">
        <f t="shared" si="83"/>
        <v>16650.335026649569</v>
      </c>
      <c r="CG65" s="30">
        <f t="shared" si="83"/>
        <v>27766.174358424163</v>
      </c>
      <c r="CH65" s="33">
        <f t="shared" si="83"/>
        <v>43483.894390698297</v>
      </c>
    </row>
    <row r="66" spans="1:88" ht="15.6" x14ac:dyDescent="0.3">
      <c r="A66" s="569"/>
      <c r="B66" s="14" t="str">
        <f t="shared" si="68"/>
        <v>Lighting</v>
      </c>
      <c r="C66" s="30">
        <f t="shared" si="71"/>
        <v>0</v>
      </c>
      <c r="D66" s="30">
        <f t="shared" ref="D66:BO66" si="84">((D12*0.5)+C30-D48)*D85*D100*D$2</f>
        <v>249.05546823474901</v>
      </c>
      <c r="E66" s="30">
        <f t="shared" si="84"/>
        <v>3817.4102919709776</v>
      </c>
      <c r="F66" s="30">
        <f t="shared" si="84"/>
        <v>10800.365788096396</v>
      </c>
      <c r="G66" s="30">
        <f t="shared" si="84"/>
        <v>27190.222877002405</v>
      </c>
      <c r="H66" s="30">
        <f t="shared" si="84"/>
        <v>58460.525844776894</v>
      </c>
      <c r="I66" s="30">
        <f t="shared" si="84"/>
        <v>89391.764508503227</v>
      </c>
      <c r="J66" s="30">
        <f t="shared" si="84"/>
        <v>82446.965975024956</v>
      </c>
      <c r="K66" s="30">
        <f t="shared" si="84"/>
        <v>92905.60709626555</v>
      </c>
      <c r="L66" s="30">
        <f t="shared" si="84"/>
        <v>68991.567391415534</v>
      </c>
      <c r="M66" s="30">
        <f t="shared" si="84"/>
        <v>66320.132919845346</v>
      </c>
      <c r="N66" s="30">
        <f t="shared" si="84"/>
        <v>86810.724176587959</v>
      </c>
      <c r="O66" s="30">
        <f t="shared" si="84"/>
        <v>110797.45919757408</v>
      </c>
      <c r="P66" s="30">
        <f t="shared" si="84"/>
        <v>84817.628955176653</v>
      </c>
      <c r="Q66" s="30">
        <f t="shared" si="84"/>
        <v>95235.270145138551</v>
      </c>
      <c r="R66" s="30">
        <f t="shared" si="84"/>
        <v>94418.221653531073</v>
      </c>
      <c r="S66" s="30">
        <f t="shared" si="84"/>
        <v>118867.6845427472</v>
      </c>
      <c r="T66" s="30">
        <f t="shared" si="84"/>
        <v>187563.73258771733</v>
      </c>
      <c r="U66" s="30">
        <f t="shared" si="84"/>
        <v>229129.69630396346</v>
      </c>
      <c r="V66" s="30">
        <f t="shared" si="84"/>
        <v>184674.02515189545</v>
      </c>
      <c r="W66" s="30">
        <f t="shared" si="84"/>
        <v>184544.35883554266</v>
      </c>
      <c r="X66" s="30">
        <f t="shared" si="84"/>
        <v>116568.18357959966</v>
      </c>
      <c r="Y66" s="30">
        <f t="shared" si="84"/>
        <v>96328.863376417779</v>
      </c>
      <c r="Z66" s="30">
        <f t="shared" si="84"/>
        <v>100416.41999541185</v>
      </c>
      <c r="AA66" s="30">
        <f t="shared" si="84"/>
        <v>110797.45919757408</v>
      </c>
      <c r="AB66" s="30">
        <f t="shared" si="84"/>
        <v>84817.628955176653</v>
      </c>
      <c r="AC66" s="30">
        <f t="shared" si="84"/>
        <v>95235.270145138551</v>
      </c>
      <c r="AD66" s="30">
        <f t="shared" si="84"/>
        <v>94418.221653531073</v>
      </c>
      <c r="AE66" s="30">
        <f t="shared" si="84"/>
        <v>118867.6845427472</v>
      </c>
      <c r="AF66" s="30">
        <f t="shared" si="84"/>
        <v>187563.73258771733</v>
      </c>
      <c r="AG66" s="30">
        <f t="shared" si="84"/>
        <v>229129.69630396346</v>
      </c>
      <c r="AH66" s="30">
        <f t="shared" si="84"/>
        <v>184674.02515189545</v>
      </c>
      <c r="AI66" s="30">
        <f t="shared" si="84"/>
        <v>184544.35883554266</v>
      </c>
      <c r="AJ66" s="30">
        <f t="shared" si="84"/>
        <v>116568.18357959966</v>
      </c>
      <c r="AK66" s="30">
        <f t="shared" si="84"/>
        <v>96328.863376417779</v>
      </c>
      <c r="AL66" s="30">
        <f t="shared" si="84"/>
        <v>100416.41999541185</v>
      </c>
      <c r="AM66" s="30">
        <f t="shared" si="84"/>
        <v>110797.45919757408</v>
      </c>
      <c r="AN66" s="30">
        <f t="shared" si="84"/>
        <v>84817.628955176653</v>
      </c>
      <c r="AO66" s="30">
        <f t="shared" si="84"/>
        <v>95235.270145138551</v>
      </c>
      <c r="AP66" s="30">
        <f t="shared" si="84"/>
        <v>94418.221653531073</v>
      </c>
      <c r="AQ66" s="30">
        <f t="shared" si="84"/>
        <v>118867.6845427472</v>
      </c>
      <c r="AR66" s="30">
        <f t="shared" si="84"/>
        <v>187563.73258771733</v>
      </c>
      <c r="AS66" s="30">
        <f t="shared" si="84"/>
        <v>229129.69630396346</v>
      </c>
      <c r="AT66" s="30">
        <f t="shared" si="84"/>
        <v>184674.02515189545</v>
      </c>
      <c r="AU66" s="30">
        <f t="shared" si="84"/>
        <v>184544.35883554266</v>
      </c>
      <c r="AV66" s="30">
        <f t="shared" si="84"/>
        <v>116568.18357959966</v>
      </c>
      <c r="AW66" s="30">
        <f t="shared" si="84"/>
        <v>96328.863376417779</v>
      </c>
      <c r="AX66" s="30">
        <f t="shared" si="84"/>
        <v>100416.41999541185</v>
      </c>
      <c r="AY66" s="30">
        <f t="shared" si="84"/>
        <v>110797.45919757408</v>
      </c>
      <c r="AZ66" s="30">
        <f t="shared" si="84"/>
        <v>84817.628955176653</v>
      </c>
      <c r="BA66" s="30">
        <f t="shared" si="84"/>
        <v>95235.270145138551</v>
      </c>
      <c r="BB66" s="30">
        <f t="shared" si="84"/>
        <v>94418.221653531073</v>
      </c>
      <c r="BC66" s="30">
        <f t="shared" si="84"/>
        <v>118867.6845427472</v>
      </c>
      <c r="BD66" s="30">
        <f t="shared" si="84"/>
        <v>187563.73258771733</v>
      </c>
      <c r="BE66" s="30">
        <f t="shared" si="84"/>
        <v>229129.69630396346</v>
      </c>
      <c r="BF66" s="30">
        <f t="shared" si="84"/>
        <v>184674.02515189545</v>
      </c>
      <c r="BG66" s="30">
        <f t="shared" si="84"/>
        <v>184544.35883554266</v>
      </c>
      <c r="BH66" s="30">
        <f t="shared" si="84"/>
        <v>116568.18357959966</v>
      </c>
      <c r="BI66" s="30">
        <f t="shared" si="84"/>
        <v>96328.863376417779</v>
      </c>
      <c r="BJ66" s="30">
        <f t="shared" si="84"/>
        <v>100416.41999541185</v>
      </c>
      <c r="BK66" s="30">
        <f t="shared" si="84"/>
        <v>110797.45919757408</v>
      </c>
      <c r="BL66" s="30">
        <f t="shared" si="84"/>
        <v>84817.628955176653</v>
      </c>
      <c r="BM66" s="30">
        <f t="shared" si="84"/>
        <v>95235.270145138551</v>
      </c>
      <c r="BN66" s="30">
        <f t="shared" si="84"/>
        <v>94418.221653531073</v>
      </c>
      <c r="BO66" s="30">
        <f t="shared" si="84"/>
        <v>118867.6845427472</v>
      </c>
      <c r="BP66" s="30">
        <f t="shared" ref="BP66:CH66" si="85">((BP12*0.5)+BO30-BP48)*BP85*BP100*BP$2</f>
        <v>187563.73258771733</v>
      </c>
      <c r="BQ66" s="30">
        <f t="shared" si="85"/>
        <v>229129.69630396346</v>
      </c>
      <c r="BR66" s="30">
        <f t="shared" si="85"/>
        <v>184674.02515189545</v>
      </c>
      <c r="BS66" s="30">
        <f t="shared" si="85"/>
        <v>184544.35883554266</v>
      </c>
      <c r="BT66" s="30">
        <f t="shared" si="85"/>
        <v>116568.18357959966</v>
      </c>
      <c r="BU66" s="30">
        <f t="shared" si="85"/>
        <v>96328.863376417779</v>
      </c>
      <c r="BV66" s="30">
        <f t="shared" si="85"/>
        <v>100416.41999541185</v>
      </c>
      <c r="BW66" s="30">
        <f t="shared" si="85"/>
        <v>110797.45919757408</v>
      </c>
      <c r="BX66" s="30">
        <f t="shared" si="85"/>
        <v>84817.628955176653</v>
      </c>
      <c r="BY66" s="30">
        <f t="shared" si="85"/>
        <v>95235.270145138551</v>
      </c>
      <c r="BZ66" s="30">
        <f t="shared" si="85"/>
        <v>94418.221653531073</v>
      </c>
      <c r="CA66" s="30">
        <f t="shared" si="85"/>
        <v>118867.6845427472</v>
      </c>
      <c r="CB66" s="30">
        <f t="shared" si="85"/>
        <v>187563.73258771733</v>
      </c>
      <c r="CC66" s="30">
        <f t="shared" si="85"/>
        <v>229129.69630396346</v>
      </c>
      <c r="CD66" s="30">
        <f t="shared" si="85"/>
        <v>184674.02515189545</v>
      </c>
      <c r="CE66" s="30">
        <f t="shared" si="85"/>
        <v>184544.35883554266</v>
      </c>
      <c r="CF66" s="30">
        <f t="shared" si="85"/>
        <v>116568.18357959966</v>
      </c>
      <c r="CG66" s="30">
        <f t="shared" si="85"/>
        <v>96328.863376417779</v>
      </c>
      <c r="CH66" s="33">
        <f t="shared" si="85"/>
        <v>100416.41999541185</v>
      </c>
    </row>
    <row r="67" spans="1:88" ht="15.6" x14ac:dyDescent="0.3">
      <c r="A67" s="569"/>
      <c r="B67" s="14" t="str">
        <f t="shared" si="68"/>
        <v>Miscellaneous</v>
      </c>
      <c r="C67" s="30">
        <f t="shared" si="71"/>
        <v>0</v>
      </c>
      <c r="D67" s="30">
        <f t="shared" ref="D67:BO67" si="86">((D13*0.5)+C31-D49)*D86*D101*D$2</f>
        <v>0</v>
      </c>
      <c r="E67" s="30">
        <f t="shared" si="86"/>
        <v>130.72534092287998</v>
      </c>
      <c r="F67" s="30">
        <f t="shared" si="86"/>
        <v>252.21036908023441</v>
      </c>
      <c r="G67" s="30">
        <f t="shared" si="86"/>
        <v>282.54698153035201</v>
      </c>
      <c r="H67" s="30">
        <f t="shared" si="86"/>
        <v>505.92274879695447</v>
      </c>
      <c r="I67" s="30">
        <f t="shared" si="86"/>
        <v>618.31069550394454</v>
      </c>
      <c r="J67" s="30">
        <f t="shared" si="86"/>
        <v>712.15608600971836</v>
      </c>
      <c r="K67" s="30">
        <f t="shared" si="86"/>
        <v>681.74029724280467</v>
      </c>
      <c r="L67" s="30">
        <f t="shared" si="86"/>
        <v>382.87997177551114</v>
      </c>
      <c r="M67" s="30">
        <f t="shared" si="86"/>
        <v>387.05786484849409</v>
      </c>
      <c r="N67" s="30">
        <f t="shared" si="86"/>
        <v>384.17664371365947</v>
      </c>
      <c r="O67" s="30">
        <f t="shared" si="86"/>
        <v>375.31504397634637</v>
      </c>
      <c r="P67" s="30">
        <f t="shared" si="86"/>
        <v>342.24543003723187</v>
      </c>
      <c r="Q67" s="30">
        <f t="shared" si="86"/>
        <v>390.38325528302101</v>
      </c>
      <c r="R67" s="30">
        <f t="shared" si="86"/>
        <v>362.768389913688</v>
      </c>
      <c r="S67" s="30">
        <f t="shared" si="86"/>
        <v>397.89165158553931</v>
      </c>
      <c r="T67" s="30">
        <f t="shared" si="86"/>
        <v>749.63275380017058</v>
      </c>
      <c r="U67" s="30">
        <f t="shared" si="86"/>
        <v>738.86183739465082</v>
      </c>
      <c r="V67" s="30">
        <f t="shared" si="86"/>
        <v>743.45965022992584</v>
      </c>
      <c r="W67" s="30">
        <f t="shared" si="86"/>
        <v>711.70690371501598</v>
      </c>
      <c r="X67" s="30">
        <f t="shared" si="86"/>
        <v>391.11394966315652</v>
      </c>
      <c r="Y67" s="30">
        <f t="shared" si="86"/>
        <v>387.05786484849409</v>
      </c>
      <c r="Z67" s="30">
        <f t="shared" si="86"/>
        <v>384.17664371365947</v>
      </c>
      <c r="AA67" s="30">
        <f t="shared" si="86"/>
        <v>375.31504397634637</v>
      </c>
      <c r="AB67" s="30">
        <f t="shared" si="86"/>
        <v>342.24543003723187</v>
      </c>
      <c r="AC67" s="30">
        <f t="shared" si="86"/>
        <v>390.38325528302101</v>
      </c>
      <c r="AD67" s="30">
        <f t="shared" si="86"/>
        <v>362.768389913688</v>
      </c>
      <c r="AE67" s="30">
        <f t="shared" si="86"/>
        <v>397.89165158553931</v>
      </c>
      <c r="AF67" s="30">
        <f t="shared" si="86"/>
        <v>749.63275380017058</v>
      </c>
      <c r="AG67" s="30">
        <f t="shared" si="86"/>
        <v>738.86183739465082</v>
      </c>
      <c r="AH67" s="30">
        <f t="shared" si="86"/>
        <v>743.45965022992584</v>
      </c>
      <c r="AI67" s="30">
        <f t="shared" si="86"/>
        <v>711.70690371501598</v>
      </c>
      <c r="AJ67" s="30">
        <f t="shared" si="86"/>
        <v>391.11394966315652</v>
      </c>
      <c r="AK67" s="30">
        <f t="shared" si="86"/>
        <v>387.05786484849409</v>
      </c>
      <c r="AL67" s="30">
        <f t="shared" si="86"/>
        <v>384.17664371365947</v>
      </c>
      <c r="AM67" s="30">
        <f t="shared" si="86"/>
        <v>375.31504397634637</v>
      </c>
      <c r="AN67" s="30">
        <f t="shared" si="86"/>
        <v>342.24543003723187</v>
      </c>
      <c r="AO67" s="30">
        <f t="shared" si="86"/>
        <v>390.38325528302101</v>
      </c>
      <c r="AP67" s="30">
        <f t="shared" si="86"/>
        <v>362.768389913688</v>
      </c>
      <c r="AQ67" s="30">
        <f t="shared" si="86"/>
        <v>397.89165158553931</v>
      </c>
      <c r="AR67" s="30">
        <f t="shared" si="86"/>
        <v>749.63275380017058</v>
      </c>
      <c r="AS67" s="30">
        <f t="shared" si="86"/>
        <v>738.86183739465082</v>
      </c>
      <c r="AT67" s="30">
        <f t="shared" si="86"/>
        <v>743.45965022992584</v>
      </c>
      <c r="AU67" s="30">
        <f t="shared" si="86"/>
        <v>711.70690371501598</v>
      </c>
      <c r="AV67" s="30">
        <f t="shared" si="86"/>
        <v>391.11394966315652</v>
      </c>
      <c r="AW67" s="30">
        <f t="shared" si="86"/>
        <v>387.05786484849409</v>
      </c>
      <c r="AX67" s="30">
        <f t="shared" si="86"/>
        <v>384.17664371365947</v>
      </c>
      <c r="AY67" s="30">
        <f t="shared" si="86"/>
        <v>375.31504397634637</v>
      </c>
      <c r="AZ67" s="30">
        <f t="shared" si="86"/>
        <v>342.24543003723187</v>
      </c>
      <c r="BA67" s="30">
        <f t="shared" si="86"/>
        <v>390.38325528302101</v>
      </c>
      <c r="BB67" s="30">
        <f t="shared" si="86"/>
        <v>362.768389913688</v>
      </c>
      <c r="BC67" s="30">
        <f t="shared" si="86"/>
        <v>397.89165158553931</v>
      </c>
      <c r="BD67" s="30">
        <f t="shared" si="86"/>
        <v>749.63275380017058</v>
      </c>
      <c r="BE67" s="30">
        <f t="shared" si="86"/>
        <v>738.86183739465082</v>
      </c>
      <c r="BF67" s="30">
        <f t="shared" si="86"/>
        <v>743.45965022992584</v>
      </c>
      <c r="BG67" s="30">
        <f t="shared" si="86"/>
        <v>711.70690371501598</v>
      </c>
      <c r="BH67" s="30">
        <f t="shared" si="86"/>
        <v>391.11394966315652</v>
      </c>
      <c r="BI67" s="30">
        <f t="shared" si="86"/>
        <v>387.05786484849409</v>
      </c>
      <c r="BJ67" s="30">
        <f t="shared" si="86"/>
        <v>384.17664371365947</v>
      </c>
      <c r="BK67" s="30">
        <f t="shared" si="86"/>
        <v>375.31504397634637</v>
      </c>
      <c r="BL67" s="30">
        <f t="shared" si="86"/>
        <v>342.24543003723187</v>
      </c>
      <c r="BM67" s="30">
        <f t="shared" si="86"/>
        <v>390.38325528302101</v>
      </c>
      <c r="BN67" s="30">
        <f t="shared" si="86"/>
        <v>362.768389913688</v>
      </c>
      <c r="BO67" s="30">
        <f t="shared" si="86"/>
        <v>397.89165158553931</v>
      </c>
      <c r="BP67" s="30">
        <f t="shared" ref="BP67:CH67" si="87">((BP13*0.5)+BO31-BP49)*BP86*BP101*BP$2</f>
        <v>749.63275380017058</v>
      </c>
      <c r="BQ67" s="30">
        <f t="shared" si="87"/>
        <v>738.86183739465082</v>
      </c>
      <c r="BR67" s="30">
        <f t="shared" si="87"/>
        <v>743.45965022992584</v>
      </c>
      <c r="BS67" s="30">
        <f t="shared" si="87"/>
        <v>711.70690371501598</v>
      </c>
      <c r="BT67" s="30">
        <f t="shared" si="87"/>
        <v>391.11394966315652</v>
      </c>
      <c r="BU67" s="30">
        <f t="shared" si="87"/>
        <v>387.05786484849409</v>
      </c>
      <c r="BV67" s="30">
        <f t="shared" si="87"/>
        <v>384.17664371365947</v>
      </c>
      <c r="BW67" s="30">
        <f t="shared" si="87"/>
        <v>375.31504397634637</v>
      </c>
      <c r="BX67" s="30">
        <f t="shared" si="87"/>
        <v>342.24543003723187</v>
      </c>
      <c r="BY67" s="30">
        <f t="shared" si="87"/>
        <v>390.38325528302101</v>
      </c>
      <c r="BZ67" s="30">
        <f t="shared" si="87"/>
        <v>362.768389913688</v>
      </c>
      <c r="CA67" s="30">
        <f t="shared" si="87"/>
        <v>397.89165158553931</v>
      </c>
      <c r="CB67" s="30">
        <f t="shared" si="87"/>
        <v>749.63275380017058</v>
      </c>
      <c r="CC67" s="30">
        <f t="shared" si="87"/>
        <v>738.86183739465082</v>
      </c>
      <c r="CD67" s="30">
        <f t="shared" si="87"/>
        <v>743.45965022992584</v>
      </c>
      <c r="CE67" s="30">
        <f t="shared" si="87"/>
        <v>711.70690371501598</v>
      </c>
      <c r="CF67" s="30">
        <f t="shared" si="87"/>
        <v>391.11394966315652</v>
      </c>
      <c r="CG67" s="30">
        <f t="shared" si="87"/>
        <v>387.05786484849409</v>
      </c>
      <c r="CH67" s="33">
        <f t="shared" si="87"/>
        <v>384.17664371365947</v>
      </c>
    </row>
    <row r="68" spans="1:88" ht="15.75" customHeight="1" x14ac:dyDescent="0.3">
      <c r="A68" s="569"/>
      <c r="B68" s="14" t="str">
        <f t="shared" si="68"/>
        <v>Motors</v>
      </c>
      <c r="C68" s="30">
        <f t="shared" si="71"/>
        <v>0</v>
      </c>
      <c r="D68" s="30">
        <f t="shared" ref="D68:BO68" si="88">((D14*0.5)+C32-D50)*D87*D102*D$2</f>
        <v>0</v>
      </c>
      <c r="E68" s="30">
        <f t="shared" si="88"/>
        <v>0</v>
      </c>
      <c r="F68" s="30">
        <f t="shared" si="88"/>
        <v>0</v>
      </c>
      <c r="G68" s="30">
        <f t="shared" si="88"/>
        <v>5068.9598493164394</v>
      </c>
      <c r="H68" s="30">
        <f t="shared" si="88"/>
        <v>18198.088058298952</v>
      </c>
      <c r="I68" s="30">
        <f t="shared" si="88"/>
        <v>19142.035935953802</v>
      </c>
      <c r="J68" s="30">
        <f t="shared" si="88"/>
        <v>19332.750231096412</v>
      </c>
      <c r="K68" s="30">
        <f t="shared" si="88"/>
        <v>18507.059264096089</v>
      </c>
      <c r="L68" s="30">
        <f t="shared" si="88"/>
        <v>10272.055425387154</v>
      </c>
      <c r="M68" s="30">
        <f t="shared" si="88"/>
        <v>10266.09431138788</v>
      </c>
      <c r="N68" s="30">
        <f t="shared" si="88"/>
        <v>10189.674502908458</v>
      </c>
      <c r="O68" s="30">
        <f t="shared" si="88"/>
        <v>9954.6346628353585</v>
      </c>
      <c r="P68" s="30">
        <f t="shared" si="88"/>
        <v>9077.5157450398856</v>
      </c>
      <c r="Q68" s="30">
        <f t="shared" si="88"/>
        <v>10354.295004161308</v>
      </c>
      <c r="R68" s="30">
        <f t="shared" si="88"/>
        <v>9621.8546172728511</v>
      </c>
      <c r="S68" s="30">
        <f t="shared" si="88"/>
        <v>10553.443275180425</v>
      </c>
      <c r="T68" s="30">
        <f t="shared" si="88"/>
        <v>19882.816623375755</v>
      </c>
      <c r="U68" s="30">
        <f t="shared" si="88"/>
        <v>19597.135195141695</v>
      </c>
      <c r="V68" s="30">
        <f t="shared" si="88"/>
        <v>19719.084868510352</v>
      </c>
      <c r="W68" s="30">
        <f t="shared" si="88"/>
        <v>18876.893764874589</v>
      </c>
      <c r="X68" s="30">
        <f t="shared" si="88"/>
        <v>10373.675510541687</v>
      </c>
      <c r="Y68" s="30">
        <f t="shared" si="88"/>
        <v>10266.09431138788</v>
      </c>
      <c r="Z68" s="30">
        <f t="shared" si="88"/>
        <v>10189.674502908458</v>
      </c>
      <c r="AA68" s="30">
        <f t="shared" si="88"/>
        <v>9954.6346628353585</v>
      </c>
      <c r="AB68" s="30">
        <f t="shared" si="88"/>
        <v>9077.5157450398856</v>
      </c>
      <c r="AC68" s="30">
        <f t="shared" si="88"/>
        <v>10354.295004161308</v>
      </c>
      <c r="AD68" s="30">
        <f t="shared" si="88"/>
        <v>9621.8546172728511</v>
      </c>
      <c r="AE68" s="30">
        <f t="shared" si="88"/>
        <v>10553.443275180425</v>
      </c>
      <c r="AF68" s="30">
        <f t="shared" si="88"/>
        <v>19882.816623375755</v>
      </c>
      <c r="AG68" s="30">
        <f t="shared" si="88"/>
        <v>19597.135195141695</v>
      </c>
      <c r="AH68" s="30">
        <f t="shared" si="88"/>
        <v>19719.084868510352</v>
      </c>
      <c r="AI68" s="30">
        <f t="shared" si="88"/>
        <v>18876.893764874589</v>
      </c>
      <c r="AJ68" s="30">
        <f t="shared" si="88"/>
        <v>10373.675510541687</v>
      </c>
      <c r="AK68" s="30">
        <f t="shared" si="88"/>
        <v>10266.09431138788</v>
      </c>
      <c r="AL68" s="30">
        <f t="shared" si="88"/>
        <v>10189.674502908458</v>
      </c>
      <c r="AM68" s="30">
        <f t="shared" si="88"/>
        <v>9954.6346628353585</v>
      </c>
      <c r="AN68" s="30">
        <f t="shared" si="88"/>
        <v>9077.5157450398856</v>
      </c>
      <c r="AO68" s="30">
        <f t="shared" si="88"/>
        <v>10354.295004161308</v>
      </c>
      <c r="AP68" s="30">
        <f t="shared" si="88"/>
        <v>9621.8546172728511</v>
      </c>
      <c r="AQ68" s="30">
        <f t="shared" si="88"/>
        <v>10553.443275180425</v>
      </c>
      <c r="AR68" s="30">
        <f t="shared" si="88"/>
        <v>19882.816623375755</v>
      </c>
      <c r="AS68" s="30">
        <f t="shared" si="88"/>
        <v>19597.135195141695</v>
      </c>
      <c r="AT68" s="30">
        <f t="shared" si="88"/>
        <v>19719.084868510352</v>
      </c>
      <c r="AU68" s="30">
        <f t="shared" si="88"/>
        <v>18876.893764874589</v>
      </c>
      <c r="AV68" s="30">
        <f t="shared" si="88"/>
        <v>10373.675510541687</v>
      </c>
      <c r="AW68" s="30">
        <f t="shared" si="88"/>
        <v>10266.09431138788</v>
      </c>
      <c r="AX68" s="30">
        <f t="shared" si="88"/>
        <v>10189.674502908458</v>
      </c>
      <c r="AY68" s="30">
        <f t="shared" si="88"/>
        <v>9954.6346628353585</v>
      </c>
      <c r="AZ68" s="30">
        <f t="shared" si="88"/>
        <v>9077.5157450398856</v>
      </c>
      <c r="BA68" s="30">
        <f t="shared" si="88"/>
        <v>10354.295004161308</v>
      </c>
      <c r="BB68" s="30">
        <f t="shared" si="88"/>
        <v>9621.8546172728511</v>
      </c>
      <c r="BC68" s="30">
        <f t="shared" si="88"/>
        <v>10553.443275180425</v>
      </c>
      <c r="BD68" s="30">
        <f t="shared" si="88"/>
        <v>19882.816623375755</v>
      </c>
      <c r="BE68" s="30">
        <f t="shared" si="88"/>
        <v>19597.135195141695</v>
      </c>
      <c r="BF68" s="30">
        <f t="shared" si="88"/>
        <v>19719.084868510352</v>
      </c>
      <c r="BG68" s="30">
        <f t="shared" si="88"/>
        <v>18876.893764874589</v>
      </c>
      <c r="BH68" s="30">
        <f t="shared" si="88"/>
        <v>10373.675510541687</v>
      </c>
      <c r="BI68" s="30">
        <f t="shared" si="88"/>
        <v>10266.09431138788</v>
      </c>
      <c r="BJ68" s="30">
        <f t="shared" si="88"/>
        <v>10189.674502908458</v>
      </c>
      <c r="BK68" s="30">
        <f t="shared" si="88"/>
        <v>9954.6346628353585</v>
      </c>
      <c r="BL68" s="30">
        <f t="shared" si="88"/>
        <v>9077.5157450398856</v>
      </c>
      <c r="BM68" s="30">
        <f t="shared" si="88"/>
        <v>10354.295004161308</v>
      </c>
      <c r="BN68" s="30">
        <f t="shared" si="88"/>
        <v>9621.8546172728511</v>
      </c>
      <c r="BO68" s="30">
        <f t="shared" si="88"/>
        <v>10553.443275180425</v>
      </c>
      <c r="BP68" s="30">
        <f t="shared" ref="BP68:CH68" si="89">((BP14*0.5)+BO32-BP50)*BP87*BP102*BP$2</f>
        <v>19882.816623375755</v>
      </c>
      <c r="BQ68" s="30">
        <f t="shared" si="89"/>
        <v>19597.135195141695</v>
      </c>
      <c r="BR68" s="30">
        <f t="shared" si="89"/>
        <v>19719.084868510352</v>
      </c>
      <c r="BS68" s="30">
        <f t="shared" si="89"/>
        <v>18876.893764874589</v>
      </c>
      <c r="BT68" s="30">
        <f t="shared" si="89"/>
        <v>10373.675510541687</v>
      </c>
      <c r="BU68" s="30">
        <f t="shared" si="89"/>
        <v>10266.09431138788</v>
      </c>
      <c r="BV68" s="30">
        <f t="shared" si="89"/>
        <v>10189.674502908458</v>
      </c>
      <c r="BW68" s="30">
        <f t="shared" si="89"/>
        <v>9954.6346628353585</v>
      </c>
      <c r="BX68" s="30">
        <f t="shared" si="89"/>
        <v>9077.5157450398856</v>
      </c>
      <c r="BY68" s="30">
        <f t="shared" si="89"/>
        <v>10354.295004161308</v>
      </c>
      <c r="BZ68" s="30">
        <f t="shared" si="89"/>
        <v>9621.8546172728511</v>
      </c>
      <c r="CA68" s="30">
        <f t="shared" si="89"/>
        <v>10553.443275180425</v>
      </c>
      <c r="CB68" s="30">
        <f t="shared" si="89"/>
        <v>19882.816623375755</v>
      </c>
      <c r="CC68" s="30">
        <f t="shared" si="89"/>
        <v>19597.135195141695</v>
      </c>
      <c r="CD68" s="30">
        <f t="shared" si="89"/>
        <v>19719.084868510352</v>
      </c>
      <c r="CE68" s="30">
        <f t="shared" si="89"/>
        <v>18876.893764874589</v>
      </c>
      <c r="CF68" s="30">
        <f t="shared" si="89"/>
        <v>10373.675510541687</v>
      </c>
      <c r="CG68" s="30">
        <f t="shared" si="89"/>
        <v>10266.09431138788</v>
      </c>
      <c r="CH68" s="33">
        <f t="shared" si="89"/>
        <v>10189.674502908458</v>
      </c>
    </row>
    <row r="69" spans="1:88" ht="15.6" x14ac:dyDescent="0.3">
      <c r="A69" s="569"/>
      <c r="B69" s="14" t="str">
        <f t="shared" si="68"/>
        <v>Process</v>
      </c>
      <c r="C69" s="30">
        <f t="shared" si="71"/>
        <v>0</v>
      </c>
      <c r="D69" s="30">
        <f t="shared" ref="D69:BO69" si="90">((D15*0.5)+C33-D51)*D88*D103*D$2</f>
        <v>0</v>
      </c>
      <c r="E69" s="30">
        <f t="shared" si="90"/>
        <v>0</v>
      </c>
      <c r="F69" s="30">
        <f t="shared" si="90"/>
        <v>0</v>
      </c>
      <c r="G69" s="30">
        <f t="shared" si="90"/>
        <v>0</v>
      </c>
      <c r="H69" s="30">
        <f t="shared" si="90"/>
        <v>0</v>
      </c>
      <c r="I69" s="30">
        <f t="shared" si="90"/>
        <v>0</v>
      </c>
      <c r="J69" s="30">
        <f t="shared" si="90"/>
        <v>957.23033506089496</v>
      </c>
      <c r="K69" s="30">
        <f t="shared" si="90"/>
        <v>4878.0701161670022</v>
      </c>
      <c r="L69" s="30">
        <f t="shared" si="90"/>
        <v>4354.2782781930628</v>
      </c>
      <c r="M69" s="30">
        <f t="shared" si="90"/>
        <v>4309.1218167111747</v>
      </c>
      <c r="N69" s="30">
        <f t="shared" si="90"/>
        <v>4277.0451326325692</v>
      </c>
      <c r="O69" s="30">
        <f t="shared" si="90"/>
        <v>4178.3887914832558</v>
      </c>
      <c r="P69" s="30">
        <f t="shared" si="90"/>
        <v>3810.2242149772756</v>
      </c>
      <c r="Q69" s="30">
        <f t="shared" si="90"/>
        <v>4346.1434451855421</v>
      </c>
      <c r="R69" s="30">
        <f t="shared" si="90"/>
        <v>4038.706677623376</v>
      </c>
      <c r="S69" s="30">
        <f t="shared" si="90"/>
        <v>4429.7345493951407</v>
      </c>
      <c r="T69" s="30">
        <f t="shared" si="90"/>
        <v>8345.674244821279</v>
      </c>
      <c r="U69" s="30">
        <f t="shared" si="90"/>
        <v>8225.7614486114253</v>
      </c>
      <c r="V69" s="30">
        <f t="shared" si="90"/>
        <v>8276.948977394477</v>
      </c>
      <c r="W69" s="30">
        <f t="shared" si="90"/>
        <v>7923.4451084020302</v>
      </c>
      <c r="X69" s="30">
        <f t="shared" si="90"/>
        <v>4354.2782781930628</v>
      </c>
      <c r="Y69" s="30">
        <f t="shared" si="90"/>
        <v>4309.1218167111747</v>
      </c>
      <c r="Z69" s="30">
        <f t="shared" si="90"/>
        <v>4277.0451326325692</v>
      </c>
      <c r="AA69" s="30">
        <f t="shared" si="90"/>
        <v>4178.3887914832558</v>
      </c>
      <c r="AB69" s="30">
        <f t="shared" si="90"/>
        <v>3810.2242149772756</v>
      </c>
      <c r="AC69" s="30">
        <f t="shared" si="90"/>
        <v>4346.1434451855421</v>
      </c>
      <c r="AD69" s="30">
        <f t="shared" si="90"/>
        <v>4038.706677623376</v>
      </c>
      <c r="AE69" s="30">
        <f t="shared" si="90"/>
        <v>4429.7345493951407</v>
      </c>
      <c r="AF69" s="30">
        <f t="shared" si="90"/>
        <v>8345.674244821279</v>
      </c>
      <c r="AG69" s="30">
        <f t="shared" si="90"/>
        <v>8225.7614486114253</v>
      </c>
      <c r="AH69" s="30">
        <f t="shared" si="90"/>
        <v>8276.948977394477</v>
      </c>
      <c r="AI69" s="30">
        <f t="shared" si="90"/>
        <v>7923.4451084020302</v>
      </c>
      <c r="AJ69" s="30">
        <f t="shared" si="90"/>
        <v>4354.2782781930628</v>
      </c>
      <c r="AK69" s="30">
        <f t="shared" si="90"/>
        <v>4309.1218167111747</v>
      </c>
      <c r="AL69" s="30">
        <f t="shared" si="90"/>
        <v>4277.0451326325692</v>
      </c>
      <c r="AM69" s="30">
        <f t="shared" si="90"/>
        <v>4178.3887914832558</v>
      </c>
      <c r="AN69" s="30">
        <f t="shared" si="90"/>
        <v>3810.2242149772756</v>
      </c>
      <c r="AO69" s="30">
        <f t="shared" si="90"/>
        <v>4346.1434451855421</v>
      </c>
      <c r="AP69" s="30">
        <f t="shared" si="90"/>
        <v>4038.706677623376</v>
      </c>
      <c r="AQ69" s="30">
        <f t="shared" si="90"/>
        <v>4429.7345493951407</v>
      </c>
      <c r="AR69" s="30">
        <f t="shared" si="90"/>
        <v>8345.674244821279</v>
      </c>
      <c r="AS69" s="30">
        <f t="shared" si="90"/>
        <v>8225.7614486114253</v>
      </c>
      <c r="AT69" s="30">
        <f t="shared" si="90"/>
        <v>8276.948977394477</v>
      </c>
      <c r="AU69" s="30">
        <f t="shared" si="90"/>
        <v>7923.4451084020302</v>
      </c>
      <c r="AV69" s="30">
        <f t="shared" si="90"/>
        <v>4354.2782781930628</v>
      </c>
      <c r="AW69" s="30">
        <f t="shared" si="90"/>
        <v>4309.1218167111747</v>
      </c>
      <c r="AX69" s="30">
        <f t="shared" si="90"/>
        <v>4277.0451326325692</v>
      </c>
      <c r="AY69" s="30">
        <f t="shared" si="90"/>
        <v>4178.3887914832558</v>
      </c>
      <c r="AZ69" s="30">
        <f t="shared" si="90"/>
        <v>3810.2242149772756</v>
      </c>
      <c r="BA69" s="30">
        <f t="shared" si="90"/>
        <v>4346.1434451855421</v>
      </c>
      <c r="BB69" s="30">
        <f t="shared" si="90"/>
        <v>4038.706677623376</v>
      </c>
      <c r="BC69" s="30">
        <f t="shared" si="90"/>
        <v>4429.7345493951407</v>
      </c>
      <c r="BD69" s="30">
        <f t="shared" si="90"/>
        <v>8345.674244821279</v>
      </c>
      <c r="BE69" s="30">
        <f t="shared" si="90"/>
        <v>8225.7614486114253</v>
      </c>
      <c r="BF69" s="30">
        <f t="shared" si="90"/>
        <v>8276.948977394477</v>
      </c>
      <c r="BG69" s="30">
        <f t="shared" si="90"/>
        <v>7923.4451084020302</v>
      </c>
      <c r="BH69" s="30">
        <f t="shared" si="90"/>
        <v>4354.2782781930628</v>
      </c>
      <c r="BI69" s="30">
        <f t="shared" si="90"/>
        <v>4309.1218167111747</v>
      </c>
      <c r="BJ69" s="30">
        <f t="shared" si="90"/>
        <v>4277.0451326325692</v>
      </c>
      <c r="BK69" s="30">
        <f t="shared" si="90"/>
        <v>4178.3887914832558</v>
      </c>
      <c r="BL69" s="30">
        <f t="shared" si="90"/>
        <v>3810.2242149772756</v>
      </c>
      <c r="BM69" s="30">
        <f t="shared" si="90"/>
        <v>4346.1434451855421</v>
      </c>
      <c r="BN69" s="30">
        <f t="shared" si="90"/>
        <v>4038.706677623376</v>
      </c>
      <c r="BO69" s="30">
        <f t="shared" si="90"/>
        <v>4429.7345493951407</v>
      </c>
      <c r="BP69" s="30">
        <f t="shared" ref="BP69:CH69" si="91">((BP15*0.5)+BO33-BP51)*BP88*BP103*BP$2</f>
        <v>8345.674244821279</v>
      </c>
      <c r="BQ69" s="30">
        <f t="shared" si="91"/>
        <v>8225.7614486114253</v>
      </c>
      <c r="BR69" s="30">
        <f t="shared" si="91"/>
        <v>8276.948977394477</v>
      </c>
      <c r="BS69" s="30">
        <f t="shared" si="91"/>
        <v>7923.4451084020302</v>
      </c>
      <c r="BT69" s="30">
        <f t="shared" si="91"/>
        <v>4354.2782781930628</v>
      </c>
      <c r="BU69" s="30">
        <f t="shared" si="91"/>
        <v>4309.1218167111747</v>
      </c>
      <c r="BV69" s="30">
        <f t="shared" si="91"/>
        <v>4277.0451326325692</v>
      </c>
      <c r="BW69" s="30">
        <f t="shared" si="91"/>
        <v>4178.3887914832558</v>
      </c>
      <c r="BX69" s="30">
        <f t="shared" si="91"/>
        <v>3810.2242149772756</v>
      </c>
      <c r="BY69" s="30">
        <f t="shared" si="91"/>
        <v>4346.1434451855421</v>
      </c>
      <c r="BZ69" s="30">
        <f t="shared" si="91"/>
        <v>4038.706677623376</v>
      </c>
      <c r="CA69" s="30">
        <f t="shared" si="91"/>
        <v>4429.7345493951407</v>
      </c>
      <c r="CB69" s="30">
        <f t="shared" si="91"/>
        <v>8345.674244821279</v>
      </c>
      <c r="CC69" s="30">
        <f t="shared" si="91"/>
        <v>8225.7614486114253</v>
      </c>
      <c r="CD69" s="30">
        <f t="shared" si="91"/>
        <v>8276.948977394477</v>
      </c>
      <c r="CE69" s="30">
        <f t="shared" si="91"/>
        <v>7923.4451084020302</v>
      </c>
      <c r="CF69" s="30">
        <f t="shared" si="91"/>
        <v>4354.2782781930628</v>
      </c>
      <c r="CG69" s="30">
        <f t="shared" si="91"/>
        <v>4309.1218167111747</v>
      </c>
      <c r="CH69" s="33">
        <f t="shared" si="91"/>
        <v>4277.0451326325692</v>
      </c>
    </row>
    <row r="70" spans="1:88" ht="15.6" x14ac:dyDescent="0.3">
      <c r="A70" s="569"/>
      <c r="B70" s="14" t="str">
        <f t="shared" si="68"/>
        <v>Refrigeration</v>
      </c>
      <c r="C70" s="30">
        <f t="shared" si="71"/>
        <v>0</v>
      </c>
      <c r="D70" s="30">
        <f t="shared" ref="D70:BO70" si="92">((D16*0.5)+C34-D52)*D89*D104*D$2</f>
        <v>0</v>
      </c>
      <c r="E70" s="30">
        <f t="shared" si="92"/>
        <v>80.018117739813817</v>
      </c>
      <c r="F70" s="30">
        <f t="shared" si="92"/>
        <v>163.4710143314432</v>
      </c>
      <c r="G70" s="30">
        <f t="shared" si="92"/>
        <v>178.43519617049361</v>
      </c>
      <c r="H70" s="30">
        <f t="shared" si="92"/>
        <v>340.15774269054589</v>
      </c>
      <c r="I70" s="30">
        <f t="shared" si="92"/>
        <v>545.73722750683123</v>
      </c>
      <c r="J70" s="30">
        <f t="shared" si="92"/>
        <v>723.16534970780106</v>
      </c>
      <c r="K70" s="30">
        <f t="shared" si="92"/>
        <v>828.36002990818679</v>
      </c>
      <c r="L70" s="30">
        <f t="shared" si="92"/>
        <v>591.30419455699007</v>
      </c>
      <c r="M70" s="30">
        <f t="shared" si="92"/>
        <v>729.9735971563199</v>
      </c>
      <c r="N70" s="30">
        <f t="shared" si="92"/>
        <v>1321.4796108681023</v>
      </c>
      <c r="O70" s="30">
        <f t="shared" si="92"/>
        <v>1797.0890246266815</v>
      </c>
      <c r="P70" s="30">
        <f t="shared" si="92"/>
        <v>1633.4011403062698</v>
      </c>
      <c r="Q70" s="30">
        <f t="shared" si="92"/>
        <v>1838.0960809558876</v>
      </c>
      <c r="R70" s="30">
        <f t="shared" si="92"/>
        <v>1812.4376440151273</v>
      </c>
      <c r="S70" s="30">
        <f t="shared" si="92"/>
        <v>1938.4952786250767</v>
      </c>
      <c r="T70" s="30">
        <f t="shared" si="92"/>
        <v>3738.3219384686336</v>
      </c>
      <c r="U70" s="30">
        <f t="shared" si="92"/>
        <v>3722.3825132086304</v>
      </c>
      <c r="V70" s="30">
        <f t="shared" si="92"/>
        <v>3736.9331727057333</v>
      </c>
      <c r="W70" s="30">
        <f t="shared" si="92"/>
        <v>3486.2887717563981</v>
      </c>
      <c r="X70" s="30">
        <f t="shared" si="92"/>
        <v>1895.3922110882638</v>
      </c>
      <c r="Y70" s="30">
        <f t="shared" si="92"/>
        <v>1854.9119776380601</v>
      </c>
      <c r="Z70" s="30">
        <f t="shared" si="92"/>
        <v>1829.2602281963329</v>
      </c>
      <c r="AA70" s="30">
        <f t="shared" si="92"/>
        <v>1797.0890246266815</v>
      </c>
      <c r="AB70" s="30">
        <f t="shared" si="92"/>
        <v>1633.4011403062698</v>
      </c>
      <c r="AC70" s="30">
        <f t="shared" si="92"/>
        <v>1838.0960809558876</v>
      </c>
      <c r="AD70" s="30">
        <f t="shared" si="92"/>
        <v>1812.4376440151273</v>
      </c>
      <c r="AE70" s="30">
        <f t="shared" si="92"/>
        <v>1938.4952786250767</v>
      </c>
      <c r="AF70" s="30">
        <f t="shared" si="92"/>
        <v>3738.3219384686336</v>
      </c>
      <c r="AG70" s="30">
        <f t="shared" si="92"/>
        <v>3722.3825132086304</v>
      </c>
      <c r="AH70" s="30">
        <f t="shared" si="92"/>
        <v>3736.9331727057333</v>
      </c>
      <c r="AI70" s="30">
        <f t="shared" si="92"/>
        <v>3486.2887717563981</v>
      </c>
      <c r="AJ70" s="30">
        <f t="shared" si="92"/>
        <v>1895.3922110882638</v>
      </c>
      <c r="AK70" s="30">
        <f t="shared" si="92"/>
        <v>1854.9119776380601</v>
      </c>
      <c r="AL70" s="30">
        <f t="shared" si="92"/>
        <v>1829.2602281963329</v>
      </c>
      <c r="AM70" s="30">
        <f t="shared" si="92"/>
        <v>1797.0890246266815</v>
      </c>
      <c r="AN70" s="30">
        <f t="shared" si="92"/>
        <v>1633.4011403062698</v>
      </c>
      <c r="AO70" s="30">
        <f t="shared" si="92"/>
        <v>1838.0960809558876</v>
      </c>
      <c r="AP70" s="30">
        <f t="shared" si="92"/>
        <v>1812.4376440151273</v>
      </c>
      <c r="AQ70" s="30">
        <f t="shared" si="92"/>
        <v>1938.4952786250767</v>
      </c>
      <c r="AR70" s="30">
        <f t="shared" si="92"/>
        <v>3738.3219384686336</v>
      </c>
      <c r="AS70" s="30">
        <f t="shared" si="92"/>
        <v>3722.3825132086304</v>
      </c>
      <c r="AT70" s="30">
        <f t="shared" si="92"/>
        <v>3736.9331727057333</v>
      </c>
      <c r="AU70" s="30">
        <f t="shared" si="92"/>
        <v>3486.2887717563981</v>
      </c>
      <c r="AV70" s="30">
        <f t="shared" si="92"/>
        <v>1895.3922110882638</v>
      </c>
      <c r="AW70" s="30">
        <f t="shared" si="92"/>
        <v>1854.9119776380601</v>
      </c>
      <c r="AX70" s="30">
        <f t="shared" si="92"/>
        <v>1829.2602281963329</v>
      </c>
      <c r="AY70" s="30">
        <f t="shared" si="92"/>
        <v>1797.0890246266815</v>
      </c>
      <c r="AZ70" s="30">
        <f t="shared" si="92"/>
        <v>1633.4011403062698</v>
      </c>
      <c r="BA70" s="30">
        <f t="shared" si="92"/>
        <v>1838.0960809558876</v>
      </c>
      <c r="BB70" s="30">
        <f t="shared" si="92"/>
        <v>1812.4376440151273</v>
      </c>
      <c r="BC70" s="30">
        <f t="shared" si="92"/>
        <v>1938.4952786250767</v>
      </c>
      <c r="BD70" s="30">
        <f t="shared" si="92"/>
        <v>3738.3219384686336</v>
      </c>
      <c r="BE70" s="30">
        <f t="shared" si="92"/>
        <v>3722.3825132086304</v>
      </c>
      <c r="BF70" s="30">
        <f t="shared" si="92"/>
        <v>3736.9331727057333</v>
      </c>
      <c r="BG70" s="30">
        <f t="shared" si="92"/>
        <v>3486.2887717563981</v>
      </c>
      <c r="BH70" s="30">
        <f t="shared" si="92"/>
        <v>1895.3922110882638</v>
      </c>
      <c r="BI70" s="30">
        <f t="shared" si="92"/>
        <v>1854.9119776380601</v>
      </c>
      <c r="BJ70" s="30">
        <f t="shared" si="92"/>
        <v>1829.2602281963329</v>
      </c>
      <c r="BK70" s="30">
        <f t="shared" si="92"/>
        <v>1797.0890246266815</v>
      </c>
      <c r="BL70" s="30">
        <f t="shared" si="92"/>
        <v>1633.4011403062698</v>
      </c>
      <c r="BM70" s="30">
        <f t="shared" si="92"/>
        <v>1838.0960809558876</v>
      </c>
      <c r="BN70" s="30">
        <f t="shared" si="92"/>
        <v>1812.4376440151273</v>
      </c>
      <c r="BO70" s="30">
        <f t="shared" si="92"/>
        <v>1938.4952786250767</v>
      </c>
      <c r="BP70" s="30">
        <f t="shared" ref="BP70:CH70" si="93">((BP16*0.5)+BO34-BP52)*BP89*BP104*BP$2</f>
        <v>3738.3219384686336</v>
      </c>
      <c r="BQ70" s="30">
        <f t="shared" si="93"/>
        <v>3722.3825132086304</v>
      </c>
      <c r="BR70" s="30">
        <f t="shared" si="93"/>
        <v>3736.9331727057333</v>
      </c>
      <c r="BS70" s="30">
        <f t="shared" si="93"/>
        <v>3486.2887717563981</v>
      </c>
      <c r="BT70" s="30">
        <f t="shared" si="93"/>
        <v>1895.3922110882638</v>
      </c>
      <c r="BU70" s="30">
        <f t="shared" si="93"/>
        <v>1854.9119776380601</v>
      </c>
      <c r="BV70" s="30">
        <f t="shared" si="93"/>
        <v>1829.2602281963329</v>
      </c>
      <c r="BW70" s="30">
        <f t="shared" si="93"/>
        <v>1797.0890246266815</v>
      </c>
      <c r="BX70" s="30">
        <f t="shared" si="93"/>
        <v>1633.4011403062698</v>
      </c>
      <c r="BY70" s="30">
        <f t="shared" si="93"/>
        <v>1838.0960809558876</v>
      </c>
      <c r="BZ70" s="30">
        <f t="shared" si="93"/>
        <v>1812.4376440151273</v>
      </c>
      <c r="CA70" s="30">
        <f t="shared" si="93"/>
        <v>1938.4952786250767</v>
      </c>
      <c r="CB70" s="30">
        <f t="shared" si="93"/>
        <v>3738.3219384686336</v>
      </c>
      <c r="CC70" s="30">
        <f t="shared" si="93"/>
        <v>3722.3825132086304</v>
      </c>
      <c r="CD70" s="30">
        <f t="shared" si="93"/>
        <v>3736.9331727057333</v>
      </c>
      <c r="CE70" s="30">
        <f t="shared" si="93"/>
        <v>3486.2887717563981</v>
      </c>
      <c r="CF70" s="30">
        <f t="shared" si="93"/>
        <v>1895.3922110882638</v>
      </c>
      <c r="CG70" s="30">
        <f t="shared" si="93"/>
        <v>1854.9119776380601</v>
      </c>
      <c r="CH70" s="33">
        <f t="shared" si="93"/>
        <v>1829.2602281963329</v>
      </c>
    </row>
    <row r="71" spans="1:88" ht="15.6" x14ac:dyDescent="0.3">
      <c r="A71" s="569"/>
      <c r="B71" s="14" t="str">
        <f t="shared" si="68"/>
        <v>Water Heating</v>
      </c>
      <c r="C71" s="30">
        <f t="shared" si="71"/>
        <v>0</v>
      </c>
      <c r="D71" s="30">
        <f t="shared" ref="D71:BO71" si="94">((D17*0.5)+C35-D53)*D90*D105*D$2</f>
        <v>0</v>
      </c>
      <c r="E71" s="30">
        <f t="shared" si="94"/>
        <v>0</v>
      </c>
      <c r="F71" s="30">
        <f t="shared" si="94"/>
        <v>0</v>
      </c>
      <c r="G71" s="30">
        <f t="shared" si="94"/>
        <v>0</v>
      </c>
      <c r="H71" s="30">
        <f t="shared" si="94"/>
        <v>0</v>
      </c>
      <c r="I71" s="30">
        <f t="shared" si="94"/>
        <v>0</v>
      </c>
      <c r="J71" s="30">
        <f t="shared" si="94"/>
        <v>0</v>
      </c>
      <c r="K71" s="30">
        <f t="shared" si="94"/>
        <v>0</v>
      </c>
      <c r="L71" s="30">
        <f t="shared" si="94"/>
        <v>0</v>
      </c>
      <c r="M71" s="30">
        <f t="shared" si="94"/>
        <v>0</v>
      </c>
      <c r="N71" s="30">
        <f t="shared" si="94"/>
        <v>0</v>
      </c>
      <c r="O71" s="30">
        <f t="shared" si="94"/>
        <v>0</v>
      </c>
      <c r="P71" s="30">
        <f t="shared" si="94"/>
        <v>0</v>
      </c>
      <c r="Q71" s="30">
        <f t="shared" si="94"/>
        <v>0</v>
      </c>
      <c r="R71" s="30">
        <f t="shared" si="94"/>
        <v>0</v>
      </c>
      <c r="S71" s="30">
        <f t="shared" si="94"/>
        <v>0</v>
      </c>
      <c r="T71" s="30">
        <f t="shared" si="94"/>
        <v>0</v>
      </c>
      <c r="U71" s="30">
        <f t="shared" si="94"/>
        <v>0</v>
      </c>
      <c r="V71" s="30">
        <f t="shared" si="94"/>
        <v>0</v>
      </c>
      <c r="W71" s="30">
        <f t="shared" si="94"/>
        <v>0</v>
      </c>
      <c r="X71" s="30">
        <f t="shared" si="94"/>
        <v>0</v>
      </c>
      <c r="Y71" s="30">
        <f t="shared" si="94"/>
        <v>0</v>
      </c>
      <c r="Z71" s="30">
        <f t="shared" si="94"/>
        <v>0</v>
      </c>
      <c r="AA71" s="30">
        <f t="shared" si="94"/>
        <v>0</v>
      </c>
      <c r="AB71" s="30">
        <f t="shared" si="94"/>
        <v>0</v>
      </c>
      <c r="AC71" s="30">
        <f t="shared" si="94"/>
        <v>0</v>
      </c>
      <c r="AD71" s="30">
        <f t="shared" si="94"/>
        <v>0</v>
      </c>
      <c r="AE71" s="30">
        <f t="shared" si="94"/>
        <v>0</v>
      </c>
      <c r="AF71" s="30">
        <f t="shared" si="94"/>
        <v>0</v>
      </c>
      <c r="AG71" s="30">
        <f t="shared" si="94"/>
        <v>0</v>
      </c>
      <c r="AH71" s="30">
        <f t="shared" si="94"/>
        <v>0</v>
      </c>
      <c r="AI71" s="30">
        <f t="shared" si="94"/>
        <v>0</v>
      </c>
      <c r="AJ71" s="30">
        <f t="shared" si="94"/>
        <v>0</v>
      </c>
      <c r="AK71" s="30">
        <f t="shared" si="94"/>
        <v>0</v>
      </c>
      <c r="AL71" s="30">
        <f t="shared" si="94"/>
        <v>0</v>
      </c>
      <c r="AM71" s="30">
        <f t="shared" si="94"/>
        <v>0</v>
      </c>
      <c r="AN71" s="30">
        <f t="shared" si="94"/>
        <v>0</v>
      </c>
      <c r="AO71" s="30">
        <f t="shared" si="94"/>
        <v>0</v>
      </c>
      <c r="AP71" s="30">
        <f t="shared" si="94"/>
        <v>0</v>
      </c>
      <c r="AQ71" s="30">
        <f t="shared" si="94"/>
        <v>0</v>
      </c>
      <c r="AR71" s="30">
        <f t="shared" si="94"/>
        <v>0</v>
      </c>
      <c r="AS71" s="30">
        <f t="shared" si="94"/>
        <v>0</v>
      </c>
      <c r="AT71" s="30">
        <f t="shared" si="94"/>
        <v>0</v>
      </c>
      <c r="AU71" s="30">
        <f t="shared" si="94"/>
        <v>0</v>
      </c>
      <c r="AV71" s="30">
        <f t="shared" si="94"/>
        <v>0</v>
      </c>
      <c r="AW71" s="30">
        <f t="shared" si="94"/>
        <v>0</v>
      </c>
      <c r="AX71" s="30">
        <f t="shared" si="94"/>
        <v>0</v>
      </c>
      <c r="AY71" s="30">
        <f t="shared" si="94"/>
        <v>0</v>
      </c>
      <c r="AZ71" s="30">
        <f t="shared" si="94"/>
        <v>0</v>
      </c>
      <c r="BA71" s="30">
        <f t="shared" si="94"/>
        <v>0</v>
      </c>
      <c r="BB71" s="30">
        <f t="shared" si="94"/>
        <v>0</v>
      </c>
      <c r="BC71" s="30">
        <f t="shared" si="94"/>
        <v>0</v>
      </c>
      <c r="BD71" s="30">
        <f t="shared" si="94"/>
        <v>0</v>
      </c>
      <c r="BE71" s="30">
        <f t="shared" si="94"/>
        <v>0</v>
      </c>
      <c r="BF71" s="30">
        <f t="shared" si="94"/>
        <v>0</v>
      </c>
      <c r="BG71" s="30">
        <f t="shared" si="94"/>
        <v>0</v>
      </c>
      <c r="BH71" s="30">
        <f t="shared" si="94"/>
        <v>0</v>
      </c>
      <c r="BI71" s="30">
        <f t="shared" si="94"/>
        <v>0</v>
      </c>
      <c r="BJ71" s="30">
        <f t="shared" si="94"/>
        <v>0</v>
      </c>
      <c r="BK71" s="30">
        <f t="shared" si="94"/>
        <v>0</v>
      </c>
      <c r="BL71" s="30">
        <f t="shared" si="94"/>
        <v>0</v>
      </c>
      <c r="BM71" s="30">
        <f t="shared" si="94"/>
        <v>0</v>
      </c>
      <c r="BN71" s="30">
        <f t="shared" si="94"/>
        <v>0</v>
      </c>
      <c r="BO71" s="30">
        <f t="shared" si="94"/>
        <v>0</v>
      </c>
      <c r="BP71" s="30">
        <f t="shared" ref="BP71:CH71" si="95">((BP17*0.5)+BO35-BP53)*BP90*BP105*BP$2</f>
        <v>0</v>
      </c>
      <c r="BQ71" s="30">
        <f t="shared" si="95"/>
        <v>0</v>
      </c>
      <c r="BR71" s="30">
        <f t="shared" si="95"/>
        <v>0</v>
      </c>
      <c r="BS71" s="30">
        <f t="shared" si="95"/>
        <v>0</v>
      </c>
      <c r="BT71" s="30">
        <f t="shared" si="95"/>
        <v>0</v>
      </c>
      <c r="BU71" s="30">
        <f t="shared" si="95"/>
        <v>0</v>
      </c>
      <c r="BV71" s="30">
        <f t="shared" si="95"/>
        <v>0</v>
      </c>
      <c r="BW71" s="30">
        <f t="shared" si="95"/>
        <v>0</v>
      </c>
      <c r="BX71" s="30">
        <f t="shared" si="95"/>
        <v>0</v>
      </c>
      <c r="BY71" s="30">
        <f t="shared" si="95"/>
        <v>0</v>
      </c>
      <c r="BZ71" s="30">
        <f t="shared" si="95"/>
        <v>0</v>
      </c>
      <c r="CA71" s="30">
        <f t="shared" si="95"/>
        <v>0</v>
      </c>
      <c r="CB71" s="30">
        <f t="shared" si="95"/>
        <v>0</v>
      </c>
      <c r="CC71" s="30">
        <f t="shared" si="95"/>
        <v>0</v>
      </c>
      <c r="CD71" s="30">
        <f t="shared" si="95"/>
        <v>0</v>
      </c>
      <c r="CE71" s="30">
        <f t="shared" si="95"/>
        <v>0</v>
      </c>
      <c r="CF71" s="30">
        <f t="shared" si="95"/>
        <v>0</v>
      </c>
      <c r="CG71" s="30">
        <f t="shared" si="95"/>
        <v>0</v>
      </c>
      <c r="CH71" s="33">
        <f t="shared" si="95"/>
        <v>0</v>
      </c>
    </row>
    <row r="72" spans="1:88" ht="15.75" customHeight="1" x14ac:dyDescent="0.3">
      <c r="A72" s="569"/>
      <c r="B72" s="14" t="str">
        <f t="shared" si="68"/>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3">
      <c r="A73" s="569"/>
      <c r="B73" s="285" t="s">
        <v>26</v>
      </c>
      <c r="C73" s="30">
        <f>SUM(C59:C72)</f>
        <v>0</v>
      </c>
      <c r="D73" s="30">
        <f>SUM(D59:D72)</f>
        <v>333.20011437393242</v>
      </c>
      <c r="E73" s="30">
        <f t="shared" ref="E73:BP73" si="96">SUM(E59:E72)</f>
        <v>4922.8608840804063</v>
      </c>
      <c r="F73" s="30">
        <f t="shared" si="96"/>
        <v>13517.864223226765</v>
      </c>
      <c r="G73" s="30">
        <f t="shared" si="96"/>
        <v>39445.472035135535</v>
      </c>
      <c r="H73" s="30">
        <f t="shared" si="96"/>
        <v>122914.59612196553</v>
      </c>
      <c r="I73" s="30">
        <f t="shared" si="96"/>
        <v>187736.41442165719</v>
      </c>
      <c r="J73" s="30">
        <f t="shared" si="96"/>
        <v>194585.32930497525</v>
      </c>
      <c r="K73" s="30">
        <f t="shared" si="96"/>
        <v>165789.35559015526</v>
      </c>
      <c r="L73" s="30">
        <f t="shared" si="96"/>
        <v>98558.549727555597</v>
      </c>
      <c r="M73" s="30">
        <f t="shared" si="96"/>
        <v>104350.74582006382</v>
      </c>
      <c r="N73" s="30">
        <f t="shared" si="96"/>
        <v>147167.33792806487</v>
      </c>
      <c r="O73" s="30">
        <f t="shared" si="96"/>
        <v>182818.40924959906</v>
      </c>
      <c r="P73" s="30">
        <f t="shared" si="96"/>
        <v>147683.81467154159</v>
      </c>
      <c r="Q73" s="30">
        <f t="shared" si="96"/>
        <v>154928.28873360006</v>
      </c>
      <c r="R73" s="30">
        <f t="shared" si="96"/>
        <v>141714.40142387676</v>
      </c>
      <c r="S73" s="30">
        <f t="shared" si="96"/>
        <v>185213.65420674614</v>
      </c>
      <c r="T73" s="30">
        <f t="shared" si="96"/>
        <v>473489.36557243502</v>
      </c>
      <c r="U73" s="30">
        <f t="shared" si="96"/>
        <v>576952.09345543571</v>
      </c>
      <c r="V73" s="30">
        <f t="shared" si="96"/>
        <v>519730.41908081761</v>
      </c>
      <c r="W73" s="30">
        <f t="shared" si="96"/>
        <v>350862.37128925696</v>
      </c>
      <c r="X73" s="30">
        <f t="shared" si="96"/>
        <v>164063.39917912325</v>
      </c>
      <c r="Y73" s="30">
        <f t="shared" si="96"/>
        <v>151932.24082645262</v>
      </c>
      <c r="Z73" s="30">
        <f t="shared" si="96"/>
        <v>171731.32429562748</v>
      </c>
      <c r="AA73" s="30">
        <f t="shared" si="96"/>
        <v>182818.40924959906</v>
      </c>
      <c r="AB73" s="30">
        <f t="shared" si="96"/>
        <v>147683.81467154159</v>
      </c>
      <c r="AC73" s="30">
        <f t="shared" si="96"/>
        <v>154928.28873360006</v>
      </c>
      <c r="AD73" s="30">
        <f t="shared" si="96"/>
        <v>141714.40142387676</v>
      </c>
      <c r="AE73" s="30">
        <f t="shared" si="96"/>
        <v>185213.65420674614</v>
      </c>
      <c r="AF73" s="30">
        <f t="shared" si="96"/>
        <v>473489.36557243502</v>
      </c>
      <c r="AG73" s="30">
        <f t="shared" si="96"/>
        <v>576952.09345543571</v>
      </c>
      <c r="AH73" s="30">
        <f t="shared" si="96"/>
        <v>519730.41908081761</v>
      </c>
      <c r="AI73" s="30">
        <f t="shared" si="96"/>
        <v>350862.37128925696</v>
      </c>
      <c r="AJ73" s="30">
        <f t="shared" si="96"/>
        <v>164063.39917912325</v>
      </c>
      <c r="AK73" s="30">
        <f t="shared" si="96"/>
        <v>151932.24082645262</v>
      </c>
      <c r="AL73" s="30">
        <f t="shared" si="96"/>
        <v>171731.32429562748</v>
      </c>
      <c r="AM73" s="30">
        <f t="shared" si="96"/>
        <v>182818.40924959906</v>
      </c>
      <c r="AN73" s="30">
        <f t="shared" si="96"/>
        <v>147683.81467154159</v>
      </c>
      <c r="AO73" s="30">
        <f t="shared" si="96"/>
        <v>154928.28873360006</v>
      </c>
      <c r="AP73" s="30">
        <f t="shared" si="96"/>
        <v>141714.40142387676</v>
      </c>
      <c r="AQ73" s="30">
        <f t="shared" si="96"/>
        <v>185213.65420674614</v>
      </c>
      <c r="AR73" s="30">
        <f t="shared" si="96"/>
        <v>473489.36557243502</v>
      </c>
      <c r="AS73" s="30">
        <f t="shared" si="96"/>
        <v>576952.09345543571</v>
      </c>
      <c r="AT73" s="30">
        <f t="shared" si="96"/>
        <v>519730.41908081761</v>
      </c>
      <c r="AU73" s="30">
        <f t="shared" si="96"/>
        <v>350862.37128925696</v>
      </c>
      <c r="AV73" s="30">
        <f t="shared" si="96"/>
        <v>164063.39917912325</v>
      </c>
      <c r="AW73" s="30">
        <f t="shared" si="96"/>
        <v>151932.24082645262</v>
      </c>
      <c r="AX73" s="30">
        <f t="shared" si="96"/>
        <v>171731.32429562748</v>
      </c>
      <c r="AY73" s="30">
        <f t="shared" si="96"/>
        <v>182818.40924959906</v>
      </c>
      <c r="AZ73" s="30">
        <f t="shared" si="96"/>
        <v>147683.81467154159</v>
      </c>
      <c r="BA73" s="30">
        <f t="shared" si="96"/>
        <v>154928.28873360006</v>
      </c>
      <c r="BB73" s="30">
        <f t="shared" si="96"/>
        <v>141714.40142387676</v>
      </c>
      <c r="BC73" s="30">
        <f t="shared" si="96"/>
        <v>185213.65420674614</v>
      </c>
      <c r="BD73" s="30">
        <f t="shared" si="96"/>
        <v>473489.36557243502</v>
      </c>
      <c r="BE73" s="30">
        <f t="shared" si="96"/>
        <v>576952.09345543571</v>
      </c>
      <c r="BF73" s="30">
        <f t="shared" si="96"/>
        <v>519730.41908081761</v>
      </c>
      <c r="BG73" s="30">
        <f t="shared" si="96"/>
        <v>350862.37128925696</v>
      </c>
      <c r="BH73" s="30">
        <f t="shared" si="96"/>
        <v>164063.39917912325</v>
      </c>
      <c r="BI73" s="30">
        <f t="shared" si="96"/>
        <v>151932.24082645262</v>
      </c>
      <c r="BJ73" s="30">
        <f t="shared" si="96"/>
        <v>171731.32429562748</v>
      </c>
      <c r="BK73" s="30">
        <f t="shared" si="96"/>
        <v>182818.40924959906</v>
      </c>
      <c r="BL73" s="30">
        <f t="shared" si="96"/>
        <v>147683.81467154159</v>
      </c>
      <c r="BM73" s="30">
        <f t="shared" si="96"/>
        <v>154928.28873360006</v>
      </c>
      <c r="BN73" s="30">
        <f t="shared" si="96"/>
        <v>141714.40142387676</v>
      </c>
      <c r="BO73" s="30">
        <f t="shared" si="96"/>
        <v>185213.65420674614</v>
      </c>
      <c r="BP73" s="30">
        <f t="shared" si="96"/>
        <v>473489.36557243502</v>
      </c>
      <c r="BQ73" s="30">
        <f t="shared" ref="BQ73:CH73" si="97">SUM(BQ59:BQ72)</f>
        <v>576952.09345543571</v>
      </c>
      <c r="BR73" s="30">
        <f t="shared" si="97"/>
        <v>519730.41908081761</v>
      </c>
      <c r="BS73" s="30">
        <f t="shared" si="97"/>
        <v>350862.37128925696</v>
      </c>
      <c r="BT73" s="30">
        <f t="shared" si="97"/>
        <v>164063.39917912325</v>
      </c>
      <c r="BU73" s="30">
        <f t="shared" si="97"/>
        <v>151932.24082645262</v>
      </c>
      <c r="BV73" s="30">
        <f t="shared" si="97"/>
        <v>171731.32429562748</v>
      </c>
      <c r="BW73" s="30">
        <f t="shared" si="97"/>
        <v>182818.40924959906</v>
      </c>
      <c r="BX73" s="30">
        <f t="shared" si="97"/>
        <v>147683.81467154159</v>
      </c>
      <c r="BY73" s="30">
        <f t="shared" si="97"/>
        <v>154928.28873360006</v>
      </c>
      <c r="BZ73" s="30">
        <f t="shared" si="97"/>
        <v>141714.40142387676</v>
      </c>
      <c r="CA73" s="30">
        <f t="shared" si="97"/>
        <v>185213.65420674614</v>
      </c>
      <c r="CB73" s="30">
        <f t="shared" si="97"/>
        <v>473489.36557243502</v>
      </c>
      <c r="CC73" s="30">
        <f t="shared" si="97"/>
        <v>576952.09345543571</v>
      </c>
      <c r="CD73" s="30">
        <f t="shared" si="97"/>
        <v>519730.41908081761</v>
      </c>
      <c r="CE73" s="30">
        <f t="shared" si="97"/>
        <v>350862.37128925696</v>
      </c>
      <c r="CF73" s="30">
        <f t="shared" si="97"/>
        <v>164063.39917912325</v>
      </c>
      <c r="CG73" s="30">
        <f t="shared" si="97"/>
        <v>151932.24082645262</v>
      </c>
      <c r="CH73" s="33">
        <f t="shared" si="97"/>
        <v>171731.32429562748</v>
      </c>
    </row>
    <row r="74" spans="1:88" ht="16.5" customHeight="1" thickBot="1" x14ac:dyDescent="0.35">
      <c r="A74" s="570"/>
      <c r="B74" s="158" t="s">
        <v>27</v>
      </c>
      <c r="C74" s="31">
        <f>C73</f>
        <v>0</v>
      </c>
      <c r="D74" s="31">
        <f>C74+D73</f>
        <v>333.20011437393242</v>
      </c>
      <c r="E74" s="31">
        <f t="shared" ref="E74:BP74" si="98">D74+E73</f>
        <v>5256.0609984543389</v>
      </c>
      <c r="F74" s="31">
        <f t="shared" si="98"/>
        <v>18773.925221681104</v>
      </c>
      <c r="G74" s="31">
        <f t="shared" si="98"/>
        <v>58219.397256816635</v>
      </c>
      <c r="H74" s="31">
        <f t="shared" si="98"/>
        <v>181133.99337878218</v>
      </c>
      <c r="I74" s="31">
        <f t="shared" si="98"/>
        <v>368870.4078004394</v>
      </c>
      <c r="J74" s="31">
        <f t="shared" si="98"/>
        <v>563455.73710541462</v>
      </c>
      <c r="K74" s="31">
        <f t="shared" si="98"/>
        <v>729245.09269556985</v>
      </c>
      <c r="L74" s="31">
        <f t="shared" si="98"/>
        <v>827803.64242312545</v>
      </c>
      <c r="M74" s="31">
        <f t="shared" si="98"/>
        <v>932154.38824318931</v>
      </c>
      <c r="N74" s="31">
        <f t="shared" si="98"/>
        <v>1079321.7261712542</v>
      </c>
      <c r="O74" s="31">
        <f t="shared" si="98"/>
        <v>1262140.1354208533</v>
      </c>
      <c r="P74" s="31">
        <f t="shared" si="98"/>
        <v>1409823.9500923948</v>
      </c>
      <c r="Q74" s="31">
        <f t="shared" si="98"/>
        <v>1564752.238825995</v>
      </c>
      <c r="R74" s="31">
        <f t="shared" si="98"/>
        <v>1706466.6402498716</v>
      </c>
      <c r="S74" s="31">
        <f t="shared" si="98"/>
        <v>1891680.2944566179</v>
      </c>
      <c r="T74" s="31">
        <f t="shared" si="98"/>
        <v>2365169.6600290528</v>
      </c>
      <c r="U74" s="31">
        <f t="shared" si="98"/>
        <v>2942121.7534844885</v>
      </c>
      <c r="V74" s="31">
        <f t="shared" si="98"/>
        <v>3461852.1725653061</v>
      </c>
      <c r="W74" s="31">
        <f t="shared" si="98"/>
        <v>3812714.543854563</v>
      </c>
      <c r="X74" s="31">
        <f t="shared" si="98"/>
        <v>3976777.9430336864</v>
      </c>
      <c r="Y74" s="31">
        <f t="shared" si="98"/>
        <v>4128710.183860139</v>
      </c>
      <c r="Z74" s="31">
        <f t="shared" si="98"/>
        <v>4300441.5081557669</v>
      </c>
      <c r="AA74" s="31">
        <f t="shared" si="98"/>
        <v>4483259.917405366</v>
      </c>
      <c r="AB74" s="31">
        <f t="shared" si="98"/>
        <v>4630943.7320769075</v>
      </c>
      <c r="AC74" s="31">
        <f t="shared" si="98"/>
        <v>4785872.0208105072</v>
      </c>
      <c r="AD74" s="31">
        <f t="shared" si="98"/>
        <v>4927586.4222343843</v>
      </c>
      <c r="AE74" s="31">
        <f t="shared" si="98"/>
        <v>5112800.0764411306</v>
      </c>
      <c r="AF74" s="31">
        <f t="shared" si="98"/>
        <v>5586289.4420135655</v>
      </c>
      <c r="AG74" s="31">
        <f t="shared" si="98"/>
        <v>6163241.5354690012</v>
      </c>
      <c r="AH74" s="31">
        <f t="shared" si="98"/>
        <v>6682971.9545498192</v>
      </c>
      <c r="AI74" s="31">
        <f t="shared" si="98"/>
        <v>7033834.3258390762</v>
      </c>
      <c r="AJ74" s="31">
        <f t="shared" si="98"/>
        <v>7197897.7250181995</v>
      </c>
      <c r="AK74" s="31">
        <f t="shared" si="98"/>
        <v>7349829.9658446517</v>
      </c>
      <c r="AL74" s="31">
        <f t="shared" si="98"/>
        <v>7521561.2901402796</v>
      </c>
      <c r="AM74" s="31">
        <f t="shared" si="98"/>
        <v>7704379.6993898787</v>
      </c>
      <c r="AN74" s="31">
        <f t="shared" si="98"/>
        <v>7852063.5140614202</v>
      </c>
      <c r="AO74" s="31">
        <f t="shared" si="98"/>
        <v>8006991.8027950199</v>
      </c>
      <c r="AP74" s="31">
        <f t="shared" si="98"/>
        <v>8148706.204218897</v>
      </c>
      <c r="AQ74" s="31">
        <f t="shared" si="98"/>
        <v>8333919.8584256433</v>
      </c>
      <c r="AR74" s="31">
        <f t="shared" si="98"/>
        <v>8807409.2239980791</v>
      </c>
      <c r="AS74" s="31">
        <f t="shared" si="98"/>
        <v>9384361.3174535148</v>
      </c>
      <c r="AT74" s="31">
        <f t="shared" si="98"/>
        <v>9904091.7365343329</v>
      </c>
      <c r="AU74" s="31">
        <f t="shared" si="98"/>
        <v>10254954.10782359</v>
      </c>
      <c r="AV74" s="31">
        <f t="shared" si="98"/>
        <v>10419017.507002713</v>
      </c>
      <c r="AW74" s="31">
        <f t="shared" si="98"/>
        <v>10570949.747829165</v>
      </c>
      <c r="AX74" s="31">
        <f t="shared" si="98"/>
        <v>10742681.072124792</v>
      </c>
      <c r="AY74" s="31">
        <f t="shared" si="98"/>
        <v>10925499.48137439</v>
      </c>
      <c r="AZ74" s="31">
        <f t="shared" si="98"/>
        <v>11073183.296045933</v>
      </c>
      <c r="BA74" s="31">
        <f t="shared" si="98"/>
        <v>11228111.584779533</v>
      </c>
      <c r="BB74" s="31">
        <f t="shared" si="98"/>
        <v>11369825.98620341</v>
      </c>
      <c r="BC74" s="31">
        <f t="shared" si="98"/>
        <v>11555039.640410155</v>
      </c>
      <c r="BD74" s="31">
        <f t="shared" si="98"/>
        <v>12028529.005982591</v>
      </c>
      <c r="BE74" s="31">
        <f t="shared" si="98"/>
        <v>12605481.099438027</v>
      </c>
      <c r="BF74" s="31">
        <f t="shared" si="98"/>
        <v>13125211.518518845</v>
      </c>
      <c r="BG74" s="31">
        <f t="shared" si="98"/>
        <v>13476073.889808102</v>
      </c>
      <c r="BH74" s="31">
        <f t="shared" si="98"/>
        <v>13640137.288987225</v>
      </c>
      <c r="BI74" s="31">
        <f t="shared" si="98"/>
        <v>13792069.529813677</v>
      </c>
      <c r="BJ74" s="31">
        <f t="shared" si="98"/>
        <v>13963800.854109304</v>
      </c>
      <c r="BK74" s="31">
        <f t="shared" si="98"/>
        <v>14146619.263358902</v>
      </c>
      <c r="BL74" s="31">
        <f t="shared" si="98"/>
        <v>14294303.078030445</v>
      </c>
      <c r="BM74" s="31">
        <f t="shared" si="98"/>
        <v>14449231.366764044</v>
      </c>
      <c r="BN74" s="31">
        <f t="shared" si="98"/>
        <v>14590945.768187921</v>
      </c>
      <c r="BO74" s="31">
        <f t="shared" si="98"/>
        <v>14776159.422394667</v>
      </c>
      <c r="BP74" s="31">
        <f t="shared" si="98"/>
        <v>15249648.787967103</v>
      </c>
      <c r="BQ74" s="31">
        <f t="shared" ref="BQ74:CH74" si="99">BP74+BQ73</f>
        <v>15826600.881422538</v>
      </c>
      <c r="BR74" s="31">
        <f t="shared" si="99"/>
        <v>16346331.300503356</v>
      </c>
      <c r="BS74" s="31">
        <f t="shared" si="99"/>
        <v>16697193.671792613</v>
      </c>
      <c r="BT74" s="31">
        <f t="shared" si="99"/>
        <v>16861257.070971735</v>
      </c>
      <c r="BU74" s="31">
        <f t="shared" si="99"/>
        <v>17013189.311798189</v>
      </c>
      <c r="BV74" s="31">
        <f t="shared" si="99"/>
        <v>17184920.636093818</v>
      </c>
      <c r="BW74" s="31">
        <f t="shared" si="99"/>
        <v>17367739.045343418</v>
      </c>
      <c r="BX74" s="31">
        <f t="shared" si="99"/>
        <v>17515422.86001496</v>
      </c>
      <c r="BY74" s="31">
        <f t="shared" si="99"/>
        <v>17670351.148748562</v>
      </c>
      <c r="BZ74" s="31">
        <f t="shared" si="99"/>
        <v>17812065.550172437</v>
      </c>
      <c r="CA74" s="31">
        <f t="shared" si="99"/>
        <v>17997279.204379182</v>
      </c>
      <c r="CB74" s="31">
        <f t="shared" si="99"/>
        <v>18470768.569951616</v>
      </c>
      <c r="CC74" s="31">
        <f t="shared" si="99"/>
        <v>19047720.66340705</v>
      </c>
      <c r="CD74" s="31">
        <f t="shared" si="99"/>
        <v>19567451.082487866</v>
      </c>
      <c r="CE74" s="31">
        <f t="shared" si="99"/>
        <v>19918313.453777123</v>
      </c>
      <c r="CF74" s="31">
        <f t="shared" si="99"/>
        <v>20082376.852956247</v>
      </c>
      <c r="CG74" s="31">
        <f t="shared" si="99"/>
        <v>20234309.093782701</v>
      </c>
      <c r="CH74" s="34">
        <f t="shared" si="99"/>
        <v>20406040.418078329</v>
      </c>
    </row>
    <row r="75" spans="1:88" x14ac:dyDescent="0.3">
      <c r="A75" s="8"/>
      <c r="B75" s="40"/>
      <c r="C75" s="245"/>
      <c r="D75" s="246"/>
      <c r="E75" s="245"/>
      <c r="F75" s="246"/>
      <c r="G75" s="245"/>
      <c r="H75" s="246"/>
      <c r="I75" s="245"/>
      <c r="J75" s="246"/>
      <c r="K75" s="245"/>
      <c r="L75" s="246"/>
      <c r="M75" s="245"/>
      <c r="N75" s="246"/>
      <c r="O75" s="245"/>
      <c r="P75" s="246"/>
      <c r="Q75" s="245"/>
      <c r="R75" s="246"/>
      <c r="S75" s="245"/>
      <c r="T75" s="246"/>
      <c r="U75" s="245"/>
      <c r="V75" s="246"/>
      <c r="W75" s="245"/>
      <c r="X75" s="246"/>
      <c r="Y75" s="245"/>
      <c r="Z75" s="246"/>
      <c r="AA75" s="245"/>
      <c r="AB75" s="246"/>
      <c r="AC75" s="245"/>
      <c r="AD75" s="246"/>
      <c r="AE75" s="245"/>
      <c r="AF75" s="246"/>
      <c r="AG75" s="245"/>
      <c r="AH75" s="246"/>
      <c r="AI75" s="245"/>
      <c r="AJ75" s="246"/>
      <c r="AK75" s="245"/>
      <c r="AL75" s="246"/>
      <c r="AM75" s="245"/>
      <c r="AN75" s="246"/>
      <c r="AO75" s="245"/>
      <c r="AP75" s="246"/>
      <c r="AQ75" s="245"/>
      <c r="AR75" s="246"/>
      <c r="AS75" s="245"/>
      <c r="AT75" s="246"/>
      <c r="AU75" s="245"/>
      <c r="AV75" s="246"/>
      <c r="AW75" s="245"/>
      <c r="AX75" s="246"/>
      <c r="AY75" s="245"/>
      <c r="AZ75" s="246"/>
      <c r="BA75" s="245"/>
      <c r="BB75" s="246"/>
      <c r="BC75" s="245"/>
      <c r="BD75" s="246"/>
      <c r="BE75" s="245"/>
      <c r="BF75" s="246"/>
      <c r="BG75" s="245"/>
      <c r="BH75" s="246"/>
      <c r="BI75" s="245"/>
      <c r="BJ75" s="246"/>
      <c r="BK75" s="245"/>
      <c r="BL75" s="246"/>
      <c r="BM75" s="245"/>
      <c r="BN75" s="246"/>
      <c r="BO75" s="245"/>
      <c r="BP75" s="246"/>
      <c r="BQ75" s="245"/>
      <c r="BR75" s="246"/>
      <c r="BS75" s="245"/>
      <c r="BT75" s="246"/>
      <c r="BU75" s="245"/>
      <c r="BV75" s="246"/>
      <c r="BW75" s="245"/>
      <c r="BX75" s="246"/>
      <c r="BY75" s="245"/>
      <c r="BZ75" s="246"/>
      <c r="CA75" s="245"/>
      <c r="CB75" s="246"/>
      <c r="CC75" s="245"/>
      <c r="CD75" s="246"/>
      <c r="CE75" s="245"/>
      <c r="CF75" s="246"/>
      <c r="CG75" s="245"/>
      <c r="CH75" s="246"/>
    </row>
    <row r="76" spans="1:88" ht="15" thickBot="1" x14ac:dyDescent="0.35">
      <c r="B76" s="17"/>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230"/>
    </row>
    <row r="77" spans="1:88" ht="16.2" thickBot="1" x14ac:dyDescent="0.35">
      <c r="A77" s="571" t="s">
        <v>12</v>
      </c>
      <c r="B77" s="18" t="s">
        <v>12</v>
      </c>
      <c r="C77" s="176">
        <f>C$4</f>
        <v>44927</v>
      </c>
      <c r="D77" s="176">
        <f t="shared" ref="D77:BO77" si="100">D$4</f>
        <v>44958</v>
      </c>
      <c r="E77" s="176">
        <f t="shared" si="100"/>
        <v>44986</v>
      </c>
      <c r="F77" s="176">
        <f t="shared" si="100"/>
        <v>45017</v>
      </c>
      <c r="G77" s="176">
        <f t="shared" si="100"/>
        <v>45047</v>
      </c>
      <c r="H77" s="176">
        <f t="shared" si="100"/>
        <v>45078</v>
      </c>
      <c r="I77" s="176">
        <f t="shared" si="100"/>
        <v>45108</v>
      </c>
      <c r="J77" s="176">
        <f t="shared" si="100"/>
        <v>45139</v>
      </c>
      <c r="K77" s="176">
        <f t="shared" si="100"/>
        <v>45170</v>
      </c>
      <c r="L77" s="176">
        <f t="shared" si="100"/>
        <v>45200</v>
      </c>
      <c r="M77" s="176">
        <f t="shared" si="100"/>
        <v>45231</v>
      </c>
      <c r="N77" s="176">
        <f t="shared" si="100"/>
        <v>45261</v>
      </c>
      <c r="O77" s="176">
        <f t="shared" si="100"/>
        <v>45292</v>
      </c>
      <c r="P77" s="176">
        <f t="shared" si="100"/>
        <v>45323</v>
      </c>
      <c r="Q77" s="176">
        <f t="shared" si="100"/>
        <v>45352</v>
      </c>
      <c r="R77" s="176">
        <f t="shared" si="100"/>
        <v>45383</v>
      </c>
      <c r="S77" s="176">
        <f t="shared" si="100"/>
        <v>45413</v>
      </c>
      <c r="T77" s="176">
        <f t="shared" si="100"/>
        <v>45444</v>
      </c>
      <c r="U77" s="176">
        <f t="shared" si="100"/>
        <v>45474</v>
      </c>
      <c r="V77" s="176">
        <f t="shared" si="100"/>
        <v>45505</v>
      </c>
      <c r="W77" s="176">
        <f t="shared" si="100"/>
        <v>45536</v>
      </c>
      <c r="X77" s="176">
        <f t="shared" si="100"/>
        <v>45566</v>
      </c>
      <c r="Y77" s="176">
        <f t="shared" si="100"/>
        <v>45597</v>
      </c>
      <c r="Z77" s="176">
        <f t="shared" si="100"/>
        <v>45627</v>
      </c>
      <c r="AA77" s="176">
        <f t="shared" si="100"/>
        <v>45658</v>
      </c>
      <c r="AB77" s="176">
        <f t="shared" si="100"/>
        <v>45689</v>
      </c>
      <c r="AC77" s="176">
        <f t="shared" si="100"/>
        <v>45717</v>
      </c>
      <c r="AD77" s="176">
        <f t="shared" si="100"/>
        <v>45748</v>
      </c>
      <c r="AE77" s="176">
        <f t="shared" si="100"/>
        <v>45778</v>
      </c>
      <c r="AF77" s="176">
        <f t="shared" si="100"/>
        <v>45809</v>
      </c>
      <c r="AG77" s="176">
        <f t="shared" si="100"/>
        <v>45839</v>
      </c>
      <c r="AH77" s="176">
        <f t="shared" si="100"/>
        <v>45870</v>
      </c>
      <c r="AI77" s="176">
        <f t="shared" si="100"/>
        <v>45901</v>
      </c>
      <c r="AJ77" s="176">
        <f t="shared" si="100"/>
        <v>45931</v>
      </c>
      <c r="AK77" s="176">
        <f t="shared" si="100"/>
        <v>45962</v>
      </c>
      <c r="AL77" s="176">
        <f t="shared" si="100"/>
        <v>45992</v>
      </c>
      <c r="AM77" s="176">
        <f t="shared" si="100"/>
        <v>46023</v>
      </c>
      <c r="AN77" s="176">
        <f t="shared" si="100"/>
        <v>46054</v>
      </c>
      <c r="AO77" s="176">
        <f t="shared" si="100"/>
        <v>46082</v>
      </c>
      <c r="AP77" s="176">
        <f t="shared" si="100"/>
        <v>46113</v>
      </c>
      <c r="AQ77" s="176">
        <f t="shared" si="100"/>
        <v>46143</v>
      </c>
      <c r="AR77" s="176">
        <f t="shared" si="100"/>
        <v>46174</v>
      </c>
      <c r="AS77" s="176">
        <f t="shared" si="100"/>
        <v>46204</v>
      </c>
      <c r="AT77" s="176">
        <f t="shared" si="100"/>
        <v>46235</v>
      </c>
      <c r="AU77" s="176">
        <f t="shared" si="100"/>
        <v>46266</v>
      </c>
      <c r="AV77" s="176">
        <f t="shared" si="100"/>
        <v>46296</v>
      </c>
      <c r="AW77" s="176">
        <f t="shared" si="100"/>
        <v>46327</v>
      </c>
      <c r="AX77" s="176">
        <f t="shared" si="100"/>
        <v>46357</v>
      </c>
      <c r="AY77" s="176">
        <f t="shared" si="100"/>
        <v>46388</v>
      </c>
      <c r="AZ77" s="176">
        <f t="shared" si="100"/>
        <v>46419</v>
      </c>
      <c r="BA77" s="176">
        <f t="shared" si="100"/>
        <v>46447</v>
      </c>
      <c r="BB77" s="176">
        <f t="shared" si="100"/>
        <v>46478</v>
      </c>
      <c r="BC77" s="176">
        <f t="shared" si="100"/>
        <v>46508</v>
      </c>
      <c r="BD77" s="176">
        <f t="shared" si="100"/>
        <v>46539</v>
      </c>
      <c r="BE77" s="176">
        <f t="shared" si="100"/>
        <v>46569</v>
      </c>
      <c r="BF77" s="176">
        <f t="shared" si="100"/>
        <v>46600</v>
      </c>
      <c r="BG77" s="176">
        <f t="shared" si="100"/>
        <v>46631</v>
      </c>
      <c r="BH77" s="176">
        <f t="shared" si="100"/>
        <v>46661</v>
      </c>
      <c r="BI77" s="176">
        <f t="shared" si="100"/>
        <v>46692</v>
      </c>
      <c r="BJ77" s="176">
        <f t="shared" si="100"/>
        <v>46722</v>
      </c>
      <c r="BK77" s="176">
        <f t="shared" si="100"/>
        <v>46753</v>
      </c>
      <c r="BL77" s="176">
        <f t="shared" si="100"/>
        <v>46784</v>
      </c>
      <c r="BM77" s="176">
        <f t="shared" si="100"/>
        <v>46813</v>
      </c>
      <c r="BN77" s="176">
        <f t="shared" si="100"/>
        <v>46844</v>
      </c>
      <c r="BO77" s="176">
        <f t="shared" si="100"/>
        <v>46874</v>
      </c>
      <c r="BP77" s="176">
        <f t="shared" ref="BP77:CH77" si="101">BP$4</f>
        <v>46905</v>
      </c>
      <c r="BQ77" s="176">
        <f t="shared" si="101"/>
        <v>46935</v>
      </c>
      <c r="BR77" s="176">
        <f t="shared" si="101"/>
        <v>46966</v>
      </c>
      <c r="BS77" s="176">
        <f t="shared" si="101"/>
        <v>46997</v>
      </c>
      <c r="BT77" s="176">
        <f t="shared" si="101"/>
        <v>47027</v>
      </c>
      <c r="BU77" s="176">
        <f t="shared" si="101"/>
        <v>47058</v>
      </c>
      <c r="BV77" s="176">
        <f t="shared" si="101"/>
        <v>47088</v>
      </c>
      <c r="BW77" s="176">
        <f t="shared" si="101"/>
        <v>47119</v>
      </c>
      <c r="BX77" s="176">
        <f t="shared" si="101"/>
        <v>47150</v>
      </c>
      <c r="BY77" s="176">
        <f t="shared" si="101"/>
        <v>47178</v>
      </c>
      <c r="BZ77" s="176">
        <f t="shared" si="101"/>
        <v>47209</v>
      </c>
      <c r="CA77" s="176">
        <f t="shared" si="101"/>
        <v>47239</v>
      </c>
      <c r="CB77" s="176">
        <f t="shared" si="101"/>
        <v>47270</v>
      </c>
      <c r="CC77" s="176">
        <f t="shared" si="101"/>
        <v>47300</v>
      </c>
      <c r="CD77" s="176">
        <f t="shared" si="101"/>
        <v>47331</v>
      </c>
      <c r="CE77" s="176">
        <f t="shared" si="101"/>
        <v>47362</v>
      </c>
      <c r="CF77" s="176">
        <f t="shared" si="101"/>
        <v>47392</v>
      </c>
      <c r="CG77" s="176">
        <f t="shared" si="101"/>
        <v>47423</v>
      </c>
      <c r="CH77" s="177">
        <f t="shared" si="101"/>
        <v>47453</v>
      </c>
      <c r="CJ77" s="232" t="s">
        <v>182</v>
      </c>
    </row>
    <row r="78" spans="1:88" ht="15.75" customHeight="1" x14ac:dyDescent="0.3">
      <c r="A78" s="572"/>
      <c r="B78" s="14" t="str">
        <f>B59</f>
        <v>Air Comp</v>
      </c>
      <c r="C78" s="347">
        <f>'2M - SGS'!C78</f>
        <v>8.5109000000000004E-2</v>
      </c>
      <c r="D78" s="347">
        <f>'2M - SGS'!D78</f>
        <v>7.7715000000000006E-2</v>
      </c>
      <c r="E78" s="347">
        <f>'2M - SGS'!E78</f>
        <v>8.6136000000000004E-2</v>
      </c>
      <c r="F78" s="347">
        <f>'2M - SGS'!F78</f>
        <v>7.9796000000000006E-2</v>
      </c>
      <c r="G78" s="347">
        <f>'2M - SGS'!G78</f>
        <v>8.5334999999999994E-2</v>
      </c>
      <c r="H78" s="347">
        <f>'2M - SGS'!H78</f>
        <v>8.1994999999999998E-2</v>
      </c>
      <c r="I78" s="347">
        <f>'2M - SGS'!I78</f>
        <v>8.4098999999999993E-2</v>
      </c>
      <c r="J78" s="347">
        <f>'2M - SGS'!J78</f>
        <v>8.4198999999999996E-2</v>
      </c>
      <c r="K78" s="347">
        <f>'2M - SGS'!K78</f>
        <v>8.2512000000000002E-2</v>
      </c>
      <c r="L78" s="347">
        <f>'2M - SGS'!L78</f>
        <v>8.5277000000000006E-2</v>
      </c>
      <c r="M78" s="347">
        <f>'2M - SGS'!M78</f>
        <v>8.2588999999999996E-2</v>
      </c>
      <c r="N78" s="347">
        <f>'2M - SGS'!N78</f>
        <v>8.5237999999999994E-2</v>
      </c>
      <c r="O78" s="347">
        <f>'2M - SGS'!O78</f>
        <v>8.5109000000000004E-2</v>
      </c>
      <c r="P78" s="347">
        <f>'2M - SGS'!P78</f>
        <v>7.7715000000000006E-2</v>
      </c>
      <c r="Q78" s="347">
        <f>'2M - SGS'!Q78</f>
        <v>8.6136000000000004E-2</v>
      </c>
      <c r="R78" s="347">
        <f>'2M - SGS'!R78</f>
        <v>7.9796000000000006E-2</v>
      </c>
      <c r="S78" s="347">
        <f>'2M - SGS'!S78</f>
        <v>8.5334999999999994E-2</v>
      </c>
      <c r="T78" s="347">
        <f>'2M - SGS'!T78</f>
        <v>8.1994999999999998E-2</v>
      </c>
      <c r="U78" s="347">
        <f>'2M - SGS'!U78</f>
        <v>8.4098999999999993E-2</v>
      </c>
      <c r="V78" s="347">
        <f>'2M - SGS'!V78</f>
        <v>8.4198999999999996E-2</v>
      </c>
      <c r="W78" s="347">
        <f>'2M - SGS'!W78</f>
        <v>8.2512000000000002E-2</v>
      </c>
      <c r="X78" s="347">
        <f>'2M - SGS'!X78</f>
        <v>8.5277000000000006E-2</v>
      </c>
      <c r="Y78" s="347">
        <f>'2M - SGS'!Y78</f>
        <v>8.2588999999999996E-2</v>
      </c>
      <c r="Z78" s="347">
        <f>'2M - SGS'!Z78</f>
        <v>8.5237999999999994E-2</v>
      </c>
      <c r="AA78" s="347">
        <f>'2M - SGS'!AA78</f>
        <v>8.5109000000000004E-2</v>
      </c>
      <c r="AB78" s="347">
        <f>'2M - SGS'!AB78</f>
        <v>7.7715000000000006E-2</v>
      </c>
      <c r="AC78" s="347">
        <f>'2M - SGS'!AC78</f>
        <v>8.6136000000000004E-2</v>
      </c>
      <c r="AD78" s="347">
        <f>'2M - SGS'!AD78</f>
        <v>7.9796000000000006E-2</v>
      </c>
      <c r="AE78" s="347">
        <f>'2M - SGS'!AE78</f>
        <v>8.5334999999999994E-2</v>
      </c>
      <c r="AF78" s="347">
        <f>'2M - SGS'!AF78</f>
        <v>8.1994999999999998E-2</v>
      </c>
      <c r="AG78" s="347">
        <f>'2M - SGS'!AG78</f>
        <v>8.4098999999999993E-2</v>
      </c>
      <c r="AH78" s="347">
        <f>'2M - SGS'!AH78</f>
        <v>8.4198999999999996E-2</v>
      </c>
      <c r="AI78" s="347">
        <f>'2M - SGS'!AI78</f>
        <v>8.2512000000000002E-2</v>
      </c>
      <c r="AJ78" s="347">
        <f>'2M - SGS'!AJ78</f>
        <v>8.5277000000000006E-2</v>
      </c>
      <c r="AK78" s="347">
        <f>'2M - SGS'!AK78</f>
        <v>8.2588999999999996E-2</v>
      </c>
      <c r="AL78" s="347">
        <f>'2M - SGS'!AL78</f>
        <v>8.5237999999999994E-2</v>
      </c>
      <c r="AM78" s="347">
        <f>'2M - SGS'!AM78</f>
        <v>8.5109000000000004E-2</v>
      </c>
      <c r="AN78" s="347">
        <f>'2M - SGS'!AN78</f>
        <v>7.7715000000000006E-2</v>
      </c>
      <c r="AO78" s="347">
        <f>'2M - SGS'!AO78</f>
        <v>8.6136000000000004E-2</v>
      </c>
      <c r="AP78" s="347">
        <f>'2M - SGS'!AP78</f>
        <v>7.9796000000000006E-2</v>
      </c>
      <c r="AQ78" s="347">
        <f>'2M - SGS'!AQ78</f>
        <v>8.5334999999999994E-2</v>
      </c>
      <c r="AR78" s="347">
        <f>'2M - SGS'!AR78</f>
        <v>8.1994999999999998E-2</v>
      </c>
      <c r="AS78" s="347">
        <f>'2M - SGS'!AS78</f>
        <v>8.4098999999999993E-2</v>
      </c>
      <c r="AT78" s="347">
        <f>'2M - SGS'!AT78</f>
        <v>8.4198999999999996E-2</v>
      </c>
      <c r="AU78" s="347">
        <f>'2M - SGS'!AU78</f>
        <v>8.2512000000000002E-2</v>
      </c>
      <c r="AV78" s="347">
        <f>'2M - SGS'!AV78</f>
        <v>8.5277000000000006E-2</v>
      </c>
      <c r="AW78" s="347">
        <f>'2M - SGS'!AW78</f>
        <v>8.2588999999999996E-2</v>
      </c>
      <c r="AX78" s="347">
        <f>'2M - SGS'!AX78</f>
        <v>8.5237999999999994E-2</v>
      </c>
      <c r="AY78" s="347">
        <f>'2M - SGS'!AY78</f>
        <v>8.5109000000000004E-2</v>
      </c>
      <c r="AZ78" s="347">
        <f>'2M - SGS'!AZ78</f>
        <v>7.7715000000000006E-2</v>
      </c>
      <c r="BA78" s="347">
        <f>'2M - SGS'!BA78</f>
        <v>8.6136000000000004E-2</v>
      </c>
      <c r="BB78" s="347">
        <f>'2M - SGS'!BB78</f>
        <v>7.9796000000000006E-2</v>
      </c>
      <c r="BC78" s="347">
        <f>'2M - SGS'!BC78</f>
        <v>8.5334999999999994E-2</v>
      </c>
      <c r="BD78" s="347">
        <f>'2M - SGS'!BD78</f>
        <v>8.1994999999999998E-2</v>
      </c>
      <c r="BE78" s="347">
        <f>'2M - SGS'!BE78</f>
        <v>8.4098999999999993E-2</v>
      </c>
      <c r="BF78" s="347">
        <f>'2M - SGS'!BF78</f>
        <v>8.4198999999999996E-2</v>
      </c>
      <c r="BG78" s="347">
        <f>'2M - SGS'!BG78</f>
        <v>8.2512000000000002E-2</v>
      </c>
      <c r="BH78" s="347">
        <f>'2M - SGS'!BH78</f>
        <v>8.5277000000000006E-2</v>
      </c>
      <c r="BI78" s="347">
        <f>'2M - SGS'!BI78</f>
        <v>8.2588999999999996E-2</v>
      </c>
      <c r="BJ78" s="347">
        <f>'2M - SGS'!BJ78</f>
        <v>8.5237999999999994E-2</v>
      </c>
      <c r="BK78" s="347">
        <f>'2M - SGS'!BK78</f>
        <v>8.5109000000000004E-2</v>
      </c>
      <c r="BL78" s="347">
        <f>'2M - SGS'!BL78</f>
        <v>7.7715000000000006E-2</v>
      </c>
      <c r="BM78" s="347">
        <f>'2M - SGS'!BM78</f>
        <v>8.6136000000000004E-2</v>
      </c>
      <c r="BN78" s="347">
        <f>'2M - SGS'!BN78</f>
        <v>7.9796000000000006E-2</v>
      </c>
      <c r="BO78" s="347">
        <f>'2M - SGS'!BO78</f>
        <v>8.5334999999999994E-2</v>
      </c>
      <c r="BP78" s="347">
        <f>'2M - SGS'!BP78</f>
        <v>8.1994999999999998E-2</v>
      </c>
      <c r="BQ78" s="347">
        <f>'2M - SGS'!BQ78</f>
        <v>8.4098999999999993E-2</v>
      </c>
      <c r="BR78" s="347">
        <f>'2M - SGS'!BR78</f>
        <v>8.4198999999999996E-2</v>
      </c>
      <c r="BS78" s="347">
        <f>'2M - SGS'!BS78</f>
        <v>8.2512000000000002E-2</v>
      </c>
      <c r="BT78" s="347">
        <f>'2M - SGS'!BT78</f>
        <v>8.5277000000000006E-2</v>
      </c>
      <c r="BU78" s="347">
        <f>'2M - SGS'!BU78</f>
        <v>8.2588999999999996E-2</v>
      </c>
      <c r="BV78" s="347">
        <f>'2M - SGS'!BV78</f>
        <v>8.5237999999999994E-2</v>
      </c>
      <c r="BW78" s="347">
        <f>'2M - SGS'!BW78</f>
        <v>8.5109000000000004E-2</v>
      </c>
      <c r="BX78" s="347">
        <f>'2M - SGS'!BX78</f>
        <v>7.7715000000000006E-2</v>
      </c>
      <c r="BY78" s="347">
        <f>'2M - SGS'!BY78</f>
        <v>8.6136000000000004E-2</v>
      </c>
      <c r="BZ78" s="347">
        <f>'2M - SGS'!BZ78</f>
        <v>7.9796000000000006E-2</v>
      </c>
      <c r="CA78" s="347">
        <f>'2M - SGS'!CA78</f>
        <v>8.5334999999999994E-2</v>
      </c>
      <c r="CB78" s="347">
        <f>'2M - SGS'!CB78</f>
        <v>8.1994999999999998E-2</v>
      </c>
      <c r="CC78" s="347">
        <f>'2M - SGS'!CC78</f>
        <v>8.4098999999999993E-2</v>
      </c>
      <c r="CD78" s="347">
        <f>'2M - SGS'!CD78</f>
        <v>8.4198999999999996E-2</v>
      </c>
      <c r="CE78" s="347">
        <f>'2M - SGS'!CE78</f>
        <v>8.2512000000000002E-2</v>
      </c>
      <c r="CF78" s="347">
        <f>'2M - SGS'!CF78</f>
        <v>8.5277000000000006E-2</v>
      </c>
      <c r="CG78" s="347">
        <f>'2M - SGS'!CG78</f>
        <v>8.2588999999999996E-2</v>
      </c>
      <c r="CH78" s="348">
        <f>'2M - SGS'!CH78</f>
        <v>8.5237999999999994E-2</v>
      </c>
      <c r="CJ78" s="249">
        <f>SUM(C78:N78)</f>
        <v>1.0000000000000002</v>
      </c>
    </row>
    <row r="79" spans="1:88" ht="15.6" x14ac:dyDescent="0.3">
      <c r="A79" s="572"/>
      <c r="B79" s="14" t="str">
        <f t="shared" ref="B79:B90" si="102">B60</f>
        <v>Building Shell</v>
      </c>
      <c r="C79" s="347">
        <f>'2M - SGS'!C79</f>
        <v>0.107824</v>
      </c>
      <c r="D79" s="347">
        <f>'2M - SGS'!D79</f>
        <v>9.1051999999999994E-2</v>
      </c>
      <c r="E79" s="347">
        <f>'2M - SGS'!E79</f>
        <v>7.1135000000000004E-2</v>
      </c>
      <c r="F79" s="347">
        <f>'2M - SGS'!F79</f>
        <v>4.1179E-2</v>
      </c>
      <c r="G79" s="347">
        <f>'2M - SGS'!G79</f>
        <v>4.4423999999999998E-2</v>
      </c>
      <c r="H79" s="347">
        <f>'2M - SGS'!H79</f>
        <v>0.106128</v>
      </c>
      <c r="I79" s="347">
        <f>'2M - SGS'!I79</f>
        <v>0.14288100000000001</v>
      </c>
      <c r="J79" s="347">
        <f>'2M - SGS'!J79</f>
        <v>0.133494</v>
      </c>
      <c r="K79" s="347">
        <f>'2M - SGS'!K79</f>
        <v>5.781E-2</v>
      </c>
      <c r="L79" s="347">
        <f>'2M - SGS'!L79</f>
        <v>3.8018000000000003E-2</v>
      </c>
      <c r="M79" s="347">
        <f>'2M - SGS'!M79</f>
        <v>6.2103999999999999E-2</v>
      </c>
      <c r="N79" s="347">
        <f>'2M - SGS'!N79</f>
        <v>0.10395</v>
      </c>
      <c r="O79" s="347">
        <f>'2M - SGS'!O79</f>
        <v>0.107824</v>
      </c>
      <c r="P79" s="347">
        <f>'2M - SGS'!P79</f>
        <v>9.1051999999999994E-2</v>
      </c>
      <c r="Q79" s="347">
        <f>'2M - SGS'!Q79</f>
        <v>7.1135000000000004E-2</v>
      </c>
      <c r="R79" s="347">
        <f>'2M - SGS'!R79</f>
        <v>4.1179E-2</v>
      </c>
      <c r="S79" s="347">
        <f>'2M - SGS'!S79</f>
        <v>4.4423999999999998E-2</v>
      </c>
      <c r="T79" s="347">
        <f>'2M - SGS'!T79</f>
        <v>0.106128</v>
      </c>
      <c r="U79" s="347">
        <f>'2M - SGS'!U79</f>
        <v>0.14288100000000001</v>
      </c>
      <c r="V79" s="347">
        <f>'2M - SGS'!V79</f>
        <v>0.133494</v>
      </c>
      <c r="W79" s="347">
        <f>'2M - SGS'!W79</f>
        <v>5.781E-2</v>
      </c>
      <c r="X79" s="347">
        <f>'2M - SGS'!X79</f>
        <v>3.8018000000000003E-2</v>
      </c>
      <c r="Y79" s="347">
        <f>'2M - SGS'!Y79</f>
        <v>6.2103999999999999E-2</v>
      </c>
      <c r="Z79" s="347">
        <f>'2M - SGS'!Z79</f>
        <v>0.10395</v>
      </c>
      <c r="AA79" s="347">
        <f>'2M - SGS'!AA79</f>
        <v>0.107824</v>
      </c>
      <c r="AB79" s="347">
        <f>'2M - SGS'!AB79</f>
        <v>9.1051999999999994E-2</v>
      </c>
      <c r="AC79" s="347">
        <f>'2M - SGS'!AC79</f>
        <v>7.1135000000000004E-2</v>
      </c>
      <c r="AD79" s="347">
        <f>'2M - SGS'!AD79</f>
        <v>4.1179E-2</v>
      </c>
      <c r="AE79" s="347">
        <f>'2M - SGS'!AE79</f>
        <v>4.4423999999999998E-2</v>
      </c>
      <c r="AF79" s="347">
        <f>'2M - SGS'!AF79</f>
        <v>0.106128</v>
      </c>
      <c r="AG79" s="347">
        <f>'2M - SGS'!AG79</f>
        <v>0.14288100000000001</v>
      </c>
      <c r="AH79" s="347">
        <f>'2M - SGS'!AH79</f>
        <v>0.133494</v>
      </c>
      <c r="AI79" s="347">
        <f>'2M - SGS'!AI79</f>
        <v>5.781E-2</v>
      </c>
      <c r="AJ79" s="347">
        <f>'2M - SGS'!AJ79</f>
        <v>3.8018000000000003E-2</v>
      </c>
      <c r="AK79" s="347">
        <f>'2M - SGS'!AK79</f>
        <v>6.2103999999999999E-2</v>
      </c>
      <c r="AL79" s="347">
        <f>'2M - SGS'!AL79</f>
        <v>0.10395</v>
      </c>
      <c r="AM79" s="347">
        <f>'2M - SGS'!AM79</f>
        <v>0.107824</v>
      </c>
      <c r="AN79" s="347">
        <f>'2M - SGS'!AN79</f>
        <v>9.1051999999999994E-2</v>
      </c>
      <c r="AO79" s="347">
        <f>'2M - SGS'!AO79</f>
        <v>7.1135000000000004E-2</v>
      </c>
      <c r="AP79" s="347">
        <f>'2M - SGS'!AP79</f>
        <v>4.1179E-2</v>
      </c>
      <c r="AQ79" s="347">
        <f>'2M - SGS'!AQ79</f>
        <v>4.4423999999999998E-2</v>
      </c>
      <c r="AR79" s="347">
        <f>'2M - SGS'!AR79</f>
        <v>0.106128</v>
      </c>
      <c r="AS79" s="347">
        <f>'2M - SGS'!AS79</f>
        <v>0.14288100000000001</v>
      </c>
      <c r="AT79" s="347">
        <f>'2M - SGS'!AT79</f>
        <v>0.133494</v>
      </c>
      <c r="AU79" s="347">
        <f>'2M - SGS'!AU79</f>
        <v>5.781E-2</v>
      </c>
      <c r="AV79" s="347">
        <f>'2M - SGS'!AV79</f>
        <v>3.8018000000000003E-2</v>
      </c>
      <c r="AW79" s="347">
        <f>'2M - SGS'!AW79</f>
        <v>6.2103999999999999E-2</v>
      </c>
      <c r="AX79" s="347">
        <f>'2M - SGS'!AX79</f>
        <v>0.10395</v>
      </c>
      <c r="AY79" s="347">
        <f>'2M - SGS'!AY79</f>
        <v>0.107824</v>
      </c>
      <c r="AZ79" s="347">
        <f>'2M - SGS'!AZ79</f>
        <v>9.1051999999999994E-2</v>
      </c>
      <c r="BA79" s="347">
        <f>'2M - SGS'!BA79</f>
        <v>7.1135000000000004E-2</v>
      </c>
      <c r="BB79" s="347">
        <f>'2M - SGS'!BB79</f>
        <v>4.1179E-2</v>
      </c>
      <c r="BC79" s="347">
        <f>'2M - SGS'!BC79</f>
        <v>4.4423999999999998E-2</v>
      </c>
      <c r="BD79" s="347">
        <f>'2M - SGS'!BD79</f>
        <v>0.106128</v>
      </c>
      <c r="BE79" s="347">
        <f>'2M - SGS'!BE79</f>
        <v>0.14288100000000001</v>
      </c>
      <c r="BF79" s="347">
        <f>'2M - SGS'!BF79</f>
        <v>0.133494</v>
      </c>
      <c r="BG79" s="347">
        <f>'2M - SGS'!BG79</f>
        <v>5.781E-2</v>
      </c>
      <c r="BH79" s="347">
        <f>'2M - SGS'!BH79</f>
        <v>3.8018000000000003E-2</v>
      </c>
      <c r="BI79" s="347">
        <f>'2M - SGS'!BI79</f>
        <v>6.2103999999999999E-2</v>
      </c>
      <c r="BJ79" s="347">
        <f>'2M - SGS'!BJ79</f>
        <v>0.10395</v>
      </c>
      <c r="BK79" s="347">
        <f>'2M - SGS'!BK79</f>
        <v>0.107824</v>
      </c>
      <c r="BL79" s="347">
        <f>'2M - SGS'!BL79</f>
        <v>9.1051999999999994E-2</v>
      </c>
      <c r="BM79" s="347">
        <f>'2M - SGS'!BM79</f>
        <v>7.1135000000000004E-2</v>
      </c>
      <c r="BN79" s="347">
        <f>'2M - SGS'!BN79</f>
        <v>4.1179E-2</v>
      </c>
      <c r="BO79" s="347">
        <f>'2M - SGS'!BO79</f>
        <v>4.4423999999999998E-2</v>
      </c>
      <c r="BP79" s="347">
        <f>'2M - SGS'!BP79</f>
        <v>0.106128</v>
      </c>
      <c r="BQ79" s="347">
        <f>'2M - SGS'!BQ79</f>
        <v>0.14288100000000001</v>
      </c>
      <c r="BR79" s="347">
        <f>'2M - SGS'!BR79</f>
        <v>0.133494</v>
      </c>
      <c r="BS79" s="347">
        <f>'2M - SGS'!BS79</f>
        <v>5.781E-2</v>
      </c>
      <c r="BT79" s="347">
        <f>'2M - SGS'!BT79</f>
        <v>3.8018000000000003E-2</v>
      </c>
      <c r="BU79" s="347">
        <f>'2M - SGS'!BU79</f>
        <v>6.2103999999999999E-2</v>
      </c>
      <c r="BV79" s="347">
        <f>'2M - SGS'!BV79</f>
        <v>0.10395</v>
      </c>
      <c r="BW79" s="347">
        <f>'2M - SGS'!BW79</f>
        <v>0.107824</v>
      </c>
      <c r="BX79" s="347">
        <f>'2M - SGS'!BX79</f>
        <v>9.1051999999999994E-2</v>
      </c>
      <c r="BY79" s="347">
        <f>'2M - SGS'!BY79</f>
        <v>7.1135000000000004E-2</v>
      </c>
      <c r="BZ79" s="347">
        <f>'2M - SGS'!BZ79</f>
        <v>4.1179E-2</v>
      </c>
      <c r="CA79" s="347">
        <f>'2M - SGS'!CA79</f>
        <v>4.4423999999999998E-2</v>
      </c>
      <c r="CB79" s="347">
        <f>'2M - SGS'!CB79</f>
        <v>0.106128</v>
      </c>
      <c r="CC79" s="347">
        <f>'2M - SGS'!CC79</f>
        <v>0.14288100000000001</v>
      </c>
      <c r="CD79" s="347">
        <f>'2M - SGS'!CD79</f>
        <v>0.133494</v>
      </c>
      <c r="CE79" s="347">
        <f>'2M - SGS'!CE79</f>
        <v>5.781E-2</v>
      </c>
      <c r="CF79" s="347">
        <f>'2M - SGS'!CF79</f>
        <v>3.8018000000000003E-2</v>
      </c>
      <c r="CG79" s="347">
        <f>'2M - SGS'!CG79</f>
        <v>6.2103999999999999E-2</v>
      </c>
      <c r="CH79" s="348">
        <f>'2M - SGS'!CH79</f>
        <v>0.10395</v>
      </c>
      <c r="CJ79" s="249">
        <f t="shared" ref="CJ79:CJ90" si="103">SUM(C79:N79)</f>
        <v>0.99999900000000008</v>
      </c>
    </row>
    <row r="80" spans="1:88" ht="15.6" x14ac:dyDescent="0.3">
      <c r="A80" s="572"/>
      <c r="B80" s="14" t="str">
        <f t="shared" si="102"/>
        <v>Cooking</v>
      </c>
      <c r="C80" s="347">
        <f>'2M - SGS'!C80</f>
        <v>8.6096000000000006E-2</v>
      </c>
      <c r="D80" s="347">
        <f>'2M - SGS'!D80</f>
        <v>7.8608999999999998E-2</v>
      </c>
      <c r="E80" s="347">
        <f>'2M - SGS'!E80</f>
        <v>8.1547999999999995E-2</v>
      </c>
      <c r="F80" s="347">
        <f>'2M - SGS'!F80</f>
        <v>7.2947999999999999E-2</v>
      </c>
      <c r="G80" s="347">
        <f>'2M - SGS'!G80</f>
        <v>8.6277000000000006E-2</v>
      </c>
      <c r="H80" s="347">
        <f>'2M - SGS'!H80</f>
        <v>8.3294000000000007E-2</v>
      </c>
      <c r="I80" s="347">
        <f>'2M - SGS'!I80</f>
        <v>8.5859000000000005E-2</v>
      </c>
      <c r="J80" s="347">
        <f>'2M - SGS'!J80</f>
        <v>8.5885000000000003E-2</v>
      </c>
      <c r="K80" s="347">
        <f>'2M - SGS'!K80</f>
        <v>8.3474999999999994E-2</v>
      </c>
      <c r="L80" s="347">
        <f>'2M - SGS'!L80</f>
        <v>8.6262000000000005E-2</v>
      </c>
      <c r="M80" s="347">
        <f>'2M - SGS'!M80</f>
        <v>8.3496000000000001E-2</v>
      </c>
      <c r="N80" s="347">
        <f>'2M - SGS'!N80</f>
        <v>8.6250999999999994E-2</v>
      </c>
      <c r="O80" s="347">
        <f>'2M - SGS'!O80</f>
        <v>8.6096000000000006E-2</v>
      </c>
      <c r="P80" s="347">
        <f>'2M - SGS'!P80</f>
        <v>7.8608999999999998E-2</v>
      </c>
      <c r="Q80" s="347">
        <f>'2M - SGS'!Q80</f>
        <v>8.1547999999999995E-2</v>
      </c>
      <c r="R80" s="347">
        <f>'2M - SGS'!R80</f>
        <v>7.2947999999999999E-2</v>
      </c>
      <c r="S80" s="347">
        <f>'2M - SGS'!S80</f>
        <v>8.6277000000000006E-2</v>
      </c>
      <c r="T80" s="347">
        <f>'2M - SGS'!T80</f>
        <v>8.3294000000000007E-2</v>
      </c>
      <c r="U80" s="347">
        <f>'2M - SGS'!U80</f>
        <v>8.5859000000000005E-2</v>
      </c>
      <c r="V80" s="347">
        <f>'2M - SGS'!V80</f>
        <v>8.5885000000000003E-2</v>
      </c>
      <c r="W80" s="347">
        <f>'2M - SGS'!W80</f>
        <v>8.3474999999999994E-2</v>
      </c>
      <c r="X80" s="347">
        <f>'2M - SGS'!X80</f>
        <v>8.6262000000000005E-2</v>
      </c>
      <c r="Y80" s="347">
        <f>'2M - SGS'!Y80</f>
        <v>8.3496000000000001E-2</v>
      </c>
      <c r="Z80" s="347">
        <f>'2M - SGS'!Z80</f>
        <v>8.6250999999999994E-2</v>
      </c>
      <c r="AA80" s="347">
        <f>'2M - SGS'!AA80</f>
        <v>8.6096000000000006E-2</v>
      </c>
      <c r="AB80" s="347">
        <f>'2M - SGS'!AB80</f>
        <v>7.8608999999999998E-2</v>
      </c>
      <c r="AC80" s="347">
        <f>'2M - SGS'!AC80</f>
        <v>8.1547999999999995E-2</v>
      </c>
      <c r="AD80" s="347">
        <f>'2M - SGS'!AD80</f>
        <v>7.2947999999999999E-2</v>
      </c>
      <c r="AE80" s="347">
        <f>'2M - SGS'!AE80</f>
        <v>8.6277000000000006E-2</v>
      </c>
      <c r="AF80" s="347">
        <f>'2M - SGS'!AF80</f>
        <v>8.3294000000000007E-2</v>
      </c>
      <c r="AG80" s="347">
        <f>'2M - SGS'!AG80</f>
        <v>8.5859000000000005E-2</v>
      </c>
      <c r="AH80" s="347">
        <f>'2M - SGS'!AH80</f>
        <v>8.5885000000000003E-2</v>
      </c>
      <c r="AI80" s="347">
        <f>'2M - SGS'!AI80</f>
        <v>8.3474999999999994E-2</v>
      </c>
      <c r="AJ80" s="347">
        <f>'2M - SGS'!AJ80</f>
        <v>8.6262000000000005E-2</v>
      </c>
      <c r="AK80" s="347">
        <f>'2M - SGS'!AK80</f>
        <v>8.3496000000000001E-2</v>
      </c>
      <c r="AL80" s="347">
        <f>'2M - SGS'!AL80</f>
        <v>8.6250999999999994E-2</v>
      </c>
      <c r="AM80" s="347">
        <f>'2M - SGS'!AM80</f>
        <v>8.6096000000000006E-2</v>
      </c>
      <c r="AN80" s="347">
        <f>'2M - SGS'!AN80</f>
        <v>7.8608999999999998E-2</v>
      </c>
      <c r="AO80" s="347">
        <f>'2M - SGS'!AO80</f>
        <v>8.1547999999999995E-2</v>
      </c>
      <c r="AP80" s="347">
        <f>'2M - SGS'!AP80</f>
        <v>7.2947999999999999E-2</v>
      </c>
      <c r="AQ80" s="347">
        <f>'2M - SGS'!AQ80</f>
        <v>8.6277000000000006E-2</v>
      </c>
      <c r="AR80" s="347">
        <f>'2M - SGS'!AR80</f>
        <v>8.3294000000000007E-2</v>
      </c>
      <c r="AS80" s="347">
        <f>'2M - SGS'!AS80</f>
        <v>8.5859000000000005E-2</v>
      </c>
      <c r="AT80" s="347">
        <f>'2M - SGS'!AT80</f>
        <v>8.5885000000000003E-2</v>
      </c>
      <c r="AU80" s="347">
        <f>'2M - SGS'!AU80</f>
        <v>8.3474999999999994E-2</v>
      </c>
      <c r="AV80" s="347">
        <f>'2M - SGS'!AV80</f>
        <v>8.6262000000000005E-2</v>
      </c>
      <c r="AW80" s="347">
        <f>'2M - SGS'!AW80</f>
        <v>8.3496000000000001E-2</v>
      </c>
      <c r="AX80" s="347">
        <f>'2M - SGS'!AX80</f>
        <v>8.6250999999999994E-2</v>
      </c>
      <c r="AY80" s="347">
        <f>'2M - SGS'!AY80</f>
        <v>8.6096000000000006E-2</v>
      </c>
      <c r="AZ80" s="347">
        <f>'2M - SGS'!AZ80</f>
        <v>7.8608999999999998E-2</v>
      </c>
      <c r="BA80" s="347">
        <f>'2M - SGS'!BA80</f>
        <v>8.1547999999999995E-2</v>
      </c>
      <c r="BB80" s="347">
        <f>'2M - SGS'!BB80</f>
        <v>7.2947999999999999E-2</v>
      </c>
      <c r="BC80" s="347">
        <f>'2M - SGS'!BC80</f>
        <v>8.6277000000000006E-2</v>
      </c>
      <c r="BD80" s="347">
        <f>'2M - SGS'!BD80</f>
        <v>8.3294000000000007E-2</v>
      </c>
      <c r="BE80" s="347">
        <f>'2M - SGS'!BE80</f>
        <v>8.5859000000000005E-2</v>
      </c>
      <c r="BF80" s="347">
        <f>'2M - SGS'!BF80</f>
        <v>8.5885000000000003E-2</v>
      </c>
      <c r="BG80" s="347">
        <f>'2M - SGS'!BG80</f>
        <v>8.3474999999999994E-2</v>
      </c>
      <c r="BH80" s="347">
        <f>'2M - SGS'!BH80</f>
        <v>8.6262000000000005E-2</v>
      </c>
      <c r="BI80" s="347">
        <f>'2M - SGS'!BI80</f>
        <v>8.3496000000000001E-2</v>
      </c>
      <c r="BJ80" s="347">
        <f>'2M - SGS'!BJ80</f>
        <v>8.6250999999999994E-2</v>
      </c>
      <c r="BK80" s="347">
        <f>'2M - SGS'!BK80</f>
        <v>8.6096000000000006E-2</v>
      </c>
      <c r="BL80" s="347">
        <f>'2M - SGS'!BL80</f>
        <v>7.8608999999999998E-2</v>
      </c>
      <c r="BM80" s="347">
        <f>'2M - SGS'!BM80</f>
        <v>8.1547999999999995E-2</v>
      </c>
      <c r="BN80" s="347">
        <f>'2M - SGS'!BN80</f>
        <v>7.2947999999999999E-2</v>
      </c>
      <c r="BO80" s="347">
        <f>'2M - SGS'!BO80</f>
        <v>8.6277000000000006E-2</v>
      </c>
      <c r="BP80" s="347">
        <f>'2M - SGS'!BP80</f>
        <v>8.3294000000000007E-2</v>
      </c>
      <c r="BQ80" s="347">
        <f>'2M - SGS'!BQ80</f>
        <v>8.5859000000000005E-2</v>
      </c>
      <c r="BR80" s="347">
        <f>'2M - SGS'!BR80</f>
        <v>8.5885000000000003E-2</v>
      </c>
      <c r="BS80" s="347">
        <f>'2M - SGS'!BS80</f>
        <v>8.3474999999999994E-2</v>
      </c>
      <c r="BT80" s="347">
        <f>'2M - SGS'!BT80</f>
        <v>8.6262000000000005E-2</v>
      </c>
      <c r="BU80" s="347">
        <f>'2M - SGS'!BU80</f>
        <v>8.3496000000000001E-2</v>
      </c>
      <c r="BV80" s="347">
        <f>'2M - SGS'!BV80</f>
        <v>8.6250999999999994E-2</v>
      </c>
      <c r="BW80" s="347">
        <f>'2M - SGS'!BW80</f>
        <v>8.6096000000000006E-2</v>
      </c>
      <c r="BX80" s="347">
        <f>'2M - SGS'!BX80</f>
        <v>7.8608999999999998E-2</v>
      </c>
      <c r="BY80" s="347">
        <f>'2M - SGS'!BY80</f>
        <v>8.1547999999999995E-2</v>
      </c>
      <c r="BZ80" s="347">
        <f>'2M - SGS'!BZ80</f>
        <v>7.2947999999999999E-2</v>
      </c>
      <c r="CA80" s="347">
        <f>'2M - SGS'!CA80</f>
        <v>8.6277000000000006E-2</v>
      </c>
      <c r="CB80" s="347">
        <f>'2M - SGS'!CB80</f>
        <v>8.3294000000000007E-2</v>
      </c>
      <c r="CC80" s="347">
        <f>'2M - SGS'!CC80</f>
        <v>8.5859000000000005E-2</v>
      </c>
      <c r="CD80" s="347">
        <f>'2M - SGS'!CD80</f>
        <v>8.5885000000000003E-2</v>
      </c>
      <c r="CE80" s="347">
        <f>'2M - SGS'!CE80</f>
        <v>8.3474999999999994E-2</v>
      </c>
      <c r="CF80" s="347">
        <f>'2M - SGS'!CF80</f>
        <v>8.6262000000000005E-2</v>
      </c>
      <c r="CG80" s="347">
        <f>'2M - SGS'!CG80</f>
        <v>8.3496000000000001E-2</v>
      </c>
      <c r="CH80" s="348">
        <f>'2M - SGS'!CH80</f>
        <v>8.6250999999999994E-2</v>
      </c>
      <c r="CJ80" s="249">
        <f t="shared" si="103"/>
        <v>0.99999999999999989</v>
      </c>
    </row>
    <row r="81" spans="1:88" ht="15.6" x14ac:dyDescent="0.3">
      <c r="A81" s="572"/>
      <c r="B81" s="14" t="str">
        <f t="shared" si="102"/>
        <v>Cooling</v>
      </c>
      <c r="C81" s="347">
        <f>'2M - SGS'!C81</f>
        <v>6.0000000000000002E-6</v>
      </c>
      <c r="D81" s="347">
        <f>'2M - SGS'!D81</f>
        <v>2.4699999999999999E-4</v>
      </c>
      <c r="E81" s="347">
        <f>'2M - SGS'!E81</f>
        <v>7.2360000000000002E-3</v>
      </c>
      <c r="F81" s="347">
        <f>'2M - SGS'!F81</f>
        <v>2.1690999999999998E-2</v>
      </c>
      <c r="G81" s="347">
        <f>'2M - SGS'!G81</f>
        <v>6.2979999999999994E-2</v>
      </c>
      <c r="H81" s="347">
        <f>'2M - SGS'!H81</f>
        <v>0.21317</v>
      </c>
      <c r="I81" s="347">
        <f>'2M - SGS'!I81</f>
        <v>0.29002899999999998</v>
      </c>
      <c r="J81" s="347">
        <f>'2M - SGS'!J81</f>
        <v>0.270206</v>
      </c>
      <c r="K81" s="347">
        <f>'2M - SGS'!K81</f>
        <v>0.108695</v>
      </c>
      <c r="L81" s="347">
        <f>'2M - SGS'!L81</f>
        <v>1.9643000000000001E-2</v>
      </c>
      <c r="M81" s="347">
        <f>'2M - SGS'!M81</f>
        <v>6.0299999999999998E-3</v>
      </c>
      <c r="N81" s="347">
        <f>'2M - SGS'!N81</f>
        <v>6.3999999999999997E-5</v>
      </c>
      <c r="O81" s="347">
        <f>'2M - SGS'!O81</f>
        <v>6.0000000000000002E-6</v>
      </c>
      <c r="P81" s="347">
        <f>'2M - SGS'!P81</f>
        <v>2.4699999999999999E-4</v>
      </c>
      <c r="Q81" s="347">
        <f>'2M - SGS'!Q81</f>
        <v>7.2360000000000002E-3</v>
      </c>
      <c r="R81" s="347">
        <f>'2M - SGS'!R81</f>
        <v>2.1690999999999998E-2</v>
      </c>
      <c r="S81" s="347">
        <f>'2M - SGS'!S81</f>
        <v>6.2979999999999994E-2</v>
      </c>
      <c r="T81" s="347">
        <f>'2M - SGS'!T81</f>
        <v>0.21317</v>
      </c>
      <c r="U81" s="347">
        <f>'2M - SGS'!U81</f>
        <v>0.29002899999999998</v>
      </c>
      <c r="V81" s="347">
        <f>'2M - SGS'!V81</f>
        <v>0.270206</v>
      </c>
      <c r="W81" s="347">
        <f>'2M - SGS'!W81</f>
        <v>0.108695</v>
      </c>
      <c r="X81" s="347">
        <f>'2M - SGS'!X81</f>
        <v>1.9643000000000001E-2</v>
      </c>
      <c r="Y81" s="347">
        <f>'2M - SGS'!Y81</f>
        <v>6.0299999999999998E-3</v>
      </c>
      <c r="Z81" s="347">
        <f>'2M - SGS'!Z81</f>
        <v>6.3999999999999997E-5</v>
      </c>
      <c r="AA81" s="347">
        <f>'2M - SGS'!AA81</f>
        <v>6.0000000000000002E-6</v>
      </c>
      <c r="AB81" s="347">
        <f>'2M - SGS'!AB81</f>
        <v>2.4699999999999999E-4</v>
      </c>
      <c r="AC81" s="347">
        <f>'2M - SGS'!AC81</f>
        <v>7.2360000000000002E-3</v>
      </c>
      <c r="AD81" s="347">
        <f>'2M - SGS'!AD81</f>
        <v>2.1690999999999998E-2</v>
      </c>
      <c r="AE81" s="347">
        <f>'2M - SGS'!AE81</f>
        <v>6.2979999999999994E-2</v>
      </c>
      <c r="AF81" s="347">
        <f>'2M - SGS'!AF81</f>
        <v>0.21317</v>
      </c>
      <c r="AG81" s="347">
        <f>'2M - SGS'!AG81</f>
        <v>0.29002899999999998</v>
      </c>
      <c r="AH81" s="347">
        <f>'2M - SGS'!AH81</f>
        <v>0.270206</v>
      </c>
      <c r="AI81" s="347">
        <f>'2M - SGS'!AI81</f>
        <v>0.108695</v>
      </c>
      <c r="AJ81" s="347">
        <f>'2M - SGS'!AJ81</f>
        <v>1.9643000000000001E-2</v>
      </c>
      <c r="AK81" s="347">
        <f>'2M - SGS'!AK81</f>
        <v>6.0299999999999998E-3</v>
      </c>
      <c r="AL81" s="347">
        <f>'2M - SGS'!AL81</f>
        <v>6.3999999999999997E-5</v>
      </c>
      <c r="AM81" s="347">
        <f>'2M - SGS'!AM81</f>
        <v>6.0000000000000002E-6</v>
      </c>
      <c r="AN81" s="347">
        <f>'2M - SGS'!AN81</f>
        <v>2.4699999999999999E-4</v>
      </c>
      <c r="AO81" s="347">
        <f>'2M - SGS'!AO81</f>
        <v>7.2360000000000002E-3</v>
      </c>
      <c r="AP81" s="347">
        <f>'2M - SGS'!AP81</f>
        <v>2.1690999999999998E-2</v>
      </c>
      <c r="AQ81" s="347">
        <f>'2M - SGS'!AQ81</f>
        <v>6.2979999999999994E-2</v>
      </c>
      <c r="AR81" s="347">
        <f>'2M - SGS'!AR81</f>
        <v>0.21317</v>
      </c>
      <c r="AS81" s="347">
        <f>'2M - SGS'!AS81</f>
        <v>0.29002899999999998</v>
      </c>
      <c r="AT81" s="347">
        <f>'2M - SGS'!AT81</f>
        <v>0.270206</v>
      </c>
      <c r="AU81" s="347">
        <f>'2M - SGS'!AU81</f>
        <v>0.108695</v>
      </c>
      <c r="AV81" s="347">
        <f>'2M - SGS'!AV81</f>
        <v>1.9643000000000001E-2</v>
      </c>
      <c r="AW81" s="347">
        <f>'2M - SGS'!AW81</f>
        <v>6.0299999999999998E-3</v>
      </c>
      <c r="AX81" s="347">
        <f>'2M - SGS'!AX81</f>
        <v>6.3999999999999997E-5</v>
      </c>
      <c r="AY81" s="347">
        <f>'2M - SGS'!AY81</f>
        <v>6.0000000000000002E-6</v>
      </c>
      <c r="AZ81" s="347">
        <f>'2M - SGS'!AZ81</f>
        <v>2.4699999999999999E-4</v>
      </c>
      <c r="BA81" s="347">
        <f>'2M - SGS'!BA81</f>
        <v>7.2360000000000002E-3</v>
      </c>
      <c r="BB81" s="347">
        <f>'2M - SGS'!BB81</f>
        <v>2.1690999999999998E-2</v>
      </c>
      <c r="BC81" s="347">
        <f>'2M - SGS'!BC81</f>
        <v>6.2979999999999994E-2</v>
      </c>
      <c r="BD81" s="347">
        <f>'2M - SGS'!BD81</f>
        <v>0.21317</v>
      </c>
      <c r="BE81" s="347">
        <f>'2M - SGS'!BE81</f>
        <v>0.29002899999999998</v>
      </c>
      <c r="BF81" s="347">
        <f>'2M - SGS'!BF81</f>
        <v>0.270206</v>
      </c>
      <c r="BG81" s="347">
        <f>'2M - SGS'!BG81</f>
        <v>0.108695</v>
      </c>
      <c r="BH81" s="347">
        <f>'2M - SGS'!BH81</f>
        <v>1.9643000000000001E-2</v>
      </c>
      <c r="BI81" s="347">
        <f>'2M - SGS'!BI81</f>
        <v>6.0299999999999998E-3</v>
      </c>
      <c r="BJ81" s="347">
        <f>'2M - SGS'!BJ81</f>
        <v>6.3999999999999997E-5</v>
      </c>
      <c r="BK81" s="347">
        <f>'2M - SGS'!BK81</f>
        <v>6.0000000000000002E-6</v>
      </c>
      <c r="BL81" s="347">
        <f>'2M - SGS'!BL81</f>
        <v>2.4699999999999999E-4</v>
      </c>
      <c r="BM81" s="347">
        <f>'2M - SGS'!BM81</f>
        <v>7.2360000000000002E-3</v>
      </c>
      <c r="BN81" s="347">
        <f>'2M - SGS'!BN81</f>
        <v>2.1690999999999998E-2</v>
      </c>
      <c r="BO81" s="347">
        <f>'2M - SGS'!BO81</f>
        <v>6.2979999999999994E-2</v>
      </c>
      <c r="BP81" s="347">
        <f>'2M - SGS'!BP81</f>
        <v>0.21317</v>
      </c>
      <c r="BQ81" s="347">
        <f>'2M - SGS'!BQ81</f>
        <v>0.29002899999999998</v>
      </c>
      <c r="BR81" s="347">
        <f>'2M - SGS'!BR81</f>
        <v>0.270206</v>
      </c>
      <c r="BS81" s="347">
        <f>'2M - SGS'!BS81</f>
        <v>0.108695</v>
      </c>
      <c r="BT81" s="347">
        <f>'2M - SGS'!BT81</f>
        <v>1.9643000000000001E-2</v>
      </c>
      <c r="BU81" s="347">
        <f>'2M - SGS'!BU81</f>
        <v>6.0299999999999998E-3</v>
      </c>
      <c r="BV81" s="347">
        <f>'2M - SGS'!BV81</f>
        <v>6.3999999999999997E-5</v>
      </c>
      <c r="BW81" s="347">
        <f>'2M - SGS'!BW81</f>
        <v>6.0000000000000002E-6</v>
      </c>
      <c r="BX81" s="347">
        <f>'2M - SGS'!BX81</f>
        <v>2.4699999999999999E-4</v>
      </c>
      <c r="BY81" s="347">
        <f>'2M - SGS'!BY81</f>
        <v>7.2360000000000002E-3</v>
      </c>
      <c r="BZ81" s="347">
        <f>'2M - SGS'!BZ81</f>
        <v>2.1690999999999998E-2</v>
      </c>
      <c r="CA81" s="347">
        <f>'2M - SGS'!CA81</f>
        <v>6.2979999999999994E-2</v>
      </c>
      <c r="CB81" s="347">
        <f>'2M - SGS'!CB81</f>
        <v>0.21317</v>
      </c>
      <c r="CC81" s="347">
        <f>'2M - SGS'!CC81</f>
        <v>0.29002899999999998</v>
      </c>
      <c r="CD81" s="347">
        <f>'2M - SGS'!CD81</f>
        <v>0.270206</v>
      </c>
      <c r="CE81" s="347">
        <f>'2M - SGS'!CE81</f>
        <v>0.108695</v>
      </c>
      <c r="CF81" s="347">
        <f>'2M - SGS'!CF81</f>
        <v>1.9643000000000001E-2</v>
      </c>
      <c r="CG81" s="347">
        <f>'2M - SGS'!CG81</f>
        <v>6.0299999999999998E-3</v>
      </c>
      <c r="CH81" s="348">
        <f>'2M - SGS'!CH81</f>
        <v>6.3999999999999997E-5</v>
      </c>
      <c r="CJ81" s="249">
        <f t="shared" si="103"/>
        <v>0.9999969999999998</v>
      </c>
    </row>
    <row r="82" spans="1:88" ht="15.6" x14ac:dyDescent="0.3">
      <c r="A82" s="572"/>
      <c r="B82" s="14" t="str">
        <f t="shared" si="102"/>
        <v>Ext Lighting</v>
      </c>
      <c r="C82" s="347">
        <f>'2M - SGS'!C82</f>
        <v>0.106265</v>
      </c>
      <c r="D82" s="347">
        <f>'2M - SGS'!D82</f>
        <v>8.2161999999999999E-2</v>
      </c>
      <c r="E82" s="347">
        <f>'2M - SGS'!E82</f>
        <v>7.0887000000000006E-2</v>
      </c>
      <c r="F82" s="347">
        <f>'2M - SGS'!F82</f>
        <v>6.8145999999999998E-2</v>
      </c>
      <c r="G82" s="347">
        <f>'2M - SGS'!G82</f>
        <v>8.1852999999999995E-2</v>
      </c>
      <c r="H82" s="347">
        <f>'2M - SGS'!H82</f>
        <v>6.7163E-2</v>
      </c>
      <c r="I82" s="347">
        <f>'2M - SGS'!I82</f>
        <v>8.6751999999999996E-2</v>
      </c>
      <c r="J82" s="347">
        <f>'2M - SGS'!J82</f>
        <v>6.9401000000000004E-2</v>
      </c>
      <c r="K82" s="347">
        <f>'2M - SGS'!K82</f>
        <v>8.2907999999999996E-2</v>
      </c>
      <c r="L82" s="347">
        <f>'2M - SGS'!L82</f>
        <v>0.100507</v>
      </c>
      <c r="M82" s="347">
        <f>'2M - SGS'!M82</f>
        <v>8.7251999999999996E-2</v>
      </c>
      <c r="N82" s="347">
        <f>'2M - SGS'!N82</f>
        <v>9.6703999999999998E-2</v>
      </c>
      <c r="O82" s="347">
        <f>'2M - SGS'!O82</f>
        <v>0.106265</v>
      </c>
      <c r="P82" s="347">
        <f>'2M - SGS'!P82</f>
        <v>8.2161999999999999E-2</v>
      </c>
      <c r="Q82" s="347">
        <f>'2M - SGS'!Q82</f>
        <v>7.0887000000000006E-2</v>
      </c>
      <c r="R82" s="347">
        <f>'2M - SGS'!R82</f>
        <v>6.8145999999999998E-2</v>
      </c>
      <c r="S82" s="347">
        <f>'2M - SGS'!S82</f>
        <v>8.1852999999999995E-2</v>
      </c>
      <c r="T82" s="347">
        <f>'2M - SGS'!T82</f>
        <v>6.7163E-2</v>
      </c>
      <c r="U82" s="347">
        <f>'2M - SGS'!U82</f>
        <v>8.6751999999999996E-2</v>
      </c>
      <c r="V82" s="347">
        <f>'2M - SGS'!V82</f>
        <v>6.9401000000000004E-2</v>
      </c>
      <c r="W82" s="347">
        <f>'2M - SGS'!W82</f>
        <v>8.2907999999999996E-2</v>
      </c>
      <c r="X82" s="347">
        <f>'2M - SGS'!X82</f>
        <v>0.100507</v>
      </c>
      <c r="Y82" s="347">
        <f>'2M - SGS'!Y82</f>
        <v>8.7251999999999996E-2</v>
      </c>
      <c r="Z82" s="347">
        <f>'2M - SGS'!Z82</f>
        <v>9.6703999999999998E-2</v>
      </c>
      <c r="AA82" s="347">
        <f>'2M - SGS'!AA82</f>
        <v>0.106265</v>
      </c>
      <c r="AB82" s="347">
        <f>'2M - SGS'!AB82</f>
        <v>8.2161999999999999E-2</v>
      </c>
      <c r="AC82" s="347">
        <f>'2M - SGS'!AC82</f>
        <v>7.0887000000000006E-2</v>
      </c>
      <c r="AD82" s="347">
        <f>'2M - SGS'!AD82</f>
        <v>6.8145999999999998E-2</v>
      </c>
      <c r="AE82" s="347">
        <f>'2M - SGS'!AE82</f>
        <v>8.1852999999999995E-2</v>
      </c>
      <c r="AF82" s="347">
        <f>'2M - SGS'!AF82</f>
        <v>6.7163E-2</v>
      </c>
      <c r="AG82" s="347">
        <f>'2M - SGS'!AG82</f>
        <v>8.6751999999999996E-2</v>
      </c>
      <c r="AH82" s="347">
        <f>'2M - SGS'!AH82</f>
        <v>6.9401000000000004E-2</v>
      </c>
      <c r="AI82" s="347">
        <f>'2M - SGS'!AI82</f>
        <v>8.2907999999999996E-2</v>
      </c>
      <c r="AJ82" s="347">
        <f>'2M - SGS'!AJ82</f>
        <v>0.100507</v>
      </c>
      <c r="AK82" s="347">
        <f>'2M - SGS'!AK82</f>
        <v>8.7251999999999996E-2</v>
      </c>
      <c r="AL82" s="347">
        <f>'2M - SGS'!AL82</f>
        <v>9.6703999999999998E-2</v>
      </c>
      <c r="AM82" s="347">
        <f>'2M - SGS'!AM82</f>
        <v>0.106265</v>
      </c>
      <c r="AN82" s="347">
        <f>'2M - SGS'!AN82</f>
        <v>8.2161999999999999E-2</v>
      </c>
      <c r="AO82" s="347">
        <f>'2M - SGS'!AO82</f>
        <v>7.0887000000000006E-2</v>
      </c>
      <c r="AP82" s="347">
        <f>'2M - SGS'!AP82</f>
        <v>6.8145999999999998E-2</v>
      </c>
      <c r="AQ82" s="347">
        <f>'2M - SGS'!AQ82</f>
        <v>8.1852999999999995E-2</v>
      </c>
      <c r="AR82" s="347">
        <f>'2M - SGS'!AR82</f>
        <v>6.7163E-2</v>
      </c>
      <c r="AS82" s="347">
        <f>'2M - SGS'!AS82</f>
        <v>8.6751999999999996E-2</v>
      </c>
      <c r="AT82" s="347">
        <f>'2M - SGS'!AT82</f>
        <v>6.9401000000000004E-2</v>
      </c>
      <c r="AU82" s="347">
        <f>'2M - SGS'!AU82</f>
        <v>8.2907999999999996E-2</v>
      </c>
      <c r="AV82" s="347">
        <f>'2M - SGS'!AV82</f>
        <v>0.100507</v>
      </c>
      <c r="AW82" s="347">
        <f>'2M - SGS'!AW82</f>
        <v>8.7251999999999996E-2</v>
      </c>
      <c r="AX82" s="347">
        <f>'2M - SGS'!AX82</f>
        <v>9.6703999999999998E-2</v>
      </c>
      <c r="AY82" s="347">
        <f>'2M - SGS'!AY82</f>
        <v>0.106265</v>
      </c>
      <c r="AZ82" s="347">
        <f>'2M - SGS'!AZ82</f>
        <v>8.2161999999999999E-2</v>
      </c>
      <c r="BA82" s="347">
        <f>'2M - SGS'!BA82</f>
        <v>7.0887000000000006E-2</v>
      </c>
      <c r="BB82" s="347">
        <f>'2M - SGS'!BB82</f>
        <v>6.8145999999999998E-2</v>
      </c>
      <c r="BC82" s="347">
        <f>'2M - SGS'!BC82</f>
        <v>8.1852999999999995E-2</v>
      </c>
      <c r="BD82" s="347">
        <f>'2M - SGS'!BD82</f>
        <v>6.7163E-2</v>
      </c>
      <c r="BE82" s="347">
        <f>'2M - SGS'!BE82</f>
        <v>8.6751999999999996E-2</v>
      </c>
      <c r="BF82" s="347">
        <f>'2M - SGS'!BF82</f>
        <v>6.9401000000000004E-2</v>
      </c>
      <c r="BG82" s="347">
        <f>'2M - SGS'!BG82</f>
        <v>8.2907999999999996E-2</v>
      </c>
      <c r="BH82" s="347">
        <f>'2M - SGS'!BH82</f>
        <v>0.100507</v>
      </c>
      <c r="BI82" s="347">
        <f>'2M - SGS'!BI82</f>
        <v>8.7251999999999996E-2</v>
      </c>
      <c r="BJ82" s="347">
        <f>'2M - SGS'!BJ82</f>
        <v>9.6703999999999998E-2</v>
      </c>
      <c r="BK82" s="347">
        <f>'2M - SGS'!BK82</f>
        <v>0.106265</v>
      </c>
      <c r="BL82" s="347">
        <f>'2M - SGS'!BL82</f>
        <v>8.2161999999999999E-2</v>
      </c>
      <c r="BM82" s="347">
        <f>'2M - SGS'!BM82</f>
        <v>7.0887000000000006E-2</v>
      </c>
      <c r="BN82" s="347">
        <f>'2M - SGS'!BN82</f>
        <v>6.8145999999999998E-2</v>
      </c>
      <c r="BO82" s="347">
        <f>'2M - SGS'!BO82</f>
        <v>8.1852999999999995E-2</v>
      </c>
      <c r="BP82" s="347">
        <f>'2M - SGS'!BP82</f>
        <v>6.7163E-2</v>
      </c>
      <c r="BQ82" s="347">
        <f>'2M - SGS'!BQ82</f>
        <v>8.6751999999999996E-2</v>
      </c>
      <c r="BR82" s="347">
        <f>'2M - SGS'!BR82</f>
        <v>6.9401000000000004E-2</v>
      </c>
      <c r="BS82" s="347">
        <f>'2M - SGS'!BS82</f>
        <v>8.2907999999999996E-2</v>
      </c>
      <c r="BT82" s="347">
        <f>'2M - SGS'!BT82</f>
        <v>0.100507</v>
      </c>
      <c r="BU82" s="347">
        <f>'2M - SGS'!BU82</f>
        <v>8.7251999999999996E-2</v>
      </c>
      <c r="BV82" s="347">
        <f>'2M - SGS'!BV82</f>
        <v>9.6703999999999998E-2</v>
      </c>
      <c r="BW82" s="347">
        <f>'2M - SGS'!BW82</f>
        <v>0.106265</v>
      </c>
      <c r="BX82" s="347">
        <f>'2M - SGS'!BX82</f>
        <v>8.2161999999999999E-2</v>
      </c>
      <c r="BY82" s="347">
        <f>'2M - SGS'!BY82</f>
        <v>7.0887000000000006E-2</v>
      </c>
      <c r="BZ82" s="347">
        <f>'2M - SGS'!BZ82</f>
        <v>6.8145999999999998E-2</v>
      </c>
      <c r="CA82" s="347">
        <f>'2M - SGS'!CA82</f>
        <v>8.1852999999999995E-2</v>
      </c>
      <c r="CB82" s="347">
        <f>'2M - SGS'!CB82</f>
        <v>6.7163E-2</v>
      </c>
      <c r="CC82" s="347">
        <f>'2M - SGS'!CC82</f>
        <v>8.6751999999999996E-2</v>
      </c>
      <c r="CD82" s="347">
        <f>'2M - SGS'!CD82</f>
        <v>6.9401000000000004E-2</v>
      </c>
      <c r="CE82" s="347">
        <f>'2M - SGS'!CE82</f>
        <v>8.2907999999999996E-2</v>
      </c>
      <c r="CF82" s="347">
        <f>'2M - SGS'!CF82</f>
        <v>0.100507</v>
      </c>
      <c r="CG82" s="347">
        <f>'2M - SGS'!CG82</f>
        <v>8.7251999999999996E-2</v>
      </c>
      <c r="CH82" s="348">
        <f>'2M - SGS'!CH82</f>
        <v>9.6703999999999998E-2</v>
      </c>
      <c r="CJ82" s="249">
        <f t="shared" si="103"/>
        <v>1</v>
      </c>
    </row>
    <row r="83" spans="1:88" ht="15.6" x14ac:dyDescent="0.3">
      <c r="A83" s="572"/>
      <c r="B83" s="14" t="str">
        <f t="shared" si="102"/>
        <v>Heating</v>
      </c>
      <c r="C83" s="347">
        <f>'2M - SGS'!C83</f>
        <v>0.210397</v>
      </c>
      <c r="D83" s="347">
        <f>'2M - SGS'!D83</f>
        <v>0.17743600000000001</v>
      </c>
      <c r="E83" s="347">
        <f>'2M - SGS'!E83</f>
        <v>0.13192400000000001</v>
      </c>
      <c r="F83" s="347">
        <f>'2M - SGS'!F83</f>
        <v>5.9718E-2</v>
      </c>
      <c r="G83" s="347">
        <f>'2M - SGS'!G83</f>
        <v>2.6769000000000001E-2</v>
      </c>
      <c r="H83" s="347">
        <f>'2M - SGS'!H83</f>
        <v>4.2950000000000002E-3</v>
      </c>
      <c r="I83" s="347">
        <f>'2M - SGS'!I83</f>
        <v>2.895E-3</v>
      </c>
      <c r="J83" s="347">
        <f>'2M - SGS'!J83</f>
        <v>3.4320000000000002E-3</v>
      </c>
      <c r="K83" s="347">
        <f>'2M - SGS'!K83</f>
        <v>9.4020000000000006E-3</v>
      </c>
      <c r="L83" s="347">
        <f>'2M - SGS'!L83</f>
        <v>5.5496999999999998E-2</v>
      </c>
      <c r="M83" s="347">
        <f>'2M - SGS'!M83</f>
        <v>0.115452</v>
      </c>
      <c r="N83" s="347">
        <f>'2M - SGS'!N83</f>
        <v>0.20278099999999999</v>
      </c>
      <c r="O83" s="347">
        <f>'2M - SGS'!O83</f>
        <v>0.210397</v>
      </c>
      <c r="P83" s="347">
        <f>'2M - SGS'!P83</f>
        <v>0.17743600000000001</v>
      </c>
      <c r="Q83" s="347">
        <f>'2M - SGS'!Q83</f>
        <v>0.13192400000000001</v>
      </c>
      <c r="R83" s="347">
        <f>'2M - SGS'!R83</f>
        <v>5.9718E-2</v>
      </c>
      <c r="S83" s="347">
        <f>'2M - SGS'!S83</f>
        <v>2.6769000000000001E-2</v>
      </c>
      <c r="T83" s="347">
        <f>'2M - SGS'!T83</f>
        <v>4.2950000000000002E-3</v>
      </c>
      <c r="U83" s="347">
        <f>'2M - SGS'!U83</f>
        <v>2.895E-3</v>
      </c>
      <c r="V83" s="347">
        <f>'2M - SGS'!V83</f>
        <v>3.4320000000000002E-3</v>
      </c>
      <c r="W83" s="347">
        <f>'2M - SGS'!W83</f>
        <v>9.4020000000000006E-3</v>
      </c>
      <c r="X83" s="347">
        <f>'2M - SGS'!X83</f>
        <v>5.5496999999999998E-2</v>
      </c>
      <c r="Y83" s="347">
        <f>'2M - SGS'!Y83</f>
        <v>0.115452</v>
      </c>
      <c r="Z83" s="347">
        <f>'2M - SGS'!Z83</f>
        <v>0.20278099999999999</v>
      </c>
      <c r="AA83" s="347">
        <f>'2M - SGS'!AA83</f>
        <v>0.210397</v>
      </c>
      <c r="AB83" s="347">
        <f>'2M - SGS'!AB83</f>
        <v>0.17743600000000001</v>
      </c>
      <c r="AC83" s="347">
        <f>'2M - SGS'!AC83</f>
        <v>0.13192400000000001</v>
      </c>
      <c r="AD83" s="347">
        <f>'2M - SGS'!AD83</f>
        <v>5.9718E-2</v>
      </c>
      <c r="AE83" s="347">
        <f>'2M - SGS'!AE83</f>
        <v>2.6769000000000001E-2</v>
      </c>
      <c r="AF83" s="347">
        <f>'2M - SGS'!AF83</f>
        <v>4.2950000000000002E-3</v>
      </c>
      <c r="AG83" s="347">
        <f>'2M - SGS'!AG83</f>
        <v>2.895E-3</v>
      </c>
      <c r="AH83" s="347">
        <f>'2M - SGS'!AH83</f>
        <v>3.4320000000000002E-3</v>
      </c>
      <c r="AI83" s="347">
        <f>'2M - SGS'!AI83</f>
        <v>9.4020000000000006E-3</v>
      </c>
      <c r="AJ83" s="347">
        <f>'2M - SGS'!AJ83</f>
        <v>5.5496999999999998E-2</v>
      </c>
      <c r="AK83" s="347">
        <f>'2M - SGS'!AK83</f>
        <v>0.115452</v>
      </c>
      <c r="AL83" s="347">
        <f>'2M - SGS'!AL83</f>
        <v>0.20278099999999999</v>
      </c>
      <c r="AM83" s="347">
        <f>'2M - SGS'!AM83</f>
        <v>0.210397</v>
      </c>
      <c r="AN83" s="347">
        <f>'2M - SGS'!AN83</f>
        <v>0.17743600000000001</v>
      </c>
      <c r="AO83" s="347">
        <f>'2M - SGS'!AO83</f>
        <v>0.13192400000000001</v>
      </c>
      <c r="AP83" s="347">
        <f>'2M - SGS'!AP83</f>
        <v>5.9718E-2</v>
      </c>
      <c r="AQ83" s="347">
        <f>'2M - SGS'!AQ83</f>
        <v>2.6769000000000001E-2</v>
      </c>
      <c r="AR83" s="347">
        <f>'2M - SGS'!AR83</f>
        <v>4.2950000000000002E-3</v>
      </c>
      <c r="AS83" s="347">
        <f>'2M - SGS'!AS83</f>
        <v>2.895E-3</v>
      </c>
      <c r="AT83" s="347">
        <f>'2M - SGS'!AT83</f>
        <v>3.4320000000000002E-3</v>
      </c>
      <c r="AU83" s="347">
        <f>'2M - SGS'!AU83</f>
        <v>9.4020000000000006E-3</v>
      </c>
      <c r="AV83" s="347">
        <f>'2M - SGS'!AV83</f>
        <v>5.5496999999999998E-2</v>
      </c>
      <c r="AW83" s="347">
        <f>'2M - SGS'!AW83</f>
        <v>0.115452</v>
      </c>
      <c r="AX83" s="347">
        <f>'2M - SGS'!AX83</f>
        <v>0.20278099999999999</v>
      </c>
      <c r="AY83" s="347">
        <f>'2M - SGS'!AY83</f>
        <v>0.210397</v>
      </c>
      <c r="AZ83" s="347">
        <f>'2M - SGS'!AZ83</f>
        <v>0.17743600000000001</v>
      </c>
      <c r="BA83" s="347">
        <f>'2M - SGS'!BA83</f>
        <v>0.13192400000000001</v>
      </c>
      <c r="BB83" s="347">
        <f>'2M - SGS'!BB83</f>
        <v>5.9718E-2</v>
      </c>
      <c r="BC83" s="347">
        <f>'2M - SGS'!BC83</f>
        <v>2.6769000000000001E-2</v>
      </c>
      <c r="BD83" s="347">
        <f>'2M - SGS'!BD83</f>
        <v>4.2950000000000002E-3</v>
      </c>
      <c r="BE83" s="347">
        <f>'2M - SGS'!BE83</f>
        <v>2.895E-3</v>
      </c>
      <c r="BF83" s="347">
        <f>'2M - SGS'!BF83</f>
        <v>3.4320000000000002E-3</v>
      </c>
      <c r="BG83" s="347">
        <f>'2M - SGS'!BG83</f>
        <v>9.4020000000000006E-3</v>
      </c>
      <c r="BH83" s="347">
        <f>'2M - SGS'!BH83</f>
        <v>5.5496999999999998E-2</v>
      </c>
      <c r="BI83" s="347">
        <f>'2M - SGS'!BI83</f>
        <v>0.115452</v>
      </c>
      <c r="BJ83" s="347">
        <f>'2M - SGS'!BJ83</f>
        <v>0.20278099999999999</v>
      </c>
      <c r="BK83" s="347">
        <f>'2M - SGS'!BK83</f>
        <v>0.210397</v>
      </c>
      <c r="BL83" s="347">
        <f>'2M - SGS'!BL83</f>
        <v>0.17743600000000001</v>
      </c>
      <c r="BM83" s="347">
        <f>'2M - SGS'!BM83</f>
        <v>0.13192400000000001</v>
      </c>
      <c r="BN83" s="347">
        <f>'2M - SGS'!BN83</f>
        <v>5.9718E-2</v>
      </c>
      <c r="BO83" s="347">
        <f>'2M - SGS'!BO83</f>
        <v>2.6769000000000001E-2</v>
      </c>
      <c r="BP83" s="347">
        <f>'2M - SGS'!BP83</f>
        <v>4.2950000000000002E-3</v>
      </c>
      <c r="BQ83" s="347">
        <f>'2M - SGS'!BQ83</f>
        <v>2.895E-3</v>
      </c>
      <c r="BR83" s="347">
        <f>'2M - SGS'!BR83</f>
        <v>3.4320000000000002E-3</v>
      </c>
      <c r="BS83" s="347">
        <f>'2M - SGS'!BS83</f>
        <v>9.4020000000000006E-3</v>
      </c>
      <c r="BT83" s="347">
        <f>'2M - SGS'!BT83</f>
        <v>5.5496999999999998E-2</v>
      </c>
      <c r="BU83" s="347">
        <f>'2M - SGS'!BU83</f>
        <v>0.115452</v>
      </c>
      <c r="BV83" s="347">
        <f>'2M - SGS'!BV83</f>
        <v>0.20278099999999999</v>
      </c>
      <c r="BW83" s="347">
        <f>'2M - SGS'!BW83</f>
        <v>0.210397</v>
      </c>
      <c r="BX83" s="347">
        <f>'2M - SGS'!BX83</f>
        <v>0.17743600000000001</v>
      </c>
      <c r="BY83" s="347">
        <f>'2M - SGS'!BY83</f>
        <v>0.13192400000000001</v>
      </c>
      <c r="BZ83" s="347">
        <f>'2M - SGS'!BZ83</f>
        <v>5.9718E-2</v>
      </c>
      <c r="CA83" s="347">
        <f>'2M - SGS'!CA83</f>
        <v>2.6769000000000001E-2</v>
      </c>
      <c r="CB83" s="347">
        <f>'2M - SGS'!CB83</f>
        <v>4.2950000000000002E-3</v>
      </c>
      <c r="CC83" s="347">
        <f>'2M - SGS'!CC83</f>
        <v>2.895E-3</v>
      </c>
      <c r="CD83" s="347">
        <f>'2M - SGS'!CD83</f>
        <v>3.4320000000000002E-3</v>
      </c>
      <c r="CE83" s="347">
        <f>'2M - SGS'!CE83</f>
        <v>9.4020000000000006E-3</v>
      </c>
      <c r="CF83" s="347">
        <f>'2M - SGS'!CF83</f>
        <v>5.5496999999999998E-2</v>
      </c>
      <c r="CG83" s="347">
        <f>'2M - SGS'!CG83</f>
        <v>0.115452</v>
      </c>
      <c r="CH83" s="348">
        <f>'2M - SGS'!CH83</f>
        <v>0.20278099999999999</v>
      </c>
      <c r="CJ83" s="249">
        <f t="shared" si="103"/>
        <v>0.99999800000000016</v>
      </c>
    </row>
    <row r="84" spans="1:88" ht="15.6" x14ac:dyDescent="0.3">
      <c r="A84" s="572"/>
      <c r="B84" s="14" t="str">
        <f t="shared" si="102"/>
        <v>HVAC</v>
      </c>
      <c r="C84" s="347">
        <f>'2M - SGS'!C84</f>
        <v>0.107824</v>
      </c>
      <c r="D84" s="347">
        <f>'2M - SGS'!D84</f>
        <v>9.1051999999999994E-2</v>
      </c>
      <c r="E84" s="347">
        <f>'2M - SGS'!E84</f>
        <v>7.1135000000000004E-2</v>
      </c>
      <c r="F84" s="347">
        <f>'2M - SGS'!F84</f>
        <v>4.1179E-2</v>
      </c>
      <c r="G84" s="347">
        <f>'2M - SGS'!G84</f>
        <v>4.4423999999999998E-2</v>
      </c>
      <c r="H84" s="347">
        <f>'2M - SGS'!H84</f>
        <v>0.106128</v>
      </c>
      <c r="I84" s="347">
        <f>'2M - SGS'!I84</f>
        <v>0.14288100000000001</v>
      </c>
      <c r="J84" s="347">
        <f>'2M - SGS'!J84</f>
        <v>0.133494</v>
      </c>
      <c r="K84" s="347">
        <f>'2M - SGS'!K84</f>
        <v>5.781E-2</v>
      </c>
      <c r="L84" s="347">
        <f>'2M - SGS'!L84</f>
        <v>3.8018000000000003E-2</v>
      </c>
      <c r="M84" s="347">
        <f>'2M - SGS'!M84</f>
        <v>6.2103999999999999E-2</v>
      </c>
      <c r="N84" s="347">
        <f>'2M - SGS'!N84</f>
        <v>0.10395</v>
      </c>
      <c r="O84" s="347">
        <f>'2M - SGS'!O84</f>
        <v>0.107824</v>
      </c>
      <c r="P84" s="347">
        <f>'2M - SGS'!P84</f>
        <v>9.1051999999999994E-2</v>
      </c>
      <c r="Q84" s="347">
        <f>'2M - SGS'!Q84</f>
        <v>7.1135000000000004E-2</v>
      </c>
      <c r="R84" s="347">
        <f>'2M - SGS'!R84</f>
        <v>4.1179E-2</v>
      </c>
      <c r="S84" s="347">
        <f>'2M - SGS'!S84</f>
        <v>4.4423999999999998E-2</v>
      </c>
      <c r="T84" s="347">
        <f>'2M - SGS'!T84</f>
        <v>0.106128</v>
      </c>
      <c r="U84" s="347">
        <f>'2M - SGS'!U84</f>
        <v>0.14288100000000001</v>
      </c>
      <c r="V84" s="347">
        <f>'2M - SGS'!V84</f>
        <v>0.133494</v>
      </c>
      <c r="W84" s="347">
        <f>'2M - SGS'!W84</f>
        <v>5.781E-2</v>
      </c>
      <c r="X84" s="347">
        <f>'2M - SGS'!X84</f>
        <v>3.8018000000000003E-2</v>
      </c>
      <c r="Y84" s="347">
        <f>'2M - SGS'!Y84</f>
        <v>6.2103999999999999E-2</v>
      </c>
      <c r="Z84" s="347">
        <f>'2M - SGS'!Z84</f>
        <v>0.10395</v>
      </c>
      <c r="AA84" s="347">
        <f>'2M - SGS'!AA84</f>
        <v>0.107824</v>
      </c>
      <c r="AB84" s="347">
        <f>'2M - SGS'!AB84</f>
        <v>9.1051999999999994E-2</v>
      </c>
      <c r="AC84" s="347">
        <f>'2M - SGS'!AC84</f>
        <v>7.1135000000000004E-2</v>
      </c>
      <c r="AD84" s="347">
        <f>'2M - SGS'!AD84</f>
        <v>4.1179E-2</v>
      </c>
      <c r="AE84" s="347">
        <f>'2M - SGS'!AE84</f>
        <v>4.4423999999999998E-2</v>
      </c>
      <c r="AF84" s="347">
        <f>'2M - SGS'!AF84</f>
        <v>0.106128</v>
      </c>
      <c r="AG84" s="347">
        <f>'2M - SGS'!AG84</f>
        <v>0.14288100000000001</v>
      </c>
      <c r="AH84" s="347">
        <f>'2M - SGS'!AH84</f>
        <v>0.133494</v>
      </c>
      <c r="AI84" s="347">
        <f>'2M - SGS'!AI84</f>
        <v>5.781E-2</v>
      </c>
      <c r="AJ84" s="347">
        <f>'2M - SGS'!AJ84</f>
        <v>3.8018000000000003E-2</v>
      </c>
      <c r="AK84" s="347">
        <f>'2M - SGS'!AK84</f>
        <v>6.2103999999999999E-2</v>
      </c>
      <c r="AL84" s="347">
        <f>'2M - SGS'!AL84</f>
        <v>0.10395</v>
      </c>
      <c r="AM84" s="347">
        <f>'2M - SGS'!AM84</f>
        <v>0.107824</v>
      </c>
      <c r="AN84" s="347">
        <f>'2M - SGS'!AN84</f>
        <v>9.1051999999999994E-2</v>
      </c>
      <c r="AO84" s="347">
        <f>'2M - SGS'!AO84</f>
        <v>7.1135000000000004E-2</v>
      </c>
      <c r="AP84" s="347">
        <f>'2M - SGS'!AP84</f>
        <v>4.1179E-2</v>
      </c>
      <c r="AQ84" s="347">
        <f>'2M - SGS'!AQ84</f>
        <v>4.4423999999999998E-2</v>
      </c>
      <c r="AR84" s="347">
        <f>'2M - SGS'!AR84</f>
        <v>0.106128</v>
      </c>
      <c r="AS84" s="347">
        <f>'2M - SGS'!AS84</f>
        <v>0.14288100000000001</v>
      </c>
      <c r="AT84" s="347">
        <f>'2M - SGS'!AT84</f>
        <v>0.133494</v>
      </c>
      <c r="AU84" s="347">
        <f>'2M - SGS'!AU84</f>
        <v>5.781E-2</v>
      </c>
      <c r="AV84" s="347">
        <f>'2M - SGS'!AV84</f>
        <v>3.8018000000000003E-2</v>
      </c>
      <c r="AW84" s="347">
        <f>'2M - SGS'!AW84</f>
        <v>6.2103999999999999E-2</v>
      </c>
      <c r="AX84" s="347">
        <f>'2M - SGS'!AX84</f>
        <v>0.10395</v>
      </c>
      <c r="AY84" s="347">
        <f>'2M - SGS'!AY84</f>
        <v>0.107824</v>
      </c>
      <c r="AZ84" s="347">
        <f>'2M - SGS'!AZ84</f>
        <v>9.1051999999999994E-2</v>
      </c>
      <c r="BA84" s="347">
        <f>'2M - SGS'!BA84</f>
        <v>7.1135000000000004E-2</v>
      </c>
      <c r="BB84" s="347">
        <f>'2M - SGS'!BB84</f>
        <v>4.1179E-2</v>
      </c>
      <c r="BC84" s="347">
        <f>'2M - SGS'!BC84</f>
        <v>4.4423999999999998E-2</v>
      </c>
      <c r="BD84" s="347">
        <f>'2M - SGS'!BD84</f>
        <v>0.106128</v>
      </c>
      <c r="BE84" s="347">
        <f>'2M - SGS'!BE84</f>
        <v>0.14288100000000001</v>
      </c>
      <c r="BF84" s="347">
        <f>'2M - SGS'!BF84</f>
        <v>0.133494</v>
      </c>
      <c r="BG84" s="347">
        <f>'2M - SGS'!BG84</f>
        <v>5.781E-2</v>
      </c>
      <c r="BH84" s="347">
        <f>'2M - SGS'!BH84</f>
        <v>3.8018000000000003E-2</v>
      </c>
      <c r="BI84" s="347">
        <f>'2M - SGS'!BI84</f>
        <v>6.2103999999999999E-2</v>
      </c>
      <c r="BJ84" s="347">
        <f>'2M - SGS'!BJ84</f>
        <v>0.10395</v>
      </c>
      <c r="BK84" s="347">
        <f>'2M - SGS'!BK84</f>
        <v>0.107824</v>
      </c>
      <c r="BL84" s="347">
        <f>'2M - SGS'!BL84</f>
        <v>9.1051999999999994E-2</v>
      </c>
      <c r="BM84" s="347">
        <f>'2M - SGS'!BM84</f>
        <v>7.1135000000000004E-2</v>
      </c>
      <c r="BN84" s="347">
        <f>'2M - SGS'!BN84</f>
        <v>4.1179E-2</v>
      </c>
      <c r="BO84" s="347">
        <f>'2M - SGS'!BO84</f>
        <v>4.4423999999999998E-2</v>
      </c>
      <c r="BP84" s="347">
        <f>'2M - SGS'!BP84</f>
        <v>0.106128</v>
      </c>
      <c r="BQ84" s="347">
        <f>'2M - SGS'!BQ84</f>
        <v>0.14288100000000001</v>
      </c>
      <c r="BR84" s="347">
        <f>'2M - SGS'!BR84</f>
        <v>0.133494</v>
      </c>
      <c r="BS84" s="347">
        <f>'2M - SGS'!BS84</f>
        <v>5.781E-2</v>
      </c>
      <c r="BT84" s="347">
        <f>'2M - SGS'!BT84</f>
        <v>3.8018000000000003E-2</v>
      </c>
      <c r="BU84" s="347">
        <f>'2M - SGS'!BU84</f>
        <v>6.2103999999999999E-2</v>
      </c>
      <c r="BV84" s="347">
        <f>'2M - SGS'!BV84</f>
        <v>0.10395</v>
      </c>
      <c r="BW84" s="347">
        <f>'2M - SGS'!BW84</f>
        <v>0.107824</v>
      </c>
      <c r="BX84" s="347">
        <f>'2M - SGS'!BX84</f>
        <v>9.1051999999999994E-2</v>
      </c>
      <c r="BY84" s="347">
        <f>'2M - SGS'!BY84</f>
        <v>7.1135000000000004E-2</v>
      </c>
      <c r="BZ84" s="347">
        <f>'2M - SGS'!BZ84</f>
        <v>4.1179E-2</v>
      </c>
      <c r="CA84" s="347">
        <f>'2M - SGS'!CA84</f>
        <v>4.4423999999999998E-2</v>
      </c>
      <c r="CB84" s="347">
        <f>'2M - SGS'!CB84</f>
        <v>0.106128</v>
      </c>
      <c r="CC84" s="347">
        <f>'2M - SGS'!CC84</f>
        <v>0.14288100000000001</v>
      </c>
      <c r="CD84" s="347">
        <f>'2M - SGS'!CD84</f>
        <v>0.133494</v>
      </c>
      <c r="CE84" s="347">
        <f>'2M - SGS'!CE84</f>
        <v>5.781E-2</v>
      </c>
      <c r="CF84" s="347">
        <f>'2M - SGS'!CF84</f>
        <v>3.8018000000000003E-2</v>
      </c>
      <c r="CG84" s="347">
        <f>'2M - SGS'!CG84</f>
        <v>6.2103999999999999E-2</v>
      </c>
      <c r="CH84" s="348">
        <f>'2M - SGS'!CH84</f>
        <v>0.10395</v>
      </c>
      <c r="CJ84" s="249">
        <f t="shared" si="103"/>
        <v>0.99999900000000008</v>
      </c>
    </row>
    <row r="85" spans="1:88" ht="15.6" x14ac:dyDescent="0.3">
      <c r="A85" s="572"/>
      <c r="B85" s="14" t="str">
        <f t="shared" si="102"/>
        <v>Lighting</v>
      </c>
      <c r="C85" s="347">
        <f>'2M - SGS'!C85</f>
        <v>9.3563999999999994E-2</v>
      </c>
      <c r="D85" s="347">
        <f>'2M - SGS'!D85</f>
        <v>7.2162000000000004E-2</v>
      </c>
      <c r="E85" s="347">
        <f>'2M - SGS'!E85</f>
        <v>7.8372999999999998E-2</v>
      </c>
      <c r="F85" s="347">
        <f>'2M - SGS'!F85</f>
        <v>7.6534000000000005E-2</v>
      </c>
      <c r="G85" s="347">
        <f>'2M - SGS'!G85</f>
        <v>9.4246999999999997E-2</v>
      </c>
      <c r="H85" s="347">
        <f>'2M - SGS'!H85</f>
        <v>7.5599E-2</v>
      </c>
      <c r="I85" s="347">
        <f>'2M - SGS'!I85</f>
        <v>9.6199999999999994E-2</v>
      </c>
      <c r="J85" s="347">
        <f>'2M - SGS'!J85</f>
        <v>7.7077999999999994E-2</v>
      </c>
      <c r="K85" s="347">
        <f>'2M - SGS'!K85</f>
        <v>8.1374000000000002E-2</v>
      </c>
      <c r="L85" s="347">
        <f>'2M - SGS'!L85</f>
        <v>9.4072000000000003E-2</v>
      </c>
      <c r="M85" s="347">
        <f>'2M - SGS'!M85</f>
        <v>7.6706999999999997E-2</v>
      </c>
      <c r="N85" s="347">
        <f>'2M - SGS'!N85</f>
        <v>8.4089999999999998E-2</v>
      </c>
      <c r="O85" s="347">
        <f>'2M - SGS'!O85</f>
        <v>9.3563999999999994E-2</v>
      </c>
      <c r="P85" s="347">
        <f>'2M - SGS'!P85</f>
        <v>7.2162000000000004E-2</v>
      </c>
      <c r="Q85" s="347">
        <f>'2M - SGS'!Q85</f>
        <v>7.8372999999999998E-2</v>
      </c>
      <c r="R85" s="347">
        <f>'2M - SGS'!R85</f>
        <v>7.6534000000000005E-2</v>
      </c>
      <c r="S85" s="347">
        <f>'2M - SGS'!S85</f>
        <v>9.4246999999999997E-2</v>
      </c>
      <c r="T85" s="347">
        <f>'2M - SGS'!T85</f>
        <v>7.5599E-2</v>
      </c>
      <c r="U85" s="347">
        <f>'2M - SGS'!U85</f>
        <v>9.6199999999999994E-2</v>
      </c>
      <c r="V85" s="347">
        <f>'2M - SGS'!V85</f>
        <v>7.7077999999999994E-2</v>
      </c>
      <c r="W85" s="347">
        <f>'2M - SGS'!W85</f>
        <v>8.1374000000000002E-2</v>
      </c>
      <c r="X85" s="347">
        <f>'2M - SGS'!X85</f>
        <v>9.4072000000000003E-2</v>
      </c>
      <c r="Y85" s="347">
        <f>'2M - SGS'!Y85</f>
        <v>7.6706999999999997E-2</v>
      </c>
      <c r="Z85" s="347">
        <f>'2M - SGS'!Z85</f>
        <v>8.4089999999999998E-2</v>
      </c>
      <c r="AA85" s="347">
        <f>'2M - SGS'!AA85</f>
        <v>9.3563999999999994E-2</v>
      </c>
      <c r="AB85" s="347">
        <f>'2M - SGS'!AB85</f>
        <v>7.2162000000000004E-2</v>
      </c>
      <c r="AC85" s="347">
        <f>'2M - SGS'!AC85</f>
        <v>7.8372999999999998E-2</v>
      </c>
      <c r="AD85" s="347">
        <f>'2M - SGS'!AD85</f>
        <v>7.6534000000000005E-2</v>
      </c>
      <c r="AE85" s="347">
        <f>'2M - SGS'!AE85</f>
        <v>9.4246999999999997E-2</v>
      </c>
      <c r="AF85" s="347">
        <f>'2M - SGS'!AF85</f>
        <v>7.5599E-2</v>
      </c>
      <c r="AG85" s="347">
        <f>'2M - SGS'!AG85</f>
        <v>9.6199999999999994E-2</v>
      </c>
      <c r="AH85" s="347">
        <f>'2M - SGS'!AH85</f>
        <v>7.7077999999999994E-2</v>
      </c>
      <c r="AI85" s="347">
        <f>'2M - SGS'!AI85</f>
        <v>8.1374000000000002E-2</v>
      </c>
      <c r="AJ85" s="347">
        <f>'2M - SGS'!AJ85</f>
        <v>9.4072000000000003E-2</v>
      </c>
      <c r="AK85" s="347">
        <f>'2M - SGS'!AK85</f>
        <v>7.6706999999999997E-2</v>
      </c>
      <c r="AL85" s="347">
        <f>'2M - SGS'!AL85</f>
        <v>8.4089999999999998E-2</v>
      </c>
      <c r="AM85" s="347">
        <f>'2M - SGS'!AM85</f>
        <v>9.3563999999999994E-2</v>
      </c>
      <c r="AN85" s="347">
        <f>'2M - SGS'!AN85</f>
        <v>7.2162000000000004E-2</v>
      </c>
      <c r="AO85" s="347">
        <f>'2M - SGS'!AO85</f>
        <v>7.8372999999999998E-2</v>
      </c>
      <c r="AP85" s="347">
        <f>'2M - SGS'!AP85</f>
        <v>7.6534000000000005E-2</v>
      </c>
      <c r="AQ85" s="347">
        <f>'2M - SGS'!AQ85</f>
        <v>9.4246999999999997E-2</v>
      </c>
      <c r="AR85" s="347">
        <f>'2M - SGS'!AR85</f>
        <v>7.5599E-2</v>
      </c>
      <c r="AS85" s="347">
        <f>'2M - SGS'!AS85</f>
        <v>9.6199999999999994E-2</v>
      </c>
      <c r="AT85" s="347">
        <f>'2M - SGS'!AT85</f>
        <v>7.7077999999999994E-2</v>
      </c>
      <c r="AU85" s="347">
        <f>'2M - SGS'!AU85</f>
        <v>8.1374000000000002E-2</v>
      </c>
      <c r="AV85" s="347">
        <f>'2M - SGS'!AV85</f>
        <v>9.4072000000000003E-2</v>
      </c>
      <c r="AW85" s="347">
        <f>'2M - SGS'!AW85</f>
        <v>7.6706999999999997E-2</v>
      </c>
      <c r="AX85" s="347">
        <f>'2M - SGS'!AX85</f>
        <v>8.4089999999999998E-2</v>
      </c>
      <c r="AY85" s="347">
        <f>'2M - SGS'!AY85</f>
        <v>9.3563999999999994E-2</v>
      </c>
      <c r="AZ85" s="347">
        <f>'2M - SGS'!AZ85</f>
        <v>7.2162000000000004E-2</v>
      </c>
      <c r="BA85" s="347">
        <f>'2M - SGS'!BA85</f>
        <v>7.8372999999999998E-2</v>
      </c>
      <c r="BB85" s="347">
        <f>'2M - SGS'!BB85</f>
        <v>7.6534000000000005E-2</v>
      </c>
      <c r="BC85" s="347">
        <f>'2M - SGS'!BC85</f>
        <v>9.4246999999999997E-2</v>
      </c>
      <c r="BD85" s="347">
        <f>'2M - SGS'!BD85</f>
        <v>7.5599E-2</v>
      </c>
      <c r="BE85" s="347">
        <f>'2M - SGS'!BE85</f>
        <v>9.6199999999999994E-2</v>
      </c>
      <c r="BF85" s="347">
        <f>'2M - SGS'!BF85</f>
        <v>7.7077999999999994E-2</v>
      </c>
      <c r="BG85" s="347">
        <f>'2M - SGS'!BG85</f>
        <v>8.1374000000000002E-2</v>
      </c>
      <c r="BH85" s="347">
        <f>'2M - SGS'!BH85</f>
        <v>9.4072000000000003E-2</v>
      </c>
      <c r="BI85" s="347">
        <f>'2M - SGS'!BI85</f>
        <v>7.6706999999999997E-2</v>
      </c>
      <c r="BJ85" s="347">
        <f>'2M - SGS'!BJ85</f>
        <v>8.4089999999999998E-2</v>
      </c>
      <c r="BK85" s="347">
        <f>'2M - SGS'!BK85</f>
        <v>9.3563999999999994E-2</v>
      </c>
      <c r="BL85" s="347">
        <f>'2M - SGS'!BL85</f>
        <v>7.2162000000000004E-2</v>
      </c>
      <c r="BM85" s="347">
        <f>'2M - SGS'!BM85</f>
        <v>7.8372999999999998E-2</v>
      </c>
      <c r="BN85" s="347">
        <f>'2M - SGS'!BN85</f>
        <v>7.6534000000000005E-2</v>
      </c>
      <c r="BO85" s="347">
        <f>'2M - SGS'!BO85</f>
        <v>9.4246999999999997E-2</v>
      </c>
      <c r="BP85" s="347">
        <f>'2M - SGS'!BP85</f>
        <v>7.5599E-2</v>
      </c>
      <c r="BQ85" s="347">
        <f>'2M - SGS'!BQ85</f>
        <v>9.6199999999999994E-2</v>
      </c>
      <c r="BR85" s="347">
        <f>'2M - SGS'!BR85</f>
        <v>7.7077999999999994E-2</v>
      </c>
      <c r="BS85" s="347">
        <f>'2M - SGS'!BS85</f>
        <v>8.1374000000000002E-2</v>
      </c>
      <c r="BT85" s="347">
        <f>'2M - SGS'!BT85</f>
        <v>9.4072000000000003E-2</v>
      </c>
      <c r="BU85" s="347">
        <f>'2M - SGS'!BU85</f>
        <v>7.6706999999999997E-2</v>
      </c>
      <c r="BV85" s="347">
        <f>'2M - SGS'!BV85</f>
        <v>8.4089999999999998E-2</v>
      </c>
      <c r="BW85" s="347">
        <f>'2M - SGS'!BW85</f>
        <v>9.3563999999999994E-2</v>
      </c>
      <c r="BX85" s="347">
        <f>'2M - SGS'!BX85</f>
        <v>7.2162000000000004E-2</v>
      </c>
      <c r="BY85" s="347">
        <f>'2M - SGS'!BY85</f>
        <v>7.8372999999999998E-2</v>
      </c>
      <c r="BZ85" s="347">
        <f>'2M - SGS'!BZ85</f>
        <v>7.6534000000000005E-2</v>
      </c>
      <c r="CA85" s="347">
        <f>'2M - SGS'!CA85</f>
        <v>9.4246999999999997E-2</v>
      </c>
      <c r="CB85" s="347">
        <f>'2M - SGS'!CB85</f>
        <v>7.5599E-2</v>
      </c>
      <c r="CC85" s="347">
        <f>'2M - SGS'!CC85</f>
        <v>9.6199999999999994E-2</v>
      </c>
      <c r="CD85" s="347">
        <f>'2M - SGS'!CD85</f>
        <v>7.7077999999999994E-2</v>
      </c>
      <c r="CE85" s="347">
        <f>'2M - SGS'!CE85</f>
        <v>8.1374000000000002E-2</v>
      </c>
      <c r="CF85" s="347">
        <f>'2M - SGS'!CF85</f>
        <v>9.4072000000000003E-2</v>
      </c>
      <c r="CG85" s="347">
        <f>'2M - SGS'!CG85</f>
        <v>7.6706999999999997E-2</v>
      </c>
      <c r="CH85" s="348">
        <f>'2M - SGS'!CH85</f>
        <v>8.4089999999999998E-2</v>
      </c>
      <c r="CJ85" s="249">
        <f t="shared" si="103"/>
        <v>1</v>
      </c>
    </row>
    <row r="86" spans="1:88" ht="15.6" x14ac:dyDescent="0.3">
      <c r="A86" s="572"/>
      <c r="B86" s="14" t="str">
        <f t="shared" si="102"/>
        <v>Miscellaneous</v>
      </c>
      <c r="C86" s="347">
        <f>'2M - SGS'!C86</f>
        <v>8.5109000000000004E-2</v>
      </c>
      <c r="D86" s="347">
        <f>'2M - SGS'!D86</f>
        <v>7.7715000000000006E-2</v>
      </c>
      <c r="E86" s="347">
        <f>'2M - SGS'!E86</f>
        <v>8.6136000000000004E-2</v>
      </c>
      <c r="F86" s="347">
        <f>'2M - SGS'!F86</f>
        <v>7.9796000000000006E-2</v>
      </c>
      <c r="G86" s="347">
        <f>'2M - SGS'!G86</f>
        <v>8.5334999999999994E-2</v>
      </c>
      <c r="H86" s="347">
        <f>'2M - SGS'!H86</f>
        <v>8.1994999999999998E-2</v>
      </c>
      <c r="I86" s="347">
        <f>'2M - SGS'!I86</f>
        <v>8.4098999999999993E-2</v>
      </c>
      <c r="J86" s="347">
        <f>'2M - SGS'!J86</f>
        <v>8.4198999999999996E-2</v>
      </c>
      <c r="K86" s="347">
        <f>'2M - SGS'!K86</f>
        <v>8.2512000000000002E-2</v>
      </c>
      <c r="L86" s="347">
        <f>'2M - SGS'!L86</f>
        <v>8.5277000000000006E-2</v>
      </c>
      <c r="M86" s="347">
        <f>'2M - SGS'!M86</f>
        <v>8.2588999999999996E-2</v>
      </c>
      <c r="N86" s="347">
        <f>'2M - SGS'!N86</f>
        <v>8.5237999999999994E-2</v>
      </c>
      <c r="O86" s="347">
        <f>'2M - SGS'!O86</f>
        <v>8.5109000000000004E-2</v>
      </c>
      <c r="P86" s="347">
        <f>'2M - SGS'!P86</f>
        <v>7.7715000000000006E-2</v>
      </c>
      <c r="Q86" s="347">
        <f>'2M - SGS'!Q86</f>
        <v>8.6136000000000004E-2</v>
      </c>
      <c r="R86" s="347">
        <f>'2M - SGS'!R86</f>
        <v>7.9796000000000006E-2</v>
      </c>
      <c r="S86" s="347">
        <f>'2M - SGS'!S86</f>
        <v>8.5334999999999994E-2</v>
      </c>
      <c r="T86" s="347">
        <f>'2M - SGS'!T86</f>
        <v>8.1994999999999998E-2</v>
      </c>
      <c r="U86" s="347">
        <f>'2M - SGS'!U86</f>
        <v>8.4098999999999993E-2</v>
      </c>
      <c r="V86" s="347">
        <f>'2M - SGS'!V86</f>
        <v>8.4198999999999996E-2</v>
      </c>
      <c r="W86" s="347">
        <f>'2M - SGS'!W86</f>
        <v>8.2512000000000002E-2</v>
      </c>
      <c r="X86" s="347">
        <f>'2M - SGS'!X86</f>
        <v>8.5277000000000006E-2</v>
      </c>
      <c r="Y86" s="347">
        <f>'2M - SGS'!Y86</f>
        <v>8.2588999999999996E-2</v>
      </c>
      <c r="Z86" s="347">
        <f>'2M - SGS'!Z86</f>
        <v>8.5237999999999994E-2</v>
      </c>
      <c r="AA86" s="347">
        <f>'2M - SGS'!AA86</f>
        <v>8.5109000000000004E-2</v>
      </c>
      <c r="AB86" s="347">
        <f>'2M - SGS'!AB86</f>
        <v>7.7715000000000006E-2</v>
      </c>
      <c r="AC86" s="347">
        <f>'2M - SGS'!AC86</f>
        <v>8.6136000000000004E-2</v>
      </c>
      <c r="AD86" s="347">
        <f>'2M - SGS'!AD86</f>
        <v>7.9796000000000006E-2</v>
      </c>
      <c r="AE86" s="347">
        <f>'2M - SGS'!AE86</f>
        <v>8.5334999999999994E-2</v>
      </c>
      <c r="AF86" s="347">
        <f>'2M - SGS'!AF86</f>
        <v>8.1994999999999998E-2</v>
      </c>
      <c r="AG86" s="347">
        <f>'2M - SGS'!AG86</f>
        <v>8.4098999999999993E-2</v>
      </c>
      <c r="AH86" s="347">
        <f>'2M - SGS'!AH86</f>
        <v>8.4198999999999996E-2</v>
      </c>
      <c r="AI86" s="347">
        <f>'2M - SGS'!AI86</f>
        <v>8.2512000000000002E-2</v>
      </c>
      <c r="AJ86" s="347">
        <f>'2M - SGS'!AJ86</f>
        <v>8.5277000000000006E-2</v>
      </c>
      <c r="AK86" s="347">
        <f>'2M - SGS'!AK86</f>
        <v>8.2588999999999996E-2</v>
      </c>
      <c r="AL86" s="347">
        <f>'2M - SGS'!AL86</f>
        <v>8.5237999999999994E-2</v>
      </c>
      <c r="AM86" s="347">
        <f>'2M - SGS'!AM86</f>
        <v>8.5109000000000004E-2</v>
      </c>
      <c r="AN86" s="347">
        <f>'2M - SGS'!AN86</f>
        <v>7.7715000000000006E-2</v>
      </c>
      <c r="AO86" s="347">
        <f>'2M - SGS'!AO86</f>
        <v>8.6136000000000004E-2</v>
      </c>
      <c r="AP86" s="347">
        <f>'2M - SGS'!AP86</f>
        <v>7.9796000000000006E-2</v>
      </c>
      <c r="AQ86" s="347">
        <f>'2M - SGS'!AQ86</f>
        <v>8.5334999999999994E-2</v>
      </c>
      <c r="AR86" s="347">
        <f>'2M - SGS'!AR86</f>
        <v>8.1994999999999998E-2</v>
      </c>
      <c r="AS86" s="347">
        <f>'2M - SGS'!AS86</f>
        <v>8.4098999999999993E-2</v>
      </c>
      <c r="AT86" s="347">
        <f>'2M - SGS'!AT86</f>
        <v>8.4198999999999996E-2</v>
      </c>
      <c r="AU86" s="347">
        <f>'2M - SGS'!AU86</f>
        <v>8.2512000000000002E-2</v>
      </c>
      <c r="AV86" s="347">
        <f>'2M - SGS'!AV86</f>
        <v>8.5277000000000006E-2</v>
      </c>
      <c r="AW86" s="347">
        <f>'2M - SGS'!AW86</f>
        <v>8.2588999999999996E-2</v>
      </c>
      <c r="AX86" s="347">
        <f>'2M - SGS'!AX86</f>
        <v>8.5237999999999994E-2</v>
      </c>
      <c r="AY86" s="347">
        <f>'2M - SGS'!AY86</f>
        <v>8.5109000000000004E-2</v>
      </c>
      <c r="AZ86" s="347">
        <f>'2M - SGS'!AZ86</f>
        <v>7.7715000000000006E-2</v>
      </c>
      <c r="BA86" s="347">
        <f>'2M - SGS'!BA86</f>
        <v>8.6136000000000004E-2</v>
      </c>
      <c r="BB86" s="347">
        <f>'2M - SGS'!BB86</f>
        <v>7.9796000000000006E-2</v>
      </c>
      <c r="BC86" s="347">
        <f>'2M - SGS'!BC86</f>
        <v>8.5334999999999994E-2</v>
      </c>
      <c r="BD86" s="347">
        <f>'2M - SGS'!BD86</f>
        <v>8.1994999999999998E-2</v>
      </c>
      <c r="BE86" s="347">
        <f>'2M - SGS'!BE86</f>
        <v>8.4098999999999993E-2</v>
      </c>
      <c r="BF86" s="347">
        <f>'2M - SGS'!BF86</f>
        <v>8.4198999999999996E-2</v>
      </c>
      <c r="BG86" s="347">
        <f>'2M - SGS'!BG86</f>
        <v>8.2512000000000002E-2</v>
      </c>
      <c r="BH86" s="347">
        <f>'2M - SGS'!BH86</f>
        <v>8.5277000000000006E-2</v>
      </c>
      <c r="BI86" s="347">
        <f>'2M - SGS'!BI86</f>
        <v>8.2588999999999996E-2</v>
      </c>
      <c r="BJ86" s="347">
        <f>'2M - SGS'!BJ86</f>
        <v>8.5237999999999994E-2</v>
      </c>
      <c r="BK86" s="347">
        <f>'2M - SGS'!BK86</f>
        <v>8.5109000000000004E-2</v>
      </c>
      <c r="BL86" s="347">
        <f>'2M - SGS'!BL86</f>
        <v>7.7715000000000006E-2</v>
      </c>
      <c r="BM86" s="347">
        <f>'2M - SGS'!BM86</f>
        <v>8.6136000000000004E-2</v>
      </c>
      <c r="BN86" s="347">
        <f>'2M - SGS'!BN86</f>
        <v>7.9796000000000006E-2</v>
      </c>
      <c r="BO86" s="347">
        <f>'2M - SGS'!BO86</f>
        <v>8.5334999999999994E-2</v>
      </c>
      <c r="BP86" s="347">
        <f>'2M - SGS'!BP86</f>
        <v>8.1994999999999998E-2</v>
      </c>
      <c r="BQ86" s="347">
        <f>'2M - SGS'!BQ86</f>
        <v>8.4098999999999993E-2</v>
      </c>
      <c r="BR86" s="347">
        <f>'2M - SGS'!BR86</f>
        <v>8.4198999999999996E-2</v>
      </c>
      <c r="BS86" s="347">
        <f>'2M - SGS'!BS86</f>
        <v>8.2512000000000002E-2</v>
      </c>
      <c r="BT86" s="347">
        <f>'2M - SGS'!BT86</f>
        <v>8.5277000000000006E-2</v>
      </c>
      <c r="BU86" s="347">
        <f>'2M - SGS'!BU86</f>
        <v>8.2588999999999996E-2</v>
      </c>
      <c r="BV86" s="347">
        <f>'2M - SGS'!BV86</f>
        <v>8.5237999999999994E-2</v>
      </c>
      <c r="BW86" s="347">
        <f>'2M - SGS'!BW86</f>
        <v>8.5109000000000004E-2</v>
      </c>
      <c r="BX86" s="347">
        <f>'2M - SGS'!BX86</f>
        <v>7.7715000000000006E-2</v>
      </c>
      <c r="BY86" s="347">
        <f>'2M - SGS'!BY86</f>
        <v>8.6136000000000004E-2</v>
      </c>
      <c r="BZ86" s="347">
        <f>'2M - SGS'!BZ86</f>
        <v>7.9796000000000006E-2</v>
      </c>
      <c r="CA86" s="347">
        <f>'2M - SGS'!CA86</f>
        <v>8.5334999999999994E-2</v>
      </c>
      <c r="CB86" s="347">
        <f>'2M - SGS'!CB86</f>
        <v>8.1994999999999998E-2</v>
      </c>
      <c r="CC86" s="347">
        <f>'2M - SGS'!CC86</f>
        <v>8.4098999999999993E-2</v>
      </c>
      <c r="CD86" s="347">
        <f>'2M - SGS'!CD86</f>
        <v>8.4198999999999996E-2</v>
      </c>
      <c r="CE86" s="347">
        <f>'2M - SGS'!CE86</f>
        <v>8.2512000000000002E-2</v>
      </c>
      <c r="CF86" s="347">
        <f>'2M - SGS'!CF86</f>
        <v>8.5277000000000006E-2</v>
      </c>
      <c r="CG86" s="347">
        <f>'2M - SGS'!CG86</f>
        <v>8.2588999999999996E-2</v>
      </c>
      <c r="CH86" s="348">
        <f>'2M - SGS'!CH86</f>
        <v>8.5237999999999994E-2</v>
      </c>
      <c r="CJ86" s="249">
        <f t="shared" si="103"/>
        <v>1.0000000000000002</v>
      </c>
    </row>
    <row r="87" spans="1:88" ht="15.6" x14ac:dyDescent="0.3">
      <c r="A87" s="572"/>
      <c r="B87" s="14" t="str">
        <f t="shared" si="102"/>
        <v>Motors</v>
      </c>
      <c r="C87" s="347">
        <f>'2M - SGS'!C87</f>
        <v>8.5109000000000004E-2</v>
      </c>
      <c r="D87" s="347">
        <f>'2M - SGS'!D87</f>
        <v>7.7715000000000006E-2</v>
      </c>
      <c r="E87" s="347">
        <f>'2M - SGS'!E87</f>
        <v>8.6136000000000004E-2</v>
      </c>
      <c r="F87" s="347">
        <f>'2M - SGS'!F87</f>
        <v>7.9796000000000006E-2</v>
      </c>
      <c r="G87" s="347">
        <f>'2M - SGS'!G87</f>
        <v>8.5334999999999994E-2</v>
      </c>
      <c r="H87" s="347">
        <f>'2M - SGS'!H87</f>
        <v>8.1994999999999998E-2</v>
      </c>
      <c r="I87" s="347">
        <f>'2M - SGS'!I87</f>
        <v>8.4098999999999993E-2</v>
      </c>
      <c r="J87" s="347">
        <f>'2M - SGS'!J87</f>
        <v>8.4198999999999996E-2</v>
      </c>
      <c r="K87" s="347">
        <f>'2M - SGS'!K87</f>
        <v>8.2512000000000002E-2</v>
      </c>
      <c r="L87" s="347">
        <f>'2M - SGS'!L87</f>
        <v>8.5277000000000006E-2</v>
      </c>
      <c r="M87" s="347">
        <f>'2M - SGS'!M87</f>
        <v>8.2588999999999996E-2</v>
      </c>
      <c r="N87" s="347">
        <f>'2M - SGS'!N87</f>
        <v>8.5237999999999994E-2</v>
      </c>
      <c r="O87" s="347">
        <f>'2M - SGS'!O87</f>
        <v>8.5109000000000004E-2</v>
      </c>
      <c r="P87" s="347">
        <f>'2M - SGS'!P87</f>
        <v>7.7715000000000006E-2</v>
      </c>
      <c r="Q87" s="347">
        <f>'2M - SGS'!Q87</f>
        <v>8.6136000000000004E-2</v>
      </c>
      <c r="R87" s="347">
        <f>'2M - SGS'!R87</f>
        <v>7.9796000000000006E-2</v>
      </c>
      <c r="S87" s="347">
        <f>'2M - SGS'!S87</f>
        <v>8.5334999999999994E-2</v>
      </c>
      <c r="T87" s="347">
        <f>'2M - SGS'!T87</f>
        <v>8.1994999999999998E-2</v>
      </c>
      <c r="U87" s="347">
        <f>'2M - SGS'!U87</f>
        <v>8.4098999999999993E-2</v>
      </c>
      <c r="V87" s="347">
        <f>'2M - SGS'!V87</f>
        <v>8.4198999999999996E-2</v>
      </c>
      <c r="W87" s="347">
        <f>'2M - SGS'!W87</f>
        <v>8.2512000000000002E-2</v>
      </c>
      <c r="X87" s="347">
        <f>'2M - SGS'!X87</f>
        <v>8.5277000000000006E-2</v>
      </c>
      <c r="Y87" s="347">
        <f>'2M - SGS'!Y87</f>
        <v>8.2588999999999996E-2</v>
      </c>
      <c r="Z87" s="347">
        <f>'2M - SGS'!Z87</f>
        <v>8.5237999999999994E-2</v>
      </c>
      <c r="AA87" s="347">
        <f>'2M - SGS'!AA87</f>
        <v>8.5109000000000004E-2</v>
      </c>
      <c r="AB87" s="347">
        <f>'2M - SGS'!AB87</f>
        <v>7.7715000000000006E-2</v>
      </c>
      <c r="AC87" s="347">
        <f>'2M - SGS'!AC87</f>
        <v>8.6136000000000004E-2</v>
      </c>
      <c r="AD87" s="347">
        <f>'2M - SGS'!AD87</f>
        <v>7.9796000000000006E-2</v>
      </c>
      <c r="AE87" s="347">
        <f>'2M - SGS'!AE87</f>
        <v>8.5334999999999994E-2</v>
      </c>
      <c r="AF87" s="347">
        <f>'2M - SGS'!AF87</f>
        <v>8.1994999999999998E-2</v>
      </c>
      <c r="AG87" s="347">
        <f>'2M - SGS'!AG87</f>
        <v>8.4098999999999993E-2</v>
      </c>
      <c r="AH87" s="347">
        <f>'2M - SGS'!AH87</f>
        <v>8.4198999999999996E-2</v>
      </c>
      <c r="AI87" s="347">
        <f>'2M - SGS'!AI87</f>
        <v>8.2512000000000002E-2</v>
      </c>
      <c r="AJ87" s="347">
        <f>'2M - SGS'!AJ87</f>
        <v>8.5277000000000006E-2</v>
      </c>
      <c r="AK87" s="347">
        <f>'2M - SGS'!AK87</f>
        <v>8.2588999999999996E-2</v>
      </c>
      <c r="AL87" s="347">
        <f>'2M - SGS'!AL87</f>
        <v>8.5237999999999994E-2</v>
      </c>
      <c r="AM87" s="347">
        <f>'2M - SGS'!AM87</f>
        <v>8.5109000000000004E-2</v>
      </c>
      <c r="AN87" s="347">
        <f>'2M - SGS'!AN87</f>
        <v>7.7715000000000006E-2</v>
      </c>
      <c r="AO87" s="347">
        <f>'2M - SGS'!AO87</f>
        <v>8.6136000000000004E-2</v>
      </c>
      <c r="AP87" s="347">
        <f>'2M - SGS'!AP87</f>
        <v>7.9796000000000006E-2</v>
      </c>
      <c r="AQ87" s="347">
        <f>'2M - SGS'!AQ87</f>
        <v>8.5334999999999994E-2</v>
      </c>
      <c r="AR87" s="347">
        <f>'2M - SGS'!AR87</f>
        <v>8.1994999999999998E-2</v>
      </c>
      <c r="AS87" s="347">
        <f>'2M - SGS'!AS87</f>
        <v>8.4098999999999993E-2</v>
      </c>
      <c r="AT87" s="347">
        <f>'2M - SGS'!AT87</f>
        <v>8.4198999999999996E-2</v>
      </c>
      <c r="AU87" s="347">
        <f>'2M - SGS'!AU87</f>
        <v>8.2512000000000002E-2</v>
      </c>
      <c r="AV87" s="347">
        <f>'2M - SGS'!AV87</f>
        <v>8.5277000000000006E-2</v>
      </c>
      <c r="AW87" s="347">
        <f>'2M - SGS'!AW87</f>
        <v>8.2588999999999996E-2</v>
      </c>
      <c r="AX87" s="347">
        <f>'2M - SGS'!AX87</f>
        <v>8.5237999999999994E-2</v>
      </c>
      <c r="AY87" s="347">
        <f>'2M - SGS'!AY87</f>
        <v>8.5109000000000004E-2</v>
      </c>
      <c r="AZ87" s="347">
        <f>'2M - SGS'!AZ87</f>
        <v>7.7715000000000006E-2</v>
      </c>
      <c r="BA87" s="347">
        <f>'2M - SGS'!BA87</f>
        <v>8.6136000000000004E-2</v>
      </c>
      <c r="BB87" s="347">
        <f>'2M - SGS'!BB87</f>
        <v>7.9796000000000006E-2</v>
      </c>
      <c r="BC87" s="347">
        <f>'2M - SGS'!BC87</f>
        <v>8.5334999999999994E-2</v>
      </c>
      <c r="BD87" s="347">
        <f>'2M - SGS'!BD87</f>
        <v>8.1994999999999998E-2</v>
      </c>
      <c r="BE87" s="347">
        <f>'2M - SGS'!BE87</f>
        <v>8.4098999999999993E-2</v>
      </c>
      <c r="BF87" s="347">
        <f>'2M - SGS'!BF87</f>
        <v>8.4198999999999996E-2</v>
      </c>
      <c r="BG87" s="347">
        <f>'2M - SGS'!BG87</f>
        <v>8.2512000000000002E-2</v>
      </c>
      <c r="BH87" s="347">
        <f>'2M - SGS'!BH87</f>
        <v>8.5277000000000006E-2</v>
      </c>
      <c r="BI87" s="347">
        <f>'2M - SGS'!BI87</f>
        <v>8.2588999999999996E-2</v>
      </c>
      <c r="BJ87" s="347">
        <f>'2M - SGS'!BJ87</f>
        <v>8.5237999999999994E-2</v>
      </c>
      <c r="BK87" s="347">
        <f>'2M - SGS'!BK87</f>
        <v>8.5109000000000004E-2</v>
      </c>
      <c r="BL87" s="347">
        <f>'2M - SGS'!BL87</f>
        <v>7.7715000000000006E-2</v>
      </c>
      <c r="BM87" s="347">
        <f>'2M - SGS'!BM87</f>
        <v>8.6136000000000004E-2</v>
      </c>
      <c r="BN87" s="347">
        <f>'2M - SGS'!BN87</f>
        <v>7.9796000000000006E-2</v>
      </c>
      <c r="BO87" s="347">
        <f>'2M - SGS'!BO87</f>
        <v>8.5334999999999994E-2</v>
      </c>
      <c r="BP87" s="347">
        <f>'2M - SGS'!BP87</f>
        <v>8.1994999999999998E-2</v>
      </c>
      <c r="BQ87" s="347">
        <f>'2M - SGS'!BQ87</f>
        <v>8.4098999999999993E-2</v>
      </c>
      <c r="BR87" s="347">
        <f>'2M - SGS'!BR87</f>
        <v>8.4198999999999996E-2</v>
      </c>
      <c r="BS87" s="347">
        <f>'2M - SGS'!BS87</f>
        <v>8.2512000000000002E-2</v>
      </c>
      <c r="BT87" s="347">
        <f>'2M - SGS'!BT87</f>
        <v>8.5277000000000006E-2</v>
      </c>
      <c r="BU87" s="347">
        <f>'2M - SGS'!BU87</f>
        <v>8.2588999999999996E-2</v>
      </c>
      <c r="BV87" s="347">
        <f>'2M - SGS'!BV87</f>
        <v>8.5237999999999994E-2</v>
      </c>
      <c r="BW87" s="347">
        <f>'2M - SGS'!BW87</f>
        <v>8.5109000000000004E-2</v>
      </c>
      <c r="BX87" s="347">
        <f>'2M - SGS'!BX87</f>
        <v>7.7715000000000006E-2</v>
      </c>
      <c r="BY87" s="347">
        <f>'2M - SGS'!BY87</f>
        <v>8.6136000000000004E-2</v>
      </c>
      <c r="BZ87" s="347">
        <f>'2M - SGS'!BZ87</f>
        <v>7.9796000000000006E-2</v>
      </c>
      <c r="CA87" s="347">
        <f>'2M - SGS'!CA87</f>
        <v>8.5334999999999994E-2</v>
      </c>
      <c r="CB87" s="347">
        <f>'2M - SGS'!CB87</f>
        <v>8.1994999999999998E-2</v>
      </c>
      <c r="CC87" s="347">
        <f>'2M - SGS'!CC87</f>
        <v>8.4098999999999993E-2</v>
      </c>
      <c r="CD87" s="347">
        <f>'2M - SGS'!CD87</f>
        <v>8.4198999999999996E-2</v>
      </c>
      <c r="CE87" s="347">
        <f>'2M - SGS'!CE87</f>
        <v>8.2512000000000002E-2</v>
      </c>
      <c r="CF87" s="347">
        <f>'2M - SGS'!CF87</f>
        <v>8.5277000000000006E-2</v>
      </c>
      <c r="CG87" s="347">
        <f>'2M - SGS'!CG87</f>
        <v>8.2588999999999996E-2</v>
      </c>
      <c r="CH87" s="348">
        <f>'2M - SGS'!CH87</f>
        <v>8.5237999999999994E-2</v>
      </c>
      <c r="CJ87" s="249">
        <f t="shared" si="103"/>
        <v>1.0000000000000002</v>
      </c>
    </row>
    <row r="88" spans="1:88" ht="15.6" x14ac:dyDescent="0.3">
      <c r="A88" s="572"/>
      <c r="B88" s="14" t="str">
        <f t="shared" si="102"/>
        <v>Process</v>
      </c>
      <c r="C88" s="347">
        <f>'2M - SGS'!C88</f>
        <v>8.5109000000000004E-2</v>
      </c>
      <c r="D88" s="347">
        <f>'2M - SGS'!D88</f>
        <v>7.7715000000000006E-2</v>
      </c>
      <c r="E88" s="347">
        <f>'2M - SGS'!E88</f>
        <v>8.6136000000000004E-2</v>
      </c>
      <c r="F88" s="347">
        <f>'2M - SGS'!F88</f>
        <v>7.9796000000000006E-2</v>
      </c>
      <c r="G88" s="347">
        <f>'2M - SGS'!G88</f>
        <v>8.5334999999999994E-2</v>
      </c>
      <c r="H88" s="347">
        <f>'2M - SGS'!H88</f>
        <v>8.1994999999999998E-2</v>
      </c>
      <c r="I88" s="347">
        <f>'2M - SGS'!I88</f>
        <v>8.4098999999999993E-2</v>
      </c>
      <c r="J88" s="347">
        <f>'2M - SGS'!J88</f>
        <v>8.4198999999999996E-2</v>
      </c>
      <c r="K88" s="347">
        <f>'2M - SGS'!K88</f>
        <v>8.2512000000000002E-2</v>
      </c>
      <c r="L88" s="347">
        <f>'2M - SGS'!L88</f>
        <v>8.5277000000000006E-2</v>
      </c>
      <c r="M88" s="347">
        <f>'2M - SGS'!M88</f>
        <v>8.2588999999999996E-2</v>
      </c>
      <c r="N88" s="347">
        <f>'2M - SGS'!N88</f>
        <v>8.5237999999999994E-2</v>
      </c>
      <c r="O88" s="347">
        <f>'2M - SGS'!O88</f>
        <v>8.5109000000000004E-2</v>
      </c>
      <c r="P88" s="347">
        <f>'2M - SGS'!P88</f>
        <v>7.7715000000000006E-2</v>
      </c>
      <c r="Q88" s="347">
        <f>'2M - SGS'!Q88</f>
        <v>8.6136000000000004E-2</v>
      </c>
      <c r="R88" s="347">
        <f>'2M - SGS'!R88</f>
        <v>7.9796000000000006E-2</v>
      </c>
      <c r="S88" s="347">
        <f>'2M - SGS'!S88</f>
        <v>8.5334999999999994E-2</v>
      </c>
      <c r="T88" s="347">
        <f>'2M - SGS'!T88</f>
        <v>8.1994999999999998E-2</v>
      </c>
      <c r="U88" s="347">
        <f>'2M - SGS'!U88</f>
        <v>8.4098999999999993E-2</v>
      </c>
      <c r="V88" s="347">
        <f>'2M - SGS'!V88</f>
        <v>8.4198999999999996E-2</v>
      </c>
      <c r="W88" s="347">
        <f>'2M - SGS'!W88</f>
        <v>8.2512000000000002E-2</v>
      </c>
      <c r="X88" s="347">
        <f>'2M - SGS'!X88</f>
        <v>8.5277000000000006E-2</v>
      </c>
      <c r="Y88" s="347">
        <f>'2M - SGS'!Y88</f>
        <v>8.2588999999999996E-2</v>
      </c>
      <c r="Z88" s="347">
        <f>'2M - SGS'!Z88</f>
        <v>8.5237999999999994E-2</v>
      </c>
      <c r="AA88" s="347">
        <f>'2M - SGS'!AA88</f>
        <v>8.5109000000000004E-2</v>
      </c>
      <c r="AB88" s="347">
        <f>'2M - SGS'!AB88</f>
        <v>7.7715000000000006E-2</v>
      </c>
      <c r="AC88" s="347">
        <f>'2M - SGS'!AC88</f>
        <v>8.6136000000000004E-2</v>
      </c>
      <c r="AD88" s="347">
        <f>'2M - SGS'!AD88</f>
        <v>7.9796000000000006E-2</v>
      </c>
      <c r="AE88" s="347">
        <f>'2M - SGS'!AE88</f>
        <v>8.5334999999999994E-2</v>
      </c>
      <c r="AF88" s="347">
        <f>'2M - SGS'!AF88</f>
        <v>8.1994999999999998E-2</v>
      </c>
      <c r="AG88" s="347">
        <f>'2M - SGS'!AG88</f>
        <v>8.4098999999999993E-2</v>
      </c>
      <c r="AH88" s="347">
        <f>'2M - SGS'!AH88</f>
        <v>8.4198999999999996E-2</v>
      </c>
      <c r="AI88" s="347">
        <f>'2M - SGS'!AI88</f>
        <v>8.2512000000000002E-2</v>
      </c>
      <c r="AJ88" s="347">
        <f>'2M - SGS'!AJ88</f>
        <v>8.5277000000000006E-2</v>
      </c>
      <c r="AK88" s="347">
        <f>'2M - SGS'!AK88</f>
        <v>8.2588999999999996E-2</v>
      </c>
      <c r="AL88" s="347">
        <f>'2M - SGS'!AL88</f>
        <v>8.5237999999999994E-2</v>
      </c>
      <c r="AM88" s="347">
        <f>'2M - SGS'!AM88</f>
        <v>8.5109000000000004E-2</v>
      </c>
      <c r="AN88" s="347">
        <f>'2M - SGS'!AN88</f>
        <v>7.7715000000000006E-2</v>
      </c>
      <c r="AO88" s="347">
        <f>'2M - SGS'!AO88</f>
        <v>8.6136000000000004E-2</v>
      </c>
      <c r="AP88" s="347">
        <f>'2M - SGS'!AP88</f>
        <v>7.9796000000000006E-2</v>
      </c>
      <c r="AQ88" s="347">
        <f>'2M - SGS'!AQ88</f>
        <v>8.5334999999999994E-2</v>
      </c>
      <c r="AR88" s="347">
        <f>'2M - SGS'!AR88</f>
        <v>8.1994999999999998E-2</v>
      </c>
      <c r="AS88" s="347">
        <f>'2M - SGS'!AS88</f>
        <v>8.4098999999999993E-2</v>
      </c>
      <c r="AT88" s="347">
        <f>'2M - SGS'!AT88</f>
        <v>8.4198999999999996E-2</v>
      </c>
      <c r="AU88" s="347">
        <f>'2M - SGS'!AU88</f>
        <v>8.2512000000000002E-2</v>
      </c>
      <c r="AV88" s="347">
        <f>'2M - SGS'!AV88</f>
        <v>8.5277000000000006E-2</v>
      </c>
      <c r="AW88" s="347">
        <f>'2M - SGS'!AW88</f>
        <v>8.2588999999999996E-2</v>
      </c>
      <c r="AX88" s="347">
        <f>'2M - SGS'!AX88</f>
        <v>8.5237999999999994E-2</v>
      </c>
      <c r="AY88" s="347">
        <f>'2M - SGS'!AY88</f>
        <v>8.5109000000000004E-2</v>
      </c>
      <c r="AZ88" s="347">
        <f>'2M - SGS'!AZ88</f>
        <v>7.7715000000000006E-2</v>
      </c>
      <c r="BA88" s="347">
        <f>'2M - SGS'!BA88</f>
        <v>8.6136000000000004E-2</v>
      </c>
      <c r="BB88" s="347">
        <f>'2M - SGS'!BB88</f>
        <v>7.9796000000000006E-2</v>
      </c>
      <c r="BC88" s="347">
        <f>'2M - SGS'!BC88</f>
        <v>8.5334999999999994E-2</v>
      </c>
      <c r="BD88" s="347">
        <f>'2M - SGS'!BD88</f>
        <v>8.1994999999999998E-2</v>
      </c>
      <c r="BE88" s="347">
        <f>'2M - SGS'!BE88</f>
        <v>8.4098999999999993E-2</v>
      </c>
      <c r="BF88" s="347">
        <f>'2M - SGS'!BF88</f>
        <v>8.4198999999999996E-2</v>
      </c>
      <c r="BG88" s="347">
        <f>'2M - SGS'!BG88</f>
        <v>8.2512000000000002E-2</v>
      </c>
      <c r="BH88" s="347">
        <f>'2M - SGS'!BH88</f>
        <v>8.5277000000000006E-2</v>
      </c>
      <c r="BI88" s="347">
        <f>'2M - SGS'!BI88</f>
        <v>8.2588999999999996E-2</v>
      </c>
      <c r="BJ88" s="347">
        <f>'2M - SGS'!BJ88</f>
        <v>8.5237999999999994E-2</v>
      </c>
      <c r="BK88" s="347">
        <f>'2M - SGS'!BK88</f>
        <v>8.5109000000000004E-2</v>
      </c>
      <c r="BL88" s="347">
        <f>'2M - SGS'!BL88</f>
        <v>7.7715000000000006E-2</v>
      </c>
      <c r="BM88" s="347">
        <f>'2M - SGS'!BM88</f>
        <v>8.6136000000000004E-2</v>
      </c>
      <c r="BN88" s="347">
        <f>'2M - SGS'!BN88</f>
        <v>7.9796000000000006E-2</v>
      </c>
      <c r="BO88" s="347">
        <f>'2M - SGS'!BO88</f>
        <v>8.5334999999999994E-2</v>
      </c>
      <c r="BP88" s="347">
        <f>'2M - SGS'!BP88</f>
        <v>8.1994999999999998E-2</v>
      </c>
      <c r="BQ88" s="347">
        <f>'2M - SGS'!BQ88</f>
        <v>8.4098999999999993E-2</v>
      </c>
      <c r="BR88" s="347">
        <f>'2M - SGS'!BR88</f>
        <v>8.4198999999999996E-2</v>
      </c>
      <c r="BS88" s="347">
        <f>'2M - SGS'!BS88</f>
        <v>8.2512000000000002E-2</v>
      </c>
      <c r="BT88" s="347">
        <f>'2M - SGS'!BT88</f>
        <v>8.5277000000000006E-2</v>
      </c>
      <c r="BU88" s="347">
        <f>'2M - SGS'!BU88</f>
        <v>8.2588999999999996E-2</v>
      </c>
      <c r="BV88" s="347">
        <f>'2M - SGS'!BV88</f>
        <v>8.5237999999999994E-2</v>
      </c>
      <c r="BW88" s="347">
        <f>'2M - SGS'!BW88</f>
        <v>8.5109000000000004E-2</v>
      </c>
      <c r="BX88" s="347">
        <f>'2M - SGS'!BX88</f>
        <v>7.7715000000000006E-2</v>
      </c>
      <c r="BY88" s="347">
        <f>'2M - SGS'!BY88</f>
        <v>8.6136000000000004E-2</v>
      </c>
      <c r="BZ88" s="347">
        <f>'2M - SGS'!BZ88</f>
        <v>7.9796000000000006E-2</v>
      </c>
      <c r="CA88" s="347">
        <f>'2M - SGS'!CA88</f>
        <v>8.5334999999999994E-2</v>
      </c>
      <c r="CB88" s="347">
        <f>'2M - SGS'!CB88</f>
        <v>8.1994999999999998E-2</v>
      </c>
      <c r="CC88" s="347">
        <f>'2M - SGS'!CC88</f>
        <v>8.4098999999999993E-2</v>
      </c>
      <c r="CD88" s="347">
        <f>'2M - SGS'!CD88</f>
        <v>8.4198999999999996E-2</v>
      </c>
      <c r="CE88" s="347">
        <f>'2M - SGS'!CE88</f>
        <v>8.2512000000000002E-2</v>
      </c>
      <c r="CF88" s="347">
        <f>'2M - SGS'!CF88</f>
        <v>8.5277000000000006E-2</v>
      </c>
      <c r="CG88" s="347">
        <f>'2M - SGS'!CG88</f>
        <v>8.2588999999999996E-2</v>
      </c>
      <c r="CH88" s="348">
        <f>'2M - SGS'!CH88</f>
        <v>8.5237999999999994E-2</v>
      </c>
      <c r="CJ88" s="249">
        <f t="shared" si="103"/>
        <v>1.0000000000000002</v>
      </c>
    </row>
    <row r="89" spans="1:88" ht="15.6" x14ac:dyDescent="0.3">
      <c r="A89" s="572"/>
      <c r="B89" s="14" t="str">
        <f t="shared" si="102"/>
        <v>Refrigeration</v>
      </c>
      <c r="C89" s="347">
        <f>'2M - SGS'!C89</f>
        <v>8.3486000000000005E-2</v>
      </c>
      <c r="D89" s="347">
        <f>'2M - SGS'!D89</f>
        <v>7.6158000000000003E-2</v>
      </c>
      <c r="E89" s="347">
        <f>'2M - SGS'!E89</f>
        <v>8.3346000000000003E-2</v>
      </c>
      <c r="F89" s="347">
        <f>'2M - SGS'!F89</f>
        <v>8.0782999999999994E-2</v>
      </c>
      <c r="G89" s="347">
        <f>'2M - SGS'!G89</f>
        <v>8.5133E-2</v>
      </c>
      <c r="H89" s="347">
        <f>'2M - SGS'!H89</f>
        <v>8.4294999999999995E-2</v>
      </c>
      <c r="I89" s="347">
        <f>'2M - SGS'!I89</f>
        <v>8.7456999999999993E-2</v>
      </c>
      <c r="J89" s="347">
        <f>'2M - SGS'!J89</f>
        <v>8.7230000000000002E-2</v>
      </c>
      <c r="K89" s="347">
        <f>'2M - SGS'!K89</f>
        <v>8.3319000000000004E-2</v>
      </c>
      <c r="L89" s="347">
        <f>'2M - SGS'!L89</f>
        <v>8.4562999999999999E-2</v>
      </c>
      <c r="M89" s="347">
        <f>'2M - SGS'!M89</f>
        <v>8.1112000000000004E-2</v>
      </c>
      <c r="N89" s="347">
        <f>'2M - SGS'!N89</f>
        <v>8.3118999999999998E-2</v>
      </c>
      <c r="O89" s="347">
        <f>'2M - SGS'!O89</f>
        <v>8.3486000000000005E-2</v>
      </c>
      <c r="P89" s="347">
        <f>'2M - SGS'!P89</f>
        <v>7.6158000000000003E-2</v>
      </c>
      <c r="Q89" s="347">
        <f>'2M - SGS'!Q89</f>
        <v>8.3346000000000003E-2</v>
      </c>
      <c r="R89" s="347">
        <f>'2M - SGS'!R89</f>
        <v>8.0782999999999994E-2</v>
      </c>
      <c r="S89" s="347">
        <f>'2M - SGS'!S89</f>
        <v>8.5133E-2</v>
      </c>
      <c r="T89" s="347">
        <f>'2M - SGS'!T89</f>
        <v>8.4294999999999995E-2</v>
      </c>
      <c r="U89" s="347">
        <f>'2M - SGS'!U89</f>
        <v>8.7456999999999993E-2</v>
      </c>
      <c r="V89" s="347">
        <f>'2M - SGS'!V89</f>
        <v>8.7230000000000002E-2</v>
      </c>
      <c r="W89" s="347">
        <f>'2M - SGS'!W89</f>
        <v>8.3319000000000004E-2</v>
      </c>
      <c r="X89" s="347">
        <f>'2M - SGS'!X89</f>
        <v>8.4562999999999999E-2</v>
      </c>
      <c r="Y89" s="347">
        <f>'2M - SGS'!Y89</f>
        <v>8.1112000000000004E-2</v>
      </c>
      <c r="Z89" s="347">
        <f>'2M - SGS'!Z89</f>
        <v>8.3118999999999998E-2</v>
      </c>
      <c r="AA89" s="347">
        <f>'2M - SGS'!AA89</f>
        <v>8.3486000000000005E-2</v>
      </c>
      <c r="AB89" s="347">
        <f>'2M - SGS'!AB89</f>
        <v>7.6158000000000003E-2</v>
      </c>
      <c r="AC89" s="347">
        <f>'2M - SGS'!AC89</f>
        <v>8.3346000000000003E-2</v>
      </c>
      <c r="AD89" s="347">
        <f>'2M - SGS'!AD89</f>
        <v>8.0782999999999994E-2</v>
      </c>
      <c r="AE89" s="347">
        <f>'2M - SGS'!AE89</f>
        <v>8.5133E-2</v>
      </c>
      <c r="AF89" s="347">
        <f>'2M - SGS'!AF89</f>
        <v>8.4294999999999995E-2</v>
      </c>
      <c r="AG89" s="347">
        <f>'2M - SGS'!AG89</f>
        <v>8.7456999999999993E-2</v>
      </c>
      <c r="AH89" s="347">
        <f>'2M - SGS'!AH89</f>
        <v>8.7230000000000002E-2</v>
      </c>
      <c r="AI89" s="347">
        <f>'2M - SGS'!AI89</f>
        <v>8.3319000000000004E-2</v>
      </c>
      <c r="AJ89" s="347">
        <f>'2M - SGS'!AJ89</f>
        <v>8.4562999999999999E-2</v>
      </c>
      <c r="AK89" s="347">
        <f>'2M - SGS'!AK89</f>
        <v>8.1112000000000004E-2</v>
      </c>
      <c r="AL89" s="347">
        <f>'2M - SGS'!AL89</f>
        <v>8.3118999999999998E-2</v>
      </c>
      <c r="AM89" s="347">
        <f>'2M - SGS'!AM89</f>
        <v>8.3486000000000005E-2</v>
      </c>
      <c r="AN89" s="347">
        <f>'2M - SGS'!AN89</f>
        <v>7.6158000000000003E-2</v>
      </c>
      <c r="AO89" s="347">
        <f>'2M - SGS'!AO89</f>
        <v>8.3346000000000003E-2</v>
      </c>
      <c r="AP89" s="347">
        <f>'2M - SGS'!AP89</f>
        <v>8.0782999999999994E-2</v>
      </c>
      <c r="AQ89" s="347">
        <f>'2M - SGS'!AQ89</f>
        <v>8.5133E-2</v>
      </c>
      <c r="AR89" s="347">
        <f>'2M - SGS'!AR89</f>
        <v>8.4294999999999995E-2</v>
      </c>
      <c r="AS89" s="347">
        <f>'2M - SGS'!AS89</f>
        <v>8.7456999999999993E-2</v>
      </c>
      <c r="AT89" s="347">
        <f>'2M - SGS'!AT89</f>
        <v>8.7230000000000002E-2</v>
      </c>
      <c r="AU89" s="347">
        <f>'2M - SGS'!AU89</f>
        <v>8.3319000000000004E-2</v>
      </c>
      <c r="AV89" s="347">
        <f>'2M - SGS'!AV89</f>
        <v>8.4562999999999999E-2</v>
      </c>
      <c r="AW89" s="347">
        <f>'2M - SGS'!AW89</f>
        <v>8.1112000000000004E-2</v>
      </c>
      <c r="AX89" s="347">
        <f>'2M - SGS'!AX89</f>
        <v>8.3118999999999998E-2</v>
      </c>
      <c r="AY89" s="347">
        <f>'2M - SGS'!AY89</f>
        <v>8.3486000000000005E-2</v>
      </c>
      <c r="AZ89" s="347">
        <f>'2M - SGS'!AZ89</f>
        <v>7.6158000000000003E-2</v>
      </c>
      <c r="BA89" s="347">
        <f>'2M - SGS'!BA89</f>
        <v>8.3346000000000003E-2</v>
      </c>
      <c r="BB89" s="347">
        <f>'2M - SGS'!BB89</f>
        <v>8.0782999999999994E-2</v>
      </c>
      <c r="BC89" s="347">
        <f>'2M - SGS'!BC89</f>
        <v>8.5133E-2</v>
      </c>
      <c r="BD89" s="347">
        <f>'2M - SGS'!BD89</f>
        <v>8.4294999999999995E-2</v>
      </c>
      <c r="BE89" s="347">
        <f>'2M - SGS'!BE89</f>
        <v>8.7456999999999993E-2</v>
      </c>
      <c r="BF89" s="347">
        <f>'2M - SGS'!BF89</f>
        <v>8.7230000000000002E-2</v>
      </c>
      <c r="BG89" s="347">
        <f>'2M - SGS'!BG89</f>
        <v>8.3319000000000004E-2</v>
      </c>
      <c r="BH89" s="347">
        <f>'2M - SGS'!BH89</f>
        <v>8.4562999999999999E-2</v>
      </c>
      <c r="BI89" s="347">
        <f>'2M - SGS'!BI89</f>
        <v>8.1112000000000004E-2</v>
      </c>
      <c r="BJ89" s="347">
        <f>'2M - SGS'!BJ89</f>
        <v>8.3118999999999998E-2</v>
      </c>
      <c r="BK89" s="347">
        <f>'2M - SGS'!BK89</f>
        <v>8.3486000000000005E-2</v>
      </c>
      <c r="BL89" s="347">
        <f>'2M - SGS'!BL89</f>
        <v>7.6158000000000003E-2</v>
      </c>
      <c r="BM89" s="347">
        <f>'2M - SGS'!BM89</f>
        <v>8.3346000000000003E-2</v>
      </c>
      <c r="BN89" s="347">
        <f>'2M - SGS'!BN89</f>
        <v>8.0782999999999994E-2</v>
      </c>
      <c r="BO89" s="347">
        <f>'2M - SGS'!BO89</f>
        <v>8.5133E-2</v>
      </c>
      <c r="BP89" s="347">
        <f>'2M - SGS'!BP89</f>
        <v>8.4294999999999995E-2</v>
      </c>
      <c r="BQ89" s="347">
        <f>'2M - SGS'!BQ89</f>
        <v>8.7456999999999993E-2</v>
      </c>
      <c r="BR89" s="347">
        <f>'2M - SGS'!BR89</f>
        <v>8.7230000000000002E-2</v>
      </c>
      <c r="BS89" s="347">
        <f>'2M - SGS'!BS89</f>
        <v>8.3319000000000004E-2</v>
      </c>
      <c r="BT89" s="347">
        <f>'2M - SGS'!BT89</f>
        <v>8.4562999999999999E-2</v>
      </c>
      <c r="BU89" s="347">
        <f>'2M - SGS'!BU89</f>
        <v>8.1112000000000004E-2</v>
      </c>
      <c r="BV89" s="347">
        <f>'2M - SGS'!BV89</f>
        <v>8.3118999999999998E-2</v>
      </c>
      <c r="BW89" s="347">
        <f>'2M - SGS'!BW89</f>
        <v>8.3486000000000005E-2</v>
      </c>
      <c r="BX89" s="347">
        <f>'2M - SGS'!BX89</f>
        <v>7.6158000000000003E-2</v>
      </c>
      <c r="BY89" s="347">
        <f>'2M - SGS'!BY89</f>
        <v>8.3346000000000003E-2</v>
      </c>
      <c r="BZ89" s="347">
        <f>'2M - SGS'!BZ89</f>
        <v>8.0782999999999994E-2</v>
      </c>
      <c r="CA89" s="347">
        <f>'2M - SGS'!CA89</f>
        <v>8.5133E-2</v>
      </c>
      <c r="CB89" s="347">
        <f>'2M - SGS'!CB89</f>
        <v>8.4294999999999995E-2</v>
      </c>
      <c r="CC89" s="347">
        <f>'2M - SGS'!CC89</f>
        <v>8.7456999999999993E-2</v>
      </c>
      <c r="CD89" s="347">
        <f>'2M - SGS'!CD89</f>
        <v>8.7230000000000002E-2</v>
      </c>
      <c r="CE89" s="347">
        <f>'2M - SGS'!CE89</f>
        <v>8.3319000000000004E-2</v>
      </c>
      <c r="CF89" s="347">
        <f>'2M - SGS'!CF89</f>
        <v>8.4562999999999999E-2</v>
      </c>
      <c r="CG89" s="347">
        <f>'2M - SGS'!CG89</f>
        <v>8.1112000000000004E-2</v>
      </c>
      <c r="CH89" s="348">
        <f>'2M - SGS'!CH89</f>
        <v>8.3118999999999998E-2</v>
      </c>
      <c r="CJ89" s="249">
        <f t="shared" si="103"/>
        <v>1.0000010000000001</v>
      </c>
    </row>
    <row r="90" spans="1:88" ht="16.2" thickBot="1" x14ac:dyDescent="0.35">
      <c r="A90" s="573"/>
      <c r="B90" s="15" t="str">
        <f t="shared" si="102"/>
        <v>Water Heating</v>
      </c>
      <c r="C90" s="349">
        <f>'2M - SGS'!C90</f>
        <v>0.108255</v>
      </c>
      <c r="D90" s="349">
        <f>'2M - SGS'!D90</f>
        <v>9.1078000000000006E-2</v>
      </c>
      <c r="E90" s="349">
        <f>'2M - SGS'!E90</f>
        <v>8.5239999999999996E-2</v>
      </c>
      <c r="F90" s="349">
        <f>'2M - SGS'!F90</f>
        <v>7.2980000000000003E-2</v>
      </c>
      <c r="G90" s="349">
        <f>'2M - SGS'!G90</f>
        <v>7.9849000000000003E-2</v>
      </c>
      <c r="H90" s="349">
        <f>'2M - SGS'!H90</f>
        <v>7.2720999999999994E-2</v>
      </c>
      <c r="I90" s="349">
        <f>'2M - SGS'!I90</f>
        <v>7.4929999999999997E-2</v>
      </c>
      <c r="J90" s="349">
        <f>'2M - SGS'!J90</f>
        <v>7.5861999999999999E-2</v>
      </c>
      <c r="K90" s="349">
        <f>'2M - SGS'!K90</f>
        <v>7.5733999999999996E-2</v>
      </c>
      <c r="L90" s="349">
        <f>'2M - SGS'!L90</f>
        <v>8.2808000000000007E-2</v>
      </c>
      <c r="M90" s="349">
        <f>'2M - SGS'!M90</f>
        <v>8.6345000000000005E-2</v>
      </c>
      <c r="N90" s="349">
        <f>'2M - SGS'!N90</f>
        <v>9.4200000000000006E-2</v>
      </c>
      <c r="O90" s="349">
        <f>'2M - SGS'!O90</f>
        <v>0.108255</v>
      </c>
      <c r="P90" s="349">
        <f>'2M - SGS'!P90</f>
        <v>9.1078000000000006E-2</v>
      </c>
      <c r="Q90" s="349">
        <f>'2M - SGS'!Q90</f>
        <v>8.5239999999999996E-2</v>
      </c>
      <c r="R90" s="349">
        <f>'2M - SGS'!R90</f>
        <v>7.2980000000000003E-2</v>
      </c>
      <c r="S90" s="349">
        <f>'2M - SGS'!S90</f>
        <v>7.9849000000000003E-2</v>
      </c>
      <c r="T90" s="349">
        <f>'2M - SGS'!T90</f>
        <v>7.2720999999999994E-2</v>
      </c>
      <c r="U90" s="349">
        <f>'2M - SGS'!U90</f>
        <v>7.4929999999999997E-2</v>
      </c>
      <c r="V90" s="349">
        <f>'2M - SGS'!V90</f>
        <v>7.5861999999999999E-2</v>
      </c>
      <c r="W90" s="349">
        <f>'2M - SGS'!W90</f>
        <v>7.5733999999999996E-2</v>
      </c>
      <c r="X90" s="349">
        <f>'2M - SGS'!X90</f>
        <v>8.2808000000000007E-2</v>
      </c>
      <c r="Y90" s="349">
        <f>'2M - SGS'!Y90</f>
        <v>8.6345000000000005E-2</v>
      </c>
      <c r="Z90" s="349">
        <f>'2M - SGS'!Z90</f>
        <v>9.4200000000000006E-2</v>
      </c>
      <c r="AA90" s="349">
        <f>'2M - SGS'!AA90</f>
        <v>0.108255</v>
      </c>
      <c r="AB90" s="349">
        <f>'2M - SGS'!AB90</f>
        <v>9.1078000000000006E-2</v>
      </c>
      <c r="AC90" s="349">
        <f>'2M - SGS'!AC90</f>
        <v>8.5239999999999996E-2</v>
      </c>
      <c r="AD90" s="349">
        <f>'2M - SGS'!AD90</f>
        <v>7.2980000000000003E-2</v>
      </c>
      <c r="AE90" s="349">
        <f>'2M - SGS'!AE90</f>
        <v>7.9849000000000003E-2</v>
      </c>
      <c r="AF90" s="349">
        <f>'2M - SGS'!AF90</f>
        <v>7.2720999999999994E-2</v>
      </c>
      <c r="AG90" s="349">
        <f>'2M - SGS'!AG90</f>
        <v>7.4929999999999997E-2</v>
      </c>
      <c r="AH90" s="349">
        <f>'2M - SGS'!AH90</f>
        <v>7.5861999999999999E-2</v>
      </c>
      <c r="AI90" s="349">
        <f>'2M - SGS'!AI90</f>
        <v>7.5733999999999996E-2</v>
      </c>
      <c r="AJ90" s="349">
        <f>'2M - SGS'!AJ90</f>
        <v>8.2808000000000007E-2</v>
      </c>
      <c r="AK90" s="349">
        <f>'2M - SGS'!AK90</f>
        <v>8.6345000000000005E-2</v>
      </c>
      <c r="AL90" s="349">
        <f>'2M - SGS'!AL90</f>
        <v>9.4200000000000006E-2</v>
      </c>
      <c r="AM90" s="349">
        <f>'2M - SGS'!AM90</f>
        <v>0.108255</v>
      </c>
      <c r="AN90" s="349">
        <f>'2M - SGS'!AN90</f>
        <v>9.1078000000000006E-2</v>
      </c>
      <c r="AO90" s="349">
        <f>'2M - SGS'!AO90</f>
        <v>8.5239999999999996E-2</v>
      </c>
      <c r="AP90" s="349">
        <f>'2M - SGS'!AP90</f>
        <v>7.2980000000000003E-2</v>
      </c>
      <c r="AQ90" s="349">
        <f>'2M - SGS'!AQ90</f>
        <v>7.9849000000000003E-2</v>
      </c>
      <c r="AR90" s="349">
        <f>'2M - SGS'!AR90</f>
        <v>7.2720999999999994E-2</v>
      </c>
      <c r="AS90" s="349">
        <f>'2M - SGS'!AS90</f>
        <v>7.4929999999999997E-2</v>
      </c>
      <c r="AT90" s="349">
        <f>'2M - SGS'!AT90</f>
        <v>7.5861999999999999E-2</v>
      </c>
      <c r="AU90" s="349">
        <f>'2M - SGS'!AU90</f>
        <v>7.5733999999999996E-2</v>
      </c>
      <c r="AV90" s="349">
        <f>'2M - SGS'!AV90</f>
        <v>8.2808000000000007E-2</v>
      </c>
      <c r="AW90" s="349">
        <f>'2M - SGS'!AW90</f>
        <v>8.6345000000000005E-2</v>
      </c>
      <c r="AX90" s="349">
        <f>'2M - SGS'!AX90</f>
        <v>9.4200000000000006E-2</v>
      </c>
      <c r="AY90" s="349">
        <f>'2M - SGS'!AY90</f>
        <v>0.108255</v>
      </c>
      <c r="AZ90" s="349">
        <f>'2M - SGS'!AZ90</f>
        <v>9.1078000000000006E-2</v>
      </c>
      <c r="BA90" s="349">
        <f>'2M - SGS'!BA90</f>
        <v>8.5239999999999996E-2</v>
      </c>
      <c r="BB90" s="349">
        <f>'2M - SGS'!BB90</f>
        <v>7.2980000000000003E-2</v>
      </c>
      <c r="BC90" s="349">
        <f>'2M - SGS'!BC90</f>
        <v>7.9849000000000003E-2</v>
      </c>
      <c r="BD90" s="349">
        <f>'2M - SGS'!BD90</f>
        <v>7.2720999999999994E-2</v>
      </c>
      <c r="BE90" s="349">
        <f>'2M - SGS'!BE90</f>
        <v>7.4929999999999997E-2</v>
      </c>
      <c r="BF90" s="349">
        <f>'2M - SGS'!BF90</f>
        <v>7.5861999999999999E-2</v>
      </c>
      <c r="BG90" s="349">
        <f>'2M - SGS'!BG90</f>
        <v>7.5733999999999996E-2</v>
      </c>
      <c r="BH90" s="349">
        <f>'2M - SGS'!BH90</f>
        <v>8.2808000000000007E-2</v>
      </c>
      <c r="BI90" s="349">
        <f>'2M - SGS'!BI90</f>
        <v>8.6345000000000005E-2</v>
      </c>
      <c r="BJ90" s="349">
        <f>'2M - SGS'!BJ90</f>
        <v>9.4200000000000006E-2</v>
      </c>
      <c r="BK90" s="349">
        <f>'2M - SGS'!BK90</f>
        <v>0.108255</v>
      </c>
      <c r="BL90" s="349">
        <f>'2M - SGS'!BL90</f>
        <v>9.1078000000000006E-2</v>
      </c>
      <c r="BM90" s="349">
        <f>'2M - SGS'!BM90</f>
        <v>8.5239999999999996E-2</v>
      </c>
      <c r="BN90" s="349">
        <f>'2M - SGS'!BN90</f>
        <v>7.2980000000000003E-2</v>
      </c>
      <c r="BO90" s="349">
        <f>'2M - SGS'!BO90</f>
        <v>7.9849000000000003E-2</v>
      </c>
      <c r="BP90" s="349">
        <f>'2M - SGS'!BP90</f>
        <v>7.2720999999999994E-2</v>
      </c>
      <c r="BQ90" s="349">
        <f>'2M - SGS'!BQ90</f>
        <v>7.4929999999999997E-2</v>
      </c>
      <c r="BR90" s="349">
        <f>'2M - SGS'!BR90</f>
        <v>7.5861999999999999E-2</v>
      </c>
      <c r="BS90" s="349">
        <f>'2M - SGS'!BS90</f>
        <v>7.5733999999999996E-2</v>
      </c>
      <c r="BT90" s="349">
        <f>'2M - SGS'!BT90</f>
        <v>8.2808000000000007E-2</v>
      </c>
      <c r="BU90" s="349">
        <f>'2M - SGS'!BU90</f>
        <v>8.6345000000000005E-2</v>
      </c>
      <c r="BV90" s="349">
        <f>'2M - SGS'!BV90</f>
        <v>9.4200000000000006E-2</v>
      </c>
      <c r="BW90" s="349">
        <f>'2M - SGS'!BW90</f>
        <v>0.108255</v>
      </c>
      <c r="BX90" s="349">
        <f>'2M - SGS'!BX90</f>
        <v>9.1078000000000006E-2</v>
      </c>
      <c r="BY90" s="349">
        <f>'2M - SGS'!BY90</f>
        <v>8.5239999999999996E-2</v>
      </c>
      <c r="BZ90" s="349">
        <f>'2M - SGS'!BZ90</f>
        <v>7.2980000000000003E-2</v>
      </c>
      <c r="CA90" s="349">
        <f>'2M - SGS'!CA90</f>
        <v>7.9849000000000003E-2</v>
      </c>
      <c r="CB90" s="349">
        <f>'2M - SGS'!CB90</f>
        <v>7.2720999999999994E-2</v>
      </c>
      <c r="CC90" s="349">
        <f>'2M - SGS'!CC90</f>
        <v>7.4929999999999997E-2</v>
      </c>
      <c r="CD90" s="349">
        <f>'2M - SGS'!CD90</f>
        <v>7.5861999999999999E-2</v>
      </c>
      <c r="CE90" s="349">
        <f>'2M - SGS'!CE90</f>
        <v>7.5733999999999996E-2</v>
      </c>
      <c r="CF90" s="349">
        <f>'2M - SGS'!CF90</f>
        <v>8.2808000000000007E-2</v>
      </c>
      <c r="CG90" s="349">
        <f>'2M - SGS'!CG90</f>
        <v>8.6345000000000005E-2</v>
      </c>
      <c r="CH90" s="350">
        <f>'2M - SGS'!CH90</f>
        <v>9.4200000000000006E-2</v>
      </c>
      <c r="CJ90" s="249">
        <f t="shared" si="103"/>
        <v>1.0000020000000001</v>
      </c>
    </row>
    <row r="91" spans="1:88" ht="15" thickBot="1" x14ac:dyDescent="0.35">
      <c r="CJ91" s="232" t="s">
        <v>186</v>
      </c>
    </row>
    <row r="92" spans="1:88" ht="15" customHeight="1" thickBot="1" x14ac:dyDescent="0.35">
      <c r="A92" s="595" t="s">
        <v>28</v>
      </c>
      <c r="B92" s="286" t="s">
        <v>31</v>
      </c>
      <c r="C92" s="176">
        <f>C$4</f>
        <v>44927</v>
      </c>
      <c r="D92" s="176">
        <f t="shared" ref="D92:BO92" si="104">D$4</f>
        <v>44958</v>
      </c>
      <c r="E92" s="176">
        <f t="shared" si="104"/>
        <v>44986</v>
      </c>
      <c r="F92" s="176">
        <f t="shared" si="104"/>
        <v>45017</v>
      </c>
      <c r="G92" s="176">
        <f t="shared" si="104"/>
        <v>45047</v>
      </c>
      <c r="H92" s="176">
        <f t="shared" si="104"/>
        <v>45078</v>
      </c>
      <c r="I92" s="176">
        <f t="shared" si="104"/>
        <v>45108</v>
      </c>
      <c r="J92" s="176">
        <f t="shared" si="104"/>
        <v>45139</v>
      </c>
      <c r="K92" s="176">
        <f t="shared" si="104"/>
        <v>45170</v>
      </c>
      <c r="L92" s="176">
        <f t="shared" si="104"/>
        <v>45200</v>
      </c>
      <c r="M92" s="176">
        <f t="shared" si="104"/>
        <v>45231</v>
      </c>
      <c r="N92" s="176">
        <f t="shared" si="104"/>
        <v>45261</v>
      </c>
      <c r="O92" s="176">
        <f t="shared" si="104"/>
        <v>45292</v>
      </c>
      <c r="P92" s="176">
        <f t="shared" si="104"/>
        <v>45323</v>
      </c>
      <c r="Q92" s="176">
        <f t="shared" si="104"/>
        <v>45352</v>
      </c>
      <c r="R92" s="176">
        <f t="shared" si="104"/>
        <v>45383</v>
      </c>
      <c r="S92" s="176">
        <f t="shared" si="104"/>
        <v>45413</v>
      </c>
      <c r="T92" s="176">
        <f t="shared" si="104"/>
        <v>45444</v>
      </c>
      <c r="U92" s="176">
        <f t="shared" si="104"/>
        <v>45474</v>
      </c>
      <c r="V92" s="176">
        <f t="shared" si="104"/>
        <v>45505</v>
      </c>
      <c r="W92" s="176">
        <f t="shared" si="104"/>
        <v>45536</v>
      </c>
      <c r="X92" s="176">
        <f t="shared" si="104"/>
        <v>45566</v>
      </c>
      <c r="Y92" s="176">
        <f t="shared" si="104"/>
        <v>45597</v>
      </c>
      <c r="Z92" s="176">
        <f t="shared" si="104"/>
        <v>45627</v>
      </c>
      <c r="AA92" s="176">
        <f t="shared" si="104"/>
        <v>45658</v>
      </c>
      <c r="AB92" s="176">
        <f t="shared" si="104"/>
        <v>45689</v>
      </c>
      <c r="AC92" s="176">
        <f t="shared" si="104"/>
        <v>45717</v>
      </c>
      <c r="AD92" s="176">
        <f t="shared" si="104"/>
        <v>45748</v>
      </c>
      <c r="AE92" s="176">
        <f t="shared" si="104"/>
        <v>45778</v>
      </c>
      <c r="AF92" s="176">
        <f t="shared" si="104"/>
        <v>45809</v>
      </c>
      <c r="AG92" s="176">
        <f t="shared" si="104"/>
        <v>45839</v>
      </c>
      <c r="AH92" s="176">
        <f t="shared" si="104"/>
        <v>45870</v>
      </c>
      <c r="AI92" s="176">
        <f t="shared" si="104"/>
        <v>45901</v>
      </c>
      <c r="AJ92" s="176">
        <f t="shared" si="104"/>
        <v>45931</v>
      </c>
      <c r="AK92" s="176">
        <f t="shared" si="104"/>
        <v>45962</v>
      </c>
      <c r="AL92" s="176">
        <f t="shared" si="104"/>
        <v>45992</v>
      </c>
      <c r="AM92" s="176">
        <f t="shared" si="104"/>
        <v>46023</v>
      </c>
      <c r="AN92" s="176">
        <f t="shared" si="104"/>
        <v>46054</v>
      </c>
      <c r="AO92" s="176">
        <f t="shared" si="104"/>
        <v>46082</v>
      </c>
      <c r="AP92" s="176">
        <f t="shared" si="104"/>
        <v>46113</v>
      </c>
      <c r="AQ92" s="176">
        <f t="shared" si="104"/>
        <v>46143</v>
      </c>
      <c r="AR92" s="176">
        <f t="shared" si="104"/>
        <v>46174</v>
      </c>
      <c r="AS92" s="176">
        <f t="shared" si="104"/>
        <v>46204</v>
      </c>
      <c r="AT92" s="176">
        <f t="shared" si="104"/>
        <v>46235</v>
      </c>
      <c r="AU92" s="176">
        <f t="shared" si="104"/>
        <v>46266</v>
      </c>
      <c r="AV92" s="176">
        <f t="shared" si="104"/>
        <v>46296</v>
      </c>
      <c r="AW92" s="176">
        <f t="shared" si="104"/>
        <v>46327</v>
      </c>
      <c r="AX92" s="176">
        <f t="shared" si="104"/>
        <v>46357</v>
      </c>
      <c r="AY92" s="176">
        <f t="shared" si="104"/>
        <v>46388</v>
      </c>
      <c r="AZ92" s="176">
        <f t="shared" si="104"/>
        <v>46419</v>
      </c>
      <c r="BA92" s="176">
        <f t="shared" si="104"/>
        <v>46447</v>
      </c>
      <c r="BB92" s="176">
        <f t="shared" si="104"/>
        <v>46478</v>
      </c>
      <c r="BC92" s="176">
        <f t="shared" si="104"/>
        <v>46508</v>
      </c>
      <c r="BD92" s="176">
        <f t="shared" si="104"/>
        <v>46539</v>
      </c>
      <c r="BE92" s="176">
        <f t="shared" si="104"/>
        <v>46569</v>
      </c>
      <c r="BF92" s="176">
        <f t="shared" si="104"/>
        <v>46600</v>
      </c>
      <c r="BG92" s="176">
        <f t="shared" si="104"/>
        <v>46631</v>
      </c>
      <c r="BH92" s="176">
        <f t="shared" si="104"/>
        <v>46661</v>
      </c>
      <c r="BI92" s="176">
        <f t="shared" si="104"/>
        <v>46692</v>
      </c>
      <c r="BJ92" s="176">
        <f t="shared" si="104"/>
        <v>46722</v>
      </c>
      <c r="BK92" s="176">
        <f t="shared" si="104"/>
        <v>46753</v>
      </c>
      <c r="BL92" s="176">
        <f t="shared" si="104"/>
        <v>46784</v>
      </c>
      <c r="BM92" s="176">
        <f t="shared" si="104"/>
        <v>46813</v>
      </c>
      <c r="BN92" s="176">
        <f t="shared" si="104"/>
        <v>46844</v>
      </c>
      <c r="BO92" s="176">
        <f t="shared" si="104"/>
        <v>46874</v>
      </c>
      <c r="BP92" s="176">
        <f t="shared" ref="BP92:CH92" si="105">BP$4</f>
        <v>46905</v>
      </c>
      <c r="BQ92" s="176">
        <f t="shared" si="105"/>
        <v>46935</v>
      </c>
      <c r="BR92" s="176">
        <f t="shared" si="105"/>
        <v>46966</v>
      </c>
      <c r="BS92" s="176">
        <f t="shared" si="105"/>
        <v>46997</v>
      </c>
      <c r="BT92" s="176">
        <f t="shared" si="105"/>
        <v>47027</v>
      </c>
      <c r="BU92" s="176">
        <f t="shared" si="105"/>
        <v>47058</v>
      </c>
      <c r="BV92" s="176">
        <f t="shared" si="105"/>
        <v>47088</v>
      </c>
      <c r="BW92" s="176">
        <f t="shared" si="105"/>
        <v>47119</v>
      </c>
      <c r="BX92" s="176">
        <f t="shared" si="105"/>
        <v>47150</v>
      </c>
      <c r="BY92" s="176">
        <f t="shared" si="105"/>
        <v>47178</v>
      </c>
      <c r="BZ92" s="176">
        <f t="shared" si="105"/>
        <v>47209</v>
      </c>
      <c r="CA92" s="176">
        <f t="shared" si="105"/>
        <v>47239</v>
      </c>
      <c r="CB92" s="176">
        <f t="shared" si="105"/>
        <v>47270</v>
      </c>
      <c r="CC92" s="176">
        <f t="shared" si="105"/>
        <v>47300</v>
      </c>
      <c r="CD92" s="176">
        <f t="shared" si="105"/>
        <v>47331</v>
      </c>
      <c r="CE92" s="176">
        <f t="shared" si="105"/>
        <v>47362</v>
      </c>
      <c r="CF92" s="176">
        <f t="shared" si="105"/>
        <v>47392</v>
      </c>
      <c r="CG92" s="176">
        <f t="shared" si="105"/>
        <v>47423</v>
      </c>
      <c r="CH92" s="177">
        <f t="shared" si="105"/>
        <v>47453</v>
      </c>
    </row>
    <row r="93" spans="1:88" x14ac:dyDescent="0.3">
      <c r="A93" s="596"/>
      <c r="B93" s="11" t="s">
        <v>20</v>
      </c>
      <c r="C93" s="421">
        <v>3.7309000000000002E-2</v>
      </c>
      <c r="D93" s="421">
        <v>3.7734999999999998E-2</v>
      </c>
      <c r="E93" s="421">
        <v>3.8399999999999997E-2</v>
      </c>
      <c r="F93" s="421">
        <v>3.9986000000000001E-2</v>
      </c>
      <c r="G93" s="421">
        <v>4.1888000000000002E-2</v>
      </c>
      <c r="H93" s="421">
        <v>7.8059000000000003E-2</v>
      </c>
      <c r="I93" s="445">
        <v>7.9558000000000004E-2</v>
      </c>
      <c r="J93" s="445">
        <v>7.9958000000000001E-2</v>
      </c>
      <c r="K93" s="445">
        <v>7.8107999999999997E-2</v>
      </c>
      <c r="L93" s="445">
        <v>4.1531999999999999E-2</v>
      </c>
      <c r="M93" s="445">
        <v>4.2438999999999998E-2</v>
      </c>
      <c r="N93" s="445">
        <v>4.0814000000000003E-2</v>
      </c>
      <c r="O93" s="445">
        <v>3.9933000000000003E-2</v>
      </c>
      <c r="P93" s="445">
        <v>3.9878999999999998E-2</v>
      </c>
      <c r="Q93" s="445">
        <v>4.1041000000000001E-2</v>
      </c>
      <c r="R93" s="445">
        <v>4.1168000000000003E-2</v>
      </c>
      <c r="S93" s="445">
        <v>4.2222999999999997E-2</v>
      </c>
      <c r="T93" s="445">
        <v>8.2789000000000001E-2</v>
      </c>
      <c r="U93" s="445">
        <v>7.9558000000000004E-2</v>
      </c>
      <c r="V93" s="445">
        <v>7.9958000000000001E-2</v>
      </c>
      <c r="W93" s="445">
        <v>7.8107999999999997E-2</v>
      </c>
      <c r="X93" s="445">
        <v>4.1531999999999999E-2</v>
      </c>
      <c r="Y93" s="445">
        <v>4.2438999999999998E-2</v>
      </c>
      <c r="Z93" s="445">
        <v>4.0814000000000003E-2</v>
      </c>
      <c r="AA93" s="445">
        <v>3.9933000000000003E-2</v>
      </c>
      <c r="AB93" s="445">
        <v>3.9878999999999998E-2</v>
      </c>
      <c r="AC93" s="445">
        <v>4.1041000000000001E-2</v>
      </c>
      <c r="AD93" s="445">
        <v>4.1168000000000003E-2</v>
      </c>
      <c r="AE93" s="445">
        <v>4.2222999999999997E-2</v>
      </c>
      <c r="AF93" s="445">
        <v>8.2789000000000001E-2</v>
      </c>
      <c r="AG93" s="445">
        <v>7.9558000000000004E-2</v>
      </c>
      <c r="AH93" s="445">
        <v>7.9958000000000001E-2</v>
      </c>
      <c r="AI93" s="445">
        <v>7.8107999999999997E-2</v>
      </c>
      <c r="AJ93" s="445">
        <v>4.1531999999999999E-2</v>
      </c>
      <c r="AK93" s="445">
        <v>4.2438999999999998E-2</v>
      </c>
      <c r="AL93" s="445">
        <v>4.0814000000000003E-2</v>
      </c>
      <c r="AM93" s="445">
        <v>3.9933000000000003E-2</v>
      </c>
      <c r="AN93" s="445">
        <v>3.9878999999999998E-2</v>
      </c>
      <c r="AO93" s="445">
        <v>4.1041000000000001E-2</v>
      </c>
      <c r="AP93" s="445">
        <v>4.1168000000000003E-2</v>
      </c>
      <c r="AQ93" s="445">
        <v>4.2222999999999997E-2</v>
      </c>
      <c r="AR93" s="445">
        <v>8.2789000000000001E-2</v>
      </c>
      <c r="AS93" s="445">
        <v>7.9558000000000004E-2</v>
      </c>
      <c r="AT93" s="445">
        <v>7.9958000000000001E-2</v>
      </c>
      <c r="AU93" s="445">
        <v>7.8107999999999997E-2</v>
      </c>
      <c r="AV93" s="445">
        <v>4.1531999999999999E-2</v>
      </c>
      <c r="AW93" s="445">
        <v>4.2438999999999998E-2</v>
      </c>
      <c r="AX93" s="445">
        <v>4.0814000000000003E-2</v>
      </c>
      <c r="AY93" s="445">
        <v>3.9933000000000003E-2</v>
      </c>
      <c r="AZ93" s="445">
        <v>3.9878999999999998E-2</v>
      </c>
      <c r="BA93" s="445">
        <v>4.1041000000000001E-2</v>
      </c>
      <c r="BB93" s="445">
        <v>4.1168000000000003E-2</v>
      </c>
      <c r="BC93" s="445">
        <v>4.2222999999999997E-2</v>
      </c>
      <c r="BD93" s="445">
        <v>8.2789000000000001E-2</v>
      </c>
      <c r="BE93" s="445">
        <v>7.9558000000000004E-2</v>
      </c>
      <c r="BF93" s="445">
        <v>7.9958000000000001E-2</v>
      </c>
      <c r="BG93" s="445">
        <v>7.8107999999999997E-2</v>
      </c>
      <c r="BH93" s="445">
        <v>4.1531999999999999E-2</v>
      </c>
      <c r="BI93" s="445">
        <v>4.2438999999999998E-2</v>
      </c>
      <c r="BJ93" s="445">
        <v>4.0814000000000003E-2</v>
      </c>
      <c r="BK93" s="445">
        <v>3.9933000000000003E-2</v>
      </c>
      <c r="BL93" s="445">
        <v>3.9878999999999998E-2</v>
      </c>
      <c r="BM93" s="445">
        <v>4.1041000000000001E-2</v>
      </c>
      <c r="BN93" s="445">
        <v>4.1168000000000003E-2</v>
      </c>
      <c r="BO93" s="445">
        <v>4.2222999999999997E-2</v>
      </c>
      <c r="BP93" s="445">
        <v>8.2789000000000001E-2</v>
      </c>
      <c r="BQ93" s="445">
        <v>7.9558000000000004E-2</v>
      </c>
      <c r="BR93" s="445">
        <v>7.9958000000000001E-2</v>
      </c>
      <c r="BS93" s="445">
        <v>7.8107999999999997E-2</v>
      </c>
      <c r="BT93" s="445">
        <v>4.1531999999999999E-2</v>
      </c>
      <c r="BU93" s="445">
        <v>4.2438999999999998E-2</v>
      </c>
      <c r="BV93" s="445">
        <v>4.0814000000000003E-2</v>
      </c>
      <c r="BW93" s="445">
        <v>3.9933000000000003E-2</v>
      </c>
      <c r="BX93" s="445">
        <v>3.9878999999999998E-2</v>
      </c>
      <c r="BY93" s="445">
        <v>4.1041000000000001E-2</v>
      </c>
      <c r="BZ93" s="445">
        <v>4.1168000000000003E-2</v>
      </c>
      <c r="CA93" s="445">
        <v>4.2222999999999997E-2</v>
      </c>
      <c r="CB93" s="445">
        <v>8.2789000000000001E-2</v>
      </c>
      <c r="CC93" s="445">
        <v>7.9558000000000004E-2</v>
      </c>
      <c r="CD93" s="445">
        <v>7.9958000000000001E-2</v>
      </c>
      <c r="CE93" s="445">
        <v>7.8107999999999997E-2</v>
      </c>
      <c r="CF93" s="445">
        <v>4.1531999999999999E-2</v>
      </c>
      <c r="CG93" s="445">
        <v>4.2438999999999998E-2</v>
      </c>
      <c r="CH93" s="445">
        <v>4.0814000000000003E-2</v>
      </c>
      <c r="CJ93" s="232" t="s">
        <v>187</v>
      </c>
    </row>
    <row r="94" spans="1:88" x14ac:dyDescent="0.3">
      <c r="A94" s="596"/>
      <c r="B94" s="11" t="s">
        <v>0</v>
      </c>
      <c r="C94" s="421">
        <v>4.0160000000000001E-2</v>
      </c>
      <c r="D94" s="421">
        <v>4.1161999999999997E-2</v>
      </c>
      <c r="E94" s="421">
        <v>4.2527000000000002E-2</v>
      </c>
      <c r="F94" s="421">
        <v>4.2639999999999997E-2</v>
      </c>
      <c r="G94" s="421">
        <v>4.7012999999999999E-2</v>
      </c>
      <c r="H94" s="421">
        <v>9.5856999999999998E-2</v>
      </c>
      <c r="I94" s="445">
        <v>9.7295999999999994E-2</v>
      </c>
      <c r="J94" s="445">
        <v>9.9751999999999993E-2</v>
      </c>
      <c r="K94" s="445">
        <v>0.10033300000000001</v>
      </c>
      <c r="L94" s="445">
        <v>4.6997999999999998E-2</v>
      </c>
      <c r="M94" s="445">
        <v>4.7978E-2</v>
      </c>
      <c r="N94" s="445">
        <v>4.4889999999999999E-2</v>
      </c>
      <c r="O94" s="445">
        <v>4.4352999999999997E-2</v>
      </c>
      <c r="P94" s="445">
        <v>4.4898E-2</v>
      </c>
      <c r="Q94" s="445">
        <v>4.7189000000000002E-2</v>
      </c>
      <c r="R94" s="445">
        <v>4.5560000000000003E-2</v>
      </c>
      <c r="S94" s="445">
        <v>4.9112000000000003E-2</v>
      </c>
      <c r="T94" s="445">
        <v>0.104393</v>
      </c>
      <c r="U94" s="445">
        <v>9.7295999999999994E-2</v>
      </c>
      <c r="V94" s="445">
        <v>9.9751999999999993E-2</v>
      </c>
      <c r="W94" s="445">
        <v>0.10033300000000001</v>
      </c>
      <c r="X94" s="445">
        <v>4.6997999999999998E-2</v>
      </c>
      <c r="Y94" s="445">
        <v>4.7978E-2</v>
      </c>
      <c r="Z94" s="445">
        <v>4.4889999999999999E-2</v>
      </c>
      <c r="AA94" s="445">
        <v>4.4352999999999997E-2</v>
      </c>
      <c r="AB94" s="445">
        <v>4.4898E-2</v>
      </c>
      <c r="AC94" s="445">
        <v>4.7189000000000002E-2</v>
      </c>
      <c r="AD94" s="445">
        <v>4.5560000000000003E-2</v>
      </c>
      <c r="AE94" s="445">
        <v>4.9112000000000003E-2</v>
      </c>
      <c r="AF94" s="445">
        <v>0.104393</v>
      </c>
      <c r="AG94" s="445">
        <v>9.7295999999999994E-2</v>
      </c>
      <c r="AH94" s="445">
        <v>9.9751999999999993E-2</v>
      </c>
      <c r="AI94" s="445">
        <v>0.10033300000000001</v>
      </c>
      <c r="AJ94" s="445">
        <v>4.6997999999999998E-2</v>
      </c>
      <c r="AK94" s="445">
        <v>4.7978E-2</v>
      </c>
      <c r="AL94" s="445">
        <v>4.4889999999999999E-2</v>
      </c>
      <c r="AM94" s="445">
        <v>4.4352999999999997E-2</v>
      </c>
      <c r="AN94" s="445">
        <v>4.4898E-2</v>
      </c>
      <c r="AO94" s="445">
        <v>4.7189000000000002E-2</v>
      </c>
      <c r="AP94" s="445">
        <v>4.5560000000000003E-2</v>
      </c>
      <c r="AQ94" s="445">
        <v>4.9112000000000003E-2</v>
      </c>
      <c r="AR94" s="445">
        <v>0.104393</v>
      </c>
      <c r="AS94" s="445">
        <v>9.7295999999999994E-2</v>
      </c>
      <c r="AT94" s="445">
        <v>9.9751999999999993E-2</v>
      </c>
      <c r="AU94" s="445">
        <v>0.10033300000000001</v>
      </c>
      <c r="AV94" s="445">
        <v>4.6997999999999998E-2</v>
      </c>
      <c r="AW94" s="445">
        <v>4.7978E-2</v>
      </c>
      <c r="AX94" s="445">
        <v>4.4889999999999999E-2</v>
      </c>
      <c r="AY94" s="445">
        <v>4.4352999999999997E-2</v>
      </c>
      <c r="AZ94" s="445">
        <v>4.4898E-2</v>
      </c>
      <c r="BA94" s="445">
        <v>4.7189000000000002E-2</v>
      </c>
      <c r="BB94" s="445">
        <v>4.5560000000000003E-2</v>
      </c>
      <c r="BC94" s="445">
        <v>4.9112000000000003E-2</v>
      </c>
      <c r="BD94" s="445">
        <v>0.104393</v>
      </c>
      <c r="BE94" s="445">
        <v>9.7295999999999994E-2</v>
      </c>
      <c r="BF94" s="445">
        <v>9.9751999999999993E-2</v>
      </c>
      <c r="BG94" s="445">
        <v>0.10033300000000001</v>
      </c>
      <c r="BH94" s="445">
        <v>4.6997999999999998E-2</v>
      </c>
      <c r="BI94" s="445">
        <v>4.7978E-2</v>
      </c>
      <c r="BJ94" s="445">
        <v>4.4889999999999999E-2</v>
      </c>
      <c r="BK94" s="445">
        <v>4.4352999999999997E-2</v>
      </c>
      <c r="BL94" s="445">
        <v>4.4898E-2</v>
      </c>
      <c r="BM94" s="445">
        <v>4.7189000000000002E-2</v>
      </c>
      <c r="BN94" s="445">
        <v>4.5560000000000003E-2</v>
      </c>
      <c r="BO94" s="445">
        <v>4.9112000000000003E-2</v>
      </c>
      <c r="BP94" s="445">
        <v>0.104393</v>
      </c>
      <c r="BQ94" s="445">
        <v>9.7295999999999994E-2</v>
      </c>
      <c r="BR94" s="445">
        <v>9.9751999999999993E-2</v>
      </c>
      <c r="BS94" s="445">
        <v>0.10033300000000001</v>
      </c>
      <c r="BT94" s="445">
        <v>4.6997999999999998E-2</v>
      </c>
      <c r="BU94" s="445">
        <v>4.7978E-2</v>
      </c>
      <c r="BV94" s="445">
        <v>4.4889999999999999E-2</v>
      </c>
      <c r="BW94" s="445">
        <v>4.4352999999999997E-2</v>
      </c>
      <c r="BX94" s="445">
        <v>4.4898E-2</v>
      </c>
      <c r="BY94" s="445">
        <v>4.7189000000000002E-2</v>
      </c>
      <c r="BZ94" s="445">
        <v>4.5560000000000003E-2</v>
      </c>
      <c r="CA94" s="445">
        <v>4.9112000000000003E-2</v>
      </c>
      <c r="CB94" s="445">
        <v>0.104393</v>
      </c>
      <c r="CC94" s="445">
        <v>9.7295999999999994E-2</v>
      </c>
      <c r="CD94" s="445">
        <v>9.9751999999999993E-2</v>
      </c>
      <c r="CE94" s="445">
        <v>0.10033300000000001</v>
      </c>
      <c r="CF94" s="445">
        <v>4.6997999999999998E-2</v>
      </c>
      <c r="CG94" s="445">
        <v>4.7978E-2</v>
      </c>
      <c r="CH94" s="445">
        <v>4.4889999999999999E-2</v>
      </c>
      <c r="CJ94" s="232" t="s">
        <v>194</v>
      </c>
    </row>
    <row r="95" spans="1:88" x14ac:dyDescent="0.3">
      <c r="A95" s="596"/>
      <c r="B95" s="11" t="s">
        <v>21</v>
      </c>
      <c r="C95" s="421">
        <v>3.8309000000000003E-2</v>
      </c>
      <c r="D95" s="421">
        <v>3.8567999999999998E-2</v>
      </c>
      <c r="E95" s="421">
        <v>3.9269999999999999E-2</v>
      </c>
      <c r="F95" s="421">
        <v>4.2201000000000002E-2</v>
      </c>
      <c r="G95" s="421">
        <v>4.3770000000000003E-2</v>
      </c>
      <c r="H95" s="421">
        <v>8.3545999999999995E-2</v>
      </c>
      <c r="I95" s="445">
        <v>8.5671999999999998E-2</v>
      </c>
      <c r="J95" s="445">
        <v>8.6513999999999994E-2</v>
      </c>
      <c r="K95" s="445">
        <v>8.3474000000000007E-2</v>
      </c>
      <c r="L95" s="445">
        <v>4.3712000000000001E-2</v>
      </c>
      <c r="M95" s="445">
        <v>4.4333999999999998E-2</v>
      </c>
      <c r="N95" s="445">
        <v>4.2470000000000001E-2</v>
      </c>
      <c r="O95" s="445">
        <v>4.1343999999999999E-2</v>
      </c>
      <c r="P95" s="445">
        <v>4.1013000000000001E-2</v>
      </c>
      <c r="Q95" s="445">
        <v>4.2275E-2</v>
      </c>
      <c r="R95" s="445">
        <v>4.3936999999999997E-2</v>
      </c>
      <c r="S95" s="445">
        <v>4.4505000000000003E-2</v>
      </c>
      <c r="T95" s="445">
        <v>8.9441000000000007E-2</v>
      </c>
      <c r="U95" s="445">
        <v>8.5671999999999998E-2</v>
      </c>
      <c r="V95" s="445">
        <v>8.6513999999999994E-2</v>
      </c>
      <c r="W95" s="445">
        <v>8.3474000000000007E-2</v>
      </c>
      <c r="X95" s="445">
        <v>4.3712000000000001E-2</v>
      </c>
      <c r="Y95" s="445">
        <v>4.4333999999999998E-2</v>
      </c>
      <c r="Z95" s="445">
        <v>4.2470000000000001E-2</v>
      </c>
      <c r="AA95" s="445">
        <v>4.1343999999999999E-2</v>
      </c>
      <c r="AB95" s="445">
        <v>4.1013000000000001E-2</v>
      </c>
      <c r="AC95" s="445">
        <v>4.2275E-2</v>
      </c>
      <c r="AD95" s="445">
        <v>4.3936999999999997E-2</v>
      </c>
      <c r="AE95" s="445">
        <v>4.4505000000000003E-2</v>
      </c>
      <c r="AF95" s="445">
        <v>8.9441000000000007E-2</v>
      </c>
      <c r="AG95" s="445">
        <v>8.5671999999999998E-2</v>
      </c>
      <c r="AH95" s="445">
        <v>8.6513999999999994E-2</v>
      </c>
      <c r="AI95" s="445">
        <v>8.3474000000000007E-2</v>
      </c>
      <c r="AJ95" s="445">
        <v>4.3712000000000001E-2</v>
      </c>
      <c r="AK95" s="445">
        <v>4.4333999999999998E-2</v>
      </c>
      <c r="AL95" s="445">
        <v>4.2470000000000001E-2</v>
      </c>
      <c r="AM95" s="445">
        <v>4.1343999999999999E-2</v>
      </c>
      <c r="AN95" s="445">
        <v>4.1013000000000001E-2</v>
      </c>
      <c r="AO95" s="445">
        <v>4.2275E-2</v>
      </c>
      <c r="AP95" s="445">
        <v>4.3936999999999997E-2</v>
      </c>
      <c r="AQ95" s="445">
        <v>4.4505000000000003E-2</v>
      </c>
      <c r="AR95" s="445">
        <v>8.9441000000000007E-2</v>
      </c>
      <c r="AS95" s="445">
        <v>8.5671999999999998E-2</v>
      </c>
      <c r="AT95" s="445">
        <v>8.6513999999999994E-2</v>
      </c>
      <c r="AU95" s="445">
        <v>8.3474000000000007E-2</v>
      </c>
      <c r="AV95" s="445">
        <v>4.3712000000000001E-2</v>
      </c>
      <c r="AW95" s="445">
        <v>4.4333999999999998E-2</v>
      </c>
      <c r="AX95" s="445">
        <v>4.2470000000000001E-2</v>
      </c>
      <c r="AY95" s="445">
        <v>4.1343999999999999E-2</v>
      </c>
      <c r="AZ95" s="445">
        <v>4.1013000000000001E-2</v>
      </c>
      <c r="BA95" s="445">
        <v>4.2275E-2</v>
      </c>
      <c r="BB95" s="445">
        <v>4.3936999999999997E-2</v>
      </c>
      <c r="BC95" s="445">
        <v>4.4505000000000003E-2</v>
      </c>
      <c r="BD95" s="445">
        <v>8.9441000000000007E-2</v>
      </c>
      <c r="BE95" s="445">
        <v>8.5671999999999998E-2</v>
      </c>
      <c r="BF95" s="445">
        <v>8.6513999999999994E-2</v>
      </c>
      <c r="BG95" s="445">
        <v>8.3474000000000007E-2</v>
      </c>
      <c r="BH95" s="445">
        <v>4.3712000000000001E-2</v>
      </c>
      <c r="BI95" s="445">
        <v>4.4333999999999998E-2</v>
      </c>
      <c r="BJ95" s="445">
        <v>4.2470000000000001E-2</v>
      </c>
      <c r="BK95" s="445">
        <v>4.1343999999999999E-2</v>
      </c>
      <c r="BL95" s="445">
        <v>4.1013000000000001E-2</v>
      </c>
      <c r="BM95" s="445">
        <v>4.2275E-2</v>
      </c>
      <c r="BN95" s="445">
        <v>4.3936999999999997E-2</v>
      </c>
      <c r="BO95" s="445">
        <v>4.4505000000000003E-2</v>
      </c>
      <c r="BP95" s="445">
        <v>8.9441000000000007E-2</v>
      </c>
      <c r="BQ95" s="445">
        <v>8.5671999999999998E-2</v>
      </c>
      <c r="BR95" s="445">
        <v>8.6513999999999994E-2</v>
      </c>
      <c r="BS95" s="445">
        <v>8.3474000000000007E-2</v>
      </c>
      <c r="BT95" s="445">
        <v>4.3712000000000001E-2</v>
      </c>
      <c r="BU95" s="445">
        <v>4.4333999999999998E-2</v>
      </c>
      <c r="BV95" s="445">
        <v>4.2470000000000001E-2</v>
      </c>
      <c r="BW95" s="445">
        <v>4.1343999999999999E-2</v>
      </c>
      <c r="BX95" s="445">
        <v>4.1013000000000001E-2</v>
      </c>
      <c r="BY95" s="445">
        <v>4.2275E-2</v>
      </c>
      <c r="BZ95" s="445">
        <v>4.3936999999999997E-2</v>
      </c>
      <c r="CA95" s="445">
        <v>4.4505000000000003E-2</v>
      </c>
      <c r="CB95" s="445">
        <v>8.9441000000000007E-2</v>
      </c>
      <c r="CC95" s="445">
        <v>8.5671999999999998E-2</v>
      </c>
      <c r="CD95" s="445">
        <v>8.6513999999999994E-2</v>
      </c>
      <c r="CE95" s="445">
        <v>8.3474000000000007E-2</v>
      </c>
      <c r="CF95" s="445">
        <v>4.3712000000000001E-2</v>
      </c>
      <c r="CG95" s="445">
        <v>4.4333999999999998E-2</v>
      </c>
      <c r="CH95" s="445">
        <v>4.2470000000000001E-2</v>
      </c>
      <c r="CJ95" s="232" t="s">
        <v>233</v>
      </c>
    </row>
    <row r="96" spans="1:88" x14ac:dyDescent="0.3">
      <c r="A96" s="596"/>
      <c r="B96" s="11" t="s">
        <v>1</v>
      </c>
      <c r="C96" s="421">
        <v>3.7989000000000002E-2</v>
      </c>
      <c r="D96" s="421">
        <v>3.8843999999999997E-2</v>
      </c>
      <c r="E96" s="421">
        <v>3.9697000000000003E-2</v>
      </c>
      <c r="F96" s="421">
        <v>4.7393999999999999E-2</v>
      </c>
      <c r="G96" s="421">
        <v>5.3057E-2</v>
      </c>
      <c r="H96" s="421">
        <v>9.6768999999999994E-2</v>
      </c>
      <c r="I96" s="445">
        <v>9.7806000000000004E-2</v>
      </c>
      <c r="J96" s="445">
        <v>0.100427</v>
      </c>
      <c r="K96" s="445">
        <v>0.10491499999999999</v>
      </c>
      <c r="L96" s="445">
        <v>5.3839999999999999E-2</v>
      </c>
      <c r="M96" s="445">
        <v>5.3623999999999998E-2</v>
      </c>
      <c r="N96" s="445">
        <v>4.3708999999999998E-2</v>
      </c>
      <c r="O96" s="445">
        <v>4.2347000000000003E-2</v>
      </c>
      <c r="P96" s="445">
        <v>4.2303E-2</v>
      </c>
      <c r="Q96" s="445">
        <v>4.4350000000000001E-2</v>
      </c>
      <c r="R96" s="445">
        <v>5.2475000000000001E-2</v>
      </c>
      <c r="S96" s="445">
        <v>5.7162999999999999E-2</v>
      </c>
      <c r="T96" s="445">
        <v>0.105501</v>
      </c>
      <c r="U96" s="445">
        <v>9.7806000000000004E-2</v>
      </c>
      <c r="V96" s="445">
        <v>0.100427</v>
      </c>
      <c r="W96" s="445">
        <v>0.10491499999999999</v>
      </c>
      <c r="X96" s="445">
        <v>5.3839999999999999E-2</v>
      </c>
      <c r="Y96" s="445">
        <v>5.3623999999999998E-2</v>
      </c>
      <c r="Z96" s="445">
        <v>4.3708999999999998E-2</v>
      </c>
      <c r="AA96" s="445">
        <v>4.2347000000000003E-2</v>
      </c>
      <c r="AB96" s="445">
        <v>4.2303E-2</v>
      </c>
      <c r="AC96" s="445">
        <v>4.4350000000000001E-2</v>
      </c>
      <c r="AD96" s="445">
        <v>5.2475000000000001E-2</v>
      </c>
      <c r="AE96" s="445">
        <v>5.7162999999999999E-2</v>
      </c>
      <c r="AF96" s="445">
        <v>0.105501</v>
      </c>
      <c r="AG96" s="445">
        <v>9.7806000000000004E-2</v>
      </c>
      <c r="AH96" s="445">
        <v>0.100427</v>
      </c>
      <c r="AI96" s="445">
        <v>0.10491499999999999</v>
      </c>
      <c r="AJ96" s="445">
        <v>5.3839999999999999E-2</v>
      </c>
      <c r="AK96" s="445">
        <v>5.3623999999999998E-2</v>
      </c>
      <c r="AL96" s="445">
        <v>4.3708999999999998E-2</v>
      </c>
      <c r="AM96" s="445">
        <v>4.2347000000000003E-2</v>
      </c>
      <c r="AN96" s="445">
        <v>4.2303E-2</v>
      </c>
      <c r="AO96" s="445">
        <v>4.4350000000000001E-2</v>
      </c>
      <c r="AP96" s="445">
        <v>5.2475000000000001E-2</v>
      </c>
      <c r="AQ96" s="445">
        <v>5.7162999999999999E-2</v>
      </c>
      <c r="AR96" s="445">
        <v>0.105501</v>
      </c>
      <c r="AS96" s="445">
        <v>9.7806000000000004E-2</v>
      </c>
      <c r="AT96" s="445">
        <v>0.100427</v>
      </c>
      <c r="AU96" s="445">
        <v>0.10491499999999999</v>
      </c>
      <c r="AV96" s="445">
        <v>5.3839999999999999E-2</v>
      </c>
      <c r="AW96" s="445">
        <v>5.3623999999999998E-2</v>
      </c>
      <c r="AX96" s="445">
        <v>4.3708999999999998E-2</v>
      </c>
      <c r="AY96" s="445">
        <v>4.2347000000000003E-2</v>
      </c>
      <c r="AZ96" s="445">
        <v>4.2303E-2</v>
      </c>
      <c r="BA96" s="445">
        <v>4.4350000000000001E-2</v>
      </c>
      <c r="BB96" s="445">
        <v>5.2475000000000001E-2</v>
      </c>
      <c r="BC96" s="445">
        <v>5.7162999999999999E-2</v>
      </c>
      <c r="BD96" s="445">
        <v>0.105501</v>
      </c>
      <c r="BE96" s="445">
        <v>9.7806000000000004E-2</v>
      </c>
      <c r="BF96" s="445">
        <v>0.100427</v>
      </c>
      <c r="BG96" s="445">
        <v>0.10491499999999999</v>
      </c>
      <c r="BH96" s="445">
        <v>5.3839999999999999E-2</v>
      </c>
      <c r="BI96" s="445">
        <v>5.3623999999999998E-2</v>
      </c>
      <c r="BJ96" s="445">
        <v>4.3708999999999998E-2</v>
      </c>
      <c r="BK96" s="445">
        <v>4.2347000000000003E-2</v>
      </c>
      <c r="BL96" s="445">
        <v>4.2303E-2</v>
      </c>
      <c r="BM96" s="445">
        <v>4.4350000000000001E-2</v>
      </c>
      <c r="BN96" s="445">
        <v>5.2475000000000001E-2</v>
      </c>
      <c r="BO96" s="445">
        <v>5.7162999999999999E-2</v>
      </c>
      <c r="BP96" s="445">
        <v>0.105501</v>
      </c>
      <c r="BQ96" s="445">
        <v>9.7806000000000004E-2</v>
      </c>
      <c r="BR96" s="445">
        <v>0.100427</v>
      </c>
      <c r="BS96" s="445">
        <v>0.10491499999999999</v>
      </c>
      <c r="BT96" s="445">
        <v>5.3839999999999999E-2</v>
      </c>
      <c r="BU96" s="445">
        <v>5.3623999999999998E-2</v>
      </c>
      <c r="BV96" s="445">
        <v>4.3708999999999998E-2</v>
      </c>
      <c r="BW96" s="445">
        <v>4.2347000000000003E-2</v>
      </c>
      <c r="BX96" s="445">
        <v>4.2303E-2</v>
      </c>
      <c r="BY96" s="445">
        <v>4.4350000000000001E-2</v>
      </c>
      <c r="BZ96" s="445">
        <v>5.2475000000000001E-2</v>
      </c>
      <c r="CA96" s="445">
        <v>5.7162999999999999E-2</v>
      </c>
      <c r="CB96" s="445">
        <v>0.105501</v>
      </c>
      <c r="CC96" s="445">
        <v>9.7806000000000004E-2</v>
      </c>
      <c r="CD96" s="445">
        <v>0.100427</v>
      </c>
      <c r="CE96" s="445">
        <v>0.10491499999999999</v>
      </c>
      <c r="CF96" s="445">
        <v>5.3839999999999999E-2</v>
      </c>
      <c r="CG96" s="445">
        <v>5.3623999999999998E-2</v>
      </c>
      <c r="CH96" s="445">
        <v>4.3708999999999998E-2</v>
      </c>
    </row>
    <row r="97" spans="1:86" x14ac:dyDescent="0.3">
      <c r="A97" s="596"/>
      <c r="B97" s="11" t="s">
        <v>22</v>
      </c>
      <c r="C97" s="421">
        <v>2.9585E-2</v>
      </c>
      <c r="D97" s="421">
        <v>2.9943000000000001E-2</v>
      </c>
      <c r="E97" s="421">
        <v>3.0325999999999999E-2</v>
      </c>
      <c r="F97" s="421">
        <v>3.1985E-2</v>
      </c>
      <c r="G97" s="421">
        <v>3.2126000000000002E-2</v>
      </c>
      <c r="H97" s="421">
        <v>5.2953E-2</v>
      </c>
      <c r="I97" s="445">
        <v>5.0639000000000003E-2</v>
      </c>
      <c r="J97" s="445">
        <v>4.9979999999999997E-2</v>
      </c>
      <c r="K97" s="445">
        <v>5.0804000000000002E-2</v>
      </c>
      <c r="L97" s="445">
        <v>3.0172000000000001E-2</v>
      </c>
      <c r="M97" s="445">
        <v>3.0644999999999999E-2</v>
      </c>
      <c r="N97" s="445">
        <v>2.9829000000000001E-2</v>
      </c>
      <c r="O97" s="445">
        <v>2.9302000000000002E-2</v>
      </c>
      <c r="P97" s="445">
        <v>2.9326000000000001E-2</v>
      </c>
      <c r="Q97" s="445">
        <v>2.9966E-2</v>
      </c>
      <c r="R97" s="445">
        <v>3.1091000000000001E-2</v>
      </c>
      <c r="S97" s="445">
        <v>3.0398999999999999E-2</v>
      </c>
      <c r="T97" s="445">
        <v>5.2363E-2</v>
      </c>
      <c r="U97" s="445">
        <v>5.0639000000000003E-2</v>
      </c>
      <c r="V97" s="445">
        <v>4.9979999999999997E-2</v>
      </c>
      <c r="W97" s="445">
        <v>5.0804000000000002E-2</v>
      </c>
      <c r="X97" s="445">
        <v>3.0172000000000001E-2</v>
      </c>
      <c r="Y97" s="445">
        <v>3.0644999999999999E-2</v>
      </c>
      <c r="Z97" s="445">
        <v>2.9829000000000001E-2</v>
      </c>
      <c r="AA97" s="445">
        <v>2.9302000000000002E-2</v>
      </c>
      <c r="AB97" s="445">
        <v>2.9326000000000001E-2</v>
      </c>
      <c r="AC97" s="445">
        <v>2.9966E-2</v>
      </c>
      <c r="AD97" s="445">
        <v>3.1091000000000001E-2</v>
      </c>
      <c r="AE97" s="445">
        <v>3.0398999999999999E-2</v>
      </c>
      <c r="AF97" s="445">
        <v>5.2363E-2</v>
      </c>
      <c r="AG97" s="445">
        <v>5.0639000000000003E-2</v>
      </c>
      <c r="AH97" s="445">
        <v>4.9979999999999997E-2</v>
      </c>
      <c r="AI97" s="445">
        <v>5.0804000000000002E-2</v>
      </c>
      <c r="AJ97" s="445">
        <v>3.0172000000000001E-2</v>
      </c>
      <c r="AK97" s="445">
        <v>3.0644999999999999E-2</v>
      </c>
      <c r="AL97" s="445">
        <v>2.9829000000000001E-2</v>
      </c>
      <c r="AM97" s="445">
        <v>2.9302000000000002E-2</v>
      </c>
      <c r="AN97" s="445">
        <v>2.9326000000000001E-2</v>
      </c>
      <c r="AO97" s="445">
        <v>2.9966E-2</v>
      </c>
      <c r="AP97" s="445">
        <v>3.1091000000000001E-2</v>
      </c>
      <c r="AQ97" s="445">
        <v>3.0398999999999999E-2</v>
      </c>
      <c r="AR97" s="445">
        <v>5.2363E-2</v>
      </c>
      <c r="AS97" s="445">
        <v>5.0639000000000003E-2</v>
      </c>
      <c r="AT97" s="445">
        <v>4.9979999999999997E-2</v>
      </c>
      <c r="AU97" s="445">
        <v>5.0804000000000002E-2</v>
      </c>
      <c r="AV97" s="445">
        <v>3.0172000000000001E-2</v>
      </c>
      <c r="AW97" s="445">
        <v>3.0644999999999999E-2</v>
      </c>
      <c r="AX97" s="445">
        <v>2.9829000000000001E-2</v>
      </c>
      <c r="AY97" s="445">
        <v>2.9302000000000002E-2</v>
      </c>
      <c r="AZ97" s="445">
        <v>2.9326000000000001E-2</v>
      </c>
      <c r="BA97" s="445">
        <v>2.9966E-2</v>
      </c>
      <c r="BB97" s="445">
        <v>3.1091000000000001E-2</v>
      </c>
      <c r="BC97" s="445">
        <v>3.0398999999999999E-2</v>
      </c>
      <c r="BD97" s="445">
        <v>5.2363E-2</v>
      </c>
      <c r="BE97" s="445">
        <v>5.0639000000000003E-2</v>
      </c>
      <c r="BF97" s="445">
        <v>4.9979999999999997E-2</v>
      </c>
      <c r="BG97" s="445">
        <v>5.0804000000000002E-2</v>
      </c>
      <c r="BH97" s="445">
        <v>3.0172000000000001E-2</v>
      </c>
      <c r="BI97" s="445">
        <v>3.0644999999999999E-2</v>
      </c>
      <c r="BJ97" s="445">
        <v>2.9829000000000001E-2</v>
      </c>
      <c r="BK97" s="445">
        <v>2.9302000000000002E-2</v>
      </c>
      <c r="BL97" s="445">
        <v>2.9326000000000001E-2</v>
      </c>
      <c r="BM97" s="445">
        <v>2.9966E-2</v>
      </c>
      <c r="BN97" s="445">
        <v>3.1091000000000001E-2</v>
      </c>
      <c r="BO97" s="445">
        <v>3.0398999999999999E-2</v>
      </c>
      <c r="BP97" s="445">
        <v>5.2363E-2</v>
      </c>
      <c r="BQ97" s="445">
        <v>5.0639000000000003E-2</v>
      </c>
      <c r="BR97" s="445">
        <v>4.9979999999999997E-2</v>
      </c>
      <c r="BS97" s="445">
        <v>5.0804000000000002E-2</v>
      </c>
      <c r="BT97" s="445">
        <v>3.0172000000000001E-2</v>
      </c>
      <c r="BU97" s="445">
        <v>3.0644999999999999E-2</v>
      </c>
      <c r="BV97" s="445">
        <v>2.9829000000000001E-2</v>
      </c>
      <c r="BW97" s="445">
        <v>2.9302000000000002E-2</v>
      </c>
      <c r="BX97" s="445">
        <v>2.9326000000000001E-2</v>
      </c>
      <c r="BY97" s="445">
        <v>2.9966E-2</v>
      </c>
      <c r="BZ97" s="445">
        <v>3.1091000000000001E-2</v>
      </c>
      <c r="CA97" s="445">
        <v>3.0398999999999999E-2</v>
      </c>
      <c r="CB97" s="445">
        <v>5.2363E-2</v>
      </c>
      <c r="CC97" s="445">
        <v>5.0639000000000003E-2</v>
      </c>
      <c r="CD97" s="445">
        <v>4.9979999999999997E-2</v>
      </c>
      <c r="CE97" s="445">
        <v>5.0804000000000002E-2</v>
      </c>
      <c r="CF97" s="445">
        <v>3.0172000000000001E-2</v>
      </c>
      <c r="CG97" s="445">
        <v>3.0644999999999999E-2</v>
      </c>
      <c r="CH97" s="445">
        <v>2.9829000000000001E-2</v>
      </c>
    </row>
    <row r="98" spans="1:86" x14ac:dyDescent="0.3">
      <c r="A98" s="596"/>
      <c r="B98" s="11" t="s">
        <v>9</v>
      </c>
      <c r="C98" s="421">
        <v>3.8060999999999998E-2</v>
      </c>
      <c r="D98" s="421">
        <v>3.8934000000000003E-2</v>
      </c>
      <c r="E98" s="421">
        <v>4.0448999999999999E-2</v>
      </c>
      <c r="F98" s="421">
        <v>4.1125000000000002E-2</v>
      </c>
      <c r="G98" s="421">
        <v>4.1331E-2</v>
      </c>
      <c r="H98" s="421">
        <v>5.2465999999999999E-2</v>
      </c>
      <c r="I98" s="445">
        <v>5.0083999999999997E-2</v>
      </c>
      <c r="J98" s="445">
        <v>4.9399999999999999E-2</v>
      </c>
      <c r="K98" s="445">
        <v>8.0808000000000005E-2</v>
      </c>
      <c r="L98" s="445">
        <v>4.1339000000000001E-2</v>
      </c>
      <c r="M98" s="445">
        <v>4.3160999999999998E-2</v>
      </c>
      <c r="N98" s="445">
        <v>4.1070000000000002E-2</v>
      </c>
      <c r="O98" s="445">
        <v>4.0834000000000002E-2</v>
      </c>
      <c r="P98" s="445">
        <v>4.1431000000000003E-2</v>
      </c>
      <c r="Q98" s="445">
        <v>4.3621E-2</v>
      </c>
      <c r="R98" s="445">
        <v>4.3447E-2</v>
      </c>
      <c r="S98" s="445">
        <v>4.1350999999999999E-2</v>
      </c>
      <c r="T98" s="445">
        <v>5.1774000000000001E-2</v>
      </c>
      <c r="U98" s="445">
        <v>5.0083999999999997E-2</v>
      </c>
      <c r="V98" s="445">
        <v>4.9399999999999999E-2</v>
      </c>
      <c r="W98" s="445">
        <v>8.0808000000000005E-2</v>
      </c>
      <c r="X98" s="445">
        <v>4.1339000000000001E-2</v>
      </c>
      <c r="Y98" s="445">
        <v>4.3160999999999998E-2</v>
      </c>
      <c r="Z98" s="445">
        <v>4.1070000000000002E-2</v>
      </c>
      <c r="AA98" s="445">
        <v>4.0834000000000002E-2</v>
      </c>
      <c r="AB98" s="445">
        <v>4.1431000000000003E-2</v>
      </c>
      <c r="AC98" s="445">
        <v>4.3621E-2</v>
      </c>
      <c r="AD98" s="445">
        <v>4.3447E-2</v>
      </c>
      <c r="AE98" s="445">
        <v>4.1350999999999999E-2</v>
      </c>
      <c r="AF98" s="445">
        <v>5.1774000000000001E-2</v>
      </c>
      <c r="AG98" s="445">
        <v>5.0083999999999997E-2</v>
      </c>
      <c r="AH98" s="445">
        <v>4.9399999999999999E-2</v>
      </c>
      <c r="AI98" s="445">
        <v>8.0808000000000005E-2</v>
      </c>
      <c r="AJ98" s="445">
        <v>4.1339000000000001E-2</v>
      </c>
      <c r="AK98" s="445">
        <v>4.3160999999999998E-2</v>
      </c>
      <c r="AL98" s="445">
        <v>4.1070000000000002E-2</v>
      </c>
      <c r="AM98" s="445">
        <v>4.0834000000000002E-2</v>
      </c>
      <c r="AN98" s="445">
        <v>4.1431000000000003E-2</v>
      </c>
      <c r="AO98" s="445">
        <v>4.3621E-2</v>
      </c>
      <c r="AP98" s="445">
        <v>4.3447E-2</v>
      </c>
      <c r="AQ98" s="445">
        <v>4.1350999999999999E-2</v>
      </c>
      <c r="AR98" s="445">
        <v>5.1774000000000001E-2</v>
      </c>
      <c r="AS98" s="445">
        <v>5.0083999999999997E-2</v>
      </c>
      <c r="AT98" s="445">
        <v>4.9399999999999999E-2</v>
      </c>
      <c r="AU98" s="445">
        <v>8.0808000000000005E-2</v>
      </c>
      <c r="AV98" s="445">
        <v>4.1339000000000001E-2</v>
      </c>
      <c r="AW98" s="445">
        <v>4.3160999999999998E-2</v>
      </c>
      <c r="AX98" s="445">
        <v>4.1070000000000002E-2</v>
      </c>
      <c r="AY98" s="445">
        <v>4.0834000000000002E-2</v>
      </c>
      <c r="AZ98" s="445">
        <v>4.1431000000000003E-2</v>
      </c>
      <c r="BA98" s="445">
        <v>4.3621E-2</v>
      </c>
      <c r="BB98" s="445">
        <v>4.3447E-2</v>
      </c>
      <c r="BC98" s="445">
        <v>4.1350999999999999E-2</v>
      </c>
      <c r="BD98" s="445">
        <v>5.1774000000000001E-2</v>
      </c>
      <c r="BE98" s="445">
        <v>5.0083999999999997E-2</v>
      </c>
      <c r="BF98" s="445">
        <v>4.9399999999999999E-2</v>
      </c>
      <c r="BG98" s="445">
        <v>8.0808000000000005E-2</v>
      </c>
      <c r="BH98" s="445">
        <v>4.1339000000000001E-2</v>
      </c>
      <c r="BI98" s="445">
        <v>4.3160999999999998E-2</v>
      </c>
      <c r="BJ98" s="445">
        <v>4.1070000000000002E-2</v>
      </c>
      <c r="BK98" s="445">
        <v>4.0834000000000002E-2</v>
      </c>
      <c r="BL98" s="445">
        <v>4.1431000000000003E-2</v>
      </c>
      <c r="BM98" s="445">
        <v>4.3621E-2</v>
      </c>
      <c r="BN98" s="445">
        <v>4.3447E-2</v>
      </c>
      <c r="BO98" s="445">
        <v>4.1350999999999999E-2</v>
      </c>
      <c r="BP98" s="445">
        <v>5.1774000000000001E-2</v>
      </c>
      <c r="BQ98" s="445">
        <v>5.0083999999999997E-2</v>
      </c>
      <c r="BR98" s="445">
        <v>4.9399999999999999E-2</v>
      </c>
      <c r="BS98" s="445">
        <v>8.0808000000000005E-2</v>
      </c>
      <c r="BT98" s="445">
        <v>4.1339000000000001E-2</v>
      </c>
      <c r="BU98" s="445">
        <v>4.3160999999999998E-2</v>
      </c>
      <c r="BV98" s="445">
        <v>4.1070000000000002E-2</v>
      </c>
      <c r="BW98" s="445">
        <v>4.0834000000000002E-2</v>
      </c>
      <c r="BX98" s="445">
        <v>4.1431000000000003E-2</v>
      </c>
      <c r="BY98" s="445">
        <v>4.3621E-2</v>
      </c>
      <c r="BZ98" s="445">
        <v>4.3447E-2</v>
      </c>
      <c r="CA98" s="445">
        <v>4.1350999999999999E-2</v>
      </c>
      <c r="CB98" s="445">
        <v>5.1774000000000001E-2</v>
      </c>
      <c r="CC98" s="445">
        <v>5.0083999999999997E-2</v>
      </c>
      <c r="CD98" s="445">
        <v>4.9399999999999999E-2</v>
      </c>
      <c r="CE98" s="445">
        <v>8.0808000000000005E-2</v>
      </c>
      <c r="CF98" s="445">
        <v>4.1339000000000001E-2</v>
      </c>
      <c r="CG98" s="445">
        <v>4.3160999999999998E-2</v>
      </c>
      <c r="CH98" s="445">
        <v>4.1070000000000002E-2</v>
      </c>
    </row>
    <row r="99" spans="1:86" x14ac:dyDescent="0.3">
      <c r="A99" s="596"/>
      <c r="B99" s="11" t="s">
        <v>3</v>
      </c>
      <c r="C99" s="421">
        <v>4.0160000000000001E-2</v>
      </c>
      <c r="D99" s="421">
        <v>4.1161999999999997E-2</v>
      </c>
      <c r="E99" s="421">
        <v>4.2527000000000002E-2</v>
      </c>
      <c r="F99" s="421">
        <v>4.2639999999999997E-2</v>
      </c>
      <c r="G99" s="421">
        <v>4.7012999999999999E-2</v>
      </c>
      <c r="H99" s="421">
        <v>9.5856999999999998E-2</v>
      </c>
      <c r="I99" s="445">
        <v>9.7295999999999994E-2</v>
      </c>
      <c r="J99" s="445">
        <v>9.9751999999999993E-2</v>
      </c>
      <c r="K99" s="445">
        <v>0.10033300000000001</v>
      </c>
      <c r="L99" s="445">
        <v>4.6997999999999998E-2</v>
      </c>
      <c r="M99" s="445">
        <v>4.7978E-2</v>
      </c>
      <c r="N99" s="445">
        <v>4.4889999999999999E-2</v>
      </c>
      <c r="O99" s="445">
        <v>4.4352999999999997E-2</v>
      </c>
      <c r="P99" s="445">
        <v>4.4898E-2</v>
      </c>
      <c r="Q99" s="445">
        <v>4.7189000000000002E-2</v>
      </c>
      <c r="R99" s="445">
        <v>4.5560000000000003E-2</v>
      </c>
      <c r="S99" s="445">
        <v>4.9112000000000003E-2</v>
      </c>
      <c r="T99" s="445">
        <v>0.104393</v>
      </c>
      <c r="U99" s="445">
        <v>9.7295999999999994E-2</v>
      </c>
      <c r="V99" s="445">
        <v>9.9751999999999993E-2</v>
      </c>
      <c r="W99" s="445">
        <v>0.10033300000000001</v>
      </c>
      <c r="X99" s="445">
        <v>4.6997999999999998E-2</v>
      </c>
      <c r="Y99" s="445">
        <v>4.7978E-2</v>
      </c>
      <c r="Z99" s="445">
        <v>4.4889999999999999E-2</v>
      </c>
      <c r="AA99" s="445">
        <v>4.4352999999999997E-2</v>
      </c>
      <c r="AB99" s="445">
        <v>4.4898E-2</v>
      </c>
      <c r="AC99" s="445">
        <v>4.7189000000000002E-2</v>
      </c>
      <c r="AD99" s="445">
        <v>4.5560000000000003E-2</v>
      </c>
      <c r="AE99" s="445">
        <v>4.9112000000000003E-2</v>
      </c>
      <c r="AF99" s="445">
        <v>0.104393</v>
      </c>
      <c r="AG99" s="445">
        <v>9.7295999999999994E-2</v>
      </c>
      <c r="AH99" s="445">
        <v>9.9751999999999993E-2</v>
      </c>
      <c r="AI99" s="445">
        <v>0.10033300000000001</v>
      </c>
      <c r="AJ99" s="445">
        <v>4.6997999999999998E-2</v>
      </c>
      <c r="AK99" s="445">
        <v>4.7978E-2</v>
      </c>
      <c r="AL99" s="445">
        <v>4.4889999999999999E-2</v>
      </c>
      <c r="AM99" s="445">
        <v>4.4352999999999997E-2</v>
      </c>
      <c r="AN99" s="445">
        <v>4.4898E-2</v>
      </c>
      <c r="AO99" s="445">
        <v>4.7189000000000002E-2</v>
      </c>
      <c r="AP99" s="445">
        <v>4.5560000000000003E-2</v>
      </c>
      <c r="AQ99" s="445">
        <v>4.9112000000000003E-2</v>
      </c>
      <c r="AR99" s="445">
        <v>0.104393</v>
      </c>
      <c r="AS99" s="445">
        <v>9.7295999999999994E-2</v>
      </c>
      <c r="AT99" s="445">
        <v>9.9751999999999993E-2</v>
      </c>
      <c r="AU99" s="445">
        <v>0.10033300000000001</v>
      </c>
      <c r="AV99" s="445">
        <v>4.6997999999999998E-2</v>
      </c>
      <c r="AW99" s="445">
        <v>4.7978E-2</v>
      </c>
      <c r="AX99" s="445">
        <v>4.4889999999999999E-2</v>
      </c>
      <c r="AY99" s="445">
        <v>4.4352999999999997E-2</v>
      </c>
      <c r="AZ99" s="445">
        <v>4.4898E-2</v>
      </c>
      <c r="BA99" s="445">
        <v>4.7189000000000002E-2</v>
      </c>
      <c r="BB99" s="445">
        <v>4.5560000000000003E-2</v>
      </c>
      <c r="BC99" s="445">
        <v>4.9112000000000003E-2</v>
      </c>
      <c r="BD99" s="445">
        <v>0.104393</v>
      </c>
      <c r="BE99" s="445">
        <v>9.7295999999999994E-2</v>
      </c>
      <c r="BF99" s="445">
        <v>9.9751999999999993E-2</v>
      </c>
      <c r="BG99" s="445">
        <v>0.10033300000000001</v>
      </c>
      <c r="BH99" s="445">
        <v>4.6997999999999998E-2</v>
      </c>
      <c r="BI99" s="445">
        <v>4.7978E-2</v>
      </c>
      <c r="BJ99" s="445">
        <v>4.4889999999999999E-2</v>
      </c>
      <c r="BK99" s="445">
        <v>4.4352999999999997E-2</v>
      </c>
      <c r="BL99" s="445">
        <v>4.4898E-2</v>
      </c>
      <c r="BM99" s="445">
        <v>4.7189000000000002E-2</v>
      </c>
      <c r="BN99" s="445">
        <v>4.5560000000000003E-2</v>
      </c>
      <c r="BO99" s="445">
        <v>4.9112000000000003E-2</v>
      </c>
      <c r="BP99" s="445">
        <v>0.104393</v>
      </c>
      <c r="BQ99" s="445">
        <v>9.7295999999999994E-2</v>
      </c>
      <c r="BR99" s="445">
        <v>9.9751999999999993E-2</v>
      </c>
      <c r="BS99" s="445">
        <v>0.10033300000000001</v>
      </c>
      <c r="BT99" s="445">
        <v>4.6997999999999998E-2</v>
      </c>
      <c r="BU99" s="445">
        <v>4.7978E-2</v>
      </c>
      <c r="BV99" s="445">
        <v>4.4889999999999999E-2</v>
      </c>
      <c r="BW99" s="445">
        <v>4.4352999999999997E-2</v>
      </c>
      <c r="BX99" s="445">
        <v>4.4898E-2</v>
      </c>
      <c r="BY99" s="445">
        <v>4.7189000000000002E-2</v>
      </c>
      <c r="BZ99" s="445">
        <v>4.5560000000000003E-2</v>
      </c>
      <c r="CA99" s="445">
        <v>4.9112000000000003E-2</v>
      </c>
      <c r="CB99" s="445">
        <v>0.104393</v>
      </c>
      <c r="CC99" s="445">
        <v>9.7295999999999994E-2</v>
      </c>
      <c r="CD99" s="445">
        <v>9.9751999999999993E-2</v>
      </c>
      <c r="CE99" s="445">
        <v>0.10033300000000001</v>
      </c>
      <c r="CF99" s="445">
        <v>4.6997999999999998E-2</v>
      </c>
      <c r="CG99" s="445">
        <v>4.7978E-2</v>
      </c>
      <c r="CH99" s="445">
        <v>4.4889999999999999E-2</v>
      </c>
    </row>
    <row r="100" spans="1:86" x14ac:dyDescent="0.3">
      <c r="A100" s="596"/>
      <c r="B100" s="11" t="s">
        <v>4</v>
      </c>
      <c r="C100" s="421">
        <v>3.8844999999999998E-2</v>
      </c>
      <c r="D100" s="421">
        <v>3.9109999999999999E-2</v>
      </c>
      <c r="E100" s="421">
        <v>3.9933000000000003E-2</v>
      </c>
      <c r="F100" s="421">
        <v>4.2049000000000003E-2</v>
      </c>
      <c r="G100" s="421">
        <v>4.4006999999999998E-2</v>
      </c>
      <c r="H100" s="421">
        <v>8.2470000000000002E-2</v>
      </c>
      <c r="I100" s="445">
        <v>8.4611000000000006E-2</v>
      </c>
      <c r="J100" s="445">
        <v>8.5112999999999994E-2</v>
      </c>
      <c r="K100" s="445">
        <v>8.0562999999999996E-2</v>
      </c>
      <c r="L100" s="445">
        <v>4.4019000000000003E-2</v>
      </c>
      <c r="M100" s="445">
        <v>4.4610999999999998E-2</v>
      </c>
      <c r="N100" s="445">
        <v>4.2421E-2</v>
      </c>
      <c r="O100" s="445">
        <v>4.2067E-2</v>
      </c>
      <c r="P100" s="445">
        <v>4.1753999999999999E-2</v>
      </c>
      <c r="Q100" s="445">
        <v>4.3166999999999997E-2</v>
      </c>
      <c r="R100" s="445">
        <v>4.3825000000000003E-2</v>
      </c>
      <c r="S100" s="445">
        <v>4.4803999999999997E-2</v>
      </c>
      <c r="T100" s="445">
        <v>8.8136000000000006E-2</v>
      </c>
      <c r="U100" s="445">
        <v>8.4611000000000006E-2</v>
      </c>
      <c r="V100" s="445">
        <v>8.5112999999999994E-2</v>
      </c>
      <c r="W100" s="445">
        <v>8.0562999999999996E-2</v>
      </c>
      <c r="X100" s="445">
        <v>4.4019000000000003E-2</v>
      </c>
      <c r="Y100" s="445">
        <v>4.4610999999999998E-2</v>
      </c>
      <c r="Z100" s="445">
        <v>4.2421E-2</v>
      </c>
      <c r="AA100" s="445">
        <v>4.2067E-2</v>
      </c>
      <c r="AB100" s="445">
        <v>4.1753999999999999E-2</v>
      </c>
      <c r="AC100" s="445">
        <v>4.3166999999999997E-2</v>
      </c>
      <c r="AD100" s="445">
        <v>4.3825000000000003E-2</v>
      </c>
      <c r="AE100" s="445">
        <v>4.4803999999999997E-2</v>
      </c>
      <c r="AF100" s="445">
        <v>8.8136000000000006E-2</v>
      </c>
      <c r="AG100" s="445">
        <v>8.4611000000000006E-2</v>
      </c>
      <c r="AH100" s="445">
        <v>8.5112999999999994E-2</v>
      </c>
      <c r="AI100" s="445">
        <v>8.0562999999999996E-2</v>
      </c>
      <c r="AJ100" s="445">
        <v>4.4019000000000003E-2</v>
      </c>
      <c r="AK100" s="445">
        <v>4.4610999999999998E-2</v>
      </c>
      <c r="AL100" s="445">
        <v>4.2421E-2</v>
      </c>
      <c r="AM100" s="445">
        <v>4.2067E-2</v>
      </c>
      <c r="AN100" s="445">
        <v>4.1753999999999999E-2</v>
      </c>
      <c r="AO100" s="445">
        <v>4.3166999999999997E-2</v>
      </c>
      <c r="AP100" s="445">
        <v>4.3825000000000003E-2</v>
      </c>
      <c r="AQ100" s="445">
        <v>4.4803999999999997E-2</v>
      </c>
      <c r="AR100" s="445">
        <v>8.8136000000000006E-2</v>
      </c>
      <c r="AS100" s="445">
        <v>8.4611000000000006E-2</v>
      </c>
      <c r="AT100" s="445">
        <v>8.5112999999999994E-2</v>
      </c>
      <c r="AU100" s="445">
        <v>8.0562999999999996E-2</v>
      </c>
      <c r="AV100" s="445">
        <v>4.4019000000000003E-2</v>
      </c>
      <c r="AW100" s="445">
        <v>4.4610999999999998E-2</v>
      </c>
      <c r="AX100" s="445">
        <v>4.2421E-2</v>
      </c>
      <c r="AY100" s="445">
        <v>4.2067E-2</v>
      </c>
      <c r="AZ100" s="445">
        <v>4.1753999999999999E-2</v>
      </c>
      <c r="BA100" s="445">
        <v>4.3166999999999997E-2</v>
      </c>
      <c r="BB100" s="445">
        <v>4.3825000000000003E-2</v>
      </c>
      <c r="BC100" s="445">
        <v>4.4803999999999997E-2</v>
      </c>
      <c r="BD100" s="445">
        <v>8.8136000000000006E-2</v>
      </c>
      <c r="BE100" s="445">
        <v>8.4611000000000006E-2</v>
      </c>
      <c r="BF100" s="445">
        <v>8.5112999999999994E-2</v>
      </c>
      <c r="BG100" s="445">
        <v>8.0562999999999996E-2</v>
      </c>
      <c r="BH100" s="445">
        <v>4.4019000000000003E-2</v>
      </c>
      <c r="BI100" s="445">
        <v>4.4610999999999998E-2</v>
      </c>
      <c r="BJ100" s="445">
        <v>4.2421E-2</v>
      </c>
      <c r="BK100" s="445">
        <v>4.2067E-2</v>
      </c>
      <c r="BL100" s="445">
        <v>4.1753999999999999E-2</v>
      </c>
      <c r="BM100" s="445">
        <v>4.3166999999999997E-2</v>
      </c>
      <c r="BN100" s="445">
        <v>4.3825000000000003E-2</v>
      </c>
      <c r="BO100" s="445">
        <v>4.4803999999999997E-2</v>
      </c>
      <c r="BP100" s="445">
        <v>8.8136000000000006E-2</v>
      </c>
      <c r="BQ100" s="445">
        <v>8.4611000000000006E-2</v>
      </c>
      <c r="BR100" s="445">
        <v>8.5112999999999994E-2</v>
      </c>
      <c r="BS100" s="445">
        <v>8.0562999999999996E-2</v>
      </c>
      <c r="BT100" s="445">
        <v>4.4019000000000003E-2</v>
      </c>
      <c r="BU100" s="445">
        <v>4.4610999999999998E-2</v>
      </c>
      <c r="BV100" s="445">
        <v>4.2421E-2</v>
      </c>
      <c r="BW100" s="445">
        <v>4.2067E-2</v>
      </c>
      <c r="BX100" s="445">
        <v>4.1753999999999999E-2</v>
      </c>
      <c r="BY100" s="445">
        <v>4.3166999999999997E-2</v>
      </c>
      <c r="BZ100" s="445">
        <v>4.3825000000000003E-2</v>
      </c>
      <c r="CA100" s="445">
        <v>4.4803999999999997E-2</v>
      </c>
      <c r="CB100" s="445">
        <v>8.8136000000000006E-2</v>
      </c>
      <c r="CC100" s="445">
        <v>8.4611000000000006E-2</v>
      </c>
      <c r="CD100" s="445">
        <v>8.5112999999999994E-2</v>
      </c>
      <c r="CE100" s="445">
        <v>8.0562999999999996E-2</v>
      </c>
      <c r="CF100" s="445">
        <v>4.4019000000000003E-2</v>
      </c>
      <c r="CG100" s="445">
        <v>4.4610999999999998E-2</v>
      </c>
      <c r="CH100" s="445">
        <v>4.2421E-2</v>
      </c>
    </row>
    <row r="101" spans="1:86" x14ac:dyDescent="0.3">
      <c r="A101" s="596"/>
      <c r="B101" s="11" t="s">
        <v>5</v>
      </c>
      <c r="C101" s="421">
        <v>3.7309000000000002E-2</v>
      </c>
      <c r="D101" s="421">
        <v>3.7734999999999998E-2</v>
      </c>
      <c r="E101" s="421">
        <v>3.8399999999999997E-2</v>
      </c>
      <c r="F101" s="421">
        <v>3.9986000000000001E-2</v>
      </c>
      <c r="G101" s="421">
        <v>4.1888000000000002E-2</v>
      </c>
      <c r="H101" s="421">
        <v>7.8059000000000003E-2</v>
      </c>
      <c r="I101" s="445">
        <v>7.9558000000000004E-2</v>
      </c>
      <c r="J101" s="445">
        <v>7.9958000000000001E-2</v>
      </c>
      <c r="K101" s="445">
        <v>7.8107999999999997E-2</v>
      </c>
      <c r="L101" s="445">
        <v>4.1531999999999999E-2</v>
      </c>
      <c r="M101" s="445">
        <v>4.2438999999999998E-2</v>
      </c>
      <c r="N101" s="445">
        <v>4.0814000000000003E-2</v>
      </c>
      <c r="O101" s="445">
        <v>3.9933000000000003E-2</v>
      </c>
      <c r="P101" s="445">
        <v>3.9878999999999998E-2</v>
      </c>
      <c r="Q101" s="445">
        <v>4.1041000000000001E-2</v>
      </c>
      <c r="R101" s="445">
        <v>4.1168000000000003E-2</v>
      </c>
      <c r="S101" s="445">
        <v>4.2222999999999997E-2</v>
      </c>
      <c r="T101" s="445">
        <v>8.2789000000000001E-2</v>
      </c>
      <c r="U101" s="445">
        <v>7.9558000000000004E-2</v>
      </c>
      <c r="V101" s="445">
        <v>7.9958000000000001E-2</v>
      </c>
      <c r="W101" s="445">
        <v>7.8107999999999997E-2</v>
      </c>
      <c r="X101" s="445">
        <v>4.1531999999999999E-2</v>
      </c>
      <c r="Y101" s="445">
        <v>4.2438999999999998E-2</v>
      </c>
      <c r="Z101" s="445">
        <v>4.0814000000000003E-2</v>
      </c>
      <c r="AA101" s="445">
        <v>3.9933000000000003E-2</v>
      </c>
      <c r="AB101" s="445">
        <v>3.9878999999999998E-2</v>
      </c>
      <c r="AC101" s="445">
        <v>4.1041000000000001E-2</v>
      </c>
      <c r="AD101" s="445">
        <v>4.1168000000000003E-2</v>
      </c>
      <c r="AE101" s="445">
        <v>4.2222999999999997E-2</v>
      </c>
      <c r="AF101" s="445">
        <v>8.2789000000000001E-2</v>
      </c>
      <c r="AG101" s="445">
        <v>7.9558000000000004E-2</v>
      </c>
      <c r="AH101" s="445">
        <v>7.9958000000000001E-2</v>
      </c>
      <c r="AI101" s="445">
        <v>7.8107999999999997E-2</v>
      </c>
      <c r="AJ101" s="445">
        <v>4.1531999999999999E-2</v>
      </c>
      <c r="AK101" s="445">
        <v>4.2438999999999998E-2</v>
      </c>
      <c r="AL101" s="445">
        <v>4.0814000000000003E-2</v>
      </c>
      <c r="AM101" s="445">
        <v>3.9933000000000003E-2</v>
      </c>
      <c r="AN101" s="445">
        <v>3.9878999999999998E-2</v>
      </c>
      <c r="AO101" s="445">
        <v>4.1041000000000001E-2</v>
      </c>
      <c r="AP101" s="445">
        <v>4.1168000000000003E-2</v>
      </c>
      <c r="AQ101" s="445">
        <v>4.2222999999999997E-2</v>
      </c>
      <c r="AR101" s="445">
        <v>8.2789000000000001E-2</v>
      </c>
      <c r="AS101" s="445">
        <v>7.9558000000000004E-2</v>
      </c>
      <c r="AT101" s="445">
        <v>7.9958000000000001E-2</v>
      </c>
      <c r="AU101" s="445">
        <v>7.8107999999999997E-2</v>
      </c>
      <c r="AV101" s="445">
        <v>4.1531999999999999E-2</v>
      </c>
      <c r="AW101" s="445">
        <v>4.2438999999999998E-2</v>
      </c>
      <c r="AX101" s="445">
        <v>4.0814000000000003E-2</v>
      </c>
      <c r="AY101" s="445">
        <v>3.9933000000000003E-2</v>
      </c>
      <c r="AZ101" s="445">
        <v>3.9878999999999998E-2</v>
      </c>
      <c r="BA101" s="445">
        <v>4.1041000000000001E-2</v>
      </c>
      <c r="BB101" s="445">
        <v>4.1168000000000003E-2</v>
      </c>
      <c r="BC101" s="445">
        <v>4.2222999999999997E-2</v>
      </c>
      <c r="BD101" s="445">
        <v>8.2789000000000001E-2</v>
      </c>
      <c r="BE101" s="445">
        <v>7.9558000000000004E-2</v>
      </c>
      <c r="BF101" s="445">
        <v>7.9958000000000001E-2</v>
      </c>
      <c r="BG101" s="445">
        <v>7.8107999999999997E-2</v>
      </c>
      <c r="BH101" s="445">
        <v>4.1531999999999999E-2</v>
      </c>
      <c r="BI101" s="445">
        <v>4.2438999999999998E-2</v>
      </c>
      <c r="BJ101" s="445">
        <v>4.0814000000000003E-2</v>
      </c>
      <c r="BK101" s="445">
        <v>3.9933000000000003E-2</v>
      </c>
      <c r="BL101" s="445">
        <v>3.9878999999999998E-2</v>
      </c>
      <c r="BM101" s="445">
        <v>4.1041000000000001E-2</v>
      </c>
      <c r="BN101" s="445">
        <v>4.1168000000000003E-2</v>
      </c>
      <c r="BO101" s="445">
        <v>4.2222999999999997E-2</v>
      </c>
      <c r="BP101" s="445">
        <v>8.2789000000000001E-2</v>
      </c>
      <c r="BQ101" s="445">
        <v>7.9558000000000004E-2</v>
      </c>
      <c r="BR101" s="445">
        <v>7.9958000000000001E-2</v>
      </c>
      <c r="BS101" s="445">
        <v>7.8107999999999997E-2</v>
      </c>
      <c r="BT101" s="445">
        <v>4.1531999999999999E-2</v>
      </c>
      <c r="BU101" s="445">
        <v>4.2438999999999998E-2</v>
      </c>
      <c r="BV101" s="445">
        <v>4.0814000000000003E-2</v>
      </c>
      <c r="BW101" s="445">
        <v>3.9933000000000003E-2</v>
      </c>
      <c r="BX101" s="445">
        <v>3.9878999999999998E-2</v>
      </c>
      <c r="BY101" s="445">
        <v>4.1041000000000001E-2</v>
      </c>
      <c r="BZ101" s="445">
        <v>4.1168000000000003E-2</v>
      </c>
      <c r="CA101" s="445">
        <v>4.2222999999999997E-2</v>
      </c>
      <c r="CB101" s="445">
        <v>8.2789000000000001E-2</v>
      </c>
      <c r="CC101" s="445">
        <v>7.9558000000000004E-2</v>
      </c>
      <c r="CD101" s="445">
        <v>7.9958000000000001E-2</v>
      </c>
      <c r="CE101" s="445">
        <v>7.8107999999999997E-2</v>
      </c>
      <c r="CF101" s="445">
        <v>4.1531999999999999E-2</v>
      </c>
      <c r="CG101" s="445">
        <v>4.2438999999999998E-2</v>
      </c>
      <c r="CH101" s="445">
        <v>4.0814000000000003E-2</v>
      </c>
    </row>
    <row r="102" spans="1:86" x14ac:dyDescent="0.3">
      <c r="A102" s="596"/>
      <c r="B102" s="11" t="s">
        <v>23</v>
      </c>
      <c r="C102" s="421">
        <v>3.7309000000000002E-2</v>
      </c>
      <c r="D102" s="421">
        <v>3.7734999999999998E-2</v>
      </c>
      <c r="E102" s="421">
        <v>3.8399999999999997E-2</v>
      </c>
      <c r="F102" s="421">
        <v>3.9986000000000001E-2</v>
      </c>
      <c r="G102" s="421">
        <v>4.1888000000000002E-2</v>
      </c>
      <c r="H102" s="421">
        <v>7.8059000000000003E-2</v>
      </c>
      <c r="I102" s="445">
        <v>7.9558000000000004E-2</v>
      </c>
      <c r="J102" s="445">
        <v>7.9958000000000001E-2</v>
      </c>
      <c r="K102" s="445">
        <v>7.8107999999999997E-2</v>
      </c>
      <c r="L102" s="445">
        <v>4.1531999999999999E-2</v>
      </c>
      <c r="M102" s="445">
        <v>4.2438999999999998E-2</v>
      </c>
      <c r="N102" s="445">
        <v>4.0814000000000003E-2</v>
      </c>
      <c r="O102" s="445">
        <v>3.9933000000000003E-2</v>
      </c>
      <c r="P102" s="445">
        <v>3.9878999999999998E-2</v>
      </c>
      <c r="Q102" s="445">
        <v>4.1041000000000001E-2</v>
      </c>
      <c r="R102" s="445">
        <v>4.1168000000000003E-2</v>
      </c>
      <c r="S102" s="445">
        <v>4.2222999999999997E-2</v>
      </c>
      <c r="T102" s="445">
        <v>8.2789000000000001E-2</v>
      </c>
      <c r="U102" s="445">
        <v>7.9558000000000004E-2</v>
      </c>
      <c r="V102" s="445">
        <v>7.9958000000000001E-2</v>
      </c>
      <c r="W102" s="445">
        <v>7.8107999999999997E-2</v>
      </c>
      <c r="X102" s="445">
        <v>4.1531999999999999E-2</v>
      </c>
      <c r="Y102" s="445">
        <v>4.2438999999999998E-2</v>
      </c>
      <c r="Z102" s="445">
        <v>4.0814000000000003E-2</v>
      </c>
      <c r="AA102" s="445">
        <v>3.9933000000000003E-2</v>
      </c>
      <c r="AB102" s="445">
        <v>3.9878999999999998E-2</v>
      </c>
      <c r="AC102" s="445">
        <v>4.1041000000000001E-2</v>
      </c>
      <c r="AD102" s="445">
        <v>4.1168000000000003E-2</v>
      </c>
      <c r="AE102" s="445">
        <v>4.2222999999999997E-2</v>
      </c>
      <c r="AF102" s="445">
        <v>8.2789000000000001E-2</v>
      </c>
      <c r="AG102" s="445">
        <v>7.9558000000000004E-2</v>
      </c>
      <c r="AH102" s="445">
        <v>7.9958000000000001E-2</v>
      </c>
      <c r="AI102" s="445">
        <v>7.8107999999999997E-2</v>
      </c>
      <c r="AJ102" s="445">
        <v>4.1531999999999999E-2</v>
      </c>
      <c r="AK102" s="445">
        <v>4.2438999999999998E-2</v>
      </c>
      <c r="AL102" s="445">
        <v>4.0814000000000003E-2</v>
      </c>
      <c r="AM102" s="445">
        <v>3.9933000000000003E-2</v>
      </c>
      <c r="AN102" s="445">
        <v>3.9878999999999998E-2</v>
      </c>
      <c r="AO102" s="445">
        <v>4.1041000000000001E-2</v>
      </c>
      <c r="AP102" s="445">
        <v>4.1168000000000003E-2</v>
      </c>
      <c r="AQ102" s="445">
        <v>4.2222999999999997E-2</v>
      </c>
      <c r="AR102" s="445">
        <v>8.2789000000000001E-2</v>
      </c>
      <c r="AS102" s="445">
        <v>7.9558000000000004E-2</v>
      </c>
      <c r="AT102" s="445">
        <v>7.9958000000000001E-2</v>
      </c>
      <c r="AU102" s="445">
        <v>7.8107999999999997E-2</v>
      </c>
      <c r="AV102" s="445">
        <v>4.1531999999999999E-2</v>
      </c>
      <c r="AW102" s="445">
        <v>4.2438999999999998E-2</v>
      </c>
      <c r="AX102" s="445">
        <v>4.0814000000000003E-2</v>
      </c>
      <c r="AY102" s="445">
        <v>3.9933000000000003E-2</v>
      </c>
      <c r="AZ102" s="445">
        <v>3.9878999999999998E-2</v>
      </c>
      <c r="BA102" s="445">
        <v>4.1041000000000001E-2</v>
      </c>
      <c r="BB102" s="445">
        <v>4.1168000000000003E-2</v>
      </c>
      <c r="BC102" s="445">
        <v>4.2222999999999997E-2</v>
      </c>
      <c r="BD102" s="445">
        <v>8.2789000000000001E-2</v>
      </c>
      <c r="BE102" s="445">
        <v>7.9558000000000004E-2</v>
      </c>
      <c r="BF102" s="445">
        <v>7.9958000000000001E-2</v>
      </c>
      <c r="BG102" s="445">
        <v>7.8107999999999997E-2</v>
      </c>
      <c r="BH102" s="445">
        <v>4.1531999999999999E-2</v>
      </c>
      <c r="BI102" s="445">
        <v>4.2438999999999998E-2</v>
      </c>
      <c r="BJ102" s="445">
        <v>4.0814000000000003E-2</v>
      </c>
      <c r="BK102" s="445">
        <v>3.9933000000000003E-2</v>
      </c>
      <c r="BL102" s="445">
        <v>3.9878999999999998E-2</v>
      </c>
      <c r="BM102" s="445">
        <v>4.1041000000000001E-2</v>
      </c>
      <c r="BN102" s="445">
        <v>4.1168000000000003E-2</v>
      </c>
      <c r="BO102" s="445">
        <v>4.2222999999999997E-2</v>
      </c>
      <c r="BP102" s="445">
        <v>8.2789000000000001E-2</v>
      </c>
      <c r="BQ102" s="445">
        <v>7.9558000000000004E-2</v>
      </c>
      <c r="BR102" s="445">
        <v>7.9958000000000001E-2</v>
      </c>
      <c r="BS102" s="445">
        <v>7.8107999999999997E-2</v>
      </c>
      <c r="BT102" s="445">
        <v>4.1531999999999999E-2</v>
      </c>
      <c r="BU102" s="445">
        <v>4.2438999999999998E-2</v>
      </c>
      <c r="BV102" s="445">
        <v>4.0814000000000003E-2</v>
      </c>
      <c r="BW102" s="445">
        <v>3.9933000000000003E-2</v>
      </c>
      <c r="BX102" s="445">
        <v>3.9878999999999998E-2</v>
      </c>
      <c r="BY102" s="445">
        <v>4.1041000000000001E-2</v>
      </c>
      <c r="BZ102" s="445">
        <v>4.1168000000000003E-2</v>
      </c>
      <c r="CA102" s="445">
        <v>4.2222999999999997E-2</v>
      </c>
      <c r="CB102" s="445">
        <v>8.2789000000000001E-2</v>
      </c>
      <c r="CC102" s="445">
        <v>7.9558000000000004E-2</v>
      </c>
      <c r="CD102" s="445">
        <v>7.9958000000000001E-2</v>
      </c>
      <c r="CE102" s="445">
        <v>7.8107999999999997E-2</v>
      </c>
      <c r="CF102" s="445">
        <v>4.1531999999999999E-2</v>
      </c>
      <c r="CG102" s="445">
        <v>4.2438999999999998E-2</v>
      </c>
      <c r="CH102" s="445">
        <v>4.0814000000000003E-2</v>
      </c>
    </row>
    <row r="103" spans="1:86" x14ac:dyDescent="0.3">
      <c r="A103" s="596"/>
      <c r="B103" s="11" t="s">
        <v>24</v>
      </c>
      <c r="C103" s="421">
        <v>3.7309000000000002E-2</v>
      </c>
      <c r="D103" s="421">
        <v>3.7734999999999998E-2</v>
      </c>
      <c r="E103" s="421">
        <v>3.8399999999999997E-2</v>
      </c>
      <c r="F103" s="421">
        <v>3.9986000000000001E-2</v>
      </c>
      <c r="G103" s="421">
        <v>4.1888000000000002E-2</v>
      </c>
      <c r="H103" s="421">
        <v>7.8059000000000003E-2</v>
      </c>
      <c r="I103" s="445">
        <v>7.9558000000000004E-2</v>
      </c>
      <c r="J103" s="445">
        <v>7.9958000000000001E-2</v>
      </c>
      <c r="K103" s="445">
        <v>7.8107999999999997E-2</v>
      </c>
      <c r="L103" s="445">
        <v>4.1531999999999999E-2</v>
      </c>
      <c r="M103" s="445">
        <v>4.2438999999999998E-2</v>
      </c>
      <c r="N103" s="445">
        <v>4.0814000000000003E-2</v>
      </c>
      <c r="O103" s="445">
        <v>3.9933000000000003E-2</v>
      </c>
      <c r="P103" s="445">
        <v>3.9878999999999998E-2</v>
      </c>
      <c r="Q103" s="445">
        <v>4.1041000000000001E-2</v>
      </c>
      <c r="R103" s="445">
        <v>4.1168000000000003E-2</v>
      </c>
      <c r="S103" s="445">
        <v>4.2222999999999997E-2</v>
      </c>
      <c r="T103" s="445">
        <v>8.2789000000000001E-2</v>
      </c>
      <c r="U103" s="445">
        <v>7.9558000000000004E-2</v>
      </c>
      <c r="V103" s="445">
        <v>7.9958000000000001E-2</v>
      </c>
      <c r="W103" s="445">
        <v>7.8107999999999997E-2</v>
      </c>
      <c r="X103" s="445">
        <v>4.1531999999999999E-2</v>
      </c>
      <c r="Y103" s="445">
        <v>4.2438999999999998E-2</v>
      </c>
      <c r="Z103" s="445">
        <v>4.0814000000000003E-2</v>
      </c>
      <c r="AA103" s="445">
        <v>3.9933000000000003E-2</v>
      </c>
      <c r="AB103" s="445">
        <v>3.9878999999999998E-2</v>
      </c>
      <c r="AC103" s="445">
        <v>4.1041000000000001E-2</v>
      </c>
      <c r="AD103" s="445">
        <v>4.1168000000000003E-2</v>
      </c>
      <c r="AE103" s="445">
        <v>4.2222999999999997E-2</v>
      </c>
      <c r="AF103" s="445">
        <v>8.2789000000000001E-2</v>
      </c>
      <c r="AG103" s="445">
        <v>7.9558000000000004E-2</v>
      </c>
      <c r="AH103" s="445">
        <v>7.9958000000000001E-2</v>
      </c>
      <c r="AI103" s="445">
        <v>7.8107999999999997E-2</v>
      </c>
      <c r="AJ103" s="445">
        <v>4.1531999999999999E-2</v>
      </c>
      <c r="AK103" s="445">
        <v>4.2438999999999998E-2</v>
      </c>
      <c r="AL103" s="445">
        <v>4.0814000000000003E-2</v>
      </c>
      <c r="AM103" s="445">
        <v>3.9933000000000003E-2</v>
      </c>
      <c r="AN103" s="445">
        <v>3.9878999999999998E-2</v>
      </c>
      <c r="AO103" s="445">
        <v>4.1041000000000001E-2</v>
      </c>
      <c r="AP103" s="445">
        <v>4.1168000000000003E-2</v>
      </c>
      <c r="AQ103" s="445">
        <v>4.2222999999999997E-2</v>
      </c>
      <c r="AR103" s="445">
        <v>8.2789000000000001E-2</v>
      </c>
      <c r="AS103" s="445">
        <v>7.9558000000000004E-2</v>
      </c>
      <c r="AT103" s="445">
        <v>7.9958000000000001E-2</v>
      </c>
      <c r="AU103" s="445">
        <v>7.8107999999999997E-2</v>
      </c>
      <c r="AV103" s="445">
        <v>4.1531999999999999E-2</v>
      </c>
      <c r="AW103" s="445">
        <v>4.2438999999999998E-2</v>
      </c>
      <c r="AX103" s="445">
        <v>4.0814000000000003E-2</v>
      </c>
      <c r="AY103" s="445">
        <v>3.9933000000000003E-2</v>
      </c>
      <c r="AZ103" s="445">
        <v>3.9878999999999998E-2</v>
      </c>
      <c r="BA103" s="445">
        <v>4.1041000000000001E-2</v>
      </c>
      <c r="BB103" s="445">
        <v>4.1168000000000003E-2</v>
      </c>
      <c r="BC103" s="445">
        <v>4.2222999999999997E-2</v>
      </c>
      <c r="BD103" s="445">
        <v>8.2789000000000001E-2</v>
      </c>
      <c r="BE103" s="445">
        <v>7.9558000000000004E-2</v>
      </c>
      <c r="BF103" s="445">
        <v>7.9958000000000001E-2</v>
      </c>
      <c r="BG103" s="445">
        <v>7.8107999999999997E-2</v>
      </c>
      <c r="BH103" s="445">
        <v>4.1531999999999999E-2</v>
      </c>
      <c r="BI103" s="445">
        <v>4.2438999999999998E-2</v>
      </c>
      <c r="BJ103" s="445">
        <v>4.0814000000000003E-2</v>
      </c>
      <c r="BK103" s="445">
        <v>3.9933000000000003E-2</v>
      </c>
      <c r="BL103" s="445">
        <v>3.9878999999999998E-2</v>
      </c>
      <c r="BM103" s="445">
        <v>4.1041000000000001E-2</v>
      </c>
      <c r="BN103" s="445">
        <v>4.1168000000000003E-2</v>
      </c>
      <c r="BO103" s="445">
        <v>4.2222999999999997E-2</v>
      </c>
      <c r="BP103" s="445">
        <v>8.2789000000000001E-2</v>
      </c>
      <c r="BQ103" s="445">
        <v>7.9558000000000004E-2</v>
      </c>
      <c r="BR103" s="445">
        <v>7.9958000000000001E-2</v>
      </c>
      <c r="BS103" s="445">
        <v>7.8107999999999997E-2</v>
      </c>
      <c r="BT103" s="445">
        <v>4.1531999999999999E-2</v>
      </c>
      <c r="BU103" s="445">
        <v>4.2438999999999998E-2</v>
      </c>
      <c r="BV103" s="445">
        <v>4.0814000000000003E-2</v>
      </c>
      <c r="BW103" s="445">
        <v>3.9933000000000003E-2</v>
      </c>
      <c r="BX103" s="445">
        <v>3.9878999999999998E-2</v>
      </c>
      <c r="BY103" s="445">
        <v>4.1041000000000001E-2</v>
      </c>
      <c r="BZ103" s="445">
        <v>4.1168000000000003E-2</v>
      </c>
      <c r="CA103" s="445">
        <v>4.2222999999999997E-2</v>
      </c>
      <c r="CB103" s="445">
        <v>8.2789000000000001E-2</v>
      </c>
      <c r="CC103" s="445">
        <v>7.9558000000000004E-2</v>
      </c>
      <c r="CD103" s="445">
        <v>7.9958000000000001E-2</v>
      </c>
      <c r="CE103" s="445">
        <v>7.8107999999999997E-2</v>
      </c>
      <c r="CF103" s="445">
        <v>4.1531999999999999E-2</v>
      </c>
      <c r="CG103" s="445">
        <v>4.2438999999999998E-2</v>
      </c>
      <c r="CH103" s="445">
        <v>4.0814000000000003E-2</v>
      </c>
    </row>
    <row r="104" spans="1:86" x14ac:dyDescent="0.3">
      <c r="A104" s="596"/>
      <c r="B104" s="11" t="s">
        <v>7</v>
      </c>
      <c r="C104" s="421">
        <v>3.6126999999999999E-2</v>
      </c>
      <c r="D104" s="421">
        <v>3.6472999999999998E-2</v>
      </c>
      <c r="E104" s="421">
        <v>3.7088999999999997E-2</v>
      </c>
      <c r="F104" s="421">
        <v>3.9086999999999997E-2</v>
      </c>
      <c r="G104" s="421">
        <v>4.0485E-2</v>
      </c>
      <c r="H104" s="421">
        <v>7.4872999999999995E-2</v>
      </c>
      <c r="I104" s="445">
        <v>7.5749999999999998E-2</v>
      </c>
      <c r="J104" s="445">
        <v>7.6244000000000006E-2</v>
      </c>
      <c r="K104" s="445">
        <v>7.4468999999999994E-2</v>
      </c>
      <c r="L104" s="445">
        <v>3.9891000000000003E-2</v>
      </c>
      <c r="M104" s="445">
        <v>4.07E-2</v>
      </c>
      <c r="N104" s="445">
        <v>3.9168000000000001E-2</v>
      </c>
      <c r="O104" s="445">
        <v>3.8309999999999997E-2</v>
      </c>
      <c r="P104" s="445">
        <v>3.8170999999999997E-2</v>
      </c>
      <c r="Q104" s="445">
        <v>3.925E-2</v>
      </c>
      <c r="R104" s="445">
        <v>3.993E-2</v>
      </c>
      <c r="S104" s="445">
        <v>4.0524999999999999E-2</v>
      </c>
      <c r="T104" s="445">
        <v>7.8927999999999998E-2</v>
      </c>
      <c r="U104" s="445">
        <v>7.5749999999999998E-2</v>
      </c>
      <c r="V104" s="445">
        <v>7.6244000000000006E-2</v>
      </c>
      <c r="W104" s="445">
        <v>7.4468999999999994E-2</v>
      </c>
      <c r="X104" s="445">
        <v>3.9891000000000003E-2</v>
      </c>
      <c r="Y104" s="445">
        <v>4.07E-2</v>
      </c>
      <c r="Z104" s="445">
        <v>3.9168000000000001E-2</v>
      </c>
      <c r="AA104" s="445">
        <v>3.8309999999999997E-2</v>
      </c>
      <c r="AB104" s="445">
        <v>3.8170999999999997E-2</v>
      </c>
      <c r="AC104" s="445">
        <v>3.925E-2</v>
      </c>
      <c r="AD104" s="445">
        <v>3.993E-2</v>
      </c>
      <c r="AE104" s="445">
        <v>4.0524999999999999E-2</v>
      </c>
      <c r="AF104" s="445">
        <v>7.8927999999999998E-2</v>
      </c>
      <c r="AG104" s="445">
        <v>7.5749999999999998E-2</v>
      </c>
      <c r="AH104" s="445">
        <v>7.6244000000000006E-2</v>
      </c>
      <c r="AI104" s="445">
        <v>7.4468999999999994E-2</v>
      </c>
      <c r="AJ104" s="445">
        <v>3.9891000000000003E-2</v>
      </c>
      <c r="AK104" s="445">
        <v>4.07E-2</v>
      </c>
      <c r="AL104" s="445">
        <v>3.9168000000000001E-2</v>
      </c>
      <c r="AM104" s="445">
        <v>3.8309999999999997E-2</v>
      </c>
      <c r="AN104" s="445">
        <v>3.8170999999999997E-2</v>
      </c>
      <c r="AO104" s="445">
        <v>3.925E-2</v>
      </c>
      <c r="AP104" s="445">
        <v>3.993E-2</v>
      </c>
      <c r="AQ104" s="445">
        <v>4.0524999999999999E-2</v>
      </c>
      <c r="AR104" s="445">
        <v>7.8927999999999998E-2</v>
      </c>
      <c r="AS104" s="445">
        <v>7.5749999999999998E-2</v>
      </c>
      <c r="AT104" s="445">
        <v>7.6244000000000006E-2</v>
      </c>
      <c r="AU104" s="445">
        <v>7.4468999999999994E-2</v>
      </c>
      <c r="AV104" s="445">
        <v>3.9891000000000003E-2</v>
      </c>
      <c r="AW104" s="445">
        <v>4.07E-2</v>
      </c>
      <c r="AX104" s="445">
        <v>3.9168000000000001E-2</v>
      </c>
      <c r="AY104" s="445">
        <v>3.8309999999999997E-2</v>
      </c>
      <c r="AZ104" s="445">
        <v>3.8170999999999997E-2</v>
      </c>
      <c r="BA104" s="445">
        <v>3.925E-2</v>
      </c>
      <c r="BB104" s="445">
        <v>3.993E-2</v>
      </c>
      <c r="BC104" s="445">
        <v>4.0524999999999999E-2</v>
      </c>
      <c r="BD104" s="445">
        <v>7.8927999999999998E-2</v>
      </c>
      <c r="BE104" s="445">
        <v>7.5749999999999998E-2</v>
      </c>
      <c r="BF104" s="445">
        <v>7.6244000000000006E-2</v>
      </c>
      <c r="BG104" s="445">
        <v>7.4468999999999994E-2</v>
      </c>
      <c r="BH104" s="445">
        <v>3.9891000000000003E-2</v>
      </c>
      <c r="BI104" s="445">
        <v>4.07E-2</v>
      </c>
      <c r="BJ104" s="445">
        <v>3.9168000000000001E-2</v>
      </c>
      <c r="BK104" s="445">
        <v>3.8309999999999997E-2</v>
      </c>
      <c r="BL104" s="445">
        <v>3.8170999999999997E-2</v>
      </c>
      <c r="BM104" s="445">
        <v>3.925E-2</v>
      </c>
      <c r="BN104" s="445">
        <v>3.993E-2</v>
      </c>
      <c r="BO104" s="445">
        <v>4.0524999999999999E-2</v>
      </c>
      <c r="BP104" s="445">
        <v>7.8927999999999998E-2</v>
      </c>
      <c r="BQ104" s="445">
        <v>7.5749999999999998E-2</v>
      </c>
      <c r="BR104" s="445">
        <v>7.6244000000000006E-2</v>
      </c>
      <c r="BS104" s="445">
        <v>7.4468999999999994E-2</v>
      </c>
      <c r="BT104" s="445">
        <v>3.9891000000000003E-2</v>
      </c>
      <c r="BU104" s="445">
        <v>4.07E-2</v>
      </c>
      <c r="BV104" s="445">
        <v>3.9168000000000001E-2</v>
      </c>
      <c r="BW104" s="445">
        <v>3.8309999999999997E-2</v>
      </c>
      <c r="BX104" s="445">
        <v>3.8170999999999997E-2</v>
      </c>
      <c r="BY104" s="445">
        <v>3.925E-2</v>
      </c>
      <c r="BZ104" s="445">
        <v>3.993E-2</v>
      </c>
      <c r="CA104" s="445">
        <v>4.0524999999999999E-2</v>
      </c>
      <c r="CB104" s="445">
        <v>7.8927999999999998E-2</v>
      </c>
      <c r="CC104" s="445">
        <v>7.5749999999999998E-2</v>
      </c>
      <c r="CD104" s="445">
        <v>7.6244000000000006E-2</v>
      </c>
      <c r="CE104" s="445">
        <v>7.4468999999999994E-2</v>
      </c>
      <c r="CF104" s="445">
        <v>3.9891000000000003E-2</v>
      </c>
      <c r="CG104" s="445">
        <v>4.07E-2</v>
      </c>
      <c r="CH104" s="445">
        <v>3.9168000000000001E-2</v>
      </c>
    </row>
    <row r="105" spans="1:86" ht="15" thickBot="1" x14ac:dyDescent="0.35">
      <c r="A105" s="597"/>
      <c r="B105" s="16" t="s">
        <v>8</v>
      </c>
      <c r="C105" s="420">
        <v>3.7960000000000001E-2</v>
      </c>
      <c r="D105" s="420">
        <v>3.8075999999999999E-2</v>
      </c>
      <c r="E105" s="420">
        <v>3.8561999999999999E-2</v>
      </c>
      <c r="F105" s="420">
        <v>4.1709000000000003E-2</v>
      </c>
      <c r="G105" s="420">
        <v>4.3366000000000002E-2</v>
      </c>
      <c r="H105" s="420">
        <v>8.3459000000000005E-2</v>
      </c>
      <c r="I105" s="443">
        <v>8.5674E-2</v>
      </c>
      <c r="J105" s="443">
        <v>8.6429000000000006E-2</v>
      </c>
      <c r="K105" s="443">
        <v>8.2271999999999998E-2</v>
      </c>
      <c r="L105" s="443">
        <v>4.3230999999999999E-2</v>
      </c>
      <c r="M105" s="443">
        <v>4.3944999999999998E-2</v>
      </c>
      <c r="N105" s="443">
        <v>4.2141999999999999E-2</v>
      </c>
      <c r="O105" s="443">
        <v>4.0855000000000002E-2</v>
      </c>
      <c r="P105" s="443">
        <v>4.0336999999999998E-2</v>
      </c>
      <c r="Q105" s="443">
        <v>4.1315999999999999E-2</v>
      </c>
      <c r="R105" s="443">
        <v>4.3313999999999998E-2</v>
      </c>
      <c r="S105" s="443">
        <v>4.4001999999999999E-2</v>
      </c>
      <c r="T105" s="443">
        <v>8.9335999999999999E-2</v>
      </c>
      <c r="U105" s="443">
        <v>8.5674E-2</v>
      </c>
      <c r="V105" s="443">
        <v>8.6429000000000006E-2</v>
      </c>
      <c r="W105" s="443">
        <v>8.2271999999999998E-2</v>
      </c>
      <c r="X105" s="443">
        <v>4.3230999999999999E-2</v>
      </c>
      <c r="Y105" s="443">
        <v>4.3944999999999998E-2</v>
      </c>
      <c r="Z105" s="443">
        <v>4.2141999999999999E-2</v>
      </c>
      <c r="AA105" s="443">
        <v>4.0855000000000002E-2</v>
      </c>
      <c r="AB105" s="443">
        <v>4.0336999999999998E-2</v>
      </c>
      <c r="AC105" s="443">
        <v>4.1315999999999999E-2</v>
      </c>
      <c r="AD105" s="443">
        <v>4.3313999999999998E-2</v>
      </c>
      <c r="AE105" s="443">
        <v>4.4001999999999999E-2</v>
      </c>
      <c r="AF105" s="443">
        <v>8.9335999999999999E-2</v>
      </c>
      <c r="AG105" s="443">
        <v>8.5674E-2</v>
      </c>
      <c r="AH105" s="443">
        <v>8.6429000000000006E-2</v>
      </c>
      <c r="AI105" s="443">
        <v>8.2271999999999998E-2</v>
      </c>
      <c r="AJ105" s="443">
        <v>4.3230999999999999E-2</v>
      </c>
      <c r="AK105" s="443">
        <v>4.3944999999999998E-2</v>
      </c>
      <c r="AL105" s="443">
        <v>4.2141999999999999E-2</v>
      </c>
      <c r="AM105" s="443">
        <v>4.0855000000000002E-2</v>
      </c>
      <c r="AN105" s="443">
        <v>4.0336999999999998E-2</v>
      </c>
      <c r="AO105" s="443">
        <v>4.1315999999999999E-2</v>
      </c>
      <c r="AP105" s="443">
        <v>4.3313999999999998E-2</v>
      </c>
      <c r="AQ105" s="443">
        <v>4.4001999999999999E-2</v>
      </c>
      <c r="AR105" s="443">
        <v>8.9335999999999999E-2</v>
      </c>
      <c r="AS105" s="443">
        <v>8.5674E-2</v>
      </c>
      <c r="AT105" s="443">
        <v>8.6429000000000006E-2</v>
      </c>
      <c r="AU105" s="443">
        <v>8.2271999999999998E-2</v>
      </c>
      <c r="AV105" s="443">
        <v>4.3230999999999999E-2</v>
      </c>
      <c r="AW105" s="443">
        <v>4.3944999999999998E-2</v>
      </c>
      <c r="AX105" s="443">
        <v>4.2141999999999999E-2</v>
      </c>
      <c r="AY105" s="443">
        <v>4.0855000000000002E-2</v>
      </c>
      <c r="AZ105" s="443">
        <v>4.0336999999999998E-2</v>
      </c>
      <c r="BA105" s="443">
        <v>4.1315999999999999E-2</v>
      </c>
      <c r="BB105" s="443">
        <v>4.3313999999999998E-2</v>
      </c>
      <c r="BC105" s="443">
        <v>4.4001999999999999E-2</v>
      </c>
      <c r="BD105" s="443">
        <v>8.9335999999999999E-2</v>
      </c>
      <c r="BE105" s="443">
        <v>8.5674E-2</v>
      </c>
      <c r="BF105" s="443">
        <v>8.6429000000000006E-2</v>
      </c>
      <c r="BG105" s="443">
        <v>8.2271999999999998E-2</v>
      </c>
      <c r="BH105" s="443">
        <v>4.3230999999999999E-2</v>
      </c>
      <c r="BI105" s="443">
        <v>4.3944999999999998E-2</v>
      </c>
      <c r="BJ105" s="443">
        <v>4.2141999999999999E-2</v>
      </c>
      <c r="BK105" s="443">
        <v>4.0855000000000002E-2</v>
      </c>
      <c r="BL105" s="443">
        <v>4.0336999999999998E-2</v>
      </c>
      <c r="BM105" s="443">
        <v>4.1315999999999999E-2</v>
      </c>
      <c r="BN105" s="443">
        <v>4.3313999999999998E-2</v>
      </c>
      <c r="BO105" s="443">
        <v>4.4001999999999999E-2</v>
      </c>
      <c r="BP105" s="443">
        <v>8.9335999999999999E-2</v>
      </c>
      <c r="BQ105" s="443">
        <v>8.5674E-2</v>
      </c>
      <c r="BR105" s="443">
        <v>8.6429000000000006E-2</v>
      </c>
      <c r="BS105" s="443">
        <v>8.2271999999999998E-2</v>
      </c>
      <c r="BT105" s="443">
        <v>4.3230999999999999E-2</v>
      </c>
      <c r="BU105" s="443">
        <v>4.3944999999999998E-2</v>
      </c>
      <c r="BV105" s="443">
        <v>4.2141999999999999E-2</v>
      </c>
      <c r="BW105" s="443">
        <v>4.0855000000000002E-2</v>
      </c>
      <c r="BX105" s="443">
        <v>4.0336999999999998E-2</v>
      </c>
      <c r="BY105" s="443">
        <v>4.1315999999999999E-2</v>
      </c>
      <c r="BZ105" s="443">
        <v>4.3313999999999998E-2</v>
      </c>
      <c r="CA105" s="443">
        <v>4.4001999999999999E-2</v>
      </c>
      <c r="CB105" s="443">
        <v>8.9335999999999999E-2</v>
      </c>
      <c r="CC105" s="443">
        <v>8.5674E-2</v>
      </c>
      <c r="CD105" s="443">
        <v>8.6429000000000006E-2</v>
      </c>
      <c r="CE105" s="443">
        <v>8.2271999999999998E-2</v>
      </c>
      <c r="CF105" s="443">
        <v>4.3230999999999999E-2</v>
      </c>
      <c r="CG105" s="443">
        <v>4.3944999999999998E-2</v>
      </c>
      <c r="CH105" s="443">
        <v>4.2141999999999999E-2</v>
      </c>
    </row>
    <row r="106" spans="1:86" x14ac:dyDescent="0.3">
      <c r="C106" s="419" t="s">
        <v>232</v>
      </c>
      <c r="I106" s="444" t="s">
        <v>260</v>
      </c>
    </row>
    <row r="107" spans="1:86" ht="15" hidden="1" customHeight="1" x14ac:dyDescent="0.3">
      <c r="A107" s="582" t="s">
        <v>121</v>
      </c>
      <c r="B107" s="584" t="s">
        <v>122</v>
      </c>
      <c r="C107" s="585"/>
      <c r="D107" s="585"/>
      <c r="E107" s="585"/>
      <c r="F107" s="585"/>
      <c r="G107" s="585"/>
      <c r="H107" s="585"/>
      <c r="I107" s="585"/>
      <c r="J107" s="585"/>
      <c r="K107" s="585"/>
      <c r="L107" s="585"/>
      <c r="M107" s="585"/>
      <c r="N107" s="585"/>
      <c r="O107" s="593" t="s">
        <v>122</v>
      </c>
      <c r="P107" s="586"/>
      <c r="Q107" s="586"/>
      <c r="R107" s="586"/>
      <c r="S107" s="586"/>
      <c r="T107" s="586"/>
      <c r="U107" s="586"/>
      <c r="V107" s="586"/>
      <c r="W107" s="586"/>
      <c r="X107" s="586"/>
      <c r="Y107" s="586"/>
      <c r="Z107" s="594"/>
      <c r="AA107" s="586" t="s">
        <v>122</v>
      </c>
      <c r="AB107" s="586"/>
      <c r="AC107" s="586"/>
      <c r="AD107" s="586"/>
      <c r="AE107" s="586"/>
      <c r="AF107" s="586"/>
      <c r="AG107" s="586"/>
      <c r="AH107" s="586"/>
      <c r="AI107" s="586"/>
      <c r="AJ107" s="586"/>
      <c r="AK107" s="586"/>
      <c r="AL107" s="586"/>
      <c r="AM107" s="593" t="s">
        <v>122</v>
      </c>
      <c r="AN107" s="586"/>
      <c r="AO107" s="586"/>
      <c r="AP107" s="586"/>
      <c r="AQ107" s="586"/>
      <c r="AR107" s="586"/>
      <c r="AS107" s="586"/>
      <c r="AT107" s="586"/>
      <c r="AU107" s="586"/>
      <c r="AV107" s="586"/>
      <c r="AW107" s="586"/>
      <c r="AX107" s="594"/>
      <c r="AY107" s="586" t="s">
        <v>122</v>
      </c>
      <c r="AZ107" s="586"/>
      <c r="BA107" s="586"/>
      <c r="BB107" s="586"/>
      <c r="BC107" s="586"/>
      <c r="BD107" s="586"/>
      <c r="BE107" s="586"/>
      <c r="BF107" s="586"/>
      <c r="BG107" s="586"/>
      <c r="BH107" s="586"/>
      <c r="BI107" s="586"/>
      <c r="BJ107" s="586"/>
      <c r="BK107" s="593" t="s">
        <v>122</v>
      </c>
      <c r="BL107" s="586"/>
      <c r="BM107" s="586"/>
      <c r="BN107" s="586"/>
      <c r="BO107" s="586"/>
      <c r="BP107" s="586"/>
      <c r="BQ107" s="586"/>
      <c r="BR107" s="586"/>
      <c r="BS107" s="586"/>
      <c r="BT107" s="586"/>
      <c r="BU107" s="586"/>
      <c r="BV107" s="594"/>
      <c r="BW107" s="586" t="s">
        <v>122</v>
      </c>
      <c r="BX107" s="586"/>
      <c r="BY107" s="586"/>
      <c r="BZ107" s="586"/>
      <c r="CA107" s="586"/>
      <c r="CB107" s="586"/>
      <c r="CC107" s="586"/>
      <c r="CD107" s="586"/>
      <c r="CE107" s="586"/>
      <c r="CF107" s="586"/>
      <c r="CG107" s="586"/>
      <c r="CH107" s="587"/>
    </row>
    <row r="108" spans="1:86" ht="15" hidden="1" thickBot="1" x14ac:dyDescent="0.35">
      <c r="A108" s="583"/>
      <c r="B108" s="588" t="s">
        <v>234</v>
      </c>
      <c r="C108" s="589"/>
      <c r="D108" s="589"/>
      <c r="E108" s="589"/>
      <c r="F108" s="589"/>
      <c r="G108" s="589"/>
      <c r="H108" s="589"/>
      <c r="I108" s="589"/>
      <c r="J108" s="589"/>
      <c r="K108" s="589"/>
      <c r="L108" s="589"/>
      <c r="M108" s="589"/>
      <c r="N108" s="589"/>
      <c r="O108" s="590" t="s">
        <v>234</v>
      </c>
      <c r="P108" s="591"/>
      <c r="Q108" s="591"/>
      <c r="R108" s="591"/>
      <c r="S108" s="591"/>
      <c r="T108" s="591"/>
      <c r="U108" s="591"/>
      <c r="V108" s="591"/>
      <c r="W108" s="591"/>
      <c r="X108" s="591"/>
      <c r="Y108" s="591"/>
      <c r="Z108" s="592"/>
      <c r="AA108" s="590" t="s">
        <v>234</v>
      </c>
      <c r="AB108" s="591"/>
      <c r="AC108" s="591"/>
      <c r="AD108" s="591"/>
      <c r="AE108" s="591"/>
      <c r="AF108" s="591"/>
      <c r="AG108" s="591"/>
      <c r="AH108" s="591"/>
      <c r="AI108" s="591"/>
      <c r="AJ108" s="591"/>
      <c r="AK108" s="591"/>
      <c r="AL108" s="592"/>
      <c r="AM108" s="590" t="s">
        <v>234</v>
      </c>
      <c r="AN108" s="591"/>
      <c r="AO108" s="591"/>
      <c r="AP108" s="591"/>
      <c r="AQ108" s="591"/>
      <c r="AR108" s="591"/>
      <c r="AS108" s="591"/>
      <c r="AT108" s="591"/>
      <c r="AU108" s="591"/>
      <c r="AV108" s="591"/>
      <c r="AW108" s="591"/>
      <c r="AX108" s="592"/>
      <c r="AY108" s="590" t="s">
        <v>234</v>
      </c>
      <c r="AZ108" s="591"/>
      <c r="BA108" s="591"/>
      <c r="BB108" s="591"/>
      <c r="BC108" s="591"/>
      <c r="BD108" s="591"/>
      <c r="BE108" s="591"/>
      <c r="BF108" s="591"/>
      <c r="BG108" s="591"/>
      <c r="BH108" s="591"/>
      <c r="BI108" s="591"/>
      <c r="BJ108" s="592"/>
      <c r="BK108" s="590" t="s">
        <v>234</v>
      </c>
      <c r="BL108" s="591"/>
      <c r="BM108" s="591"/>
      <c r="BN108" s="591"/>
      <c r="BO108" s="591"/>
      <c r="BP108" s="591"/>
      <c r="BQ108" s="591"/>
      <c r="BR108" s="591"/>
      <c r="BS108" s="591"/>
      <c r="BT108" s="591"/>
      <c r="BU108" s="591"/>
      <c r="BV108" s="592"/>
      <c r="BW108" s="590" t="s">
        <v>234</v>
      </c>
      <c r="BX108" s="591"/>
      <c r="BY108" s="591"/>
      <c r="BZ108" s="591"/>
      <c r="CA108" s="591"/>
      <c r="CB108" s="591"/>
      <c r="CC108" s="591"/>
      <c r="CD108" s="591"/>
      <c r="CE108" s="591"/>
      <c r="CF108" s="591"/>
      <c r="CG108" s="591"/>
      <c r="CH108" s="592"/>
    </row>
    <row r="109" spans="1:86" ht="16.2" hidden="1" thickBot="1" x14ac:dyDescent="0.35">
      <c r="A109" s="579"/>
      <c r="B109" s="287" t="s">
        <v>124</v>
      </c>
      <c r="C109" s="176">
        <f>C$4</f>
        <v>44927</v>
      </c>
      <c r="D109" s="176">
        <f t="shared" ref="D109:BO109" si="106">D$4</f>
        <v>44958</v>
      </c>
      <c r="E109" s="176">
        <f t="shared" si="106"/>
        <v>44986</v>
      </c>
      <c r="F109" s="176">
        <f t="shared" si="106"/>
        <v>45017</v>
      </c>
      <c r="G109" s="176">
        <f t="shared" si="106"/>
        <v>45047</v>
      </c>
      <c r="H109" s="176">
        <f t="shared" si="106"/>
        <v>45078</v>
      </c>
      <c r="I109" s="176">
        <f t="shared" si="106"/>
        <v>45108</v>
      </c>
      <c r="J109" s="176">
        <f t="shared" si="106"/>
        <v>45139</v>
      </c>
      <c r="K109" s="176">
        <f t="shared" si="106"/>
        <v>45170</v>
      </c>
      <c r="L109" s="176">
        <f t="shared" si="106"/>
        <v>45200</v>
      </c>
      <c r="M109" s="176">
        <f t="shared" si="106"/>
        <v>45231</v>
      </c>
      <c r="N109" s="176">
        <f t="shared" si="106"/>
        <v>45261</v>
      </c>
      <c r="O109" s="176">
        <f t="shared" si="106"/>
        <v>45292</v>
      </c>
      <c r="P109" s="176">
        <f t="shared" si="106"/>
        <v>45323</v>
      </c>
      <c r="Q109" s="176">
        <f t="shared" si="106"/>
        <v>45352</v>
      </c>
      <c r="R109" s="176">
        <f t="shared" si="106"/>
        <v>45383</v>
      </c>
      <c r="S109" s="176">
        <f t="shared" si="106"/>
        <v>45413</v>
      </c>
      <c r="T109" s="176">
        <f t="shared" si="106"/>
        <v>45444</v>
      </c>
      <c r="U109" s="176">
        <f t="shared" si="106"/>
        <v>45474</v>
      </c>
      <c r="V109" s="176">
        <f t="shared" si="106"/>
        <v>45505</v>
      </c>
      <c r="W109" s="176">
        <f t="shared" si="106"/>
        <v>45536</v>
      </c>
      <c r="X109" s="176">
        <f t="shared" si="106"/>
        <v>45566</v>
      </c>
      <c r="Y109" s="176">
        <f t="shared" si="106"/>
        <v>45597</v>
      </c>
      <c r="Z109" s="176">
        <f t="shared" si="106"/>
        <v>45627</v>
      </c>
      <c r="AA109" s="176">
        <f t="shared" si="106"/>
        <v>45658</v>
      </c>
      <c r="AB109" s="176">
        <f t="shared" si="106"/>
        <v>45689</v>
      </c>
      <c r="AC109" s="176">
        <f t="shared" si="106"/>
        <v>45717</v>
      </c>
      <c r="AD109" s="176">
        <f t="shared" si="106"/>
        <v>45748</v>
      </c>
      <c r="AE109" s="176">
        <f t="shared" si="106"/>
        <v>45778</v>
      </c>
      <c r="AF109" s="176">
        <f t="shared" si="106"/>
        <v>45809</v>
      </c>
      <c r="AG109" s="176">
        <f t="shared" si="106"/>
        <v>45839</v>
      </c>
      <c r="AH109" s="176">
        <f t="shared" si="106"/>
        <v>45870</v>
      </c>
      <c r="AI109" s="176">
        <f t="shared" si="106"/>
        <v>45901</v>
      </c>
      <c r="AJ109" s="176">
        <f t="shared" si="106"/>
        <v>45931</v>
      </c>
      <c r="AK109" s="176">
        <f t="shared" si="106"/>
        <v>45962</v>
      </c>
      <c r="AL109" s="176">
        <f t="shared" si="106"/>
        <v>45992</v>
      </c>
      <c r="AM109" s="176">
        <f t="shared" si="106"/>
        <v>46023</v>
      </c>
      <c r="AN109" s="176">
        <f t="shared" si="106"/>
        <v>46054</v>
      </c>
      <c r="AO109" s="176">
        <f t="shared" si="106"/>
        <v>46082</v>
      </c>
      <c r="AP109" s="176">
        <f t="shared" si="106"/>
        <v>46113</v>
      </c>
      <c r="AQ109" s="176">
        <f t="shared" si="106"/>
        <v>46143</v>
      </c>
      <c r="AR109" s="176">
        <f t="shared" si="106"/>
        <v>46174</v>
      </c>
      <c r="AS109" s="176">
        <f t="shared" si="106"/>
        <v>46204</v>
      </c>
      <c r="AT109" s="176">
        <f t="shared" si="106"/>
        <v>46235</v>
      </c>
      <c r="AU109" s="176">
        <f t="shared" si="106"/>
        <v>46266</v>
      </c>
      <c r="AV109" s="176">
        <f t="shared" si="106"/>
        <v>46296</v>
      </c>
      <c r="AW109" s="176">
        <f t="shared" si="106"/>
        <v>46327</v>
      </c>
      <c r="AX109" s="176">
        <f t="shared" si="106"/>
        <v>46357</v>
      </c>
      <c r="AY109" s="176">
        <f t="shared" si="106"/>
        <v>46388</v>
      </c>
      <c r="AZ109" s="176">
        <f t="shared" si="106"/>
        <v>46419</v>
      </c>
      <c r="BA109" s="176">
        <f t="shared" si="106"/>
        <v>46447</v>
      </c>
      <c r="BB109" s="176">
        <f t="shared" si="106"/>
        <v>46478</v>
      </c>
      <c r="BC109" s="176">
        <f t="shared" si="106"/>
        <v>46508</v>
      </c>
      <c r="BD109" s="176">
        <f t="shared" si="106"/>
        <v>46539</v>
      </c>
      <c r="BE109" s="176">
        <f t="shared" si="106"/>
        <v>46569</v>
      </c>
      <c r="BF109" s="176">
        <f t="shared" si="106"/>
        <v>46600</v>
      </c>
      <c r="BG109" s="176">
        <f t="shared" si="106"/>
        <v>46631</v>
      </c>
      <c r="BH109" s="176">
        <f t="shared" si="106"/>
        <v>46661</v>
      </c>
      <c r="BI109" s="176">
        <f t="shared" si="106"/>
        <v>46692</v>
      </c>
      <c r="BJ109" s="176">
        <f t="shared" si="106"/>
        <v>46722</v>
      </c>
      <c r="BK109" s="176">
        <f t="shared" si="106"/>
        <v>46753</v>
      </c>
      <c r="BL109" s="176">
        <f t="shared" si="106"/>
        <v>46784</v>
      </c>
      <c r="BM109" s="176">
        <f t="shared" si="106"/>
        <v>46813</v>
      </c>
      <c r="BN109" s="176">
        <f t="shared" si="106"/>
        <v>46844</v>
      </c>
      <c r="BO109" s="176">
        <f t="shared" si="106"/>
        <v>46874</v>
      </c>
      <c r="BP109" s="176">
        <f t="shared" ref="BP109:CH109" si="107">BP$4</f>
        <v>46905</v>
      </c>
      <c r="BQ109" s="176">
        <f t="shared" si="107"/>
        <v>46935</v>
      </c>
      <c r="BR109" s="176">
        <f t="shared" si="107"/>
        <v>46966</v>
      </c>
      <c r="BS109" s="176">
        <f t="shared" si="107"/>
        <v>46997</v>
      </c>
      <c r="BT109" s="176">
        <f t="shared" si="107"/>
        <v>47027</v>
      </c>
      <c r="BU109" s="176">
        <f t="shared" si="107"/>
        <v>47058</v>
      </c>
      <c r="BV109" s="176">
        <f t="shared" si="107"/>
        <v>47088</v>
      </c>
      <c r="BW109" s="176">
        <f t="shared" si="107"/>
        <v>47119</v>
      </c>
      <c r="BX109" s="176">
        <f t="shared" si="107"/>
        <v>47150</v>
      </c>
      <c r="BY109" s="176">
        <f t="shared" si="107"/>
        <v>47178</v>
      </c>
      <c r="BZ109" s="176">
        <f t="shared" si="107"/>
        <v>47209</v>
      </c>
      <c r="CA109" s="176">
        <f t="shared" si="107"/>
        <v>47239</v>
      </c>
      <c r="CB109" s="176">
        <f t="shared" si="107"/>
        <v>47270</v>
      </c>
      <c r="CC109" s="176">
        <f t="shared" si="107"/>
        <v>47300</v>
      </c>
      <c r="CD109" s="176">
        <f t="shared" si="107"/>
        <v>47331</v>
      </c>
      <c r="CE109" s="176">
        <f t="shared" si="107"/>
        <v>47362</v>
      </c>
      <c r="CF109" s="176">
        <f t="shared" si="107"/>
        <v>47392</v>
      </c>
      <c r="CG109" s="176">
        <f t="shared" si="107"/>
        <v>47423</v>
      </c>
      <c r="CH109" s="177">
        <f t="shared" si="107"/>
        <v>47453</v>
      </c>
    </row>
    <row r="110" spans="1:86" hidden="1" x14ac:dyDescent="0.3">
      <c r="A110" s="579"/>
      <c r="B110" s="288" t="s">
        <v>20</v>
      </c>
      <c r="C110" s="422">
        <v>3.5019662668601133E-2</v>
      </c>
      <c r="D110" s="422">
        <v>3.5403272321110998E-2</v>
      </c>
      <c r="E110" s="422">
        <v>3.5906635980963289E-2</v>
      </c>
      <c r="F110" s="422">
        <v>3.7660138895450668E-2</v>
      </c>
      <c r="G110" s="422">
        <v>3.9158772240397544E-2</v>
      </c>
      <c r="H110" s="422">
        <v>6.9056840546810022E-2</v>
      </c>
      <c r="I110" s="446">
        <v>7.0945278641579762E-2</v>
      </c>
      <c r="J110" s="446">
        <v>7.0982747983774006E-2</v>
      </c>
      <c r="K110" s="446">
        <v>6.9689736519992149E-2</v>
      </c>
      <c r="L110" s="446">
        <v>3.8465921545063383E-2</v>
      </c>
      <c r="M110" s="446">
        <v>3.936801638570829E-2</v>
      </c>
      <c r="N110" s="446">
        <v>3.8318634945053449E-2</v>
      </c>
      <c r="O110" s="446">
        <v>3.7441349140650192E-2</v>
      </c>
      <c r="P110" s="446">
        <v>3.7429249600920422E-2</v>
      </c>
      <c r="Q110" s="446">
        <v>3.8354723959286061E-2</v>
      </c>
      <c r="R110" s="446">
        <v>3.9317515370260341E-2</v>
      </c>
      <c r="S110" s="446">
        <v>3.9956418570678262E-2</v>
      </c>
      <c r="T110" s="446">
        <v>7.3052660356480309E-2</v>
      </c>
      <c r="U110" s="446">
        <v>7.0945278641579762E-2</v>
      </c>
      <c r="V110" s="446">
        <v>7.0982747983774006E-2</v>
      </c>
      <c r="W110" s="446">
        <v>6.9689736519992149E-2</v>
      </c>
      <c r="X110" s="446">
        <v>3.8465921545063383E-2</v>
      </c>
      <c r="Y110" s="446">
        <v>3.936801638570829E-2</v>
      </c>
      <c r="Z110" s="446">
        <v>3.8318634945053449E-2</v>
      </c>
      <c r="AA110" s="446">
        <v>3.7441349140650192E-2</v>
      </c>
      <c r="AB110" s="446">
        <v>3.7429249600920422E-2</v>
      </c>
      <c r="AC110" s="446">
        <v>3.8354723959286061E-2</v>
      </c>
      <c r="AD110" s="446">
        <v>3.9317515370260341E-2</v>
      </c>
      <c r="AE110" s="446">
        <v>3.9956418570678262E-2</v>
      </c>
      <c r="AF110" s="446">
        <v>7.3052660356480309E-2</v>
      </c>
      <c r="AG110" s="446">
        <v>7.0945278641579762E-2</v>
      </c>
      <c r="AH110" s="446">
        <v>7.0982747983774006E-2</v>
      </c>
      <c r="AI110" s="446">
        <v>6.9689736519992149E-2</v>
      </c>
      <c r="AJ110" s="446">
        <v>3.8465921545063383E-2</v>
      </c>
      <c r="AK110" s="446">
        <v>3.936801638570829E-2</v>
      </c>
      <c r="AL110" s="446">
        <v>3.8318634945053449E-2</v>
      </c>
      <c r="AM110" s="446">
        <v>3.7441349140650192E-2</v>
      </c>
      <c r="AN110" s="446">
        <v>3.7429249600920422E-2</v>
      </c>
      <c r="AO110" s="446">
        <v>3.8354723959286061E-2</v>
      </c>
      <c r="AP110" s="446">
        <v>3.9317515370260341E-2</v>
      </c>
      <c r="AQ110" s="446">
        <v>3.9956418570678262E-2</v>
      </c>
      <c r="AR110" s="446">
        <v>7.3052660356480309E-2</v>
      </c>
      <c r="AS110" s="446">
        <v>7.0945278641579762E-2</v>
      </c>
      <c r="AT110" s="446">
        <v>7.0982747983774006E-2</v>
      </c>
      <c r="AU110" s="446">
        <v>6.9689736519992149E-2</v>
      </c>
      <c r="AV110" s="446">
        <v>3.8465921545063383E-2</v>
      </c>
      <c r="AW110" s="446">
        <v>3.936801638570829E-2</v>
      </c>
      <c r="AX110" s="446">
        <v>3.8318634945053449E-2</v>
      </c>
      <c r="AY110" s="446">
        <v>3.7441349140650192E-2</v>
      </c>
      <c r="AZ110" s="446">
        <v>3.7429249600920422E-2</v>
      </c>
      <c r="BA110" s="446">
        <v>3.8354723959286061E-2</v>
      </c>
      <c r="BB110" s="446">
        <v>3.9317515370260341E-2</v>
      </c>
      <c r="BC110" s="446">
        <v>3.9956418570678262E-2</v>
      </c>
      <c r="BD110" s="446">
        <v>7.3052660356480309E-2</v>
      </c>
      <c r="BE110" s="446">
        <v>7.0945278641579762E-2</v>
      </c>
      <c r="BF110" s="446">
        <v>7.0982747983774006E-2</v>
      </c>
      <c r="BG110" s="446">
        <v>6.9689736519992149E-2</v>
      </c>
      <c r="BH110" s="446">
        <v>3.8465921545063383E-2</v>
      </c>
      <c r="BI110" s="446">
        <v>3.936801638570829E-2</v>
      </c>
      <c r="BJ110" s="446">
        <v>3.8318634945053449E-2</v>
      </c>
      <c r="BK110" s="446">
        <v>3.7441349140650192E-2</v>
      </c>
      <c r="BL110" s="446">
        <v>3.7429249600920422E-2</v>
      </c>
      <c r="BM110" s="446">
        <v>3.8354723959286061E-2</v>
      </c>
      <c r="BN110" s="446">
        <v>3.9317515370260341E-2</v>
      </c>
      <c r="BO110" s="446">
        <v>3.9956418570678262E-2</v>
      </c>
      <c r="BP110" s="446">
        <v>7.3052660356480309E-2</v>
      </c>
      <c r="BQ110" s="446">
        <v>7.0945278641579762E-2</v>
      </c>
      <c r="BR110" s="446">
        <v>7.0982747983774006E-2</v>
      </c>
      <c r="BS110" s="446">
        <v>6.9689736519992149E-2</v>
      </c>
      <c r="BT110" s="446">
        <v>3.8465921545063383E-2</v>
      </c>
      <c r="BU110" s="446">
        <v>3.936801638570829E-2</v>
      </c>
      <c r="BV110" s="446">
        <v>3.8318634945053449E-2</v>
      </c>
      <c r="BW110" s="446">
        <v>3.7441349140650192E-2</v>
      </c>
      <c r="BX110" s="446">
        <v>3.7429249600920422E-2</v>
      </c>
      <c r="BY110" s="446">
        <v>3.8354723959286061E-2</v>
      </c>
      <c r="BZ110" s="446">
        <v>3.9317515370260341E-2</v>
      </c>
      <c r="CA110" s="446">
        <v>3.9956418570678262E-2</v>
      </c>
      <c r="CB110" s="446">
        <v>7.3052660356480309E-2</v>
      </c>
      <c r="CC110" s="446">
        <v>7.0945278641579762E-2</v>
      </c>
      <c r="CD110" s="446">
        <v>7.0982747983774006E-2</v>
      </c>
      <c r="CE110" s="446">
        <v>6.9689736519992149E-2</v>
      </c>
      <c r="CF110" s="446">
        <v>3.8465921545063383E-2</v>
      </c>
      <c r="CG110" s="446">
        <v>3.936801638570829E-2</v>
      </c>
      <c r="CH110" s="446">
        <v>3.8318634945053449E-2</v>
      </c>
    </row>
    <row r="111" spans="1:86" hidden="1" x14ac:dyDescent="0.3">
      <c r="A111" s="579"/>
      <c r="B111" s="288" t="s">
        <v>0</v>
      </c>
      <c r="C111" s="422">
        <v>3.7302146763977473E-2</v>
      </c>
      <c r="D111" s="422">
        <v>3.7923461910284076E-2</v>
      </c>
      <c r="E111" s="422">
        <v>3.8639690503277153E-2</v>
      </c>
      <c r="F111" s="422">
        <v>4.020234994736669E-2</v>
      </c>
      <c r="G111" s="422">
        <v>4.2431896418072129E-2</v>
      </c>
      <c r="H111" s="422">
        <v>8.0517978960174888E-2</v>
      </c>
      <c r="I111" s="446">
        <v>8.3115482222942821E-2</v>
      </c>
      <c r="J111" s="446">
        <v>8.4519356113417099E-2</v>
      </c>
      <c r="K111" s="446">
        <v>8.4685619189997327E-2</v>
      </c>
      <c r="L111" s="446">
        <v>4.3771535634283605E-2</v>
      </c>
      <c r="M111" s="446">
        <v>4.4072115891515086E-2</v>
      </c>
      <c r="N111" s="446">
        <v>4.2021266117095453E-2</v>
      </c>
      <c r="O111" s="446">
        <v>4.1160476479958422E-2</v>
      </c>
      <c r="P111" s="446">
        <v>4.14017286346514E-2</v>
      </c>
      <c r="Q111" s="446">
        <v>4.2874473574818231E-2</v>
      </c>
      <c r="R111" s="446">
        <v>4.3567351875307025E-2</v>
      </c>
      <c r="S111" s="446">
        <v>4.5203207673382241E-2</v>
      </c>
      <c r="T111" s="446">
        <v>8.7375949566271344E-2</v>
      </c>
      <c r="U111" s="446">
        <v>8.3115482222942821E-2</v>
      </c>
      <c r="V111" s="446">
        <v>8.4519356113417099E-2</v>
      </c>
      <c r="W111" s="446">
        <v>8.4685619189997327E-2</v>
      </c>
      <c r="X111" s="446">
        <v>4.3771535634283605E-2</v>
      </c>
      <c r="Y111" s="446">
        <v>4.4072115891515086E-2</v>
      </c>
      <c r="Z111" s="446">
        <v>4.2021266117095453E-2</v>
      </c>
      <c r="AA111" s="446">
        <v>4.1160476479958422E-2</v>
      </c>
      <c r="AB111" s="446">
        <v>4.14017286346514E-2</v>
      </c>
      <c r="AC111" s="446">
        <v>4.2874473574818231E-2</v>
      </c>
      <c r="AD111" s="446">
        <v>4.3567351875307025E-2</v>
      </c>
      <c r="AE111" s="446">
        <v>4.5203207673382241E-2</v>
      </c>
      <c r="AF111" s="446">
        <v>8.7375949566271344E-2</v>
      </c>
      <c r="AG111" s="446">
        <v>8.3115482222942821E-2</v>
      </c>
      <c r="AH111" s="446">
        <v>8.4519356113417099E-2</v>
      </c>
      <c r="AI111" s="446">
        <v>8.4685619189997327E-2</v>
      </c>
      <c r="AJ111" s="446">
        <v>4.3771535634283605E-2</v>
      </c>
      <c r="AK111" s="446">
        <v>4.4072115891515086E-2</v>
      </c>
      <c r="AL111" s="446">
        <v>4.2021266117095453E-2</v>
      </c>
      <c r="AM111" s="446">
        <v>4.1160476479958422E-2</v>
      </c>
      <c r="AN111" s="446">
        <v>4.14017286346514E-2</v>
      </c>
      <c r="AO111" s="446">
        <v>4.2874473574818231E-2</v>
      </c>
      <c r="AP111" s="446">
        <v>4.3567351875307025E-2</v>
      </c>
      <c r="AQ111" s="446">
        <v>4.5203207673382241E-2</v>
      </c>
      <c r="AR111" s="446">
        <v>8.7375949566271344E-2</v>
      </c>
      <c r="AS111" s="446">
        <v>8.3115482222942821E-2</v>
      </c>
      <c r="AT111" s="446">
        <v>8.4519356113417099E-2</v>
      </c>
      <c r="AU111" s="446">
        <v>8.4685619189997327E-2</v>
      </c>
      <c r="AV111" s="446">
        <v>4.3771535634283605E-2</v>
      </c>
      <c r="AW111" s="446">
        <v>4.4072115891515086E-2</v>
      </c>
      <c r="AX111" s="446">
        <v>4.2021266117095453E-2</v>
      </c>
      <c r="AY111" s="446">
        <v>4.1160476479958422E-2</v>
      </c>
      <c r="AZ111" s="446">
        <v>4.14017286346514E-2</v>
      </c>
      <c r="BA111" s="446">
        <v>4.2874473574818231E-2</v>
      </c>
      <c r="BB111" s="446">
        <v>4.3567351875307025E-2</v>
      </c>
      <c r="BC111" s="446">
        <v>4.5203207673382241E-2</v>
      </c>
      <c r="BD111" s="446">
        <v>8.7375949566271344E-2</v>
      </c>
      <c r="BE111" s="446">
        <v>8.3115482222942821E-2</v>
      </c>
      <c r="BF111" s="446">
        <v>8.4519356113417099E-2</v>
      </c>
      <c r="BG111" s="446">
        <v>8.4685619189997327E-2</v>
      </c>
      <c r="BH111" s="446">
        <v>4.3771535634283605E-2</v>
      </c>
      <c r="BI111" s="446">
        <v>4.4072115891515086E-2</v>
      </c>
      <c r="BJ111" s="446">
        <v>4.2021266117095453E-2</v>
      </c>
      <c r="BK111" s="446">
        <v>4.1160476479958422E-2</v>
      </c>
      <c r="BL111" s="446">
        <v>4.14017286346514E-2</v>
      </c>
      <c r="BM111" s="446">
        <v>4.2874473574818231E-2</v>
      </c>
      <c r="BN111" s="446">
        <v>4.3567351875307025E-2</v>
      </c>
      <c r="BO111" s="446">
        <v>4.5203207673382241E-2</v>
      </c>
      <c r="BP111" s="446">
        <v>8.7375949566271344E-2</v>
      </c>
      <c r="BQ111" s="446">
        <v>8.3115482222942821E-2</v>
      </c>
      <c r="BR111" s="446">
        <v>8.4519356113417099E-2</v>
      </c>
      <c r="BS111" s="446">
        <v>8.4685619189997327E-2</v>
      </c>
      <c r="BT111" s="446">
        <v>4.3771535634283605E-2</v>
      </c>
      <c r="BU111" s="446">
        <v>4.4072115891515086E-2</v>
      </c>
      <c r="BV111" s="446">
        <v>4.2021266117095453E-2</v>
      </c>
      <c r="BW111" s="446">
        <v>4.1160476479958422E-2</v>
      </c>
      <c r="BX111" s="446">
        <v>4.14017286346514E-2</v>
      </c>
      <c r="BY111" s="446">
        <v>4.2874473574818231E-2</v>
      </c>
      <c r="BZ111" s="446">
        <v>4.3567351875307025E-2</v>
      </c>
      <c r="CA111" s="446">
        <v>4.5203207673382241E-2</v>
      </c>
      <c r="CB111" s="446">
        <v>8.7375949566271344E-2</v>
      </c>
      <c r="CC111" s="446">
        <v>8.3115482222942821E-2</v>
      </c>
      <c r="CD111" s="446">
        <v>8.4519356113417099E-2</v>
      </c>
      <c r="CE111" s="446">
        <v>8.4685619189997327E-2</v>
      </c>
      <c r="CF111" s="446">
        <v>4.3771535634283605E-2</v>
      </c>
      <c r="CG111" s="446">
        <v>4.4072115891515086E-2</v>
      </c>
      <c r="CH111" s="446">
        <v>4.2021266117095453E-2</v>
      </c>
    </row>
    <row r="112" spans="1:86" hidden="1" x14ac:dyDescent="0.3">
      <c r="A112" s="579"/>
      <c r="B112" s="288" t="s">
        <v>21</v>
      </c>
      <c r="C112" s="422">
        <v>3.5883229561628725E-2</v>
      </c>
      <c r="D112" s="422">
        <v>3.6232421772460818E-2</v>
      </c>
      <c r="E112" s="422">
        <v>3.6780597823695457E-2</v>
      </c>
      <c r="F112" s="422">
        <v>3.899666314606854E-2</v>
      </c>
      <c r="G112" s="422">
        <v>4.0518006421632537E-2</v>
      </c>
      <c r="H112" s="422">
        <v>7.2592711079720179E-2</v>
      </c>
      <c r="I112" s="446">
        <v>7.5160055010362714E-2</v>
      </c>
      <c r="J112" s="446">
        <v>7.5489415013257136E-2</v>
      </c>
      <c r="K112" s="446">
        <v>7.3337364897793161E-2</v>
      </c>
      <c r="L112" s="446">
        <v>4.0033797585901781E-2</v>
      </c>
      <c r="M112" s="446">
        <v>4.0929944863121244E-2</v>
      </c>
      <c r="N112" s="446">
        <v>3.9712308948747624E-2</v>
      </c>
      <c r="O112" s="446">
        <v>3.8681006913950738E-2</v>
      </c>
      <c r="P112" s="446">
        <v>3.8540231176964271E-2</v>
      </c>
      <c r="Q112" s="446">
        <v>3.9571908998964601E-2</v>
      </c>
      <c r="R112" s="446">
        <v>4.1357283311798561E-2</v>
      </c>
      <c r="S112" s="446">
        <v>4.1776210121445938E-2</v>
      </c>
      <c r="T112" s="446">
        <v>7.7489258063776892E-2</v>
      </c>
      <c r="U112" s="446">
        <v>7.5160055010362714E-2</v>
      </c>
      <c r="V112" s="446">
        <v>7.5489415013257136E-2</v>
      </c>
      <c r="W112" s="446">
        <v>7.3337364897793161E-2</v>
      </c>
      <c r="X112" s="446">
        <v>4.0033797585901781E-2</v>
      </c>
      <c r="Y112" s="446">
        <v>4.0929944863121244E-2</v>
      </c>
      <c r="Z112" s="446">
        <v>3.9712308948747624E-2</v>
      </c>
      <c r="AA112" s="446">
        <v>3.8681006913950738E-2</v>
      </c>
      <c r="AB112" s="446">
        <v>3.8540231176964271E-2</v>
      </c>
      <c r="AC112" s="446">
        <v>3.9571908998964601E-2</v>
      </c>
      <c r="AD112" s="446">
        <v>4.1357283311798561E-2</v>
      </c>
      <c r="AE112" s="446">
        <v>4.1776210121445938E-2</v>
      </c>
      <c r="AF112" s="446">
        <v>7.7489258063776892E-2</v>
      </c>
      <c r="AG112" s="446">
        <v>7.5160055010362714E-2</v>
      </c>
      <c r="AH112" s="446">
        <v>7.5489415013257136E-2</v>
      </c>
      <c r="AI112" s="446">
        <v>7.3337364897793161E-2</v>
      </c>
      <c r="AJ112" s="446">
        <v>4.0033797585901781E-2</v>
      </c>
      <c r="AK112" s="446">
        <v>4.0929944863121244E-2</v>
      </c>
      <c r="AL112" s="446">
        <v>3.9712308948747624E-2</v>
      </c>
      <c r="AM112" s="446">
        <v>3.8681006913950738E-2</v>
      </c>
      <c r="AN112" s="446">
        <v>3.8540231176964271E-2</v>
      </c>
      <c r="AO112" s="446">
        <v>3.9571908998964601E-2</v>
      </c>
      <c r="AP112" s="446">
        <v>4.1357283311798561E-2</v>
      </c>
      <c r="AQ112" s="446">
        <v>4.1776210121445938E-2</v>
      </c>
      <c r="AR112" s="446">
        <v>7.7489258063776892E-2</v>
      </c>
      <c r="AS112" s="446">
        <v>7.5160055010362714E-2</v>
      </c>
      <c r="AT112" s="446">
        <v>7.5489415013257136E-2</v>
      </c>
      <c r="AU112" s="446">
        <v>7.3337364897793161E-2</v>
      </c>
      <c r="AV112" s="446">
        <v>4.0033797585901781E-2</v>
      </c>
      <c r="AW112" s="446">
        <v>4.0929944863121244E-2</v>
      </c>
      <c r="AX112" s="446">
        <v>3.9712308948747624E-2</v>
      </c>
      <c r="AY112" s="446">
        <v>3.8681006913950738E-2</v>
      </c>
      <c r="AZ112" s="446">
        <v>3.8540231176964271E-2</v>
      </c>
      <c r="BA112" s="446">
        <v>3.9571908998964601E-2</v>
      </c>
      <c r="BB112" s="446">
        <v>4.1357283311798561E-2</v>
      </c>
      <c r="BC112" s="446">
        <v>4.1776210121445938E-2</v>
      </c>
      <c r="BD112" s="446">
        <v>7.7489258063776892E-2</v>
      </c>
      <c r="BE112" s="446">
        <v>7.5160055010362714E-2</v>
      </c>
      <c r="BF112" s="446">
        <v>7.5489415013257136E-2</v>
      </c>
      <c r="BG112" s="446">
        <v>7.3337364897793161E-2</v>
      </c>
      <c r="BH112" s="446">
        <v>4.0033797585901781E-2</v>
      </c>
      <c r="BI112" s="446">
        <v>4.0929944863121244E-2</v>
      </c>
      <c r="BJ112" s="446">
        <v>3.9712308948747624E-2</v>
      </c>
      <c r="BK112" s="446">
        <v>3.8681006913950738E-2</v>
      </c>
      <c r="BL112" s="446">
        <v>3.8540231176964271E-2</v>
      </c>
      <c r="BM112" s="446">
        <v>3.9571908998964601E-2</v>
      </c>
      <c r="BN112" s="446">
        <v>4.1357283311798561E-2</v>
      </c>
      <c r="BO112" s="446">
        <v>4.1776210121445938E-2</v>
      </c>
      <c r="BP112" s="446">
        <v>7.7489258063776892E-2</v>
      </c>
      <c r="BQ112" s="446">
        <v>7.5160055010362714E-2</v>
      </c>
      <c r="BR112" s="446">
        <v>7.5489415013257136E-2</v>
      </c>
      <c r="BS112" s="446">
        <v>7.3337364897793161E-2</v>
      </c>
      <c r="BT112" s="446">
        <v>4.0033797585901781E-2</v>
      </c>
      <c r="BU112" s="446">
        <v>4.0929944863121244E-2</v>
      </c>
      <c r="BV112" s="446">
        <v>3.9712308948747624E-2</v>
      </c>
      <c r="BW112" s="446">
        <v>3.8681006913950738E-2</v>
      </c>
      <c r="BX112" s="446">
        <v>3.8540231176964271E-2</v>
      </c>
      <c r="BY112" s="446">
        <v>3.9571908998964601E-2</v>
      </c>
      <c r="BZ112" s="446">
        <v>4.1357283311798561E-2</v>
      </c>
      <c r="CA112" s="446">
        <v>4.1776210121445938E-2</v>
      </c>
      <c r="CB112" s="446">
        <v>7.7489258063776892E-2</v>
      </c>
      <c r="CC112" s="446">
        <v>7.5160055010362714E-2</v>
      </c>
      <c r="CD112" s="446">
        <v>7.5489415013257136E-2</v>
      </c>
      <c r="CE112" s="446">
        <v>7.3337364897793161E-2</v>
      </c>
      <c r="CF112" s="446">
        <v>4.0033797585901781E-2</v>
      </c>
      <c r="CG112" s="446">
        <v>4.0929944863121244E-2</v>
      </c>
      <c r="CH112" s="446">
        <v>3.9712308948747624E-2</v>
      </c>
    </row>
    <row r="113" spans="1:86" hidden="1" x14ac:dyDescent="0.3">
      <c r="A113" s="579"/>
      <c r="B113" s="288" t="s">
        <v>1</v>
      </c>
      <c r="C113" s="422">
        <v>3.7988674494240669E-2</v>
      </c>
      <c r="D113" s="422">
        <v>3.8843753189873799E-2</v>
      </c>
      <c r="E113" s="422">
        <v>3.9696816372568701E-2</v>
      </c>
      <c r="F113" s="422">
        <v>4.3681512217985115E-2</v>
      </c>
      <c r="G113" s="422">
        <v>4.6404049103856412E-2</v>
      </c>
      <c r="H113" s="422">
        <v>8.1104985181427364E-2</v>
      </c>
      <c r="I113" s="446">
        <v>8.3462932305408757E-2</v>
      </c>
      <c r="J113" s="446">
        <v>8.4977911619780744E-2</v>
      </c>
      <c r="K113" s="446">
        <v>8.7747976690638094E-2</v>
      </c>
      <c r="L113" s="446">
        <v>4.9657375060733117E-2</v>
      </c>
      <c r="M113" s="446">
        <v>4.9379139452495391E-2</v>
      </c>
      <c r="N113" s="446">
        <v>4.3708999999999998E-2</v>
      </c>
      <c r="O113" s="446">
        <v>4.2347000000000003E-2</v>
      </c>
      <c r="P113" s="446">
        <v>4.2303E-2</v>
      </c>
      <c r="Q113" s="446">
        <v>4.4350000000000001E-2</v>
      </c>
      <c r="R113" s="446">
        <v>4.9352782874207732E-2</v>
      </c>
      <c r="S113" s="446">
        <v>5.1340815851987277E-2</v>
      </c>
      <c r="T113" s="446">
        <v>8.8104771255734377E-2</v>
      </c>
      <c r="U113" s="446">
        <v>8.3462932305408757E-2</v>
      </c>
      <c r="V113" s="446">
        <v>8.4977911619780744E-2</v>
      </c>
      <c r="W113" s="446">
        <v>8.7747976690638094E-2</v>
      </c>
      <c r="X113" s="446">
        <v>4.9657375060733117E-2</v>
      </c>
      <c r="Y113" s="446">
        <v>4.9379139452495391E-2</v>
      </c>
      <c r="Z113" s="446">
        <v>4.3708999999999998E-2</v>
      </c>
      <c r="AA113" s="446">
        <v>4.2347000000000003E-2</v>
      </c>
      <c r="AB113" s="446">
        <v>4.2303E-2</v>
      </c>
      <c r="AC113" s="446">
        <v>4.4350000000000001E-2</v>
      </c>
      <c r="AD113" s="446">
        <v>4.9352782874207732E-2</v>
      </c>
      <c r="AE113" s="446">
        <v>5.1340815851987277E-2</v>
      </c>
      <c r="AF113" s="446">
        <v>8.8104771255734377E-2</v>
      </c>
      <c r="AG113" s="446">
        <v>8.3462932305408757E-2</v>
      </c>
      <c r="AH113" s="446">
        <v>8.4977911619780744E-2</v>
      </c>
      <c r="AI113" s="446">
        <v>8.7747976690638094E-2</v>
      </c>
      <c r="AJ113" s="446">
        <v>4.9657375060733117E-2</v>
      </c>
      <c r="AK113" s="446">
        <v>4.9379139452495391E-2</v>
      </c>
      <c r="AL113" s="446">
        <v>4.3708999999999998E-2</v>
      </c>
      <c r="AM113" s="446">
        <v>4.2347000000000003E-2</v>
      </c>
      <c r="AN113" s="446">
        <v>4.2303E-2</v>
      </c>
      <c r="AO113" s="446">
        <v>4.4350000000000001E-2</v>
      </c>
      <c r="AP113" s="446">
        <v>4.9352782874207732E-2</v>
      </c>
      <c r="AQ113" s="446">
        <v>5.1340815851987277E-2</v>
      </c>
      <c r="AR113" s="446">
        <v>8.8104771255734377E-2</v>
      </c>
      <c r="AS113" s="446">
        <v>8.3462932305408757E-2</v>
      </c>
      <c r="AT113" s="446">
        <v>8.4977911619780744E-2</v>
      </c>
      <c r="AU113" s="446">
        <v>8.7747976690638094E-2</v>
      </c>
      <c r="AV113" s="446">
        <v>4.9657375060733117E-2</v>
      </c>
      <c r="AW113" s="446">
        <v>4.9379139452495391E-2</v>
      </c>
      <c r="AX113" s="446">
        <v>4.3708999999999998E-2</v>
      </c>
      <c r="AY113" s="446">
        <v>4.2347000000000003E-2</v>
      </c>
      <c r="AZ113" s="446">
        <v>4.2303E-2</v>
      </c>
      <c r="BA113" s="446">
        <v>4.4350000000000001E-2</v>
      </c>
      <c r="BB113" s="446">
        <v>4.9352782874207732E-2</v>
      </c>
      <c r="BC113" s="446">
        <v>5.1340815851987277E-2</v>
      </c>
      <c r="BD113" s="446">
        <v>8.8104771255734377E-2</v>
      </c>
      <c r="BE113" s="446">
        <v>8.3462932305408757E-2</v>
      </c>
      <c r="BF113" s="446">
        <v>8.4977911619780744E-2</v>
      </c>
      <c r="BG113" s="446">
        <v>8.7747976690638094E-2</v>
      </c>
      <c r="BH113" s="446">
        <v>4.9657375060733117E-2</v>
      </c>
      <c r="BI113" s="446">
        <v>4.9379139452495391E-2</v>
      </c>
      <c r="BJ113" s="446">
        <v>4.3708999999999998E-2</v>
      </c>
      <c r="BK113" s="446">
        <v>4.2347000000000003E-2</v>
      </c>
      <c r="BL113" s="446">
        <v>4.2303E-2</v>
      </c>
      <c r="BM113" s="446">
        <v>4.4350000000000001E-2</v>
      </c>
      <c r="BN113" s="446">
        <v>4.9352782874207732E-2</v>
      </c>
      <c r="BO113" s="446">
        <v>5.1340815851987277E-2</v>
      </c>
      <c r="BP113" s="446">
        <v>8.8104771255734377E-2</v>
      </c>
      <c r="BQ113" s="446">
        <v>8.3462932305408757E-2</v>
      </c>
      <c r="BR113" s="446">
        <v>8.4977911619780744E-2</v>
      </c>
      <c r="BS113" s="446">
        <v>8.7747976690638094E-2</v>
      </c>
      <c r="BT113" s="446">
        <v>4.9657375060733117E-2</v>
      </c>
      <c r="BU113" s="446">
        <v>4.9379139452495391E-2</v>
      </c>
      <c r="BV113" s="446">
        <v>4.3708999999999998E-2</v>
      </c>
      <c r="BW113" s="446">
        <v>4.2347000000000003E-2</v>
      </c>
      <c r="BX113" s="446">
        <v>4.2303E-2</v>
      </c>
      <c r="BY113" s="446">
        <v>4.4350000000000001E-2</v>
      </c>
      <c r="BZ113" s="446">
        <v>4.9352782874207732E-2</v>
      </c>
      <c r="CA113" s="446">
        <v>5.1340815851987277E-2</v>
      </c>
      <c r="CB113" s="446">
        <v>8.8104771255734377E-2</v>
      </c>
      <c r="CC113" s="446">
        <v>8.3462932305408757E-2</v>
      </c>
      <c r="CD113" s="446">
        <v>8.4977911619780744E-2</v>
      </c>
      <c r="CE113" s="446">
        <v>8.7747976690638094E-2</v>
      </c>
      <c r="CF113" s="446">
        <v>4.9657375060733117E-2</v>
      </c>
      <c r="CG113" s="446">
        <v>4.9379139452495391E-2</v>
      </c>
      <c r="CH113" s="446">
        <v>4.3708999999999998E-2</v>
      </c>
    </row>
    <row r="114" spans="1:86" hidden="1" x14ac:dyDescent="0.3">
      <c r="A114" s="579"/>
      <c r="B114" s="288" t="s">
        <v>22</v>
      </c>
      <c r="C114" s="422">
        <v>2.957819256942195E-2</v>
      </c>
      <c r="D114" s="422">
        <v>2.9938472201453955E-2</v>
      </c>
      <c r="E114" s="422">
        <v>3.0319948908436645E-2</v>
      </c>
      <c r="F114" s="422">
        <v>3.1635349441329765E-2</v>
      </c>
      <c r="G114" s="422">
        <v>3.2068328289533564E-2</v>
      </c>
      <c r="H114" s="422">
        <v>5.2784608815079209E-2</v>
      </c>
      <c r="I114" s="446">
        <v>5.0489724771027894E-2</v>
      </c>
      <c r="J114" s="446">
        <v>4.9823722342538804E-2</v>
      </c>
      <c r="K114" s="446">
        <v>5.0644353965207362E-2</v>
      </c>
      <c r="L114" s="446">
        <v>3.0122999041826495E-2</v>
      </c>
      <c r="M114" s="446">
        <v>3.0594358925164721E-2</v>
      </c>
      <c r="N114" s="446">
        <v>2.9781145367565039E-2</v>
      </c>
      <c r="O114" s="446">
        <v>2.9295408494876111E-2</v>
      </c>
      <c r="P114" s="446">
        <v>2.9321405491105949E-2</v>
      </c>
      <c r="Q114" s="446">
        <v>2.9959589922715364E-2</v>
      </c>
      <c r="R114" s="446">
        <v>3.083146106079096E-2</v>
      </c>
      <c r="S114" s="446">
        <v>3.0354620609130651E-2</v>
      </c>
      <c r="T114" s="446">
        <v>5.2192876606583817E-2</v>
      </c>
      <c r="U114" s="446">
        <v>5.0489724771027894E-2</v>
      </c>
      <c r="V114" s="446">
        <v>4.9823722342538804E-2</v>
      </c>
      <c r="W114" s="446">
        <v>5.0644353965207362E-2</v>
      </c>
      <c r="X114" s="446">
        <v>3.0122999041826495E-2</v>
      </c>
      <c r="Y114" s="446">
        <v>3.0594358925164721E-2</v>
      </c>
      <c r="Z114" s="446">
        <v>2.9781145367565039E-2</v>
      </c>
      <c r="AA114" s="446">
        <v>2.9295408494876111E-2</v>
      </c>
      <c r="AB114" s="446">
        <v>2.9321405491105949E-2</v>
      </c>
      <c r="AC114" s="446">
        <v>2.9959589922715364E-2</v>
      </c>
      <c r="AD114" s="446">
        <v>3.083146106079096E-2</v>
      </c>
      <c r="AE114" s="446">
        <v>3.0354620609130651E-2</v>
      </c>
      <c r="AF114" s="446">
        <v>5.2192876606583817E-2</v>
      </c>
      <c r="AG114" s="446">
        <v>5.0489724771027894E-2</v>
      </c>
      <c r="AH114" s="446">
        <v>4.9823722342538804E-2</v>
      </c>
      <c r="AI114" s="446">
        <v>5.0644353965207362E-2</v>
      </c>
      <c r="AJ114" s="446">
        <v>3.0122999041826495E-2</v>
      </c>
      <c r="AK114" s="446">
        <v>3.0594358925164721E-2</v>
      </c>
      <c r="AL114" s="446">
        <v>2.9781145367565039E-2</v>
      </c>
      <c r="AM114" s="446">
        <v>2.9295408494876111E-2</v>
      </c>
      <c r="AN114" s="446">
        <v>2.9321405491105949E-2</v>
      </c>
      <c r="AO114" s="446">
        <v>2.9959589922715364E-2</v>
      </c>
      <c r="AP114" s="446">
        <v>3.083146106079096E-2</v>
      </c>
      <c r="AQ114" s="446">
        <v>3.0354620609130651E-2</v>
      </c>
      <c r="AR114" s="446">
        <v>5.2192876606583817E-2</v>
      </c>
      <c r="AS114" s="446">
        <v>5.0489724771027894E-2</v>
      </c>
      <c r="AT114" s="446">
        <v>4.9823722342538804E-2</v>
      </c>
      <c r="AU114" s="446">
        <v>5.0644353965207362E-2</v>
      </c>
      <c r="AV114" s="446">
        <v>3.0122999041826495E-2</v>
      </c>
      <c r="AW114" s="446">
        <v>3.0594358925164721E-2</v>
      </c>
      <c r="AX114" s="446">
        <v>2.9781145367565039E-2</v>
      </c>
      <c r="AY114" s="446">
        <v>2.9295408494876111E-2</v>
      </c>
      <c r="AZ114" s="446">
        <v>2.9321405491105949E-2</v>
      </c>
      <c r="BA114" s="446">
        <v>2.9959589922715364E-2</v>
      </c>
      <c r="BB114" s="446">
        <v>3.083146106079096E-2</v>
      </c>
      <c r="BC114" s="446">
        <v>3.0354620609130651E-2</v>
      </c>
      <c r="BD114" s="446">
        <v>5.2192876606583817E-2</v>
      </c>
      <c r="BE114" s="446">
        <v>5.0489724771027894E-2</v>
      </c>
      <c r="BF114" s="446">
        <v>4.9823722342538804E-2</v>
      </c>
      <c r="BG114" s="446">
        <v>5.0644353965207362E-2</v>
      </c>
      <c r="BH114" s="446">
        <v>3.0122999041826495E-2</v>
      </c>
      <c r="BI114" s="446">
        <v>3.0594358925164721E-2</v>
      </c>
      <c r="BJ114" s="446">
        <v>2.9781145367565039E-2</v>
      </c>
      <c r="BK114" s="446">
        <v>2.9295408494876111E-2</v>
      </c>
      <c r="BL114" s="446">
        <v>2.9321405491105949E-2</v>
      </c>
      <c r="BM114" s="446">
        <v>2.9959589922715364E-2</v>
      </c>
      <c r="BN114" s="446">
        <v>3.083146106079096E-2</v>
      </c>
      <c r="BO114" s="446">
        <v>3.0354620609130651E-2</v>
      </c>
      <c r="BP114" s="446">
        <v>5.2192876606583817E-2</v>
      </c>
      <c r="BQ114" s="446">
        <v>5.0489724771027894E-2</v>
      </c>
      <c r="BR114" s="446">
        <v>4.9823722342538804E-2</v>
      </c>
      <c r="BS114" s="446">
        <v>5.0644353965207362E-2</v>
      </c>
      <c r="BT114" s="446">
        <v>3.0122999041826495E-2</v>
      </c>
      <c r="BU114" s="446">
        <v>3.0594358925164721E-2</v>
      </c>
      <c r="BV114" s="446">
        <v>2.9781145367565039E-2</v>
      </c>
      <c r="BW114" s="446">
        <v>2.9295408494876111E-2</v>
      </c>
      <c r="BX114" s="446">
        <v>2.9321405491105949E-2</v>
      </c>
      <c r="BY114" s="446">
        <v>2.9959589922715364E-2</v>
      </c>
      <c r="BZ114" s="446">
        <v>3.083146106079096E-2</v>
      </c>
      <c r="CA114" s="446">
        <v>3.0354620609130651E-2</v>
      </c>
      <c r="CB114" s="446">
        <v>5.2192876606583817E-2</v>
      </c>
      <c r="CC114" s="446">
        <v>5.0489724771027894E-2</v>
      </c>
      <c r="CD114" s="446">
        <v>4.9823722342538804E-2</v>
      </c>
      <c r="CE114" s="446">
        <v>5.0644353965207362E-2</v>
      </c>
      <c r="CF114" s="446">
        <v>3.0122999041826495E-2</v>
      </c>
      <c r="CG114" s="446">
        <v>3.0594358925164721E-2</v>
      </c>
      <c r="CH114" s="446">
        <v>2.9781145367565039E-2</v>
      </c>
    </row>
    <row r="115" spans="1:86" hidden="1" x14ac:dyDescent="0.3">
      <c r="A115" s="579"/>
      <c r="B115" s="94" t="s">
        <v>9</v>
      </c>
      <c r="C115" s="422">
        <v>3.5192695733945137E-2</v>
      </c>
      <c r="D115" s="422">
        <v>3.5680635634363397E-2</v>
      </c>
      <c r="E115" s="422">
        <v>3.6400767098975467E-2</v>
      </c>
      <c r="F115" s="422">
        <v>3.7848285731954548E-2</v>
      </c>
      <c r="G115" s="422">
        <v>3.8948323804880183E-2</v>
      </c>
      <c r="H115" s="422">
        <v>5.2466370982798598E-2</v>
      </c>
      <c r="I115" s="446">
        <v>5.0083999999999997E-2</v>
      </c>
      <c r="J115" s="446">
        <v>4.9399999999999999E-2</v>
      </c>
      <c r="K115" s="446">
        <v>7.1527406725958434E-2</v>
      </c>
      <c r="L115" s="446">
        <v>3.7588976619675196E-2</v>
      </c>
      <c r="M115" s="446">
        <v>3.9162225761818222E-2</v>
      </c>
      <c r="N115" s="446">
        <v>3.8262010655701909E-2</v>
      </c>
      <c r="O115" s="446">
        <v>3.7705982306050004E-2</v>
      </c>
      <c r="P115" s="446">
        <v>3.7997810710593702E-2</v>
      </c>
      <c r="Q115" s="446">
        <v>3.9229413066205268E-2</v>
      </c>
      <c r="R115" s="446">
        <v>4.0820550666763995E-2</v>
      </c>
      <c r="S115" s="446">
        <v>3.937743396502278E-2</v>
      </c>
      <c r="T115" s="446">
        <v>5.1774000000000001E-2</v>
      </c>
      <c r="U115" s="446">
        <v>5.0083999999999997E-2</v>
      </c>
      <c r="V115" s="446">
        <v>4.9399999999999999E-2</v>
      </c>
      <c r="W115" s="446">
        <v>7.1527406725958434E-2</v>
      </c>
      <c r="X115" s="446">
        <v>3.7588976619675196E-2</v>
      </c>
      <c r="Y115" s="446">
        <v>3.9162225761818222E-2</v>
      </c>
      <c r="Z115" s="446">
        <v>3.8262010655701909E-2</v>
      </c>
      <c r="AA115" s="446">
        <v>3.7705982306050004E-2</v>
      </c>
      <c r="AB115" s="446">
        <v>3.7997810710593702E-2</v>
      </c>
      <c r="AC115" s="446">
        <v>3.9229413066205268E-2</v>
      </c>
      <c r="AD115" s="446">
        <v>4.0820550666763995E-2</v>
      </c>
      <c r="AE115" s="446">
        <v>3.937743396502278E-2</v>
      </c>
      <c r="AF115" s="446">
        <v>5.1774000000000001E-2</v>
      </c>
      <c r="AG115" s="446">
        <v>5.0083999999999997E-2</v>
      </c>
      <c r="AH115" s="446">
        <v>4.9399999999999999E-2</v>
      </c>
      <c r="AI115" s="446">
        <v>7.1527406725958434E-2</v>
      </c>
      <c r="AJ115" s="446">
        <v>3.7588976619675196E-2</v>
      </c>
      <c r="AK115" s="446">
        <v>3.9162225761818222E-2</v>
      </c>
      <c r="AL115" s="446">
        <v>3.8262010655701909E-2</v>
      </c>
      <c r="AM115" s="446">
        <v>3.7705982306050004E-2</v>
      </c>
      <c r="AN115" s="446">
        <v>3.7997810710593702E-2</v>
      </c>
      <c r="AO115" s="446">
        <v>3.9229413066205268E-2</v>
      </c>
      <c r="AP115" s="446">
        <v>4.0820550666763995E-2</v>
      </c>
      <c r="AQ115" s="446">
        <v>3.937743396502278E-2</v>
      </c>
      <c r="AR115" s="446">
        <v>5.1774000000000001E-2</v>
      </c>
      <c r="AS115" s="446">
        <v>5.0083999999999997E-2</v>
      </c>
      <c r="AT115" s="446">
        <v>4.9399999999999999E-2</v>
      </c>
      <c r="AU115" s="446">
        <v>7.1527406725958434E-2</v>
      </c>
      <c r="AV115" s="446">
        <v>3.7588976619675196E-2</v>
      </c>
      <c r="AW115" s="446">
        <v>3.9162225761818222E-2</v>
      </c>
      <c r="AX115" s="446">
        <v>3.8262010655701909E-2</v>
      </c>
      <c r="AY115" s="446">
        <v>3.7705982306050004E-2</v>
      </c>
      <c r="AZ115" s="446">
        <v>3.7997810710593702E-2</v>
      </c>
      <c r="BA115" s="446">
        <v>3.9229413066205268E-2</v>
      </c>
      <c r="BB115" s="446">
        <v>4.0820550666763995E-2</v>
      </c>
      <c r="BC115" s="446">
        <v>3.937743396502278E-2</v>
      </c>
      <c r="BD115" s="446">
        <v>5.1774000000000001E-2</v>
      </c>
      <c r="BE115" s="446">
        <v>5.0083999999999997E-2</v>
      </c>
      <c r="BF115" s="446">
        <v>4.9399999999999999E-2</v>
      </c>
      <c r="BG115" s="446">
        <v>7.1527406725958434E-2</v>
      </c>
      <c r="BH115" s="446">
        <v>3.7588976619675196E-2</v>
      </c>
      <c r="BI115" s="446">
        <v>3.9162225761818222E-2</v>
      </c>
      <c r="BJ115" s="446">
        <v>3.8262010655701909E-2</v>
      </c>
      <c r="BK115" s="446">
        <v>3.7705982306050004E-2</v>
      </c>
      <c r="BL115" s="446">
        <v>3.7997810710593702E-2</v>
      </c>
      <c r="BM115" s="446">
        <v>3.9229413066205268E-2</v>
      </c>
      <c r="BN115" s="446">
        <v>4.0820550666763995E-2</v>
      </c>
      <c r="BO115" s="446">
        <v>3.937743396502278E-2</v>
      </c>
      <c r="BP115" s="446">
        <v>5.1774000000000001E-2</v>
      </c>
      <c r="BQ115" s="446">
        <v>5.0083999999999997E-2</v>
      </c>
      <c r="BR115" s="446">
        <v>4.9399999999999999E-2</v>
      </c>
      <c r="BS115" s="446">
        <v>7.1527406725958434E-2</v>
      </c>
      <c r="BT115" s="446">
        <v>3.7588976619675196E-2</v>
      </c>
      <c r="BU115" s="446">
        <v>3.9162225761818222E-2</v>
      </c>
      <c r="BV115" s="446">
        <v>3.8262010655701909E-2</v>
      </c>
      <c r="BW115" s="446">
        <v>3.7705982306050004E-2</v>
      </c>
      <c r="BX115" s="446">
        <v>3.7997810710593702E-2</v>
      </c>
      <c r="BY115" s="446">
        <v>3.9229413066205268E-2</v>
      </c>
      <c r="BZ115" s="446">
        <v>4.0820550666763995E-2</v>
      </c>
      <c r="CA115" s="446">
        <v>3.937743396502278E-2</v>
      </c>
      <c r="CB115" s="446">
        <v>5.1774000000000001E-2</v>
      </c>
      <c r="CC115" s="446">
        <v>5.0083999999999997E-2</v>
      </c>
      <c r="CD115" s="446">
        <v>4.9399999999999999E-2</v>
      </c>
      <c r="CE115" s="446">
        <v>7.1527406725958434E-2</v>
      </c>
      <c r="CF115" s="446">
        <v>3.7588976619675196E-2</v>
      </c>
      <c r="CG115" s="446">
        <v>3.9162225761818222E-2</v>
      </c>
      <c r="CH115" s="446">
        <v>3.8262010655701909E-2</v>
      </c>
    </row>
    <row r="116" spans="1:86" hidden="1" x14ac:dyDescent="0.3">
      <c r="A116" s="579"/>
      <c r="B116" s="94" t="s">
        <v>3</v>
      </c>
      <c r="C116" s="422">
        <v>3.7302146763977473E-2</v>
      </c>
      <c r="D116" s="422">
        <v>3.7923461910284076E-2</v>
      </c>
      <c r="E116" s="422">
        <v>3.8639690503277153E-2</v>
      </c>
      <c r="F116" s="422">
        <v>4.020234994736669E-2</v>
      </c>
      <c r="G116" s="422">
        <v>4.2431896418072129E-2</v>
      </c>
      <c r="H116" s="422">
        <v>8.0517978960174888E-2</v>
      </c>
      <c r="I116" s="446">
        <v>8.3115482222942821E-2</v>
      </c>
      <c r="J116" s="446">
        <v>8.4519356113417099E-2</v>
      </c>
      <c r="K116" s="446">
        <v>8.4685619189997327E-2</v>
      </c>
      <c r="L116" s="446">
        <v>4.3771535634283605E-2</v>
      </c>
      <c r="M116" s="446">
        <v>4.4072115891515086E-2</v>
      </c>
      <c r="N116" s="446">
        <v>4.2021266117095453E-2</v>
      </c>
      <c r="O116" s="446">
        <v>4.1160476479958422E-2</v>
      </c>
      <c r="P116" s="446">
        <v>4.14017286346514E-2</v>
      </c>
      <c r="Q116" s="446">
        <v>4.2874473574818231E-2</v>
      </c>
      <c r="R116" s="446">
        <v>4.3567351875307025E-2</v>
      </c>
      <c r="S116" s="446">
        <v>4.5203207673382241E-2</v>
      </c>
      <c r="T116" s="446">
        <v>8.7375949566271344E-2</v>
      </c>
      <c r="U116" s="446">
        <v>8.3115482222942821E-2</v>
      </c>
      <c r="V116" s="446">
        <v>8.4519356113417099E-2</v>
      </c>
      <c r="W116" s="446">
        <v>8.4685619189997327E-2</v>
      </c>
      <c r="X116" s="446">
        <v>4.3771535634283605E-2</v>
      </c>
      <c r="Y116" s="446">
        <v>4.4072115891515086E-2</v>
      </c>
      <c r="Z116" s="446">
        <v>4.2021266117095453E-2</v>
      </c>
      <c r="AA116" s="446">
        <v>4.1160476479958422E-2</v>
      </c>
      <c r="AB116" s="446">
        <v>4.14017286346514E-2</v>
      </c>
      <c r="AC116" s="446">
        <v>4.2874473574818231E-2</v>
      </c>
      <c r="AD116" s="446">
        <v>4.3567351875307025E-2</v>
      </c>
      <c r="AE116" s="446">
        <v>4.5203207673382241E-2</v>
      </c>
      <c r="AF116" s="446">
        <v>8.7375949566271344E-2</v>
      </c>
      <c r="AG116" s="446">
        <v>8.3115482222942821E-2</v>
      </c>
      <c r="AH116" s="446">
        <v>8.4519356113417099E-2</v>
      </c>
      <c r="AI116" s="446">
        <v>8.4685619189997327E-2</v>
      </c>
      <c r="AJ116" s="446">
        <v>4.3771535634283605E-2</v>
      </c>
      <c r="AK116" s="446">
        <v>4.4072115891515086E-2</v>
      </c>
      <c r="AL116" s="446">
        <v>4.2021266117095453E-2</v>
      </c>
      <c r="AM116" s="446">
        <v>4.1160476479958422E-2</v>
      </c>
      <c r="AN116" s="446">
        <v>4.14017286346514E-2</v>
      </c>
      <c r="AO116" s="446">
        <v>4.2874473574818231E-2</v>
      </c>
      <c r="AP116" s="446">
        <v>4.3567351875307025E-2</v>
      </c>
      <c r="AQ116" s="446">
        <v>4.5203207673382241E-2</v>
      </c>
      <c r="AR116" s="446">
        <v>8.7375949566271344E-2</v>
      </c>
      <c r="AS116" s="446">
        <v>8.3115482222942821E-2</v>
      </c>
      <c r="AT116" s="446">
        <v>8.4519356113417099E-2</v>
      </c>
      <c r="AU116" s="446">
        <v>8.4685619189997327E-2</v>
      </c>
      <c r="AV116" s="446">
        <v>4.3771535634283605E-2</v>
      </c>
      <c r="AW116" s="446">
        <v>4.4072115891515086E-2</v>
      </c>
      <c r="AX116" s="446">
        <v>4.2021266117095453E-2</v>
      </c>
      <c r="AY116" s="446">
        <v>4.1160476479958422E-2</v>
      </c>
      <c r="AZ116" s="446">
        <v>4.14017286346514E-2</v>
      </c>
      <c r="BA116" s="446">
        <v>4.2874473574818231E-2</v>
      </c>
      <c r="BB116" s="446">
        <v>4.3567351875307025E-2</v>
      </c>
      <c r="BC116" s="446">
        <v>4.5203207673382241E-2</v>
      </c>
      <c r="BD116" s="446">
        <v>8.7375949566271344E-2</v>
      </c>
      <c r="BE116" s="446">
        <v>8.3115482222942821E-2</v>
      </c>
      <c r="BF116" s="446">
        <v>8.4519356113417099E-2</v>
      </c>
      <c r="BG116" s="446">
        <v>8.4685619189997327E-2</v>
      </c>
      <c r="BH116" s="446">
        <v>4.3771535634283605E-2</v>
      </c>
      <c r="BI116" s="446">
        <v>4.4072115891515086E-2</v>
      </c>
      <c r="BJ116" s="446">
        <v>4.2021266117095453E-2</v>
      </c>
      <c r="BK116" s="446">
        <v>4.1160476479958422E-2</v>
      </c>
      <c r="BL116" s="446">
        <v>4.14017286346514E-2</v>
      </c>
      <c r="BM116" s="446">
        <v>4.2874473574818231E-2</v>
      </c>
      <c r="BN116" s="446">
        <v>4.3567351875307025E-2</v>
      </c>
      <c r="BO116" s="446">
        <v>4.5203207673382241E-2</v>
      </c>
      <c r="BP116" s="446">
        <v>8.7375949566271344E-2</v>
      </c>
      <c r="BQ116" s="446">
        <v>8.3115482222942821E-2</v>
      </c>
      <c r="BR116" s="446">
        <v>8.4519356113417099E-2</v>
      </c>
      <c r="BS116" s="446">
        <v>8.4685619189997327E-2</v>
      </c>
      <c r="BT116" s="446">
        <v>4.3771535634283605E-2</v>
      </c>
      <c r="BU116" s="446">
        <v>4.4072115891515086E-2</v>
      </c>
      <c r="BV116" s="446">
        <v>4.2021266117095453E-2</v>
      </c>
      <c r="BW116" s="446">
        <v>4.1160476479958422E-2</v>
      </c>
      <c r="BX116" s="446">
        <v>4.14017286346514E-2</v>
      </c>
      <c r="BY116" s="446">
        <v>4.2874473574818231E-2</v>
      </c>
      <c r="BZ116" s="446">
        <v>4.3567351875307025E-2</v>
      </c>
      <c r="CA116" s="446">
        <v>4.5203207673382241E-2</v>
      </c>
      <c r="CB116" s="446">
        <v>8.7375949566271344E-2</v>
      </c>
      <c r="CC116" s="446">
        <v>8.3115482222942821E-2</v>
      </c>
      <c r="CD116" s="446">
        <v>8.4519356113417099E-2</v>
      </c>
      <c r="CE116" s="446">
        <v>8.4685619189997327E-2</v>
      </c>
      <c r="CF116" s="446">
        <v>4.3771535634283605E-2</v>
      </c>
      <c r="CG116" s="446">
        <v>4.4072115891515086E-2</v>
      </c>
      <c r="CH116" s="446">
        <v>4.2021266117095453E-2</v>
      </c>
    </row>
    <row r="117" spans="1:86" hidden="1" x14ac:dyDescent="0.3">
      <c r="A117" s="579"/>
      <c r="B117" s="94" t="s">
        <v>4</v>
      </c>
      <c r="C117" s="422">
        <v>3.614187145517387E-2</v>
      </c>
      <c r="D117" s="422">
        <v>3.647828090499923E-2</v>
      </c>
      <c r="E117" s="422">
        <v>3.7049230219279729E-2</v>
      </c>
      <c r="F117" s="422">
        <v>3.9051866704395241E-2</v>
      </c>
      <c r="G117" s="422">
        <v>4.0690297123983706E-2</v>
      </c>
      <c r="H117" s="422">
        <v>7.1899556421210098E-2</v>
      </c>
      <c r="I117" s="446">
        <v>7.4430286609139598E-2</v>
      </c>
      <c r="J117" s="446">
        <v>7.4528658888898328E-2</v>
      </c>
      <c r="K117" s="446">
        <v>7.136095383056372E-2</v>
      </c>
      <c r="L117" s="446">
        <v>4.0219809439126487E-2</v>
      </c>
      <c r="M117" s="446">
        <v>4.1139074920618877E-2</v>
      </c>
      <c r="N117" s="446">
        <v>3.9768929651506212E-2</v>
      </c>
      <c r="O117" s="446">
        <v>3.9090658161332052E-2</v>
      </c>
      <c r="P117" s="446">
        <v>3.8959385759828123E-2</v>
      </c>
      <c r="Q117" s="446">
        <v>4.0025279769655239E-2</v>
      </c>
      <c r="R117" s="446">
        <v>4.1410236318959487E-2</v>
      </c>
      <c r="S117" s="446">
        <v>4.2017312166569717E-2</v>
      </c>
      <c r="T117" s="446">
        <v>7.6621145285147949E-2</v>
      </c>
      <c r="U117" s="446">
        <v>7.4430286609139598E-2</v>
      </c>
      <c r="V117" s="446">
        <v>7.4528658888898328E-2</v>
      </c>
      <c r="W117" s="446">
        <v>7.136095383056372E-2</v>
      </c>
      <c r="X117" s="446">
        <v>4.0219809439126487E-2</v>
      </c>
      <c r="Y117" s="446">
        <v>4.1139074920618877E-2</v>
      </c>
      <c r="Z117" s="446">
        <v>3.9768929651506212E-2</v>
      </c>
      <c r="AA117" s="446">
        <v>3.9090658161332052E-2</v>
      </c>
      <c r="AB117" s="446">
        <v>3.8959385759828123E-2</v>
      </c>
      <c r="AC117" s="446">
        <v>4.0025279769655239E-2</v>
      </c>
      <c r="AD117" s="446">
        <v>4.1410236318959487E-2</v>
      </c>
      <c r="AE117" s="446">
        <v>4.2017312166569717E-2</v>
      </c>
      <c r="AF117" s="446">
        <v>7.6621145285147949E-2</v>
      </c>
      <c r="AG117" s="446">
        <v>7.4430286609139598E-2</v>
      </c>
      <c r="AH117" s="446">
        <v>7.4528658888898328E-2</v>
      </c>
      <c r="AI117" s="446">
        <v>7.136095383056372E-2</v>
      </c>
      <c r="AJ117" s="446">
        <v>4.0219809439126487E-2</v>
      </c>
      <c r="AK117" s="446">
        <v>4.1139074920618877E-2</v>
      </c>
      <c r="AL117" s="446">
        <v>3.9768929651506212E-2</v>
      </c>
      <c r="AM117" s="446">
        <v>3.9090658161332052E-2</v>
      </c>
      <c r="AN117" s="446">
        <v>3.8959385759828123E-2</v>
      </c>
      <c r="AO117" s="446">
        <v>4.0025279769655239E-2</v>
      </c>
      <c r="AP117" s="446">
        <v>4.1410236318959487E-2</v>
      </c>
      <c r="AQ117" s="446">
        <v>4.2017312166569717E-2</v>
      </c>
      <c r="AR117" s="446">
        <v>7.6621145285147949E-2</v>
      </c>
      <c r="AS117" s="446">
        <v>7.4430286609139598E-2</v>
      </c>
      <c r="AT117" s="446">
        <v>7.4528658888898328E-2</v>
      </c>
      <c r="AU117" s="446">
        <v>7.136095383056372E-2</v>
      </c>
      <c r="AV117" s="446">
        <v>4.0219809439126487E-2</v>
      </c>
      <c r="AW117" s="446">
        <v>4.1139074920618877E-2</v>
      </c>
      <c r="AX117" s="446">
        <v>3.9768929651506212E-2</v>
      </c>
      <c r="AY117" s="446">
        <v>3.9090658161332052E-2</v>
      </c>
      <c r="AZ117" s="446">
        <v>3.8959385759828123E-2</v>
      </c>
      <c r="BA117" s="446">
        <v>4.0025279769655239E-2</v>
      </c>
      <c r="BB117" s="446">
        <v>4.1410236318959487E-2</v>
      </c>
      <c r="BC117" s="446">
        <v>4.2017312166569717E-2</v>
      </c>
      <c r="BD117" s="446">
        <v>7.6621145285147949E-2</v>
      </c>
      <c r="BE117" s="446">
        <v>7.4430286609139598E-2</v>
      </c>
      <c r="BF117" s="446">
        <v>7.4528658888898328E-2</v>
      </c>
      <c r="BG117" s="446">
        <v>7.136095383056372E-2</v>
      </c>
      <c r="BH117" s="446">
        <v>4.0219809439126487E-2</v>
      </c>
      <c r="BI117" s="446">
        <v>4.1139074920618877E-2</v>
      </c>
      <c r="BJ117" s="446">
        <v>3.9768929651506212E-2</v>
      </c>
      <c r="BK117" s="446">
        <v>3.9090658161332052E-2</v>
      </c>
      <c r="BL117" s="446">
        <v>3.8959385759828123E-2</v>
      </c>
      <c r="BM117" s="446">
        <v>4.0025279769655239E-2</v>
      </c>
      <c r="BN117" s="446">
        <v>4.1410236318959487E-2</v>
      </c>
      <c r="BO117" s="446">
        <v>4.2017312166569717E-2</v>
      </c>
      <c r="BP117" s="446">
        <v>7.6621145285147949E-2</v>
      </c>
      <c r="BQ117" s="446">
        <v>7.4430286609139598E-2</v>
      </c>
      <c r="BR117" s="446">
        <v>7.4528658888898328E-2</v>
      </c>
      <c r="BS117" s="446">
        <v>7.136095383056372E-2</v>
      </c>
      <c r="BT117" s="446">
        <v>4.0219809439126487E-2</v>
      </c>
      <c r="BU117" s="446">
        <v>4.1139074920618877E-2</v>
      </c>
      <c r="BV117" s="446">
        <v>3.9768929651506212E-2</v>
      </c>
      <c r="BW117" s="446">
        <v>3.9090658161332052E-2</v>
      </c>
      <c r="BX117" s="446">
        <v>3.8959385759828123E-2</v>
      </c>
      <c r="BY117" s="446">
        <v>4.0025279769655239E-2</v>
      </c>
      <c r="BZ117" s="446">
        <v>4.1410236318959487E-2</v>
      </c>
      <c r="CA117" s="446">
        <v>4.2017312166569717E-2</v>
      </c>
      <c r="CB117" s="446">
        <v>7.6621145285147949E-2</v>
      </c>
      <c r="CC117" s="446">
        <v>7.4430286609139598E-2</v>
      </c>
      <c r="CD117" s="446">
        <v>7.4528658888898328E-2</v>
      </c>
      <c r="CE117" s="446">
        <v>7.136095383056372E-2</v>
      </c>
      <c r="CF117" s="446">
        <v>4.0219809439126487E-2</v>
      </c>
      <c r="CG117" s="446">
        <v>4.1139074920618877E-2</v>
      </c>
      <c r="CH117" s="446">
        <v>3.9768929651506212E-2</v>
      </c>
    </row>
    <row r="118" spans="1:86" hidden="1" x14ac:dyDescent="0.3">
      <c r="A118" s="579"/>
      <c r="B118" s="94" t="s">
        <v>5</v>
      </c>
      <c r="C118" s="422">
        <v>3.5019662668601133E-2</v>
      </c>
      <c r="D118" s="422">
        <v>3.5403272321110998E-2</v>
      </c>
      <c r="E118" s="422">
        <v>3.5906635980963289E-2</v>
      </c>
      <c r="F118" s="422">
        <v>3.7660138895450668E-2</v>
      </c>
      <c r="G118" s="422">
        <v>3.9158772240397544E-2</v>
      </c>
      <c r="H118" s="422">
        <v>6.9056840546810022E-2</v>
      </c>
      <c r="I118" s="446">
        <v>7.0945278641579762E-2</v>
      </c>
      <c r="J118" s="446">
        <v>7.0982747983774006E-2</v>
      </c>
      <c r="K118" s="446">
        <v>6.9689736519992149E-2</v>
      </c>
      <c r="L118" s="446">
        <v>3.8465921545063383E-2</v>
      </c>
      <c r="M118" s="446">
        <v>3.936801638570829E-2</v>
      </c>
      <c r="N118" s="446">
        <v>3.8318634945053449E-2</v>
      </c>
      <c r="O118" s="446">
        <v>3.7441349140650192E-2</v>
      </c>
      <c r="P118" s="446">
        <v>3.7429249600920422E-2</v>
      </c>
      <c r="Q118" s="446">
        <v>3.8354723959286061E-2</v>
      </c>
      <c r="R118" s="446">
        <v>3.9317515370260341E-2</v>
      </c>
      <c r="S118" s="446">
        <v>3.9956418570678262E-2</v>
      </c>
      <c r="T118" s="446">
        <v>7.3052660356480309E-2</v>
      </c>
      <c r="U118" s="446">
        <v>7.0945278641579762E-2</v>
      </c>
      <c r="V118" s="446">
        <v>7.0982747983774006E-2</v>
      </c>
      <c r="W118" s="446">
        <v>6.9689736519992149E-2</v>
      </c>
      <c r="X118" s="446">
        <v>3.8465921545063383E-2</v>
      </c>
      <c r="Y118" s="446">
        <v>3.936801638570829E-2</v>
      </c>
      <c r="Z118" s="446">
        <v>3.8318634945053449E-2</v>
      </c>
      <c r="AA118" s="446">
        <v>3.7441349140650192E-2</v>
      </c>
      <c r="AB118" s="446">
        <v>3.7429249600920422E-2</v>
      </c>
      <c r="AC118" s="446">
        <v>3.8354723959286061E-2</v>
      </c>
      <c r="AD118" s="446">
        <v>3.9317515370260341E-2</v>
      </c>
      <c r="AE118" s="446">
        <v>3.9956418570678262E-2</v>
      </c>
      <c r="AF118" s="446">
        <v>7.3052660356480309E-2</v>
      </c>
      <c r="AG118" s="446">
        <v>7.0945278641579762E-2</v>
      </c>
      <c r="AH118" s="446">
        <v>7.0982747983774006E-2</v>
      </c>
      <c r="AI118" s="446">
        <v>6.9689736519992149E-2</v>
      </c>
      <c r="AJ118" s="446">
        <v>3.8465921545063383E-2</v>
      </c>
      <c r="AK118" s="446">
        <v>3.936801638570829E-2</v>
      </c>
      <c r="AL118" s="446">
        <v>3.8318634945053449E-2</v>
      </c>
      <c r="AM118" s="446">
        <v>3.7441349140650192E-2</v>
      </c>
      <c r="AN118" s="446">
        <v>3.7429249600920422E-2</v>
      </c>
      <c r="AO118" s="446">
        <v>3.8354723959286061E-2</v>
      </c>
      <c r="AP118" s="446">
        <v>3.9317515370260341E-2</v>
      </c>
      <c r="AQ118" s="446">
        <v>3.9956418570678262E-2</v>
      </c>
      <c r="AR118" s="446">
        <v>7.3052660356480309E-2</v>
      </c>
      <c r="AS118" s="446">
        <v>7.0945278641579762E-2</v>
      </c>
      <c r="AT118" s="446">
        <v>7.0982747983774006E-2</v>
      </c>
      <c r="AU118" s="446">
        <v>6.9689736519992149E-2</v>
      </c>
      <c r="AV118" s="446">
        <v>3.8465921545063383E-2</v>
      </c>
      <c r="AW118" s="446">
        <v>3.936801638570829E-2</v>
      </c>
      <c r="AX118" s="446">
        <v>3.8318634945053449E-2</v>
      </c>
      <c r="AY118" s="446">
        <v>3.7441349140650192E-2</v>
      </c>
      <c r="AZ118" s="446">
        <v>3.7429249600920422E-2</v>
      </c>
      <c r="BA118" s="446">
        <v>3.8354723959286061E-2</v>
      </c>
      <c r="BB118" s="446">
        <v>3.9317515370260341E-2</v>
      </c>
      <c r="BC118" s="446">
        <v>3.9956418570678262E-2</v>
      </c>
      <c r="BD118" s="446">
        <v>7.3052660356480309E-2</v>
      </c>
      <c r="BE118" s="446">
        <v>7.0945278641579762E-2</v>
      </c>
      <c r="BF118" s="446">
        <v>7.0982747983774006E-2</v>
      </c>
      <c r="BG118" s="446">
        <v>6.9689736519992149E-2</v>
      </c>
      <c r="BH118" s="446">
        <v>3.8465921545063383E-2</v>
      </c>
      <c r="BI118" s="446">
        <v>3.936801638570829E-2</v>
      </c>
      <c r="BJ118" s="446">
        <v>3.8318634945053449E-2</v>
      </c>
      <c r="BK118" s="446">
        <v>3.7441349140650192E-2</v>
      </c>
      <c r="BL118" s="446">
        <v>3.7429249600920422E-2</v>
      </c>
      <c r="BM118" s="446">
        <v>3.8354723959286061E-2</v>
      </c>
      <c r="BN118" s="446">
        <v>3.9317515370260341E-2</v>
      </c>
      <c r="BO118" s="446">
        <v>3.9956418570678262E-2</v>
      </c>
      <c r="BP118" s="446">
        <v>7.3052660356480309E-2</v>
      </c>
      <c r="BQ118" s="446">
        <v>7.0945278641579762E-2</v>
      </c>
      <c r="BR118" s="446">
        <v>7.0982747983774006E-2</v>
      </c>
      <c r="BS118" s="446">
        <v>6.9689736519992149E-2</v>
      </c>
      <c r="BT118" s="446">
        <v>3.8465921545063383E-2</v>
      </c>
      <c r="BU118" s="446">
        <v>3.936801638570829E-2</v>
      </c>
      <c r="BV118" s="446">
        <v>3.8318634945053449E-2</v>
      </c>
      <c r="BW118" s="446">
        <v>3.7441349140650192E-2</v>
      </c>
      <c r="BX118" s="446">
        <v>3.7429249600920422E-2</v>
      </c>
      <c r="BY118" s="446">
        <v>3.8354723959286061E-2</v>
      </c>
      <c r="BZ118" s="446">
        <v>3.9317515370260341E-2</v>
      </c>
      <c r="CA118" s="446">
        <v>3.9956418570678262E-2</v>
      </c>
      <c r="CB118" s="446">
        <v>7.3052660356480309E-2</v>
      </c>
      <c r="CC118" s="446">
        <v>7.0945278641579762E-2</v>
      </c>
      <c r="CD118" s="446">
        <v>7.0982747983774006E-2</v>
      </c>
      <c r="CE118" s="446">
        <v>6.9689736519992149E-2</v>
      </c>
      <c r="CF118" s="446">
        <v>3.8465921545063383E-2</v>
      </c>
      <c r="CG118" s="446">
        <v>3.936801638570829E-2</v>
      </c>
      <c r="CH118" s="446">
        <v>3.8318634945053449E-2</v>
      </c>
    </row>
    <row r="119" spans="1:86" hidden="1" x14ac:dyDescent="0.3">
      <c r="A119" s="579"/>
      <c r="B119" s="94" t="s">
        <v>23</v>
      </c>
      <c r="C119" s="422">
        <v>3.5019662668601133E-2</v>
      </c>
      <c r="D119" s="422">
        <v>3.5403272321110998E-2</v>
      </c>
      <c r="E119" s="422">
        <v>3.5906635980963289E-2</v>
      </c>
      <c r="F119" s="422">
        <v>3.7660138895450668E-2</v>
      </c>
      <c r="G119" s="422">
        <v>3.9158772240397544E-2</v>
      </c>
      <c r="H119" s="422">
        <v>6.9056840546810022E-2</v>
      </c>
      <c r="I119" s="446">
        <v>7.0945278641579762E-2</v>
      </c>
      <c r="J119" s="446">
        <v>7.0982747983774006E-2</v>
      </c>
      <c r="K119" s="446">
        <v>6.9689736519992149E-2</v>
      </c>
      <c r="L119" s="446">
        <v>3.8465921545063383E-2</v>
      </c>
      <c r="M119" s="446">
        <v>3.936801638570829E-2</v>
      </c>
      <c r="N119" s="446">
        <v>3.8318634945053449E-2</v>
      </c>
      <c r="O119" s="446">
        <v>3.7441349140650192E-2</v>
      </c>
      <c r="P119" s="446">
        <v>3.7429249600920422E-2</v>
      </c>
      <c r="Q119" s="446">
        <v>3.8354723959286061E-2</v>
      </c>
      <c r="R119" s="446">
        <v>3.9317515370260341E-2</v>
      </c>
      <c r="S119" s="446">
        <v>3.9956418570678262E-2</v>
      </c>
      <c r="T119" s="446">
        <v>7.3052660356480309E-2</v>
      </c>
      <c r="U119" s="446">
        <v>7.0945278641579762E-2</v>
      </c>
      <c r="V119" s="446">
        <v>7.0982747983774006E-2</v>
      </c>
      <c r="W119" s="446">
        <v>6.9689736519992149E-2</v>
      </c>
      <c r="X119" s="446">
        <v>3.8465921545063383E-2</v>
      </c>
      <c r="Y119" s="446">
        <v>3.936801638570829E-2</v>
      </c>
      <c r="Z119" s="446">
        <v>3.8318634945053449E-2</v>
      </c>
      <c r="AA119" s="446">
        <v>3.7441349140650192E-2</v>
      </c>
      <c r="AB119" s="446">
        <v>3.7429249600920422E-2</v>
      </c>
      <c r="AC119" s="446">
        <v>3.8354723959286061E-2</v>
      </c>
      <c r="AD119" s="446">
        <v>3.9317515370260341E-2</v>
      </c>
      <c r="AE119" s="446">
        <v>3.9956418570678262E-2</v>
      </c>
      <c r="AF119" s="446">
        <v>7.3052660356480309E-2</v>
      </c>
      <c r="AG119" s="446">
        <v>7.0945278641579762E-2</v>
      </c>
      <c r="AH119" s="446">
        <v>7.0982747983774006E-2</v>
      </c>
      <c r="AI119" s="446">
        <v>6.9689736519992149E-2</v>
      </c>
      <c r="AJ119" s="446">
        <v>3.8465921545063383E-2</v>
      </c>
      <c r="AK119" s="446">
        <v>3.936801638570829E-2</v>
      </c>
      <c r="AL119" s="446">
        <v>3.8318634945053449E-2</v>
      </c>
      <c r="AM119" s="446">
        <v>3.7441349140650192E-2</v>
      </c>
      <c r="AN119" s="446">
        <v>3.7429249600920422E-2</v>
      </c>
      <c r="AO119" s="446">
        <v>3.8354723959286061E-2</v>
      </c>
      <c r="AP119" s="446">
        <v>3.9317515370260341E-2</v>
      </c>
      <c r="AQ119" s="446">
        <v>3.9956418570678262E-2</v>
      </c>
      <c r="AR119" s="446">
        <v>7.3052660356480309E-2</v>
      </c>
      <c r="AS119" s="446">
        <v>7.0945278641579762E-2</v>
      </c>
      <c r="AT119" s="446">
        <v>7.0982747983774006E-2</v>
      </c>
      <c r="AU119" s="446">
        <v>6.9689736519992149E-2</v>
      </c>
      <c r="AV119" s="446">
        <v>3.8465921545063383E-2</v>
      </c>
      <c r="AW119" s="446">
        <v>3.936801638570829E-2</v>
      </c>
      <c r="AX119" s="446">
        <v>3.8318634945053449E-2</v>
      </c>
      <c r="AY119" s="446">
        <v>3.7441349140650192E-2</v>
      </c>
      <c r="AZ119" s="446">
        <v>3.7429249600920422E-2</v>
      </c>
      <c r="BA119" s="446">
        <v>3.8354723959286061E-2</v>
      </c>
      <c r="BB119" s="446">
        <v>3.9317515370260341E-2</v>
      </c>
      <c r="BC119" s="446">
        <v>3.9956418570678262E-2</v>
      </c>
      <c r="BD119" s="446">
        <v>7.3052660356480309E-2</v>
      </c>
      <c r="BE119" s="446">
        <v>7.0945278641579762E-2</v>
      </c>
      <c r="BF119" s="446">
        <v>7.0982747983774006E-2</v>
      </c>
      <c r="BG119" s="446">
        <v>6.9689736519992149E-2</v>
      </c>
      <c r="BH119" s="446">
        <v>3.8465921545063383E-2</v>
      </c>
      <c r="BI119" s="446">
        <v>3.936801638570829E-2</v>
      </c>
      <c r="BJ119" s="446">
        <v>3.8318634945053449E-2</v>
      </c>
      <c r="BK119" s="446">
        <v>3.7441349140650192E-2</v>
      </c>
      <c r="BL119" s="446">
        <v>3.7429249600920422E-2</v>
      </c>
      <c r="BM119" s="446">
        <v>3.8354723959286061E-2</v>
      </c>
      <c r="BN119" s="446">
        <v>3.9317515370260341E-2</v>
      </c>
      <c r="BO119" s="446">
        <v>3.9956418570678262E-2</v>
      </c>
      <c r="BP119" s="446">
        <v>7.3052660356480309E-2</v>
      </c>
      <c r="BQ119" s="446">
        <v>7.0945278641579762E-2</v>
      </c>
      <c r="BR119" s="446">
        <v>7.0982747983774006E-2</v>
      </c>
      <c r="BS119" s="446">
        <v>6.9689736519992149E-2</v>
      </c>
      <c r="BT119" s="446">
        <v>3.8465921545063383E-2</v>
      </c>
      <c r="BU119" s="446">
        <v>3.936801638570829E-2</v>
      </c>
      <c r="BV119" s="446">
        <v>3.8318634945053449E-2</v>
      </c>
      <c r="BW119" s="446">
        <v>3.7441349140650192E-2</v>
      </c>
      <c r="BX119" s="446">
        <v>3.7429249600920422E-2</v>
      </c>
      <c r="BY119" s="446">
        <v>3.8354723959286061E-2</v>
      </c>
      <c r="BZ119" s="446">
        <v>3.9317515370260341E-2</v>
      </c>
      <c r="CA119" s="446">
        <v>3.9956418570678262E-2</v>
      </c>
      <c r="CB119" s="446">
        <v>7.3052660356480309E-2</v>
      </c>
      <c r="CC119" s="446">
        <v>7.0945278641579762E-2</v>
      </c>
      <c r="CD119" s="446">
        <v>7.0982747983774006E-2</v>
      </c>
      <c r="CE119" s="446">
        <v>6.9689736519992149E-2</v>
      </c>
      <c r="CF119" s="446">
        <v>3.8465921545063383E-2</v>
      </c>
      <c r="CG119" s="446">
        <v>3.936801638570829E-2</v>
      </c>
      <c r="CH119" s="446">
        <v>3.8318634945053449E-2</v>
      </c>
    </row>
    <row r="120" spans="1:86" hidden="1" x14ac:dyDescent="0.3">
      <c r="A120" s="579"/>
      <c r="B120" s="94" t="s">
        <v>24</v>
      </c>
      <c r="C120" s="422">
        <v>3.5019662668601133E-2</v>
      </c>
      <c r="D120" s="422">
        <v>3.5403272321110998E-2</v>
      </c>
      <c r="E120" s="422">
        <v>3.5906635980963289E-2</v>
      </c>
      <c r="F120" s="422">
        <v>3.7660138895450668E-2</v>
      </c>
      <c r="G120" s="422">
        <v>3.9158772240397544E-2</v>
      </c>
      <c r="H120" s="422">
        <v>6.9056840546810022E-2</v>
      </c>
      <c r="I120" s="446">
        <v>7.0945278641579762E-2</v>
      </c>
      <c r="J120" s="446">
        <v>7.0982747983774006E-2</v>
      </c>
      <c r="K120" s="446">
        <v>6.9689736519992149E-2</v>
      </c>
      <c r="L120" s="446">
        <v>3.8465921545063383E-2</v>
      </c>
      <c r="M120" s="446">
        <v>3.936801638570829E-2</v>
      </c>
      <c r="N120" s="446">
        <v>3.8318634945053449E-2</v>
      </c>
      <c r="O120" s="446">
        <v>3.7441349140650192E-2</v>
      </c>
      <c r="P120" s="446">
        <v>3.7429249600920422E-2</v>
      </c>
      <c r="Q120" s="446">
        <v>3.8354723959286061E-2</v>
      </c>
      <c r="R120" s="446">
        <v>3.9317515370260341E-2</v>
      </c>
      <c r="S120" s="446">
        <v>3.9956418570678262E-2</v>
      </c>
      <c r="T120" s="446">
        <v>7.3052660356480309E-2</v>
      </c>
      <c r="U120" s="446">
        <v>7.0945278641579762E-2</v>
      </c>
      <c r="V120" s="446">
        <v>7.0982747983774006E-2</v>
      </c>
      <c r="W120" s="446">
        <v>6.9689736519992149E-2</v>
      </c>
      <c r="X120" s="446">
        <v>3.8465921545063383E-2</v>
      </c>
      <c r="Y120" s="446">
        <v>3.936801638570829E-2</v>
      </c>
      <c r="Z120" s="446">
        <v>3.8318634945053449E-2</v>
      </c>
      <c r="AA120" s="446">
        <v>3.7441349140650192E-2</v>
      </c>
      <c r="AB120" s="446">
        <v>3.7429249600920422E-2</v>
      </c>
      <c r="AC120" s="446">
        <v>3.8354723959286061E-2</v>
      </c>
      <c r="AD120" s="446">
        <v>3.9317515370260341E-2</v>
      </c>
      <c r="AE120" s="446">
        <v>3.9956418570678262E-2</v>
      </c>
      <c r="AF120" s="446">
        <v>7.3052660356480309E-2</v>
      </c>
      <c r="AG120" s="446">
        <v>7.0945278641579762E-2</v>
      </c>
      <c r="AH120" s="446">
        <v>7.0982747983774006E-2</v>
      </c>
      <c r="AI120" s="446">
        <v>6.9689736519992149E-2</v>
      </c>
      <c r="AJ120" s="446">
        <v>3.8465921545063383E-2</v>
      </c>
      <c r="AK120" s="446">
        <v>3.936801638570829E-2</v>
      </c>
      <c r="AL120" s="446">
        <v>3.8318634945053449E-2</v>
      </c>
      <c r="AM120" s="446">
        <v>3.7441349140650192E-2</v>
      </c>
      <c r="AN120" s="446">
        <v>3.7429249600920422E-2</v>
      </c>
      <c r="AO120" s="446">
        <v>3.8354723959286061E-2</v>
      </c>
      <c r="AP120" s="446">
        <v>3.9317515370260341E-2</v>
      </c>
      <c r="AQ120" s="446">
        <v>3.9956418570678262E-2</v>
      </c>
      <c r="AR120" s="446">
        <v>7.3052660356480309E-2</v>
      </c>
      <c r="AS120" s="446">
        <v>7.0945278641579762E-2</v>
      </c>
      <c r="AT120" s="446">
        <v>7.0982747983774006E-2</v>
      </c>
      <c r="AU120" s="446">
        <v>6.9689736519992149E-2</v>
      </c>
      <c r="AV120" s="446">
        <v>3.8465921545063383E-2</v>
      </c>
      <c r="AW120" s="446">
        <v>3.936801638570829E-2</v>
      </c>
      <c r="AX120" s="446">
        <v>3.8318634945053449E-2</v>
      </c>
      <c r="AY120" s="446">
        <v>3.7441349140650192E-2</v>
      </c>
      <c r="AZ120" s="446">
        <v>3.7429249600920422E-2</v>
      </c>
      <c r="BA120" s="446">
        <v>3.8354723959286061E-2</v>
      </c>
      <c r="BB120" s="446">
        <v>3.9317515370260341E-2</v>
      </c>
      <c r="BC120" s="446">
        <v>3.9956418570678262E-2</v>
      </c>
      <c r="BD120" s="446">
        <v>7.3052660356480309E-2</v>
      </c>
      <c r="BE120" s="446">
        <v>7.0945278641579762E-2</v>
      </c>
      <c r="BF120" s="446">
        <v>7.0982747983774006E-2</v>
      </c>
      <c r="BG120" s="446">
        <v>6.9689736519992149E-2</v>
      </c>
      <c r="BH120" s="446">
        <v>3.8465921545063383E-2</v>
      </c>
      <c r="BI120" s="446">
        <v>3.936801638570829E-2</v>
      </c>
      <c r="BJ120" s="446">
        <v>3.8318634945053449E-2</v>
      </c>
      <c r="BK120" s="446">
        <v>3.7441349140650192E-2</v>
      </c>
      <c r="BL120" s="446">
        <v>3.7429249600920422E-2</v>
      </c>
      <c r="BM120" s="446">
        <v>3.8354723959286061E-2</v>
      </c>
      <c r="BN120" s="446">
        <v>3.9317515370260341E-2</v>
      </c>
      <c r="BO120" s="446">
        <v>3.9956418570678262E-2</v>
      </c>
      <c r="BP120" s="446">
        <v>7.3052660356480309E-2</v>
      </c>
      <c r="BQ120" s="446">
        <v>7.0945278641579762E-2</v>
      </c>
      <c r="BR120" s="446">
        <v>7.0982747983774006E-2</v>
      </c>
      <c r="BS120" s="446">
        <v>6.9689736519992149E-2</v>
      </c>
      <c r="BT120" s="446">
        <v>3.8465921545063383E-2</v>
      </c>
      <c r="BU120" s="446">
        <v>3.936801638570829E-2</v>
      </c>
      <c r="BV120" s="446">
        <v>3.8318634945053449E-2</v>
      </c>
      <c r="BW120" s="446">
        <v>3.7441349140650192E-2</v>
      </c>
      <c r="BX120" s="446">
        <v>3.7429249600920422E-2</v>
      </c>
      <c r="BY120" s="446">
        <v>3.8354723959286061E-2</v>
      </c>
      <c r="BZ120" s="446">
        <v>3.9317515370260341E-2</v>
      </c>
      <c r="CA120" s="446">
        <v>3.9956418570678262E-2</v>
      </c>
      <c r="CB120" s="446">
        <v>7.3052660356480309E-2</v>
      </c>
      <c r="CC120" s="446">
        <v>7.0945278641579762E-2</v>
      </c>
      <c r="CD120" s="446">
        <v>7.0982747983774006E-2</v>
      </c>
      <c r="CE120" s="446">
        <v>6.9689736519992149E-2</v>
      </c>
      <c r="CF120" s="446">
        <v>3.8465921545063383E-2</v>
      </c>
      <c r="CG120" s="446">
        <v>3.936801638570829E-2</v>
      </c>
      <c r="CH120" s="446">
        <v>3.8318634945053449E-2</v>
      </c>
    </row>
    <row r="121" spans="1:86" hidden="1" x14ac:dyDescent="0.3">
      <c r="A121" s="579"/>
      <c r="B121" s="94" t="s">
        <v>7</v>
      </c>
      <c r="C121" s="422">
        <v>3.4212935019954011E-2</v>
      </c>
      <c r="D121" s="422">
        <v>3.4573174658425673E-2</v>
      </c>
      <c r="E121" s="422">
        <v>3.5061431576083546E-2</v>
      </c>
      <c r="F121" s="422">
        <v>3.6858393115802489E-2</v>
      </c>
      <c r="G121" s="422">
        <v>3.814043843518504E-2</v>
      </c>
      <c r="H121" s="422">
        <v>6.7002654059300587E-2</v>
      </c>
      <c r="I121" s="446">
        <v>6.8306736324093592E-2</v>
      </c>
      <c r="J121" s="446">
        <v>6.8416742339354783E-2</v>
      </c>
      <c r="K121" s="446">
        <v>6.7203767027659775E-2</v>
      </c>
      <c r="L121" s="446">
        <v>3.7300529860763189E-2</v>
      </c>
      <c r="M121" s="446">
        <v>3.8120776644651931E-2</v>
      </c>
      <c r="N121" s="446">
        <v>3.7079071688786033E-2</v>
      </c>
      <c r="O121" s="446">
        <v>3.6245984750808875E-2</v>
      </c>
      <c r="P121" s="446">
        <v>3.6193703698225145E-2</v>
      </c>
      <c r="Q121" s="446">
        <v>3.7086667780013495E-2</v>
      </c>
      <c r="R121" s="446">
        <v>3.8171627509572349E-2</v>
      </c>
      <c r="S121" s="446">
        <v>3.8593958761605734E-2</v>
      </c>
      <c r="T121" s="446">
        <v>7.0463780553378111E-2</v>
      </c>
      <c r="U121" s="446">
        <v>6.8306736324093592E-2</v>
      </c>
      <c r="V121" s="446">
        <v>6.8416742339354783E-2</v>
      </c>
      <c r="W121" s="446">
        <v>6.7203767027659775E-2</v>
      </c>
      <c r="X121" s="446">
        <v>3.7300529860763189E-2</v>
      </c>
      <c r="Y121" s="446">
        <v>3.8120776644651931E-2</v>
      </c>
      <c r="Z121" s="446">
        <v>3.7079071688786033E-2</v>
      </c>
      <c r="AA121" s="446">
        <v>3.6245984750808875E-2</v>
      </c>
      <c r="AB121" s="446">
        <v>3.6193703698225145E-2</v>
      </c>
      <c r="AC121" s="446">
        <v>3.7086667780013495E-2</v>
      </c>
      <c r="AD121" s="446">
        <v>3.8171627509572349E-2</v>
      </c>
      <c r="AE121" s="446">
        <v>3.8593958761605734E-2</v>
      </c>
      <c r="AF121" s="446">
        <v>7.0463780553378111E-2</v>
      </c>
      <c r="AG121" s="446">
        <v>6.8306736324093592E-2</v>
      </c>
      <c r="AH121" s="446">
        <v>6.8416742339354783E-2</v>
      </c>
      <c r="AI121" s="446">
        <v>6.7203767027659775E-2</v>
      </c>
      <c r="AJ121" s="446">
        <v>3.7300529860763189E-2</v>
      </c>
      <c r="AK121" s="446">
        <v>3.8120776644651931E-2</v>
      </c>
      <c r="AL121" s="446">
        <v>3.7079071688786033E-2</v>
      </c>
      <c r="AM121" s="446">
        <v>3.6245984750808875E-2</v>
      </c>
      <c r="AN121" s="446">
        <v>3.6193703698225145E-2</v>
      </c>
      <c r="AO121" s="446">
        <v>3.7086667780013495E-2</v>
      </c>
      <c r="AP121" s="446">
        <v>3.8171627509572349E-2</v>
      </c>
      <c r="AQ121" s="446">
        <v>3.8593958761605734E-2</v>
      </c>
      <c r="AR121" s="446">
        <v>7.0463780553378111E-2</v>
      </c>
      <c r="AS121" s="446">
        <v>6.8306736324093592E-2</v>
      </c>
      <c r="AT121" s="446">
        <v>6.8416742339354783E-2</v>
      </c>
      <c r="AU121" s="446">
        <v>6.7203767027659775E-2</v>
      </c>
      <c r="AV121" s="446">
        <v>3.7300529860763189E-2</v>
      </c>
      <c r="AW121" s="446">
        <v>3.8120776644651931E-2</v>
      </c>
      <c r="AX121" s="446">
        <v>3.7079071688786033E-2</v>
      </c>
      <c r="AY121" s="446">
        <v>3.6245984750808875E-2</v>
      </c>
      <c r="AZ121" s="446">
        <v>3.6193703698225145E-2</v>
      </c>
      <c r="BA121" s="446">
        <v>3.7086667780013495E-2</v>
      </c>
      <c r="BB121" s="446">
        <v>3.8171627509572349E-2</v>
      </c>
      <c r="BC121" s="446">
        <v>3.8593958761605734E-2</v>
      </c>
      <c r="BD121" s="446">
        <v>7.0463780553378111E-2</v>
      </c>
      <c r="BE121" s="446">
        <v>6.8306736324093592E-2</v>
      </c>
      <c r="BF121" s="446">
        <v>6.8416742339354783E-2</v>
      </c>
      <c r="BG121" s="446">
        <v>6.7203767027659775E-2</v>
      </c>
      <c r="BH121" s="446">
        <v>3.7300529860763189E-2</v>
      </c>
      <c r="BI121" s="446">
        <v>3.8120776644651931E-2</v>
      </c>
      <c r="BJ121" s="446">
        <v>3.7079071688786033E-2</v>
      </c>
      <c r="BK121" s="446">
        <v>3.6245984750808875E-2</v>
      </c>
      <c r="BL121" s="446">
        <v>3.6193703698225145E-2</v>
      </c>
      <c r="BM121" s="446">
        <v>3.7086667780013495E-2</v>
      </c>
      <c r="BN121" s="446">
        <v>3.8171627509572349E-2</v>
      </c>
      <c r="BO121" s="446">
        <v>3.8593958761605734E-2</v>
      </c>
      <c r="BP121" s="446">
        <v>7.0463780553378111E-2</v>
      </c>
      <c r="BQ121" s="446">
        <v>6.8306736324093592E-2</v>
      </c>
      <c r="BR121" s="446">
        <v>6.8416742339354783E-2</v>
      </c>
      <c r="BS121" s="446">
        <v>6.7203767027659775E-2</v>
      </c>
      <c r="BT121" s="446">
        <v>3.7300529860763189E-2</v>
      </c>
      <c r="BU121" s="446">
        <v>3.8120776644651931E-2</v>
      </c>
      <c r="BV121" s="446">
        <v>3.7079071688786033E-2</v>
      </c>
      <c r="BW121" s="446">
        <v>3.6245984750808875E-2</v>
      </c>
      <c r="BX121" s="446">
        <v>3.6193703698225145E-2</v>
      </c>
      <c r="BY121" s="446">
        <v>3.7086667780013495E-2</v>
      </c>
      <c r="BZ121" s="446">
        <v>3.8171627509572349E-2</v>
      </c>
      <c r="CA121" s="446">
        <v>3.8593958761605734E-2</v>
      </c>
      <c r="CB121" s="446">
        <v>7.0463780553378111E-2</v>
      </c>
      <c r="CC121" s="446">
        <v>6.8306736324093592E-2</v>
      </c>
      <c r="CD121" s="446">
        <v>6.8416742339354783E-2</v>
      </c>
      <c r="CE121" s="446">
        <v>6.7203767027659775E-2</v>
      </c>
      <c r="CF121" s="446">
        <v>3.7300529860763189E-2</v>
      </c>
      <c r="CG121" s="446">
        <v>3.8120776644651931E-2</v>
      </c>
      <c r="CH121" s="446">
        <v>3.7079071688786033E-2</v>
      </c>
    </row>
    <row r="122" spans="1:86" ht="15" hidden="1" thickBot="1" x14ac:dyDescent="0.35">
      <c r="A122" s="580"/>
      <c r="B122" s="96" t="s">
        <v>8</v>
      </c>
      <c r="C122" s="422">
        <v>3.5649855515331237E-2</v>
      </c>
      <c r="D122" s="422">
        <v>3.5953018154389928E-2</v>
      </c>
      <c r="E122" s="422">
        <v>3.644375681733069E-2</v>
      </c>
      <c r="F122" s="422">
        <v>3.8707877456505356E-2</v>
      </c>
      <c r="G122" s="422">
        <v>4.0230004035839192E-2</v>
      </c>
      <c r="H122" s="422">
        <v>7.2536866721180329E-2</v>
      </c>
      <c r="I122" s="446">
        <v>7.5161523351541415E-2</v>
      </c>
      <c r="J122" s="446">
        <v>7.5431260863154562E-2</v>
      </c>
      <c r="K122" s="446">
        <v>7.2522025163075515E-2</v>
      </c>
      <c r="L122" s="446">
        <v>3.9688777653336546E-2</v>
      </c>
      <c r="M122" s="446">
        <v>4.0591960718796005E-2</v>
      </c>
      <c r="N122" s="446">
        <v>3.9423224025525838E-2</v>
      </c>
      <c r="O122" s="446">
        <v>3.8325519266981398E-2</v>
      </c>
      <c r="P122" s="446">
        <v>3.8097015707161286E-2</v>
      </c>
      <c r="Q122" s="446">
        <v>3.9024322120354706E-2</v>
      </c>
      <c r="R122" s="446">
        <v>4.090411042839532E-2</v>
      </c>
      <c r="S122" s="446">
        <v>4.1376731917408906E-2</v>
      </c>
      <c r="T122" s="446">
        <v>7.7419480223343495E-2</v>
      </c>
      <c r="U122" s="446">
        <v>7.5161523351541415E-2</v>
      </c>
      <c r="V122" s="446">
        <v>7.5431260863154562E-2</v>
      </c>
      <c r="W122" s="446">
        <v>7.2522025163075515E-2</v>
      </c>
      <c r="X122" s="446">
        <v>3.9688777653336546E-2</v>
      </c>
      <c r="Y122" s="446">
        <v>4.0591960718796005E-2</v>
      </c>
      <c r="Z122" s="446">
        <v>3.9423224025525838E-2</v>
      </c>
      <c r="AA122" s="446">
        <v>3.8325519266981398E-2</v>
      </c>
      <c r="AB122" s="446">
        <v>3.8097015707161286E-2</v>
      </c>
      <c r="AC122" s="446">
        <v>3.9024322120354706E-2</v>
      </c>
      <c r="AD122" s="446">
        <v>4.090411042839532E-2</v>
      </c>
      <c r="AE122" s="446">
        <v>4.1376731917408906E-2</v>
      </c>
      <c r="AF122" s="446">
        <v>7.7419480223343495E-2</v>
      </c>
      <c r="AG122" s="446">
        <v>7.5161523351541415E-2</v>
      </c>
      <c r="AH122" s="446">
        <v>7.5431260863154562E-2</v>
      </c>
      <c r="AI122" s="446">
        <v>7.2522025163075515E-2</v>
      </c>
      <c r="AJ122" s="446">
        <v>3.9688777653336546E-2</v>
      </c>
      <c r="AK122" s="446">
        <v>4.0591960718796005E-2</v>
      </c>
      <c r="AL122" s="446">
        <v>3.9423224025525838E-2</v>
      </c>
      <c r="AM122" s="446">
        <v>3.8325519266981398E-2</v>
      </c>
      <c r="AN122" s="446">
        <v>3.8097015707161286E-2</v>
      </c>
      <c r="AO122" s="446">
        <v>3.9024322120354706E-2</v>
      </c>
      <c r="AP122" s="446">
        <v>4.090411042839532E-2</v>
      </c>
      <c r="AQ122" s="446">
        <v>4.1376731917408906E-2</v>
      </c>
      <c r="AR122" s="446">
        <v>7.7419480223343495E-2</v>
      </c>
      <c r="AS122" s="446">
        <v>7.5161523351541415E-2</v>
      </c>
      <c r="AT122" s="446">
        <v>7.5431260863154562E-2</v>
      </c>
      <c r="AU122" s="446">
        <v>7.2522025163075515E-2</v>
      </c>
      <c r="AV122" s="446">
        <v>3.9688777653336546E-2</v>
      </c>
      <c r="AW122" s="446">
        <v>4.0591960718796005E-2</v>
      </c>
      <c r="AX122" s="446">
        <v>3.9423224025525838E-2</v>
      </c>
      <c r="AY122" s="446">
        <v>3.8325519266981398E-2</v>
      </c>
      <c r="AZ122" s="446">
        <v>3.8097015707161286E-2</v>
      </c>
      <c r="BA122" s="446">
        <v>3.9024322120354706E-2</v>
      </c>
      <c r="BB122" s="446">
        <v>4.090411042839532E-2</v>
      </c>
      <c r="BC122" s="446">
        <v>4.1376731917408906E-2</v>
      </c>
      <c r="BD122" s="446">
        <v>7.7419480223343495E-2</v>
      </c>
      <c r="BE122" s="446">
        <v>7.5161523351541415E-2</v>
      </c>
      <c r="BF122" s="446">
        <v>7.5431260863154562E-2</v>
      </c>
      <c r="BG122" s="446">
        <v>7.2522025163075515E-2</v>
      </c>
      <c r="BH122" s="446">
        <v>3.9688777653336546E-2</v>
      </c>
      <c r="BI122" s="446">
        <v>4.0591960718796005E-2</v>
      </c>
      <c r="BJ122" s="446">
        <v>3.9423224025525838E-2</v>
      </c>
      <c r="BK122" s="446">
        <v>3.8325519266981398E-2</v>
      </c>
      <c r="BL122" s="446">
        <v>3.8097015707161286E-2</v>
      </c>
      <c r="BM122" s="446">
        <v>3.9024322120354706E-2</v>
      </c>
      <c r="BN122" s="446">
        <v>4.090411042839532E-2</v>
      </c>
      <c r="BO122" s="446">
        <v>4.1376731917408906E-2</v>
      </c>
      <c r="BP122" s="446">
        <v>7.7419480223343495E-2</v>
      </c>
      <c r="BQ122" s="446">
        <v>7.5161523351541415E-2</v>
      </c>
      <c r="BR122" s="446">
        <v>7.5431260863154562E-2</v>
      </c>
      <c r="BS122" s="446">
        <v>7.2522025163075515E-2</v>
      </c>
      <c r="BT122" s="446">
        <v>3.9688777653336546E-2</v>
      </c>
      <c r="BU122" s="446">
        <v>4.0591960718796005E-2</v>
      </c>
      <c r="BV122" s="446">
        <v>3.9423224025525838E-2</v>
      </c>
      <c r="BW122" s="446">
        <v>3.8325519266981398E-2</v>
      </c>
      <c r="BX122" s="446">
        <v>3.8097015707161286E-2</v>
      </c>
      <c r="BY122" s="446">
        <v>3.9024322120354706E-2</v>
      </c>
      <c r="BZ122" s="446">
        <v>4.090411042839532E-2</v>
      </c>
      <c r="CA122" s="446">
        <v>4.1376731917408906E-2</v>
      </c>
      <c r="CB122" s="446">
        <v>7.7419480223343495E-2</v>
      </c>
      <c r="CC122" s="446">
        <v>7.5161523351541415E-2</v>
      </c>
      <c r="CD122" s="446">
        <v>7.5431260863154562E-2</v>
      </c>
      <c r="CE122" s="446">
        <v>7.2522025163075515E-2</v>
      </c>
      <c r="CF122" s="446">
        <v>3.9688777653336546E-2</v>
      </c>
      <c r="CG122" s="446">
        <v>4.0591960718796005E-2</v>
      </c>
      <c r="CH122" s="446">
        <v>3.9423224025525838E-2</v>
      </c>
    </row>
    <row r="123" spans="1:86" hidden="1" x14ac:dyDescent="0.3">
      <c r="A123" s="115"/>
      <c r="B123" s="115"/>
      <c r="C123" s="116"/>
      <c r="D123" s="116"/>
      <c r="E123" s="116"/>
      <c r="F123" s="116"/>
      <c r="G123" s="116"/>
      <c r="H123" s="116"/>
      <c r="I123" s="116"/>
      <c r="J123" s="116"/>
      <c r="K123" s="116"/>
      <c r="L123" s="116"/>
      <c r="M123" s="116"/>
      <c r="N123" s="116"/>
      <c r="O123" s="117"/>
    </row>
    <row r="124" spans="1:86" ht="15" hidden="1" thickBot="1" x14ac:dyDescent="0.35"/>
    <row r="125" spans="1:86" ht="15" hidden="1" thickBot="1" x14ac:dyDescent="0.35">
      <c r="C125" s="581" t="s">
        <v>125</v>
      </c>
      <c r="D125" s="575"/>
      <c r="E125" s="575"/>
      <c r="F125" s="575"/>
      <c r="G125" s="575"/>
      <c r="H125" s="575"/>
      <c r="I125" s="575"/>
      <c r="J125" s="575"/>
      <c r="K125" s="575"/>
      <c r="L125" s="575"/>
      <c r="M125" s="575"/>
      <c r="N125" s="576"/>
      <c r="O125" s="574" t="s">
        <v>125</v>
      </c>
      <c r="P125" s="575"/>
      <c r="Q125" s="575"/>
      <c r="R125" s="575"/>
      <c r="S125" s="575"/>
      <c r="T125" s="575"/>
      <c r="U125" s="575"/>
      <c r="V125" s="575"/>
      <c r="W125" s="575"/>
      <c r="X125" s="575"/>
      <c r="Y125" s="575"/>
      <c r="Z125" s="576"/>
      <c r="AA125" s="574" t="s">
        <v>125</v>
      </c>
      <c r="AB125" s="575"/>
      <c r="AC125" s="575"/>
      <c r="AD125" s="575"/>
      <c r="AE125" s="575"/>
      <c r="AF125" s="575"/>
      <c r="AG125" s="575"/>
      <c r="AH125" s="575"/>
      <c r="AI125" s="575"/>
      <c r="AJ125" s="575"/>
      <c r="AK125" s="575"/>
      <c r="AL125" s="576"/>
      <c r="AM125" s="574" t="s">
        <v>125</v>
      </c>
      <c r="AN125" s="575"/>
      <c r="AO125" s="575"/>
      <c r="AP125" s="575"/>
      <c r="AQ125" s="575"/>
      <c r="AR125" s="575"/>
      <c r="AS125" s="575"/>
      <c r="AT125" s="575"/>
      <c r="AU125" s="575"/>
      <c r="AV125" s="575"/>
      <c r="AW125" s="575"/>
      <c r="AX125" s="576"/>
      <c r="AY125" s="574" t="s">
        <v>125</v>
      </c>
      <c r="AZ125" s="575"/>
      <c r="BA125" s="575"/>
      <c r="BB125" s="575"/>
      <c r="BC125" s="575"/>
      <c r="BD125" s="575"/>
      <c r="BE125" s="575"/>
      <c r="BF125" s="575"/>
      <c r="BG125" s="575"/>
      <c r="BH125" s="575"/>
      <c r="BI125" s="575"/>
      <c r="BJ125" s="576"/>
      <c r="BK125" s="574" t="s">
        <v>125</v>
      </c>
      <c r="BL125" s="575"/>
      <c r="BM125" s="575"/>
      <c r="BN125" s="575"/>
      <c r="BO125" s="575"/>
      <c r="BP125" s="575"/>
      <c r="BQ125" s="575"/>
      <c r="BR125" s="575"/>
      <c r="BS125" s="575"/>
      <c r="BT125" s="575"/>
      <c r="BU125" s="575"/>
      <c r="BV125" s="576"/>
      <c r="BW125" s="574" t="s">
        <v>125</v>
      </c>
      <c r="BX125" s="575"/>
      <c r="BY125" s="575"/>
      <c r="BZ125" s="575"/>
      <c r="CA125" s="575"/>
      <c r="CB125" s="575"/>
      <c r="CC125" s="575"/>
      <c r="CD125" s="575"/>
      <c r="CE125" s="575"/>
      <c r="CF125" s="575"/>
      <c r="CG125" s="575"/>
      <c r="CH125" s="577"/>
    </row>
    <row r="126" spans="1:86" ht="15" hidden="1" customHeight="1" thickBot="1" x14ac:dyDescent="0.35">
      <c r="A126" s="578" t="s">
        <v>126</v>
      </c>
      <c r="B126" s="287" t="s">
        <v>124</v>
      </c>
      <c r="C126" s="176">
        <f>C$4</f>
        <v>44927</v>
      </c>
      <c r="D126" s="176">
        <f t="shared" ref="D126:BO126" si="108">D$4</f>
        <v>44958</v>
      </c>
      <c r="E126" s="176">
        <f t="shared" si="108"/>
        <v>44986</v>
      </c>
      <c r="F126" s="176">
        <f t="shared" si="108"/>
        <v>45017</v>
      </c>
      <c r="G126" s="176">
        <f t="shared" si="108"/>
        <v>45047</v>
      </c>
      <c r="H126" s="176">
        <f t="shared" si="108"/>
        <v>45078</v>
      </c>
      <c r="I126" s="176">
        <f t="shared" si="108"/>
        <v>45108</v>
      </c>
      <c r="J126" s="176">
        <f t="shared" si="108"/>
        <v>45139</v>
      </c>
      <c r="K126" s="176">
        <f t="shared" si="108"/>
        <v>45170</v>
      </c>
      <c r="L126" s="176">
        <f t="shared" si="108"/>
        <v>45200</v>
      </c>
      <c r="M126" s="176">
        <f t="shared" si="108"/>
        <v>45231</v>
      </c>
      <c r="N126" s="176">
        <f t="shared" si="108"/>
        <v>45261</v>
      </c>
      <c r="O126" s="176">
        <f t="shared" si="108"/>
        <v>45292</v>
      </c>
      <c r="P126" s="176">
        <f t="shared" si="108"/>
        <v>45323</v>
      </c>
      <c r="Q126" s="176">
        <f t="shared" si="108"/>
        <v>45352</v>
      </c>
      <c r="R126" s="176">
        <f t="shared" si="108"/>
        <v>45383</v>
      </c>
      <c r="S126" s="176">
        <f t="shared" si="108"/>
        <v>45413</v>
      </c>
      <c r="T126" s="176">
        <f t="shared" si="108"/>
        <v>45444</v>
      </c>
      <c r="U126" s="176">
        <f t="shared" si="108"/>
        <v>45474</v>
      </c>
      <c r="V126" s="176">
        <f t="shared" si="108"/>
        <v>45505</v>
      </c>
      <c r="W126" s="176">
        <f t="shared" si="108"/>
        <v>45536</v>
      </c>
      <c r="X126" s="176">
        <f t="shared" si="108"/>
        <v>45566</v>
      </c>
      <c r="Y126" s="176">
        <f t="shared" si="108"/>
        <v>45597</v>
      </c>
      <c r="Z126" s="176">
        <f t="shared" si="108"/>
        <v>45627</v>
      </c>
      <c r="AA126" s="176">
        <f t="shared" si="108"/>
        <v>45658</v>
      </c>
      <c r="AB126" s="176">
        <f t="shared" si="108"/>
        <v>45689</v>
      </c>
      <c r="AC126" s="176">
        <f t="shared" si="108"/>
        <v>45717</v>
      </c>
      <c r="AD126" s="176">
        <f t="shared" si="108"/>
        <v>45748</v>
      </c>
      <c r="AE126" s="176">
        <f t="shared" si="108"/>
        <v>45778</v>
      </c>
      <c r="AF126" s="176">
        <f t="shared" si="108"/>
        <v>45809</v>
      </c>
      <c r="AG126" s="176">
        <f t="shared" si="108"/>
        <v>45839</v>
      </c>
      <c r="AH126" s="176">
        <f t="shared" si="108"/>
        <v>45870</v>
      </c>
      <c r="AI126" s="176">
        <f t="shared" si="108"/>
        <v>45901</v>
      </c>
      <c r="AJ126" s="176">
        <f t="shared" si="108"/>
        <v>45931</v>
      </c>
      <c r="AK126" s="176">
        <f t="shared" si="108"/>
        <v>45962</v>
      </c>
      <c r="AL126" s="176">
        <f t="shared" si="108"/>
        <v>45992</v>
      </c>
      <c r="AM126" s="176">
        <f t="shared" si="108"/>
        <v>46023</v>
      </c>
      <c r="AN126" s="176">
        <f t="shared" si="108"/>
        <v>46054</v>
      </c>
      <c r="AO126" s="176">
        <f t="shared" si="108"/>
        <v>46082</v>
      </c>
      <c r="AP126" s="176">
        <f t="shared" si="108"/>
        <v>46113</v>
      </c>
      <c r="AQ126" s="176">
        <f t="shared" si="108"/>
        <v>46143</v>
      </c>
      <c r="AR126" s="176">
        <f t="shared" si="108"/>
        <v>46174</v>
      </c>
      <c r="AS126" s="176">
        <f t="shared" si="108"/>
        <v>46204</v>
      </c>
      <c r="AT126" s="176">
        <f t="shared" si="108"/>
        <v>46235</v>
      </c>
      <c r="AU126" s="176">
        <f t="shared" si="108"/>
        <v>46266</v>
      </c>
      <c r="AV126" s="176">
        <f t="shared" si="108"/>
        <v>46296</v>
      </c>
      <c r="AW126" s="176">
        <f t="shared" si="108"/>
        <v>46327</v>
      </c>
      <c r="AX126" s="176">
        <f t="shared" si="108"/>
        <v>46357</v>
      </c>
      <c r="AY126" s="176">
        <f t="shared" si="108"/>
        <v>46388</v>
      </c>
      <c r="AZ126" s="176">
        <f t="shared" si="108"/>
        <v>46419</v>
      </c>
      <c r="BA126" s="176">
        <f t="shared" si="108"/>
        <v>46447</v>
      </c>
      <c r="BB126" s="176">
        <f t="shared" si="108"/>
        <v>46478</v>
      </c>
      <c r="BC126" s="176">
        <f t="shared" si="108"/>
        <v>46508</v>
      </c>
      <c r="BD126" s="176">
        <f t="shared" si="108"/>
        <v>46539</v>
      </c>
      <c r="BE126" s="176">
        <f t="shared" si="108"/>
        <v>46569</v>
      </c>
      <c r="BF126" s="176">
        <f t="shared" si="108"/>
        <v>46600</v>
      </c>
      <c r="BG126" s="176">
        <f t="shared" si="108"/>
        <v>46631</v>
      </c>
      <c r="BH126" s="176">
        <f t="shared" si="108"/>
        <v>46661</v>
      </c>
      <c r="BI126" s="176">
        <f t="shared" si="108"/>
        <v>46692</v>
      </c>
      <c r="BJ126" s="176">
        <f t="shared" si="108"/>
        <v>46722</v>
      </c>
      <c r="BK126" s="176">
        <f t="shared" si="108"/>
        <v>46753</v>
      </c>
      <c r="BL126" s="176">
        <f t="shared" si="108"/>
        <v>46784</v>
      </c>
      <c r="BM126" s="176">
        <f t="shared" si="108"/>
        <v>46813</v>
      </c>
      <c r="BN126" s="176">
        <f t="shared" si="108"/>
        <v>46844</v>
      </c>
      <c r="BO126" s="176">
        <f t="shared" si="108"/>
        <v>46874</v>
      </c>
      <c r="BP126" s="176">
        <f t="shared" ref="BP126:CH126" si="109">BP$4</f>
        <v>46905</v>
      </c>
      <c r="BQ126" s="176">
        <f t="shared" si="109"/>
        <v>46935</v>
      </c>
      <c r="BR126" s="176">
        <f t="shared" si="109"/>
        <v>46966</v>
      </c>
      <c r="BS126" s="176">
        <f t="shared" si="109"/>
        <v>46997</v>
      </c>
      <c r="BT126" s="176">
        <f t="shared" si="109"/>
        <v>47027</v>
      </c>
      <c r="BU126" s="176">
        <f t="shared" si="109"/>
        <v>47058</v>
      </c>
      <c r="BV126" s="176">
        <f t="shared" si="109"/>
        <v>47088</v>
      </c>
      <c r="BW126" s="176">
        <f t="shared" si="109"/>
        <v>47119</v>
      </c>
      <c r="BX126" s="176">
        <f t="shared" si="109"/>
        <v>47150</v>
      </c>
      <c r="BY126" s="176">
        <f t="shared" si="109"/>
        <v>47178</v>
      </c>
      <c r="BZ126" s="176">
        <f t="shared" si="109"/>
        <v>47209</v>
      </c>
      <c r="CA126" s="176">
        <f t="shared" si="109"/>
        <v>47239</v>
      </c>
      <c r="CB126" s="176">
        <f t="shared" si="109"/>
        <v>47270</v>
      </c>
      <c r="CC126" s="176">
        <f t="shared" si="109"/>
        <v>47300</v>
      </c>
      <c r="CD126" s="176">
        <f t="shared" si="109"/>
        <v>47331</v>
      </c>
      <c r="CE126" s="176">
        <f t="shared" si="109"/>
        <v>47362</v>
      </c>
      <c r="CF126" s="176">
        <f t="shared" si="109"/>
        <v>47392</v>
      </c>
      <c r="CG126" s="176">
        <f t="shared" si="109"/>
        <v>47423</v>
      </c>
      <c r="CH126" s="177">
        <f t="shared" si="109"/>
        <v>47453</v>
      </c>
    </row>
    <row r="127" spans="1:86" ht="15" hidden="1" customHeight="1" x14ac:dyDescent="0.3">
      <c r="A127" s="579"/>
      <c r="B127" s="288" t="s">
        <v>20</v>
      </c>
      <c r="C127" s="423">
        <v>2.2895204991968425E-3</v>
      </c>
      <c r="D127" s="423">
        <v>2.3319409027314202E-3</v>
      </c>
      <c r="E127" s="423">
        <v>2.4937084889108847E-3</v>
      </c>
      <c r="F127" s="423">
        <v>2.3263396193519705E-3</v>
      </c>
      <c r="G127" s="423">
        <v>2.7292106283252683E-3</v>
      </c>
      <c r="H127" s="423">
        <v>9.0022160385136961E-3</v>
      </c>
      <c r="I127" s="447">
        <v>8.6127213584202469E-3</v>
      </c>
      <c r="J127" s="447">
        <v>8.975252016225994E-3</v>
      </c>
      <c r="K127" s="447">
        <v>8.4182634800078395E-3</v>
      </c>
      <c r="L127" s="447">
        <v>3.0660784549366164E-3</v>
      </c>
      <c r="M127" s="447">
        <v>3.0709836142917028E-3</v>
      </c>
      <c r="N127" s="447">
        <v>2.4953650549465562E-3</v>
      </c>
      <c r="O127" s="447">
        <v>2.4916508593498094E-3</v>
      </c>
      <c r="P127" s="447">
        <v>2.4497503990795811E-3</v>
      </c>
      <c r="Q127" s="447">
        <v>2.6862760407139388E-3</v>
      </c>
      <c r="R127" s="447">
        <v>1.850484629739667E-3</v>
      </c>
      <c r="S127" s="447">
        <v>2.2665814293217354E-3</v>
      </c>
      <c r="T127" s="447">
        <v>9.736339643519696E-3</v>
      </c>
      <c r="U127" s="447">
        <v>8.6127213584202469E-3</v>
      </c>
      <c r="V127" s="447">
        <v>8.975252016225994E-3</v>
      </c>
      <c r="W127" s="447">
        <v>8.4182634800078395E-3</v>
      </c>
      <c r="X127" s="447">
        <v>3.0660784549366164E-3</v>
      </c>
      <c r="Y127" s="447">
        <v>3.0709836142917028E-3</v>
      </c>
      <c r="Z127" s="447">
        <v>2.4953650549465562E-3</v>
      </c>
      <c r="AA127" s="447">
        <v>2.4916508593498094E-3</v>
      </c>
      <c r="AB127" s="447">
        <v>2.4497503990795811E-3</v>
      </c>
      <c r="AC127" s="447">
        <v>2.6862760407139388E-3</v>
      </c>
      <c r="AD127" s="447">
        <v>1.850484629739667E-3</v>
      </c>
      <c r="AE127" s="447">
        <v>2.2665814293217354E-3</v>
      </c>
      <c r="AF127" s="447">
        <v>9.736339643519696E-3</v>
      </c>
      <c r="AG127" s="447">
        <v>8.6127213584202469E-3</v>
      </c>
      <c r="AH127" s="447">
        <v>8.975252016225994E-3</v>
      </c>
      <c r="AI127" s="447">
        <v>8.4182634800078395E-3</v>
      </c>
      <c r="AJ127" s="447">
        <v>3.0660784549366164E-3</v>
      </c>
      <c r="AK127" s="447">
        <v>3.0709836142917028E-3</v>
      </c>
      <c r="AL127" s="447">
        <v>2.4953650549465562E-3</v>
      </c>
      <c r="AM127" s="447">
        <v>2.4916508593498094E-3</v>
      </c>
      <c r="AN127" s="447">
        <v>2.4497503990795811E-3</v>
      </c>
      <c r="AO127" s="447">
        <v>2.6862760407139388E-3</v>
      </c>
      <c r="AP127" s="447">
        <v>1.850484629739667E-3</v>
      </c>
      <c r="AQ127" s="447">
        <v>2.2665814293217354E-3</v>
      </c>
      <c r="AR127" s="447">
        <v>9.736339643519696E-3</v>
      </c>
      <c r="AS127" s="447">
        <v>8.6127213584202469E-3</v>
      </c>
      <c r="AT127" s="447">
        <v>8.975252016225994E-3</v>
      </c>
      <c r="AU127" s="447">
        <v>8.4182634800078395E-3</v>
      </c>
      <c r="AV127" s="447">
        <v>3.0660784549366164E-3</v>
      </c>
      <c r="AW127" s="447">
        <v>3.0709836142917028E-3</v>
      </c>
      <c r="AX127" s="447">
        <v>2.4953650549465562E-3</v>
      </c>
      <c r="AY127" s="447">
        <v>2.4916508593498094E-3</v>
      </c>
      <c r="AZ127" s="447">
        <v>2.4497503990795811E-3</v>
      </c>
      <c r="BA127" s="447">
        <v>2.6862760407139388E-3</v>
      </c>
      <c r="BB127" s="447">
        <v>1.850484629739667E-3</v>
      </c>
      <c r="BC127" s="447">
        <v>2.2665814293217354E-3</v>
      </c>
      <c r="BD127" s="447">
        <v>9.736339643519696E-3</v>
      </c>
      <c r="BE127" s="447">
        <v>8.6127213584202469E-3</v>
      </c>
      <c r="BF127" s="447">
        <v>8.975252016225994E-3</v>
      </c>
      <c r="BG127" s="447">
        <v>8.4182634800078395E-3</v>
      </c>
      <c r="BH127" s="447">
        <v>3.0660784549366164E-3</v>
      </c>
      <c r="BI127" s="447">
        <v>3.0709836142917028E-3</v>
      </c>
      <c r="BJ127" s="447">
        <v>2.4953650549465562E-3</v>
      </c>
      <c r="BK127" s="447">
        <v>2.4916508593498094E-3</v>
      </c>
      <c r="BL127" s="447">
        <v>2.4497503990795811E-3</v>
      </c>
      <c r="BM127" s="447">
        <v>2.6862760407139388E-3</v>
      </c>
      <c r="BN127" s="447">
        <v>1.850484629739667E-3</v>
      </c>
      <c r="BO127" s="447">
        <v>2.2665814293217354E-3</v>
      </c>
      <c r="BP127" s="447">
        <v>9.736339643519696E-3</v>
      </c>
      <c r="BQ127" s="447">
        <v>8.6127213584202469E-3</v>
      </c>
      <c r="BR127" s="447">
        <v>8.975252016225994E-3</v>
      </c>
      <c r="BS127" s="447">
        <v>8.4182634800078395E-3</v>
      </c>
      <c r="BT127" s="447">
        <v>3.0660784549366164E-3</v>
      </c>
      <c r="BU127" s="447">
        <v>3.0709836142917028E-3</v>
      </c>
      <c r="BV127" s="447">
        <v>2.4953650549465562E-3</v>
      </c>
      <c r="BW127" s="447">
        <v>2.4916508593498094E-3</v>
      </c>
      <c r="BX127" s="447">
        <v>2.4497503990795811E-3</v>
      </c>
      <c r="BY127" s="447">
        <v>2.6862760407139388E-3</v>
      </c>
      <c r="BZ127" s="447">
        <v>1.850484629739667E-3</v>
      </c>
      <c r="CA127" s="447">
        <v>2.2665814293217354E-3</v>
      </c>
      <c r="CB127" s="447">
        <v>9.736339643519696E-3</v>
      </c>
      <c r="CC127" s="447">
        <v>8.6127213584202469E-3</v>
      </c>
      <c r="CD127" s="447">
        <v>8.975252016225994E-3</v>
      </c>
      <c r="CE127" s="447">
        <v>8.4182634800078395E-3</v>
      </c>
      <c r="CF127" s="447">
        <v>3.0660784549366164E-3</v>
      </c>
      <c r="CG127" s="447">
        <v>3.0709836142917028E-3</v>
      </c>
      <c r="CH127" s="447">
        <v>2.4953650549465562E-3</v>
      </c>
    </row>
    <row r="128" spans="1:86" hidden="1" x14ac:dyDescent="0.3">
      <c r="A128" s="579"/>
      <c r="B128" s="288" t="s">
        <v>0</v>
      </c>
      <c r="C128" s="423">
        <v>2.8581349608312488E-3</v>
      </c>
      <c r="D128" s="423">
        <v>3.238503512038369E-3</v>
      </c>
      <c r="E128" s="423">
        <v>3.8872256628422518E-3</v>
      </c>
      <c r="F128" s="423">
        <v>2.4374638015569718E-3</v>
      </c>
      <c r="G128" s="423">
        <v>4.5808133635177606E-3</v>
      </c>
      <c r="H128" s="423">
        <v>1.5338752045311651E-2</v>
      </c>
      <c r="I128" s="447">
        <v>1.4180517777057172E-2</v>
      </c>
      <c r="J128" s="447">
        <v>1.5232643886582896E-2</v>
      </c>
      <c r="K128" s="447">
        <v>1.5647380810002672E-2</v>
      </c>
      <c r="L128" s="447">
        <v>3.2264643657163943E-3</v>
      </c>
      <c r="M128" s="447">
        <v>3.9058841084849108E-3</v>
      </c>
      <c r="N128" s="447">
        <v>2.8687338829045507E-3</v>
      </c>
      <c r="O128" s="447">
        <v>3.1925235200415754E-3</v>
      </c>
      <c r="P128" s="447">
        <v>3.4962713653485982E-3</v>
      </c>
      <c r="Q128" s="447">
        <v>4.3145264251817734E-3</v>
      </c>
      <c r="R128" s="447">
        <v>1.9926481246929804E-3</v>
      </c>
      <c r="S128" s="447">
        <v>3.9087923266177584E-3</v>
      </c>
      <c r="T128" s="447">
        <v>1.7017050433728656E-2</v>
      </c>
      <c r="U128" s="447">
        <v>1.4180517777057172E-2</v>
      </c>
      <c r="V128" s="447">
        <v>1.5232643886582896E-2</v>
      </c>
      <c r="W128" s="447">
        <v>1.5647380810002672E-2</v>
      </c>
      <c r="X128" s="447">
        <v>3.2264643657163943E-3</v>
      </c>
      <c r="Y128" s="447">
        <v>3.9058841084849108E-3</v>
      </c>
      <c r="Z128" s="447">
        <v>2.8687338829045507E-3</v>
      </c>
      <c r="AA128" s="447">
        <v>3.1925235200415754E-3</v>
      </c>
      <c r="AB128" s="447">
        <v>3.4962713653485982E-3</v>
      </c>
      <c r="AC128" s="447">
        <v>4.3145264251817734E-3</v>
      </c>
      <c r="AD128" s="447">
        <v>1.9926481246929804E-3</v>
      </c>
      <c r="AE128" s="447">
        <v>3.9087923266177584E-3</v>
      </c>
      <c r="AF128" s="447">
        <v>1.7017050433728656E-2</v>
      </c>
      <c r="AG128" s="447">
        <v>1.4180517777057172E-2</v>
      </c>
      <c r="AH128" s="447">
        <v>1.5232643886582896E-2</v>
      </c>
      <c r="AI128" s="447">
        <v>1.5647380810002672E-2</v>
      </c>
      <c r="AJ128" s="447">
        <v>3.2264643657163943E-3</v>
      </c>
      <c r="AK128" s="447">
        <v>3.9058841084849108E-3</v>
      </c>
      <c r="AL128" s="447">
        <v>2.8687338829045507E-3</v>
      </c>
      <c r="AM128" s="447">
        <v>3.1925235200415754E-3</v>
      </c>
      <c r="AN128" s="447">
        <v>3.4962713653485982E-3</v>
      </c>
      <c r="AO128" s="447">
        <v>4.3145264251817734E-3</v>
      </c>
      <c r="AP128" s="447">
        <v>1.9926481246929804E-3</v>
      </c>
      <c r="AQ128" s="447">
        <v>3.9087923266177584E-3</v>
      </c>
      <c r="AR128" s="447">
        <v>1.7017050433728656E-2</v>
      </c>
      <c r="AS128" s="447">
        <v>1.4180517777057172E-2</v>
      </c>
      <c r="AT128" s="447">
        <v>1.5232643886582896E-2</v>
      </c>
      <c r="AU128" s="447">
        <v>1.5647380810002672E-2</v>
      </c>
      <c r="AV128" s="447">
        <v>3.2264643657163943E-3</v>
      </c>
      <c r="AW128" s="447">
        <v>3.9058841084849108E-3</v>
      </c>
      <c r="AX128" s="447">
        <v>2.8687338829045507E-3</v>
      </c>
      <c r="AY128" s="447">
        <v>3.1925235200415754E-3</v>
      </c>
      <c r="AZ128" s="447">
        <v>3.4962713653485982E-3</v>
      </c>
      <c r="BA128" s="447">
        <v>4.3145264251817734E-3</v>
      </c>
      <c r="BB128" s="447">
        <v>1.9926481246929804E-3</v>
      </c>
      <c r="BC128" s="447">
        <v>3.9087923266177584E-3</v>
      </c>
      <c r="BD128" s="447">
        <v>1.7017050433728656E-2</v>
      </c>
      <c r="BE128" s="447">
        <v>1.4180517777057172E-2</v>
      </c>
      <c r="BF128" s="447">
        <v>1.5232643886582896E-2</v>
      </c>
      <c r="BG128" s="447">
        <v>1.5647380810002672E-2</v>
      </c>
      <c r="BH128" s="447">
        <v>3.2264643657163943E-3</v>
      </c>
      <c r="BI128" s="447">
        <v>3.9058841084849108E-3</v>
      </c>
      <c r="BJ128" s="447">
        <v>2.8687338829045507E-3</v>
      </c>
      <c r="BK128" s="447">
        <v>3.1925235200415754E-3</v>
      </c>
      <c r="BL128" s="447">
        <v>3.4962713653485982E-3</v>
      </c>
      <c r="BM128" s="447">
        <v>4.3145264251817734E-3</v>
      </c>
      <c r="BN128" s="447">
        <v>1.9926481246929804E-3</v>
      </c>
      <c r="BO128" s="447">
        <v>3.9087923266177584E-3</v>
      </c>
      <c r="BP128" s="447">
        <v>1.7017050433728656E-2</v>
      </c>
      <c r="BQ128" s="447">
        <v>1.4180517777057172E-2</v>
      </c>
      <c r="BR128" s="447">
        <v>1.5232643886582896E-2</v>
      </c>
      <c r="BS128" s="447">
        <v>1.5647380810002672E-2</v>
      </c>
      <c r="BT128" s="447">
        <v>3.2264643657163943E-3</v>
      </c>
      <c r="BU128" s="447">
        <v>3.9058841084849108E-3</v>
      </c>
      <c r="BV128" s="447">
        <v>2.8687338829045507E-3</v>
      </c>
      <c r="BW128" s="447">
        <v>3.1925235200415754E-3</v>
      </c>
      <c r="BX128" s="447">
        <v>3.4962713653485982E-3</v>
      </c>
      <c r="BY128" s="447">
        <v>4.3145264251817734E-3</v>
      </c>
      <c r="BZ128" s="447">
        <v>1.9926481246929804E-3</v>
      </c>
      <c r="CA128" s="447">
        <v>3.9087923266177584E-3</v>
      </c>
      <c r="CB128" s="447">
        <v>1.7017050433728656E-2</v>
      </c>
      <c r="CC128" s="447">
        <v>1.4180517777057172E-2</v>
      </c>
      <c r="CD128" s="447">
        <v>1.5232643886582896E-2</v>
      </c>
      <c r="CE128" s="447">
        <v>1.5647380810002672E-2</v>
      </c>
      <c r="CF128" s="447">
        <v>3.2264643657163943E-3</v>
      </c>
      <c r="CG128" s="447">
        <v>3.9058841084849108E-3</v>
      </c>
      <c r="CH128" s="447">
        <v>2.8687338829045507E-3</v>
      </c>
    </row>
    <row r="129" spans="1:86" hidden="1" x14ac:dyDescent="0.3">
      <c r="A129" s="579"/>
      <c r="B129" s="288" t="s">
        <v>21</v>
      </c>
      <c r="C129" s="423">
        <v>2.4254096490937396E-3</v>
      </c>
      <c r="D129" s="423">
        <v>2.335590655240821E-3</v>
      </c>
      <c r="E129" s="423">
        <v>2.4889826392645057E-3</v>
      </c>
      <c r="F129" s="423">
        <v>3.2043945289116057E-3</v>
      </c>
      <c r="G129" s="423">
        <v>3.2521697680947589E-3</v>
      </c>
      <c r="H129" s="423">
        <v>1.0953175795951181E-2</v>
      </c>
      <c r="I129" s="447">
        <v>1.0511944989637284E-2</v>
      </c>
      <c r="J129" s="447">
        <v>1.1024584986742849E-2</v>
      </c>
      <c r="K129" s="447">
        <v>1.013663510220685E-2</v>
      </c>
      <c r="L129" s="447">
        <v>3.6782024140982151E-3</v>
      </c>
      <c r="M129" s="447">
        <v>3.4040551368787527E-3</v>
      </c>
      <c r="N129" s="447">
        <v>2.7576910512523787E-3</v>
      </c>
      <c r="O129" s="447">
        <v>2.6629930860492526E-3</v>
      </c>
      <c r="P129" s="447">
        <v>2.4727688230357296E-3</v>
      </c>
      <c r="Q129" s="447">
        <v>2.7030910010354013E-3</v>
      </c>
      <c r="R129" s="447">
        <v>2.5797166882014369E-3</v>
      </c>
      <c r="S129" s="447">
        <v>2.728789878554066E-3</v>
      </c>
      <c r="T129" s="447">
        <v>1.195174193622311E-2</v>
      </c>
      <c r="U129" s="447">
        <v>1.0511944989637284E-2</v>
      </c>
      <c r="V129" s="447">
        <v>1.1024584986742849E-2</v>
      </c>
      <c r="W129" s="447">
        <v>1.013663510220685E-2</v>
      </c>
      <c r="X129" s="447">
        <v>3.6782024140982151E-3</v>
      </c>
      <c r="Y129" s="447">
        <v>3.4040551368787527E-3</v>
      </c>
      <c r="Z129" s="447">
        <v>2.7576910512523787E-3</v>
      </c>
      <c r="AA129" s="447">
        <v>2.6629930860492526E-3</v>
      </c>
      <c r="AB129" s="447">
        <v>2.4727688230357296E-3</v>
      </c>
      <c r="AC129" s="447">
        <v>2.7030910010354013E-3</v>
      </c>
      <c r="AD129" s="447">
        <v>2.5797166882014369E-3</v>
      </c>
      <c r="AE129" s="447">
        <v>2.728789878554066E-3</v>
      </c>
      <c r="AF129" s="447">
        <v>1.195174193622311E-2</v>
      </c>
      <c r="AG129" s="447">
        <v>1.0511944989637284E-2</v>
      </c>
      <c r="AH129" s="447">
        <v>1.1024584986742849E-2</v>
      </c>
      <c r="AI129" s="447">
        <v>1.013663510220685E-2</v>
      </c>
      <c r="AJ129" s="447">
        <v>3.6782024140982151E-3</v>
      </c>
      <c r="AK129" s="447">
        <v>3.4040551368787527E-3</v>
      </c>
      <c r="AL129" s="447">
        <v>2.7576910512523787E-3</v>
      </c>
      <c r="AM129" s="447">
        <v>2.6629930860492526E-3</v>
      </c>
      <c r="AN129" s="447">
        <v>2.4727688230357296E-3</v>
      </c>
      <c r="AO129" s="447">
        <v>2.7030910010354013E-3</v>
      </c>
      <c r="AP129" s="447">
        <v>2.5797166882014369E-3</v>
      </c>
      <c r="AQ129" s="447">
        <v>2.728789878554066E-3</v>
      </c>
      <c r="AR129" s="447">
        <v>1.195174193622311E-2</v>
      </c>
      <c r="AS129" s="447">
        <v>1.0511944989637284E-2</v>
      </c>
      <c r="AT129" s="447">
        <v>1.1024584986742849E-2</v>
      </c>
      <c r="AU129" s="447">
        <v>1.013663510220685E-2</v>
      </c>
      <c r="AV129" s="447">
        <v>3.6782024140982151E-3</v>
      </c>
      <c r="AW129" s="447">
        <v>3.4040551368787527E-3</v>
      </c>
      <c r="AX129" s="447">
        <v>2.7576910512523787E-3</v>
      </c>
      <c r="AY129" s="447">
        <v>2.6629930860492526E-3</v>
      </c>
      <c r="AZ129" s="447">
        <v>2.4727688230357296E-3</v>
      </c>
      <c r="BA129" s="447">
        <v>2.7030910010354013E-3</v>
      </c>
      <c r="BB129" s="447">
        <v>2.5797166882014369E-3</v>
      </c>
      <c r="BC129" s="447">
        <v>2.728789878554066E-3</v>
      </c>
      <c r="BD129" s="447">
        <v>1.195174193622311E-2</v>
      </c>
      <c r="BE129" s="447">
        <v>1.0511944989637284E-2</v>
      </c>
      <c r="BF129" s="447">
        <v>1.1024584986742849E-2</v>
      </c>
      <c r="BG129" s="447">
        <v>1.013663510220685E-2</v>
      </c>
      <c r="BH129" s="447">
        <v>3.6782024140982151E-3</v>
      </c>
      <c r="BI129" s="447">
        <v>3.4040551368787527E-3</v>
      </c>
      <c r="BJ129" s="447">
        <v>2.7576910512523787E-3</v>
      </c>
      <c r="BK129" s="447">
        <v>2.6629930860492526E-3</v>
      </c>
      <c r="BL129" s="447">
        <v>2.4727688230357296E-3</v>
      </c>
      <c r="BM129" s="447">
        <v>2.7030910010354013E-3</v>
      </c>
      <c r="BN129" s="447">
        <v>2.5797166882014369E-3</v>
      </c>
      <c r="BO129" s="447">
        <v>2.728789878554066E-3</v>
      </c>
      <c r="BP129" s="447">
        <v>1.195174193622311E-2</v>
      </c>
      <c r="BQ129" s="447">
        <v>1.0511944989637284E-2</v>
      </c>
      <c r="BR129" s="447">
        <v>1.1024584986742849E-2</v>
      </c>
      <c r="BS129" s="447">
        <v>1.013663510220685E-2</v>
      </c>
      <c r="BT129" s="447">
        <v>3.6782024140982151E-3</v>
      </c>
      <c r="BU129" s="447">
        <v>3.4040551368787527E-3</v>
      </c>
      <c r="BV129" s="447">
        <v>2.7576910512523787E-3</v>
      </c>
      <c r="BW129" s="447">
        <v>2.6629930860492526E-3</v>
      </c>
      <c r="BX129" s="447">
        <v>2.4727688230357296E-3</v>
      </c>
      <c r="BY129" s="447">
        <v>2.7030910010354013E-3</v>
      </c>
      <c r="BZ129" s="447">
        <v>2.5797166882014369E-3</v>
      </c>
      <c r="CA129" s="447">
        <v>2.728789878554066E-3</v>
      </c>
      <c r="CB129" s="447">
        <v>1.195174193622311E-2</v>
      </c>
      <c r="CC129" s="447">
        <v>1.0511944989637284E-2</v>
      </c>
      <c r="CD129" s="447">
        <v>1.1024584986742849E-2</v>
      </c>
      <c r="CE129" s="447">
        <v>1.013663510220685E-2</v>
      </c>
      <c r="CF129" s="447">
        <v>3.6782024140982151E-3</v>
      </c>
      <c r="CG129" s="447">
        <v>3.4040551368787527E-3</v>
      </c>
      <c r="CH129" s="447">
        <v>2.7576910512523787E-3</v>
      </c>
    </row>
    <row r="130" spans="1:86" hidden="1" x14ac:dyDescent="0.3">
      <c r="A130" s="579"/>
      <c r="B130" s="288" t="s">
        <v>1</v>
      </c>
      <c r="C130" s="423">
        <v>0</v>
      </c>
      <c r="D130" s="423">
        <v>0</v>
      </c>
      <c r="E130" s="423">
        <v>0</v>
      </c>
      <c r="F130" s="423">
        <v>3.7121961233341559E-3</v>
      </c>
      <c r="G130" s="423">
        <v>6.6525280147505441E-3</v>
      </c>
      <c r="H130" s="423">
        <v>1.5663939535639215E-2</v>
      </c>
      <c r="I130" s="447">
        <v>1.4343067694591259E-2</v>
      </c>
      <c r="J130" s="447">
        <v>1.544908838021926E-2</v>
      </c>
      <c r="K130" s="447">
        <v>1.7167023309361904E-2</v>
      </c>
      <c r="L130" s="447">
        <v>4.1826249392668815E-3</v>
      </c>
      <c r="M130" s="447">
        <v>4.2448605475046029E-3</v>
      </c>
      <c r="N130" s="447">
        <v>0</v>
      </c>
      <c r="O130" s="447">
        <v>0</v>
      </c>
      <c r="P130" s="447">
        <v>0</v>
      </c>
      <c r="Q130" s="447">
        <v>0</v>
      </c>
      <c r="R130" s="447">
        <v>3.1222171257922686E-3</v>
      </c>
      <c r="S130" s="447">
        <v>5.8221841480127247E-3</v>
      </c>
      <c r="T130" s="447">
        <v>1.7396228744265621E-2</v>
      </c>
      <c r="U130" s="447">
        <v>1.4343067694591259E-2</v>
      </c>
      <c r="V130" s="447">
        <v>1.544908838021926E-2</v>
      </c>
      <c r="W130" s="447">
        <v>1.7167023309361904E-2</v>
      </c>
      <c r="X130" s="447">
        <v>4.1826249392668815E-3</v>
      </c>
      <c r="Y130" s="447">
        <v>4.2448605475046029E-3</v>
      </c>
      <c r="Z130" s="447">
        <v>0</v>
      </c>
      <c r="AA130" s="447">
        <v>0</v>
      </c>
      <c r="AB130" s="447">
        <v>0</v>
      </c>
      <c r="AC130" s="447">
        <v>0</v>
      </c>
      <c r="AD130" s="447">
        <v>3.1222171257922686E-3</v>
      </c>
      <c r="AE130" s="447">
        <v>5.8221841480127247E-3</v>
      </c>
      <c r="AF130" s="447">
        <v>1.7396228744265621E-2</v>
      </c>
      <c r="AG130" s="447">
        <v>1.4343067694591259E-2</v>
      </c>
      <c r="AH130" s="447">
        <v>1.544908838021926E-2</v>
      </c>
      <c r="AI130" s="447">
        <v>1.7167023309361904E-2</v>
      </c>
      <c r="AJ130" s="447">
        <v>4.1826249392668815E-3</v>
      </c>
      <c r="AK130" s="447">
        <v>4.2448605475046029E-3</v>
      </c>
      <c r="AL130" s="447">
        <v>0</v>
      </c>
      <c r="AM130" s="447">
        <v>0</v>
      </c>
      <c r="AN130" s="447">
        <v>0</v>
      </c>
      <c r="AO130" s="447">
        <v>0</v>
      </c>
      <c r="AP130" s="447">
        <v>3.1222171257922686E-3</v>
      </c>
      <c r="AQ130" s="447">
        <v>5.8221841480127247E-3</v>
      </c>
      <c r="AR130" s="447">
        <v>1.7396228744265621E-2</v>
      </c>
      <c r="AS130" s="447">
        <v>1.4343067694591259E-2</v>
      </c>
      <c r="AT130" s="447">
        <v>1.544908838021926E-2</v>
      </c>
      <c r="AU130" s="447">
        <v>1.7167023309361904E-2</v>
      </c>
      <c r="AV130" s="447">
        <v>4.1826249392668815E-3</v>
      </c>
      <c r="AW130" s="447">
        <v>4.2448605475046029E-3</v>
      </c>
      <c r="AX130" s="447">
        <v>0</v>
      </c>
      <c r="AY130" s="447">
        <v>0</v>
      </c>
      <c r="AZ130" s="447">
        <v>0</v>
      </c>
      <c r="BA130" s="447">
        <v>0</v>
      </c>
      <c r="BB130" s="447">
        <v>3.1222171257922686E-3</v>
      </c>
      <c r="BC130" s="447">
        <v>5.8221841480127247E-3</v>
      </c>
      <c r="BD130" s="447">
        <v>1.7396228744265621E-2</v>
      </c>
      <c r="BE130" s="447">
        <v>1.4343067694591259E-2</v>
      </c>
      <c r="BF130" s="447">
        <v>1.544908838021926E-2</v>
      </c>
      <c r="BG130" s="447">
        <v>1.7167023309361904E-2</v>
      </c>
      <c r="BH130" s="447">
        <v>4.1826249392668815E-3</v>
      </c>
      <c r="BI130" s="447">
        <v>4.2448605475046029E-3</v>
      </c>
      <c r="BJ130" s="447">
        <v>0</v>
      </c>
      <c r="BK130" s="447">
        <v>0</v>
      </c>
      <c r="BL130" s="447">
        <v>0</v>
      </c>
      <c r="BM130" s="447">
        <v>0</v>
      </c>
      <c r="BN130" s="447">
        <v>3.1222171257922686E-3</v>
      </c>
      <c r="BO130" s="447">
        <v>5.8221841480127247E-3</v>
      </c>
      <c r="BP130" s="447">
        <v>1.7396228744265621E-2</v>
      </c>
      <c r="BQ130" s="447">
        <v>1.4343067694591259E-2</v>
      </c>
      <c r="BR130" s="447">
        <v>1.544908838021926E-2</v>
      </c>
      <c r="BS130" s="447">
        <v>1.7167023309361904E-2</v>
      </c>
      <c r="BT130" s="447">
        <v>4.1826249392668815E-3</v>
      </c>
      <c r="BU130" s="447">
        <v>4.2448605475046029E-3</v>
      </c>
      <c r="BV130" s="447">
        <v>0</v>
      </c>
      <c r="BW130" s="447">
        <v>0</v>
      </c>
      <c r="BX130" s="447">
        <v>0</v>
      </c>
      <c r="BY130" s="447">
        <v>0</v>
      </c>
      <c r="BZ130" s="447">
        <v>3.1222171257922686E-3</v>
      </c>
      <c r="CA130" s="447">
        <v>5.8221841480127247E-3</v>
      </c>
      <c r="CB130" s="447">
        <v>1.7396228744265621E-2</v>
      </c>
      <c r="CC130" s="447">
        <v>1.4343067694591259E-2</v>
      </c>
      <c r="CD130" s="447">
        <v>1.544908838021926E-2</v>
      </c>
      <c r="CE130" s="447">
        <v>1.7167023309361904E-2</v>
      </c>
      <c r="CF130" s="447">
        <v>4.1826249392668815E-3</v>
      </c>
      <c r="CG130" s="447">
        <v>4.2448605475046029E-3</v>
      </c>
      <c r="CH130" s="447">
        <v>0</v>
      </c>
    </row>
    <row r="131" spans="1:86" hidden="1" x14ac:dyDescent="0.3">
      <c r="A131" s="579"/>
      <c r="B131" s="288" t="s">
        <v>22</v>
      </c>
      <c r="C131" s="423">
        <v>6.548948096212812E-6</v>
      </c>
      <c r="D131" s="423">
        <v>4.7248638626438694E-6</v>
      </c>
      <c r="E131" s="423">
        <v>6.4300362502044274E-6</v>
      </c>
      <c r="F131" s="423">
        <v>3.4981372087169321E-4</v>
      </c>
      <c r="G131" s="423">
        <v>5.7529221975944493E-5</v>
      </c>
      <c r="H131" s="423">
        <v>1.6797345300068443E-4</v>
      </c>
      <c r="I131" s="447">
        <v>1.4927522897211339E-4</v>
      </c>
      <c r="J131" s="447">
        <v>1.5627765746119139E-4</v>
      </c>
      <c r="K131" s="447">
        <v>1.5964603479263941E-4</v>
      </c>
      <c r="L131" s="447">
        <v>4.9000958173505205E-5</v>
      </c>
      <c r="M131" s="447">
        <v>5.0641074835279817E-5</v>
      </c>
      <c r="N131" s="447">
        <v>4.7854632434960921E-5</v>
      </c>
      <c r="O131" s="447">
        <v>6.5915051238926173E-6</v>
      </c>
      <c r="P131" s="447">
        <v>4.5945088940509152E-6</v>
      </c>
      <c r="Q131" s="447">
        <v>6.4100772846335112E-6</v>
      </c>
      <c r="R131" s="447">
        <v>2.5953893920904227E-4</v>
      </c>
      <c r="S131" s="447">
        <v>4.4379390869346773E-5</v>
      </c>
      <c r="T131" s="447">
        <v>1.7012339341618805E-4</v>
      </c>
      <c r="U131" s="447">
        <v>1.4927522897211339E-4</v>
      </c>
      <c r="V131" s="447">
        <v>1.5627765746119139E-4</v>
      </c>
      <c r="W131" s="447">
        <v>1.5964603479263941E-4</v>
      </c>
      <c r="X131" s="447">
        <v>4.9000958173505205E-5</v>
      </c>
      <c r="Y131" s="447">
        <v>5.0641074835279817E-5</v>
      </c>
      <c r="Z131" s="447">
        <v>4.7854632434960921E-5</v>
      </c>
      <c r="AA131" s="447">
        <v>6.5915051238926173E-6</v>
      </c>
      <c r="AB131" s="447">
        <v>4.5945088940509152E-6</v>
      </c>
      <c r="AC131" s="447">
        <v>6.4100772846335112E-6</v>
      </c>
      <c r="AD131" s="447">
        <v>2.5953893920904227E-4</v>
      </c>
      <c r="AE131" s="447">
        <v>4.4379390869346773E-5</v>
      </c>
      <c r="AF131" s="447">
        <v>1.7012339341618805E-4</v>
      </c>
      <c r="AG131" s="447">
        <v>1.4927522897211339E-4</v>
      </c>
      <c r="AH131" s="447">
        <v>1.5627765746119139E-4</v>
      </c>
      <c r="AI131" s="447">
        <v>1.5964603479263941E-4</v>
      </c>
      <c r="AJ131" s="447">
        <v>4.9000958173505205E-5</v>
      </c>
      <c r="AK131" s="447">
        <v>5.0641074835279817E-5</v>
      </c>
      <c r="AL131" s="447">
        <v>4.7854632434960921E-5</v>
      </c>
      <c r="AM131" s="447">
        <v>6.5915051238926173E-6</v>
      </c>
      <c r="AN131" s="447">
        <v>4.5945088940509152E-6</v>
      </c>
      <c r="AO131" s="447">
        <v>6.4100772846335112E-6</v>
      </c>
      <c r="AP131" s="447">
        <v>2.5953893920904227E-4</v>
      </c>
      <c r="AQ131" s="447">
        <v>4.4379390869346773E-5</v>
      </c>
      <c r="AR131" s="447">
        <v>1.7012339341618805E-4</v>
      </c>
      <c r="AS131" s="447">
        <v>1.4927522897211339E-4</v>
      </c>
      <c r="AT131" s="447">
        <v>1.5627765746119139E-4</v>
      </c>
      <c r="AU131" s="447">
        <v>1.5964603479263941E-4</v>
      </c>
      <c r="AV131" s="447">
        <v>4.9000958173505205E-5</v>
      </c>
      <c r="AW131" s="447">
        <v>5.0641074835279817E-5</v>
      </c>
      <c r="AX131" s="447">
        <v>4.7854632434960921E-5</v>
      </c>
      <c r="AY131" s="447">
        <v>6.5915051238926173E-6</v>
      </c>
      <c r="AZ131" s="447">
        <v>4.5945088940509152E-6</v>
      </c>
      <c r="BA131" s="447">
        <v>6.4100772846335112E-6</v>
      </c>
      <c r="BB131" s="447">
        <v>2.5953893920904227E-4</v>
      </c>
      <c r="BC131" s="447">
        <v>4.4379390869346773E-5</v>
      </c>
      <c r="BD131" s="447">
        <v>1.7012339341618805E-4</v>
      </c>
      <c r="BE131" s="447">
        <v>1.4927522897211339E-4</v>
      </c>
      <c r="BF131" s="447">
        <v>1.5627765746119139E-4</v>
      </c>
      <c r="BG131" s="447">
        <v>1.5964603479263941E-4</v>
      </c>
      <c r="BH131" s="447">
        <v>4.9000958173505205E-5</v>
      </c>
      <c r="BI131" s="447">
        <v>5.0641074835279817E-5</v>
      </c>
      <c r="BJ131" s="447">
        <v>4.7854632434960921E-5</v>
      </c>
      <c r="BK131" s="447">
        <v>6.5915051238926173E-6</v>
      </c>
      <c r="BL131" s="447">
        <v>4.5945088940509152E-6</v>
      </c>
      <c r="BM131" s="447">
        <v>6.4100772846335112E-6</v>
      </c>
      <c r="BN131" s="447">
        <v>2.5953893920904227E-4</v>
      </c>
      <c r="BO131" s="447">
        <v>4.4379390869346773E-5</v>
      </c>
      <c r="BP131" s="447">
        <v>1.7012339341618805E-4</v>
      </c>
      <c r="BQ131" s="447">
        <v>1.4927522897211339E-4</v>
      </c>
      <c r="BR131" s="447">
        <v>1.5627765746119139E-4</v>
      </c>
      <c r="BS131" s="447">
        <v>1.5964603479263941E-4</v>
      </c>
      <c r="BT131" s="447">
        <v>4.9000958173505205E-5</v>
      </c>
      <c r="BU131" s="447">
        <v>5.0641074835279817E-5</v>
      </c>
      <c r="BV131" s="447">
        <v>4.7854632434960921E-5</v>
      </c>
      <c r="BW131" s="447">
        <v>6.5915051238926173E-6</v>
      </c>
      <c r="BX131" s="447">
        <v>4.5945088940509152E-6</v>
      </c>
      <c r="BY131" s="447">
        <v>6.4100772846335112E-6</v>
      </c>
      <c r="BZ131" s="447">
        <v>2.5953893920904227E-4</v>
      </c>
      <c r="CA131" s="447">
        <v>4.4379390869346773E-5</v>
      </c>
      <c r="CB131" s="447">
        <v>1.7012339341618805E-4</v>
      </c>
      <c r="CC131" s="447">
        <v>1.4927522897211339E-4</v>
      </c>
      <c r="CD131" s="447">
        <v>1.5627765746119139E-4</v>
      </c>
      <c r="CE131" s="447">
        <v>1.5964603479263941E-4</v>
      </c>
      <c r="CF131" s="447">
        <v>4.9000958173505205E-5</v>
      </c>
      <c r="CG131" s="447">
        <v>5.0641074835279817E-5</v>
      </c>
      <c r="CH131" s="447">
        <v>4.7854632434960921E-5</v>
      </c>
    </row>
    <row r="132" spans="1:86" hidden="1" x14ac:dyDescent="0.3">
      <c r="A132" s="579"/>
      <c r="B132" s="94" t="s">
        <v>9</v>
      </c>
      <c r="C132" s="423">
        <v>2.8681416006613313E-3</v>
      </c>
      <c r="D132" s="423">
        <v>3.253303885691962E-3</v>
      </c>
      <c r="E132" s="423">
        <v>4.0479264074774228E-3</v>
      </c>
      <c r="F132" s="423">
        <v>3.2763926886748389E-3</v>
      </c>
      <c r="G132" s="423">
        <v>2.3830788706400438E-3</v>
      </c>
      <c r="H132" s="423">
        <v>0</v>
      </c>
      <c r="I132" s="447">
        <v>0</v>
      </c>
      <c r="J132" s="447">
        <v>0</v>
      </c>
      <c r="K132" s="447">
        <v>9.2805932740415778E-3</v>
      </c>
      <c r="L132" s="447">
        <v>3.750023380324805E-3</v>
      </c>
      <c r="M132" s="447">
        <v>3.998774238181773E-3</v>
      </c>
      <c r="N132" s="447">
        <v>2.8079893442980912E-3</v>
      </c>
      <c r="O132" s="447">
        <v>3.1280176939500006E-3</v>
      </c>
      <c r="P132" s="447">
        <v>3.4331892894063059E-3</v>
      </c>
      <c r="Q132" s="447">
        <v>4.3915869337947371E-3</v>
      </c>
      <c r="R132" s="447">
        <v>2.6264493332360116E-3</v>
      </c>
      <c r="S132" s="447">
        <v>1.9735660349772199E-3</v>
      </c>
      <c r="T132" s="447">
        <v>0</v>
      </c>
      <c r="U132" s="447">
        <v>0</v>
      </c>
      <c r="V132" s="447">
        <v>0</v>
      </c>
      <c r="W132" s="447">
        <v>9.2805932740415778E-3</v>
      </c>
      <c r="X132" s="447">
        <v>3.750023380324805E-3</v>
      </c>
      <c r="Y132" s="447">
        <v>3.998774238181773E-3</v>
      </c>
      <c r="Z132" s="447">
        <v>2.8079893442980912E-3</v>
      </c>
      <c r="AA132" s="447">
        <v>3.1280176939500006E-3</v>
      </c>
      <c r="AB132" s="447">
        <v>3.4331892894063059E-3</v>
      </c>
      <c r="AC132" s="447">
        <v>4.3915869337947371E-3</v>
      </c>
      <c r="AD132" s="447">
        <v>2.6264493332360116E-3</v>
      </c>
      <c r="AE132" s="447">
        <v>1.9735660349772199E-3</v>
      </c>
      <c r="AF132" s="447">
        <v>0</v>
      </c>
      <c r="AG132" s="447">
        <v>0</v>
      </c>
      <c r="AH132" s="447">
        <v>0</v>
      </c>
      <c r="AI132" s="447">
        <v>9.2805932740415778E-3</v>
      </c>
      <c r="AJ132" s="447">
        <v>3.750023380324805E-3</v>
      </c>
      <c r="AK132" s="447">
        <v>3.998774238181773E-3</v>
      </c>
      <c r="AL132" s="447">
        <v>2.8079893442980912E-3</v>
      </c>
      <c r="AM132" s="447">
        <v>3.1280176939500006E-3</v>
      </c>
      <c r="AN132" s="447">
        <v>3.4331892894063059E-3</v>
      </c>
      <c r="AO132" s="447">
        <v>4.3915869337947371E-3</v>
      </c>
      <c r="AP132" s="447">
        <v>2.6264493332360116E-3</v>
      </c>
      <c r="AQ132" s="447">
        <v>1.9735660349772199E-3</v>
      </c>
      <c r="AR132" s="447">
        <v>0</v>
      </c>
      <c r="AS132" s="447">
        <v>0</v>
      </c>
      <c r="AT132" s="447">
        <v>0</v>
      </c>
      <c r="AU132" s="447">
        <v>9.2805932740415778E-3</v>
      </c>
      <c r="AV132" s="447">
        <v>3.750023380324805E-3</v>
      </c>
      <c r="AW132" s="447">
        <v>3.998774238181773E-3</v>
      </c>
      <c r="AX132" s="447">
        <v>2.8079893442980912E-3</v>
      </c>
      <c r="AY132" s="447">
        <v>3.1280176939500006E-3</v>
      </c>
      <c r="AZ132" s="447">
        <v>3.4331892894063059E-3</v>
      </c>
      <c r="BA132" s="447">
        <v>4.3915869337947371E-3</v>
      </c>
      <c r="BB132" s="447">
        <v>2.6264493332360116E-3</v>
      </c>
      <c r="BC132" s="447">
        <v>1.9735660349772199E-3</v>
      </c>
      <c r="BD132" s="447">
        <v>0</v>
      </c>
      <c r="BE132" s="447">
        <v>0</v>
      </c>
      <c r="BF132" s="447">
        <v>0</v>
      </c>
      <c r="BG132" s="447">
        <v>9.2805932740415778E-3</v>
      </c>
      <c r="BH132" s="447">
        <v>3.750023380324805E-3</v>
      </c>
      <c r="BI132" s="447">
        <v>3.998774238181773E-3</v>
      </c>
      <c r="BJ132" s="447">
        <v>2.8079893442980912E-3</v>
      </c>
      <c r="BK132" s="447">
        <v>3.1280176939500006E-3</v>
      </c>
      <c r="BL132" s="447">
        <v>3.4331892894063059E-3</v>
      </c>
      <c r="BM132" s="447">
        <v>4.3915869337947371E-3</v>
      </c>
      <c r="BN132" s="447">
        <v>2.6264493332360116E-3</v>
      </c>
      <c r="BO132" s="447">
        <v>1.9735660349772199E-3</v>
      </c>
      <c r="BP132" s="447">
        <v>0</v>
      </c>
      <c r="BQ132" s="447">
        <v>0</v>
      </c>
      <c r="BR132" s="447">
        <v>0</v>
      </c>
      <c r="BS132" s="447">
        <v>9.2805932740415778E-3</v>
      </c>
      <c r="BT132" s="447">
        <v>3.750023380324805E-3</v>
      </c>
      <c r="BU132" s="447">
        <v>3.998774238181773E-3</v>
      </c>
      <c r="BV132" s="447">
        <v>2.8079893442980912E-3</v>
      </c>
      <c r="BW132" s="447">
        <v>3.1280176939500006E-3</v>
      </c>
      <c r="BX132" s="447">
        <v>3.4331892894063059E-3</v>
      </c>
      <c r="BY132" s="447">
        <v>4.3915869337947371E-3</v>
      </c>
      <c r="BZ132" s="447">
        <v>2.6264493332360116E-3</v>
      </c>
      <c r="CA132" s="447">
        <v>1.9735660349772199E-3</v>
      </c>
      <c r="CB132" s="447">
        <v>0</v>
      </c>
      <c r="CC132" s="447">
        <v>0</v>
      </c>
      <c r="CD132" s="447">
        <v>0</v>
      </c>
      <c r="CE132" s="447">
        <v>9.2805932740415778E-3</v>
      </c>
      <c r="CF132" s="447">
        <v>3.750023380324805E-3</v>
      </c>
      <c r="CG132" s="447">
        <v>3.998774238181773E-3</v>
      </c>
      <c r="CH132" s="447">
        <v>2.8079893442980912E-3</v>
      </c>
    </row>
    <row r="133" spans="1:86" hidden="1" x14ac:dyDescent="0.3">
      <c r="A133" s="579"/>
      <c r="B133" s="94" t="s">
        <v>3</v>
      </c>
      <c r="C133" s="423">
        <v>2.8581349608312488E-3</v>
      </c>
      <c r="D133" s="423">
        <v>3.238503512038369E-3</v>
      </c>
      <c r="E133" s="423">
        <v>3.8872256628422518E-3</v>
      </c>
      <c r="F133" s="423">
        <v>2.4374638015569718E-3</v>
      </c>
      <c r="G133" s="423">
        <v>4.5808133635177606E-3</v>
      </c>
      <c r="H133" s="423">
        <v>1.5338752045311651E-2</v>
      </c>
      <c r="I133" s="447">
        <v>1.4180517777057172E-2</v>
      </c>
      <c r="J133" s="447">
        <v>1.5232643886582896E-2</v>
      </c>
      <c r="K133" s="447">
        <v>1.5647380810002672E-2</v>
      </c>
      <c r="L133" s="447">
        <v>3.2264643657163943E-3</v>
      </c>
      <c r="M133" s="447">
        <v>3.9058841084849108E-3</v>
      </c>
      <c r="N133" s="447">
        <v>2.8687338829045507E-3</v>
      </c>
      <c r="O133" s="447">
        <v>3.1925235200415754E-3</v>
      </c>
      <c r="P133" s="447">
        <v>3.4962713653485982E-3</v>
      </c>
      <c r="Q133" s="447">
        <v>4.3145264251817734E-3</v>
      </c>
      <c r="R133" s="447">
        <v>1.9926481246929804E-3</v>
      </c>
      <c r="S133" s="447">
        <v>3.9087923266177584E-3</v>
      </c>
      <c r="T133" s="447">
        <v>1.7017050433728656E-2</v>
      </c>
      <c r="U133" s="447">
        <v>1.4180517777057172E-2</v>
      </c>
      <c r="V133" s="447">
        <v>1.5232643886582896E-2</v>
      </c>
      <c r="W133" s="447">
        <v>1.5647380810002672E-2</v>
      </c>
      <c r="X133" s="447">
        <v>3.2264643657163943E-3</v>
      </c>
      <c r="Y133" s="447">
        <v>3.9058841084849108E-3</v>
      </c>
      <c r="Z133" s="447">
        <v>2.8687338829045507E-3</v>
      </c>
      <c r="AA133" s="447">
        <v>3.1925235200415754E-3</v>
      </c>
      <c r="AB133" s="447">
        <v>3.4962713653485982E-3</v>
      </c>
      <c r="AC133" s="447">
        <v>4.3145264251817734E-3</v>
      </c>
      <c r="AD133" s="447">
        <v>1.9926481246929804E-3</v>
      </c>
      <c r="AE133" s="447">
        <v>3.9087923266177584E-3</v>
      </c>
      <c r="AF133" s="447">
        <v>1.7017050433728656E-2</v>
      </c>
      <c r="AG133" s="447">
        <v>1.4180517777057172E-2</v>
      </c>
      <c r="AH133" s="447">
        <v>1.5232643886582896E-2</v>
      </c>
      <c r="AI133" s="447">
        <v>1.5647380810002672E-2</v>
      </c>
      <c r="AJ133" s="447">
        <v>3.2264643657163943E-3</v>
      </c>
      <c r="AK133" s="447">
        <v>3.9058841084849108E-3</v>
      </c>
      <c r="AL133" s="447">
        <v>2.8687338829045507E-3</v>
      </c>
      <c r="AM133" s="447">
        <v>3.1925235200415754E-3</v>
      </c>
      <c r="AN133" s="447">
        <v>3.4962713653485982E-3</v>
      </c>
      <c r="AO133" s="447">
        <v>4.3145264251817734E-3</v>
      </c>
      <c r="AP133" s="447">
        <v>1.9926481246929804E-3</v>
      </c>
      <c r="AQ133" s="447">
        <v>3.9087923266177584E-3</v>
      </c>
      <c r="AR133" s="447">
        <v>1.7017050433728656E-2</v>
      </c>
      <c r="AS133" s="447">
        <v>1.4180517777057172E-2</v>
      </c>
      <c r="AT133" s="447">
        <v>1.5232643886582896E-2</v>
      </c>
      <c r="AU133" s="447">
        <v>1.5647380810002672E-2</v>
      </c>
      <c r="AV133" s="447">
        <v>3.2264643657163943E-3</v>
      </c>
      <c r="AW133" s="447">
        <v>3.9058841084849108E-3</v>
      </c>
      <c r="AX133" s="447">
        <v>2.8687338829045507E-3</v>
      </c>
      <c r="AY133" s="447">
        <v>3.1925235200415754E-3</v>
      </c>
      <c r="AZ133" s="447">
        <v>3.4962713653485982E-3</v>
      </c>
      <c r="BA133" s="447">
        <v>4.3145264251817734E-3</v>
      </c>
      <c r="BB133" s="447">
        <v>1.9926481246929804E-3</v>
      </c>
      <c r="BC133" s="447">
        <v>3.9087923266177584E-3</v>
      </c>
      <c r="BD133" s="447">
        <v>1.7017050433728656E-2</v>
      </c>
      <c r="BE133" s="447">
        <v>1.4180517777057172E-2</v>
      </c>
      <c r="BF133" s="447">
        <v>1.5232643886582896E-2</v>
      </c>
      <c r="BG133" s="447">
        <v>1.5647380810002672E-2</v>
      </c>
      <c r="BH133" s="447">
        <v>3.2264643657163943E-3</v>
      </c>
      <c r="BI133" s="447">
        <v>3.9058841084849108E-3</v>
      </c>
      <c r="BJ133" s="447">
        <v>2.8687338829045507E-3</v>
      </c>
      <c r="BK133" s="447">
        <v>3.1925235200415754E-3</v>
      </c>
      <c r="BL133" s="447">
        <v>3.4962713653485982E-3</v>
      </c>
      <c r="BM133" s="447">
        <v>4.3145264251817734E-3</v>
      </c>
      <c r="BN133" s="447">
        <v>1.9926481246929804E-3</v>
      </c>
      <c r="BO133" s="447">
        <v>3.9087923266177584E-3</v>
      </c>
      <c r="BP133" s="447">
        <v>1.7017050433728656E-2</v>
      </c>
      <c r="BQ133" s="447">
        <v>1.4180517777057172E-2</v>
      </c>
      <c r="BR133" s="447">
        <v>1.5232643886582896E-2</v>
      </c>
      <c r="BS133" s="447">
        <v>1.5647380810002672E-2</v>
      </c>
      <c r="BT133" s="447">
        <v>3.2264643657163943E-3</v>
      </c>
      <c r="BU133" s="447">
        <v>3.9058841084849108E-3</v>
      </c>
      <c r="BV133" s="447">
        <v>2.8687338829045507E-3</v>
      </c>
      <c r="BW133" s="447">
        <v>3.1925235200415754E-3</v>
      </c>
      <c r="BX133" s="447">
        <v>3.4962713653485982E-3</v>
      </c>
      <c r="BY133" s="447">
        <v>4.3145264251817734E-3</v>
      </c>
      <c r="BZ133" s="447">
        <v>1.9926481246929804E-3</v>
      </c>
      <c r="CA133" s="447">
        <v>3.9087923266177584E-3</v>
      </c>
      <c r="CB133" s="447">
        <v>1.7017050433728656E-2</v>
      </c>
      <c r="CC133" s="447">
        <v>1.4180517777057172E-2</v>
      </c>
      <c r="CD133" s="447">
        <v>1.5232643886582896E-2</v>
      </c>
      <c r="CE133" s="447">
        <v>1.5647380810002672E-2</v>
      </c>
      <c r="CF133" s="447">
        <v>3.2264643657163943E-3</v>
      </c>
      <c r="CG133" s="447">
        <v>3.9058841084849108E-3</v>
      </c>
      <c r="CH133" s="447">
        <v>2.8687338829045507E-3</v>
      </c>
    </row>
    <row r="134" spans="1:86" hidden="1" x14ac:dyDescent="0.3">
      <c r="A134" s="579"/>
      <c r="B134" s="94" t="s">
        <v>4</v>
      </c>
      <c r="C134" s="423">
        <v>2.7028351497593935E-3</v>
      </c>
      <c r="D134" s="423">
        <v>2.6314931671341099E-3</v>
      </c>
      <c r="E134" s="423">
        <v>2.8835863812814028E-3</v>
      </c>
      <c r="F134" s="423">
        <v>2.9973339596464739E-3</v>
      </c>
      <c r="G134" s="423">
        <v>3.3165822104796704E-3</v>
      </c>
      <c r="H134" s="423">
        <v>1.0570096160853885E-2</v>
      </c>
      <c r="I134" s="447">
        <v>1.0180713390860409E-2</v>
      </c>
      <c r="J134" s="447">
        <v>1.058434111110167E-2</v>
      </c>
      <c r="K134" s="447">
        <v>9.2020461694362725E-3</v>
      </c>
      <c r="L134" s="447">
        <v>3.7991905608735104E-3</v>
      </c>
      <c r="M134" s="447">
        <v>3.4719250793811213E-3</v>
      </c>
      <c r="N134" s="447">
        <v>2.6520703484937858E-3</v>
      </c>
      <c r="O134" s="447">
        <v>2.9763418386679493E-3</v>
      </c>
      <c r="P134" s="447">
        <v>2.7946142401718789E-3</v>
      </c>
      <c r="Q134" s="447">
        <v>3.1417202303447573E-3</v>
      </c>
      <c r="R134" s="447">
        <v>2.4147636810405203E-3</v>
      </c>
      <c r="S134" s="447">
        <v>2.7866878334302752E-3</v>
      </c>
      <c r="T134" s="447">
        <v>1.1514854714852061E-2</v>
      </c>
      <c r="U134" s="447">
        <v>1.0180713390860409E-2</v>
      </c>
      <c r="V134" s="447">
        <v>1.058434111110167E-2</v>
      </c>
      <c r="W134" s="447">
        <v>9.2020461694362725E-3</v>
      </c>
      <c r="X134" s="447">
        <v>3.7991905608735104E-3</v>
      </c>
      <c r="Y134" s="447">
        <v>3.4719250793811213E-3</v>
      </c>
      <c r="Z134" s="447">
        <v>2.6520703484937858E-3</v>
      </c>
      <c r="AA134" s="447">
        <v>2.9763418386679493E-3</v>
      </c>
      <c r="AB134" s="447">
        <v>2.7946142401718789E-3</v>
      </c>
      <c r="AC134" s="447">
        <v>3.1417202303447573E-3</v>
      </c>
      <c r="AD134" s="447">
        <v>2.4147636810405203E-3</v>
      </c>
      <c r="AE134" s="447">
        <v>2.7866878334302752E-3</v>
      </c>
      <c r="AF134" s="447">
        <v>1.1514854714852061E-2</v>
      </c>
      <c r="AG134" s="447">
        <v>1.0180713390860409E-2</v>
      </c>
      <c r="AH134" s="447">
        <v>1.058434111110167E-2</v>
      </c>
      <c r="AI134" s="447">
        <v>9.2020461694362725E-3</v>
      </c>
      <c r="AJ134" s="447">
        <v>3.7991905608735104E-3</v>
      </c>
      <c r="AK134" s="447">
        <v>3.4719250793811213E-3</v>
      </c>
      <c r="AL134" s="447">
        <v>2.6520703484937858E-3</v>
      </c>
      <c r="AM134" s="447">
        <v>2.9763418386679493E-3</v>
      </c>
      <c r="AN134" s="447">
        <v>2.7946142401718789E-3</v>
      </c>
      <c r="AO134" s="447">
        <v>3.1417202303447573E-3</v>
      </c>
      <c r="AP134" s="447">
        <v>2.4147636810405203E-3</v>
      </c>
      <c r="AQ134" s="447">
        <v>2.7866878334302752E-3</v>
      </c>
      <c r="AR134" s="447">
        <v>1.1514854714852061E-2</v>
      </c>
      <c r="AS134" s="447">
        <v>1.0180713390860409E-2</v>
      </c>
      <c r="AT134" s="447">
        <v>1.058434111110167E-2</v>
      </c>
      <c r="AU134" s="447">
        <v>9.2020461694362725E-3</v>
      </c>
      <c r="AV134" s="447">
        <v>3.7991905608735104E-3</v>
      </c>
      <c r="AW134" s="447">
        <v>3.4719250793811213E-3</v>
      </c>
      <c r="AX134" s="447">
        <v>2.6520703484937858E-3</v>
      </c>
      <c r="AY134" s="447">
        <v>2.9763418386679493E-3</v>
      </c>
      <c r="AZ134" s="447">
        <v>2.7946142401718789E-3</v>
      </c>
      <c r="BA134" s="447">
        <v>3.1417202303447573E-3</v>
      </c>
      <c r="BB134" s="447">
        <v>2.4147636810405203E-3</v>
      </c>
      <c r="BC134" s="447">
        <v>2.7866878334302752E-3</v>
      </c>
      <c r="BD134" s="447">
        <v>1.1514854714852061E-2</v>
      </c>
      <c r="BE134" s="447">
        <v>1.0180713390860409E-2</v>
      </c>
      <c r="BF134" s="447">
        <v>1.058434111110167E-2</v>
      </c>
      <c r="BG134" s="447">
        <v>9.2020461694362725E-3</v>
      </c>
      <c r="BH134" s="447">
        <v>3.7991905608735104E-3</v>
      </c>
      <c r="BI134" s="447">
        <v>3.4719250793811213E-3</v>
      </c>
      <c r="BJ134" s="447">
        <v>2.6520703484937858E-3</v>
      </c>
      <c r="BK134" s="447">
        <v>2.9763418386679493E-3</v>
      </c>
      <c r="BL134" s="447">
        <v>2.7946142401718789E-3</v>
      </c>
      <c r="BM134" s="447">
        <v>3.1417202303447573E-3</v>
      </c>
      <c r="BN134" s="447">
        <v>2.4147636810405203E-3</v>
      </c>
      <c r="BO134" s="447">
        <v>2.7866878334302752E-3</v>
      </c>
      <c r="BP134" s="447">
        <v>1.1514854714852061E-2</v>
      </c>
      <c r="BQ134" s="447">
        <v>1.0180713390860409E-2</v>
      </c>
      <c r="BR134" s="447">
        <v>1.058434111110167E-2</v>
      </c>
      <c r="BS134" s="447">
        <v>9.2020461694362725E-3</v>
      </c>
      <c r="BT134" s="447">
        <v>3.7991905608735104E-3</v>
      </c>
      <c r="BU134" s="447">
        <v>3.4719250793811213E-3</v>
      </c>
      <c r="BV134" s="447">
        <v>2.6520703484937858E-3</v>
      </c>
      <c r="BW134" s="447">
        <v>2.9763418386679493E-3</v>
      </c>
      <c r="BX134" s="447">
        <v>2.7946142401718789E-3</v>
      </c>
      <c r="BY134" s="447">
        <v>3.1417202303447573E-3</v>
      </c>
      <c r="BZ134" s="447">
        <v>2.4147636810405203E-3</v>
      </c>
      <c r="CA134" s="447">
        <v>2.7866878334302752E-3</v>
      </c>
      <c r="CB134" s="447">
        <v>1.1514854714852061E-2</v>
      </c>
      <c r="CC134" s="447">
        <v>1.0180713390860409E-2</v>
      </c>
      <c r="CD134" s="447">
        <v>1.058434111110167E-2</v>
      </c>
      <c r="CE134" s="447">
        <v>9.2020461694362725E-3</v>
      </c>
      <c r="CF134" s="447">
        <v>3.7991905608735104E-3</v>
      </c>
      <c r="CG134" s="447">
        <v>3.4719250793811213E-3</v>
      </c>
      <c r="CH134" s="447">
        <v>2.6520703484937858E-3</v>
      </c>
    </row>
    <row r="135" spans="1:86" hidden="1" x14ac:dyDescent="0.3">
      <c r="A135" s="579"/>
      <c r="B135" s="94" t="s">
        <v>5</v>
      </c>
      <c r="C135" s="423">
        <v>2.2895204991968425E-3</v>
      </c>
      <c r="D135" s="423">
        <v>2.3319409027314202E-3</v>
      </c>
      <c r="E135" s="423">
        <v>2.4937084889108847E-3</v>
      </c>
      <c r="F135" s="423">
        <v>2.3263396193519705E-3</v>
      </c>
      <c r="G135" s="423">
        <v>2.7292106283252683E-3</v>
      </c>
      <c r="H135" s="423">
        <v>9.0022160385136961E-3</v>
      </c>
      <c r="I135" s="447">
        <v>8.6127213584202469E-3</v>
      </c>
      <c r="J135" s="447">
        <v>8.975252016225994E-3</v>
      </c>
      <c r="K135" s="447">
        <v>8.4182634800078395E-3</v>
      </c>
      <c r="L135" s="447">
        <v>3.0660784549366164E-3</v>
      </c>
      <c r="M135" s="447">
        <v>3.0709836142917028E-3</v>
      </c>
      <c r="N135" s="447">
        <v>2.4953650549465562E-3</v>
      </c>
      <c r="O135" s="447">
        <v>2.4916508593498094E-3</v>
      </c>
      <c r="P135" s="447">
        <v>2.4497503990795811E-3</v>
      </c>
      <c r="Q135" s="447">
        <v>2.6862760407139388E-3</v>
      </c>
      <c r="R135" s="447">
        <v>1.850484629739667E-3</v>
      </c>
      <c r="S135" s="447">
        <v>2.2665814293217354E-3</v>
      </c>
      <c r="T135" s="447">
        <v>9.736339643519696E-3</v>
      </c>
      <c r="U135" s="447">
        <v>8.6127213584202469E-3</v>
      </c>
      <c r="V135" s="447">
        <v>8.975252016225994E-3</v>
      </c>
      <c r="W135" s="447">
        <v>8.4182634800078395E-3</v>
      </c>
      <c r="X135" s="447">
        <v>3.0660784549366164E-3</v>
      </c>
      <c r="Y135" s="447">
        <v>3.0709836142917028E-3</v>
      </c>
      <c r="Z135" s="447">
        <v>2.4953650549465562E-3</v>
      </c>
      <c r="AA135" s="447">
        <v>2.4916508593498094E-3</v>
      </c>
      <c r="AB135" s="447">
        <v>2.4497503990795811E-3</v>
      </c>
      <c r="AC135" s="447">
        <v>2.6862760407139388E-3</v>
      </c>
      <c r="AD135" s="447">
        <v>1.850484629739667E-3</v>
      </c>
      <c r="AE135" s="447">
        <v>2.2665814293217354E-3</v>
      </c>
      <c r="AF135" s="447">
        <v>9.736339643519696E-3</v>
      </c>
      <c r="AG135" s="447">
        <v>8.6127213584202469E-3</v>
      </c>
      <c r="AH135" s="447">
        <v>8.975252016225994E-3</v>
      </c>
      <c r="AI135" s="447">
        <v>8.4182634800078395E-3</v>
      </c>
      <c r="AJ135" s="447">
        <v>3.0660784549366164E-3</v>
      </c>
      <c r="AK135" s="447">
        <v>3.0709836142917028E-3</v>
      </c>
      <c r="AL135" s="447">
        <v>2.4953650549465562E-3</v>
      </c>
      <c r="AM135" s="447">
        <v>2.4916508593498094E-3</v>
      </c>
      <c r="AN135" s="447">
        <v>2.4497503990795811E-3</v>
      </c>
      <c r="AO135" s="447">
        <v>2.6862760407139388E-3</v>
      </c>
      <c r="AP135" s="447">
        <v>1.850484629739667E-3</v>
      </c>
      <c r="AQ135" s="447">
        <v>2.2665814293217354E-3</v>
      </c>
      <c r="AR135" s="447">
        <v>9.736339643519696E-3</v>
      </c>
      <c r="AS135" s="447">
        <v>8.6127213584202469E-3</v>
      </c>
      <c r="AT135" s="447">
        <v>8.975252016225994E-3</v>
      </c>
      <c r="AU135" s="447">
        <v>8.4182634800078395E-3</v>
      </c>
      <c r="AV135" s="447">
        <v>3.0660784549366164E-3</v>
      </c>
      <c r="AW135" s="447">
        <v>3.0709836142917028E-3</v>
      </c>
      <c r="AX135" s="447">
        <v>2.4953650549465562E-3</v>
      </c>
      <c r="AY135" s="447">
        <v>2.4916508593498094E-3</v>
      </c>
      <c r="AZ135" s="447">
        <v>2.4497503990795811E-3</v>
      </c>
      <c r="BA135" s="447">
        <v>2.6862760407139388E-3</v>
      </c>
      <c r="BB135" s="447">
        <v>1.850484629739667E-3</v>
      </c>
      <c r="BC135" s="447">
        <v>2.2665814293217354E-3</v>
      </c>
      <c r="BD135" s="447">
        <v>9.736339643519696E-3</v>
      </c>
      <c r="BE135" s="447">
        <v>8.6127213584202469E-3</v>
      </c>
      <c r="BF135" s="447">
        <v>8.975252016225994E-3</v>
      </c>
      <c r="BG135" s="447">
        <v>8.4182634800078395E-3</v>
      </c>
      <c r="BH135" s="447">
        <v>3.0660784549366164E-3</v>
      </c>
      <c r="BI135" s="447">
        <v>3.0709836142917028E-3</v>
      </c>
      <c r="BJ135" s="447">
        <v>2.4953650549465562E-3</v>
      </c>
      <c r="BK135" s="447">
        <v>2.4916508593498094E-3</v>
      </c>
      <c r="BL135" s="447">
        <v>2.4497503990795811E-3</v>
      </c>
      <c r="BM135" s="447">
        <v>2.6862760407139388E-3</v>
      </c>
      <c r="BN135" s="447">
        <v>1.850484629739667E-3</v>
      </c>
      <c r="BO135" s="447">
        <v>2.2665814293217354E-3</v>
      </c>
      <c r="BP135" s="447">
        <v>9.736339643519696E-3</v>
      </c>
      <c r="BQ135" s="447">
        <v>8.6127213584202469E-3</v>
      </c>
      <c r="BR135" s="447">
        <v>8.975252016225994E-3</v>
      </c>
      <c r="BS135" s="447">
        <v>8.4182634800078395E-3</v>
      </c>
      <c r="BT135" s="447">
        <v>3.0660784549366164E-3</v>
      </c>
      <c r="BU135" s="447">
        <v>3.0709836142917028E-3</v>
      </c>
      <c r="BV135" s="447">
        <v>2.4953650549465562E-3</v>
      </c>
      <c r="BW135" s="447">
        <v>2.4916508593498094E-3</v>
      </c>
      <c r="BX135" s="447">
        <v>2.4497503990795811E-3</v>
      </c>
      <c r="BY135" s="447">
        <v>2.6862760407139388E-3</v>
      </c>
      <c r="BZ135" s="447">
        <v>1.850484629739667E-3</v>
      </c>
      <c r="CA135" s="447">
        <v>2.2665814293217354E-3</v>
      </c>
      <c r="CB135" s="447">
        <v>9.736339643519696E-3</v>
      </c>
      <c r="CC135" s="447">
        <v>8.6127213584202469E-3</v>
      </c>
      <c r="CD135" s="447">
        <v>8.975252016225994E-3</v>
      </c>
      <c r="CE135" s="447">
        <v>8.4182634800078395E-3</v>
      </c>
      <c r="CF135" s="447">
        <v>3.0660784549366164E-3</v>
      </c>
      <c r="CG135" s="447">
        <v>3.0709836142917028E-3</v>
      </c>
      <c r="CH135" s="447">
        <v>2.4953650549465562E-3</v>
      </c>
    </row>
    <row r="136" spans="1:86" hidden="1" x14ac:dyDescent="0.3">
      <c r="A136" s="579"/>
      <c r="B136" s="94" t="s">
        <v>23</v>
      </c>
      <c r="C136" s="423">
        <v>2.2895204991968425E-3</v>
      </c>
      <c r="D136" s="423">
        <v>2.3319409027314202E-3</v>
      </c>
      <c r="E136" s="423">
        <v>2.4937084889108847E-3</v>
      </c>
      <c r="F136" s="423">
        <v>2.3263396193519705E-3</v>
      </c>
      <c r="G136" s="423">
        <v>2.7292106283252683E-3</v>
      </c>
      <c r="H136" s="423">
        <v>9.0022160385136961E-3</v>
      </c>
      <c r="I136" s="447">
        <v>8.6127213584202469E-3</v>
      </c>
      <c r="J136" s="447">
        <v>8.975252016225994E-3</v>
      </c>
      <c r="K136" s="447">
        <v>8.4182634800078395E-3</v>
      </c>
      <c r="L136" s="447">
        <v>3.0660784549366164E-3</v>
      </c>
      <c r="M136" s="447">
        <v>3.0709836142917028E-3</v>
      </c>
      <c r="N136" s="447">
        <v>2.4953650549465562E-3</v>
      </c>
      <c r="O136" s="447">
        <v>2.4916508593498094E-3</v>
      </c>
      <c r="P136" s="447">
        <v>2.4497503990795811E-3</v>
      </c>
      <c r="Q136" s="447">
        <v>2.6862760407139388E-3</v>
      </c>
      <c r="R136" s="447">
        <v>1.850484629739667E-3</v>
      </c>
      <c r="S136" s="447">
        <v>2.2665814293217354E-3</v>
      </c>
      <c r="T136" s="447">
        <v>9.736339643519696E-3</v>
      </c>
      <c r="U136" s="447">
        <v>8.6127213584202469E-3</v>
      </c>
      <c r="V136" s="447">
        <v>8.975252016225994E-3</v>
      </c>
      <c r="W136" s="447">
        <v>8.4182634800078395E-3</v>
      </c>
      <c r="X136" s="447">
        <v>3.0660784549366164E-3</v>
      </c>
      <c r="Y136" s="447">
        <v>3.0709836142917028E-3</v>
      </c>
      <c r="Z136" s="447">
        <v>2.4953650549465562E-3</v>
      </c>
      <c r="AA136" s="447">
        <v>2.4916508593498094E-3</v>
      </c>
      <c r="AB136" s="447">
        <v>2.4497503990795811E-3</v>
      </c>
      <c r="AC136" s="447">
        <v>2.6862760407139388E-3</v>
      </c>
      <c r="AD136" s="447">
        <v>1.850484629739667E-3</v>
      </c>
      <c r="AE136" s="447">
        <v>2.2665814293217354E-3</v>
      </c>
      <c r="AF136" s="447">
        <v>9.736339643519696E-3</v>
      </c>
      <c r="AG136" s="447">
        <v>8.6127213584202469E-3</v>
      </c>
      <c r="AH136" s="447">
        <v>8.975252016225994E-3</v>
      </c>
      <c r="AI136" s="447">
        <v>8.4182634800078395E-3</v>
      </c>
      <c r="AJ136" s="447">
        <v>3.0660784549366164E-3</v>
      </c>
      <c r="AK136" s="447">
        <v>3.0709836142917028E-3</v>
      </c>
      <c r="AL136" s="447">
        <v>2.4953650549465562E-3</v>
      </c>
      <c r="AM136" s="447">
        <v>2.4916508593498094E-3</v>
      </c>
      <c r="AN136" s="447">
        <v>2.4497503990795811E-3</v>
      </c>
      <c r="AO136" s="447">
        <v>2.6862760407139388E-3</v>
      </c>
      <c r="AP136" s="447">
        <v>1.850484629739667E-3</v>
      </c>
      <c r="AQ136" s="447">
        <v>2.2665814293217354E-3</v>
      </c>
      <c r="AR136" s="447">
        <v>9.736339643519696E-3</v>
      </c>
      <c r="AS136" s="447">
        <v>8.6127213584202469E-3</v>
      </c>
      <c r="AT136" s="447">
        <v>8.975252016225994E-3</v>
      </c>
      <c r="AU136" s="447">
        <v>8.4182634800078395E-3</v>
      </c>
      <c r="AV136" s="447">
        <v>3.0660784549366164E-3</v>
      </c>
      <c r="AW136" s="447">
        <v>3.0709836142917028E-3</v>
      </c>
      <c r="AX136" s="447">
        <v>2.4953650549465562E-3</v>
      </c>
      <c r="AY136" s="447">
        <v>2.4916508593498094E-3</v>
      </c>
      <c r="AZ136" s="447">
        <v>2.4497503990795811E-3</v>
      </c>
      <c r="BA136" s="447">
        <v>2.6862760407139388E-3</v>
      </c>
      <c r="BB136" s="447">
        <v>1.850484629739667E-3</v>
      </c>
      <c r="BC136" s="447">
        <v>2.2665814293217354E-3</v>
      </c>
      <c r="BD136" s="447">
        <v>9.736339643519696E-3</v>
      </c>
      <c r="BE136" s="447">
        <v>8.6127213584202469E-3</v>
      </c>
      <c r="BF136" s="447">
        <v>8.975252016225994E-3</v>
      </c>
      <c r="BG136" s="447">
        <v>8.4182634800078395E-3</v>
      </c>
      <c r="BH136" s="447">
        <v>3.0660784549366164E-3</v>
      </c>
      <c r="BI136" s="447">
        <v>3.0709836142917028E-3</v>
      </c>
      <c r="BJ136" s="447">
        <v>2.4953650549465562E-3</v>
      </c>
      <c r="BK136" s="447">
        <v>2.4916508593498094E-3</v>
      </c>
      <c r="BL136" s="447">
        <v>2.4497503990795811E-3</v>
      </c>
      <c r="BM136" s="447">
        <v>2.6862760407139388E-3</v>
      </c>
      <c r="BN136" s="447">
        <v>1.850484629739667E-3</v>
      </c>
      <c r="BO136" s="447">
        <v>2.2665814293217354E-3</v>
      </c>
      <c r="BP136" s="447">
        <v>9.736339643519696E-3</v>
      </c>
      <c r="BQ136" s="447">
        <v>8.6127213584202469E-3</v>
      </c>
      <c r="BR136" s="447">
        <v>8.975252016225994E-3</v>
      </c>
      <c r="BS136" s="447">
        <v>8.4182634800078395E-3</v>
      </c>
      <c r="BT136" s="447">
        <v>3.0660784549366164E-3</v>
      </c>
      <c r="BU136" s="447">
        <v>3.0709836142917028E-3</v>
      </c>
      <c r="BV136" s="447">
        <v>2.4953650549465562E-3</v>
      </c>
      <c r="BW136" s="447">
        <v>2.4916508593498094E-3</v>
      </c>
      <c r="BX136" s="447">
        <v>2.4497503990795811E-3</v>
      </c>
      <c r="BY136" s="447">
        <v>2.6862760407139388E-3</v>
      </c>
      <c r="BZ136" s="447">
        <v>1.850484629739667E-3</v>
      </c>
      <c r="CA136" s="447">
        <v>2.2665814293217354E-3</v>
      </c>
      <c r="CB136" s="447">
        <v>9.736339643519696E-3</v>
      </c>
      <c r="CC136" s="447">
        <v>8.6127213584202469E-3</v>
      </c>
      <c r="CD136" s="447">
        <v>8.975252016225994E-3</v>
      </c>
      <c r="CE136" s="447">
        <v>8.4182634800078395E-3</v>
      </c>
      <c r="CF136" s="447">
        <v>3.0660784549366164E-3</v>
      </c>
      <c r="CG136" s="447">
        <v>3.0709836142917028E-3</v>
      </c>
      <c r="CH136" s="447">
        <v>2.4953650549465562E-3</v>
      </c>
    </row>
    <row r="137" spans="1:86" hidden="1" x14ac:dyDescent="0.3">
      <c r="A137" s="579"/>
      <c r="B137" s="94" t="s">
        <v>24</v>
      </c>
      <c r="C137" s="423">
        <v>2.2895204991968425E-3</v>
      </c>
      <c r="D137" s="423">
        <v>2.3319409027314202E-3</v>
      </c>
      <c r="E137" s="423">
        <v>2.4937084889108847E-3</v>
      </c>
      <c r="F137" s="423">
        <v>2.3263396193519705E-3</v>
      </c>
      <c r="G137" s="423">
        <v>2.7292106283252683E-3</v>
      </c>
      <c r="H137" s="423">
        <v>9.0022160385136961E-3</v>
      </c>
      <c r="I137" s="447">
        <v>8.6127213584202469E-3</v>
      </c>
      <c r="J137" s="447">
        <v>8.975252016225994E-3</v>
      </c>
      <c r="K137" s="447">
        <v>8.4182634800078395E-3</v>
      </c>
      <c r="L137" s="447">
        <v>3.0660784549366164E-3</v>
      </c>
      <c r="M137" s="447">
        <v>3.0709836142917028E-3</v>
      </c>
      <c r="N137" s="447">
        <v>2.4953650549465562E-3</v>
      </c>
      <c r="O137" s="447">
        <v>2.4916508593498094E-3</v>
      </c>
      <c r="P137" s="447">
        <v>2.4497503990795811E-3</v>
      </c>
      <c r="Q137" s="447">
        <v>2.6862760407139388E-3</v>
      </c>
      <c r="R137" s="447">
        <v>1.850484629739667E-3</v>
      </c>
      <c r="S137" s="447">
        <v>2.2665814293217354E-3</v>
      </c>
      <c r="T137" s="447">
        <v>9.736339643519696E-3</v>
      </c>
      <c r="U137" s="447">
        <v>8.6127213584202469E-3</v>
      </c>
      <c r="V137" s="447">
        <v>8.975252016225994E-3</v>
      </c>
      <c r="W137" s="447">
        <v>8.4182634800078395E-3</v>
      </c>
      <c r="X137" s="447">
        <v>3.0660784549366164E-3</v>
      </c>
      <c r="Y137" s="447">
        <v>3.0709836142917028E-3</v>
      </c>
      <c r="Z137" s="447">
        <v>2.4953650549465562E-3</v>
      </c>
      <c r="AA137" s="447">
        <v>2.4916508593498094E-3</v>
      </c>
      <c r="AB137" s="447">
        <v>2.4497503990795811E-3</v>
      </c>
      <c r="AC137" s="447">
        <v>2.6862760407139388E-3</v>
      </c>
      <c r="AD137" s="447">
        <v>1.850484629739667E-3</v>
      </c>
      <c r="AE137" s="447">
        <v>2.2665814293217354E-3</v>
      </c>
      <c r="AF137" s="447">
        <v>9.736339643519696E-3</v>
      </c>
      <c r="AG137" s="447">
        <v>8.6127213584202469E-3</v>
      </c>
      <c r="AH137" s="447">
        <v>8.975252016225994E-3</v>
      </c>
      <c r="AI137" s="447">
        <v>8.4182634800078395E-3</v>
      </c>
      <c r="AJ137" s="447">
        <v>3.0660784549366164E-3</v>
      </c>
      <c r="AK137" s="447">
        <v>3.0709836142917028E-3</v>
      </c>
      <c r="AL137" s="447">
        <v>2.4953650549465562E-3</v>
      </c>
      <c r="AM137" s="447">
        <v>2.4916508593498094E-3</v>
      </c>
      <c r="AN137" s="447">
        <v>2.4497503990795811E-3</v>
      </c>
      <c r="AO137" s="447">
        <v>2.6862760407139388E-3</v>
      </c>
      <c r="AP137" s="447">
        <v>1.850484629739667E-3</v>
      </c>
      <c r="AQ137" s="447">
        <v>2.2665814293217354E-3</v>
      </c>
      <c r="AR137" s="447">
        <v>9.736339643519696E-3</v>
      </c>
      <c r="AS137" s="447">
        <v>8.6127213584202469E-3</v>
      </c>
      <c r="AT137" s="447">
        <v>8.975252016225994E-3</v>
      </c>
      <c r="AU137" s="447">
        <v>8.4182634800078395E-3</v>
      </c>
      <c r="AV137" s="447">
        <v>3.0660784549366164E-3</v>
      </c>
      <c r="AW137" s="447">
        <v>3.0709836142917028E-3</v>
      </c>
      <c r="AX137" s="447">
        <v>2.4953650549465562E-3</v>
      </c>
      <c r="AY137" s="447">
        <v>2.4916508593498094E-3</v>
      </c>
      <c r="AZ137" s="447">
        <v>2.4497503990795811E-3</v>
      </c>
      <c r="BA137" s="447">
        <v>2.6862760407139388E-3</v>
      </c>
      <c r="BB137" s="447">
        <v>1.850484629739667E-3</v>
      </c>
      <c r="BC137" s="447">
        <v>2.2665814293217354E-3</v>
      </c>
      <c r="BD137" s="447">
        <v>9.736339643519696E-3</v>
      </c>
      <c r="BE137" s="447">
        <v>8.6127213584202469E-3</v>
      </c>
      <c r="BF137" s="447">
        <v>8.975252016225994E-3</v>
      </c>
      <c r="BG137" s="447">
        <v>8.4182634800078395E-3</v>
      </c>
      <c r="BH137" s="447">
        <v>3.0660784549366164E-3</v>
      </c>
      <c r="BI137" s="447">
        <v>3.0709836142917028E-3</v>
      </c>
      <c r="BJ137" s="447">
        <v>2.4953650549465562E-3</v>
      </c>
      <c r="BK137" s="447">
        <v>2.4916508593498094E-3</v>
      </c>
      <c r="BL137" s="447">
        <v>2.4497503990795811E-3</v>
      </c>
      <c r="BM137" s="447">
        <v>2.6862760407139388E-3</v>
      </c>
      <c r="BN137" s="447">
        <v>1.850484629739667E-3</v>
      </c>
      <c r="BO137" s="447">
        <v>2.2665814293217354E-3</v>
      </c>
      <c r="BP137" s="447">
        <v>9.736339643519696E-3</v>
      </c>
      <c r="BQ137" s="447">
        <v>8.6127213584202469E-3</v>
      </c>
      <c r="BR137" s="447">
        <v>8.975252016225994E-3</v>
      </c>
      <c r="BS137" s="447">
        <v>8.4182634800078395E-3</v>
      </c>
      <c r="BT137" s="447">
        <v>3.0660784549366164E-3</v>
      </c>
      <c r="BU137" s="447">
        <v>3.0709836142917028E-3</v>
      </c>
      <c r="BV137" s="447">
        <v>2.4953650549465562E-3</v>
      </c>
      <c r="BW137" s="447">
        <v>2.4916508593498094E-3</v>
      </c>
      <c r="BX137" s="447">
        <v>2.4497503990795811E-3</v>
      </c>
      <c r="BY137" s="447">
        <v>2.6862760407139388E-3</v>
      </c>
      <c r="BZ137" s="447">
        <v>1.850484629739667E-3</v>
      </c>
      <c r="CA137" s="447">
        <v>2.2665814293217354E-3</v>
      </c>
      <c r="CB137" s="447">
        <v>9.736339643519696E-3</v>
      </c>
      <c r="CC137" s="447">
        <v>8.6127213584202469E-3</v>
      </c>
      <c r="CD137" s="447">
        <v>8.975252016225994E-3</v>
      </c>
      <c r="CE137" s="447">
        <v>8.4182634800078395E-3</v>
      </c>
      <c r="CF137" s="447">
        <v>3.0660784549366164E-3</v>
      </c>
      <c r="CG137" s="447">
        <v>3.0709836142917028E-3</v>
      </c>
      <c r="CH137" s="447">
        <v>2.4953650549465562E-3</v>
      </c>
    </row>
    <row r="138" spans="1:86" hidden="1" x14ac:dyDescent="0.3">
      <c r="A138" s="579"/>
      <c r="B138" s="94" t="s">
        <v>7</v>
      </c>
      <c r="C138" s="423">
        <v>1.9141851187442899E-3</v>
      </c>
      <c r="D138" s="423">
        <v>1.9002909201414838E-3</v>
      </c>
      <c r="E138" s="423">
        <v>2.0273070353288526E-3</v>
      </c>
      <c r="F138" s="423">
        <v>2.2281441422365936E-3</v>
      </c>
      <c r="G138" s="423">
        <v>2.3447255262917339E-3</v>
      </c>
      <c r="H138" s="423">
        <v>7.8707889548047666E-3</v>
      </c>
      <c r="I138" s="447">
        <v>7.4432636759063971E-3</v>
      </c>
      <c r="J138" s="447">
        <v>7.8272576606452163E-3</v>
      </c>
      <c r="K138" s="447">
        <v>7.2652329723402239E-3</v>
      </c>
      <c r="L138" s="447">
        <v>2.5904701392368166E-3</v>
      </c>
      <c r="M138" s="447">
        <v>2.5792233553480733E-3</v>
      </c>
      <c r="N138" s="447">
        <v>2.0889283112139703E-3</v>
      </c>
      <c r="O138" s="447">
        <v>2.0640152491911267E-3</v>
      </c>
      <c r="P138" s="447">
        <v>1.9772963017748563E-3</v>
      </c>
      <c r="Q138" s="447">
        <v>2.1633322199865043E-3</v>
      </c>
      <c r="R138" s="447">
        <v>1.7583724904276549E-3</v>
      </c>
      <c r="S138" s="447">
        <v>1.9310412383942623E-3</v>
      </c>
      <c r="T138" s="447">
        <v>8.4642194466218838E-3</v>
      </c>
      <c r="U138" s="447">
        <v>7.4432636759063971E-3</v>
      </c>
      <c r="V138" s="447">
        <v>7.8272576606452163E-3</v>
      </c>
      <c r="W138" s="447">
        <v>7.2652329723402239E-3</v>
      </c>
      <c r="X138" s="447">
        <v>2.5904701392368166E-3</v>
      </c>
      <c r="Y138" s="447">
        <v>2.5792233553480733E-3</v>
      </c>
      <c r="Z138" s="447">
        <v>2.0889283112139703E-3</v>
      </c>
      <c r="AA138" s="447">
        <v>2.0640152491911267E-3</v>
      </c>
      <c r="AB138" s="447">
        <v>1.9772963017748563E-3</v>
      </c>
      <c r="AC138" s="447">
        <v>2.1633322199865043E-3</v>
      </c>
      <c r="AD138" s="447">
        <v>1.7583724904276549E-3</v>
      </c>
      <c r="AE138" s="447">
        <v>1.9310412383942623E-3</v>
      </c>
      <c r="AF138" s="447">
        <v>8.4642194466218838E-3</v>
      </c>
      <c r="AG138" s="447">
        <v>7.4432636759063971E-3</v>
      </c>
      <c r="AH138" s="447">
        <v>7.8272576606452163E-3</v>
      </c>
      <c r="AI138" s="447">
        <v>7.2652329723402239E-3</v>
      </c>
      <c r="AJ138" s="447">
        <v>2.5904701392368166E-3</v>
      </c>
      <c r="AK138" s="447">
        <v>2.5792233553480733E-3</v>
      </c>
      <c r="AL138" s="447">
        <v>2.0889283112139703E-3</v>
      </c>
      <c r="AM138" s="447">
        <v>2.0640152491911267E-3</v>
      </c>
      <c r="AN138" s="447">
        <v>1.9772963017748563E-3</v>
      </c>
      <c r="AO138" s="447">
        <v>2.1633322199865043E-3</v>
      </c>
      <c r="AP138" s="447">
        <v>1.7583724904276549E-3</v>
      </c>
      <c r="AQ138" s="447">
        <v>1.9310412383942623E-3</v>
      </c>
      <c r="AR138" s="447">
        <v>8.4642194466218838E-3</v>
      </c>
      <c r="AS138" s="447">
        <v>7.4432636759063971E-3</v>
      </c>
      <c r="AT138" s="447">
        <v>7.8272576606452163E-3</v>
      </c>
      <c r="AU138" s="447">
        <v>7.2652329723402239E-3</v>
      </c>
      <c r="AV138" s="447">
        <v>2.5904701392368166E-3</v>
      </c>
      <c r="AW138" s="447">
        <v>2.5792233553480733E-3</v>
      </c>
      <c r="AX138" s="447">
        <v>2.0889283112139703E-3</v>
      </c>
      <c r="AY138" s="447">
        <v>2.0640152491911267E-3</v>
      </c>
      <c r="AZ138" s="447">
        <v>1.9772963017748563E-3</v>
      </c>
      <c r="BA138" s="447">
        <v>2.1633322199865043E-3</v>
      </c>
      <c r="BB138" s="447">
        <v>1.7583724904276549E-3</v>
      </c>
      <c r="BC138" s="447">
        <v>1.9310412383942623E-3</v>
      </c>
      <c r="BD138" s="447">
        <v>8.4642194466218838E-3</v>
      </c>
      <c r="BE138" s="447">
        <v>7.4432636759063971E-3</v>
      </c>
      <c r="BF138" s="447">
        <v>7.8272576606452163E-3</v>
      </c>
      <c r="BG138" s="447">
        <v>7.2652329723402239E-3</v>
      </c>
      <c r="BH138" s="447">
        <v>2.5904701392368166E-3</v>
      </c>
      <c r="BI138" s="447">
        <v>2.5792233553480733E-3</v>
      </c>
      <c r="BJ138" s="447">
        <v>2.0889283112139703E-3</v>
      </c>
      <c r="BK138" s="447">
        <v>2.0640152491911267E-3</v>
      </c>
      <c r="BL138" s="447">
        <v>1.9772963017748563E-3</v>
      </c>
      <c r="BM138" s="447">
        <v>2.1633322199865043E-3</v>
      </c>
      <c r="BN138" s="447">
        <v>1.7583724904276549E-3</v>
      </c>
      <c r="BO138" s="447">
        <v>1.9310412383942623E-3</v>
      </c>
      <c r="BP138" s="447">
        <v>8.4642194466218838E-3</v>
      </c>
      <c r="BQ138" s="447">
        <v>7.4432636759063971E-3</v>
      </c>
      <c r="BR138" s="447">
        <v>7.8272576606452163E-3</v>
      </c>
      <c r="BS138" s="447">
        <v>7.2652329723402239E-3</v>
      </c>
      <c r="BT138" s="447">
        <v>2.5904701392368166E-3</v>
      </c>
      <c r="BU138" s="447">
        <v>2.5792233553480733E-3</v>
      </c>
      <c r="BV138" s="447">
        <v>2.0889283112139703E-3</v>
      </c>
      <c r="BW138" s="447">
        <v>2.0640152491911267E-3</v>
      </c>
      <c r="BX138" s="447">
        <v>1.9772963017748563E-3</v>
      </c>
      <c r="BY138" s="447">
        <v>2.1633322199865043E-3</v>
      </c>
      <c r="BZ138" s="447">
        <v>1.7583724904276549E-3</v>
      </c>
      <c r="CA138" s="447">
        <v>1.9310412383942623E-3</v>
      </c>
      <c r="CB138" s="447">
        <v>8.4642194466218838E-3</v>
      </c>
      <c r="CC138" s="447">
        <v>7.4432636759063971E-3</v>
      </c>
      <c r="CD138" s="447">
        <v>7.8272576606452163E-3</v>
      </c>
      <c r="CE138" s="447">
        <v>7.2652329723402239E-3</v>
      </c>
      <c r="CF138" s="447">
        <v>2.5904701392368166E-3</v>
      </c>
      <c r="CG138" s="447">
        <v>2.5792233553480733E-3</v>
      </c>
      <c r="CH138" s="447">
        <v>2.0889283112139703E-3</v>
      </c>
    </row>
    <row r="139" spans="1:86" ht="15" hidden="1" thickBot="1" x14ac:dyDescent="0.35">
      <c r="A139" s="580"/>
      <c r="B139" s="96" t="s">
        <v>8</v>
      </c>
      <c r="C139" s="424">
        <v>2.3096965625590206E-3</v>
      </c>
      <c r="D139" s="424">
        <v>2.1226196682628123E-3</v>
      </c>
      <c r="E139" s="424">
        <v>2.1184912436104288E-3</v>
      </c>
      <c r="F139" s="424">
        <v>3.0011893781293516E-3</v>
      </c>
      <c r="G139" s="424">
        <v>3.1357061881645172E-3</v>
      </c>
      <c r="H139" s="424">
        <v>1.0922302047442696E-2</v>
      </c>
      <c r="I139" s="448">
        <v>1.0512476648458587E-2</v>
      </c>
      <c r="J139" s="448">
        <v>1.0997739136845456E-2</v>
      </c>
      <c r="K139" s="448">
        <v>9.7499748369244844E-3</v>
      </c>
      <c r="L139" s="448">
        <v>3.5422223466634517E-3</v>
      </c>
      <c r="M139" s="448">
        <v>3.3530392812039923E-3</v>
      </c>
      <c r="N139" s="448">
        <v>2.7187759744741616E-3</v>
      </c>
      <c r="O139" s="448">
        <v>2.5294807330186069E-3</v>
      </c>
      <c r="P139" s="448">
        <v>2.2399842928387112E-3</v>
      </c>
      <c r="Q139" s="448">
        <v>2.2916778796452913E-3</v>
      </c>
      <c r="R139" s="448">
        <v>2.4098895716046765E-3</v>
      </c>
      <c r="S139" s="448">
        <v>2.6252680825910963E-3</v>
      </c>
      <c r="T139" s="448">
        <v>1.1916519776656496E-2</v>
      </c>
      <c r="U139" s="448">
        <v>1.0512476648458587E-2</v>
      </c>
      <c r="V139" s="448">
        <v>1.0997739136845456E-2</v>
      </c>
      <c r="W139" s="448">
        <v>9.7499748369244844E-3</v>
      </c>
      <c r="X139" s="448">
        <v>3.5422223466634517E-3</v>
      </c>
      <c r="Y139" s="448">
        <v>3.3530392812039923E-3</v>
      </c>
      <c r="Z139" s="448">
        <v>2.7187759744741616E-3</v>
      </c>
      <c r="AA139" s="448">
        <v>2.5294807330186069E-3</v>
      </c>
      <c r="AB139" s="448">
        <v>2.2399842928387112E-3</v>
      </c>
      <c r="AC139" s="448">
        <v>2.2916778796452913E-3</v>
      </c>
      <c r="AD139" s="448">
        <v>2.4098895716046765E-3</v>
      </c>
      <c r="AE139" s="448">
        <v>2.6252680825910963E-3</v>
      </c>
      <c r="AF139" s="448">
        <v>1.1916519776656496E-2</v>
      </c>
      <c r="AG139" s="448">
        <v>1.0512476648458587E-2</v>
      </c>
      <c r="AH139" s="448">
        <v>1.0997739136845456E-2</v>
      </c>
      <c r="AI139" s="448">
        <v>9.7499748369244844E-3</v>
      </c>
      <c r="AJ139" s="448">
        <v>3.5422223466634517E-3</v>
      </c>
      <c r="AK139" s="448">
        <v>3.3530392812039923E-3</v>
      </c>
      <c r="AL139" s="448">
        <v>2.7187759744741616E-3</v>
      </c>
      <c r="AM139" s="448">
        <v>2.5294807330186069E-3</v>
      </c>
      <c r="AN139" s="448">
        <v>2.2399842928387112E-3</v>
      </c>
      <c r="AO139" s="448">
        <v>2.2916778796452913E-3</v>
      </c>
      <c r="AP139" s="448">
        <v>2.4098895716046765E-3</v>
      </c>
      <c r="AQ139" s="448">
        <v>2.6252680825910963E-3</v>
      </c>
      <c r="AR139" s="448">
        <v>1.1916519776656496E-2</v>
      </c>
      <c r="AS139" s="448">
        <v>1.0512476648458587E-2</v>
      </c>
      <c r="AT139" s="448">
        <v>1.0997739136845456E-2</v>
      </c>
      <c r="AU139" s="448">
        <v>9.7499748369244844E-3</v>
      </c>
      <c r="AV139" s="448">
        <v>3.5422223466634517E-3</v>
      </c>
      <c r="AW139" s="448">
        <v>3.3530392812039923E-3</v>
      </c>
      <c r="AX139" s="448">
        <v>2.7187759744741616E-3</v>
      </c>
      <c r="AY139" s="448">
        <v>2.5294807330186069E-3</v>
      </c>
      <c r="AZ139" s="448">
        <v>2.2399842928387112E-3</v>
      </c>
      <c r="BA139" s="448">
        <v>2.2916778796452913E-3</v>
      </c>
      <c r="BB139" s="448">
        <v>2.4098895716046765E-3</v>
      </c>
      <c r="BC139" s="448">
        <v>2.6252680825910963E-3</v>
      </c>
      <c r="BD139" s="448">
        <v>1.1916519776656496E-2</v>
      </c>
      <c r="BE139" s="448">
        <v>1.0512476648458587E-2</v>
      </c>
      <c r="BF139" s="448">
        <v>1.0997739136845456E-2</v>
      </c>
      <c r="BG139" s="448">
        <v>9.7499748369244844E-3</v>
      </c>
      <c r="BH139" s="448">
        <v>3.5422223466634517E-3</v>
      </c>
      <c r="BI139" s="448">
        <v>3.3530392812039923E-3</v>
      </c>
      <c r="BJ139" s="448">
        <v>2.7187759744741616E-3</v>
      </c>
      <c r="BK139" s="448">
        <v>2.5294807330186069E-3</v>
      </c>
      <c r="BL139" s="448">
        <v>2.2399842928387112E-3</v>
      </c>
      <c r="BM139" s="448">
        <v>2.2916778796452913E-3</v>
      </c>
      <c r="BN139" s="448">
        <v>2.4098895716046765E-3</v>
      </c>
      <c r="BO139" s="448">
        <v>2.6252680825910963E-3</v>
      </c>
      <c r="BP139" s="448">
        <v>1.1916519776656496E-2</v>
      </c>
      <c r="BQ139" s="448">
        <v>1.0512476648458587E-2</v>
      </c>
      <c r="BR139" s="448">
        <v>1.0997739136845456E-2</v>
      </c>
      <c r="BS139" s="448">
        <v>9.7499748369244844E-3</v>
      </c>
      <c r="BT139" s="448">
        <v>3.5422223466634517E-3</v>
      </c>
      <c r="BU139" s="448">
        <v>3.3530392812039923E-3</v>
      </c>
      <c r="BV139" s="448">
        <v>2.7187759744741616E-3</v>
      </c>
      <c r="BW139" s="448">
        <v>2.5294807330186069E-3</v>
      </c>
      <c r="BX139" s="448">
        <v>2.2399842928387112E-3</v>
      </c>
      <c r="BY139" s="448">
        <v>2.2916778796452913E-3</v>
      </c>
      <c r="BZ139" s="448">
        <v>2.4098895716046765E-3</v>
      </c>
      <c r="CA139" s="448">
        <v>2.6252680825910963E-3</v>
      </c>
      <c r="CB139" s="448">
        <v>1.1916519776656496E-2</v>
      </c>
      <c r="CC139" s="448">
        <v>1.0512476648458587E-2</v>
      </c>
      <c r="CD139" s="448">
        <v>1.0997739136845456E-2</v>
      </c>
      <c r="CE139" s="448">
        <v>9.7499748369244844E-3</v>
      </c>
      <c r="CF139" s="448">
        <v>3.5422223466634517E-3</v>
      </c>
      <c r="CG139" s="448">
        <v>3.3530392812039923E-3</v>
      </c>
      <c r="CH139" s="448">
        <v>2.7187759744741616E-3</v>
      </c>
    </row>
    <row r="140" spans="1:86" ht="14.25" hidden="1" customHeight="1" x14ac:dyDescent="0.3">
      <c r="A140" s="115"/>
      <c r="B140" s="115"/>
      <c r="C140" s="118"/>
      <c r="D140" s="118"/>
      <c r="E140" s="118"/>
      <c r="F140" s="118"/>
      <c r="G140" s="118"/>
      <c r="H140" s="118"/>
      <c r="I140" s="118"/>
      <c r="J140" s="118"/>
      <c r="K140" s="118"/>
      <c r="L140" s="118"/>
      <c r="M140" s="118"/>
      <c r="N140" s="118"/>
    </row>
    <row r="141" spans="1:86" ht="15" hidden="1" thickBot="1" x14ac:dyDescent="0.35">
      <c r="A141" s="205" t="s">
        <v>180</v>
      </c>
      <c r="B141" s="115"/>
      <c r="C141" s="118"/>
      <c r="D141" s="118"/>
      <c r="E141" s="118"/>
      <c r="F141" s="118"/>
      <c r="G141" s="118"/>
      <c r="H141" s="118"/>
      <c r="I141" s="118"/>
      <c r="J141" s="118"/>
      <c r="K141" s="118"/>
      <c r="L141" s="118"/>
      <c r="M141" s="118"/>
      <c r="N141" s="118"/>
    </row>
    <row r="142" spans="1:86" ht="16.2" hidden="1" thickBot="1" x14ac:dyDescent="0.35">
      <c r="A142" s="568" t="s">
        <v>127</v>
      </c>
      <c r="B142" s="289" t="s">
        <v>124</v>
      </c>
      <c r="C142" s="176">
        <f>C$4</f>
        <v>44927</v>
      </c>
      <c r="D142" s="176">
        <f t="shared" ref="D142:BO142" si="110">D$4</f>
        <v>44958</v>
      </c>
      <c r="E142" s="176">
        <f t="shared" si="110"/>
        <v>44986</v>
      </c>
      <c r="F142" s="176">
        <f t="shared" si="110"/>
        <v>45017</v>
      </c>
      <c r="G142" s="176">
        <f t="shared" si="110"/>
        <v>45047</v>
      </c>
      <c r="H142" s="176">
        <f t="shared" si="110"/>
        <v>45078</v>
      </c>
      <c r="I142" s="176">
        <f t="shared" si="110"/>
        <v>45108</v>
      </c>
      <c r="J142" s="176">
        <f t="shared" si="110"/>
        <v>45139</v>
      </c>
      <c r="K142" s="176">
        <f t="shared" si="110"/>
        <v>45170</v>
      </c>
      <c r="L142" s="176">
        <f t="shared" si="110"/>
        <v>45200</v>
      </c>
      <c r="M142" s="176">
        <f t="shared" si="110"/>
        <v>45231</v>
      </c>
      <c r="N142" s="176">
        <f t="shared" si="110"/>
        <v>45261</v>
      </c>
      <c r="O142" s="176">
        <f t="shared" si="110"/>
        <v>45292</v>
      </c>
      <c r="P142" s="176">
        <f t="shared" si="110"/>
        <v>45323</v>
      </c>
      <c r="Q142" s="176">
        <f t="shared" si="110"/>
        <v>45352</v>
      </c>
      <c r="R142" s="176">
        <f t="shared" si="110"/>
        <v>45383</v>
      </c>
      <c r="S142" s="176">
        <f t="shared" si="110"/>
        <v>45413</v>
      </c>
      <c r="T142" s="176">
        <f t="shared" si="110"/>
        <v>45444</v>
      </c>
      <c r="U142" s="176">
        <f t="shared" si="110"/>
        <v>45474</v>
      </c>
      <c r="V142" s="176">
        <f t="shared" si="110"/>
        <v>45505</v>
      </c>
      <c r="W142" s="176">
        <f t="shared" si="110"/>
        <v>45536</v>
      </c>
      <c r="X142" s="176">
        <f t="shared" si="110"/>
        <v>45566</v>
      </c>
      <c r="Y142" s="176">
        <f t="shared" si="110"/>
        <v>45597</v>
      </c>
      <c r="Z142" s="176">
        <f t="shared" si="110"/>
        <v>45627</v>
      </c>
      <c r="AA142" s="176">
        <f t="shared" si="110"/>
        <v>45658</v>
      </c>
      <c r="AB142" s="176">
        <f t="shared" si="110"/>
        <v>45689</v>
      </c>
      <c r="AC142" s="176">
        <f t="shared" si="110"/>
        <v>45717</v>
      </c>
      <c r="AD142" s="176">
        <f t="shared" si="110"/>
        <v>45748</v>
      </c>
      <c r="AE142" s="176">
        <f t="shared" si="110"/>
        <v>45778</v>
      </c>
      <c r="AF142" s="176">
        <f t="shared" si="110"/>
        <v>45809</v>
      </c>
      <c r="AG142" s="176">
        <f t="shared" si="110"/>
        <v>45839</v>
      </c>
      <c r="AH142" s="176">
        <f t="shared" si="110"/>
        <v>45870</v>
      </c>
      <c r="AI142" s="176">
        <f t="shared" si="110"/>
        <v>45901</v>
      </c>
      <c r="AJ142" s="176">
        <f t="shared" si="110"/>
        <v>45931</v>
      </c>
      <c r="AK142" s="176">
        <f t="shared" si="110"/>
        <v>45962</v>
      </c>
      <c r="AL142" s="176">
        <f t="shared" si="110"/>
        <v>45992</v>
      </c>
      <c r="AM142" s="176">
        <f t="shared" si="110"/>
        <v>46023</v>
      </c>
      <c r="AN142" s="176">
        <f t="shared" si="110"/>
        <v>46054</v>
      </c>
      <c r="AO142" s="176">
        <f t="shared" si="110"/>
        <v>46082</v>
      </c>
      <c r="AP142" s="176">
        <f t="shared" si="110"/>
        <v>46113</v>
      </c>
      <c r="AQ142" s="176">
        <f t="shared" si="110"/>
        <v>46143</v>
      </c>
      <c r="AR142" s="176">
        <f t="shared" si="110"/>
        <v>46174</v>
      </c>
      <c r="AS142" s="176">
        <f t="shared" si="110"/>
        <v>46204</v>
      </c>
      <c r="AT142" s="176">
        <f t="shared" si="110"/>
        <v>46235</v>
      </c>
      <c r="AU142" s="176">
        <f t="shared" si="110"/>
        <v>46266</v>
      </c>
      <c r="AV142" s="176">
        <f t="shared" si="110"/>
        <v>46296</v>
      </c>
      <c r="AW142" s="176">
        <f t="shared" si="110"/>
        <v>46327</v>
      </c>
      <c r="AX142" s="176">
        <f t="shared" si="110"/>
        <v>46357</v>
      </c>
      <c r="AY142" s="176">
        <f t="shared" si="110"/>
        <v>46388</v>
      </c>
      <c r="AZ142" s="176">
        <f t="shared" si="110"/>
        <v>46419</v>
      </c>
      <c r="BA142" s="176">
        <f t="shared" si="110"/>
        <v>46447</v>
      </c>
      <c r="BB142" s="176">
        <f t="shared" si="110"/>
        <v>46478</v>
      </c>
      <c r="BC142" s="176">
        <f t="shared" si="110"/>
        <v>46508</v>
      </c>
      <c r="BD142" s="176">
        <f t="shared" si="110"/>
        <v>46539</v>
      </c>
      <c r="BE142" s="176">
        <f t="shared" si="110"/>
        <v>46569</v>
      </c>
      <c r="BF142" s="176">
        <f t="shared" si="110"/>
        <v>46600</v>
      </c>
      <c r="BG142" s="176">
        <f t="shared" si="110"/>
        <v>46631</v>
      </c>
      <c r="BH142" s="176">
        <f t="shared" si="110"/>
        <v>46661</v>
      </c>
      <c r="BI142" s="176">
        <f t="shared" si="110"/>
        <v>46692</v>
      </c>
      <c r="BJ142" s="176">
        <f t="shared" si="110"/>
        <v>46722</v>
      </c>
      <c r="BK142" s="176">
        <f t="shared" si="110"/>
        <v>46753</v>
      </c>
      <c r="BL142" s="176">
        <f t="shared" si="110"/>
        <v>46784</v>
      </c>
      <c r="BM142" s="176">
        <f t="shared" si="110"/>
        <v>46813</v>
      </c>
      <c r="BN142" s="176">
        <f t="shared" si="110"/>
        <v>46844</v>
      </c>
      <c r="BO142" s="176">
        <f t="shared" si="110"/>
        <v>46874</v>
      </c>
      <c r="BP142" s="176">
        <f t="shared" ref="BP142:CH142" si="111">BP$4</f>
        <v>46905</v>
      </c>
      <c r="BQ142" s="176">
        <f t="shared" si="111"/>
        <v>46935</v>
      </c>
      <c r="BR142" s="176">
        <f t="shared" si="111"/>
        <v>46966</v>
      </c>
      <c r="BS142" s="176">
        <f t="shared" si="111"/>
        <v>46997</v>
      </c>
      <c r="BT142" s="176">
        <f t="shared" si="111"/>
        <v>47027</v>
      </c>
      <c r="BU142" s="176">
        <f t="shared" si="111"/>
        <v>47058</v>
      </c>
      <c r="BV142" s="176">
        <f t="shared" si="111"/>
        <v>47088</v>
      </c>
      <c r="BW142" s="176">
        <f t="shared" si="111"/>
        <v>47119</v>
      </c>
      <c r="BX142" s="176">
        <f t="shared" si="111"/>
        <v>47150</v>
      </c>
      <c r="BY142" s="176">
        <f t="shared" si="111"/>
        <v>47178</v>
      </c>
      <c r="BZ142" s="176">
        <f t="shared" si="111"/>
        <v>47209</v>
      </c>
      <c r="CA142" s="176">
        <f t="shared" si="111"/>
        <v>47239</v>
      </c>
      <c r="CB142" s="176">
        <f t="shared" si="111"/>
        <v>47270</v>
      </c>
      <c r="CC142" s="176">
        <f t="shared" si="111"/>
        <v>47300</v>
      </c>
      <c r="CD142" s="176">
        <f t="shared" si="111"/>
        <v>47331</v>
      </c>
      <c r="CE142" s="176">
        <f t="shared" si="111"/>
        <v>47362</v>
      </c>
      <c r="CF142" s="176">
        <f t="shared" si="111"/>
        <v>47392</v>
      </c>
      <c r="CG142" s="176">
        <f t="shared" si="111"/>
        <v>47423</v>
      </c>
      <c r="CH142" s="177">
        <f t="shared" si="111"/>
        <v>47453</v>
      </c>
    </row>
    <row r="143" spans="1:86" hidden="1" x14ac:dyDescent="0.3">
      <c r="A143" s="569"/>
      <c r="B143" s="288" t="s">
        <v>20</v>
      </c>
      <c r="C143" s="30">
        <f>IF(C23=0,0,((C5*0.5)-C41)*C78*C110*C$2)</f>
        <v>0</v>
      </c>
      <c r="D143" s="30">
        <f>IF(D23=0,0,((D5*0.5)+C23-D41)*D78*D110*D$2)</f>
        <v>78.945165539393997</v>
      </c>
      <c r="E143" s="30">
        <f t="shared" ref="E143:BP143" si="112">IF(E23=0,0,((E5*0.5)+D23-E41)*E78*E110*E$2)</f>
        <v>633.53278986644261</v>
      </c>
      <c r="F143" s="30">
        <f t="shared" si="112"/>
        <v>1058.6737692904114</v>
      </c>
      <c r="G143" s="30">
        <f t="shared" si="112"/>
        <v>1734.3805328840222</v>
      </c>
      <c r="H143" s="30">
        <f t="shared" si="112"/>
        <v>4266.6467062902593</v>
      </c>
      <c r="I143" s="30">
        <f t="shared" si="112"/>
        <v>4900.0583815567579</v>
      </c>
      <c r="J143" s="30">
        <f t="shared" si="112"/>
        <v>5423.0843554981075</v>
      </c>
      <c r="K143" s="30">
        <f t="shared" si="112"/>
        <v>6040.8978321666327</v>
      </c>
      <c r="L143" s="30">
        <f t="shared" si="112"/>
        <v>3633.269794914092</v>
      </c>
      <c r="M143" s="30">
        <f t="shared" si="112"/>
        <v>3680.6922608788823</v>
      </c>
      <c r="N143" s="30">
        <f t="shared" si="112"/>
        <v>4394.4115553761931</v>
      </c>
      <c r="O143" s="30">
        <f t="shared" si="112"/>
        <v>4889.3974552146974</v>
      </c>
      <c r="P143" s="30">
        <f t="shared" si="112"/>
        <v>4463.1793243588527</v>
      </c>
      <c r="Q143" s="30">
        <f t="shared" si="112"/>
        <v>5069.1124615619001</v>
      </c>
      <c r="R143" s="30">
        <f t="shared" si="112"/>
        <v>4813.883234562044</v>
      </c>
      <c r="S143" s="30">
        <f t="shared" si="112"/>
        <v>5231.6913190361583</v>
      </c>
      <c r="T143" s="30">
        <f t="shared" si="112"/>
        <v>9190.7673211223791</v>
      </c>
      <c r="U143" s="30">
        <f t="shared" si="112"/>
        <v>9154.6700339460149</v>
      </c>
      <c r="V143" s="30">
        <f t="shared" si="112"/>
        <v>9170.3963568673316</v>
      </c>
      <c r="W143" s="30">
        <f t="shared" si="112"/>
        <v>8822.9598223699886</v>
      </c>
      <c r="X143" s="30">
        <f t="shared" si="112"/>
        <v>5033.1099767341429</v>
      </c>
      <c r="Y143" s="30">
        <f t="shared" si="112"/>
        <v>4988.7771619760706</v>
      </c>
      <c r="Z143" s="30">
        <f t="shared" si="112"/>
        <v>5011.5451274645848</v>
      </c>
      <c r="AA143" s="30">
        <f t="shared" si="112"/>
        <v>4889.3974552146974</v>
      </c>
      <c r="AB143" s="30">
        <f t="shared" si="112"/>
        <v>4463.1793243588527</v>
      </c>
      <c r="AC143" s="30">
        <f t="shared" si="112"/>
        <v>5069.1124615619001</v>
      </c>
      <c r="AD143" s="30">
        <f t="shared" si="112"/>
        <v>4813.883234562044</v>
      </c>
      <c r="AE143" s="30">
        <f t="shared" si="112"/>
        <v>5231.6913190361583</v>
      </c>
      <c r="AF143" s="30">
        <f t="shared" si="112"/>
        <v>9190.7673211223791</v>
      </c>
      <c r="AG143" s="30">
        <f t="shared" si="112"/>
        <v>9154.6700339460149</v>
      </c>
      <c r="AH143" s="30">
        <f t="shared" si="112"/>
        <v>9170.3963568673316</v>
      </c>
      <c r="AI143" s="30">
        <f t="shared" si="112"/>
        <v>8822.9598223699886</v>
      </c>
      <c r="AJ143" s="30">
        <f t="shared" si="112"/>
        <v>5033.1099767341429</v>
      </c>
      <c r="AK143" s="30">
        <f t="shared" si="112"/>
        <v>4988.7771619760706</v>
      </c>
      <c r="AL143" s="30">
        <f t="shared" si="112"/>
        <v>5011.5451274645848</v>
      </c>
      <c r="AM143" s="30">
        <f t="shared" si="112"/>
        <v>4889.3974552146974</v>
      </c>
      <c r="AN143" s="30">
        <f t="shared" si="112"/>
        <v>4463.1793243588527</v>
      </c>
      <c r="AO143" s="30">
        <f t="shared" si="112"/>
        <v>5069.1124615619001</v>
      </c>
      <c r="AP143" s="30">
        <f t="shared" si="112"/>
        <v>4813.883234562044</v>
      </c>
      <c r="AQ143" s="30">
        <f t="shared" si="112"/>
        <v>5231.6913190361583</v>
      </c>
      <c r="AR143" s="30">
        <f t="shared" si="112"/>
        <v>9190.7673211223791</v>
      </c>
      <c r="AS143" s="30">
        <f t="shared" si="112"/>
        <v>9154.6700339460149</v>
      </c>
      <c r="AT143" s="30">
        <f t="shared" si="112"/>
        <v>9170.3963568673316</v>
      </c>
      <c r="AU143" s="30">
        <f t="shared" si="112"/>
        <v>8822.9598223699886</v>
      </c>
      <c r="AV143" s="30">
        <f t="shared" si="112"/>
        <v>5033.1099767341429</v>
      </c>
      <c r="AW143" s="30">
        <f t="shared" si="112"/>
        <v>4988.7771619760706</v>
      </c>
      <c r="AX143" s="30">
        <f t="shared" si="112"/>
        <v>5011.5451274645848</v>
      </c>
      <c r="AY143" s="30">
        <f t="shared" si="112"/>
        <v>4889.3974552146974</v>
      </c>
      <c r="AZ143" s="30">
        <f t="shared" si="112"/>
        <v>4463.1793243588527</v>
      </c>
      <c r="BA143" s="30">
        <f t="shared" si="112"/>
        <v>5069.1124615619001</v>
      </c>
      <c r="BB143" s="30">
        <f t="shared" si="112"/>
        <v>4813.883234562044</v>
      </c>
      <c r="BC143" s="30">
        <f t="shared" si="112"/>
        <v>5231.6913190361583</v>
      </c>
      <c r="BD143" s="30">
        <f t="shared" si="112"/>
        <v>9190.7673211223791</v>
      </c>
      <c r="BE143" s="30">
        <f t="shared" si="112"/>
        <v>9154.6700339460149</v>
      </c>
      <c r="BF143" s="30">
        <f t="shared" si="112"/>
        <v>9170.3963568673316</v>
      </c>
      <c r="BG143" s="30">
        <f t="shared" si="112"/>
        <v>8822.9598223699886</v>
      </c>
      <c r="BH143" s="30">
        <f t="shared" si="112"/>
        <v>5033.1099767341429</v>
      </c>
      <c r="BI143" s="30">
        <f t="shared" si="112"/>
        <v>4988.7771619760706</v>
      </c>
      <c r="BJ143" s="30">
        <f t="shared" si="112"/>
        <v>5011.5451274645848</v>
      </c>
      <c r="BK143" s="30">
        <f t="shared" si="112"/>
        <v>4889.3974552146974</v>
      </c>
      <c r="BL143" s="30">
        <f t="shared" si="112"/>
        <v>4463.1793243588527</v>
      </c>
      <c r="BM143" s="30">
        <f t="shared" si="112"/>
        <v>5069.1124615619001</v>
      </c>
      <c r="BN143" s="30">
        <f t="shared" si="112"/>
        <v>4813.883234562044</v>
      </c>
      <c r="BO143" s="30">
        <f t="shared" si="112"/>
        <v>5231.6913190361583</v>
      </c>
      <c r="BP143" s="30">
        <f t="shared" si="112"/>
        <v>9190.7673211223791</v>
      </c>
      <c r="BQ143" s="30">
        <f t="shared" ref="BQ143:CH143" si="113">IF(BQ23=0,0,((BQ5*0.5)+BP23-BQ41)*BQ78*BQ110*BQ$2)</f>
        <v>9154.6700339460149</v>
      </c>
      <c r="BR143" s="30">
        <f t="shared" si="113"/>
        <v>9170.3963568673316</v>
      </c>
      <c r="BS143" s="30">
        <f t="shared" si="113"/>
        <v>8822.9598223699886</v>
      </c>
      <c r="BT143" s="30">
        <f t="shared" si="113"/>
        <v>5033.1099767341429</v>
      </c>
      <c r="BU143" s="30">
        <f t="shared" si="113"/>
        <v>4988.7771619760706</v>
      </c>
      <c r="BV143" s="30">
        <f t="shared" si="113"/>
        <v>5011.5451274645848</v>
      </c>
      <c r="BW143" s="30">
        <f t="shared" si="113"/>
        <v>4889.3974552146974</v>
      </c>
      <c r="BX143" s="30">
        <f t="shared" si="113"/>
        <v>4463.1793243588527</v>
      </c>
      <c r="BY143" s="30">
        <f t="shared" si="113"/>
        <v>5069.1124615619001</v>
      </c>
      <c r="BZ143" s="30">
        <f t="shared" si="113"/>
        <v>4813.883234562044</v>
      </c>
      <c r="CA143" s="30">
        <f t="shared" si="113"/>
        <v>5231.6913190361583</v>
      </c>
      <c r="CB143" s="30">
        <f t="shared" si="113"/>
        <v>9190.7673211223791</v>
      </c>
      <c r="CC143" s="30">
        <f t="shared" si="113"/>
        <v>9154.6700339460149</v>
      </c>
      <c r="CD143" s="30">
        <f t="shared" si="113"/>
        <v>9170.3963568673316</v>
      </c>
      <c r="CE143" s="30">
        <f t="shared" si="113"/>
        <v>8822.9598223699886</v>
      </c>
      <c r="CF143" s="30">
        <f t="shared" si="113"/>
        <v>5033.1099767341429</v>
      </c>
      <c r="CG143" s="30">
        <f t="shared" si="113"/>
        <v>4988.7771619760706</v>
      </c>
      <c r="CH143" s="33">
        <f t="shared" si="113"/>
        <v>5011.5451274645848</v>
      </c>
    </row>
    <row r="144" spans="1:86" hidden="1" x14ac:dyDescent="0.3">
      <c r="A144" s="569"/>
      <c r="B144" s="288" t="s">
        <v>0</v>
      </c>
      <c r="C144" s="30">
        <f t="shared" ref="C144:C155" si="114">IF(C24=0,0,((C6*0.5)-C42)*C79*C111*C$2)</f>
        <v>0</v>
      </c>
      <c r="D144" s="30">
        <f t="shared" ref="D144:M155" si="115">IF(D24=0,0,((D6*0.5)+C24-D42)*D79*D111*D$2)</f>
        <v>0</v>
      </c>
      <c r="E144" s="30">
        <f t="shared" si="115"/>
        <v>0</v>
      </c>
      <c r="F144" s="30">
        <f t="shared" si="115"/>
        <v>225.29730741804386</v>
      </c>
      <c r="G144" s="30">
        <f t="shared" si="115"/>
        <v>538.81285388805929</v>
      </c>
      <c r="H144" s="30">
        <f t="shared" si="115"/>
        <v>3005.1671539835252</v>
      </c>
      <c r="I144" s="30">
        <f t="shared" si="115"/>
        <v>5320.1475429300135</v>
      </c>
      <c r="J144" s="30">
        <f t="shared" si="115"/>
        <v>5759.7720150110008</v>
      </c>
      <c r="K144" s="30">
        <f t="shared" si="115"/>
        <v>2679.618578452867</v>
      </c>
      <c r="L144" s="30">
        <f t="shared" si="115"/>
        <v>1003.0262937738892</v>
      </c>
      <c r="M144" s="30">
        <f t="shared" si="115"/>
        <v>1762.783729183896</v>
      </c>
      <c r="N144" s="30">
        <f t="shared" ref="N144:BY144" si="116">IF(N24=0,0,((N6*0.5)+M24-N42)*N79*N111*N$2)</f>
        <v>3076.6038227420836</v>
      </c>
      <c r="O144" s="30">
        <f t="shared" si="116"/>
        <v>3373.9574179895312</v>
      </c>
      <c r="P144" s="30">
        <f t="shared" si="116"/>
        <v>2865.8386055317155</v>
      </c>
      <c r="Q144" s="30">
        <f t="shared" si="116"/>
        <v>2318.6003713115042</v>
      </c>
      <c r="R144" s="30">
        <f t="shared" si="116"/>
        <v>1363.8943294636415</v>
      </c>
      <c r="S144" s="30">
        <f t="shared" si="116"/>
        <v>1526.6190553323111</v>
      </c>
      <c r="T144" s="30">
        <f t="shared" si="116"/>
        <v>7049.6191142185789</v>
      </c>
      <c r="U144" s="30">
        <f t="shared" si="116"/>
        <v>9028.1792788899929</v>
      </c>
      <c r="V144" s="30">
        <f t="shared" si="116"/>
        <v>8577.5190407445734</v>
      </c>
      <c r="W144" s="30">
        <f t="shared" si="116"/>
        <v>3721.8288771620078</v>
      </c>
      <c r="X144" s="30">
        <f t="shared" si="116"/>
        <v>1265.0998787147505</v>
      </c>
      <c r="Y144" s="30">
        <f t="shared" si="116"/>
        <v>2080.7851467542687</v>
      </c>
      <c r="Z144" s="30">
        <f t="shared" si="116"/>
        <v>3320.7592567918159</v>
      </c>
      <c r="AA144" s="30">
        <f t="shared" si="116"/>
        <v>3373.9574179895312</v>
      </c>
      <c r="AB144" s="30">
        <f t="shared" si="116"/>
        <v>2865.8386055317155</v>
      </c>
      <c r="AC144" s="30">
        <f t="shared" si="116"/>
        <v>2318.6003713115042</v>
      </c>
      <c r="AD144" s="30">
        <f t="shared" si="116"/>
        <v>1363.8943294636415</v>
      </c>
      <c r="AE144" s="30">
        <f t="shared" si="116"/>
        <v>1526.6190553323111</v>
      </c>
      <c r="AF144" s="30">
        <f t="shared" si="116"/>
        <v>7049.6191142185789</v>
      </c>
      <c r="AG144" s="30">
        <f t="shared" si="116"/>
        <v>9028.1792788899929</v>
      </c>
      <c r="AH144" s="30">
        <f t="shared" si="116"/>
        <v>8577.5190407445734</v>
      </c>
      <c r="AI144" s="30">
        <f t="shared" si="116"/>
        <v>3721.8288771620078</v>
      </c>
      <c r="AJ144" s="30">
        <f t="shared" si="116"/>
        <v>1265.0998787147505</v>
      </c>
      <c r="AK144" s="30">
        <f t="shared" si="116"/>
        <v>2080.7851467542687</v>
      </c>
      <c r="AL144" s="30">
        <f t="shared" si="116"/>
        <v>3320.7592567918159</v>
      </c>
      <c r="AM144" s="30">
        <f t="shared" si="116"/>
        <v>3373.9574179895312</v>
      </c>
      <c r="AN144" s="30">
        <f t="shared" si="116"/>
        <v>2865.8386055317155</v>
      </c>
      <c r="AO144" s="30">
        <f t="shared" si="116"/>
        <v>2318.6003713115042</v>
      </c>
      <c r="AP144" s="30">
        <f t="shared" si="116"/>
        <v>1363.8943294636415</v>
      </c>
      <c r="AQ144" s="30">
        <f t="shared" si="116"/>
        <v>1526.6190553323111</v>
      </c>
      <c r="AR144" s="30">
        <f t="shared" si="116"/>
        <v>7049.6191142185789</v>
      </c>
      <c r="AS144" s="30">
        <f t="shared" si="116"/>
        <v>9028.1792788899929</v>
      </c>
      <c r="AT144" s="30">
        <f t="shared" si="116"/>
        <v>8577.5190407445734</v>
      </c>
      <c r="AU144" s="30">
        <f t="shared" si="116"/>
        <v>3721.8288771620078</v>
      </c>
      <c r="AV144" s="30">
        <f t="shared" si="116"/>
        <v>1265.0998787147505</v>
      </c>
      <c r="AW144" s="30">
        <f t="shared" si="116"/>
        <v>2080.7851467542687</v>
      </c>
      <c r="AX144" s="30">
        <f t="shared" si="116"/>
        <v>3320.7592567918159</v>
      </c>
      <c r="AY144" s="30">
        <f t="shared" si="116"/>
        <v>3373.9574179895312</v>
      </c>
      <c r="AZ144" s="30">
        <f t="shared" si="116"/>
        <v>2865.8386055317155</v>
      </c>
      <c r="BA144" s="30">
        <f t="shared" si="116"/>
        <v>2318.6003713115042</v>
      </c>
      <c r="BB144" s="30">
        <f t="shared" si="116"/>
        <v>1363.8943294636415</v>
      </c>
      <c r="BC144" s="30">
        <f t="shared" si="116"/>
        <v>1526.6190553323111</v>
      </c>
      <c r="BD144" s="30">
        <f t="shared" si="116"/>
        <v>7049.6191142185789</v>
      </c>
      <c r="BE144" s="30">
        <f t="shared" si="116"/>
        <v>9028.1792788899929</v>
      </c>
      <c r="BF144" s="30">
        <f t="shared" si="116"/>
        <v>8577.5190407445734</v>
      </c>
      <c r="BG144" s="30">
        <f t="shared" si="116"/>
        <v>3721.8288771620078</v>
      </c>
      <c r="BH144" s="30">
        <f t="shared" si="116"/>
        <v>1265.0998787147505</v>
      </c>
      <c r="BI144" s="30">
        <f t="shared" si="116"/>
        <v>2080.7851467542687</v>
      </c>
      <c r="BJ144" s="30">
        <f t="shared" si="116"/>
        <v>3320.7592567918159</v>
      </c>
      <c r="BK144" s="30">
        <f t="shared" si="116"/>
        <v>3373.9574179895312</v>
      </c>
      <c r="BL144" s="30">
        <f t="shared" si="116"/>
        <v>2865.8386055317155</v>
      </c>
      <c r="BM144" s="30">
        <f t="shared" si="116"/>
        <v>2318.6003713115042</v>
      </c>
      <c r="BN144" s="30">
        <f t="shared" si="116"/>
        <v>1363.8943294636415</v>
      </c>
      <c r="BO144" s="30">
        <f t="shared" si="116"/>
        <v>1526.6190553323111</v>
      </c>
      <c r="BP144" s="30">
        <f t="shared" si="116"/>
        <v>7049.6191142185789</v>
      </c>
      <c r="BQ144" s="30">
        <f t="shared" si="116"/>
        <v>9028.1792788899929</v>
      </c>
      <c r="BR144" s="30">
        <f t="shared" si="116"/>
        <v>8577.5190407445734</v>
      </c>
      <c r="BS144" s="30">
        <f t="shared" si="116"/>
        <v>3721.8288771620078</v>
      </c>
      <c r="BT144" s="30">
        <f t="shared" si="116"/>
        <v>1265.0998787147505</v>
      </c>
      <c r="BU144" s="30">
        <f t="shared" si="116"/>
        <v>2080.7851467542687</v>
      </c>
      <c r="BV144" s="30">
        <f t="shared" si="116"/>
        <v>3320.7592567918159</v>
      </c>
      <c r="BW144" s="30">
        <f t="shared" si="116"/>
        <v>3373.9574179895312</v>
      </c>
      <c r="BX144" s="30">
        <f t="shared" si="116"/>
        <v>2865.8386055317155</v>
      </c>
      <c r="BY144" s="30">
        <f t="shared" si="116"/>
        <v>2318.6003713115042</v>
      </c>
      <c r="BZ144" s="30">
        <f t="shared" ref="BZ144:CH144" si="117">IF(BZ24=0,0,((BZ6*0.5)+BY24-BZ42)*BZ79*BZ111*BZ$2)</f>
        <v>1363.8943294636415</v>
      </c>
      <c r="CA144" s="30">
        <f t="shared" si="117"/>
        <v>1526.6190553323111</v>
      </c>
      <c r="CB144" s="30">
        <f t="shared" si="117"/>
        <v>7049.6191142185789</v>
      </c>
      <c r="CC144" s="30">
        <f t="shared" si="117"/>
        <v>9028.1792788899929</v>
      </c>
      <c r="CD144" s="30">
        <f t="shared" si="117"/>
        <v>8577.5190407445734</v>
      </c>
      <c r="CE144" s="30">
        <f t="shared" si="117"/>
        <v>3721.8288771620078</v>
      </c>
      <c r="CF144" s="30">
        <f t="shared" si="117"/>
        <v>1265.0998787147505</v>
      </c>
      <c r="CG144" s="30">
        <f t="shared" si="117"/>
        <v>2080.7851467542687</v>
      </c>
      <c r="CH144" s="33">
        <f t="shared" si="117"/>
        <v>3320.7592567918159</v>
      </c>
    </row>
    <row r="145" spans="1:86" hidden="1" x14ac:dyDescent="0.3">
      <c r="A145" s="569"/>
      <c r="B145" s="288" t="s">
        <v>21</v>
      </c>
      <c r="C145" s="30">
        <f t="shared" si="114"/>
        <v>0</v>
      </c>
      <c r="D145" s="30">
        <f t="shared" si="115"/>
        <v>0</v>
      </c>
      <c r="E145" s="30">
        <f t="shared" si="115"/>
        <v>0</v>
      </c>
      <c r="F145" s="30">
        <f t="shared" si="115"/>
        <v>0</v>
      </c>
      <c r="G145" s="30">
        <f t="shared" si="115"/>
        <v>0</v>
      </c>
      <c r="H145" s="30">
        <f t="shared" si="115"/>
        <v>0</v>
      </c>
      <c r="I145" s="30">
        <f t="shared" si="115"/>
        <v>0</v>
      </c>
      <c r="J145" s="30">
        <f t="shared" si="115"/>
        <v>0</v>
      </c>
      <c r="K145" s="30">
        <f t="shared" si="115"/>
        <v>0</v>
      </c>
      <c r="L145" s="30">
        <f t="shared" si="115"/>
        <v>88.441673243978528</v>
      </c>
      <c r="M145" s="30">
        <f t="shared" si="115"/>
        <v>208.36689664281374</v>
      </c>
      <c r="N145" s="30">
        <f t="shared" ref="N145:BY145" si="118">IF(N25=0,0,((N7*0.5)+M25-N43)*N80*N112*N$2)</f>
        <v>294.8466105136888</v>
      </c>
      <c r="O145" s="30">
        <f t="shared" si="118"/>
        <v>337.82476588295964</v>
      </c>
      <c r="P145" s="30">
        <f t="shared" si="118"/>
        <v>307.32460062908945</v>
      </c>
      <c r="Q145" s="30">
        <f t="shared" si="118"/>
        <v>327.34902740873724</v>
      </c>
      <c r="R145" s="30">
        <f t="shared" si="118"/>
        <v>306.03854701715608</v>
      </c>
      <c r="S145" s="30">
        <f t="shared" si="118"/>
        <v>365.62409913506048</v>
      </c>
      <c r="T145" s="30">
        <f t="shared" si="118"/>
        <v>654.73560712909125</v>
      </c>
      <c r="U145" s="30">
        <f t="shared" si="118"/>
        <v>654.61153563689436</v>
      </c>
      <c r="V145" s="30">
        <f t="shared" si="118"/>
        <v>657.67921814241731</v>
      </c>
      <c r="W145" s="30">
        <f t="shared" si="118"/>
        <v>621.00124073728978</v>
      </c>
      <c r="X145" s="30">
        <f t="shared" si="118"/>
        <v>350.31364286810384</v>
      </c>
      <c r="Y145" s="30">
        <f t="shared" si="118"/>
        <v>346.67104456331316</v>
      </c>
      <c r="Z145" s="30">
        <f t="shared" si="118"/>
        <v>347.45616070022811</v>
      </c>
      <c r="AA145" s="30">
        <f t="shared" si="118"/>
        <v>337.82476588295964</v>
      </c>
      <c r="AB145" s="30">
        <f t="shared" si="118"/>
        <v>307.32460062908945</v>
      </c>
      <c r="AC145" s="30">
        <f t="shared" si="118"/>
        <v>327.34902740873724</v>
      </c>
      <c r="AD145" s="30">
        <f t="shared" si="118"/>
        <v>306.03854701715608</v>
      </c>
      <c r="AE145" s="30">
        <f t="shared" si="118"/>
        <v>365.62409913506048</v>
      </c>
      <c r="AF145" s="30">
        <f t="shared" si="118"/>
        <v>654.73560712909125</v>
      </c>
      <c r="AG145" s="30">
        <f t="shared" si="118"/>
        <v>654.61153563689436</v>
      </c>
      <c r="AH145" s="30">
        <f t="shared" si="118"/>
        <v>657.67921814241731</v>
      </c>
      <c r="AI145" s="30">
        <f t="shared" si="118"/>
        <v>621.00124073728978</v>
      </c>
      <c r="AJ145" s="30">
        <f t="shared" si="118"/>
        <v>350.31364286810384</v>
      </c>
      <c r="AK145" s="30">
        <f t="shared" si="118"/>
        <v>346.67104456331316</v>
      </c>
      <c r="AL145" s="30">
        <f t="shared" si="118"/>
        <v>347.45616070022811</v>
      </c>
      <c r="AM145" s="30">
        <f t="shared" si="118"/>
        <v>337.82476588295964</v>
      </c>
      <c r="AN145" s="30">
        <f t="shared" si="118"/>
        <v>307.32460062908945</v>
      </c>
      <c r="AO145" s="30">
        <f t="shared" si="118"/>
        <v>327.34902740873724</v>
      </c>
      <c r="AP145" s="30">
        <f t="shared" si="118"/>
        <v>306.03854701715608</v>
      </c>
      <c r="AQ145" s="30">
        <f t="shared" si="118"/>
        <v>365.62409913506048</v>
      </c>
      <c r="AR145" s="30">
        <f t="shared" si="118"/>
        <v>654.73560712909125</v>
      </c>
      <c r="AS145" s="30">
        <f t="shared" si="118"/>
        <v>654.61153563689436</v>
      </c>
      <c r="AT145" s="30">
        <f t="shared" si="118"/>
        <v>657.67921814241731</v>
      </c>
      <c r="AU145" s="30">
        <f t="shared" si="118"/>
        <v>621.00124073728978</v>
      </c>
      <c r="AV145" s="30">
        <f t="shared" si="118"/>
        <v>350.31364286810384</v>
      </c>
      <c r="AW145" s="30">
        <f t="shared" si="118"/>
        <v>346.67104456331316</v>
      </c>
      <c r="AX145" s="30">
        <f t="shared" si="118"/>
        <v>347.45616070022811</v>
      </c>
      <c r="AY145" s="30">
        <f t="shared" si="118"/>
        <v>337.82476588295964</v>
      </c>
      <c r="AZ145" s="30">
        <f t="shared" si="118"/>
        <v>307.32460062908945</v>
      </c>
      <c r="BA145" s="30">
        <f t="shared" si="118"/>
        <v>327.34902740873724</v>
      </c>
      <c r="BB145" s="30">
        <f t="shared" si="118"/>
        <v>306.03854701715608</v>
      </c>
      <c r="BC145" s="30">
        <f t="shared" si="118"/>
        <v>365.62409913506048</v>
      </c>
      <c r="BD145" s="30">
        <f t="shared" si="118"/>
        <v>654.73560712909125</v>
      </c>
      <c r="BE145" s="30">
        <f t="shared" si="118"/>
        <v>654.61153563689436</v>
      </c>
      <c r="BF145" s="30">
        <f t="shared" si="118"/>
        <v>657.67921814241731</v>
      </c>
      <c r="BG145" s="30">
        <f t="shared" si="118"/>
        <v>621.00124073728978</v>
      </c>
      <c r="BH145" s="30">
        <f t="shared" si="118"/>
        <v>350.31364286810384</v>
      </c>
      <c r="BI145" s="30">
        <f t="shared" si="118"/>
        <v>346.67104456331316</v>
      </c>
      <c r="BJ145" s="30">
        <f t="shared" si="118"/>
        <v>347.45616070022811</v>
      </c>
      <c r="BK145" s="30">
        <f t="shared" si="118"/>
        <v>337.82476588295964</v>
      </c>
      <c r="BL145" s="30">
        <f t="shared" si="118"/>
        <v>307.32460062908945</v>
      </c>
      <c r="BM145" s="30">
        <f t="shared" si="118"/>
        <v>327.34902740873724</v>
      </c>
      <c r="BN145" s="30">
        <f t="shared" si="118"/>
        <v>306.03854701715608</v>
      </c>
      <c r="BO145" s="30">
        <f t="shared" si="118"/>
        <v>365.62409913506048</v>
      </c>
      <c r="BP145" s="30">
        <f t="shared" si="118"/>
        <v>654.73560712909125</v>
      </c>
      <c r="BQ145" s="30">
        <f t="shared" si="118"/>
        <v>654.61153563689436</v>
      </c>
      <c r="BR145" s="30">
        <f t="shared" si="118"/>
        <v>657.67921814241731</v>
      </c>
      <c r="BS145" s="30">
        <f t="shared" si="118"/>
        <v>621.00124073728978</v>
      </c>
      <c r="BT145" s="30">
        <f t="shared" si="118"/>
        <v>350.31364286810384</v>
      </c>
      <c r="BU145" s="30">
        <f t="shared" si="118"/>
        <v>346.67104456331316</v>
      </c>
      <c r="BV145" s="30">
        <f t="shared" si="118"/>
        <v>347.45616070022811</v>
      </c>
      <c r="BW145" s="30">
        <f t="shared" si="118"/>
        <v>337.82476588295964</v>
      </c>
      <c r="BX145" s="30">
        <f t="shared" si="118"/>
        <v>307.32460062908945</v>
      </c>
      <c r="BY145" s="30">
        <f t="shared" si="118"/>
        <v>327.34902740873724</v>
      </c>
      <c r="BZ145" s="30">
        <f t="shared" ref="BZ145:CH145" si="119">IF(BZ25=0,0,((BZ7*0.5)+BY25-BZ43)*BZ80*BZ112*BZ$2)</f>
        <v>306.03854701715608</v>
      </c>
      <c r="CA145" s="30">
        <f t="shared" si="119"/>
        <v>365.62409913506048</v>
      </c>
      <c r="CB145" s="30">
        <f t="shared" si="119"/>
        <v>654.73560712909125</v>
      </c>
      <c r="CC145" s="30">
        <f t="shared" si="119"/>
        <v>654.61153563689436</v>
      </c>
      <c r="CD145" s="30">
        <f t="shared" si="119"/>
        <v>657.67921814241731</v>
      </c>
      <c r="CE145" s="30">
        <f t="shared" si="119"/>
        <v>621.00124073728978</v>
      </c>
      <c r="CF145" s="30">
        <f t="shared" si="119"/>
        <v>350.31364286810384</v>
      </c>
      <c r="CG145" s="30">
        <f t="shared" si="119"/>
        <v>346.67104456331316</v>
      </c>
      <c r="CH145" s="33">
        <f t="shared" si="119"/>
        <v>347.45616070022811</v>
      </c>
    </row>
    <row r="146" spans="1:86" hidden="1" x14ac:dyDescent="0.3">
      <c r="A146" s="569"/>
      <c r="B146" s="288" t="s">
        <v>1</v>
      </c>
      <c r="C146" s="30">
        <f t="shared" si="114"/>
        <v>0</v>
      </c>
      <c r="D146" s="30">
        <f t="shared" si="115"/>
        <v>0</v>
      </c>
      <c r="E146" s="30">
        <f t="shared" si="115"/>
        <v>25.128208189177453</v>
      </c>
      <c r="F146" s="30">
        <f t="shared" si="115"/>
        <v>423.07626914768389</v>
      </c>
      <c r="G146" s="30">
        <f t="shared" si="115"/>
        <v>2681.6060871956356</v>
      </c>
      <c r="H146" s="30">
        <f t="shared" si="115"/>
        <v>21613.961545875361</v>
      </c>
      <c r="I146" s="30">
        <f t="shared" si="115"/>
        <v>37194.493431952251</v>
      </c>
      <c r="J146" s="30">
        <f t="shared" si="115"/>
        <v>43792.771619861276</v>
      </c>
      <c r="K146" s="30">
        <f t="shared" si="115"/>
        <v>21626.225370101216</v>
      </c>
      <c r="L146" s="30">
        <f t="shared" si="115"/>
        <v>2734.2302988846059</v>
      </c>
      <c r="M146" s="30">
        <f t="shared" si="115"/>
        <v>1041.5537952103398</v>
      </c>
      <c r="N146" s="30">
        <f t="shared" ref="N146:BY146" si="120">IF(N26=0,0,((N8*0.5)+M26-N44)*N81*N113*N$2)</f>
        <v>13.419164170890717</v>
      </c>
      <c r="O146" s="30">
        <f t="shared" si="120"/>
        <v>1.4721779342316419</v>
      </c>
      <c r="P146" s="30">
        <f t="shared" si="120"/>
        <v>60.541687953081613</v>
      </c>
      <c r="Q146" s="30">
        <f t="shared" si="120"/>
        <v>1859.4246630955445</v>
      </c>
      <c r="R146" s="30">
        <f t="shared" si="120"/>
        <v>6202.6549956462177</v>
      </c>
      <c r="S146" s="30">
        <f t="shared" si="120"/>
        <v>18734.919300495618</v>
      </c>
      <c r="T146" s="30">
        <f t="shared" si="120"/>
        <v>108820.80089707204</v>
      </c>
      <c r="U146" s="30">
        <f t="shared" si="120"/>
        <v>140256.00634265869</v>
      </c>
      <c r="V146" s="30">
        <f t="shared" si="120"/>
        <v>133041.59625837943</v>
      </c>
      <c r="W146" s="30">
        <f t="shared" si="120"/>
        <v>55262.82510200383</v>
      </c>
      <c r="X146" s="30">
        <f t="shared" si="120"/>
        <v>5651.685413134217</v>
      </c>
      <c r="Y146" s="30">
        <f t="shared" si="120"/>
        <v>1725.2309233446849</v>
      </c>
      <c r="Z146" s="30">
        <f t="shared" si="120"/>
        <v>16.208291893755455</v>
      </c>
      <c r="AA146" s="30">
        <f t="shared" si="120"/>
        <v>1.4721779342316419</v>
      </c>
      <c r="AB146" s="30">
        <f t="shared" si="120"/>
        <v>60.541687953081613</v>
      </c>
      <c r="AC146" s="30">
        <f t="shared" si="120"/>
        <v>1859.4246630955445</v>
      </c>
      <c r="AD146" s="30">
        <f t="shared" si="120"/>
        <v>6202.6549956462177</v>
      </c>
      <c r="AE146" s="30">
        <f t="shared" si="120"/>
        <v>18734.919300495618</v>
      </c>
      <c r="AF146" s="30">
        <f t="shared" si="120"/>
        <v>108820.80089707204</v>
      </c>
      <c r="AG146" s="30">
        <f t="shared" si="120"/>
        <v>140256.00634265869</v>
      </c>
      <c r="AH146" s="30">
        <f t="shared" si="120"/>
        <v>133041.59625837943</v>
      </c>
      <c r="AI146" s="30">
        <f t="shared" si="120"/>
        <v>55262.82510200383</v>
      </c>
      <c r="AJ146" s="30">
        <f t="shared" si="120"/>
        <v>5651.685413134217</v>
      </c>
      <c r="AK146" s="30">
        <f t="shared" si="120"/>
        <v>1725.2309233446849</v>
      </c>
      <c r="AL146" s="30">
        <f t="shared" si="120"/>
        <v>16.208291893755455</v>
      </c>
      <c r="AM146" s="30">
        <f t="shared" si="120"/>
        <v>1.4721779342316419</v>
      </c>
      <c r="AN146" s="30">
        <f t="shared" si="120"/>
        <v>60.541687953081613</v>
      </c>
      <c r="AO146" s="30">
        <f t="shared" si="120"/>
        <v>1859.4246630955445</v>
      </c>
      <c r="AP146" s="30">
        <f t="shared" si="120"/>
        <v>6202.6549956462177</v>
      </c>
      <c r="AQ146" s="30">
        <f t="shared" si="120"/>
        <v>18734.919300495618</v>
      </c>
      <c r="AR146" s="30">
        <f t="shared" si="120"/>
        <v>108820.80089707204</v>
      </c>
      <c r="AS146" s="30">
        <f t="shared" si="120"/>
        <v>140256.00634265869</v>
      </c>
      <c r="AT146" s="30">
        <f t="shared" si="120"/>
        <v>133041.59625837943</v>
      </c>
      <c r="AU146" s="30">
        <f t="shared" si="120"/>
        <v>55262.82510200383</v>
      </c>
      <c r="AV146" s="30">
        <f t="shared" si="120"/>
        <v>5651.685413134217</v>
      </c>
      <c r="AW146" s="30">
        <f t="shared" si="120"/>
        <v>1725.2309233446849</v>
      </c>
      <c r="AX146" s="30">
        <f t="shared" si="120"/>
        <v>16.208291893755455</v>
      </c>
      <c r="AY146" s="30">
        <f t="shared" si="120"/>
        <v>1.4721779342316419</v>
      </c>
      <c r="AZ146" s="30">
        <f t="shared" si="120"/>
        <v>60.541687953081613</v>
      </c>
      <c r="BA146" s="30">
        <f t="shared" si="120"/>
        <v>1859.4246630955445</v>
      </c>
      <c r="BB146" s="30">
        <f t="shared" si="120"/>
        <v>6202.6549956462177</v>
      </c>
      <c r="BC146" s="30">
        <f t="shared" si="120"/>
        <v>18734.919300495618</v>
      </c>
      <c r="BD146" s="30">
        <f t="shared" si="120"/>
        <v>108820.80089707204</v>
      </c>
      <c r="BE146" s="30">
        <f t="shared" si="120"/>
        <v>140256.00634265869</v>
      </c>
      <c r="BF146" s="30">
        <f t="shared" si="120"/>
        <v>133041.59625837943</v>
      </c>
      <c r="BG146" s="30">
        <f t="shared" si="120"/>
        <v>55262.82510200383</v>
      </c>
      <c r="BH146" s="30">
        <f t="shared" si="120"/>
        <v>5651.685413134217</v>
      </c>
      <c r="BI146" s="30">
        <f t="shared" si="120"/>
        <v>1725.2309233446849</v>
      </c>
      <c r="BJ146" s="30">
        <f t="shared" si="120"/>
        <v>16.208291893755455</v>
      </c>
      <c r="BK146" s="30">
        <f t="shared" si="120"/>
        <v>1.4721779342316419</v>
      </c>
      <c r="BL146" s="30">
        <f t="shared" si="120"/>
        <v>60.541687953081613</v>
      </c>
      <c r="BM146" s="30">
        <f t="shared" si="120"/>
        <v>1859.4246630955445</v>
      </c>
      <c r="BN146" s="30">
        <f t="shared" si="120"/>
        <v>6202.6549956462177</v>
      </c>
      <c r="BO146" s="30">
        <f t="shared" si="120"/>
        <v>18734.919300495618</v>
      </c>
      <c r="BP146" s="30">
        <f t="shared" si="120"/>
        <v>108820.80089707204</v>
      </c>
      <c r="BQ146" s="30">
        <f t="shared" si="120"/>
        <v>140256.00634265869</v>
      </c>
      <c r="BR146" s="30">
        <f t="shared" si="120"/>
        <v>133041.59625837943</v>
      </c>
      <c r="BS146" s="30">
        <f t="shared" si="120"/>
        <v>55262.82510200383</v>
      </c>
      <c r="BT146" s="30">
        <f t="shared" si="120"/>
        <v>5651.685413134217</v>
      </c>
      <c r="BU146" s="30">
        <f t="shared" si="120"/>
        <v>1725.2309233446849</v>
      </c>
      <c r="BV146" s="30">
        <f t="shared" si="120"/>
        <v>16.208291893755455</v>
      </c>
      <c r="BW146" s="30">
        <f t="shared" si="120"/>
        <v>1.4721779342316419</v>
      </c>
      <c r="BX146" s="30">
        <f t="shared" si="120"/>
        <v>60.541687953081613</v>
      </c>
      <c r="BY146" s="30">
        <f t="shared" si="120"/>
        <v>1859.4246630955445</v>
      </c>
      <c r="BZ146" s="30">
        <f t="shared" ref="BZ146:CH146" si="121">IF(BZ26=0,0,((BZ8*0.5)+BY26-BZ44)*BZ81*BZ113*BZ$2)</f>
        <v>6202.6549956462177</v>
      </c>
      <c r="CA146" s="30">
        <f t="shared" si="121"/>
        <v>18734.919300495618</v>
      </c>
      <c r="CB146" s="30">
        <f t="shared" si="121"/>
        <v>108820.80089707204</v>
      </c>
      <c r="CC146" s="30">
        <f t="shared" si="121"/>
        <v>140256.00634265869</v>
      </c>
      <c r="CD146" s="30">
        <f t="shared" si="121"/>
        <v>133041.59625837943</v>
      </c>
      <c r="CE146" s="30">
        <f t="shared" si="121"/>
        <v>55262.82510200383</v>
      </c>
      <c r="CF146" s="30">
        <f t="shared" si="121"/>
        <v>5651.685413134217</v>
      </c>
      <c r="CG146" s="30">
        <f t="shared" si="121"/>
        <v>1725.2309233446849</v>
      </c>
      <c r="CH146" s="33">
        <f t="shared" si="121"/>
        <v>16.208291893755455</v>
      </c>
    </row>
    <row r="147" spans="1:86" hidden="1" x14ac:dyDescent="0.3">
      <c r="A147" s="569"/>
      <c r="B147" s="288" t="s">
        <v>22</v>
      </c>
      <c r="C147" s="30">
        <f t="shared" si="114"/>
        <v>0</v>
      </c>
      <c r="D147" s="30">
        <f t="shared" si="115"/>
        <v>0</v>
      </c>
      <c r="E147" s="30">
        <f t="shared" si="115"/>
        <v>0</v>
      </c>
      <c r="F147" s="30">
        <f t="shared" si="115"/>
        <v>0</v>
      </c>
      <c r="G147" s="30">
        <f t="shared" si="115"/>
        <v>0</v>
      </c>
      <c r="H147" s="30">
        <f t="shared" si="115"/>
        <v>8.156620747161309</v>
      </c>
      <c r="I147" s="30">
        <f t="shared" si="115"/>
        <v>20.155119175339603</v>
      </c>
      <c r="J147" s="30">
        <f t="shared" si="115"/>
        <v>15.911267244275939</v>
      </c>
      <c r="K147" s="30">
        <f t="shared" si="115"/>
        <v>19.321033143472512</v>
      </c>
      <c r="L147" s="30">
        <f t="shared" si="115"/>
        <v>13.931484282390244</v>
      </c>
      <c r="M147" s="30">
        <f t="shared" si="115"/>
        <v>12.283428985018059</v>
      </c>
      <c r="N147" s="30">
        <f t="shared" ref="N147:BY147" si="122">IF(N27=0,0,((N9*0.5)+M27-N45)*N82*N114*N$2)</f>
        <v>13.252222107687164</v>
      </c>
      <c r="O147" s="30">
        <f t="shared" si="122"/>
        <v>14.324935527227716</v>
      </c>
      <c r="P147" s="30">
        <f t="shared" si="122"/>
        <v>11.085586052938183</v>
      </c>
      <c r="Q147" s="30">
        <f t="shared" si="122"/>
        <v>9.7724922088022463</v>
      </c>
      <c r="R147" s="30">
        <f t="shared" si="122"/>
        <v>9.6680156781692226</v>
      </c>
      <c r="S147" s="30">
        <f t="shared" si="122"/>
        <v>11.433054712961033</v>
      </c>
      <c r="T147" s="30">
        <f t="shared" si="122"/>
        <v>16.130364882487303</v>
      </c>
      <c r="U147" s="30">
        <f t="shared" si="122"/>
        <v>20.155119175339603</v>
      </c>
      <c r="V147" s="30">
        <f t="shared" si="122"/>
        <v>15.911267244275939</v>
      </c>
      <c r="W147" s="30">
        <f t="shared" si="122"/>
        <v>19.321033143472512</v>
      </c>
      <c r="X147" s="30">
        <f t="shared" si="122"/>
        <v>13.931484282390244</v>
      </c>
      <c r="Y147" s="30">
        <f t="shared" si="122"/>
        <v>12.283428985018059</v>
      </c>
      <c r="Z147" s="30">
        <f t="shared" si="122"/>
        <v>13.252222107687164</v>
      </c>
      <c r="AA147" s="30">
        <f t="shared" si="122"/>
        <v>14.324935527227716</v>
      </c>
      <c r="AB147" s="30">
        <f t="shared" si="122"/>
        <v>11.085586052938183</v>
      </c>
      <c r="AC147" s="30">
        <f t="shared" si="122"/>
        <v>9.7724922088022463</v>
      </c>
      <c r="AD147" s="30">
        <f t="shared" si="122"/>
        <v>9.6680156781692226</v>
      </c>
      <c r="AE147" s="30">
        <f t="shared" si="122"/>
        <v>11.433054712961033</v>
      </c>
      <c r="AF147" s="30">
        <f t="shared" si="122"/>
        <v>16.130364882487303</v>
      </c>
      <c r="AG147" s="30">
        <f t="shared" si="122"/>
        <v>20.155119175339603</v>
      </c>
      <c r="AH147" s="30">
        <f t="shared" si="122"/>
        <v>15.911267244275939</v>
      </c>
      <c r="AI147" s="30">
        <f t="shared" si="122"/>
        <v>19.321033143472512</v>
      </c>
      <c r="AJ147" s="30">
        <f t="shared" si="122"/>
        <v>13.931484282390244</v>
      </c>
      <c r="AK147" s="30">
        <f t="shared" si="122"/>
        <v>12.283428985018059</v>
      </c>
      <c r="AL147" s="30">
        <f t="shared" si="122"/>
        <v>13.252222107687164</v>
      </c>
      <c r="AM147" s="30">
        <f t="shared" si="122"/>
        <v>14.324935527227716</v>
      </c>
      <c r="AN147" s="30">
        <f t="shared" si="122"/>
        <v>11.085586052938183</v>
      </c>
      <c r="AO147" s="30">
        <f t="shared" si="122"/>
        <v>9.7724922088022463</v>
      </c>
      <c r="AP147" s="30">
        <f t="shared" si="122"/>
        <v>9.6680156781692226</v>
      </c>
      <c r="AQ147" s="30">
        <f t="shared" si="122"/>
        <v>11.433054712961033</v>
      </c>
      <c r="AR147" s="30">
        <f t="shared" si="122"/>
        <v>16.130364882487303</v>
      </c>
      <c r="AS147" s="30">
        <f t="shared" si="122"/>
        <v>20.155119175339603</v>
      </c>
      <c r="AT147" s="30">
        <f t="shared" si="122"/>
        <v>15.911267244275939</v>
      </c>
      <c r="AU147" s="30">
        <f t="shared" si="122"/>
        <v>19.321033143472512</v>
      </c>
      <c r="AV147" s="30">
        <f t="shared" si="122"/>
        <v>13.931484282390244</v>
      </c>
      <c r="AW147" s="30">
        <f t="shared" si="122"/>
        <v>12.283428985018059</v>
      </c>
      <c r="AX147" s="30">
        <f t="shared" si="122"/>
        <v>13.252222107687164</v>
      </c>
      <c r="AY147" s="30">
        <f t="shared" si="122"/>
        <v>14.324935527227716</v>
      </c>
      <c r="AZ147" s="30">
        <f t="shared" si="122"/>
        <v>11.085586052938183</v>
      </c>
      <c r="BA147" s="30">
        <f t="shared" si="122"/>
        <v>9.7724922088022463</v>
      </c>
      <c r="BB147" s="30">
        <f t="shared" si="122"/>
        <v>9.6680156781692226</v>
      </c>
      <c r="BC147" s="30">
        <f t="shared" si="122"/>
        <v>11.433054712961033</v>
      </c>
      <c r="BD147" s="30">
        <f t="shared" si="122"/>
        <v>16.130364882487303</v>
      </c>
      <c r="BE147" s="30">
        <f t="shared" si="122"/>
        <v>20.155119175339603</v>
      </c>
      <c r="BF147" s="30">
        <f t="shared" si="122"/>
        <v>15.911267244275939</v>
      </c>
      <c r="BG147" s="30">
        <f t="shared" si="122"/>
        <v>19.321033143472512</v>
      </c>
      <c r="BH147" s="30">
        <f t="shared" si="122"/>
        <v>13.931484282390244</v>
      </c>
      <c r="BI147" s="30">
        <f t="shared" si="122"/>
        <v>12.283428985018059</v>
      </c>
      <c r="BJ147" s="30">
        <f t="shared" si="122"/>
        <v>13.252222107687164</v>
      </c>
      <c r="BK147" s="30">
        <f t="shared" si="122"/>
        <v>14.324935527227716</v>
      </c>
      <c r="BL147" s="30">
        <f t="shared" si="122"/>
        <v>11.085586052938183</v>
      </c>
      <c r="BM147" s="30">
        <f t="shared" si="122"/>
        <v>9.7724922088022463</v>
      </c>
      <c r="BN147" s="30">
        <f t="shared" si="122"/>
        <v>9.6680156781692226</v>
      </c>
      <c r="BO147" s="30">
        <f t="shared" si="122"/>
        <v>11.433054712961033</v>
      </c>
      <c r="BP147" s="30">
        <f t="shared" si="122"/>
        <v>16.130364882487303</v>
      </c>
      <c r="BQ147" s="30">
        <f t="shared" si="122"/>
        <v>20.155119175339603</v>
      </c>
      <c r="BR147" s="30">
        <f t="shared" si="122"/>
        <v>15.911267244275939</v>
      </c>
      <c r="BS147" s="30">
        <f t="shared" si="122"/>
        <v>19.321033143472512</v>
      </c>
      <c r="BT147" s="30">
        <f t="shared" si="122"/>
        <v>13.931484282390244</v>
      </c>
      <c r="BU147" s="30">
        <f t="shared" si="122"/>
        <v>12.283428985018059</v>
      </c>
      <c r="BV147" s="30">
        <f t="shared" si="122"/>
        <v>13.252222107687164</v>
      </c>
      <c r="BW147" s="30">
        <f t="shared" si="122"/>
        <v>14.324935527227716</v>
      </c>
      <c r="BX147" s="30">
        <f t="shared" si="122"/>
        <v>11.085586052938183</v>
      </c>
      <c r="BY147" s="30">
        <f t="shared" si="122"/>
        <v>9.7724922088022463</v>
      </c>
      <c r="BZ147" s="30">
        <f t="shared" ref="BZ147:CH147" si="123">IF(BZ27=0,0,((BZ9*0.5)+BY27-BZ45)*BZ82*BZ114*BZ$2)</f>
        <v>9.6680156781692226</v>
      </c>
      <c r="CA147" s="30">
        <f t="shared" si="123"/>
        <v>11.433054712961033</v>
      </c>
      <c r="CB147" s="30">
        <f t="shared" si="123"/>
        <v>16.130364882487303</v>
      </c>
      <c r="CC147" s="30">
        <f t="shared" si="123"/>
        <v>20.155119175339603</v>
      </c>
      <c r="CD147" s="30">
        <f t="shared" si="123"/>
        <v>15.911267244275939</v>
      </c>
      <c r="CE147" s="30">
        <f t="shared" si="123"/>
        <v>19.321033143472512</v>
      </c>
      <c r="CF147" s="30">
        <f t="shared" si="123"/>
        <v>13.931484282390244</v>
      </c>
      <c r="CG147" s="30">
        <f t="shared" si="123"/>
        <v>12.283428985018059</v>
      </c>
      <c r="CH147" s="33">
        <f t="shared" si="123"/>
        <v>13.252222107687164</v>
      </c>
    </row>
    <row r="148" spans="1:86" hidden="1" x14ac:dyDescent="0.3">
      <c r="A148" s="569"/>
      <c r="B148" s="94" t="s">
        <v>9</v>
      </c>
      <c r="C148" s="30">
        <f t="shared" si="114"/>
        <v>0</v>
      </c>
      <c r="D148" s="30">
        <f t="shared" si="115"/>
        <v>0</v>
      </c>
      <c r="E148" s="30">
        <f t="shared" si="115"/>
        <v>0</v>
      </c>
      <c r="F148" s="30">
        <f t="shared" si="115"/>
        <v>0</v>
      </c>
      <c r="G148" s="30">
        <f t="shared" si="115"/>
        <v>0</v>
      </c>
      <c r="H148" s="30">
        <f t="shared" si="115"/>
        <v>0</v>
      </c>
      <c r="I148" s="30">
        <f t="shared" si="115"/>
        <v>0</v>
      </c>
      <c r="J148" s="30">
        <f t="shared" si="115"/>
        <v>0</v>
      </c>
      <c r="K148" s="30">
        <f t="shared" si="115"/>
        <v>0</v>
      </c>
      <c r="L148" s="30">
        <f t="shared" si="115"/>
        <v>0</v>
      </c>
      <c r="M148" s="30">
        <f t="shared" si="115"/>
        <v>0</v>
      </c>
      <c r="N148" s="30">
        <f t="shared" ref="N148:BY148" si="124">IF(N28=0,0,((N10*0.5)+M28-N46)*N83*N115*N$2)</f>
        <v>868.47420939598078</v>
      </c>
      <c r="O148" s="30">
        <f t="shared" si="124"/>
        <v>1775.9947405387543</v>
      </c>
      <c r="P148" s="30">
        <f t="shared" si="124"/>
        <v>1509.3577405048586</v>
      </c>
      <c r="Q148" s="30">
        <f t="shared" si="124"/>
        <v>1158.5839135344922</v>
      </c>
      <c r="R148" s="30">
        <f t="shared" si="124"/>
        <v>545.72768511170295</v>
      </c>
      <c r="S148" s="30">
        <f t="shared" si="124"/>
        <v>235.97795461529978</v>
      </c>
      <c r="T148" s="30">
        <f t="shared" si="124"/>
        <v>49.781360379555579</v>
      </c>
      <c r="U148" s="30">
        <f t="shared" si="124"/>
        <v>32.459322273254905</v>
      </c>
      <c r="V148" s="30">
        <f t="shared" si="124"/>
        <v>37.954747014069603</v>
      </c>
      <c r="W148" s="30">
        <f t="shared" si="124"/>
        <v>150.55133101708918</v>
      </c>
      <c r="X148" s="30">
        <f t="shared" si="124"/>
        <v>467.00537808733719</v>
      </c>
      <c r="Y148" s="30">
        <f t="shared" si="124"/>
        <v>1012.1868721337922</v>
      </c>
      <c r="Z148" s="30">
        <f t="shared" si="124"/>
        <v>1736.9484187919616</v>
      </c>
      <c r="AA148" s="30">
        <f t="shared" si="124"/>
        <v>1775.9947405387543</v>
      </c>
      <c r="AB148" s="30">
        <f t="shared" si="124"/>
        <v>1509.3577405048586</v>
      </c>
      <c r="AC148" s="30">
        <f t="shared" si="124"/>
        <v>1158.5839135344922</v>
      </c>
      <c r="AD148" s="30">
        <f t="shared" si="124"/>
        <v>545.72768511170295</v>
      </c>
      <c r="AE148" s="30">
        <f t="shared" si="124"/>
        <v>235.97795461529978</v>
      </c>
      <c r="AF148" s="30">
        <f t="shared" si="124"/>
        <v>49.781360379555579</v>
      </c>
      <c r="AG148" s="30">
        <f t="shared" si="124"/>
        <v>32.459322273254905</v>
      </c>
      <c r="AH148" s="30">
        <f t="shared" si="124"/>
        <v>37.954747014069603</v>
      </c>
      <c r="AI148" s="30">
        <f t="shared" si="124"/>
        <v>150.55133101708918</v>
      </c>
      <c r="AJ148" s="30">
        <f t="shared" si="124"/>
        <v>467.00537808733719</v>
      </c>
      <c r="AK148" s="30">
        <f t="shared" si="124"/>
        <v>1012.1868721337922</v>
      </c>
      <c r="AL148" s="30">
        <f t="shared" si="124"/>
        <v>1736.9484187919616</v>
      </c>
      <c r="AM148" s="30">
        <f t="shared" si="124"/>
        <v>1775.9947405387543</v>
      </c>
      <c r="AN148" s="30">
        <f t="shared" si="124"/>
        <v>1509.3577405048586</v>
      </c>
      <c r="AO148" s="30">
        <f t="shared" si="124"/>
        <v>1158.5839135344922</v>
      </c>
      <c r="AP148" s="30">
        <f t="shared" si="124"/>
        <v>545.72768511170295</v>
      </c>
      <c r="AQ148" s="30">
        <f t="shared" si="124"/>
        <v>235.97795461529978</v>
      </c>
      <c r="AR148" s="30">
        <f t="shared" si="124"/>
        <v>49.781360379555579</v>
      </c>
      <c r="AS148" s="30">
        <f t="shared" si="124"/>
        <v>32.459322273254905</v>
      </c>
      <c r="AT148" s="30">
        <f t="shared" si="124"/>
        <v>37.954747014069603</v>
      </c>
      <c r="AU148" s="30">
        <f t="shared" si="124"/>
        <v>150.55133101708918</v>
      </c>
      <c r="AV148" s="30">
        <f t="shared" si="124"/>
        <v>467.00537808733719</v>
      </c>
      <c r="AW148" s="30">
        <f t="shared" si="124"/>
        <v>1012.1868721337922</v>
      </c>
      <c r="AX148" s="30">
        <f t="shared" si="124"/>
        <v>1736.9484187919616</v>
      </c>
      <c r="AY148" s="30">
        <f t="shared" si="124"/>
        <v>1775.9947405387543</v>
      </c>
      <c r="AZ148" s="30">
        <f t="shared" si="124"/>
        <v>1509.3577405048586</v>
      </c>
      <c r="BA148" s="30">
        <f t="shared" si="124"/>
        <v>1158.5839135344922</v>
      </c>
      <c r="BB148" s="30">
        <f t="shared" si="124"/>
        <v>545.72768511170295</v>
      </c>
      <c r="BC148" s="30">
        <f t="shared" si="124"/>
        <v>235.97795461529978</v>
      </c>
      <c r="BD148" s="30">
        <f t="shared" si="124"/>
        <v>49.781360379555579</v>
      </c>
      <c r="BE148" s="30">
        <f t="shared" si="124"/>
        <v>32.459322273254905</v>
      </c>
      <c r="BF148" s="30">
        <f t="shared" si="124"/>
        <v>37.954747014069603</v>
      </c>
      <c r="BG148" s="30">
        <f t="shared" si="124"/>
        <v>150.55133101708918</v>
      </c>
      <c r="BH148" s="30">
        <f t="shared" si="124"/>
        <v>467.00537808733719</v>
      </c>
      <c r="BI148" s="30">
        <f t="shared" si="124"/>
        <v>1012.1868721337922</v>
      </c>
      <c r="BJ148" s="30">
        <f t="shared" si="124"/>
        <v>1736.9484187919616</v>
      </c>
      <c r="BK148" s="30">
        <f t="shared" si="124"/>
        <v>1775.9947405387543</v>
      </c>
      <c r="BL148" s="30">
        <f t="shared" si="124"/>
        <v>1509.3577405048586</v>
      </c>
      <c r="BM148" s="30">
        <f t="shared" si="124"/>
        <v>1158.5839135344922</v>
      </c>
      <c r="BN148" s="30">
        <f t="shared" si="124"/>
        <v>545.72768511170295</v>
      </c>
      <c r="BO148" s="30">
        <f t="shared" si="124"/>
        <v>235.97795461529978</v>
      </c>
      <c r="BP148" s="30">
        <f t="shared" si="124"/>
        <v>49.781360379555579</v>
      </c>
      <c r="BQ148" s="30">
        <f t="shared" si="124"/>
        <v>32.459322273254905</v>
      </c>
      <c r="BR148" s="30">
        <f t="shared" si="124"/>
        <v>37.954747014069603</v>
      </c>
      <c r="BS148" s="30">
        <f t="shared" si="124"/>
        <v>150.55133101708918</v>
      </c>
      <c r="BT148" s="30">
        <f t="shared" si="124"/>
        <v>467.00537808733719</v>
      </c>
      <c r="BU148" s="30">
        <f t="shared" si="124"/>
        <v>1012.1868721337922</v>
      </c>
      <c r="BV148" s="30">
        <f t="shared" si="124"/>
        <v>1736.9484187919616</v>
      </c>
      <c r="BW148" s="30">
        <f t="shared" si="124"/>
        <v>1775.9947405387543</v>
      </c>
      <c r="BX148" s="30">
        <f t="shared" si="124"/>
        <v>1509.3577405048586</v>
      </c>
      <c r="BY148" s="30">
        <f t="shared" si="124"/>
        <v>1158.5839135344922</v>
      </c>
      <c r="BZ148" s="30">
        <f t="shared" ref="BZ148:CH148" si="125">IF(BZ28=0,0,((BZ10*0.5)+BY28-BZ46)*BZ83*BZ115*BZ$2)</f>
        <v>545.72768511170295</v>
      </c>
      <c r="CA148" s="30">
        <f t="shared" si="125"/>
        <v>235.97795461529978</v>
      </c>
      <c r="CB148" s="30">
        <f t="shared" si="125"/>
        <v>49.781360379555579</v>
      </c>
      <c r="CC148" s="30">
        <f t="shared" si="125"/>
        <v>32.459322273254905</v>
      </c>
      <c r="CD148" s="30">
        <f t="shared" si="125"/>
        <v>37.954747014069603</v>
      </c>
      <c r="CE148" s="30">
        <f t="shared" si="125"/>
        <v>150.55133101708918</v>
      </c>
      <c r="CF148" s="30">
        <f t="shared" si="125"/>
        <v>467.00537808733719</v>
      </c>
      <c r="CG148" s="30">
        <f t="shared" si="125"/>
        <v>1012.1868721337922</v>
      </c>
      <c r="CH148" s="33">
        <f t="shared" si="125"/>
        <v>1736.9484187919616</v>
      </c>
    </row>
    <row r="149" spans="1:86" hidden="1" x14ac:dyDescent="0.3">
      <c r="A149" s="569"/>
      <c r="B149" s="94" t="s">
        <v>3</v>
      </c>
      <c r="C149" s="30">
        <f t="shared" si="114"/>
        <v>0</v>
      </c>
      <c r="D149" s="30">
        <f t="shared" si="115"/>
        <v>0</v>
      </c>
      <c r="E149" s="30">
        <f t="shared" si="115"/>
        <v>174.49815331885873</v>
      </c>
      <c r="F149" s="30">
        <f t="shared" si="115"/>
        <v>452.34132628671318</v>
      </c>
      <c r="G149" s="30">
        <f t="shared" si="115"/>
        <v>1089.3798062847627</v>
      </c>
      <c r="H149" s="30">
        <f t="shared" si="115"/>
        <v>9418.606767649937</v>
      </c>
      <c r="I149" s="30">
        <f t="shared" si="115"/>
        <v>19399.462454113549</v>
      </c>
      <c r="J149" s="30">
        <f t="shared" si="115"/>
        <v>21806.080684096065</v>
      </c>
      <c r="K149" s="30">
        <f t="shared" si="115"/>
        <v>10269.169417323803</v>
      </c>
      <c r="L149" s="30">
        <f t="shared" si="115"/>
        <v>5487.1113655413801</v>
      </c>
      <c r="M149" s="30">
        <f t="shared" si="115"/>
        <v>13854.591290278211</v>
      </c>
      <c r="N149" s="30">
        <f t="shared" ref="N149:BY149" si="126">IF(N29=0,0,((N11*0.5)+M29-N47)*N84*N116*N$2)</f>
        <v>32709.743341692585</v>
      </c>
      <c r="O149" s="30">
        <f t="shared" si="126"/>
        <v>41357.108364440151</v>
      </c>
      <c r="P149" s="30">
        <f t="shared" si="126"/>
        <v>35128.717728333519</v>
      </c>
      <c r="Q149" s="30">
        <f t="shared" si="126"/>
        <v>28420.811210859985</v>
      </c>
      <c r="R149" s="30">
        <f t="shared" si="126"/>
        <v>16718.268369517489</v>
      </c>
      <c r="S149" s="30">
        <f t="shared" si="126"/>
        <v>18712.906501416182</v>
      </c>
      <c r="T149" s="30">
        <f t="shared" si="126"/>
        <v>86412.43072015293</v>
      </c>
      <c r="U149" s="30">
        <f t="shared" si="126"/>
        <v>110665.11591990849</v>
      </c>
      <c r="V149" s="30">
        <f t="shared" si="126"/>
        <v>105141.03781354325</v>
      </c>
      <c r="W149" s="30">
        <f t="shared" si="126"/>
        <v>45621.227869085509</v>
      </c>
      <c r="X149" s="30">
        <f t="shared" si="126"/>
        <v>15507.27122306805</v>
      </c>
      <c r="Y149" s="30">
        <f t="shared" si="126"/>
        <v>25505.732923183212</v>
      </c>
      <c r="Z149" s="30">
        <f t="shared" si="126"/>
        <v>40705.01889060386</v>
      </c>
      <c r="AA149" s="30">
        <f t="shared" si="126"/>
        <v>41357.108364440151</v>
      </c>
      <c r="AB149" s="30">
        <f t="shared" si="126"/>
        <v>35128.717728333519</v>
      </c>
      <c r="AC149" s="30">
        <f t="shared" si="126"/>
        <v>28420.811210859985</v>
      </c>
      <c r="AD149" s="30">
        <f t="shared" si="126"/>
        <v>16718.268369517489</v>
      </c>
      <c r="AE149" s="30">
        <f t="shared" si="126"/>
        <v>18712.906501416182</v>
      </c>
      <c r="AF149" s="30">
        <f t="shared" si="126"/>
        <v>86412.43072015293</v>
      </c>
      <c r="AG149" s="30">
        <f t="shared" si="126"/>
        <v>110665.11591990849</v>
      </c>
      <c r="AH149" s="30">
        <f t="shared" si="126"/>
        <v>105141.03781354325</v>
      </c>
      <c r="AI149" s="30">
        <f t="shared" si="126"/>
        <v>45621.227869085509</v>
      </c>
      <c r="AJ149" s="30">
        <f t="shared" si="126"/>
        <v>15507.27122306805</v>
      </c>
      <c r="AK149" s="30">
        <f t="shared" si="126"/>
        <v>25505.732923183212</v>
      </c>
      <c r="AL149" s="30">
        <f t="shared" si="126"/>
        <v>40705.01889060386</v>
      </c>
      <c r="AM149" s="30">
        <f t="shared" si="126"/>
        <v>41357.108364440151</v>
      </c>
      <c r="AN149" s="30">
        <f t="shared" si="126"/>
        <v>35128.717728333519</v>
      </c>
      <c r="AO149" s="30">
        <f t="shared" si="126"/>
        <v>28420.811210859985</v>
      </c>
      <c r="AP149" s="30">
        <f t="shared" si="126"/>
        <v>16718.268369517489</v>
      </c>
      <c r="AQ149" s="30">
        <f t="shared" si="126"/>
        <v>18712.906501416182</v>
      </c>
      <c r="AR149" s="30">
        <f t="shared" si="126"/>
        <v>86412.43072015293</v>
      </c>
      <c r="AS149" s="30">
        <f t="shared" si="126"/>
        <v>110665.11591990849</v>
      </c>
      <c r="AT149" s="30">
        <f t="shared" si="126"/>
        <v>105141.03781354325</v>
      </c>
      <c r="AU149" s="30">
        <f t="shared" si="126"/>
        <v>45621.227869085509</v>
      </c>
      <c r="AV149" s="30">
        <f t="shared" si="126"/>
        <v>15507.27122306805</v>
      </c>
      <c r="AW149" s="30">
        <f t="shared" si="126"/>
        <v>25505.732923183212</v>
      </c>
      <c r="AX149" s="30">
        <f t="shared" si="126"/>
        <v>40705.01889060386</v>
      </c>
      <c r="AY149" s="30">
        <f t="shared" si="126"/>
        <v>41357.108364440151</v>
      </c>
      <c r="AZ149" s="30">
        <f t="shared" si="126"/>
        <v>35128.717728333519</v>
      </c>
      <c r="BA149" s="30">
        <f t="shared" si="126"/>
        <v>28420.811210859985</v>
      </c>
      <c r="BB149" s="30">
        <f t="shared" si="126"/>
        <v>16718.268369517489</v>
      </c>
      <c r="BC149" s="30">
        <f t="shared" si="126"/>
        <v>18712.906501416182</v>
      </c>
      <c r="BD149" s="30">
        <f t="shared" si="126"/>
        <v>86412.43072015293</v>
      </c>
      <c r="BE149" s="30">
        <f t="shared" si="126"/>
        <v>110665.11591990849</v>
      </c>
      <c r="BF149" s="30">
        <f t="shared" si="126"/>
        <v>105141.03781354325</v>
      </c>
      <c r="BG149" s="30">
        <f t="shared" si="126"/>
        <v>45621.227869085509</v>
      </c>
      <c r="BH149" s="30">
        <f t="shared" si="126"/>
        <v>15507.27122306805</v>
      </c>
      <c r="BI149" s="30">
        <f t="shared" si="126"/>
        <v>25505.732923183212</v>
      </c>
      <c r="BJ149" s="30">
        <f t="shared" si="126"/>
        <v>40705.01889060386</v>
      </c>
      <c r="BK149" s="30">
        <f t="shared" si="126"/>
        <v>41357.108364440151</v>
      </c>
      <c r="BL149" s="30">
        <f t="shared" si="126"/>
        <v>35128.717728333519</v>
      </c>
      <c r="BM149" s="30">
        <f t="shared" si="126"/>
        <v>28420.811210859985</v>
      </c>
      <c r="BN149" s="30">
        <f t="shared" si="126"/>
        <v>16718.268369517489</v>
      </c>
      <c r="BO149" s="30">
        <f t="shared" si="126"/>
        <v>18712.906501416182</v>
      </c>
      <c r="BP149" s="30">
        <f t="shared" si="126"/>
        <v>86412.43072015293</v>
      </c>
      <c r="BQ149" s="30">
        <f t="shared" si="126"/>
        <v>110665.11591990849</v>
      </c>
      <c r="BR149" s="30">
        <f t="shared" si="126"/>
        <v>105141.03781354325</v>
      </c>
      <c r="BS149" s="30">
        <f t="shared" si="126"/>
        <v>45621.227869085509</v>
      </c>
      <c r="BT149" s="30">
        <f t="shared" si="126"/>
        <v>15507.27122306805</v>
      </c>
      <c r="BU149" s="30">
        <f t="shared" si="126"/>
        <v>25505.732923183212</v>
      </c>
      <c r="BV149" s="30">
        <f t="shared" si="126"/>
        <v>40705.01889060386</v>
      </c>
      <c r="BW149" s="30">
        <f t="shared" si="126"/>
        <v>41357.108364440151</v>
      </c>
      <c r="BX149" s="30">
        <f t="shared" si="126"/>
        <v>35128.717728333519</v>
      </c>
      <c r="BY149" s="30">
        <f t="shared" si="126"/>
        <v>28420.811210859985</v>
      </c>
      <c r="BZ149" s="30">
        <f t="shared" ref="BZ149:CH149" si="127">IF(BZ29=0,0,((BZ11*0.5)+BY29-BZ47)*BZ84*BZ116*BZ$2)</f>
        <v>16718.268369517489</v>
      </c>
      <c r="CA149" s="30">
        <f t="shared" si="127"/>
        <v>18712.906501416182</v>
      </c>
      <c r="CB149" s="30">
        <f t="shared" si="127"/>
        <v>86412.43072015293</v>
      </c>
      <c r="CC149" s="30">
        <f t="shared" si="127"/>
        <v>110665.11591990849</v>
      </c>
      <c r="CD149" s="30">
        <f t="shared" si="127"/>
        <v>105141.03781354325</v>
      </c>
      <c r="CE149" s="30">
        <f t="shared" si="127"/>
        <v>45621.227869085509</v>
      </c>
      <c r="CF149" s="30">
        <f t="shared" si="127"/>
        <v>15507.27122306805</v>
      </c>
      <c r="CG149" s="30">
        <f t="shared" si="127"/>
        <v>25505.732923183212</v>
      </c>
      <c r="CH149" s="33">
        <f t="shared" si="127"/>
        <v>40705.01889060386</v>
      </c>
    </row>
    <row r="150" spans="1:86" ht="15.75" hidden="1" customHeight="1" x14ac:dyDescent="0.3">
      <c r="A150" s="569"/>
      <c r="B150" s="94" t="s">
        <v>4</v>
      </c>
      <c r="C150" s="30">
        <f t="shared" si="114"/>
        <v>0</v>
      </c>
      <c r="D150" s="30">
        <f t="shared" si="115"/>
        <v>232.2964799589181</v>
      </c>
      <c r="E150" s="30">
        <f t="shared" si="115"/>
        <v>3541.7352252192572</v>
      </c>
      <c r="F150" s="30">
        <f t="shared" si="115"/>
        <v>10030.546389104406</v>
      </c>
      <c r="G150" s="30">
        <f t="shared" si="115"/>
        <v>25140.960477482378</v>
      </c>
      <c r="H150" s="30">
        <f t="shared" si="115"/>
        <v>50967.45333321386</v>
      </c>
      <c r="I150" s="30">
        <f t="shared" si="115"/>
        <v>78635.811571363156</v>
      </c>
      <c r="J150" s="30">
        <f t="shared" si="115"/>
        <v>72194.163095851894</v>
      </c>
      <c r="K150" s="30">
        <f t="shared" si="115"/>
        <v>82293.766848269035</v>
      </c>
      <c r="L150" s="30">
        <f t="shared" si="115"/>
        <v>63037.045216597056</v>
      </c>
      <c r="M150" s="119">
        <f t="shared" si="115"/>
        <v>61158.658558089264</v>
      </c>
      <c r="N150" s="30">
        <f t="shared" ref="N150:BY150" si="128">IF(N30=0,0,((N12*0.5)+M30-N48)*N85*N117*N$2)</f>
        <v>81383.503047430189</v>
      </c>
      <c r="O150" s="30">
        <f t="shared" si="128"/>
        <v>102958.27139174422</v>
      </c>
      <c r="P150" s="30">
        <f t="shared" si="128"/>
        <v>79140.746412288514</v>
      </c>
      <c r="Q150" s="30">
        <f t="shared" si="128"/>
        <v>88303.989888059528</v>
      </c>
      <c r="R150" s="30">
        <f t="shared" si="128"/>
        <v>89215.764323756273</v>
      </c>
      <c r="S150" s="30">
        <f t="shared" si="128"/>
        <v>111474.43549571341</v>
      </c>
      <c r="T150" s="30">
        <f t="shared" si="128"/>
        <v>163058.77286044438</v>
      </c>
      <c r="U150" s="30">
        <f t="shared" si="128"/>
        <v>201559.95043870315</v>
      </c>
      <c r="V150" s="30">
        <f t="shared" si="128"/>
        <v>161708.6394109648</v>
      </c>
      <c r="W150" s="30">
        <f t="shared" si="128"/>
        <v>163465.38076479457</v>
      </c>
      <c r="X150" s="30">
        <f t="shared" si="128"/>
        <v>106507.42021028671</v>
      </c>
      <c r="Y150" s="30">
        <f t="shared" si="128"/>
        <v>88831.909785938697</v>
      </c>
      <c r="Z150" s="30">
        <f t="shared" si="128"/>
        <v>94138.599812678513</v>
      </c>
      <c r="AA150" s="30">
        <f t="shared" si="128"/>
        <v>102958.27139174422</v>
      </c>
      <c r="AB150" s="30">
        <f t="shared" si="128"/>
        <v>79140.746412288514</v>
      </c>
      <c r="AC150" s="30">
        <f t="shared" si="128"/>
        <v>88303.989888059528</v>
      </c>
      <c r="AD150" s="30">
        <f t="shared" si="128"/>
        <v>89215.764323756273</v>
      </c>
      <c r="AE150" s="30">
        <f t="shared" si="128"/>
        <v>111474.43549571341</v>
      </c>
      <c r="AF150" s="30">
        <f t="shared" si="128"/>
        <v>163058.77286044438</v>
      </c>
      <c r="AG150" s="30">
        <f t="shared" si="128"/>
        <v>201559.95043870315</v>
      </c>
      <c r="AH150" s="30">
        <f t="shared" si="128"/>
        <v>161708.6394109648</v>
      </c>
      <c r="AI150" s="30">
        <f t="shared" si="128"/>
        <v>163465.38076479457</v>
      </c>
      <c r="AJ150" s="30">
        <f t="shared" si="128"/>
        <v>106507.42021028671</v>
      </c>
      <c r="AK150" s="30">
        <f t="shared" si="128"/>
        <v>88831.909785938697</v>
      </c>
      <c r="AL150" s="30">
        <f t="shared" si="128"/>
        <v>94138.599812678513</v>
      </c>
      <c r="AM150" s="30">
        <f t="shared" si="128"/>
        <v>102958.27139174422</v>
      </c>
      <c r="AN150" s="30">
        <f t="shared" si="128"/>
        <v>79140.746412288514</v>
      </c>
      <c r="AO150" s="30">
        <f t="shared" si="128"/>
        <v>88303.989888059528</v>
      </c>
      <c r="AP150" s="30">
        <f t="shared" si="128"/>
        <v>89215.764323756273</v>
      </c>
      <c r="AQ150" s="30">
        <f t="shared" si="128"/>
        <v>111474.43549571341</v>
      </c>
      <c r="AR150" s="30">
        <f t="shared" si="128"/>
        <v>163058.77286044438</v>
      </c>
      <c r="AS150" s="30">
        <f t="shared" si="128"/>
        <v>201559.95043870315</v>
      </c>
      <c r="AT150" s="30">
        <f t="shared" si="128"/>
        <v>161708.6394109648</v>
      </c>
      <c r="AU150" s="30">
        <f t="shared" si="128"/>
        <v>163465.38076479457</v>
      </c>
      <c r="AV150" s="30">
        <f t="shared" si="128"/>
        <v>106507.42021028671</v>
      </c>
      <c r="AW150" s="30">
        <f t="shared" si="128"/>
        <v>88831.909785938697</v>
      </c>
      <c r="AX150" s="30">
        <f t="shared" si="128"/>
        <v>94138.599812678513</v>
      </c>
      <c r="AY150" s="30">
        <f t="shared" si="128"/>
        <v>102958.27139174422</v>
      </c>
      <c r="AZ150" s="30">
        <f t="shared" si="128"/>
        <v>79140.746412288514</v>
      </c>
      <c r="BA150" s="30">
        <f t="shared" si="128"/>
        <v>88303.989888059528</v>
      </c>
      <c r="BB150" s="30">
        <f t="shared" si="128"/>
        <v>89215.764323756273</v>
      </c>
      <c r="BC150" s="30">
        <f t="shared" si="128"/>
        <v>111474.43549571341</v>
      </c>
      <c r="BD150" s="30">
        <f t="shared" si="128"/>
        <v>163058.77286044438</v>
      </c>
      <c r="BE150" s="30">
        <f t="shared" si="128"/>
        <v>201559.95043870315</v>
      </c>
      <c r="BF150" s="30">
        <f t="shared" si="128"/>
        <v>161708.6394109648</v>
      </c>
      <c r="BG150" s="30">
        <f t="shared" si="128"/>
        <v>163465.38076479457</v>
      </c>
      <c r="BH150" s="30">
        <f t="shared" si="128"/>
        <v>106507.42021028671</v>
      </c>
      <c r="BI150" s="30">
        <f t="shared" si="128"/>
        <v>88831.909785938697</v>
      </c>
      <c r="BJ150" s="30">
        <f t="shared" si="128"/>
        <v>94138.599812678513</v>
      </c>
      <c r="BK150" s="30">
        <f t="shared" si="128"/>
        <v>102958.27139174422</v>
      </c>
      <c r="BL150" s="30">
        <f t="shared" si="128"/>
        <v>79140.746412288514</v>
      </c>
      <c r="BM150" s="30">
        <f t="shared" si="128"/>
        <v>88303.989888059528</v>
      </c>
      <c r="BN150" s="30">
        <f t="shared" si="128"/>
        <v>89215.764323756273</v>
      </c>
      <c r="BO150" s="30">
        <f t="shared" si="128"/>
        <v>111474.43549571341</v>
      </c>
      <c r="BP150" s="30">
        <f t="shared" si="128"/>
        <v>163058.77286044438</v>
      </c>
      <c r="BQ150" s="30">
        <f t="shared" si="128"/>
        <v>201559.95043870315</v>
      </c>
      <c r="BR150" s="30">
        <f t="shared" si="128"/>
        <v>161708.6394109648</v>
      </c>
      <c r="BS150" s="30">
        <f t="shared" si="128"/>
        <v>163465.38076479457</v>
      </c>
      <c r="BT150" s="30">
        <f t="shared" si="128"/>
        <v>106507.42021028671</v>
      </c>
      <c r="BU150" s="30">
        <f t="shared" si="128"/>
        <v>88831.909785938697</v>
      </c>
      <c r="BV150" s="30">
        <f t="shared" si="128"/>
        <v>94138.599812678513</v>
      </c>
      <c r="BW150" s="30">
        <f t="shared" si="128"/>
        <v>102958.27139174422</v>
      </c>
      <c r="BX150" s="30">
        <f t="shared" si="128"/>
        <v>79140.746412288514</v>
      </c>
      <c r="BY150" s="30">
        <f t="shared" si="128"/>
        <v>88303.989888059528</v>
      </c>
      <c r="BZ150" s="30">
        <f t="shared" ref="BZ150:CH150" si="129">IF(BZ30=0,0,((BZ12*0.5)+BY30-BZ48)*BZ85*BZ117*BZ$2)</f>
        <v>89215.764323756273</v>
      </c>
      <c r="CA150" s="30">
        <f t="shared" si="129"/>
        <v>111474.43549571341</v>
      </c>
      <c r="CB150" s="30">
        <f t="shared" si="129"/>
        <v>163058.77286044438</v>
      </c>
      <c r="CC150" s="30">
        <f t="shared" si="129"/>
        <v>201559.95043870315</v>
      </c>
      <c r="CD150" s="30">
        <f t="shared" si="129"/>
        <v>161708.6394109648</v>
      </c>
      <c r="CE150" s="30">
        <f t="shared" si="129"/>
        <v>163465.38076479457</v>
      </c>
      <c r="CF150" s="30">
        <f t="shared" si="129"/>
        <v>106507.42021028671</v>
      </c>
      <c r="CG150" s="30">
        <f t="shared" si="129"/>
        <v>88831.909785938697</v>
      </c>
      <c r="CH150" s="33">
        <f t="shared" si="129"/>
        <v>94138.599812678513</v>
      </c>
    </row>
    <row r="151" spans="1:86" hidden="1" x14ac:dyDescent="0.3">
      <c r="A151" s="569"/>
      <c r="B151" s="94" t="s">
        <v>5</v>
      </c>
      <c r="C151" s="30">
        <f t="shared" si="114"/>
        <v>0</v>
      </c>
      <c r="D151" s="30">
        <f t="shared" si="115"/>
        <v>0</v>
      </c>
      <c r="E151" s="30">
        <f t="shared" si="115"/>
        <v>122.23716744805144</v>
      </c>
      <c r="F151" s="30">
        <f t="shared" si="115"/>
        <v>237.54007728791336</v>
      </c>
      <c r="G151" s="30">
        <f t="shared" si="115"/>
        <v>264.1375309625397</v>
      </c>
      <c r="H151" s="30">
        <f t="shared" si="115"/>
        <v>447.57717358248385</v>
      </c>
      <c r="I151" s="30">
        <f t="shared" si="115"/>
        <v>551.37414942050225</v>
      </c>
      <c r="J151" s="30">
        <f t="shared" si="115"/>
        <v>632.21686358261491</v>
      </c>
      <c r="K151" s="30">
        <f t="shared" si="115"/>
        <v>608.26421992513178</v>
      </c>
      <c r="L151" s="30">
        <f t="shared" si="115"/>
        <v>354.6140555593974</v>
      </c>
      <c r="M151" s="30">
        <f t="shared" si="115"/>
        <v>359.04946783790336</v>
      </c>
      <c r="N151" s="30">
        <f t="shared" ref="N151:BY151" si="130">IF(N31=0,0,((N13*0.5)+M31-N49)*N86*N118*N$2)</f>
        <v>360.68811106188025</v>
      </c>
      <c r="O151" s="30">
        <f t="shared" si="130"/>
        <v>351.89696740181967</v>
      </c>
      <c r="P151" s="30">
        <f t="shared" si="130"/>
        <v>321.22143548328438</v>
      </c>
      <c r="Q151" s="30">
        <f t="shared" si="130"/>
        <v>364.83131489748723</v>
      </c>
      <c r="R151" s="30">
        <f t="shared" si="130"/>
        <v>346.46210032734223</v>
      </c>
      <c r="S151" s="30">
        <f t="shared" si="130"/>
        <v>376.53234911139162</v>
      </c>
      <c r="T151" s="30">
        <f t="shared" si="130"/>
        <v>661.47274342553828</v>
      </c>
      <c r="U151" s="30">
        <f t="shared" si="130"/>
        <v>658.87476974777007</v>
      </c>
      <c r="V151" s="30">
        <f t="shared" si="130"/>
        <v>660.00661582800456</v>
      </c>
      <c r="W151" s="30">
        <f t="shared" si="130"/>
        <v>635.00110871304969</v>
      </c>
      <c r="X151" s="30">
        <f t="shared" si="130"/>
        <v>362.24016428110485</v>
      </c>
      <c r="Y151" s="30">
        <f t="shared" si="130"/>
        <v>359.04946783790336</v>
      </c>
      <c r="Z151" s="30">
        <f t="shared" si="130"/>
        <v>360.68811106188025</v>
      </c>
      <c r="AA151" s="30">
        <f t="shared" si="130"/>
        <v>351.89696740181967</v>
      </c>
      <c r="AB151" s="30">
        <f t="shared" si="130"/>
        <v>321.22143548328438</v>
      </c>
      <c r="AC151" s="30">
        <f t="shared" si="130"/>
        <v>364.83131489748723</v>
      </c>
      <c r="AD151" s="30">
        <f t="shared" si="130"/>
        <v>346.46210032734223</v>
      </c>
      <c r="AE151" s="30">
        <f t="shared" si="130"/>
        <v>376.53234911139162</v>
      </c>
      <c r="AF151" s="30">
        <f t="shared" si="130"/>
        <v>661.47274342553828</v>
      </c>
      <c r="AG151" s="30">
        <f t="shared" si="130"/>
        <v>658.87476974777007</v>
      </c>
      <c r="AH151" s="30">
        <f t="shared" si="130"/>
        <v>660.00661582800456</v>
      </c>
      <c r="AI151" s="30">
        <f t="shared" si="130"/>
        <v>635.00110871304969</v>
      </c>
      <c r="AJ151" s="30">
        <f t="shared" si="130"/>
        <v>362.24016428110485</v>
      </c>
      <c r="AK151" s="30">
        <f t="shared" si="130"/>
        <v>359.04946783790336</v>
      </c>
      <c r="AL151" s="30">
        <f t="shared" si="130"/>
        <v>360.68811106188025</v>
      </c>
      <c r="AM151" s="30">
        <f t="shared" si="130"/>
        <v>351.89696740181967</v>
      </c>
      <c r="AN151" s="30">
        <f t="shared" si="130"/>
        <v>321.22143548328438</v>
      </c>
      <c r="AO151" s="30">
        <f t="shared" si="130"/>
        <v>364.83131489748723</v>
      </c>
      <c r="AP151" s="30">
        <f t="shared" si="130"/>
        <v>346.46210032734223</v>
      </c>
      <c r="AQ151" s="30">
        <f t="shared" si="130"/>
        <v>376.53234911139162</v>
      </c>
      <c r="AR151" s="30">
        <f t="shared" si="130"/>
        <v>661.47274342553828</v>
      </c>
      <c r="AS151" s="30">
        <f t="shared" si="130"/>
        <v>658.87476974777007</v>
      </c>
      <c r="AT151" s="30">
        <f t="shared" si="130"/>
        <v>660.00661582800456</v>
      </c>
      <c r="AU151" s="30">
        <f t="shared" si="130"/>
        <v>635.00110871304969</v>
      </c>
      <c r="AV151" s="30">
        <f t="shared" si="130"/>
        <v>362.24016428110485</v>
      </c>
      <c r="AW151" s="30">
        <f t="shared" si="130"/>
        <v>359.04946783790336</v>
      </c>
      <c r="AX151" s="30">
        <f t="shared" si="130"/>
        <v>360.68811106188025</v>
      </c>
      <c r="AY151" s="30">
        <f t="shared" si="130"/>
        <v>351.89696740181967</v>
      </c>
      <c r="AZ151" s="30">
        <f t="shared" si="130"/>
        <v>321.22143548328438</v>
      </c>
      <c r="BA151" s="30">
        <f t="shared" si="130"/>
        <v>364.83131489748723</v>
      </c>
      <c r="BB151" s="30">
        <f t="shared" si="130"/>
        <v>346.46210032734223</v>
      </c>
      <c r="BC151" s="30">
        <f t="shared" si="130"/>
        <v>376.53234911139162</v>
      </c>
      <c r="BD151" s="30">
        <f t="shared" si="130"/>
        <v>661.47274342553828</v>
      </c>
      <c r="BE151" s="30">
        <f t="shared" si="130"/>
        <v>658.87476974777007</v>
      </c>
      <c r="BF151" s="30">
        <f t="shared" si="130"/>
        <v>660.00661582800456</v>
      </c>
      <c r="BG151" s="30">
        <f t="shared" si="130"/>
        <v>635.00110871304969</v>
      </c>
      <c r="BH151" s="30">
        <f t="shared" si="130"/>
        <v>362.24016428110485</v>
      </c>
      <c r="BI151" s="30">
        <f t="shared" si="130"/>
        <v>359.04946783790336</v>
      </c>
      <c r="BJ151" s="30">
        <f t="shared" si="130"/>
        <v>360.68811106188025</v>
      </c>
      <c r="BK151" s="30">
        <f t="shared" si="130"/>
        <v>351.89696740181967</v>
      </c>
      <c r="BL151" s="30">
        <f t="shared" si="130"/>
        <v>321.22143548328438</v>
      </c>
      <c r="BM151" s="30">
        <f t="shared" si="130"/>
        <v>364.83131489748723</v>
      </c>
      <c r="BN151" s="30">
        <f t="shared" si="130"/>
        <v>346.46210032734223</v>
      </c>
      <c r="BO151" s="30">
        <f t="shared" si="130"/>
        <v>376.53234911139162</v>
      </c>
      <c r="BP151" s="30">
        <f t="shared" si="130"/>
        <v>661.47274342553828</v>
      </c>
      <c r="BQ151" s="30">
        <f t="shared" si="130"/>
        <v>658.87476974777007</v>
      </c>
      <c r="BR151" s="30">
        <f t="shared" si="130"/>
        <v>660.00661582800456</v>
      </c>
      <c r="BS151" s="30">
        <f t="shared" si="130"/>
        <v>635.00110871304969</v>
      </c>
      <c r="BT151" s="30">
        <f t="shared" si="130"/>
        <v>362.24016428110485</v>
      </c>
      <c r="BU151" s="30">
        <f t="shared" si="130"/>
        <v>359.04946783790336</v>
      </c>
      <c r="BV151" s="30">
        <f t="shared" si="130"/>
        <v>360.68811106188025</v>
      </c>
      <c r="BW151" s="30">
        <f t="shared" si="130"/>
        <v>351.89696740181967</v>
      </c>
      <c r="BX151" s="30">
        <f t="shared" si="130"/>
        <v>321.22143548328438</v>
      </c>
      <c r="BY151" s="30">
        <f t="shared" si="130"/>
        <v>364.83131489748723</v>
      </c>
      <c r="BZ151" s="30">
        <f t="shared" ref="BZ151:CH151" si="131">IF(BZ31=0,0,((BZ13*0.5)+BY31-BZ49)*BZ86*BZ118*BZ$2)</f>
        <v>346.46210032734223</v>
      </c>
      <c r="CA151" s="30">
        <f t="shared" si="131"/>
        <v>376.53234911139162</v>
      </c>
      <c r="CB151" s="30">
        <f t="shared" si="131"/>
        <v>661.47274342553828</v>
      </c>
      <c r="CC151" s="30">
        <f t="shared" si="131"/>
        <v>658.87476974777007</v>
      </c>
      <c r="CD151" s="30">
        <f t="shared" si="131"/>
        <v>660.00661582800456</v>
      </c>
      <c r="CE151" s="30">
        <f t="shared" si="131"/>
        <v>635.00110871304969</v>
      </c>
      <c r="CF151" s="30">
        <f t="shared" si="131"/>
        <v>362.24016428110485</v>
      </c>
      <c r="CG151" s="30">
        <f t="shared" si="131"/>
        <v>359.04946783790336</v>
      </c>
      <c r="CH151" s="33">
        <f t="shared" si="131"/>
        <v>360.68811106188025</v>
      </c>
    </row>
    <row r="152" spans="1:86" hidden="1" x14ac:dyDescent="0.3">
      <c r="A152" s="569"/>
      <c r="B152" s="94" t="s">
        <v>23</v>
      </c>
      <c r="C152" s="30">
        <f t="shared" si="114"/>
        <v>0</v>
      </c>
      <c r="D152" s="30">
        <f t="shared" si="115"/>
        <v>0</v>
      </c>
      <c r="E152" s="30">
        <f t="shared" si="115"/>
        <v>0</v>
      </c>
      <c r="F152" s="30">
        <f t="shared" si="115"/>
        <v>0</v>
      </c>
      <c r="G152" s="30">
        <f t="shared" si="115"/>
        <v>4738.6899406775756</v>
      </c>
      <c r="H152" s="30">
        <f t="shared" si="115"/>
        <v>16099.392322458118</v>
      </c>
      <c r="I152" s="30">
        <f t="shared" si="115"/>
        <v>17069.773916430473</v>
      </c>
      <c r="J152" s="30">
        <f t="shared" si="115"/>
        <v>17162.657113574191</v>
      </c>
      <c r="K152" s="30">
        <f t="shared" si="115"/>
        <v>16512.419776139915</v>
      </c>
      <c r="L152" s="30">
        <f t="shared" si="115"/>
        <v>9513.7262375875216</v>
      </c>
      <c r="M152" s="30">
        <f t="shared" si="115"/>
        <v>9523.216123564287</v>
      </c>
      <c r="N152" s="30">
        <f t="shared" ref="N152:BY152" si="132">IF(N32=0,0,((N14*0.5)+M32-N50)*N87*N119*N$2)</f>
        <v>9566.6785290799271</v>
      </c>
      <c r="O152" s="30">
        <f t="shared" si="132"/>
        <v>9333.5074244068128</v>
      </c>
      <c r="P152" s="30">
        <f t="shared" si="132"/>
        <v>8519.8877248021017</v>
      </c>
      <c r="Q152" s="30">
        <f t="shared" si="132"/>
        <v>9676.570421715398</v>
      </c>
      <c r="R152" s="30">
        <f t="shared" si="132"/>
        <v>9189.3562185443952</v>
      </c>
      <c r="S152" s="30">
        <f t="shared" si="132"/>
        <v>9986.9217456130264</v>
      </c>
      <c r="T152" s="30">
        <f t="shared" si="132"/>
        <v>17544.512552605411</v>
      </c>
      <c r="U152" s="30">
        <f t="shared" si="132"/>
        <v>17475.605432464832</v>
      </c>
      <c r="V152" s="30">
        <f t="shared" si="132"/>
        <v>17505.625849722626</v>
      </c>
      <c r="W152" s="30">
        <f t="shared" si="132"/>
        <v>16842.394540763977</v>
      </c>
      <c r="X152" s="30">
        <f t="shared" si="132"/>
        <v>9607.8442724270899</v>
      </c>
      <c r="Y152" s="30">
        <f t="shared" si="132"/>
        <v>9523.216123564287</v>
      </c>
      <c r="Z152" s="30">
        <f t="shared" si="132"/>
        <v>9566.6785290799271</v>
      </c>
      <c r="AA152" s="30">
        <f t="shared" si="132"/>
        <v>9333.5074244068128</v>
      </c>
      <c r="AB152" s="30">
        <f t="shared" si="132"/>
        <v>8519.8877248021017</v>
      </c>
      <c r="AC152" s="30">
        <f t="shared" si="132"/>
        <v>9676.570421715398</v>
      </c>
      <c r="AD152" s="30">
        <f t="shared" si="132"/>
        <v>9189.3562185443952</v>
      </c>
      <c r="AE152" s="30">
        <f t="shared" si="132"/>
        <v>9986.9217456130264</v>
      </c>
      <c r="AF152" s="30">
        <f t="shared" si="132"/>
        <v>17544.512552605411</v>
      </c>
      <c r="AG152" s="30">
        <f t="shared" si="132"/>
        <v>17475.605432464832</v>
      </c>
      <c r="AH152" s="30">
        <f t="shared" si="132"/>
        <v>17505.625849722626</v>
      </c>
      <c r="AI152" s="30">
        <f t="shared" si="132"/>
        <v>16842.394540763977</v>
      </c>
      <c r="AJ152" s="30">
        <f t="shared" si="132"/>
        <v>9607.8442724270899</v>
      </c>
      <c r="AK152" s="30">
        <f t="shared" si="132"/>
        <v>9523.216123564287</v>
      </c>
      <c r="AL152" s="30">
        <f t="shared" si="132"/>
        <v>9566.6785290799271</v>
      </c>
      <c r="AM152" s="30">
        <f t="shared" si="132"/>
        <v>9333.5074244068128</v>
      </c>
      <c r="AN152" s="30">
        <f t="shared" si="132"/>
        <v>8519.8877248021017</v>
      </c>
      <c r="AO152" s="30">
        <f t="shared" si="132"/>
        <v>9676.570421715398</v>
      </c>
      <c r="AP152" s="30">
        <f t="shared" si="132"/>
        <v>9189.3562185443952</v>
      </c>
      <c r="AQ152" s="30">
        <f t="shared" si="132"/>
        <v>9986.9217456130264</v>
      </c>
      <c r="AR152" s="30">
        <f t="shared" si="132"/>
        <v>17544.512552605411</v>
      </c>
      <c r="AS152" s="30">
        <f t="shared" si="132"/>
        <v>17475.605432464832</v>
      </c>
      <c r="AT152" s="30">
        <f t="shared" si="132"/>
        <v>17505.625849722626</v>
      </c>
      <c r="AU152" s="30">
        <f t="shared" si="132"/>
        <v>16842.394540763977</v>
      </c>
      <c r="AV152" s="30">
        <f t="shared" si="132"/>
        <v>9607.8442724270899</v>
      </c>
      <c r="AW152" s="30">
        <f t="shared" si="132"/>
        <v>9523.216123564287</v>
      </c>
      <c r="AX152" s="30">
        <f t="shared" si="132"/>
        <v>9566.6785290799271</v>
      </c>
      <c r="AY152" s="30">
        <f t="shared" si="132"/>
        <v>9333.5074244068128</v>
      </c>
      <c r="AZ152" s="30">
        <f t="shared" si="132"/>
        <v>8519.8877248021017</v>
      </c>
      <c r="BA152" s="30">
        <f t="shared" si="132"/>
        <v>9676.570421715398</v>
      </c>
      <c r="BB152" s="30">
        <f t="shared" si="132"/>
        <v>9189.3562185443952</v>
      </c>
      <c r="BC152" s="30">
        <f t="shared" si="132"/>
        <v>9986.9217456130264</v>
      </c>
      <c r="BD152" s="30">
        <f t="shared" si="132"/>
        <v>17544.512552605411</v>
      </c>
      <c r="BE152" s="30">
        <f t="shared" si="132"/>
        <v>17475.605432464832</v>
      </c>
      <c r="BF152" s="30">
        <f t="shared" si="132"/>
        <v>17505.625849722626</v>
      </c>
      <c r="BG152" s="30">
        <f t="shared" si="132"/>
        <v>16842.394540763977</v>
      </c>
      <c r="BH152" s="30">
        <f t="shared" si="132"/>
        <v>9607.8442724270899</v>
      </c>
      <c r="BI152" s="30">
        <f t="shared" si="132"/>
        <v>9523.216123564287</v>
      </c>
      <c r="BJ152" s="30">
        <f t="shared" si="132"/>
        <v>9566.6785290799271</v>
      </c>
      <c r="BK152" s="30">
        <f t="shared" si="132"/>
        <v>9333.5074244068128</v>
      </c>
      <c r="BL152" s="30">
        <f t="shared" si="132"/>
        <v>8519.8877248021017</v>
      </c>
      <c r="BM152" s="30">
        <f t="shared" si="132"/>
        <v>9676.570421715398</v>
      </c>
      <c r="BN152" s="30">
        <f t="shared" si="132"/>
        <v>9189.3562185443952</v>
      </c>
      <c r="BO152" s="30">
        <f t="shared" si="132"/>
        <v>9986.9217456130264</v>
      </c>
      <c r="BP152" s="30">
        <f t="shared" si="132"/>
        <v>17544.512552605411</v>
      </c>
      <c r="BQ152" s="30">
        <f t="shared" si="132"/>
        <v>17475.605432464832</v>
      </c>
      <c r="BR152" s="30">
        <f t="shared" si="132"/>
        <v>17505.625849722626</v>
      </c>
      <c r="BS152" s="30">
        <f t="shared" si="132"/>
        <v>16842.394540763977</v>
      </c>
      <c r="BT152" s="30">
        <f t="shared" si="132"/>
        <v>9607.8442724270899</v>
      </c>
      <c r="BU152" s="30">
        <f t="shared" si="132"/>
        <v>9523.216123564287</v>
      </c>
      <c r="BV152" s="30">
        <f t="shared" si="132"/>
        <v>9566.6785290799271</v>
      </c>
      <c r="BW152" s="30">
        <f t="shared" si="132"/>
        <v>9333.5074244068128</v>
      </c>
      <c r="BX152" s="30">
        <f t="shared" si="132"/>
        <v>8519.8877248021017</v>
      </c>
      <c r="BY152" s="30">
        <f t="shared" si="132"/>
        <v>9676.570421715398</v>
      </c>
      <c r="BZ152" s="30">
        <f t="shared" ref="BZ152:CH152" si="133">IF(BZ32=0,0,((BZ14*0.5)+BY32-BZ50)*BZ87*BZ119*BZ$2)</f>
        <v>9189.3562185443952</v>
      </c>
      <c r="CA152" s="30">
        <f t="shared" si="133"/>
        <v>9986.9217456130264</v>
      </c>
      <c r="CB152" s="30">
        <f t="shared" si="133"/>
        <v>17544.512552605411</v>
      </c>
      <c r="CC152" s="30">
        <f t="shared" si="133"/>
        <v>17475.605432464832</v>
      </c>
      <c r="CD152" s="30">
        <f t="shared" si="133"/>
        <v>17505.625849722626</v>
      </c>
      <c r="CE152" s="30">
        <f t="shared" si="133"/>
        <v>16842.394540763977</v>
      </c>
      <c r="CF152" s="30">
        <f t="shared" si="133"/>
        <v>9607.8442724270899</v>
      </c>
      <c r="CG152" s="30">
        <f t="shared" si="133"/>
        <v>9523.216123564287</v>
      </c>
      <c r="CH152" s="33">
        <f t="shared" si="133"/>
        <v>9566.6785290799271</v>
      </c>
    </row>
    <row r="153" spans="1:86" hidden="1" x14ac:dyDescent="0.3">
      <c r="A153" s="569"/>
      <c r="B153" s="94" t="s">
        <v>24</v>
      </c>
      <c r="C153" s="30">
        <f t="shared" si="114"/>
        <v>0</v>
      </c>
      <c r="D153" s="30">
        <f t="shared" si="115"/>
        <v>0</v>
      </c>
      <c r="E153" s="30">
        <f t="shared" si="115"/>
        <v>0</v>
      </c>
      <c r="F153" s="30">
        <f t="shared" si="115"/>
        <v>0</v>
      </c>
      <c r="G153" s="30">
        <f t="shared" si="115"/>
        <v>0</v>
      </c>
      <c r="H153" s="30">
        <f t="shared" si="115"/>
        <v>0</v>
      </c>
      <c r="I153" s="30">
        <f t="shared" si="115"/>
        <v>0</v>
      </c>
      <c r="J153" s="30">
        <f t="shared" si="115"/>
        <v>849.78163080681179</v>
      </c>
      <c r="K153" s="30">
        <f t="shared" si="115"/>
        <v>4352.3252563338692</v>
      </c>
      <c r="L153" s="30">
        <f t="shared" si="115"/>
        <v>4032.825932638641</v>
      </c>
      <c r="M153" s="30">
        <f t="shared" si="115"/>
        <v>3997.3038546690218</v>
      </c>
      <c r="N153" s="30">
        <f t="shared" ref="N153:BY153" si="134">IF(N33=0,0,((N15*0.5)+M33-N51)*N88*N120*N$2)</f>
        <v>4015.5468976543611</v>
      </c>
      <c r="O153" s="30">
        <f t="shared" si="134"/>
        <v>3917.6749452158356</v>
      </c>
      <c r="P153" s="30">
        <f t="shared" si="134"/>
        <v>3576.1637247136473</v>
      </c>
      <c r="Q153" s="30">
        <f t="shared" si="134"/>
        <v>4061.6732566836081</v>
      </c>
      <c r="R153" s="30">
        <f t="shared" si="134"/>
        <v>3857.1684772986337</v>
      </c>
      <c r="S153" s="30">
        <f t="shared" si="134"/>
        <v>4191.9410703319782</v>
      </c>
      <c r="T153" s="30">
        <f t="shared" si="134"/>
        <v>7364.1873443664508</v>
      </c>
      <c r="U153" s="30">
        <f t="shared" si="134"/>
        <v>7335.2640590625997</v>
      </c>
      <c r="V153" s="30">
        <f t="shared" si="134"/>
        <v>7347.8649207952685</v>
      </c>
      <c r="W153" s="30">
        <f t="shared" si="134"/>
        <v>7069.4781832226945</v>
      </c>
      <c r="X153" s="30">
        <f t="shared" si="134"/>
        <v>4032.825932638641</v>
      </c>
      <c r="Y153" s="30">
        <f t="shared" si="134"/>
        <v>3997.3038546690218</v>
      </c>
      <c r="Z153" s="30">
        <f t="shared" si="134"/>
        <v>4015.5468976543611</v>
      </c>
      <c r="AA153" s="30">
        <f t="shared" si="134"/>
        <v>3917.6749452158356</v>
      </c>
      <c r="AB153" s="30">
        <f t="shared" si="134"/>
        <v>3576.1637247136473</v>
      </c>
      <c r="AC153" s="30">
        <f t="shared" si="134"/>
        <v>4061.6732566836081</v>
      </c>
      <c r="AD153" s="30">
        <f t="shared" si="134"/>
        <v>3857.1684772986337</v>
      </c>
      <c r="AE153" s="30">
        <f t="shared" si="134"/>
        <v>4191.9410703319782</v>
      </c>
      <c r="AF153" s="30">
        <f t="shared" si="134"/>
        <v>7364.1873443664508</v>
      </c>
      <c r="AG153" s="30">
        <f t="shared" si="134"/>
        <v>7335.2640590625997</v>
      </c>
      <c r="AH153" s="30">
        <f t="shared" si="134"/>
        <v>7347.8649207952685</v>
      </c>
      <c r="AI153" s="30">
        <f t="shared" si="134"/>
        <v>7069.4781832226945</v>
      </c>
      <c r="AJ153" s="30">
        <f t="shared" si="134"/>
        <v>4032.825932638641</v>
      </c>
      <c r="AK153" s="30">
        <f t="shared" si="134"/>
        <v>3997.3038546690218</v>
      </c>
      <c r="AL153" s="30">
        <f t="shared" si="134"/>
        <v>4015.5468976543611</v>
      </c>
      <c r="AM153" s="30">
        <f t="shared" si="134"/>
        <v>3917.6749452158356</v>
      </c>
      <c r="AN153" s="30">
        <f t="shared" si="134"/>
        <v>3576.1637247136473</v>
      </c>
      <c r="AO153" s="30">
        <f t="shared" si="134"/>
        <v>4061.6732566836081</v>
      </c>
      <c r="AP153" s="30">
        <f t="shared" si="134"/>
        <v>3857.1684772986337</v>
      </c>
      <c r="AQ153" s="30">
        <f t="shared" si="134"/>
        <v>4191.9410703319782</v>
      </c>
      <c r="AR153" s="30">
        <f t="shared" si="134"/>
        <v>7364.1873443664508</v>
      </c>
      <c r="AS153" s="30">
        <f t="shared" si="134"/>
        <v>7335.2640590625997</v>
      </c>
      <c r="AT153" s="30">
        <f t="shared" si="134"/>
        <v>7347.8649207952685</v>
      </c>
      <c r="AU153" s="30">
        <f t="shared" si="134"/>
        <v>7069.4781832226945</v>
      </c>
      <c r="AV153" s="30">
        <f t="shared" si="134"/>
        <v>4032.825932638641</v>
      </c>
      <c r="AW153" s="30">
        <f t="shared" si="134"/>
        <v>3997.3038546690218</v>
      </c>
      <c r="AX153" s="30">
        <f t="shared" si="134"/>
        <v>4015.5468976543611</v>
      </c>
      <c r="AY153" s="30">
        <f t="shared" si="134"/>
        <v>3917.6749452158356</v>
      </c>
      <c r="AZ153" s="30">
        <f t="shared" si="134"/>
        <v>3576.1637247136473</v>
      </c>
      <c r="BA153" s="30">
        <f t="shared" si="134"/>
        <v>4061.6732566836081</v>
      </c>
      <c r="BB153" s="30">
        <f t="shared" si="134"/>
        <v>3857.1684772986337</v>
      </c>
      <c r="BC153" s="30">
        <f t="shared" si="134"/>
        <v>4191.9410703319782</v>
      </c>
      <c r="BD153" s="30">
        <f t="shared" si="134"/>
        <v>7364.1873443664508</v>
      </c>
      <c r="BE153" s="30">
        <f t="shared" si="134"/>
        <v>7335.2640590625997</v>
      </c>
      <c r="BF153" s="30">
        <f t="shared" si="134"/>
        <v>7347.8649207952685</v>
      </c>
      <c r="BG153" s="30">
        <f t="shared" si="134"/>
        <v>7069.4781832226945</v>
      </c>
      <c r="BH153" s="30">
        <f t="shared" si="134"/>
        <v>4032.825932638641</v>
      </c>
      <c r="BI153" s="30">
        <f t="shared" si="134"/>
        <v>3997.3038546690218</v>
      </c>
      <c r="BJ153" s="30">
        <f t="shared" si="134"/>
        <v>4015.5468976543611</v>
      </c>
      <c r="BK153" s="30">
        <f t="shared" si="134"/>
        <v>3917.6749452158356</v>
      </c>
      <c r="BL153" s="30">
        <f t="shared" si="134"/>
        <v>3576.1637247136473</v>
      </c>
      <c r="BM153" s="30">
        <f t="shared" si="134"/>
        <v>4061.6732566836081</v>
      </c>
      <c r="BN153" s="30">
        <f t="shared" si="134"/>
        <v>3857.1684772986337</v>
      </c>
      <c r="BO153" s="30">
        <f t="shared" si="134"/>
        <v>4191.9410703319782</v>
      </c>
      <c r="BP153" s="30">
        <f t="shared" si="134"/>
        <v>7364.1873443664508</v>
      </c>
      <c r="BQ153" s="30">
        <f t="shared" si="134"/>
        <v>7335.2640590625997</v>
      </c>
      <c r="BR153" s="30">
        <f t="shared" si="134"/>
        <v>7347.8649207952685</v>
      </c>
      <c r="BS153" s="30">
        <f t="shared" si="134"/>
        <v>7069.4781832226945</v>
      </c>
      <c r="BT153" s="30">
        <f t="shared" si="134"/>
        <v>4032.825932638641</v>
      </c>
      <c r="BU153" s="30">
        <f t="shared" si="134"/>
        <v>3997.3038546690218</v>
      </c>
      <c r="BV153" s="30">
        <f t="shared" si="134"/>
        <v>4015.5468976543611</v>
      </c>
      <c r="BW153" s="30">
        <f t="shared" si="134"/>
        <v>3917.6749452158356</v>
      </c>
      <c r="BX153" s="30">
        <f t="shared" si="134"/>
        <v>3576.1637247136473</v>
      </c>
      <c r="BY153" s="30">
        <f t="shared" si="134"/>
        <v>4061.6732566836081</v>
      </c>
      <c r="BZ153" s="30">
        <f t="shared" ref="BZ153:CH153" si="135">IF(BZ33=0,0,((BZ15*0.5)+BY33-BZ51)*BZ88*BZ120*BZ$2)</f>
        <v>3857.1684772986337</v>
      </c>
      <c r="CA153" s="30">
        <f t="shared" si="135"/>
        <v>4191.9410703319782</v>
      </c>
      <c r="CB153" s="30">
        <f t="shared" si="135"/>
        <v>7364.1873443664508</v>
      </c>
      <c r="CC153" s="30">
        <f t="shared" si="135"/>
        <v>7335.2640590625997</v>
      </c>
      <c r="CD153" s="30">
        <f t="shared" si="135"/>
        <v>7347.8649207952685</v>
      </c>
      <c r="CE153" s="30">
        <f t="shared" si="135"/>
        <v>7069.4781832226945</v>
      </c>
      <c r="CF153" s="30">
        <f t="shared" si="135"/>
        <v>4032.825932638641</v>
      </c>
      <c r="CG153" s="30">
        <f t="shared" si="135"/>
        <v>3997.3038546690218</v>
      </c>
      <c r="CH153" s="33">
        <f t="shared" si="135"/>
        <v>4015.5468976543611</v>
      </c>
    </row>
    <row r="154" spans="1:86" ht="15.75" hidden="1" customHeight="1" x14ac:dyDescent="0.3">
      <c r="A154" s="569"/>
      <c r="B154" s="94" t="s">
        <v>7</v>
      </c>
      <c r="C154" s="30">
        <f t="shared" si="114"/>
        <v>0</v>
      </c>
      <c r="D154" s="30">
        <f t="shared" si="115"/>
        <v>0</v>
      </c>
      <c r="E154" s="30">
        <f t="shared" si="115"/>
        <v>75.643715386812246</v>
      </c>
      <c r="F154" s="30">
        <f t="shared" si="115"/>
        <v>154.15045691066894</v>
      </c>
      <c r="G154" s="30">
        <f t="shared" si="115"/>
        <v>168.101682455499</v>
      </c>
      <c r="H154" s="30">
        <f t="shared" si="115"/>
        <v>304.40174106937394</v>
      </c>
      <c r="I154" s="30">
        <f t="shared" si="115"/>
        <v>492.11259275974913</v>
      </c>
      <c r="J154" s="30">
        <f t="shared" si="115"/>
        <v>648.92473374571125</v>
      </c>
      <c r="K154" s="30">
        <f t="shared" si="115"/>
        <v>747.54481012199813</v>
      </c>
      <c r="L154" s="30">
        <f t="shared" si="115"/>
        <v>552.90566207584504</v>
      </c>
      <c r="M154" s="30">
        <f t="shared" si="115"/>
        <v>683.71401606115967</v>
      </c>
      <c r="N154" s="30">
        <f t="shared" ref="N154:BY154" si="136">IF(N34=0,0,((N16*0.5)+M34-N52)*N89*N121*N$2)</f>
        <v>1251.001767428703</v>
      </c>
      <c r="O154" s="30">
        <f t="shared" si="136"/>
        <v>1700.2678512781179</v>
      </c>
      <c r="P154" s="30">
        <f t="shared" si="136"/>
        <v>1548.7893136828538</v>
      </c>
      <c r="Q154" s="30">
        <f t="shared" si="136"/>
        <v>1736.786208972122</v>
      </c>
      <c r="R154" s="30">
        <f t="shared" si="136"/>
        <v>1732.624458594348</v>
      </c>
      <c r="S154" s="30">
        <f t="shared" si="136"/>
        <v>1846.1247832899105</v>
      </c>
      <c r="T154" s="30">
        <f t="shared" si="136"/>
        <v>3337.4252066457138</v>
      </c>
      <c r="U154" s="30">
        <f t="shared" si="136"/>
        <v>3356.6178327017656</v>
      </c>
      <c r="V154" s="30">
        <f t="shared" si="136"/>
        <v>3353.2972301610057</v>
      </c>
      <c r="W154" s="30">
        <f t="shared" si="136"/>
        <v>3146.1646914590387</v>
      </c>
      <c r="X154" s="30">
        <f t="shared" si="136"/>
        <v>1772.3078831705336</v>
      </c>
      <c r="Y154" s="30">
        <f t="shared" si="136"/>
        <v>1737.3632726051617</v>
      </c>
      <c r="Z154" s="30">
        <f t="shared" si="136"/>
        <v>1731.7011626515757</v>
      </c>
      <c r="AA154" s="30">
        <f t="shared" si="136"/>
        <v>1700.2678512781179</v>
      </c>
      <c r="AB154" s="30">
        <f t="shared" si="136"/>
        <v>1548.7893136828538</v>
      </c>
      <c r="AC154" s="30">
        <f t="shared" si="136"/>
        <v>1736.786208972122</v>
      </c>
      <c r="AD154" s="30">
        <f t="shared" si="136"/>
        <v>1732.624458594348</v>
      </c>
      <c r="AE154" s="30">
        <f t="shared" si="136"/>
        <v>1846.1247832899105</v>
      </c>
      <c r="AF154" s="30">
        <f t="shared" si="136"/>
        <v>3337.4252066457138</v>
      </c>
      <c r="AG154" s="30">
        <f t="shared" si="136"/>
        <v>3356.6178327017656</v>
      </c>
      <c r="AH154" s="30">
        <f t="shared" si="136"/>
        <v>3353.2972301610057</v>
      </c>
      <c r="AI154" s="30">
        <f t="shared" si="136"/>
        <v>3146.1646914590387</v>
      </c>
      <c r="AJ154" s="30">
        <f t="shared" si="136"/>
        <v>1772.3078831705336</v>
      </c>
      <c r="AK154" s="30">
        <f t="shared" si="136"/>
        <v>1737.3632726051617</v>
      </c>
      <c r="AL154" s="30">
        <f t="shared" si="136"/>
        <v>1731.7011626515757</v>
      </c>
      <c r="AM154" s="30">
        <f t="shared" si="136"/>
        <v>1700.2678512781179</v>
      </c>
      <c r="AN154" s="30">
        <f t="shared" si="136"/>
        <v>1548.7893136828538</v>
      </c>
      <c r="AO154" s="30">
        <f t="shared" si="136"/>
        <v>1736.786208972122</v>
      </c>
      <c r="AP154" s="30">
        <f t="shared" si="136"/>
        <v>1732.624458594348</v>
      </c>
      <c r="AQ154" s="30">
        <f t="shared" si="136"/>
        <v>1846.1247832899105</v>
      </c>
      <c r="AR154" s="30">
        <f t="shared" si="136"/>
        <v>3337.4252066457138</v>
      </c>
      <c r="AS154" s="30">
        <f t="shared" si="136"/>
        <v>3356.6178327017656</v>
      </c>
      <c r="AT154" s="30">
        <f t="shared" si="136"/>
        <v>3353.2972301610057</v>
      </c>
      <c r="AU154" s="30">
        <f t="shared" si="136"/>
        <v>3146.1646914590387</v>
      </c>
      <c r="AV154" s="30">
        <f t="shared" si="136"/>
        <v>1772.3078831705336</v>
      </c>
      <c r="AW154" s="30">
        <f t="shared" si="136"/>
        <v>1737.3632726051617</v>
      </c>
      <c r="AX154" s="30">
        <f t="shared" si="136"/>
        <v>1731.7011626515757</v>
      </c>
      <c r="AY154" s="30">
        <f t="shared" si="136"/>
        <v>1700.2678512781179</v>
      </c>
      <c r="AZ154" s="30">
        <f t="shared" si="136"/>
        <v>1548.7893136828538</v>
      </c>
      <c r="BA154" s="30">
        <f t="shared" si="136"/>
        <v>1736.786208972122</v>
      </c>
      <c r="BB154" s="30">
        <f t="shared" si="136"/>
        <v>1732.624458594348</v>
      </c>
      <c r="BC154" s="30">
        <f t="shared" si="136"/>
        <v>1846.1247832899105</v>
      </c>
      <c r="BD154" s="30">
        <f t="shared" si="136"/>
        <v>3337.4252066457138</v>
      </c>
      <c r="BE154" s="30">
        <f t="shared" si="136"/>
        <v>3356.6178327017656</v>
      </c>
      <c r="BF154" s="30">
        <f t="shared" si="136"/>
        <v>3353.2972301610057</v>
      </c>
      <c r="BG154" s="30">
        <f t="shared" si="136"/>
        <v>3146.1646914590387</v>
      </c>
      <c r="BH154" s="30">
        <f t="shared" si="136"/>
        <v>1772.3078831705336</v>
      </c>
      <c r="BI154" s="30">
        <f t="shared" si="136"/>
        <v>1737.3632726051617</v>
      </c>
      <c r="BJ154" s="30">
        <f t="shared" si="136"/>
        <v>1731.7011626515757</v>
      </c>
      <c r="BK154" s="30">
        <f t="shared" si="136"/>
        <v>1700.2678512781179</v>
      </c>
      <c r="BL154" s="30">
        <f t="shared" si="136"/>
        <v>1548.7893136828538</v>
      </c>
      <c r="BM154" s="30">
        <f t="shared" si="136"/>
        <v>1736.786208972122</v>
      </c>
      <c r="BN154" s="30">
        <f t="shared" si="136"/>
        <v>1732.624458594348</v>
      </c>
      <c r="BO154" s="30">
        <f t="shared" si="136"/>
        <v>1846.1247832899105</v>
      </c>
      <c r="BP154" s="30">
        <f t="shared" si="136"/>
        <v>3337.4252066457138</v>
      </c>
      <c r="BQ154" s="30">
        <f t="shared" si="136"/>
        <v>3356.6178327017656</v>
      </c>
      <c r="BR154" s="30">
        <f t="shared" si="136"/>
        <v>3353.2972301610057</v>
      </c>
      <c r="BS154" s="30">
        <f t="shared" si="136"/>
        <v>3146.1646914590387</v>
      </c>
      <c r="BT154" s="30">
        <f t="shared" si="136"/>
        <v>1772.3078831705336</v>
      </c>
      <c r="BU154" s="30">
        <f t="shared" si="136"/>
        <v>1737.3632726051617</v>
      </c>
      <c r="BV154" s="30">
        <f t="shared" si="136"/>
        <v>1731.7011626515757</v>
      </c>
      <c r="BW154" s="30">
        <f t="shared" si="136"/>
        <v>1700.2678512781179</v>
      </c>
      <c r="BX154" s="30">
        <f t="shared" si="136"/>
        <v>1548.7893136828538</v>
      </c>
      <c r="BY154" s="30">
        <f t="shared" si="136"/>
        <v>1736.786208972122</v>
      </c>
      <c r="BZ154" s="30">
        <f t="shared" ref="BZ154:CH154" si="137">IF(BZ34=0,0,((BZ16*0.5)+BY34-BZ52)*BZ89*BZ121*BZ$2)</f>
        <v>1732.624458594348</v>
      </c>
      <c r="CA154" s="30">
        <f t="shared" si="137"/>
        <v>1846.1247832899105</v>
      </c>
      <c r="CB154" s="30">
        <f t="shared" si="137"/>
        <v>3337.4252066457138</v>
      </c>
      <c r="CC154" s="30">
        <f t="shared" si="137"/>
        <v>3356.6178327017656</v>
      </c>
      <c r="CD154" s="30">
        <f t="shared" si="137"/>
        <v>3353.2972301610057</v>
      </c>
      <c r="CE154" s="30">
        <f t="shared" si="137"/>
        <v>3146.1646914590387</v>
      </c>
      <c r="CF154" s="30">
        <f t="shared" si="137"/>
        <v>1772.3078831705336</v>
      </c>
      <c r="CG154" s="30">
        <f t="shared" si="137"/>
        <v>1737.3632726051617</v>
      </c>
      <c r="CH154" s="33">
        <f t="shared" si="137"/>
        <v>1731.7011626515757</v>
      </c>
    </row>
    <row r="155" spans="1:86" ht="15.75" hidden="1" customHeight="1" x14ac:dyDescent="0.3">
      <c r="A155" s="569"/>
      <c r="B155" s="94" t="s">
        <v>8</v>
      </c>
      <c r="C155" s="30">
        <f t="shared" si="114"/>
        <v>0</v>
      </c>
      <c r="D155" s="30">
        <f t="shared" si="115"/>
        <v>0</v>
      </c>
      <c r="E155" s="30">
        <f t="shared" si="115"/>
        <v>0</v>
      </c>
      <c r="F155" s="30">
        <f t="shared" si="115"/>
        <v>0</v>
      </c>
      <c r="G155" s="30">
        <f t="shared" si="115"/>
        <v>0</v>
      </c>
      <c r="H155" s="30">
        <f t="shared" si="115"/>
        <v>0</v>
      </c>
      <c r="I155" s="30">
        <f t="shared" si="115"/>
        <v>0</v>
      </c>
      <c r="J155" s="30">
        <f t="shared" si="115"/>
        <v>0</v>
      </c>
      <c r="K155" s="30">
        <f t="shared" si="115"/>
        <v>0</v>
      </c>
      <c r="L155" s="30">
        <f t="shared" si="115"/>
        <v>0</v>
      </c>
      <c r="M155" s="30">
        <f t="shared" si="115"/>
        <v>0</v>
      </c>
      <c r="N155" s="30">
        <f t="shared" ref="N155:BY155" si="138">IF(N35=0,0,((N17*0.5)+M35-N53)*N90*N122*N$2)</f>
        <v>0</v>
      </c>
      <c r="O155" s="30">
        <f t="shared" si="138"/>
        <v>0</v>
      </c>
      <c r="P155" s="30">
        <f t="shared" si="138"/>
        <v>0</v>
      </c>
      <c r="Q155" s="30">
        <f t="shared" si="138"/>
        <v>0</v>
      </c>
      <c r="R155" s="30">
        <f t="shared" si="138"/>
        <v>0</v>
      </c>
      <c r="S155" s="30">
        <f t="shared" si="138"/>
        <v>0</v>
      </c>
      <c r="T155" s="30">
        <f t="shared" si="138"/>
        <v>0</v>
      </c>
      <c r="U155" s="30">
        <f t="shared" si="138"/>
        <v>0</v>
      </c>
      <c r="V155" s="30">
        <f t="shared" si="138"/>
        <v>0</v>
      </c>
      <c r="W155" s="30">
        <f t="shared" si="138"/>
        <v>0</v>
      </c>
      <c r="X155" s="30">
        <f t="shared" si="138"/>
        <v>0</v>
      </c>
      <c r="Y155" s="30">
        <f t="shared" si="138"/>
        <v>0</v>
      </c>
      <c r="Z155" s="30">
        <f t="shared" si="138"/>
        <v>0</v>
      </c>
      <c r="AA155" s="30">
        <f t="shared" si="138"/>
        <v>0</v>
      </c>
      <c r="AB155" s="30">
        <f t="shared" si="138"/>
        <v>0</v>
      </c>
      <c r="AC155" s="30">
        <f t="shared" si="138"/>
        <v>0</v>
      </c>
      <c r="AD155" s="30">
        <f t="shared" si="138"/>
        <v>0</v>
      </c>
      <c r="AE155" s="30">
        <f t="shared" si="138"/>
        <v>0</v>
      </c>
      <c r="AF155" s="30">
        <f t="shared" si="138"/>
        <v>0</v>
      </c>
      <c r="AG155" s="30">
        <f t="shared" si="138"/>
        <v>0</v>
      </c>
      <c r="AH155" s="30">
        <f t="shared" si="138"/>
        <v>0</v>
      </c>
      <c r="AI155" s="30">
        <f t="shared" si="138"/>
        <v>0</v>
      </c>
      <c r="AJ155" s="30">
        <f t="shared" si="138"/>
        <v>0</v>
      </c>
      <c r="AK155" s="30">
        <f t="shared" si="138"/>
        <v>0</v>
      </c>
      <c r="AL155" s="30">
        <f t="shared" si="138"/>
        <v>0</v>
      </c>
      <c r="AM155" s="30">
        <f t="shared" si="138"/>
        <v>0</v>
      </c>
      <c r="AN155" s="30">
        <f t="shared" si="138"/>
        <v>0</v>
      </c>
      <c r="AO155" s="30">
        <f t="shared" si="138"/>
        <v>0</v>
      </c>
      <c r="AP155" s="30">
        <f t="shared" si="138"/>
        <v>0</v>
      </c>
      <c r="AQ155" s="30">
        <f t="shared" si="138"/>
        <v>0</v>
      </c>
      <c r="AR155" s="30">
        <f t="shared" si="138"/>
        <v>0</v>
      </c>
      <c r="AS155" s="30">
        <f t="shared" si="138"/>
        <v>0</v>
      </c>
      <c r="AT155" s="30">
        <f t="shared" si="138"/>
        <v>0</v>
      </c>
      <c r="AU155" s="30">
        <f t="shared" si="138"/>
        <v>0</v>
      </c>
      <c r="AV155" s="30">
        <f t="shared" si="138"/>
        <v>0</v>
      </c>
      <c r="AW155" s="30">
        <f t="shared" si="138"/>
        <v>0</v>
      </c>
      <c r="AX155" s="30">
        <f t="shared" si="138"/>
        <v>0</v>
      </c>
      <c r="AY155" s="30">
        <f t="shared" si="138"/>
        <v>0</v>
      </c>
      <c r="AZ155" s="30">
        <f t="shared" si="138"/>
        <v>0</v>
      </c>
      <c r="BA155" s="30">
        <f t="shared" si="138"/>
        <v>0</v>
      </c>
      <c r="BB155" s="30">
        <f t="shared" si="138"/>
        <v>0</v>
      </c>
      <c r="BC155" s="30">
        <f t="shared" si="138"/>
        <v>0</v>
      </c>
      <c r="BD155" s="30">
        <f t="shared" si="138"/>
        <v>0</v>
      </c>
      <c r="BE155" s="30">
        <f t="shared" si="138"/>
        <v>0</v>
      </c>
      <c r="BF155" s="30">
        <f t="shared" si="138"/>
        <v>0</v>
      </c>
      <c r="BG155" s="30">
        <f t="shared" si="138"/>
        <v>0</v>
      </c>
      <c r="BH155" s="30">
        <f t="shared" si="138"/>
        <v>0</v>
      </c>
      <c r="BI155" s="30">
        <f t="shared" si="138"/>
        <v>0</v>
      </c>
      <c r="BJ155" s="30">
        <f t="shared" si="138"/>
        <v>0</v>
      </c>
      <c r="BK155" s="30">
        <f t="shared" si="138"/>
        <v>0</v>
      </c>
      <c r="BL155" s="30">
        <f t="shared" si="138"/>
        <v>0</v>
      </c>
      <c r="BM155" s="30">
        <f t="shared" si="138"/>
        <v>0</v>
      </c>
      <c r="BN155" s="30">
        <f t="shared" si="138"/>
        <v>0</v>
      </c>
      <c r="BO155" s="30">
        <f t="shared" si="138"/>
        <v>0</v>
      </c>
      <c r="BP155" s="30">
        <f t="shared" si="138"/>
        <v>0</v>
      </c>
      <c r="BQ155" s="30">
        <f t="shared" si="138"/>
        <v>0</v>
      </c>
      <c r="BR155" s="30">
        <f t="shared" si="138"/>
        <v>0</v>
      </c>
      <c r="BS155" s="30">
        <f t="shared" si="138"/>
        <v>0</v>
      </c>
      <c r="BT155" s="30">
        <f t="shared" si="138"/>
        <v>0</v>
      </c>
      <c r="BU155" s="30">
        <f t="shared" si="138"/>
        <v>0</v>
      </c>
      <c r="BV155" s="30">
        <f t="shared" si="138"/>
        <v>0</v>
      </c>
      <c r="BW155" s="30">
        <f t="shared" si="138"/>
        <v>0</v>
      </c>
      <c r="BX155" s="30">
        <f t="shared" si="138"/>
        <v>0</v>
      </c>
      <c r="BY155" s="30">
        <f t="shared" si="138"/>
        <v>0</v>
      </c>
      <c r="BZ155" s="30">
        <f t="shared" ref="BZ155:CH155" si="139">IF(BZ35=0,0,((BZ17*0.5)+BY35-BZ53)*BZ90*BZ122*BZ$2)</f>
        <v>0</v>
      </c>
      <c r="CA155" s="30">
        <f t="shared" si="139"/>
        <v>0</v>
      </c>
      <c r="CB155" s="30">
        <f t="shared" si="139"/>
        <v>0</v>
      </c>
      <c r="CC155" s="30">
        <f t="shared" si="139"/>
        <v>0</v>
      </c>
      <c r="CD155" s="30">
        <f t="shared" si="139"/>
        <v>0</v>
      </c>
      <c r="CE155" s="30">
        <f t="shared" si="139"/>
        <v>0</v>
      </c>
      <c r="CF155" s="30">
        <f t="shared" si="139"/>
        <v>0</v>
      </c>
      <c r="CG155" s="30">
        <f t="shared" si="139"/>
        <v>0</v>
      </c>
      <c r="CH155" s="33">
        <f t="shared" si="139"/>
        <v>0</v>
      </c>
    </row>
    <row r="156" spans="1:86" ht="15.75" hidden="1" customHeight="1" x14ac:dyDescent="0.3">
      <c r="A156" s="569"/>
      <c r="B156" s="14"/>
      <c r="C156" s="3"/>
      <c r="D156" s="3">
        <f t="shared" ref="D156:M156" si="140">IF(D36=0,0,((D18*0.5)+C36-D54)*D91*D123*D$2)</f>
        <v>0</v>
      </c>
      <c r="E156" s="3">
        <f t="shared" si="140"/>
        <v>0</v>
      </c>
      <c r="F156" s="3">
        <f t="shared" si="140"/>
        <v>0</v>
      </c>
      <c r="G156" s="3">
        <f t="shared" si="140"/>
        <v>0</v>
      </c>
      <c r="H156" s="3">
        <f t="shared" si="140"/>
        <v>0</v>
      </c>
      <c r="I156" s="3">
        <f t="shared" si="140"/>
        <v>0</v>
      </c>
      <c r="J156" s="3">
        <f t="shared" si="140"/>
        <v>0</v>
      </c>
      <c r="K156" s="3">
        <f t="shared" si="140"/>
        <v>0</v>
      </c>
      <c r="L156" s="3">
        <f t="shared" si="140"/>
        <v>0</v>
      </c>
      <c r="M156" s="3">
        <f t="shared" si="140"/>
        <v>0</v>
      </c>
      <c r="N156" s="3">
        <f t="shared" ref="N156:BY156" si="141">IF(N36=0,0,((N18*0.5)+M36-N54)*N91*N123*N$2)</f>
        <v>0</v>
      </c>
      <c r="O156" s="3">
        <f t="shared" si="141"/>
        <v>0</v>
      </c>
      <c r="P156" s="3">
        <f t="shared" si="141"/>
        <v>0</v>
      </c>
      <c r="Q156" s="3">
        <f t="shared" si="141"/>
        <v>0</v>
      </c>
      <c r="R156" s="3">
        <f t="shared" si="141"/>
        <v>0</v>
      </c>
      <c r="S156" s="3">
        <f t="shared" si="141"/>
        <v>0</v>
      </c>
      <c r="T156" s="3">
        <f t="shared" si="141"/>
        <v>0</v>
      </c>
      <c r="U156" s="3">
        <f t="shared" si="141"/>
        <v>0</v>
      </c>
      <c r="V156" s="3">
        <f t="shared" si="141"/>
        <v>0</v>
      </c>
      <c r="W156" s="3">
        <f t="shared" si="141"/>
        <v>0</v>
      </c>
      <c r="X156" s="3">
        <f t="shared" si="141"/>
        <v>0</v>
      </c>
      <c r="Y156" s="3">
        <f t="shared" si="141"/>
        <v>0</v>
      </c>
      <c r="Z156" s="3">
        <f t="shared" si="141"/>
        <v>0</v>
      </c>
      <c r="AA156" s="3">
        <f t="shared" si="141"/>
        <v>0</v>
      </c>
      <c r="AB156" s="3">
        <f t="shared" si="141"/>
        <v>0</v>
      </c>
      <c r="AC156" s="3">
        <f t="shared" si="141"/>
        <v>0</v>
      </c>
      <c r="AD156" s="3">
        <f t="shared" si="141"/>
        <v>0</v>
      </c>
      <c r="AE156" s="3">
        <f t="shared" si="141"/>
        <v>0</v>
      </c>
      <c r="AF156" s="3">
        <f t="shared" si="141"/>
        <v>0</v>
      </c>
      <c r="AG156" s="3">
        <f t="shared" si="141"/>
        <v>0</v>
      </c>
      <c r="AH156" s="3">
        <f t="shared" si="141"/>
        <v>0</v>
      </c>
      <c r="AI156" s="3">
        <f t="shared" si="141"/>
        <v>0</v>
      </c>
      <c r="AJ156" s="3">
        <f t="shared" si="141"/>
        <v>0</v>
      </c>
      <c r="AK156" s="3">
        <f t="shared" si="141"/>
        <v>0</v>
      </c>
      <c r="AL156" s="3">
        <f t="shared" si="141"/>
        <v>0</v>
      </c>
      <c r="AM156" s="3">
        <f t="shared" si="141"/>
        <v>0</v>
      </c>
      <c r="AN156" s="3">
        <f t="shared" si="141"/>
        <v>0</v>
      </c>
      <c r="AO156" s="3">
        <f t="shared" si="141"/>
        <v>0</v>
      </c>
      <c r="AP156" s="3">
        <f t="shared" si="141"/>
        <v>0</v>
      </c>
      <c r="AQ156" s="3">
        <f t="shared" si="141"/>
        <v>0</v>
      </c>
      <c r="AR156" s="3">
        <f t="shared" si="141"/>
        <v>0</v>
      </c>
      <c r="AS156" s="3">
        <f t="shared" si="141"/>
        <v>0</v>
      </c>
      <c r="AT156" s="3">
        <f t="shared" si="141"/>
        <v>0</v>
      </c>
      <c r="AU156" s="3">
        <f t="shared" si="141"/>
        <v>0</v>
      </c>
      <c r="AV156" s="3">
        <f t="shared" si="141"/>
        <v>0</v>
      </c>
      <c r="AW156" s="3">
        <f t="shared" si="141"/>
        <v>0</v>
      </c>
      <c r="AX156" s="3">
        <f t="shared" si="141"/>
        <v>0</v>
      </c>
      <c r="AY156" s="3">
        <f t="shared" si="141"/>
        <v>0</v>
      </c>
      <c r="AZ156" s="3">
        <f t="shared" si="141"/>
        <v>0</v>
      </c>
      <c r="BA156" s="3">
        <f t="shared" si="141"/>
        <v>0</v>
      </c>
      <c r="BB156" s="3">
        <f t="shared" si="141"/>
        <v>0</v>
      </c>
      <c r="BC156" s="3">
        <f t="shared" si="141"/>
        <v>0</v>
      </c>
      <c r="BD156" s="3">
        <f t="shared" si="141"/>
        <v>0</v>
      </c>
      <c r="BE156" s="3">
        <f t="shared" si="141"/>
        <v>0</v>
      </c>
      <c r="BF156" s="3">
        <f t="shared" si="141"/>
        <v>0</v>
      </c>
      <c r="BG156" s="3">
        <f t="shared" si="141"/>
        <v>0</v>
      </c>
      <c r="BH156" s="3">
        <f t="shared" si="141"/>
        <v>0</v>
      </c>
      <c r="BI156" s="3">
        <f t="shared" si="141"/>
        <v>0</v>
      </c>
      <c r="BJ156" s="3">
        <f t="shared" si="141"/>
        <v>0</v>
      </c>
      <c r="BK156" s="3">
        <f t="shared" si="141"/>
        <v>0</v>
      </c>
      <c r="BL156" s="3">
        <f t="shared" si="141"/>
        <v>0</v>
      </c>
      <c r="BM156" s="3">
        <f t="shared" si="141"/>
        <v>0</v>
      </c>
      <c r="BN156" s="3">
        <f t="shared" si="141"/>
        <v>0</v>
      </c>
      <c r="BO156" s="3">
        <f t="shared" si="141"/>
        <v>0</v>
      </c>
      <c r="BP156" s="3">
        <f t="shared" si="141"/>
        <v>0</v>
      </c>
      <c r="BQ156" s="3">
        <f t="shared" si="141"/>
        <v>0</v>
      </c>
      <c r="BR156" s="3">
        <f t="shared" si="141"/>
        <v>0</v>
      </c>
      <c r="BS156" s="3">
        <f t="shared" si="141"/>
        <v>0</v>
      </c>
      <c r="BT156" s="3">
        <f t="shared" si="141"/>
        <v>0</v>
      </c>
      <c r="BU156" s="3">
        <f t="shared" si="141"/>
        <v>0</v>
      </c>
      <c r="BV156" s="3">
        <f t="shared" si="141"/>
        <v>0</v>
      </c>
      <c r="BW156" s="3">
        <f t="shared" si="141"/>
        <v>0</v>
      </c>
      <c r="BX156" s="3">
        <f t="shared" si="141"/>
        <v>0</v>
      </c>
      <c r="BY156" s="3">
        <f t="shared" si="141"/>
        <v>0</v>
      </c>
      <c r="BZ156" s="3">
        <f t="shared" ref="BZ156:CH156" si="142">IF(BZ36=0,0,((BZ18*0.5)+BY36-BZ54)*BZ91*BZ123*BZ$2)</f>
        <v>0</v>
      </c>
      <c r="CA156" s="3">
        <f t="shared" si="142"/>
        <v>0</v>
      </c>
      <c r="CB156" s="3">
        <f t="shared" si="142"/>
        <v>0</v>
      </c>
      <c r="CC156" s="3">
        <f t="shared" si="142"/>
        <v>0</v>
      </c>
      <c r="CD156" s="3">
        <f t="shared" si="142"/>
        <v>0</v>
      </c>
      <c r="CE156" s="3">
        <f t="shared" si="142"/>
        <v>0</v>
      </c>
      <c r="CF156" s="3">
        <f t="shared" si="142"/>
        <v>0</v>
      </c>
      <c r="CG156" s="3">
        <f t="shared" si="142"/>
        <v>0</v>
      </c>
      <c r="CH156" s="12">
        <f t="shared" si="142"/>
        <v>0</v>
      </c>
    </row>
    <row r="157" spans="1:86" ht="15.75" hidden="1" customHeight="1" x14ac:dyDescent="0.3">
      <c r="A157" s="569"/>
      <c r="B157" s="285" t="s">
        <v>26</v>
      </c>
      <c r="C157" s="30">
        <f>SUM(C143:C156)</f>
        <v>0</v>
      </c>
      <c r="D157" s="30">
        <f>SUM(D143:D156)</f>
        <v>311.2416454983121</v>
      </c>
      <c r="E157" s="119">
        <f t="shared" ref="E157:BP157" si="143">SUM(E143:E156)</f>
        <v>4572.7752594286003</v>
      </c>
      <c r="F157" s="119">
        <f t="shared" si="143"/>
        <v>12581.625595445841</v>
      </c>
      <c r="G157" s="119">
        <f t="shared" si="143"/>
        <v>36356.068911830473</v>
      </c>
      <c r="H157" s="119">
        <f t="shared" si="143"/>
        <v>106131.36336487009</v>
      </c>
      <c r="I157" s="119">
        <f t="shared" si="143"/>
        <v>163583.38915970179</v>
      </c>
      <c r="J157" s="119">
        <f t="shared" si="143"/>
        <v>168285.36337927193</v>
      </c>
      <c r="K157" s="119">
        <f t="shared" si="143"/>
        <v>145149.55314197793</v>
      </c>
      <c r="L157" s="119">
        <f t="shared" si="143"/>
        <v>90451.128015098817</v>
      </c>
      <c r="M157" s="119">
        <f t="shared" si="143"/>
        <v>96282.213421400797</v>
      </c>
      <c r="N157" s="30">
        <f t="shared" si="143"/>
        <v>137948.16927865418</v>
      </c>
      <c r="O157" s="30">
        <f t="shared" si="143"/>
        <v>170011.69843757438</v>
      </c>
      <c r="P157" s="30">
        <f t="shared" si="143"/>
        <v>137452.85388433444</v>
      </c>
      <c r="Q157" s="30">
        <f t="shared" si="143"/>
        <v>143307.50523030909</v>
      </c>
      <c r="R157" s="30">
        <f t="shared" si="143"/>
        <v>134301.5107555174</v>
      </c>
      <c r="S157" s="30">
        <f t="shared" si="143"/>
        <v>172695.1267288033</v>
      </c>
      <c r="T157" s="30">
        <f t="shared" si="143"/>
        <v>404160.63609244459</v>
      </c>
      <c r="U157" s="30">
        <f t="shared" si="143"/>
        <v>500197.51008516882</v>
      </c>
      <c r="V157" s="30">
        <f t="shared" si="143"/>
        <v>447217.52872940712</v>
      </c>
      <c r="W157" s="30">
        <f t="shared" si="143"/>
        <v>305378.13456447248</v>
      </c>
      <c r="X157" s="30">
        <f t="shared" si="143"/>
        <v>150571.05545969305</v>
      </c>
      <c r="Y157" s="30">
        <f t="shared" si="143"/>
        <v>140120.51000555544</v>
      </c>
      <c r="Z157" s="30">
        <f t="shared" si="143"/>
        <v>160964.40288148014</v>
      </c>
      <c r="AA157" s="30">
        <f t="shared" si="143"/>
        <v>170011.69843757438</v>
      </c>
      <c r="AB157" s="30">
        <f t="shared" si="143"/>
        <v>137452.85388433444</v>
      </c>
      <c r="AC157" s="30">
        <f t="shared" si="143"/>
        <v>143307.50523030909</v>
      </c>
      <c r="AD157" s="30">
        <f t="shared" si="143"/>
        <v>134301.5107555174</v>
      </c>
      <c r="AE157" s="30">
        <f t="shared" si="143"/>
        <v>172695.1267288033</v>
      </c>
      <c r="AF157" s="30">
        <f t="shared" si="143"/>
        <v>404160.63609244459</v>
      </c>
      <c r="AG157" s="30">
        <f t="shared" si="143"/>
        <v>500197.51008516882</v>
      </c>
      <c r="AH157" s="30">
        <f t="shared" si="143"/>
        <v>447217.52872940712</v>
      </c>
      <c r="AI157" s="30">
        <f t="shared" si="143"/>
        <v>305378.13456447248</v>
      </c>
      <c r="AJ157" s="30">
        <f t="shared" si="143"/>
        <v>150571.05545969305</v>
      </c>
      <c r="AK157" s="30">
        <f t="shared" si="143"/>
        <v>140120.51000555544</v>
      </c>
      <c r="AL157" s="30">
        <f t="shared" si="143"/>
        <v>160964.40288148014</v>
      </c>
      <c r="AM157" s="30">
        <f t="shared" si="143"/>
        <v>170011.69843757438</v>
      </c>
      <c r="AN157" s="30">
        <f t="shared" si="143"/>
        <v>137452.85388433444</v>
      </c>
      <c r="AO157" s="30">
        <f t="shared" si="143"/>
        <v>143307.50523030909</v>
      </c>
      <c r="AP157" s="30">
        <f t="shared" si="143"/>
        <v>134301.5107555174</v>
      </c>
      <c r="AQ157" s="30">
        <f t="shared" si="143"/>
        <v>172695.1267288033</v>
      </c>
      <c r="AR157" s="30">
        <f t="shared" si="143"/>
        <v>404160.63609244459</v>
      </c>
      <c r="AS157" s="30">
        <f t="shared" si="143"/>
        <v>500197.51008516882</v>
      </c>
      <c r="AT157" s="30">
        <f t="shared" si="143"/>
        <v>447217.52872940712</v>
      </c>
      <c r="AU157" s="30">
        <f t="shared" si="143"/>
        <v>305378.13456447248</v>
      </c>
      <c r="AV157" s="30">
        <f t="shared" si="143"/>
        <v>150571.05545969305</v>
      </c>
      <c r="AW157" s="30">
        <f t="shared" si="143"/>
        <v>140120.51000555544</v>
      </c>
      <c r="AX157" s="30">
        <f t="shared" si="143"/>
        <v>160964.40288148014</v>
      </c>
      <c r="AY157" s="30">
        <f t="shared" si="143"/>
        <v>170011.69843757438</v>
      </c>
      <c r="AZ157" s="30">
        <f t="shared" si="143"/>
        <v>137452.85388433444</v>
      </c>
      <c r="BA157" s="30">
        <f t="shared" si="143"/>
        <v>143307.50523030909</v>
      </c>
      <c r="BB157" s="30">
        <f t="shared" si="143"/>
        <v>134301.5107555174</v>
      </c>
      <c r="BC157" s="30">
        <f t="shared" si="143"/>
        <v>172695.1267288033</v>
      </c>
      <c r="BD157" s="30">
        <f t="shared" si="143"/>
        <v>404160.63609244459</v>
      </c>
      <c r="BE157" s="30">
        <f t="shared" si="143"/>
        <v>500197.51008516882</v>
      </c>
      <c r="BF157" s="30">
        <f t="shared" si="143"/>
        <v>447217.52872940712</v>
      </c>
      <c r="BG157" s="30">
        <f t="shared" si="143"/>
        <v>305378.13456447248</v>
      </c>
      <c r="BH157" s="30">
        <f t="shared" si="143"/>
        <v>150571.05545969305</v>
      </c>
      <c r="BI157" s="30">
        <f t="shared" si="143"/>
        <v>140120.51000555544</v>
      </c>
      <c r="BJ157" s="30">
        <f t="shared" si="143"/>
        <v>160964.40288148014</v>
      </c>
      <c r="BK157" s="30">
        <f t="shared" si="143"/>
        <v>170011.69843757438</v>
      </c>
      <c r="BL157" s="30">
        <f t="shared" si="143"/>
        <v>137452.85388433444</v>
      </c>
      <c r="BM157" s="30">
        <f t="shared" si="143"/>
        <v>143307.50523030909</v>
      </c>
      <c r="BN157" s="30">
        <f t="shared" si="143"/>
        <v>134301.5107555174</v>
      </c>
      <c r="BO157" s="30">
        <f t="shared" si="143"/>
        <v>172695.1267288033</v>
      </c>
      <c r="BP157" s="30">
        <f t="shared" si="143"/>
        <v>404160.63609244459</v>
      </c>
      <c r="BQ157" s="30">
        <f t="shared" ref="BQ157:CH157" si="144">SUM(BQ143:BQ156)</f>
        <v>500197.51008516882</v>
      </c>
      <c r="BR157" s="30">
        <f t="shared" si="144"/>
        <v>447217.52872940712</v>
      </c>
      <c r="BS157" s="30">
        <f t="shared" si="144"/>
        <v>305378.13456447248</v>
      </c>
      <c r="BT157" s="30">
        <f t="shared" si="144"/>
        <v>150571.05545969305</v>
      </c>
      <c r="BU157" s="30">
        <f t="shared" si="144"/>
        <v>140120.51000555544</v>
      </c>
      <c r="BV157" s="30">
        <f t="shared" si="144"/>
        <v>160964.40288148014</v>
      </c>
      <c r="BW157" s="30">
        <f t="shared" si="144"/>
        <v>170011.69843757438</v>
      </c>
      <c r="BX157" s="30">
        <f t="shared" si="144"/>
        <v>137452.85388433444</v>
      </c>
      <c r="BY157" s="30">
        <f t="shared" si="144"/>
        <v>143307.50523030909</v>
      </c>
      <c r="BZ157" s="30">
        <f t="shared" si="144"/>
        <v>134301.5107555174</v>
      </c>
      <c r="CA157" s="30">
        <f t="shared" si="144"/>
        <v>172695.1267288033</v>
      </c>
      <c r="CB157" s="30">
        <f t="shared" si="144"/>
        <v>404160.63609244459</v>
      </c>
      <c r="CC157" s="30">
        <f t="shared" si="144"/>
        <v>500197.51008516882</v>
      </c>
      <c r="CD157" s="30">
        <f t="shared" si="144"/>
        <v>447217.52872940712</v>
      </c>
      <c r="CE157" s="30">
        <f t="shared" si="144"/>
        <v>305378.13456447248</v>
      </c>
      <c r="CF157" s="30">
        <f t="shared" si="144"/>
        <v>150571.05545969305</v>
      </c>
      <c r="CG157" s="30">
        <f t="shared" si="144"/>
        <v>140120.51000555544</v>
      </c>
      <c r="CH157" s="33">
        <f t="shared" si="144"/>
        <v>160964.40288148014</v>
      </c>
    </row>
    <row r="158" spans="1:86" ht="16.5" hidden="1" customHeight="1" thickBot="1" x14ac:dyDescent="0.35">
      <c r="A158" s="570"/>
      <c r="B158" s="158" t="s">
        <v>27</v>
      </c>
      <c r="C158" s="31">
        <f>C157</f>
        <v>0</v>
      </c>
      <c r="D158" s="31">
        <f>C158+D157</f>
        <v>311.2416454983121</v>
      </c>
      <c r="E158" s="31">
        <f t="shared" ref="E158:BP158" si="145">D158+E157</f>
        <v>4884.0169049269125</v>
      </c>
      <c r="F158" s="31">
        <f t="shared" si="145"/>
        <v>17465.642500372753</v>
      </c>
      <c r="G158" s="31">
        <f t="shared" si="145"/>
        <v>53821.711412203222</v>
      </c>
      <c r="H158" s="31">
        <f t="shared" si="145"/>
        <v>159953.07477707331</v>
      </c>
      <c r="I158" s="31">
        <f t="shared" si="145"/>
        <v>323536.46393677511</v>
      </c>
      <c r="J158" s="31">
        <f t="shared" si="145"/>
        <v>491821.82731604704</v>
      </c>
      <c r="K158" s="31">
        <f t="shared" si="145"/>
        <v>636971.38045802503</v>
      </c>
      <c r="L158" s="31">
        <f t="shared" si="145"/>
        <v>727422.50847312389</v>
      </c>
      <c r="M158" s="31">
        <f t="shared" si="145"/>
        <v>823704.72189452464</v>
      </c>
      <c r="N158" s="31">
        <f t="shared" si="145"/>
        <v>961652.8911731788</v>
      </c>
      <c r="O158" s="31">
        <f t="shared" si="145"/>
        <v>1131664.5896107531</v>
      </c>
      <c r="P158" s="31">
        <f t="shared" si="145"/>
        <v>1269117.4434950876</v>
      </c>
      <c r="Q158" s="31">
        <f t="shared" si="145"/>
        <v>1412424.9487253968</v>
      </c>
      <c r="R158" s="31">
        <f t="shared" si="145"/>
        <v>1546726.4594809143</v>
      </c>
      <c r="S158" s="31">
        <f t="shared" si="145"/>
        <v>1719421.5862097177</v>
      </c>
      <c r="T158" s="31">
        <f t="shared" si="145"/>
        <v>2123582.2223021621</v>
      </c>
      <c r="U158" s="31">
        <f t="shared" si="145"/>
        <v>2623779.7323873308</v>
      </c>
      <c r="V158" s="31">
        <f t="shared" si="145"/>
        <v>3070997.261116738</v>
      </c>
      <c r="W158" s="31">
        <f t="shared" si="145"/>
        <v>3376375.3956812103</v>
      </c>
      <c r="X158" s="31">
        <f t="shared" si="145"/>
        <v>3526946.4511409034</v>
      </c>
      <c r="Y158" s="31">
        <f t="shared" si="145"/>
        <v>3667066.961146459</v>
      </c>
      <c r="Z158" s="31">
        <f t="shared" si="145"/>
        <v>3828031.3640279393</v>
      </c>
      <c r="AA158" s="31">
        <f t="shared" si="145"/>
        <v>3998043.0624655136</v>
      </c>
      <c r="AB158" s="31">
        <f t="shared" si="145"/>
        <v>4135495.9163498478</v>
      </c>
      <c r="AC158" s="31">
        <f t="shared" si="145"/>
        <v>4278803.4215801572</v>
      </c>
      <c r="AD158" s="31">
        <f t="shared" si="145"/>
        <v>4413104.9323356748</v>
      </c>
      <c r="AE158" s="31">
        <f t="shared" si="145"/>
        <v>4585800.0590644777</v>
      </c>
      <c r="AF158" s="31">
        <f t="shared" si="145"/>
        <v>4989960.6951569226</v>
      </c>
      <c r="AG158" s="31">
        <f t="shared" si="145"/>
        <v>5490158.2052420918</v>
      </c>
      <c r="AH158" s="31">
        <f t="shared" si="145"/>
        <v>5937375.7339714989</v>
      </c>
      <c r="AI158" s="31">
        <f t="shared" si="145"/>
        <v>6242753.8685359713</v>
      </c>
      <c r="AJ158" s="31">
        <f t="shared" si="145"/>
        <v>6393324.9239956643</v>
      </c>
      <c r="AK158" s="31">
        <f t="shared" si="145"/>
        <v>6533445.4340012195</v>
      </c>
      <c r="AL158" s="31">
        <f t="shared" si="145"/>
        <v>6694409.8368826993</v>
      </c>
      <c r="AM158" s="31">
        <f t="shared" si="145"/>
        <v>6864421.5353202736</v>
      </c>
      <c r="AN158" s="31">
        <f t="shared" si="145"/>
        <v>7001874.3892046083</v>
      </c>
      <c r="AO158" s="31">
        <f t="shared" si="145"/>
        <v>7145181.8944349177</v>
      </c>
      <c r="AP158" s="31">
        <f t="shared" si="145"/>
        <v>7279483.4051904352</v>
      </c>
      <c r="AQ158" s="31">
        <f t="shared" si="145"/>
        <v>7452178.5319192382</v>
      </c>
      <c r="AR158" s="31">
        <f t="shared" si="145"/>
        <v>7856339.168011683</v>
      </c>
      <c r="AS158" s="31">
        <f t="shared" si="145"/>
        <v>8356536.6780968523</v>
      </c>
      <c r="AT158" s="31">
        <f t="shared" si="145"/>
        <v>8803754.2068262585</v>
      </c>
      <c r="AU158" s="31">
        <f t="shared" si="145"/>
        <v>9109132.3413907308</v>
      </c>
      <c r="AV158" s="31">
        <f t="shared" si="145"/>
        <v>9259703.3968504239</v>
      </c>
      <c r="AW158" s="31">
        <f t="shared" si="145"/>
        <v>9399823.9068559799</v>
      </c>
      <c r="AX158" s="31">
        <f t="shared" si="145"/>
        <v>9560788.3097374607</v>
      </c>
      <c r="AY158" s="31">
        <f t="shared" si="145"/>
        <v>9730800.0081750359</v>
      </c>
      <c r="AZ158" s="31">
        <f t="shared" si="145"/>
        <v>9868252.8620593697</v>
      </c>
      <c r="BA158" s="31">
        <f t="shared" si="145"/>
        <v>10011560.367289679</v>
      </c>
      <c r="BB158" s="31">
        <f t="shared" si="145"/>
        <v>10145861.878045196</v>
      </c>
      <c r="BC158" s="31">
        <f t="shared" si="145"/>
        <v>10318557.004773999</v>
      </c>
      <c r="BD158" s="31">
        <f t="shared" si="145"/>
        <v>10722717.640866444</v>
      </c>
      <c r="BE158" s="31">
        <f t="shared" si="145"/>
        <v>11222915.150951613</v>
      </c>
      <c r="BF158" s="31">
        <f t="shared" si="145"/>
        <v>11670132.67968102</v>
      </c>
      <c r="BG158" s="31">
        <f t="shared" si="145"/>
        <v>11975510.814245492</v>
      </c>
      <c r="BH158" s="31">
        <f t="shared" si="145"/>
        <v>12126081.869705185</v>
      </c>
      <c r="BI158" s="31">
        <f t="shared" si="145"/>
        <v>12266202.379710741</v>
      </c>
      <c r="BJ158" s="31">
        <f t="shared" si="145"/>
        <v>12427166.782592222</v>
      </c>
      <c r="BK158" s="31">
        <f t="shared" si="145"/>
        <v>12597178.481029797</v>
      </c>
      <c r="BL158" s="31">
        <f t="shared" si="145"/>
        <v>12734631.334914131</v>
      </c>
      <c r="BM158" s="31">
        <f t="shared" si="145"/>
        <v>12877938.840144441</v>
      </c>
      <c r="BN158" s="31">
        <f t="shared" si="145"/>
        <v>13012240.350899957</v>
      </c>
      <c r="BO158" s="31">
        <f t="shared" si="145"/>
        <v>13184935.47762876</v>
      </c>
      <c r="BP158" s="31">
        <f t="shared" si="145"/>
        <v>13589096.113721205</v>
      </c>
      <c r="BQ158" s="31">
        <f t="shared" ref="BQ158:CH158" si="146">BP158+BQ157</f>
        <v>14089293.623806374</v>
      </c>
      <c r="BR158" s="31">
        <f t="shared" si="146"/>
        <v>14536511.152535781</v>
      </c>
      <c r="BS158" s="31">
        <f t="shared" si="146"/>
        <v>14841889.287100254</v>
      </c>
      <c r="BT158" s="31">
        <f t="shared" si="146"/>
        <v>14992460.342559947</v>
      </c>
      <c r="BU158" s="31">
        <f t="shared" si="146"/>
        <v>15132580.852565503</v>
      </c>
      <c r="BV158" s="31">
        <f t="shared" si="146"/>
        <v>15293545.255446984</v>
      </c>
      <c r="BW158" s="31">
        <f t="shared" si="146"/>
        <v>15463556.953884559</v>
      </c>
      <c r="BX158" s="31">
        <f t="shared" si="146"/>
        <v>15601009.807768892</v>
      </c>
      <c r="BY158" s="31">
        <f t="shared" si="146"/>
        <v>15744317.312999202</v>
      </c>
      <c r="BZ158" s="31">
        <f t="shared" si="146"/>
        <v>15878618.823754719</v>
      </c>
      <c r="CA158" s="31">
        <f t="shared" si="146"/>
        <v>16051313.950483521</v>
      </c>
      <c r="CB158" s="31">
        <f t="shared" si="146"/>
        <v>16455474.586575966</v>
      </c>
      <c r="CC158" s="31">
        <f t="shared" si="146"/>
        <v>16955672.096661136</v>
      </c>
      <c r="CD158" s="31">
        <f t="shared" si="146"/>
        <v>17402889.625390545</v>
      </c>
      <c r="CE158" s="31">
        <f t="shared" si="146"/>
        <v>17708267.759955019</v>
      </c>
      <c r="CF158" s="31">
        <f t="shared" si="146"/>
        <v>17858838.815414712</v>
      </c>
      <c r="CG158" s="31">
        <f t="shared" si="146"/>
        <v>17998959.325420268</v>
      </c>
      <c r="CH158" s="34">
        <f t="shared" si="146"/>
        <v>18159923.728301749</v>
      </c>
    </row>
    <row r="159" spans="1:86" hidden="1" x14ac:dyDescent="0.3">
      <c r="A159" s="115"/>
      <c r="B159" s="115"/>
      <c r="C159" s="250"/>
      <c r="D159" s="250"/>
      <c r="E159" s="250"/>
      <c r="F159" s="250"/>
      <c r="G159" s="250"/>
      <c r="H159" s="250"/>
      <c r="I159" s="250"/>
      <c r="J159" s="250"/>
      <c r="K159" s="250"/>
      <c r="L159" s="250"/>
      <c r="M159" s="250"/>
      <c r="N159" s="118"/>
    </row>
    <row r="160" spans="1:86" ht="15" hidden="1" thickBot="1" x14ac:dyDescent="0.35">
      <c r="A160" s="115"/>
      <c r="B160" s="115"/>
      <c r="C160" s="118"/>
      <c r="D160" s="118"/>
      <c r="E160" s="118"/>
      <c r="F160" s="118"/>
      <c r="G160" s="118"/>
      <c r="H160" s="118"/>
      <c r="I160" s="118"/>
      <c r="J160" s="118"/>
      <c r="K160" s="118"/>
      <c r="L160" s="118"/>
      <c r="M160" s="118"/>
      <c r="N160" s="118"/>
    </row>
    <row r="161" spans="1:86" ht="16.2" hidden="1" thickBot="1" x14ac:dyDescent="0.35">
      <c r="A161" s="568" t="s">
        <v>128</v>
      </c>
      <c r="B161" s="289" t="s">
        <v>124</v>
      </c>
      <c r="C161" s="176">
        <f>C$4</f>
        <v>44927</v>
      </c>
      <c r="D161" s="176">
        <f t="shared" ref="D161:BO161" si="147">D$4</f>
        <v>44958</v>
      </c>
      <c r="E161" s="176">
        <f t="shared" si="147"/>
        <v>44986</v>
      </c>
      <c r="F161" s="176">
        <f t="shared" si="147"/>
        <v>45017</v>
      </c>
      <c r="G161" s="176">
        <f t="shared" si="147"/>
        <v>45047</v>
      </c>
      <c r="H161" s="176">
        <f t="shared" si="147"/>
        <v>45078</v>
      </c>
      <c r="I161" s="176">
        <f t="shared" si="147"/>
        <v>45108</v>
      </c>
      <c r="J161" s="176">
        <f t="shared" si="147"/>
        <v>45139</v>
      </c>
      <c r="K161" s="176">
        <f t="shared" si="147"/>
        <v>45170</v>
      </c>
      <c r="L161" s="176">
        <f t="shared" si="147"/>
        <v>45200</v>
      </c>
      <c r="M161" s="176">
        <f t="shared" si="147"/>
        <v>45231</v>
      </c>
      <c r="N161" s="176">
        <f t="shared" si="147"/>
        <v>45261</v>
      </c>
      <c r="O161" s="176">
        <f t="shared" si="147"/>
        <v>45292</v>
      </c>
      <c r="P161" s="176">
        <f t="shared" si="147"/>
        <v>45323</v>
      </c>
      <c r="Q161" s="176">
        <f t="shared" si="147"/>
        <v>45352</v>
      </c>
      <c r="R161" s="176">
        <f t="shared" si="147"/>
        <v>45383</v>
      </c>
      <c r="S161" s="176">
        <f t="shared" si="147"/>
        <v>45413</v>
      </c>
      <c r="T161" s="176">
        <f t="shared" si="147"/>
        <v>45444</v>
      </c>
      <c r="U161" s="176">
        <f t="shared" si="147"/>
        <v>45474</v>
      </c>
      <c r="V161" s="176">
        <f t="shared" si="147"/>
        <v>45505</v>
      </c>
      <c r="W161" s="176">
        <f t="shared" si="147"/>
        <v>45536</v>
      </c>
      <c r="X161" s="176">
        <f t="shared" si="147"/>
        <v>45566</v>
      </c>
      <c r="Y161" s="176">
        <f t="shared" si="147"/>
        <v>45597</v>
      </c>
      <c r="Z161" s="176">
        <f t="shared" si="147"/>
        <v>45627</v>
      </c>
      <c r="AA161" s="176">
        <f t="shared" si="147"/>
        <v>45658</v>
      </c>
      <c r="AB161" s="176">
        <f t="shared" si="147"/>
        <v>45689</v>
      </c>
      <c r="AC161" s="176">
        <f t="shared" si="147"/>
        <v>45717</v>
      </c>
      <c r="AD161" s="176">
        <f t="shared" si="147"/>
        <v>45748</v>
      </c>
      <c r="AE161" s="176">
        <f t="shared" si="147"/>
        <v>45778</v>
      </c>
      <c r="AF161" s="176">
        <f t="shared" si="147"/>
        <v>45809</v>
      </c>
      <c r="AG161" s="176">
        <f t="shared" si="147"/>
        <v>45839</v>
      </c>
      <c r="AH161" s="176">
        <f t="shared" si="147"/>
        <v>45870</v>
      </c>
      <c r="AI161" s="176">
        <f t="shared" si="147"/>
        <v>45901</v>
      </c>
      <c r="AJ161" s="176">
        <f t="shared" si="147"/>
        <v>45931</v>
      </c>
      <c r="AK161" s="176">
        <f t="shared" si="147"/>
        <v>45962</v>
      </c>
      <c r="AL161" s="176">
        <f t="shared" si="147"/>
        <v>45992</v>
      </c>
      <c r="AM161" s="176">
        <f t="shared" si="147"/>
        <v>46023</v>
      </c>
      <c r="AN161" s="176">
        <f t="shared" si="147"/>
        <v>46054</v>
      </c>
      <c r="AO161" s="176">
        <f t="shared" si="147"/>
        <v>46082</v>
      </c>
      <c r="AP161" s="176">
        <f t="shared" si="147"/>
        <v>46113</v>
      </c>
      <c r="AQ161" s="176">
        <f t="shared" si="147"/>
        <v>46143</v>
      </c>
      <c r="AR161" s="176">
        <f t="shared" si="147"/>
        <v>46174</v>
      </c>
      <c r="AS161" s="176">
        <f t="shared" si="147"/>
        <v>46204</v>
      </c>
      <c r="AT161" s="176">
        <f t="shared" si="147"/>
        <v>46235</v>
      </c>
      <c r="AU161" s="176">
        <f t="shared" si="147"/>
        <v>46266</v>
      </c>
      <c r="AV161" s="176">
        <f t="shared" si="147"/>
        <v>46296</v>
      </c>
      <c r="AW161" s="176">
        <f t="shared" si="147"/>
        <v>46327</v>
      </c>
      <c r="AX161" s="176">
        <f t="shared" si="147"/>
        <v>46357</v>
      </c>
      <c r="AY161" s="176">
        <f t="shared" si="147"/>
        <v>46388</v>
      </c>
      <c r="AZ161" s="176">
        <f t="shared" si="147"/>
        <v>46419</v>
      </c>
      <c r="BA161" s="176">
        <f t="shared" si="147"/>
        <v>46447</v>
      </c>
      <c r="BB161" s="176">
        <f t="shared" si="147"/>
        <v>46478</v>
      </c>
      <c r="BC161" s="176">
        <f t="shared" si="147"/>
        <v>46508</v>
      </c>
      <c r="BD161" s="176">
        <f t="shared" si="147"/>
        <v>46539</v>
      </c>
      <c r="BE161" s="176">
        <f t="shared" si="147"/>
        <v>46569</v>
      </c>
      <c r="BF161" s="176">
        <f t="shared" si="147"/>
        <v>46600</v>
      </c>
      <c r="BG161" s="176">
        <f t="shared" si="147"/>
        <v>46631</v>
      </c>
      <c r="BH161" s="176">
        <f t="shared" si="147"/>
        <v>46661</v>
      </c>
      <c r="BI161" s="176">
        <f t="shared" si="147"/>
        <v>46692</v>
      </c>
      <c r="BJ161" s="176">
        <f t="shared" si="147"/>
        <v>46722</v>
      </c>
      <c r="BK161" s="176">
        <f t="shared" si="147"/>
        <v>46753</v>
      </c>
      <c r="BL161" s="176">
        <f t="shared" si="147"/>
        <v>46784</v>
      </c>
      <c r="BM161" s="176">
        <f t="shared" si="147"/>
        <v>46813</v>
      </c>
      <c r="BN161" s="176">
        <f t="shared" si="147"/>
        <v>46844</v>
      </c>
      <c r="BO161" s="176">
        <f t="shared" si="147"/>
        <v>46874</v>
      </c>
      <c r="BP161" s="176">
        <f t="shared" ref="BP161:CH161" si="148">BP$4</f>
        <v>46905</v>
      </c>
      <c r="BQ161" s="176">
        <f t="shared" si="148"/>
        <v>46935</v>
      </c>
      <c r="BR161" s="176">
        <f t="shared" si="148"/>
        <v>46966</v>
      </c>
      <c r="BS161" s="176">
        <f t="shared" si="148"/>
        <v>46997</v>
      </c>
      <c r="BT161" s="176">
        <f t="shared" si="148"/>
        <v>47027</v>
      </c>
      <c r="BU161" s="176">
        <f t="shared" si="148"/>
        <v>47058</v>
      </c>
      <c r="BV161" s="176">
        <f t="shared" si="148"/>
        <v>47088</v>
      </c>
      <c r="BW161" s="176">
        <f t="shared" si="148"/>
        <v>47119</v>
      </c>
      <c r="BX161" s="176">
        <f t="shared" si="148"/>
        <v>47150</v>
      </c>
      <c r="BY161" s="176">
        <f t="shared" si="148"/>
        <v>47178</v>
      </c>
      <c r="BZ161" s="176">
        <f t="shared" si="148"/>
        <v>47209</v>
      </c>
      <c r="CA161" s="176">
        <f t="shared" si="148"/>
        <v>47239</v>
      </c>
      <c r="CB161" s="176">
        <f t="shared" si="148"/>
        <v>47270</v>
      </c>
      <c r="CC161" s="176">
        <f t="shared" si="148"/>
        <v>47300</v>
      </c>
      <c r="CD161" s="176">
        <f t="shared" si="148"/>
        <v>47331</v>
      </c>
      <c r="CE161" s="176">
        <f t="shared" si="148"/>
        <v>47362</v>
      </c>
      <c r="CF161" s="176">
        <f t="shared" si="148"/>
        <v>47392</v>
      </c>
      <c r="CG161" s="176">
        <f t="shared" si="148"/>
        <v>47423</v>
      </c>
      <c r="CH161" s="177">
        <f t="shared" si="148"/>
        <v>47453</v>
      </c>
    </row>
    <row r="162" spans="1:86" hidden="1" x14ac:dyDescent="0.3">
      <c r="A162" s="569"/>
      <c r="B162" s="288" t="s">
        <v>20</v>
      </c>
      <c r="C162" s="30">
        <f>IF(C23=0,0,((C5*0.5)-C41)*C78*C127*C$2)</f>
        <v>0</v>
      </c>
      <c r="D162" s="30">
        <f>IF(D23=0,0,((D5*0.5)+C23-D41)*D78*D127*D$2)</f>
        <v>5.1999560640737599</v>
      </c>
      <c r="E162" s="30">
        <f t="shared" ref="E162:BP163" si="149">IF(E23=0,0,((E5*0.5)+D23-E41)*E78*E127*E$2)</f>
        <v>43.998722044887039</v>
      </c>
      <c r="F162" s="30">
        <f t="shared" si="149"/>
        <v>65.396326346700789</v>
      </c>
      <c r="G162" s="30">
        <f t="shared" si="149"/>
        <v>120.87942274717908</v>
      </c>
      <c r="H162" s="30">
        <f t="shared" si="149"/>
        <v>556.19798279074428</v>
      </c>
      <c r="I162" s="30">
        <f t="shared" si="149"/>
        <v>594.86463776612345</v>
      </c>
      <c r="J162" s="30">
        <f t="shared" si="149"/>
        <v>685.70955870818568</v>
      </c>
      <c r="K162" s="30">
        <f t="shared" si="149"/>
        <v>729.71820739196301</v>
      </c>
      <c r="L162" s="30">
        <f t="shared" si="149"/>
        <v>289.60414288027744</v>
      </c>
      <c r="M162" s="30">
        <f t="shared" si="149"/>
        <v>287.12001924772534</v>
      </c>
      <c r="N162" s="30">
        <f t="shared" si="149"/>
        <v>286.17045069750463</v>
      </c>
      <c r="O162" s="30">
        <f t="shared" si="149"/>
        <v>325.38013855279871</v>
      </c>
      <c r="P162" s="30">
        <f t="shared" si="149"/>
        <v>292.11580375212668</v>
      </c>
      <c r="Q162" s="30">
        <f t="shared" si="149"/>
        <v>355.02889729131709</v>
      </c>
      <c r="R162" s="30">
        <f t="shared" si="149"/>
        <v>226.56612074873212</v>
      </c>
      <c r="S162" s="30">
        <f t="shared" si="149"/>
        <v>296.77470633899708</v>
      </c>
      <c r="T162" s="30">
        <f t="shared" si="149"/>
        <v>1224.9305061081352</v>
      </c>
      <c r="U162" s="30">
        <f t="shared" si="149"/>
        <v>1111.3723652985423</v>
      </c>
      <c r="V162" s="30">
        <f t="shared" si="149"/>
        <v>1159.5298960583993</v>
      </c>
      <c r="W162" s="30">
        <f t="shared" si="149"/>
        <v>1065.7810485038422</v>
      </c>
      <c r="X162" s="30">
        <f t="shared" si="149"/>
        <v>401.18394259480783</v>
      </c>
      <c r="Y162" s="30">
        <f t="shared" si="149"/>
        <v>389.15988983745035</v>
      </c>
      <c r="Z162" s="30">
        <f t="shared" si="149"/>
        <v>326.35908351889668</v>
      </c>
      <c r="AA162" s="30">
        <f t="shared" si="149"/>
        <v>325.38013855279871</v>
      </c>
      <c r="AB162" s="30">
        <f t="shared" si="149"/>
        <v>292.11580375212668</v>
      </c>
      <c r="AC162" s="30">
        <f t="shared" si="149"/>
        <v>355.02889729131709</v>
      </c>
      <c r="AD162" s="30">
        <f t="shared" si="149"/>
        <v>226.56612074873212</v>
      </c>
      <c r="AE162" s="30">
        <f t="shared" si="149"/>
        <v>296.77470633899708</v>
      </c>
      <c r="AF162" s="30">
        <f t="shared" si="149"/>
        <v>1224.9305061081352</v>
      </c>
      <c r="AG162" s="30">
        <f t="shared" si="149"/>
        <v>1111.3723652985423</v>
      </c>
      <c r="AH162" s="30">
        <f t="shared" si="149"/>
        <v>1159.5298960583993</v>
      </c>
      <c r="AI162" s="30">
        <f t="shared" si="149"/>
        <v>1065.7810485038422</v>
      </c>
      <c r="AJ162" s="30">
        <f t="shared" si="149"/>
        <v>401.18394259480783</v>
      </c>
      <c r="AK162" s="30">
        <f t="shared" si="149"/>
        <v>389.15988983745035</v>
      </c>
      <c r="AL162" s="30">
        <f t="shared" si="149"/>
        <v>326.35908351889668</v>
      </c>
      <c r="AM162" s="30">
        <f t="shared" si="149"/>
        <v>325.38013855279871</v>
      </c>
      <c r="AN162" s="30">
        <f t="shared" si="149"/>
        <v>292.11580375212668</v>
      </c>
      <c r="AO162" s="30">
        <f t="shared" si="149"/>
        <v>355.02889729131709</v>
      </c>
      <c r="AP162" s="30">
        <f t="shared" si="149"/>
        <v>226.56612074873212</v>
      </c>
      <c r="AQ162" s="30">
        <f t="shared" si="149"/>
        <v>296.77470633899708</v>
      </c>
      <c r="AR162" s="30">
        <f t="shared" si="149"/>
        <v>1224.9305061081352</v>
      </c>
      <c r="AS162" s="30">
        <f t="shared" si="149"/>
        <v>1111.3723652985423</v>
      </c>
      <c r="AT162" s="30">
        <f t="shared" si="149"/>
        <v>1159.5298960583993</v>
      </c>
      <c r="AU162" s="30">
        <f t="shared" si="149"/>
        <v>1065.7810485038422</v>
      </c>
      <c r="AV162" s="30">
        <f t="shared" si="149"/>
        <v>401.18394259480783</v>
      </c>
      <c r="AW162" s="30">
        <f t="shared" si="149"/>
        <v>389.15988983745035</v>
      </c>
      <c r="AX162" s="30">
        <f t="shared" si="149"/>
        <v>326.35908351889668</v>
      </c>
      <c r="AY162" s="30">
        <f t="shared" si="149"/>
        <v>325.38013855279871</v>
      </c>
      <c r="AZ162" s="30">
        <f t="shared" si="149"/>
        <v>292.11580375212668</v>
      </c>
      <c r="BA162" s="30">
        <f t="shared" si="149"/>
        <v>355.02889729131709</v>
      </c>
      <c r="BB162" s="30">
        <f t="shared" si="149"/>
        <v>226.56612074873212</v>
      </c>
      <c r="BC162" s="30">
        <f t="shared" si="149"/>
        <v>296.77470633899708</v>
      </c>
      <c r="BD162" s="30">
        <f t="shared" si="149"/>
        <v>1224.9305061081352</v>
      </c>
      <c r="BE162" s="30">
        <f t="shared" si="149"/>
        <v>1111.3723652985423</v>
      </c>
      <c r="BF162" s="30">
        <f t="shared" si="149"/>
        <v>1159.5298960583993</v>
      </c>
      <c r="BG162" s="30">
        <f t="shared" si="149"/>
        <v>1065.7810485038422</v>
      </c>
      <c r="BH162" s="30">
        <f t="shared" si="149"/>
        <v>401.18394259480783</v>
      </c>
      <c r="BI162" s="30">
        <f t="shared" si="149"/>
        <v>389.15988983745035</v>
      </c>
      <c r="BJ162" s="30">
        <f t="shared" si="149"/>
        <v>326.35908351889668</v>
      </c>
      <c r="BK162" s="30">
        <f t="shared" si="149"/>
        <v>325.38013855279871</v>
      </c>
      <c r="BL162" s="30">
        <f t="shared" si="149"/>
        <v>292.11580375212668</v>
      </c>
      <c r="BM162" s="30">
        <f t="shared" si="149"/>
        <v>355.02889729131709</v>
      </c>
      <c r="BN162" s="30">
        <f t="shared" si="149"/>
        <v>226.56612074873212</v>
      </c>
      <c r="BO162" s="30">
        <f t="shared" si="149"/>
        <v>296.77470633899708</v>
      </c>
      <c r="BP162" s="30">
        <f t="shared" si="149"/>
        <v>1224.9305061081352</v>
      </c>
      <c r="BQ162" s="30">
        <f t="shared" ref="BQ162:CH166" si="150">IF(BQ23=0,0,((BQ5*0.5)+BP23-BQ41)*BQ78*BQ127*BQ$2)</f>
        <v>1111.3723652985423</v>
      </c>
      <c r="BR162" s="30">
        <f t="shared" si="150"/>
        <v>1159.5298960583993</v>
      </c>
      <c r="BS162" s="30">
        <f t="shared" si="150"/>
        <v>1065.7810485038422</v>
      </c>
      <c r="BT162" s="30">
        <f t="shared" si="150"/>
        <v>401.18394259480783</v>
      </c>
      <c r="BU162" s="30">
        <f t="shared" si="150"/>
        <v>389.15988983745035</v>
      </c>
      <c r="BV162" s="30">
        <f t="shared" si="150"/>
        <v>326.35908351889668</v>
      </c>
      <c r="BW162" s="30">
        <f t="shared" si="150"/>
        <v>325.38013855279871</v>
      </c>
      <c r="BX162" s="30">
        <f t="shared" si="150"/>
        <v>292.11580375212668</v>
      </c>
      <c r="BY162" s="30">
        <f t="shared" si="150"/>
        <v>355.02889729131709</v>
      </c>
      <c r="BZ162" s="30">
        <f t="shared" si="150"/>
        <v>226.56612074873212</v>
      </c>
      <c r="CA162" s="30">
        <f t="shared" si="150"/>
        <v>296.77470633899708</v>
      </c>
      <c r="CB162" s="30">
        <f t="shared" si="150"/>
        <v>1224.9305061081352</v>
      </c>
      <c r="CC162" s="30">
        <f t="shared" si="150"/>
        <v>1111.3723652985423</v>
      </c>
      <c r="CD162" s="30">
        <f t="shared" si="150"/>
        <v>1159.5298960583993</v>
      </c>
      <c r="CE162" s="30">
        <f t="shared" si="150"/>
        <v>1065.7810485038422</v>
      </c>
      <c r="CF162" s="30">
        <f t="shared" si="150"/>
        <v>401.18394259480783</v>
      </c>
      <c r="CG162" s="30">
        <f t="shared" si="150"/>
        <v>389.15988983745035</v>
      </c>
      <c r="CH162" s="33">
        <f t="shared" si="150"/>
        <v>326.35908351889668</v>
      </c>
    </row>
    <row r="163" spans="1:86" hidden="1" x14ac:dyDescent="0.3">
      <c r="A163" s="569"/>
      <c r="B163" s="288" t="s">
        <v>0</v>
      </c>
      <c r="C163" s="30">
        <f t="shared" ref="C163:C174" si="151">IF(C24=0,0,((C6*0.5)-C42)*C79*C128*C$2)</f>
        <v>0</v>
      </c>
      <c r="D163" s="30">
        <f t="shared" ref="D163:S174" si="152">IF(D24=0,0,((D6*0.5)+C24-D42)*D79*D128*D$2)</f>
        <v>0</v>
      </c>
      <c r="E163" s="30">
        <f t="shared" si="152"/>
        <v>0</v>
      </c>
      <c r="F163" s="30">
        <f t="shared" si="152"/>
        <v>13.659749545454252</v>
      </c>
      <c r="G163" s="30">
        <f t="shared" si="152"/>
        <v>58.168531927183331</v>
      </c>
      <c r="H163" s="30">
        <f t="shared" si="152"/>
        <v>572.48721869270412</v>
      </c>
      <c r="I163" s="30">
        <f t="shared" si="152"/>
        <v>907.682236706813</v>
      </c>
      <c r="J163" s="30">
        <f t="shared" si="152"/>
        <v>1038.0646517802893</v>
      </c>
      <c r="K163" s="30">
        <f t="shared" si="152"/>
        <v>495.11372442751758</v>
      </c>
      <c r="L163" s="30">
        <f t="shared" si="152"/>
        <v>73.934545540670811</v>
      </c>
      <c r="M163" s="30">
        <f t="shared" si="152"/>
        <v>156.22642151929708</v>
      </c>
      <c r="N163" s="30">
        <f t="shared" si="152"/>
        <v>210.0354997866956</v>
      </c>
      <c r="O163" s="30">
        <f t="shared" si="152"/>
        <v>261.69372499356462</v>
      </c>
      <c r="P163" s="30">
        <f t="shared" si="152"/>
        <v>242.01282856206657</v>
      </c>
      <c r="Q163" s="30">
        <f t="shared" si="152"/>
        <v>233.32444080048788</v>
      </c>
      <c r="R163" s="30">
        <f t="shared" si="152"/>
        <v>62.380690147602941</v>
      </c>
      <c r="S163" s="30">
        <f t="shared" si="152"/>
        <v>132.00914617095142</v>
      </c>
      <c r="T163" s="30">
        <f t="shared" si="149"/>
        <v>1372.9604610963015</v>
      </c>
      <c r="U163" s="30">
        <f t="shared" si="149"/>
        <v>1540.3178004232227</v>
      </c>
      <c r="V163" s="30">
        <f t="shared" si="149"/>
        <v>1545.8978745970917</v>
      </c>
      <c r="W163" s="30">
        <f t="shared" si="149"/>
        <v>687.68315456205892</v>
      </c>
      <c r="X163" s="30">
        <f t="shared" si="149"/>
        <v>93.252375512917737</v>
      </c>
      <c r="Y163" s="30">
        <f t="shared" si="149"/>
        <v>184.40924547132164</v>
      </c>
      <c r="Z163" s="30">
        <f t="shared" si="149"/>
        <v>226.70365453486454</v>
      </c>
      <c r="AA163" s="30">
        <f t="shared" si="149"/>
        <v>261.69372499356462</v>
      </c>
      <c r="AB163" s="30">
        <f t="shared" si="149"/>
        <v>242.01282856206657</v>
      </c>
      <c r="AC163" s="30">
        <f t="shared" si="149"/>
        <v>233.32444080048788</v>
      </c>
      <c r="AD163" s="30">
        <f t="shared" si="149"/>
        <v>62.380690147602941</v>
      </c>
      <c r="AE163" s="30">
        <f t="shared" si="149"/>
        <v>132.00914617095142</v>
      </c>
      <c r="AF163" s="30">
        <f t="shared" si="149"/>
        <v>1372.9604610963015</v>
      </c>
      <c r="AG163" s="30">
        <f t="shared" si="149"/>
        <v>1540.3178004232227</v>
      </c>
      <c r="AH163" s="30">
        <f t="shared" si="149"/>
        <v>1545.8978745970917</v>
      </c>
      <c r="AI163" s="30">
        <f t="shared" si="149"/>
        <v>687.68315456205892</v>
      </c>
      <c r="AJ163" s="30">
        <f t="shared" si="149"/>
        <v>93.252375512917737</v>
      </c>
      <c r="AK163" s="30">
        <f t="shared" si="149"/>
        <v>184.40924547132164</v>
      </c>
      <c r="AL163" s="30">
        <f t="shared" si="149"/>
        <v>226.70365453486454</v>
      </c>
      <c r="AM163" s="30">
        <f t="shared" si="149"/>
        <v>261.69372499356462</v>
      </c>
      <c r="AN163" s="30">
        <f t="shared" si="149"/>
        <v>242.01282856206657</v>
      </c>
      <c r="AO163" s="30">
        <f t="shared" si="149"/>
        <v>233.32444080048788</v>
      </c>
      <c r="AP163" s="30">
        <f t="shared" si="149"/>
        <v>62.380690147602941</v>
      </c>
      <c r="AQ163" s="30">
        <f t="shared" si="149"/>
        <v>132.00914617095142</v>
      </c>
      <c r="AR163" s="30">
        <f t="shared" si="149"/>
        <v>1372.9604610963015</v>
      </c>
      <c r="AS163" s="30">
        <f t="shared" si="149"/>
        <v>1540.3178004232227</v>
      </c>
      <c r="AT163" s="30">
        <f t="shared" si="149"/>
        <v>1545.8978745970917</v>
      </c>
      <c r="AU163" s="30">
        <f t="shared" si="149"/>
        <v>687.68315456205892</v>
      </c>
      <c r="AV163" s="30">
        <f t="shared" si="149"/>
        <v>93.252375512917737</v>
      </c>
      <c r="AW163" s="30">
        <f t="shared" si="149"/>
        <v>184.40924547132164</v>
      </c>
      <c r="AX163" s="30">
        <f t="shared" si="149"/>
        <v>226.70365453486454</v>
      </c>
      <c r="AY163" s="30">
        <f t="shared" si="149"/>
        <v>261.69372499356462</v>
      </c>
      <c r="AZ163" s="30">
        <f t="shared" si="149"/>
        <v>242.01282856206657</v>
      </c>
      <c r="BA163" s="30">
        <f t="shared" si="149"/>
        <v>233.32444080048788</v>
      </c>
      <c r="BB163" s="30">
        <f t="shared" si="149"/>
        <v>62.380690147602941</v>
      </c>
      <c r="BC163" s="30">
        <f t="shared" si="149"/>
        <v>132.00914617095142</v>
      </c>
      <c r="BD163" s="30">
        <f t="shared" si="149"/>
        <v>1372.9604610963015</v>
      </c>
      <c r="BE163" s="30">
        <f t="shared" si="149"/>
        <v>1540.3178004232227</v>
      </c>
      <c r="BF163" s="30">
        <f t="shared" si="149"/>
        <v>1545.8978745970917</v>
      </c>
      <c r="BG163" s="30">
        <f t="shared" si="149"/>
        <v>687.68315456205892</v>
      </c>
      <c r="BH163" s="30">
        <f t="shared" si="149"/>
        <v>93.252375512917737</v>
      </c>
      <c r="BI163" s="30">
        <f t="shared" si="149"/>
        <v>184.40924547132164</v>
      </c>
      <c r="BJ163" s="30">
        <f t="shared" si="149"/>
        <v>226.70365453486454</v>
      </c>
      <c r="BK163" s="30">
        <f t="shared" si="149"/>
        <v>261.69372499356462</v>
      </c>
      <c r="BL163" s="30">
        <f t="shared" si="149"/>
        <v>242.01282856206657</v>
      </c>
      <c r="BM163" s="30">
        <f t="shared" si="149"/>
        <v>233.32444080048788</v>
      </c>
      <c r="BN163" s="30">
        <f t="shared" si="149"/>
        <v>62.380690147602941</v>
      </c>
      <c r="BO163" s="30">
        <f t="shared" si="149"/>
        <v>132.00914617095142</v>
      </c>
      <c r="BP163" s="30">
        <f t="shared" si="149"/>
        <v>1372.9604610963015</v>
      </c>
      <c r="BQ163" s="30">
        <f t="shared" si="150"/>
        <v>1540.3178004232227</v>
      </c>
      <c r="BR163" s="30">
        <f t="shared" si="150"/>
        <v>1545.8978745970917</v>
      </c>
      <c r="BS163" s="30">
        <f t="shared" si="150"/>
        <v>687.68315456205892</v>
      </c>
      <c r="BT163" s="30">
        <f t="shared" si="150"/>
        <v>93.252375512917737</v>
      </c>
      <c r="BU163" s="30">
        <f t="shared" si="150"/>
        <v>184.40924547132164</v>
      </c>
      <c r="BV163" s="30">
        <f t="shared" si="150"/>
        <v>226.70365453486454</v>
      </c>
      <c r="BW163" s="30">
        <f t="shared" si="150"/>
        <v>261.69372499356462</v>
      </c>
      <c r="BX163" s="30">
        <f t="shared" si="150"/>
        <v>242.01282856206657</v>
      </c>
      <c r="BY163" s="30">
        <f t="shared" si="150"/>
        <v>233.32444080048788</v>
      </c>
      <c r="BZ163" s="30">
        <f t="shared" si="150"/>
        <v>62.380690147602941</v>
      </c>
      <c r="CA163" s="30">
        <f t="shared" si="150"/>
        <v>132.00914617095142</v>
      </c>
      <c r="CB163" s="30">
        <f t="shared" si="150"/>
        <v>1372.9604610963015</v>
      </c>
      <c r="CC163" s="30">
        <f t="shared" si="150"/>
        <v>1540.3178004232227</v>
      </c>
      <c r="CD163" s="30">
        <f t="shared" si="150"/>
        <v>1545.8978745970917</v>
      </c>
      <c r="CE163" s="30">
        <f t="shared" si="150"/>
        <v>687.68315456205892</v>
      </c>
      <c r="CF163" s="30">
        <f t="shared" si="150"/>
        <v>93.252375512917737</v>
      </c>
      <c r="CG163" s="30">
        <f t="shared" si="150"/>
        <v>184.40924547132164</v>
      </c>
      <c r="CH163" s="33">
        <f t="shared" si="150"/>
        <v>226.70365453486454</v>
      </c>
    </row>
    <row r="164" spans="1:86" hidden="1" x14ac:dyDescent="0.3">
      <c r="A164" s="569"/>
      <c r="B164" s="288" t="s">
        <v>21</v>
      </c>
      <c r="C164" s="30">
        <f t="shared" si="151"/>
        <v>0</v>
      </c>
      <c r="D164" s="30">
        <f t="shared" si="152"/>
        <v>0</v>
      </c>
      <c r="E164" s="30">
        <f t="shared" ref="E164:BP167" si="153">IF(E25=0,0,((E7*0.5)+D25-E43)*E80*E129*E$2)</f>
        <v>0</v>
      </c>
      <c r="F164" s="30">
        <f t="shared" si="153"/>
        <v>0</v>
      </c>
      <c r="G164" s="30">
        <f t="shared" si="153"/>
        <v>0</v>
      </c>
      <c r="H164" s="30">
        <f t="shared" si="153"/>
        <v>0</v>
      </c>
      <c r="I164" s="30">
        <f t="shared" si="153"/>
        <v>0</v>
      </c>
      <c r="J164" s="30">
        <f t="shared" si="153"/>
        <v>0</v>
      </c>
      <c r="K164" s="30">
        <f t="shared" si="153"/>
        <v>0</v>
      </c>
      <c r="L164" s="30">
        <f t="shared" si="153"/>
        <v>8.1257935956454599</v>
      </c>
      <c r="M164" s="30">
        <f t="shared" si="153"/>
        <v>17.329424880597429</v>
      </c>
      <c r="N164" s="30">
        <f t="shared" si="153"/>
        <v>20.47465586438376</v>
      </c>
      <c r="O164" s="30">
        <f t="shared" si="153"/>
        <v>23.25753871515866</v>
      </c>
      <c r="P164" s="30">
        <f t="shared" si="153"/>
        <v>19.718166388211532</v>
      </c>
      <c r="Q164" s="30">
        <f t="shared" si="153"/>
        <v>22.360665243857728</v>
      </c>
      <c r="R164" s="30">
        <f t="shared" si="153"/>
        <v>19.089569810980503</v>
      </c>
      <c r="S164" s="30">
        <f t="shared" si="153"/>
        <v>23.88228463459933</v>
      </c>
      <c r="T164" s="30">
        <f t="shared" si="153"/>
        <v>100.98471979719777</v>
      </c>
      <c r="U164" s="30">
        <f t="shared" si="153"/>
        <v>91.55448929951244</v>
      </c>
      <c r="V164" s="30">
        <f t="shared" si="153"/>
        <v>96.048438488393941</v>
      </c>
      <c r="W164" s="30">
        <f t="shared" si="153"/>
        <v>85.834321755962648</v>
      </c>
      <c r="X164" s="30">
        <f t="shared" si="153"/>
        <v>32.185917014846567</v>
      </c>
      <c r="Y164" s="30">
        <f t="shared" si="153"/>
        <v>28.831882231929246</v>
      </c>
      <c r="Z164" s="30">
        <f t="shared" si="153"/>
        <v>24.127953534561346</v>
      </c>
      <c r="AA164" s="30">
        <f t="shared" si="153"/>
        <v>23.25753871515866</v>
      </c>
      <c r="AB164" s="30">
        <f t="shared" si="153"/>
        <v>19.718166388211532</v>
      </c>
      <c r="AC164" s="30">
        <f t="shared" si="153"/>
        <v>22.360665243857728</v>
      </c>
      <c r="AD164" s="30">
        <f t="shared" si="153"/>
        <v>19.089569810980503</v>
      </c>
      <c r="AE164" s="30">
        <f t="shared" si="153"/>
        <v>23.88228463459933</v>
      </c>
      <c r="AF164" s="30">
        <f t="shared" si="153"/>
        <v>100.98471979719777</v>
      </c>
      <c r="AG164" s="30">
        <f t="shared" si="153"/>
        <v>91.55448929951244</v>
      </c>
      <c r="AH164" s="30">
        <f t="shared" si="153"/>
        <v>96.048438488393941</v>
      </c>
      <c r="AI164" s="30">
        <f t="shared" si="153"/>
        <v>85.834321755962648</v>
      </c>
      <c r="AJ164" s="30">
        <f t="shared" si="153"/>
        <v>32.185917014846567</v>
      </c>
      <c r="AK164" s="30">
        <f t="shared" si="153"/>
        <v>28.831882231929246</v>
      </c>
      <c r="AL164" s="30">
        <f t="shared" si="153"/>
        <v>24.127953534561346</v>
      </c>
      <c r="AM164" s="30">
        <f t="shared" si="153"/>
        <v>23.25753871515866</v>
      </c>
      <c r="AN164" s="30">
        <f t="shared" si="153"/>
        <v>19.718166388211532</v>
      </c>
      <c r="AO164" s="30">
        <f t="shared" si="153"/>
        <v>22.360665243857728</v>
      </c>
      <c r="AP164" s="30">
        <f t="shared" si="153"/>
        <v>19.089569810980503</v>
      </c>
      <c r="AQ164" s="30">
        <f t="shared" si="153"/>
        <v>23.88228463459933</v>
      </c>
      <c r="AR164" s="30">
        <f t="shared" si="153"/>
        <v>100.98471979719777</v>
      </c>
      <c r="AS164" s="30">
        <f t="shared" si="153"/>
        <v>91.55448929951244</v>
      </c>
      <c r="AT164" s="30">
        <f t="shared" si="153"/>
        <v>96.048438488393941</v>
      </c>
      <c r="AU164" s="30">
        <f t="shared" si="153"/>
        <v>85.834321755962648</v>
      </c>
      <c r="AV164" s="30">
        <f t="shared" si="153"/>
        <v>32.185917014846567</v>
      </c>
      <c r="AW164" s="30">
        <f t="shared" si="153"/>
        <v>28.831882231929246</v>
      </c>
      <c r="AX164" s="30">
        <f t="shared" si="153"/>
        <v>24.127953534561346</v>
      </c>
      <c r="AY164" s="30">
        <f t="shared" si="153"/>
        <v>23.25753871515866</v>
      </c>
      <c r="AZ164" s="30">
        <f t="shared" si="153"/>
        <v>19.718166388211532</v>
      </c>
      <c r="BA164" s="30">
        <f t="shared" si="153"/>
        <v>22.360665243857728</v>
      </c>
      <c r="BB164" s="30">
        <f t="shared" si="153"/>
        <v>19.089569810980503</v>
      </c>
      <c r="BC164" s="30">
        <f t="shared" si="153"/>
        <v>23.88228463459933</v>
      </c>
      <c r="BD164" s="30">
        <f t="shared" si="153"/>
        <v>100.98471979719777</v>
      </c>
      <c r="BE164" s="30">
        <f t="shared" si="153"/>
        <v>91.55448929951244</v>
      </c>
      <c r="BF164" s="30">
        <f t="shared" si="153"/>
        <v>96.048438488393941</v>
      </c>
      <c r="BG164" s="30">
        <f t="shared" si="153"/>
        <v>85.834321755962648</v>
      </c>
      <c r="BH164" s="30">
        <f t="shared" si="153"/>
        <v>32.185917014846567</v>
      </c>
      <c r="BI164" s="30">
        <f t="shared" si="153"/>
        <v>28.831882231929246</v>
      </c>
      <c r="BJ164" s="30">
        <f t="shared" si="153"/>
        <v>24.127953534561346</v>
      </c>
      <c r="BK164" s="30">
        <f t="shared" si="153"/>
        <v>23.25753871515866</v>
      </c>
      <c r="BL164" s="30">
        <f t="shared" si="153"/>
        <v>19.718166388211532</v>
      </c>
      <c r="BM164" s="30">
        <f t="shared" si="153"/>
        <v>22.360665243857728</v>
      </c>
      <c r="BN164" s="30">
        <f t="shared" si="153"/>
        <v>19.089569810980503</v>
      </c>
      <c r="BO164" s="30">
        <f t="shared" si="153"/>
        <v>23.88228463459933</v>
      </c>
      <c r="BP164" s="30">
        <f t="shared" si="153"/>
        <v>100.98471979719777</v>
      </c>
      <c r="BQ164" s="30">
        <f t="shared" si="150"/>
        <v>91.55448929951244</v>
      </c>
      <c r="BR164" s="30">
        <f t="shared" si="150"/>
        <v>96.048438488393941</v>
      </c>
      <c r="BS164" s="30">
        <f t="shared" si="150"/>
        <v>85.834321755962648</v>
      </c>
      <c r="BT164" s="30">
        <f t="shared" si="150"/>
        <v>32.185917014846567</v>
      </c>
      <c r="BU164" s="30">
        <f t="shared" si="150"/>
        <v>28.831882231929246</v>
      </c>
      <c r="BV164" s="30">
        <f t="shared" si="150"/>
        <v>24.127953534561346</v>
      </c>
      <c r="BW164" s="30">
        <f t="shared" si="150"/>
        <v>23.25753871515866</v>
      </c>
      <c r="BX164" s="30">
        <f t="shared" si="150"/>
        <v>19.718166388211532</v>
      </c>
      <c r="BY164" s="30">
        <f t="shared" si="150"/>
        <v>22.360665243857728</v>
      </c>
      <c r="BZ164" s="30">
        <f t="shared" si="150"/>
        <v>19.089569810980503</v>
      </c>
      <c r="CA164" s="30">
        <f t="shared" si="150"/>
        <v>23.88228463459933</v>
      </c>
      <c r="CB164" s="30">
        <f t="shared" si="150"/>
        <v>100.98471979719777</v>
      </c>
      <c r="CC164" s="30">
        <f t="shared" si="150"/>
        <v>91.55448929951244</v>
      </c>
      <c r="CD164" s="30">
        <f t="shared" si="150"/>
        <v>96.048438488393941</v>
      </c>
      <c r="CE164" s="30">
        <f t="shared" si="150"/>
        <v>85.834321755962648</v>
      </c>
      <c r="CF164" s="30">
        <f t="shared" si="150"/>
        <v>32.185917014846567</v>
      </c>
      <c r="CG164" s="30">
        <f t="shared" si="150"/>
        <v>28.831882231929246</v>
      </c>
      <c r="CH164" s="33">
        <f t="shared" si="150"/>
        <v>24.127953534561346</v>
      </c>
    </row>
    <row r="165" spans="1:86" hidden="1" x14ac:dyDescent="0.3">
      <c r="A165" s="569"/>
      <c r="B165" s="288" t="s">
        <v>1</v>
      </c>
      <c r="C165" s="30">
        <f t="shared" si="151"/>
        <v>0</v>
      </c>
      <c r="D165" s="30">
        <f t="shared" si="152"/>
        <v>0</v>
      </c>
      <c r="E165" s="30">
        <f t="shared" si="153"/>
        <v>0</v>
      </c>
      <c r="F165" s="30">
        <f t="shared" si="153"/>
        <v>35.954389087245616</v>
      </c>
      <c r="G165" s="30">
        <f t="shared" si="153"/>
        <v>384.43756448210473</v>
      </c>
      <c r="H165" s="30">
        <f t="shared" si="153"/>
        <v>4174.3400362244474</v>
      </c>
      <c r="I165" s="30">
        <f t="shared" si="153"/>
        <v>6391.8571085951298</v>
      </c>
      <c r="J165" s="30">
        <f t="shared" si="153"/>
        <v>7961.579500766511</v>
      </c>
      <c r="K165" s="30">
        <f t="shared" si="153"/>
        <v>4230.9569864036675</v>
      </c>
      <c r="L165" s="30">
        <f t="shared" si="153"/>
        <v>230.30335018367063</v>
      </c>
      <c r="M165" s="30">
        <f t="shared" si="153"/>
        <v>89.536809721957013</v>
      </c>
      <c r="N165" s="30">
        <f t="shared" si="153"/>
        <v>0</v>
      </c>
      <c r="O165" s="30">
        <f t="shared" si="153"/>
        <v>0</v>
      </c>
      <c r="P165" s="30">
        <f t="shared" si="153"/>
        <v>0</v>
      </c>
      <c r="Q165" s="30">
        <f t="shared" si="153"/>
        <v>0</v>
      </c>
      <c r="R165" s="30">
        <f t="shared" si="153"/>
        <v>392.4000740170718</v>
      </c>
      <c r="S165" s="30">
        <f t="shared" si="153"/>
        <v>2124.5893419401336</v>
      </c>
      <c r="T165" s="30">
        <f t="shared" si="153"/>
        <v>21486.59507945137</v>
      </c>
      <c r="U165" s="30">
        <f t="shared" si="153"/>
        <v>24102.932139797438</v>
      </c>
      <c r="V165" s="30">
        <f t="shared" si="153"/>
        <v>24187.125097137749</v>
      </c>
      <c r="W165" s="30">
        <f t="shared" si="153"/>
        <v>10811.624865288857</v>
      </c>
      <c r="X165" s="30">
        <f t="shared" si="153"/>
        <v>476.03966840685098</v>
      </c>
      <c r="Y165" s="30">
        <f t="shared" si="153"/>
        <v>148.30887623884468</v>
      </c>
      <c r="Z165" s="30">
        <f t="shared" si="153"/>
        <v>0</v>
      </c>
      <c r="AA165" s="30">
        <f t="shared" si="153"/>
        <v>0</v>
      </c>
      <c r="AB165" s="30">
        <f t="shared" si="153"/>
        <v>0</v>
      </c>
      <c r="AC165" s="30">
        <f t="shared" si="153"/>
        <v>0</v>
      </c>
      <c r="AD165" s="30">
        <f t="shared" si="153"/>
        <v>392.4000740170718</v>
      </c>
      <c r="AE165" s="30">
        <f t="shared" si="153"/>
        <v>2124.5893419401336</v>
      </c>
      <c r="AF165" s="30">
        <f t="shared" si="153"/>
        <v>21486.59507945137</v>
      </c>
      <c r="AG165" s="30">
        <f t="shared" si="153"/>
        <v>24102.932139797438</v>
      </c>
      <c r="AH165" s="30">
        <f t="shared" si="153"/>
        <v>24187.125097137749</v>
      </c>
      <c r="AI165" s="30">
        <f t="shared" si="153"/>
        <v>10811.624865288857</v>
      </c>
      <c r="AJ165" s="30">
        <f t="shared" si="153"/>
        <v>476.03966840685098</v>
      </c>
      <c r="AK165" s="30">
        <f t="shared" si="153"/>
        <v>148.30887623884468</v>
      </c>
      <c r="AL165" s="30">
        <f t="shared" si="153"/>
        <v>0</v>
      </c>
      <c r="AM165" s="30">
        <f t="shared" si="153"/>
        <v>0</v>
      </c>
      <c r="AN165" s="30">
        <f t="shared" si="153"/>
        <v>0</v>
      </c>
      <c r="AO165" s="30">
        <f t="shared" si="153"/>
        <v>0</v>
      </c>
      <c r="AP165" s="30">
        <f t="shared" si="153"/>
        <v>392.4000740170718</v>
      </c>
      <c r="AQ165" s="30">
        <f t="shared" si="153"/>
        <v>2124.5893419401336</v>
      </c>
      <c r="AR165" s="30">
        <f t="shared" si="153"/>
        <v>21486.59507945137</v>
      </c>
      <c r="AS165" s="30">
        <f t="shared" si="153"/>
        <v>24102.932139797438</v>
      </c>
      <c r="AT165" s="30">
        <f t="shared" si="153"/>
        <v>24187.125097137749</v>
      </c>
      <c r="AU165" s="30">
        <f t="shared" si="153"/>
        <v>10811.624865288857</v>
      </c>
      <c r="AV165" s="30">
        <f t="shared" si="153"/>
        <v>476.03966840685098</v>
      </c>
      <c r="AW165" s="30">
        <f t="shared" si="153"/>
        <v>148.30887623884468</v>
      </c>
      <c r="AX165" s="30">
        <f t="shared" si="153"/>
        <v>0</v>
      </c>
      <c r="AY165" s="30">
        <f t="shared" si="153"/>
        <v>0</v>
      </c>
      <c r="AZ165" s="30">
        <f t="shared" si="153"/>
        <v>0</v>
      </c>
      <c r="BA165" s="30">
        <f t="shared" si="153"/>
        <v>0</v>
      </c>
      <c r="BB165" s="30">
        <f t="shared" si="153"/>
        <v>392.4000740170718</v>
      </c>
      <c r="BC165" s="30">
        <f t="shared" si="153"/>
        <v>2124.5893419401336</v>
      </c>
      <c r="BD165" s="30">
        <f t="shared" si="153"/>
        <v>21486.59507945137</v>
      </c>
      <c r="BE165" s="30">
        <f t="shared" si="153"/>
        <v>24102.932139797438</v>
      </c>
      <c r="BF165" s="30">
        <f t="shared" si="153"/>
        <v>24187.125097137749</v>
      </c>
      <c r="BG165" s="30">
        <f t="shared" si="153"/>
        <v>10811.624865288857</v>
      </c>
      <c r="BH165" s="30">
        <f t="shared" si="153"/>
        <v>476.03966840685098</v>
      </c>
      <c r="BI165" s="30">
        <f t="shared" si="153"/>
        <v>148.30887623884468</v>
      </c>
      <c r="BJ165" s="30">
        <f t="shared" si="153"/>
        <v>0</v>
      </c>
      <c r="BK165" s="30">
        <f t="shared" si="153"/>
        <v>0</v>
      </c>
      <c r="BL165" s="30">
        <f t="shared" si="153"/>
        <v>0</v>
      </c>
      <c r="BM165" s="30">
        <f t="shared" si="153"/>
        <v>0</v>
      </c>
      <c r="BN165" s="30">
        <f t="shared" si="153"/>
        <v>392.4000740170718</v>
      </c>
      <c r="BO165" s="30">
        <f t="shared" si="153"/>
        <v>2124.5893419401336</v>
      </c>
      <c r="BP165" s="30">
        <f t="shared" si="153"/>
        <v>21486.59507945137</v>
      </c>
      <c r="BQ165" s="30">
        <f t="shared" si="150"/>
        <v>24102.932139797438</v>
      </c>
      <c r="BR165" s="30">
        <f t="shared" si="150"/>
        <v>24187.125097137749</v>
      </c>
      <c r="BS165" s="30">
        <f t="shared" si="150"/>
        <v>10811.624865288857</v>
      </c>
      <c r="BT165" s="30">
        <f t="shared" si="150"/>
        <v>476.03966840685098</v>
      </c>
      <c r="BU165" s="30">
        <f t="shared" si="150"/>
        <v>148.30887623884468</v>
      </c>
      <c r="BV165" s="30">
        <f t="shared" si="150"/>
        <v>0</v>
      </c>
      <c r="BW165" s="30">
        <f t="shared" si="150"/>
        <v>0</v>
      </c>
      <c r="BX165" s="30">
        <f t="shared" si="150"/>
        <v>0</v>
      </c>
      <c r="BY165" s="30">
        <f t="shared" si="150"/>
        <v>0</v>
      </c>
      <c r="BZ165" s="30">
        <f t="shared" si="150"/>
        <v>392.4000740170718</v>
      </c>
      <c r="CA165" s="30">
        <f t="shared" si="150"/>
        <v>2124.5893419401336</v>
      </c>
      <c r="CB165" s="30">
        <f t="shared" si="150"/>
        <v>21486.59507945137</v>
      </c>
      <c r="CC165" s="30">
        <f t="shared" si="150"/>
        <v>24102.932139797438</v>
      </c>
      <c r="CD165" s="30">
        <f t="shared" si="150"/>
        <v>24187.125097137749</v>
      </c>
      <c r="CE165" s="30">
        <f t="shared" si="150"/>
        <v>10811.624865288857</v>
      </c>
      <c r="CF165" s="30">
        <f t="shared" si="150"/>
        <v>476.03966840685098</v>
      </c>
      <c r="CG165" s="30">
        <f t="shared" si="150"/>
        <v>148.30887623884468</v>
      </c>
      <c r="CH165" s="33">
        <f t="shared" si="150"/>
        <v>0</v>
      </c>
    </row>
    <row r="166" spans="1:86" hidden="1" x14ac:dyDescent="0.3">
      <c r="A166" s="569"/>
      <c r="B166" s="288" t="s">
        <v>22</v>
      </c>
      <c r="C166" s="30">
        <f t="shared" si="151"/>
        <v>0</v>
      </c>
      <c r="D166" s="30">
        <f t="shared" si="152"/>
        <v>0</v>
      </c>
      <c r="E166" s="30">
        <f t="shared" si="153"/>
        <v>0</v>
      </c>
      <c r="F166" s="30">
        <f t="shared" si="153"/>
        <v>0</v>
      </c>
      <c r="G166" s="30">
        <f t="shared" si="153"/>
        <v>0</v>
      </c>
      <c r="H166" s="30">
        <f t="shared" si="153"/>
        <v>2.595634944492203E-2</v>
      </c>
      <c r="I166" s="30">
        <f t="shared" si="153"/>
        <v>5.9589551012674311E-2</v>
      </c>
      <c r="J166" s="30">
        <f t="shared" si="153"/>
        <v>4.9907462856331512E-2</v>
      </c>
      <c r="K166" s="30">
        <f t="shared" si="153"/>
        <v>6.0905630893655388E-2</v>
      </c>
      <c r="L166" s="30">
        <f t="shared" si="153"/>
        <v>2.2662287963703929E-2</v>
      </c>
      <c r="M166" s="30">
        <f t="shared" si="153"/>
        <v>2.0332050362150078E-2</v>
      </c>
      <c r="N166" s="30">
        <f t="shared" si="153"/>
        <v>2.1294688638823299E-2</v>
      </c>
      <c r="O166" s="30">
        <f t="shared" si="153"/>
        <v>3.223129178883709E-3</v>
      </c>
      <c r="P166" s="30">
        <f t="shared" si="153"/>
        <v>1.7370526024559326E-3</v>
      </c>
      <c r="Q166" s="30">
        <f t="shared" si="153"/>
        <v>2.0908974549883855E-3</v>
      </c>
      <c r="R166" s="30">
        <f t="shared" si="153"/>
        <v>8.1385261905718348E-2</v>
      </c>
      <c r="S166" s="30">
        <f t="shared" si="153"/>
        <v>1.6715478360632245E-2</v>
      </c>
      <c r="T166" s="30">
        <f t="shared" si="153"/>
        <v>5.2577144416368363E-2</v>
      </c>
      <c r="U166" s="30">
        <f t="shared" si="153"/>
        <v>5.9589551012674311E-2</v>
      </c>
      <c r="V166" s="30">
        <f t="shared" si="153"/>
        <v>4.9907462856331512E-2</v>
      </c>
      <c r="W166" s="30">
        <f t="shared" si="153"/>
        <v>6.0905630893655388E-2</v>
      </c>
      <c r="X166" s="30">
        <f t="shared" si="153"/>
        <v>2.2662287963703929E-2</v>
      </c>
      <c r="Y166" s="30">
        <f t="shared" si="153"/>
        <v>2.0332050362150078E-2</v>
      </c>
      <c r="Z166" s="30">
        <f t="shared" si="153"/>
        <v>2.1294688638823299E-2</v>
      </c>
      <c r="AA166" s="30">
        <f t="shared" si="153"/>
        <v>3.223129178883709E-3</v>
      </c>
      <c r="AB166" s="30">
        <f t="shared" si="153"/>
        <v>1.7370526024559326E-3</v>
      </c>
      <c r="AC166" s="30">
        <f t="shared" si="153"/>
        <v>2.0908974549883855E-3</v>
      </c>
      <c r="AD166" s="30">
        <f t="shared" si="153"/>
        <v>8.1385261905718348E-2</v>
      </c>
      <c r="AE166" s="30">
        <f t="shared" si="153"/>
        <v>1.6715478360632245E-2</v>
      </c>
      <c r="AF166" s="30">
        <f t="shared" si="153"/>
        <v>5.2577144416368363E-2</v>
      </c>
      <c r="AG166" s="30">
        <f t="shared" si="153"/>
        <v>5.9589551012674311E-2</v>
      </c>
      <c r="AH166" s="30">
        <f t="shared" si="153"/>
        <v>4.9907462856331512E-2</v>
      </c>
      <c r="AI166" s="30">
        <f t="shared" si="153"/>
        <v>6.0905630893655388E-2</v>
      </c>
      <c r="AJ166" s="30">
        <f t="shared" si="153"/>
        <v>2.2662287963703929E-2</v>
      </c>
      <c r="AK166" s="30">
        <f t="shared" si="153"/>
        <v>2.0332050362150078E-2</v>
      </c>
      <c r="AL166" s="30">
        <f t="shared" si="153"/>
        <v>2.1294688638823299E-2</v>
      </c>
      <c r="AM166" s="30">
        <f t="shared" si="153"/>
        <v>3.223129178883709E-3</v>
      </c>
      <c r="AN166" s="30">
        <f t="shared" si="153"/>
        <v>1.7370526024559326E-3</v>
      </c>
      <c r="AO166" s="30">
        <f t="shared" si="153"/>
        <v>2.0908974549883855E-3</v>
      </c>
      <c r="AP166" s="30">
        <f t="shared" si="153"/>
        <v>8.1385261905718348E-2</v>
      </c>
      <c r="AQ166" s="30">
        <f t="shared" si="153"/>
        <v>1.6715478360632245E-2</v>
      </c>
      <c r="AR166" s="30">
        <f t="shared" si="153"/>
        <v>5.2577144416368363E-2</v>
      </c>
      <c r="AS166" s="30">
        <f t="shared" si="153"/>
        <v>5.9589551012674311E-2</v>
      </c>
      <c r="AT166" s="30">
        <f t="shared" si="153"/>
        <v>4.9907462856331512E-2</v>
      </c>
      <c r="AU166" s="30">
        <f t="shared" si="153"/>
        <v>6.0905630893655388E-2</v>
      </c>
      <c r="AV166" s="30">
        <f t="shared" si="153"/>
        <v>2.2662287963703929E-2</v>
      </c>
      <c r="AW166" s="30">
        <f t="shared" si="153"/>
        <v>2.0332050362150078E-2</v>
      </c>
      <c r="AX166" s="30">
        <f t="shared" si="153"/>
        <v>2.1294688638823299E-2</v>
      </c>
      <c r="AY166" s="30">
        <f t="shared" si="153"/>
        <v>3.223129178883709E-3</v>
      </c>
      <c r="AZ166" s="30">
        <f t="shared" si="153"/>
        <v>1.7370526024559326E-3</v>
      </c>
      <c r="BA166" s="30">
        <f t="shared" si="153"/>
        <v>2.0908974549883855E-3</v>
      </c>
      <c r="BB166" s="30">
        <f t="shared" si="153"/>
        <v>8.1385261905718348E-2</v>
      </c>
      <c r="BC166" s="30">
        <f t="shared" si="153"/>
        <v>1.6715478360632245E-2</v>
      </c>
      <c r="BD166" s="30">
        <f t="shared" si="153"/>
        <v>5.2577144416368363E-2</v>
      </c>
      <c r="BE166" s="30">
        <f t="shared" si="153"/>
        <v>5.9589551012674311E-2</v>
      </c>
      <c r="BF166" s="30">
        <f t="shared" si="153"/>
        <v>4.9907462856331512E-2</v>
      </c>
      <c r="BG166" s="30">
        <f t="shared" si="153"/>
        <v>6.0905630893655388E-2</v>
      </c>
      <c r="BH166" s="30">
        <f t="shared" si="153"/>
        <v>2.2662287963703929E-2</v>
      </c>
      <c r="BI166" s="30">
        <f t="shared" si="153"/>
        <v>2.0332050362150078E-2</v>
      </c>
      <c r="BJ166" s="30">
        <f t="shared" si="153"/>
        <v>2.1294688638823299E-2</v>
      </c>
      <c r="BK166" s="30">
        <f t="shared" si="153"/>
        <v>3.223129178883709E-3</v>
      </c>
      <c r="BL166" s="30">
        <f t="shared" si="153"/>
        <v>1.7370526024559326E-3</v>
      </c>
      <c r="BM166" s="30">
        <f t="shared" si="153"/>
        <v>2.0908974549883855E-3</v>
      </c>
      <c r="BN166" s="30">
        <f t="shared" si="153"/>
        <v>8.1385261905718348E-2</v>
      </c>
      <c r="BO166" s="30">
        <f t="shared" si="153"/>
        <v>1.6715478360632245E-2</v>
      </c>
      <c r="BP166" s="30">
        <f t="shared" si="153"/>
        <v>5.2577144416368363E-2</v>
      </c>
      <c r="BQ166" s="30">
        <f t="shared" si="150"/>
        <v>5.9589551012674311E-2</v>
      </c>
      <c r="BR166" s="30">
        <f t="shared" si="150"/>
        <v>4.9907462856331512E-2</v>
      </c>
      <c r="BS166" s="30">
        <f t="shared" si="150"/>
        <v>6.0905630893655388E-2</v>
      </c>
      <c r="BT166" s="30">
        <f t="shared" si="150"/>
        <v>2.2662287963703929E-2</v>
      </c>
      <c r="BU166" s="30">
        <f t="shared" si="150"/>
        <v>2.0332050362150078E-2</v>
      </c>
      <c r="BV166" s="30">
        <f t="shared" si="150"/>
        <v>2.1294688638823299E-2</v>
      </c>
      <c r="BW166" s="30">
        <f t="shared" si="150"/>
        <v>3.223129178883709E-3</v>
      </c>
      <c r="BX166" s="30">
        <f t="shared" si="150"/>
        <v>1.7370526024559326E-3</v>
      </c>
      <c r="BY166" s="30">
        <f t="shared" si="150"/>
        <v>2.0908974549883855E-3</v>
      </c>
      <c r="BZ166" s="30">
        <f t="shared" si="150"/>
        <v>8.1385261905718348E-2</v>
      </c>
      <c r="CA166" s="30">
        <f t="shared" si="150"/>
        <v>1.6715478360632245E-2</v>
      </c>
      <c r="CB166" s="30">
        <f t="shared" si="150"/>
        <v>5.2577144416368363E-2</v>
      </c>
      <c r="CC166" s="30">
        <f t="shared" si="150"/>
        <v>5.9589551012674311E-2</v>
      </c>
      <c r="CD166" s="30">
        <f t="shared" si="150"/>
        <v>4.9907462856331512E-2</v>
      </c>
      <c r="CE166" s="30">
        <f t="shared" si="150"/>
        <v>6.0905630893655388E-2</v>
      </c>
      <c r="CF166" s="30">
        <f t="shared" si="150"/>
        <v>2.2662287963703929E-2</v>
      </c>
      <c r="CG166" s="30">
        <f t="shared" si="150"/>
        <v>2.0332050362150078E-2</v>
      </c>
      <c r="CH166" s="33">
        <f t="shared" si="150"/>
        <v>2.1294688638823299E-2</v>
      </c>
    </row>
    <row r="167" spans="1:86" hidden="1" x14ac:dyDescent="0.3">
      <c r="A167" s="569"/>
      <c r="B167" s="94" t="s">
        <v>9</v>
      </c>
      <c r="C167" s="30">
        <f t="shared" si="151"/>
        <v>0</v>
      </c>
      <c r="D167" s="30">
        <f t="shared" si="152"/>
        <v>0</v>
      </c>
      <c r="E167" s="30">
        <f t="shared" si="153"/>
        <v>0</v>
      </c>
      <c r="F167" s="30">
        <f t="shared" si="153"/>
        <v>0</v>
      </c>
      <c r="G167" s="30">
        <f t="shared" si="153"/>
        <v>0</v>
      </c>
      <c r="H167" s="30">
        <f t="shared" si="153"/>
        <v>0</v>
      </c>
      <c r="I167" s="30">
        <f t="shared" si="153"/>
        <v>0</v>
      </c>
      <c r="J167" s="30">
        <f t="shared" si="153"/>
        <v>0</v>
      </c>
      <c r="K167" s="30">
        <f t="shared" si="153"/>
        <v>0</v>
      </c>
      <c r="L167" s="30">
        <f t="shared" si="153"/>
        <v>0</v>
      </c>
      <c r="M167" s="30">
        <f t="shared" si="153"/>
        <v>0</v>
      </c>
      <c r="N167" s="30">
        <f t="shared" si="153"/>
        <v>63.735969019657539</v>
      </c>
      <c r="O167" s="30">
        <f t="shared" si="153"/>
        <v>147.33319842130192</v>
      </c>
      <c r="P167" s="30">
        <f t="shared" si="153"/>
        <v>136.37393133123533</v>
      </c>
      <c r="Q167" s="30">
        <f t="shared" si="153"/>
        <v>129.69916138679108</v>
      </c>
      <c r="R167" s="30">
        <f t="shared" si="153"/>
        <v>35.112855933545148</v>
      </c>
      <c r="S167" s="30">
        <f t="shared" si="153"/>
        <v>11.827029578560859</v>
      </c>
      <c r="T167" s="30">
        <f t="shared" si="153"/>
        <v>0</v>
      </c>
      <c r="U167" s="30">
        <f t="shared" si="153"/>
        <v>0</v>
      </c>
      <c r="V167" s="30">
        <f t="shared" si="153"/>
        <v>0</v>
      </c>
      <c r="W167" s="30">
        <f t="shared" si="153"/>
        <v>19.533850505559247</v>
      </c>
      <c r="X167" s="30">
        <f t="shared" si="153"/>
        <v>46.590283749525298</v>
      </c>
      <c r="Y167" s="30">
        <f t="shared" si="153"/>
        <v>103.35231743800865</v>
      </c>
      <c r="Z167" s="30">
        <f t="shared" si="153"/>
        <v>127.47193803931508</v>
      </c>
      <c r="AA167" s="30">
        <f t="shared" si="153"/>
        <v>147.33319842130192</v>
      </c>
      <c r="AB167" s="30">
        <f t="shared" si="153"/>
        <v>136.37393133123533</v>
      </c>
      <c r="AC167" s="30">
        <f t="shared" si="153"/>
        <v>129.69916138679108</v>
      </c>
      <c r="AD167" s="30">
        <f t="shared" si="153"/>
        <v>35.112855933545148</v>
      </c>
      <c r="AE167" s="30">
        <f t="shared" si="153"/>
        <v>11.827029578560859</v>
      </c>
      <c r="AF167" s="30">
        <f t="shared" si="153"/>
        <v>0</v>
      </c>
      <c r="AG167" s="30">
        <f t="shared" si="153"/>
        <v>0</v>
      </c>
      <c r="AH167" s="30">
        <f t="shared" si="153"/>
        <v>0</v>
      </c>
      <c r="AI167" s="30">
        <f t="shared" si="153"/>
        <v>19.533850505559247</v>
      </c>
      <c r="AJ167" s="30">
        <f t="shared" si="153"/>
        <v>46.590283749525298</v>
      </c>
      <c r="AK167" s="30">
        <f t="shared" si="153"/>
        <v>103.35231743800865</v>
      </c>
      <c r="AL167" s="30">
        <f t="shared" si="153"/>
        <v>127.47193803931508</v>
      </c>
      <c r="AM167" s="30">
        <f t="shared" si="153"/>
        <v>147.33319842130192</v>
      </c>
      <c r="AN167" s="30">
        <f t="shared" si="153"/>
        <v>136.37393133123533</v>
      </c>
      <c r="AO167" s="30">
        <f t="shared" si="153"/>
        <v>129.69916138679108</v>
      </c>
      <c r="AP167" s="30">
        <f t="shared" si="153"/>
        <v>35.112855933545148</v>
      </c>
      <c r="AQ167" s="30">
        <f t="shared" si="153"/>
        <v>11.827029578560859</v>
      </c>
      <c r="AR167" s="30">
        <f t="shared" si="153"/>
        <v>0</v>
      </c>
      <c r="AS167" s="30">
        <f t="shared" si="153"/>
        <v>0</v>
      </c>
      <c r="AT167" s="30">
        <f t="shared" si="153"/>
        <v>0</v>
      </c>
      <c r="AU167" s="30">
        <f t="shared" si="153"/>
        <v>19.533850505559247</v>
      </c>
      <c r="AV167" s="30">
        <f t="shared" si="153"/>
        <v>46.590283749525298</v>
      </c>
      <c r="AW167" s="30">
        <f t="shared" si="153"/>
        <v>103.35231743800865</v>
      </c>
      <c r="AX167" s="30">
        <f t="shared" si="153"/>
        <v>127.47193803931508</v>
      </c>
      <c r="AY167" s="30">
        <f t="shared" si="153"/>
        <v>147.33319842130192</v>
      </c>
      <c r="AZ167" s="30">
        <f t="shared" si="153"/>
        <v>136.37393133123533</v>
      </c>
      <c r="BA167" s="30">
        <f t="shared" si="153"/>
        <v>129.69916138679108</v>
      </c>
      <c r="BB167" s="30">
        <f t="shared" si="153"/>
        <v>35.112855933545148</v>
      </c>
      <c r="BC167" s="30">
        <f t="shared" si="153"/>
        <v>11.827029578560859</v>
      </c>
      <c r="BD167" s="30">
        <f t="shared" si="153"/>
        <v>0</v>
      </c>
      <c r="BE167" s="30">
        <f t="shared" si="153"/>
        <v>0</v>
      </c>
      <c r="BF167" s="30">
        <f t="shared" si="153"/>
        <v>0</v>
      </c>
      <c r="BG167" s="30">
        <f t="shared" si="153"/>
        <v>19.533850505559247</v>
      </c>
      <c r="BH167" s="30">
        <f t="shared" si="153"/>
        <v>46.590283749525298</v>
      </c>
      <c r="BI167" s="30">
        <f t="shared" si="153"/>
        <v>103.35231743800865</v>
      </c>
      <c r="BJ167" s="30">
        <f t="shared" si="153"/>
        <v>127.47193803931508</v>
      </c>
      <c r="BK167" s="30">
        <f t="shared" si="153"/>
        <v>147.33319842130192</v>
      </c>
      <c r="BL167" s="30">
        <f t="shared" si="153"/>
        <v>136.37393133123533</v>
      </c>
      <c r="BM167" s="30">
        <f t="shared" si="153"/>
        <v>129.69916138679108</v>
      </c>
      <c r="BN167" s="30">
        <f t="shared" si="153"/>
        <v>35.112855933545148</v>
      </c>
      <c r="BO167" s="30">
        <f t="shared" si="153"/>
        <v>11.827029578560859</v>
      </c>
      <c r="BP167" s="30">
        <f t="shared" ref="BP167:CH170" si="154">IF(BP28=0,0,((BP10*0.5)+BO28-BP46)*BP83*BP132*BP$2)</f>
        <v>0</v>
      </c>
      <c r="BQ167" s="30">
        <f t="shared" si="154"/>
        <v>0</v>
      </c>
      <c r="BR167" s="30">
        <f t="shared" si="154"/>
        <v>0</v>
      </c>
      <c r="BS167" s="30">
        <f t="shared" si="154"/>
        <v>19.533850505559247</v>
      </c>
      <c r="BT167" s="30">
        <f t="shared" si="154"/>
        <v>46.590283749525298</v>
      </c>
      <c r="BU167" s="30">
        <f t="shared" si="154"/>
        <v>103.35231743800865</v>
      </c>
      <c r="BV167" s="30">
        <f t="shared" si="154"/>
        <v>127.47193803931508</v>
      </c>
      <c r="BW167" s="30">
        <f t="shared" si="154"/>
        <v>147.33319842130192</v>
      </c>
      <c r="BX167" s="30">
        <f t="shared" si="154"/>
        <v>136.37393133123533</v>
      </c>
      <c r="BY167" s="30">
        <f t="shared" si="154"/>
        <v>129.69916138679108</v>
      </c>
      <c r="BZ167" s="30">
        <f t="shared" si="154"/>
        <v>35.112855933545148</v>
      </c>
      <c r="CA167" s="30">
        <f t="shared" si="154"/>
        <v>11.827029578560859</v>
      </c>
      <c r="CB167" s="30">
        <f t="shared" si="154"/>
        <v>0</v>
      </c>
      <c r="CC167" s="30">
        <f t="shared" si="154"/>
        <v>0</v>
      </c>
      <c r="CD167" s="30">
        <f t="shared" si="154"/>
        <v>0</v>
      </c>
      <c r="CE167" s="30">
        <f t="shared" si="154"/>
        <v>19.533850505559247</v>
      </c>
      <c r="CF167" s="30">
        <f t="shared" si="154"/>
        <v>46.590283749525298</v>
      </c>
      <c r="CG167" s="30">
        <f t="shared" si="154"/>
        <v>103.35231743800865</v>
      </c>
      <c r="CH167" s="33">
        <f t="shared" si="154"/>
        <v>127.47193803931508</v>
      </c>
    </row>
    <row r="168" spans="1:86" hidden="1" x14ac:dyDescent="0.3">
      <c r="A168" s="569"/>
      <c r="B168" s="94" t="s">
        <v>3</v>
      </c>
      <c r="C168" s="30">
        <f t="shared" si="151"/>
        <v>0</v>
      </c>
      <c r="D168" s="30">
        <f t="shared" si="152"/>
        <v>0</v>
      </c>
      <c r="E168" s="30">
        <f t="shared" ref="E168:BP171" si="155">IF(E29=0,0,((E11*0.5)+D29-E47)*E84*E133*E$2)</f>
        <v>17.554842983075122</v>
      </c>
      <c r="F168" s="30">
        <f t="shared" si="155"/>
        <v>27.425402003007889</v>
      </c>
      <c r="G168" s="30">
        <f t="shared" si="155"/>
        <v>117.6059991617589</v>
      </c>
      <c r="H168" s="30">
        <f t="shared" si="155"/>
        <v>1794.253602574066</v>
      </c>
      <c r="I168" s="30">
        <f t="shared" si="155"/>
        <v>3309.7855518424044</v>
      </c>
      <c r="J168" s="30">
        <f t="shared" si="155"/>
        <v>3930.0377676469266</v>
      </c>
      <c r="K168" s="30">
        <f t="shared" si="155"/>
        <v>1897.4367314335966</v>
      </c>
      <c r="L168" s="30">
        <f t="shared" si="155"/>
        <v>404.46306109878026</v>
      </c>
      <c r="M168" s="30">
        <f t="shared" si="155"/>
        <v>1227.8609015154959</v>
      </c>
      <c r="N168" s="30">
        <f t="shared" si="155"/>
        <v>2233.0490652981553</v>
      </c>
      <c r="O168" s="30">
        <f t="shared" si="155"/>
        <v>3207.774847763782</v>
      </c>
      <c r="P168" s="30">
        <f t="shared" si="155"/>
        <v>2966.5314455539828</v>
      </c>
      <c r="Q168" s="30">
        <f t="shared" si="155"/>
        <v>2860.0314072748974</v>
      </c>
      <c r="R168" s="30">
        <f t="shared" si="155"/>
        <v>764.64656860437708</v>
      </c>
      <c r="S168" s="30">
        <f t="shared" si="155"/>
        <v>1618.1344003275733</v>
      </c>
      <c r="T168" s="30">
        <f t="shared" si="155"/>
        <v>16829.398695697364</v>
      </c>
      <c r="U168" s="30">
        <f t="shared" si="155"/>
        <v>18880.822220257487</v>
      </c>
      <c r="V168" s="30">
        <f t="shared" si="155"/>
        <v>18949.221344401689</v>
      </c>
      <c r="W168" s="30">
        <f t="shared" si="155"/>
        <v>8429.4444831998662</v>
      </c>
      <c r="X168" s="30">
        <f t="shared" si="155"/>
        <v>1143.0638035815221</v>
      </c>
      <c r="Y168" s="30">
        <f t="shared" si="155"/>
        <v>2260.4414352409467</v>
      </c>
      <c r="Z168" s="30">
        <f t="shared" si="155"/>
        <v>2778.8755000944384</v>
      </c>
      <c r="AA168" s="30">
        <f t="shared" si="155"/>
        <v>3207.774847763782</v>
      </c>
      <c r="AB168" s="30">
        <f t="shared" si="155"/>
        <v>2966.5314455539828</v>
      </c>
      <c r="AC168" s="30">
        <f t="shared" si="155"/>
        <v>2860.0314072748974</v>
      </c>
      <c r="AD168" s="30">
        <f t="shared" si="155"/>
        <v>764.64656860437708</v>
      </c>
      <c r="AE168" s="30">
        <f t="shared" si="155"/>
        <v>1618.1344003275733</v>
      </c>
      <c r="AF168" s="30">
        <f t="shared" si="155"/>
        <v>16829.398695697364</v>
      </c>
      <c r="AG168" s="30">
        <f t="shared" si="155"/>
        <v>18880.822220257487</v>
      </c>
      <c r="AH168" s="30">
        <f t="shared" si="155"/>
        <v>18949.221344401689</v>
      </c>
      <c r="AI168" s="30">
        <f t="shared" si="155"/>
        <v>8429.4444831998662</v>
      </c>
      <c r="AJ168" s="30">
        <f t="shared" si="155"/>
        <v>1143.0638035815221</v>
      </c>
      <c r="AK168" s="30">
        <f t="shared" si="155"/>
        <v>2260.4414352409467</v>
      </c>
      <c r="AL168" s="30">
        <f t="shared" si="155"/>
        <v>2778.8755000944384</v>
      </c>
      <c r="AM168" s="30">
        <f t="shared" si="155"/>
        <v>3207.774847763782</v>
      </c>
      <c r="AN168" s="30">
        <f t="shared" si="155"/>
        <v>2966.5314455539828</v>
      </c>
      <c r="AO168" s="30">
        <f t="shared" si="155"/>
        <v>2860.0314072748974</v>
      </c>
      <c r="AP168" s="30">
        <f t="shared" si="155"/>
        <v>764.64656860437708</v>
      </c>
      <c r="AQ168" s="30">
        <f t="shared" si="155"/>
        <v>1618.1344003275733</v>
      </c>
      <c r="AR168" s="30">
        <f t="shared" si="155"/>
        <v>16829.398695697364</v>
      </c>
      <c r="AS168" s="30">
        <f t="shared" si="155"/>
        <v>18880.822220257487</v>
      </c>
      <c r="AT168" s="30">
        <f t="shared" si="155"/>
        <v>18949.221344401689</v>
      </c>
      <c r="AU168" s="30">
        <f t="shared" si="155"/>
        <v>8429.4444831998662</v>
      </c>
      <c r="AV168" s="30">
        <f t="shared" si="155"/>
        <v>1143.0638035815221</v>
      </c>
      <c r="AW168" s="30">
        <f t="shared" si="155"/>
        <v>2260.4414352409467</v>
      </c>
      <c r="AX168" s="30">
        <f t="shared" si="155"/>
        <v>2778.8755000944384</v>
      </c>
      <c r="AY168" s="30">
        <f t="shared" si="155"/>
        <v>3207.774847763782</v>
      </c>
      <c r="AZ168" s="30">
        <f t="shared" si="155"/>
        <v>2966.5314455539828</v>
      </c>
      <c r="BA168" s="30">
        <f t="shared" si="155"/>
        <v>2860.0314072748974</v>
      </c>
      <c r="BB168" s="30">
        <f t="shared" si="155"/>
        <v>764.64656860437708</v>
      </c>
      <c r="BC168" s="30">
        <f t="shared" si="155"/>
        <v>1618.1344003275733</v>
      </c>
      <c r="BD168" s="30">
        <f t="shared" si="155"/>
        <v>16829.398695697364</v>
      </c>
      <c r="BE168" s="30">
        <f t="shared" si="155"/>
        <v>18880.822220257487</v>
      </c>
      <c r="BF168" s="30">
        <f t="shared" si="155"/>
        <v>18949.221344401689</v>
      </c>
      <c r="BG168" s="30">
        <f t="shared" si="155"/>
        <v>8429.4444831998662</v>
      </c>
      <c r="BH168" s="30">
        <f t="shared" si="155"/>
        <v>1143.0638035815221</v>
      </c>
      <c r="BI168" s="30">
        <f t="shared" si="155"/>
        <v>2260.4414352409467</v>
      </c>
      <c r="BJ168" s="30">
        <f t="shared" si="155"/>
        <v>2778.8755000944384</v>
      </c>
      <c r="BK168" s="30">
        <f t="shared" si="155"/>
        <v>3207.774847763782</v>
      </c>
      <c r="BL168" s="30">
        <f t="shared" si="155"/>
        <v>2966.5314455539828</v>
      </c>
      <c r="BM168" s="30">
        <f t="shared" si="155"/>
        <v>2860.0314072748974</v>
      </c>
      <c r="BN168" s="30">
        <f t="shared" si="155"/>
        <v>764.64656860437708</v>
      </c>
      <c r="BO168" s="30">
        <f t="shared" si="155"/>
        <v>1618.1344003275733</v>
      </c>
      <c r="BP168" s="30">
        <f t="shared" si="155"/>
        <v>16829.398695697364</v>
      </c>
      <c r="BQ168" s="30">
        <f t="shared" si="154"/>
        <v>18880.822220257487</v>
      </c>
      <c r="BR168" s="30">
        <f t="shared" si="154"/>
        <v>18949.221344401689</v>
      </c>
      <c r="BS168" s="30">
        <f t="shared" si="154"/>
        <v>8429.4444831998662</v>
      </c>
      <c r="BT168" s="30">
        <f t="shared" si="154"/>
        <v>1143.0638035815221</v>
      </c>
      <c r="BU168" s="30">
        <f t="shared" si="154"/>
        <v>2260.4414352409467</v>
      </c>
      <c r="BV168" s="30">
        <f t="shared" si="154"/>
        <v>2778.8755000944384</v>
      </c>
      <c r="BW168" s="30">
        <f t="shared" si="154"/>
        <v>3207.774847763782</v>
      </c>
      <c r="BX168" s="30">
        <f t="shared" si="154"/>
        <v>2966.5314455539828</v>
      </c>
      <c r="BY168" s="30">
        <f t="shared" si="154"/>
        <v>2860.0314072748974</v>
      </c>
      <c r="BZ168" s="30">
        <f t="shared" si="154"/>
        <v>764.64656860437708</v>
      </c>
      <c r="CA168" s="30">
        <f t="shared" si="154"/>
        <v>1618.1344003275733</v>
      </c>
      <c r="CB168" s="30">
        <f t="shared" si="154"/>
        <v>16829.398695697364</v>
      </c>
      <c r="CC168" s="30">
        <f t="shared" si="154"/>
        <v>18880.822220257487</v>
      </c>
      <c r="CD168" s="30">
        <f t="shared" si="154"/>
        <v>18949.221344401689</v>
      </c>
      <c r="CE168" s="30">
        <f t="shared" si="154"/>
        <v>8429.4444831998662</v>
      </c>
      <c r="CF168" s="30">
        <f t="shared" si="154"/>
        <v>1143.0638035815221</v>
      </c>
      <c r="CG168" s="30">
        <f t="shared" si="154"/>
        <v>2260.4414352409467</v>
      </c>
      <c r="CH168" s="33">
        <f t="shared" si="154"/>
        <v>2778.8755000944384</v>
      </c>
    </row>
    <row r="169" spans="1:86" ht="15.75" hidden="1" customHeight="1" x14ac:dyDescent="0.3">
      <c r="A169" s="569"/>
      <c r="B169" s="94" t="s">
        <v>4</v>
      </c>
      <c r="C169" s="30">
        <f t="shared" si="151"/>
        <v>0</v>
      </c>
      <c r="D169" s="30">
        <f t="shared" si="152"/>
        <v>16.75754954991379</v>
      </c>
      <c r="E169" s="30">
        <f t="shared" si="155"/>
        <v>275.65753461275068</v>
      </c>
      <c r="F169" s="30">
        <f t="shared" si="155"/>
        <v>769.87093993353665</v>
      </c>
      <c r="G169" s="30">
        <f t="shared" si="155"/>
        <v>2049.187844952929</v>
      </c>
      <c r="H169" s="30">
        <f t="shared" si="155"/>
        <v>7492.8262373393418</v>
      </c>
      <c r="I169" s="30">
        <f t="shared" si="155"/>
        <v>10755.952937140077</v>
      </c>
      <c r="J169" s="30">
        <f t="shared" si="155"/>
        <v>10252.802879173067</v>
      </c>
      <c r="K169" s="30">
        <f t="shared" si="155"/>
        <v>10611.840247996497</v>
      </c>
      <c r="L169" s="30">
        <f t="shared" si="155"/>
        <v>5954.5221748184777</v>
      </c>
      <c r="M169" s="119">
        <f t="shared" si="155"/>
        <v>5161.4743617560816</v>
      </c>
      <c r="N169" s="30">
        <f t="shared" si="155"/>
        <v>5427.2211291577642</v>
      </c>
      <c r="O169" s="30">
        <f t="shared" si="155"/>
        <v>7839.1878058298598</v>
      </c>
      <c r="P169" s="30">
        <f t="shared" si="155"/>
        <v>5676.8825428881391</v>
      </c>
      <c r="Q169" s="30">
        <f t="shared" si="155"/>
        <v>6931.2802570790163</v>
      </c>
      <c r="R169" s="30">
        <f t="shared" si="155"/>
        <v>5202.4573297747957</v>
      </c>
      <c r="S169" s="30">
        <f t="shared" si="155"/>
        <v>7393.2490470337834</v>
      </c>
      <c r="T169" s="30">
        <f t="shared" si="155"/>
        <v>24504.959727272937</v>
      </c>
      <c r="U169" s="30">
        <f t="shared" si="155"/>
        <v>27569.745865260302</v>
      </c>
      <c r="V169" s="30">
        <f t="shared" si="155"/>
        <v>22965.385740930655</v>
      </c>
      <c r="W169" s="30">
        <f t="shared" si="155"/>
        <v>21078.97807074809</v>
      </c>
      <c r="X169" s="30">
        <f t="shared" si="155"/>
        <v>10060.763369312921</v>
      </c>
      <c r="Y169" s="30">
        <f t="shared" si="155"/>
        <v>7496.9535904790855</v>
      </c>
      <c r="Z169" s="30">
        <f t="shared" si="155"/>
        <v>6277.8201827333214</v>
      </c>
      <c r="AA169" s="30">
        <f t="shared" si="155"/>
        <v>7839.1878058298598</v>
      </c>
      <c r="AB169" s="30">
        <f t="shared" si="155"/>
        <v>5676.8825428881391</v>
      </c>
      <c r="AC169" s="30">
        <f t="shared" si="155"/>
        <v>6931.2802570790163</v>
      </c>
      <c r="AD169" s="30">
        <f t="shared" si="155"/>
        <v>5202.4573297747957</v>
      </c>
      <c r="AE169" s="30">
        <f t="shared" si="155"/>
        <v>7393.2490470337834</v>
      </c>
      <c r="AF169" s="30">
        <f t="shared" si="155"/>
        <v>24504.959727272937</v>
      </c>
      <c r="AG169" s="30">
        <f t="shared" si="155"/>
        <v>27569.745865260302</v>
      </c>
      <c r="AH169" s="30">
        <f t="shared" si="155"/>
        <v>22965.385740930655</v>
      </c>
      <c r="AI169" s="30">
        <f t="shared" si="155"/>
        <v>21078.97807074809</v>
      </c>
      <c r="AJ169" s="30">
        <f t="shared" si="155"/>
        <v>10060.763369312921</v>
      </c>
      <c r="AK169" s="30">
        <f t="shared" si="155"/>
        <v>7496.9535904790855</v>
      </c>
      <c r="AL169" s="30">
        <f t="shared" si="155"/>
        <v>6277.8201827333214</v>
      </c>
      <c r="AM169" s="30">
        <f t="shared" si="155"/>
        <v>7839.1878058298598</v>
      </c>
      <c r="AN169" s="30">
        <f t="shared" si="155"/>
        <v>5676.8825428881391</v>
      </c>
      <c r="AO169" s="30">
        <f t="shared" si="155"/>
        <v>6931.2802570790163</v>
      </c>
      <c r="AP169" s="30">
        <f t="shared" si="155"/>
        <v>5202.4573297747957</v>
      </c>
      <c r="AQ169" s="30">
        <f t="shared" si="155"/>
        <v>7393.2490470337834</v>
      </c>
      <c r="AR169" s="30">
        <f t="shared" si="155"/>
        <v>24504.959727272937</v>
      </c>
      <c r="AS169" s="30">
        <f t="shared" si="155"/>
        <v>27569.745865260302</v>
      </c>
      <c r="AT169" s="30">
        <f t="shared" si="155"/>
        <v>22965.385740930655</v>
      </c>
      <c r="AU169" s="30">
        <f t="shared" si="155"/>
        <v>21078.97807074809</v>
      </c>
      <c r="AV169" s="30">
        <f t="shared" si="155"/>
        <v>10060.763369312921</v>
      </c>
      <c r="AW169" s="30">
        <f t="shared" si="155"/>
        <v>7496.9535904790855</v>
      </c>
      <c r="AX169" s="30">
        <f t="shared" si="155"/>
        <v>6277.8201827333214</v>
      </c>
      <c r="AY169" s="30">
        <f t="shared" si="155"/>
        <v>7839.1878058298598</v>
      </c>
      <c r="AZ169" s="30">
        <f t="shared" si="155"/>
        <v>5676.8825428881391</v>
      </c>
      <c r="BA169" s="30">
        <f t="shared" si="155"/>
        <v>6931.2802570790163</v>
      </c>
      <c r="BB169" s="30">
        <f t="shared" si="155"/>
        <v>5202.4573297747957</v>
      </c>
      <c r="BC169" s="30">
        <f t="shared" si="155"/>
        <v>7393.2490470337834</v>
      </c>
      <c r="BD169" s="30">
        <f t="shared" si="155"/>
        <v>24504.959727272937</v>
      </c>
      <c r="BE169" s="30">
        <f t="shared" si="155"/>
        <v>27569.745865260302</v>
      </c>
      <c r="BF169" s="30">
        <f t="shared" si="155"/>
        <v>22965.385740930655</v>
      </c>
      <c r="BG169" s="30">
        <f t="shared" si="155"/>
        <v>21078.97807074809</v>
      </c>
      <c r="BH169" s="30">
        <f t="shared" si="155"/>
        <v>10060.763369312921</v>
      </c>
      <c r="BI169" s="30">
        <f t="shared" si="155"/>
        <v>7496.9535904790855</v>
      </c>
      <c r="BJ169" s="30">
        <f t="shared" si="155"/>
        <v>6277.8201827333214</v>
      </c>
      <c r="BK169" s="30">
        <f t="shared" si="155"/>
        <v>7839.1878058298598</v>
      </c>
      <c r="BL169" s="30">
        <f t="shared" si="155"/>
        <v>5676.8825428881391</v>
      </c>
      <c r="BM169" s="30">
        <f t="shared" si="155"/>
        <v>6931.2802570790163</v>
      </c>
      <c r="BN169" s="30">
        <f t="shared" si="155"/>
        <v>5202.4573297747957</v>
      </c>
      <c r="BO169" s="30">
        <f t="shared" si="155"/>
        <v>7393.2490470337834</v>
      </c>
      <c r="BP169" s="30">
        <f t="shared" si="155"/>
        <v>24504.959727272937</v>
      </c>
      <c r="BQ169" s="30">
        <f t="shared" si="154"/>
        <v>27569.745865260302</v>
      </c>
      <c r="BR169" s="30">
        <f t="shared" si="154"/>
        <v>22965.385740930655</v>
      </c>
      <c r="BS169" s="30">
        <f t="shared" si="154"/>
        <v>21078.97807074809</v>
      </c>
      <c r="BT169" s="30">
        <f t="shared" si="154"/>
        <v>10060.763369312921</v>
      </c>
      <c r="BU169" s="30">
        <f t="shared" si="154"/>
        <v>7496.9535904790855</v>
      </c>
      <c r="BV169" s="30">
        <f t="shared" si="154"/>
        <v>6277.8201827333214</v>
      </c>
      <c r="BW169" s="30">
        <f t="shared" si="154"/>
        <v>7839.1878058298598</v>
      </c>
      <c r="BX169" s="30">
        <f t="shared" si="154"/>
        <v>5676.8825428881391</v>
      </c>
      <c r="BY169" s="30">
        <f t="shared" si="154"/>
        <v>6931.2802570790163</v>
      </c>
      <c r="BZ169" s="30">
        <f t="shared" si="154"/>
        <v>5202.4573297747957</v>
      </c>
      <c r="CA169" s="30">
        <f t="shared" si="154"/>
        <v>7393.2490470337834</v>
      </c>
      <c r="CB169" s="30">
        <f t="shared" si="154"/>
        <v>24504.959727272937</v>
      </c>
      <c r="CC169" s="30">
        <f t="shared" si="154"/>
        <v>27569.745865260302</v>
      </c>
      <c r="CD169" s="30">
        <f t="shared" si="154"/>
        <v>22965.385740930655</v>
      </c>
      <c r="CE169" s="30">
        <f t="shared" si="154"/>
        <v>21078.97807074809</v>
      </c>
      <c r="CF169" s="30">
        <f t="shared" si="154"/>
        <v>10060.763369312921</v>
      </c>
      <c r="CG169" s="30">
        <f t="shared" si="154"/>
        <v>7496.9535904790855</v>
      </c>
      <c r="CH169" s="33">
        <f t="shared" si="154"/>
        <v>6277.8201827333214</v>
      </c>
    </row>
    <row r="170" spans="1:86" hidden="1" x14ac:dyDescent="0.3">
      <c r="A170" s="569"/>
      <c r="B170" s="94" t="s">
        <v>5</v>
      </c>
      <c r="C170" s="30">
        <f t="shared" si="151"/>
        <v>0</v>
      </c>
      <c r="D170" s="30">
        <f t="shared" si="152"/>
        <v>0</v>
      </c>
      <c r="E170" s="30">
        <f t="shared" si="155"/>
        <v>8.4893461556030037</v>
      </c>
      <c r="F170" s="30">
        <f t="shared" si="155"/>
        <v>14.673310008571312</v>
      </c>
      <c r="G170" s="30">
        <f t="shared" si="155"/>
        <v>18.409335012267473</v>
      </c>
      <c r="H170" s="30">
        <f t="shared" si="155"/>
        <v>58.345941960169604</v>
      </c>
      <c r="I170" s="30">
        <f t="shared" si="155"/>
        <v>66.936546083442266</v>
      </c>
      <c r="J170" s="30">
        <f t="shared" si="155"/>
        <v>79.939222427103445</v>
      </c>
      <c r="K170" s="30">
        <f t="shared" si="155"/>
        <v>73.476077317672861</v>
      </c>
      <c r="L170" s="30">
        <f t="shared" si="155"/>
        <v>28.265916216113705</v>
      </c>
      <c r="M170" s="30">
        <f t="shared" si="155"/>
        <v>28.008397010590681</v>
      </c>
      <c r="N170" s="30">
        <f t="shared" si="155"/>
        <v>23.488532651779277</v>
      </c>
      <c r="O170" s="30">
        <f t="shared" si="155"/>
        <v>23.418076574526705</v>
      </c>
      <c r="P170" s="30">
        <f t="shared" si="155"/>
        <v>21.023994553947482</v>
      </c>
      <c r="Q170" s="30">
        <f t="shared" si="155"/>
        <v>25.551940385533793</v>
      </c>
      <c r="R170" s="30">
        <f t="shared" si="155"/>
        <v>16.306289586345851</v>
      </c>
      <c r="S170" s="30">
        <f t="shared" si="155"/>
        <v>21.359302474147686</v>
      </c>
      <c r="T170" s="30">
        <f t="shared" si="155"/>
        <v>88.160010374632392</v>
      </c>
      <c r="U170" s="30">
        <f t="shared" si="155"/>
        <v>79.987067646880718</v>
      </c>
      <c r="V170" s="30">
        <f t="shared" si="155"/>
        <v>83.453034401921173</v>
      </c>
      <c r="W170" s="30">
        <f t="shared" si="155"/>
        <v>76.705795001966194</v>
      </c>
      <c r="X170" s="30">
        <f t="shared" si="155"/>
        <v>28.873785382051636</v>
      </c>
      <c r="Y170" s="30">
        <f t="shared" si="155"/>
        <v>28.008397010590681</v>
      </c>
      <c r="Z170" s="30">
        <f t="shared" si="155"/>
        <v>23.488532651779277</v>
      </c>
      <c r="AA170" s="30">
        <f t="shared" si="155"/>
        <v>23.418076574526705</v>
      </c>
      <c r="AB170" s="30">
        <f t="shared" si="155"/>
        <v>21.023994553947482</v>
      </c>
      <c r="AC170" s="30">
        <f t="shared" si="155"/>
        <v>25.551940385533793</v>
      </c>
      <c r="AD170" s="30">
        <f t="shared" si="155"/>
        <v>16.306289586345851</v>
      </c>
      <c r="AE170" s="30">
        <f t="shared" si="155"/>
        <v>21.359302474147686</v>
      </c>
      <c r="AF170" s="30">
        <f t="shared" si="155"/>
        <v>88.160010374632392</v>
      </c>
      <c r="AG170" s="30">
        <f t="shared" si="155"/>
        <v>79.987067646880718</v>
      </c>
      <c r="AH170" s="30">
        <f t="shared" si="155"/>
        <v>83.453034401921173</v>
      </c>
      <c r="AI170" s="30">
        <f t="shared" si="155"/>
        <v>76.705795001966194</v>
      </c>
      <c r="AJ170" s="30">
        <f t="shared" si="155"/>
        <v>28.873785382051636</v>
      </c>
      <c r="AK170" s="30">
        <f t="shared" si="155"/>
        <v>28.008397010590681</v>
      </c>
      <c r="AL170" s="30">
        <f t="shared" si="155"/>
        <v>23.488532651779277</v>
      </c>
      <c r="AM170" s="30">
        <f t="shared" si="155"/>
        <v>23.418076574526705</v>
      </c>
      <c r="AN170" s="30">
        <f t="shared" si="155"/>
        <v>21.023994553947482</v>
      </c>
      <c r="AO170" s="30">
        <f t="shared" si="155"/>
        <v>25.551940385533793</v>
      </c>
      <c r="AP170" s="30">
        <f t="shared" si="155"/>
        <v>16.306289586345851</v>
      </c>
      <c r="AQ170" s="30">
        <f t="shared" si="155"/>
        <v>21.359302474147686</v>
      </c>
      <c r="AR170" s="30">
        <f t="shared" si="155"/>
        <v>88.160010374632392</v>
      </c>
      <c r="AS170" s="30">
        <f t="shared" si="155"/>
        <v>79.987067646880718</v>
      </c>
      <c r="AT170" s="30">
        <f t="shared" si="155"/>
        <v>83.453034401921173</v>
      </c>
      <c r="AU170" s="30">
        <f t="shared" si="155"/>
        <v>76.705795001966194</v>
      </c>
      <c r="AV170" s="30">
        <f t="shared" si="155"/>
        <v>28.873785382051636</v>
      </c>
      <c r="AW170" s="30">
        <f t="shared" si="155"/>
        <v>28.008397010590681</v>
      </c>
      <c r="AX170" s="30">
        <f t="shared" si="155"/>
        <v>23.488532651779277</v>
      </c>
      <c r="AY170" s="30">
        <f t="shared" si="155"/>
        <v>23.418076574526705</v>
      </c>
      <c r="AZ170" s="30">
        <f t="shared" si="155"/>
        <v>21.023994553947482</v>
      </c>
      <c r="BA170" s="30">
        <f t="shared" si="155"/>
        <v>25.551940385533793</v>
      </c>
      <c r="BB170" s="30">
        <f t="shared" si="155"/>
        <v>16.306289586345851</v>
      </c>
      <c r="BC170" s="30">
        <f t="shared" si="155"/>
        <v>21.359302474147686</v>
      </c>
      <c r="BD170" s="30">
        <f t="shared" si="155"/>
        <v>88.160010374632392</v>
      </c>
      <c r="BE170" s="30">
        <f t="shared" si="155"/>
        <v>79.987067646880718</v>
      </c>
      <c r="BF170" s="30">
        <f t="shared" si="155"/>
        <v>83.453034401921173</v>
      </c>
      <c r="BG170" s="30">
        <f t="shared" si="155"/>
        <v>76.705795001966194</v>
      </c>
      <c r="BH170" s="30">
        <f t="shared" si="155"/>
        <v>28.873785382051636</v>
      </c>
      <c r="BI170" s="30">
        <f t="shared" si="155"/>
        <v>28.008397010590681</v>
      </c>
      <c r="BJ170" s="30">
        <f t="shared" si="155"/>
        <v>23.488532651779277</v>
      </c>
      <c r="BK170" s="30">
        <f t="shared" si="155"/>
        <v>23.418076574526705</v>
      </c>
      <c r="BL170" s="30">
        <f t="shared" si="155"/>
        <v>21.023994553947482</v>
      </c>
      <c r="BM170" s="30">
        <f t="shared" si="155"/>
        <v>25.551940385533793</v>
      </c>
      <c r="BN170" s="30">
        <f t="shared" si="155"/>
        <v>16.306289586345851</v>
      </c>
      <c r="BO170" s="30">
        <f t="shared" si="155"/>
        <v>21.359302474147686</v>
      </c>
      <c r="BP170" s="30">
        <f t="shared" si="155"/>
        <v>88.160010374632392</v>
      </c>
      <c r="BQ170" s="30">
        <f t="shared" si="154"/>
        <v>79.987067646880718</v>
      </c>
      <c r="BR170" s="30">
        <f t="shared" si="154"/>
        <v>83.453034401921173</v>
      </c>
      <c r="BS170" s="30">
        <f t="shared" si="154"/>
        <v>76.705795001966194</v>
      </c>
      <c r="BT170" s="30">
        <f t="shared" si="154"/>
        <v>28.873785382051636</v>
      </c>
      <c r="BU170" s="30">
        <f t="shared" si="154"/>
        <v>28.008397010590681</v>
      </c>
      <c r="BV170" s="30">
        <f t="shared" si="154"/>
        <v>23.488532651779277</v>
      </c>
      <c r="BW170" s="30">
        <f t="shared" si="154"/>
        <v>23.418076574526705</v>
      </c>
      <c r="BX170" s="30">
        <f t="shared" si="154"/>
        <v>21.023994553947482</v>
      </c>
      <c r="BY170" s="30">
        <f t="shared" si="154"/>
        <v>25.551940385533793</v>
      </c>
      <c r="BZ170" s="30">
        <f t="shared" si="154"/>
        <v>16.306289586345851</v>
      </c>
      <c r="CA170" s="30">
        <f t="shared" si="154"/>
        <v>21.359302474147686</v>
      </c>
      <c r="CB170" s="30">
        <f t="shared" si="154"/>
        <v>88.160010374632392</v>
      </c>
      <c r="CC170" s="30">
        <f t="shared" si="154"/>
        <v>79.987067646880718</v>
      </c>
      <c r="CD170" s="30">
        <f t="shared" si="154"/>
        <v>83.453034401921173</v>
      </c>
      <c r="CE170" s="30">
        <f t="shared" si="154"/>
        <v>76.705795001966194</v>
      </c>
      <c r="CF170" s="30">
        <f t="shared" si="154"/>
        <v>28.873785382051636</v>
      </c>
      <c r="CG170" s="30">
        <f t="shared" si="154"/>
        <v>28.008397010590681</v>
      </c>
      <c r="CH170" s="33">
        <f t="shared" si="154"/>
        <v>23.488532651779277</v>
      </c>
    </row>
    <row r="171" spans="1:86" hidden="1" x14ac:dyDescent="0.3">
      <c r="A171" s="569"/>
      <c r="B171" s="94" t="s">
        <v>23</v>
      </c>
      <c r="C171" s="30">
        <f t="shared" si="151"/>
        <v>0</v>
      </c>
      <c r="D171" s="30">
        <f t="shared" si="152"/>
        <v>0</v>
      </c>
      <c r="E171" s="30">
        <f t="shared" si="155"/>
        <v>0</v>
      </c>
      <c r="F171" s="30">
        <f t="shared" si="155"/>
        <v>0</v>
      </c>
      <c r="G171" s="30">
        <f t="shared" si="155"/>
        <v>330.26783554498843</v>
      </c>
      <c r="H171" s="30">
        <f t="shared" si="155"/>
        <v>2098.7089277175392</v>
      </c>
      <c r="I171" s="30">
        <f t="shared" si="155"/>
        <v>2072.2620195233317</v>
      </c>
      <c r="J171" s="30">
        <f t="shared" si="155"/>
        <v>2170.093117522219</v>
      </c>
      <c r="K171" s="30">
        <f t="shared" si="155"/>
        <v>1994.6394879561749</v>
      </c>
      <c r="L171" s="30">
        <f t="shared" si="155"/>
        <v>758.32918779963245</v>
      </c>
      <c r="M171" s="30">
        <f t="shared" si="155"/>
        <v>742.8781878235925</v>
      </c>
      <c r="N171" s="30">
        <f t="shared" si="155"/>
        <v>622.99597382853165</v>
      </c>
      <c r="O171" s="30">
        <f t="shared" si="155"/>
        <v>621.12723842854587</v>
      </c>
      <c r="P171" s="30">
        <f t="shared" si="155"/>
        <v>557.62802023778545</v>
      </c>
      <c r="Q171" s="30">
        <f t="shared" si="155"/>
        <v>677.72458244590905</v>
      </c>
      <c r="R171" s="30">
        <f t="shared" si="155"/>
        <v>432.49839872845553</v>
      </c>
      <c r="S171" s="30">
        <f t="shared" si="155"/>
        <v>566.52152956739951</v>
      </c>
      <c r="T171" s="30">
        <f t="shared" si="155"/>
        <v>2338.3040707703408</v>
      </c>
      <c r="U171" s="30">
        <f t="shared" si="155"/>
        <v>2121.5297626768647</v>
      </c>
      <c r="V171" s="30">
        <f t="shared" si="155"/>
        <v>2213.4590187877266</v>
      </c>
      <c r="W171" s="30">
        <f t="shared" si="155"/>
        <v>2034.499224110609</v>
      </c>
      <c r="X171" s="30">
        <f t="shared" si="155"/>
        <v>765.83123811459768</v>
      </c>
      <c r="Y171" s="30">
        <f t="shared" si="155"/>
        <v>742.8781878235925</v>
      </c>
      <c r="Z171" s="30">
        <f t="shared" si="155"/>
        <v>622.99597382853165</v>
      </c>
      <c r="AA171" s="30">
        <f t="shared" si="155"/>
        <v>621.12723842854587</v>
      </c>
      <c r="AB171" s="30">
        <f t="shared" si="155"/>
        <v>557.62802023778545</v>
      </c>
      <c r="AC171" s="30">
        <f t="shared" si="155"/>
        <v>677.72458244590905</v>
      </c>
      <c r="AD171" s="30">
        <f t="shared" si="155"/>
        <v>432.49839872845553</v>
      </c>
      <c r="AE171" s="30">
        <f t="shared" si="155"/>
        <v>566.52152956739951</v>
      </c>
      <c r="AF171" s="30">
        <f t="shared" si="155"/>
        <v>2338.3040707703408</v>
      </c>
      <c r="AG171" s="30">
        <f t="shared" si="155"/>
        <v>2121.5297626768647</v>
      </c>
      <c r="AH171" s="30">
        <f t="shared" si="155"/>
        <v>2213.4590187877266</v>
      </c>
      <c r="AI171" s="30">
        <f t="shared" si="155"/>
        <v>2034.499224110609</v>
      </c>
      <c r="AJ171" s="30">
        <f t="shared" si="155"/>
        <v>765.83123811459768</v>
      </c>
      <c r="AK171" s="30">
        <f t="shared" si="155"/>
        <v>742.8781878235925</v>
      </c>
      <c r="AL171" s="30">
        <f t="shared" si="155"/>
        <v>622.99597382853165</v>
      </c>
      <c r="AM171" s="30">
        <f t="shared" si="155"/>
        <v>621.12723842854587</v>
      </c>
      <c r="AN171" s="30">
        <f t="shared" si="155"/>
        <v>557.62802023778545</v>
      </c>
      <c r="AO171" s="30">
        <f t="shared" si="155"/>
        <v>677.72458244590905</v>
      </c>
      <c r="AP171" s="30">
        <f t="shared" si="155"/>
        <v>432.49839872845553</v>
      </c>
      <c r="AQ171" s="30">
        <f t="shared" si="155"/>
        <v>566.52152956739951</v>
      </c>
      <c r="AR171" s="30">
        <f t="shared" si="155"/>
        <v>2338.3040707703408</v>
      </c>
      <c r="AS171" s="30">
        <f t="shared" si="155"/>
        <v>2121.5297626768647</v>
      </c>
      <c r="AT171" s="30">
        <f t="shared" si="155"/>
        <v>2213.4590187877266</v>
      </c>
      <c r="AU171" s="30">
        <f t="shared" si="155"/>
        <v>2034.499224110609</v>
      </c>
      <c r="AV171" s="30">
        <f t="shared" si="155"/>
        <v>765.83123811459768</v>
      </c>
      <c r="AW171" s="30">
        <f t="shared" si="155"/>
        <v>742.8781878235925</v>
      </c>
      <c r="AX171" s="30">
        <f t="shared" si="155"/>
        <v>622.99597382853165</v>
      </c>
      <c r="AY171" s="30">
        <f t="shared" si="155"/>
        <v>621.12723842854587</v>
      </c>
      <c r="AZ171" s="30">
        <f t="shared" si="155"/>
        <v>557.62802023778545</v>
      </c>
      <c r="BA171" s="30">
        <f t="shared" si="155"/>
        <v>677.72458244590905</v>
      </c>
      <c r="BB171" s="30">
        <f t="shared" si="155"/>
        <v>432.49839872845553</v>
      </c>
      <c r="BC171" s="30">
        <f t="shared" si="155"/>
        <v>566.52152956739951</v>
      </c>
      <c r="BD171" s="30">
        <f t="shared" si="155"/>
        <v>2338.3040707703408</v>
      </c>
      <c r="BE171" s="30">
        <f t="shared" si="155"/>
        <v>2121.5297626768647</v>
      </c>
      <c r="BF171" s="30">
        <f t="shared" si="155"/>
        <v>2213.4590187877266</v>
      </c>
      <c r="BG171" s="30">
        <f t="shared" si="155"/>
        <v>2034.499224110609</v>
      </c>
      <c r="BH171" s="30">
        <f t="shared" si="155"/>
        <v>765.83123811459768</v>
      </c>
      <c r="BI171" s="30">
        <f t="shared" si="155"/>
        <v>742.8781878235925</v>
      </c>
      <c r="BJ171" s="30">
        <f t="shared" si="155"/>
        <v>622.99597382853165</v>
      </c>
      <c r="BK171" s="30">
        <f t="shared" si="155"/>
        <v>621.12723842854587</v>
      </c>
      <c r="BL171" s="30">
        <f t="shared" si="155"/>
        <v>557.62802023778545</v>
      </c>
      <c r="BM171" s="30">
        <f t="shared" si="155"/>
        <v>677.72458244590905</v>
      </c>
      <c r="BN171" s="30">
        <f t="shared" si="155"/>
        <v>432.49839872845553</v>
      </c>
      <c r="BO171" s="30">
        <f t="shared" si="155"/>
        <v>566.52152956739951</v>
      </c>
      <c r="BP171" s="30">
        <f t="shared" ref="BP171:CH174" si="156">IF(BP32=0,0,((BP14*0.5)+BO32-BP50)*BP87*BP136*BP$2)</f>
        <v>2338.3040707703408</v>
      </c>
      <c r="BQ171" s="30">
        <f t="shared" si="156"/>
        <v>2121.5297626768647</v>
      </c>
      <c r="BR171" s="30">
        <f t="shared" si="156"/>
        <v>2213.4590187877266</v>
      </c>
      <c r="BS171" s="30">
        <f t="shared" si="156"/>
        <v>2034.499224110609</v>
      </c>
      <c r="BT171" s="30">
        <f t="shared" si="156"/>
        <v>765.83123811459768</v>
      </c>
      <c r="BU171" s="30">
        <f t="shared" si="156"/>
        <v>742.8781878235925</v>
      </c>
      <c r="BV171" s="30">
        <f t="shared" si="156"/>
        <v>622.99597382853165</v>
      </c>
      <c r="BW171" s="30">
        <f t="shared" si="156"/>
        <v>621.12723842854587</v>
      </c>
      <c r="BX171" s="30">
        <f t="shared" si="156"/>
        <v>557.62802023778545</v>
      </c>
      <c r="BY171" s="30">
        <f t="shared" si="156"/>
        <v>677.72458244590905</v>
      </c>
      <c r="BZ171" s="30">
        <f t="shared" si="156"/>
        <v>432.49839872845553</v>
      </c>
      <c r="CA171" s="30">
        <f t="shared" si="156"/>
        <v>566.52152956739951</v>
      </c>
      <c r="CB171" s="30">
        <f t="shared" si="156"/>
        <v>2338.3040707703408</v>
      </c>
      <c r="CC171" s="30">
        <f t="shared" si="156"/>
        <v>2121.5297626768647</v>
      </c>
      <c r="CD171" s="30">
        <f t="shared" si="156"/>
        <v>2213.4590187877266</v>
      </c>
      <c r="CE171" s="30">
        <f t="shared" si="156"/>
        <v>2034.499224110609</v>
      </c>
      <c r="CF171" s="30">
        <f t="shared" si="156"/>
        <v>765.83123811459768</v>
      </c>
      <c r="CG171" s="30">
        <f t="shared" si="156"/>
        <v>742.8781878235925</v>
      </c>
      <c r="CH171" s="33">
        <f t="shared" si="156"/>
        <v>622.99597382853165</v>
      </c>
    </row>
    <row r="172" spans="1:86" hidden="1" x14ac:dyDescent="0.3">
      <c r="A172" s="569"/>
      <c r="B172" s="94" t="s">
        <v>24</v>
      </c>
      <c r="C172" s="30">
        <f t="shared" si="151"/>
        <v>0</v>
      </c>
      <c r="D172" s="30">
        <f t="shared" si="152"/>
        <v>0</v>
      </c>
      <c r="E172" s="30">
        <f t="shared" ref="E172:BP174" si="157">IF(E33=0,0,((E15*0.5)+D33-E51)*E88*E137*E$2)</f>
        <v>0</v>
      </c>
      <c r="F172" s="30">
        <f t="shared" si="157"/>
        <v>0</v>
      </c>
      <c r="G172" s="30">
        <f t="shared" si="157"/>
        <v>0</v>
      </c>
      <c r="H172" s="30">
        <f t="shared" si="157"/>
        <v>0</v>
      </c>
      <c r="I172" s="30">
        <f t="shared" si="157"/>
        <v>0</v>
      </c>
      <c r="J172" s="30">
        <f t="shared" si="157"/>
        <v>107.44870425408315</v>
      </c>
      <c r="K172" s="30">
        <f t="shared" si="157"/>
        <v>525.74485983313195</v>
      </c>
      <c r="L172" s="30">
        <f t="shared" si="157"/>
        <v>321.45234555442204</v>
      </c>
      <c r="M172" s="30">
        <f t="shared" si="157"/>
        <v>311.8179620421526</v>
      </c>
      <c r="N172" s="30">
        <f t="shared" si="157"/>
        <v>261.49823497820773</v>
      </c>
      <c r="O172" s="30">
        <f t="shared" si="157"/>
        <v>260.71384626741951</v>
      </c>
      <c r="P172" s="30">
        <f t="shared" si="157"/>
        <v>234.06049026362913</v>
      </c>
      <c r="Q172" s="30">
        <f t="shared" si="157"/>
        <v>284.47018850193354</v>
      </c>
      <c r="R172" s="30">
        <f t="shared" si="157"/>
        <v>181.53820032474286</v>
      </c>
      <c r="S172" s="30">
        <f t="shared" si="157"/>
        <v>237.79347906316255</v>
      </c>
      <c r="T172" s="30">
        <f t="shared" si="157"/>
        <v>981.48690045482749</v>
      </c>
      <c r="U172" s="30">
        <f t="shared" si="157"/>
        <v>890.49738954882594</v>
      </c>
      <c r="V172" s="30">
        <f t="shared" si="157"/>
        <v>929.08405659920777</v>
      </c>
      <c r="W172" s="30">
        <f t="shared" si="157"/>
        <v>853.96692517933604</v>
      </c>
      <c r="X172" s="30">
        <f t="shared" si="157"/>
        <v>321.45234555442204</v>
      </c>
      <c r="Y172" s="30">
        <f t="shared" si="157"/>
        <v>311.8179620421526</v>
      </c>
      <c r="Z172" s="30">
        <f t="shared" si="157"/>
        <v>261.49823497820773</v>
      </c>
      <c r="AA172" s="30">
        <f t="shared" si="157"/>
        <v>260.71384626741951</v>
      </c>
      <c r="AB172" s="30">
        <f t="shared" si="157"/>
        <v>234.06049026362913</v>
      </c>
      <c r="AC172" s="30">
        <f t="shared" si="157"/>
        <v>284.47018850193354</v>
      </c>
      <c r="AD172" s="30">
        <f t="shared" si="157"/>
        <v>181.53820032474286</v>
      </c>
      <c r="AE172" s="30">
        <f t="shared" si="157"/>
        <v>237.79347906316255</v>
      </c>
      <c r="AF172" s="30">
        <f t="shared" si="157"/>
        <v>981.48690045482749</v>
      </c>
      <c r="AG172" s="30">
        <f t="shared" si="157"/>
        <v>890.49738954882594</v>
      </c>
      <c r="AH172" s="30">
        <f t="shared" si="157"/>
        <v>929.08405659920777</v>
      </c>
      <c r="AI172" s="30">
        <f t="shared" si="157"/>
        <v>853.96692517933604</v>
      </c>
      <c r="AJ172" s="30">
        <f t="shared" si="157"/>
        <v>321.45234555442204</v>
      </c>
      <c r="AK172" s="30">
        <f t="shared" si="157"/>
        <v>311.8179620421526</v>
      </c>
      <c r="AL172" s="30">
        <f t="shared" si="157"/>
        <v>261.49823497820773</v>
      </c>
      <c r="AM172" s="30">
        <f t="shared" si="157"/>
        <v>260.71384626741951</v>
      </c>
      <c r="AN172" s="30">
        <f t="shared" si="157"/>
        <v>234.06049026362913</v>
      </c>
      <c r="AO172" s="30">
        <f t="shared" si="157"/>
        <v>284.47018850193354</v>
      </c>
      <c r="AP172" s="30">
        <f t="shared" si="157"/>
        <v>181.53820032474286</v>
      </c>
      <c r="AQ172" s="30">
        <f t="shared" si="157"/>
        <v>237.79347906316255</v>
      </c>
      <c r="AR172" s="30">
        <f t="shared" si="157"/>
        <v>981.48690045482749</v>
      </c>
      <c r="AS172" s="30">
        <f t="shared" si="157"/>
        <v>890.49738954882594</v>
      </c>
      <c r="AT172" s="30">
        <f t="shared" si="157"/>
        <v>929.08405659920777</v>
      </c>
      <c r="AU172" s="30">
        <f t="shared" si="157"/>
        <v>853.96692517933604</v>
      </c>
      <c r="AV172" s="30">
        <f t="shared" si="157"/>
        <v>321.45234555442204</v>
      </c>
      <c r="AW172" s="30">
        <f t="shared" si="157"/>
        <v>311.8179620421526</v>
      </c>
      <c r="AX172" s="30">
        <f t="shared" si="157"/>
        <v>261.49823497820773</v>
      </c>
      <c r="AY172" s="30">
        <f t="shared" si="157"/>
        <v>260.71384626741951</v>
      </c>
      <c r="AZ172" s="30">
        <f t="shared" si="157"/>
        <v>234.06049026362913</v>
      </c>
      <c r="BA172" s="30">
        <f t="shared" si="157"/>
        <v>284.47018850193354</v>
      </c>
      <c r="BB172" s="30">
        <f t="shared" si="157"/>
        <v>181.53820032474286</v>
      </c>
      <c r="BC172" s="30">
        <f t="shared" si="157"/>
        <v>237.79347906316255</v>
      </c>
      <c r="BD172" s="30">
        <f t="shared" si="157"/>
        <v>981.48690045482749</v>
      </c>
      <c r="BE172" s="30">
        <f t="shared" si="157"/>
        <v>890.49738954882594</v>
      </c>
      <c r="BF172" s="30">
        <f t="shared" si="157"/>
        <v>929.08405659920777</v>
      </c>
      <c r="BG172" s="30">
        <f t="shared" si="157"/>
        <v>853.96692517933604</v>
      </c>
      <c r="BH172" s="30">
        <f t="shared" si="157"/>
        <v>321.45234555442204</v>
      </c>
      <c r="BI172" s="30">
        <f t="shared" si="157"/>
        <v>311.8179620421526</v>
      </c>
      <c r="BJ172" s="30">
        <f t="shared" si="157"/>
        <v>261.49823497820773</v>
      </c>
      <c r="BK172" s="30">
        <f t="shared" si="157"/>
        <v>260.71384626741951</v>
      </c>
      <c r="BL172" s="30">
        <f t="shared" si="157"/>
        <v>234.06049026362913</v>
      </c>
      <c r="BM172" s="30">
        <f t="shared" si="157"/>
        <v>284.47018850193354</v>
      </c>
      <c r="BN172" s="30">
        <f t="shared" si="157"/>
        <v>181.53820032474286</v>
      </c>
      <c r="BO172" s="30">
        <f t="shared" si="157"/>
        <v>237.79347906316255</v>
      </c>
      <c r="BP172" s="30">
        <f t="shared" si="157"/>
        <v>981.48690045482749</v>
      </c>
      <c r="BQ172" s="30">
        <f t="shared" si="156"/>
        <v>890.49738954882594</v>
      </c>
      <c r="BR172" s="30">
        <f t="shared" si="156"/>
        <v>929.08405659920777</v>
      </c>
      <c r="BS172" s="30">
        <f t="shared" si="156"/>
        <v>853.96692517933604</v>
      </c>
      <c r="BT172" s="30">
        <f t="shared" si="156"/>
        <v>321.45234555442204</v>
      </c>
      <c r="BU172" s="30">
        <f t="shared" si="156"/>
        <v>311.8179620421526</v>
      </c>
      <c r="BV172" s="30">
        <f t="shared" si="156"/>
        <v>261.49823497820773</v>
      </c>
      <c r="BW172" s="30">
        <f t="shared" si="156"/>
        <v>260.71384626741951</v>
      </c>
      <c r="BX172" s="30">
        <f t="shared" si="156"/>
        <v>234.06049026362913</v>
      </c>
      <c r="BY172" s="30">
        <f t="shared" si="156"/>
        <v>284.47018850193354</v>
      </c>
      <c r="BZ172" s="30">
        <f t="shared" si="156"/>
        <v>181.53820032474286</v>
      </c>
      <c r="CA172" s="30">
        <f t="shared" si="156"/>
        <v>237.79347906316255</v>
      </c>
      <c r="CB172" s="30">
        <f t="shared" si="156"/>
        <v>981.48690045482749</v>
      </c>
      <c r="CC172" s="30">
        <f t="shared" si="156"/>
        <v>890.49738954882594</v>
      </c>
      <c r="CD172" s="30">
        <f t="shared" si="156"/>
        <v>929.08405659920777</v>
      </c>
      <c r="CE172" s="30">
        <f t="shared" si="156"/>
        <v>853.96692517933604</v>
      </c>
      <c r="CF172" s="30">
        <f t="shared" si="156"/>
        <v>321.45234555442204</v>
      </c>
      <c r="CG172" s="30">
        <f t="shared" si="156"/>
        <v>311.8179620421526</v>
      </c>
      <c r="CH172" s="33">
        <f t="shared" si="156"/>
        <v>261.49823497820773</v>
      </c>
    </row>
    <row r="173" spans="1:86" ht="15.75" hidden="1" customHeight="1" x14ac:dyDescent="0.3">
      <c r="A173" s="569"/>
      <c r="B173" s="94" t="s">
        <v>7</v>
      </c>
      <c r="C173" s="30">
        <f t="shared" si="151"/>
        <v>0</v>
      </c>
      <c r="D173" s="30">
        <f t="shared" si="152"/>
        <v>0</v>
      </c>
      <c r="E173" s="30">
        <f t="shared" si="157"/>
        <v>4.3738384169887849</v>
      </c>
      <c r="F173" s="30">
        <f t="shared" si="157"/>
        <v>9.3186221252099024</v>
      </c>
      <c r="G173" s="30">
        <f t="shared" si="157"/>
        <v>10.334236365316276</v>
      </c>
      <c r="H173" s="30">
        <f t="shared" si="157"/>
        <v>35.758014291668168</v>
      </c>
      <c r="I173" s="30">
        <f t="shared" si="157"/>
        <v>53.624634747082013</v>
      </c>
      <c r="J173" s="30">
        <f t="shared" si="157"/>
        <v>74.24061596208962</v>
      </c>
      <c r="K173" s="30">
        <f t="shared" si="157"/>
        <v>80.815219786188806</v>
      </c>
      <c r="L173" s="30">
        <f t="shared" si="157"/>
        <v>38.398532481145118</v>
      </c>
      <c r="M173" s="30">
        <f t="shared" si="157"/>
        <v>46.25958109516035</v>
      </c>
      <c r="N173" s="171">
        <f t="shared" si="157"/>
        <v>70.477843439399493</v>
      </c>
      <c r="O173" s="30">
        <f t="shared" si="157"/>
        <v>96.821173348563789</v>
      </c>
      <c r="P173" s="30">
        <f t="shared" si="157"/>
        <v>84.611826623416221</v>
      </c>
      <c r="Q173" s="30">
        <f t="shared" si="157"/>
        <v>101.30987198376543</v>
      </c>
      <c r="R173" s="30">
        <f t="shared" si="157"/>
        <v>79.813185420779121</v>
      </c>
      <c r="S173" s="30">
        <f t="shared" si="157"/>
        <v>92.370495335165927</v>
      </c>
      <c r="T173" s="30">
        <f t="shared" si="157"/>
        <v>400.89673182291995</v>
      </c>
      <c r="U173" s="30">
        <f t="shared" si="157"/>
        <v>365.76468050686424</v>
      </c>
      <c r="V173" s="30">
        <f t="shared" si="157"/>
        <v>383.63594254472724</v>
      </c>
      <c r="W173" s="30">
        <f t="shared" si="157"/>
        <v>340.12408029735974</v>
      </c>
      <c r="X173" s="30">
        <f t="shared" si="157"/>
        <v>123.08432791773063</v>
      </c>
      <c r="Y173" s="30">
        <f t="shared" si="157"/>
        <v>117.54870503289847</v>
      </c>
      <c r="Z173" s="30">
        <f t="shared" si="157"/>
        <v>97.559065544757118</v>
      </c>
      <c r="AA173" s="30">
        <f t="shared" si="157"/>
        <v>96.821173348563789</v>
      </c>
      <c r="AB173" s="30">
        <f t="shared" si="157"/>
        <v>84.611826623416221</v>
      </c>
      <c r="AC173" s="30">
        <f t="shared" si="157"/>
        <v>101.30987198376543</v>
      </c>
      <c r="AD173" s="30">
        <f t="shared" si="157"/>
        <v>79.813185420779121</v>
      </c>
      <c r="AE173" s="30">
        <f t="shared" si="157"/>
        <v>92.370495335165927</v>
      </c>
      <c r="AF173" s="30">
        <f t="shared" si="157"/>
        <v>400.89673182291995</v>
      </c>
      <c r="AG173" s="30">
        <f t="shared" si="157"/>
        <v>365.76468050686424</v>
      </c>
      <c r="AH173" s="30">
        <f t="shared" si="157"/>
        <v>383.63594254472724</v>
      </c>
      <c r="AI173" s="30">
        <f t="shared" si="157"/>
        <v>340.12408029735974</v>
      </c>
      <c r="AJ173" s="30">
        <f t="shared" si="157"/>
        <v>123.08432791773063</v>
      </c>
      <c r="AK173" s="30">
        <f t="shared" si="157"/>
        <v>117.54870503289847</v>
      </c>
      <c r="AL173" s="30">
        <f t="shared" si="157"/>
        <v>97.559065544757118</v>
      </c>
      <c r="AM173" s="30">
        <f t="shared" si="157"/>
        <v>96.821173348563789</v>
      </c>
      <c r="AN173" s="30">
        <f t="shared" si="157"/>
        <v>84.611826623416221</v>
      </c>
      <c r="AO173" s="30">
        <f t="shared" si="157"/>
        <v>101.30987198376543</v>
      </c>
      <c r="AP173" s="30">
        <f t="shared" si="157"/>
        <v>79.813185420779121</v>
      </c>
      <c r="AQ173" s="30">
        <f t="shared" si="157"/>
        <v>92.370495335165927</v>
      </c>
      <c r="AR173" s="30">
        <f t="shared" si="157"/>
        <v>400.89673182291995</v>
      </c>
      <c r="AS173" s="30">
        <f t="shared" si="157"/>
        <v>365.76468050686424</v>
      </c>
      <c r="AT173" s="30">
        <f t="shared" si="157"/>
        <v>383.63594254472724</v>
      </c>
      <c r="AU173" s="30">
        <f t="shared" si="157"/>
        <v>340.12408029735974</v>
      </c>
      <c r="AV173" s="30">
        <f t="shared" si="157"/>
        <v>123.08432791773063</v>
      </c>
      <c r="AW173" s="30">
        <f t="shared" si="157"/>
        <v>117.54870503289847</v>
      </c>
      <c r="AX173" s="30">
        <f t="shared" si="157"/>
        <v>97.559065544757118</v>
      </c>
      <c r="AY173" s="30">
        <f t="shared" si="157"/>
        <v>96.821173348563789</v>
      </c>
      <c r="AZ173" s="30">
        <f t="shared" si="157"/>
        <v>84.611826623416221</v>
      </c>
      <c r="BA173" s="30">
        <f t="shared" si="157"/>
        <v>101.30987198376543</v>
      </c>
      <c r="BB173" s="30">
        <f t="shared" si="157"/>
        <v>79.813185420779121</v>
      </c>
      <c r="BC173" s="30">
        <f t="shared" si="157"/>
        <v>92.370495335165927</v>
      </c>
      <c r="BD173" s="30">
        <f t="shared" si="157"/>
        <v>400.89673182291995</v>
      </c>
      <c r="BE173" s="30">
        <f t="shared" si="157"/>
        <v>365.76468050686424</v>
      </c>
      <c r="BF173" s="30">
        <f t="shared" si="157"/>
        <v>383.63594254472724</v>
      </c>
      <c r="BG173" s="30">
        <f t="shared" si="157"/>
        <v>340.12408029735974</v>
      </c>
      <c r="BH173" s="30">
        <f t="shared" si="157"/>
        <v>123.08432791773063</v>
      </c>
      <c r="BI173" s="30">
        <f t="shared" si="157"/>
        <v>117.54870503289847</v>
      </c>
      <c r="BJ173" s="30">
        <f t="shared" si="157"/>
        <v>97.559065544757118</v>
      </c>
      <c r="BK173" s="30">
        <f t="shared" si="157"/>
        <v>96.821173348563789</v>
      </c>
      <c r="BL173" s="30">
        <f t="shared" si="157"/>
        <v>84.611826623416221</v>
      </c>
      <c r="BM173" s="30">
        <f t="shared" si="157"/>
        <v>101.30987198376543</v>
      </c>
      <c r="BN173" s="30">
        <f t="shared" si="157"/>
        <v>79.813185420779121</v>
      </c>
      <c r="BO173" s="30">
        <f t="shared" si="157"/>
        <v>92.370495335165927</v>
      </c>
      <c r="BP173" s="30">
        <f t="shared" si="157"/>
        <v>400.89673182291995</v>
      </c>
      <c r="BQ173" s="30">
        <f t="shared" si="156"/>
        <v>365.76468050686424</v>
      </c>
      <c r="BR173" s="30">
        <f t="shared" si="156"/>
        <v>383.63594254472724</v>
      </c>
      <c r="BS173" s="30">
        <f t="shared" si="156"/>
        <v>340.12408029735974</v>
      </c>
      <c r="BT173" s="30">
        <f t="shared" si="156"/>
        <v>123.08432791773063</v>
      </c>
      <c r="BU173" s="30">
        <f t="shared" si="156"/>
        <v>117.54870503289847</v>
      </c>
      <c r="BV173" s="30">
        <f t="shared" si="156"/>
        <v>97.559065544757118</v>
      </c>
      <c r="BW173" s="30">
        <f t="shared" si="156"/>
        <v>96.821173348563789</v>
      </c>
      <c r="BX173" s="30">
        <f t="shared" si="156"/>
        <v>84.611826623416221</v>
      </c>
      <c r="BY173" s="30">
        <f t="shared" si="156"/>
        <v>101.30987198376543</v>
      </c>
      <c r="BZ173" s="30">
        <f t="shared" si="156"/>
        <v>79.813185420779121</v>
      </c>
      <c r="CA173" s="30">
        <f t="shared" si="156"/>
        <v>92.370495335165927</v>
      </c>
      <c r="CB173" s="30">
        <f t="shared" si="156"/>
        <v>400.89673182291995</v>
      </c>
      <c r="CC173" s="30">
        <f t="shared" si="156"/>
        <v>365.76468050686424</v>
      </c>
      <c r="CD173" s="30">
        <f t="shared" si="156"/>
        <v>383.63594254472724</v>
      </c>
      <c r="CE173" s="30">
        <f t="shared" si="156"/>
        <v>340.12408029735974</v>
      </c>
      <c r="CF173" s="30">
        <f t="shared" si="156"/>
        <v>123.08432791773063</v>
      </c>
      <c r="CG173" s="30">
        <f t="shared" si="156"/>
        <v>117.54870503289847</v>
      </c>
      <c r="CH173" s="33">
        <f t="shared" si="156"/>
        <v>97.559065544757118</v>
      </c>
    </row>
    <row r="174" spans="1:86" ht="15.75" hidden="1" customHeight="1" x14ac:dyDescent="0.3">
      <c r="A174" s="569"/>
      <c r="B174" s="94" t="s">
        <v>8</v>
      </c>
      <c r="C174" s="30">
        <f t="shared" si="151"/>
        <v>0</v>
      </c>
      <c r="D174" s="30">
        <f t="shared" si="152"/>
        <v>0</v>
      </c>
      <c r="E174" s="30">
        <f t="shared" si="157"/>
        <v>0</v>
      </c>
      <c r="F174" s="30">
        <f t="shared" si="157"/>
        <v>0</v>
      </c>
      <c r="G174" s="30">
        <f t="shared" si="157"/>
        <v>0</v>
      </c>
      <c r="H174" s="30">
        <f t="shared" si="157"/>
        <v>0</v>
      </c>
      <c r="I174" s="30">
        <f t="shared" si="157"/>
        <v>0</v>
      </c>
      <c r="J174" s="30">
        <f t="shared" si="157"/>
        <v>0</v>
      </c>
      <c r="K174" s="30">
        <f t="shared" si="157"/>
        <v>0</v>
      </c>
      <c r="L174" s="30">
        <f t="shared" si="157"/>
        <v>0</v>
      </c>
      <c r="M174" s="30">
        <f t="shared" si="157"/>
        <v>0</v>
      </c>
      <c r="N174" s="30">
        <f t="shared" si="157"/>
        <v>0</v>
      </c>
      <c r="O174" s="30">
        <f t="shared" si="157"/>
        <v>0</v>
      </c>
      <c r="P174" s="30">
        <f t="shared" si="157"/>
        <v>0</v>
      </c>
      <c r="Q174" s="30">
        <f t="shared" si="157"/>
        <v>0</v>
      </c>
      <c r="R174" s="30">
        <f t="shared" si="157"/>
        <v>0</v>
      </c>
      <c r="S174" s="30">
        <f t="shared" si="157"/>
        <v>0</v>
      </c>
      <c r="T174" s="30">
        <f t="shared" si="157"/>
        <v>0</v>
      </c>
      <c r="U174" s="30">
        <f t="shared" si="157"/>
        <v>0</v>
      </c>
      <c r="V174" s="30">
        <f t="shared" si="157"/>
        <v>0</v>
      </c>
      <c r="W174" s="30">
        <f t="shared" si="157"/>
        <v>0</v>
      </c>
      <c r="X174" s="30">
        <f t="shared" si="157"/>
        <v>0</v>
      </c>
      <c r="Y174" s="30">
        <f t="shared" si="157"/>
        <v>0</v>
      </c>
      <c r="Z174" s="30">
        <f t="shared" si="157"/>
        <v>0</v>
      </c>
      <c r="AA174" s="30">
        <f t="shared" si="157"/>
        <v>0</v>
      </c>
      <c r="AB174" s="30">
        <f t="shared" si="157"/>
        <v>0</v>
      </c>
      <c r="AC174" s="30">
        <f t="shared" si="157"/>
        <v>0</v>
      </c>
      <c r="AD174" s="30">
        <f t="shared" si="157"/>
        <v>0</v>
      </c>
      <c r="AE174" s="30">
        <f t="shared" si="157"/>
        <v>0</v>
      </c>
      <c r="AF174" s="30">
        <f t="shared" si="157"/>
        <v>0</v>
      </c>
      <c r="AG174" s="30">
        <f t="shared" si="157"/>
        <v>0</v>
      </c>
      <c r="AH174" s="30">
        <f t="shared" si="157"/>
        <v>0</v>
      </c>
      <c r="AI174" s="30">
        <f t="shared" si="157"/>
        <v>0</v>
      </c>
      <c r="AJ174" s="30">
        <f t="shared" si="157"/>
        <v>0</v>
      </c>
      <c r="AK174" s="30">
        <f t="shared" si="157"/>
        <v>0</v>
      </c>
      <c r="AL174" s="30">
        <f t="shared" si="157"/>
        <v>0</v>
      </c>
      <c r="AM174" s="30">
        <f t="shared" si="157"/>
        <v>0</v>
      </c>
      <c r="AN174" s="30">
        <f t="shared" si="157"/>
        <v>0</v>
      </c>
      <c r="AO174" s="30">
        <f t="shared" si="157"/>
        <v>0</v>
      </c>
      <c r="AP174" s="30">
        <f t="shared" si="157"/>
        <v>0</v>
      </c>
      <c r="AQ174" s="30">
        <f t="shared" si="157"/>
        <v>0</v>
      </c>
      <c r="AR174" s="30">
        <f t="shared" si="157"/>
        <v>0</v>
      </c>
      <c r="AS174" s="30">
        <f t="shared" si="157"/>
        <v>0</v>
      </c>
      <c r="AT174" s="30">
        <f t="shared" si="157"/>
        <v>0</v>
      </c>
      <c r="AU174" s="30">
        <f t="shared" si="157"/>
        <v>0</v>
      </c>
      <c r="AV174" s="30">
        <f t="shared" si="157"/>
        <v>0</v>
      </c>
      <c r="AW174" s="30">
        <f t="shared" si="157"/>
        <v>0</v>
      </c>
      <c r="AX174" s="30">
        <f t="shared" si="157"/>
        <v>0</v>
      </c>
      <c r="AY174" s="30">
        <f t="shared" si="157"/>
        <v>0</v>
      </c>
      <c r="AZ174" s="30">
        <f t="shared" si="157"/>
        <v>0</v>
      </c>
      <c r="BA174" s="30">
        <f t="shared" si="157"/>
        <v>0</v>
      </c>
      <c r="BB174" s="30">
        <f t="shared" si="157"/>
        <v>0</v>
      </c>
      <c r="BC174" s="30">
        <f t="shared" si="157"/>
        <v>0</v>
      </c>
      <c r="BD174" s="30">
        <f t="shared" si="157"/>
        <v>0</v>
      </c>
      <c r="BE174" s="30">
        <f t="shared" si="157"/>
        <v>0</v>
      </c>
      <c r="BF174" s="30">
        <f t="shared" si="157"/>
        <v>0</v>
      </c>
      <c r="BG174" s="30">
        <f t="shared" si="157"/>
        <v>0</v>
      </c>
      <c r="BH174" s="30">
        <f t="shared" si="157"/>
        <v>0</v>
      </c>
      <c r="BI174" s="30">
        <f t="shared" si="157"/>
        <v>0</v>
      </c>
      <c r="BJ174" s="30">
        <f t="shared" si="157"/>
        <v>0</v>
      </c>
      <c r="BK174" s="30">
        <f t="shared" si="157"/>
        <v>0</v>
      </c>
      <c r="BL174" s="30">
        <f t="shared" si="157"/>
        <v>0</v>
      </c>
      <c r="BM174" s="30">
        <f t="shared" si="157"/>
        <v>0</v>
      </c>
      <c r="BN174" s="30">
        <f t="shared" si="157"/>
        <v>0</v>
      </c>
      <c r="BO174" s="30">
        <f t="shared" si="157"/>
        <v>0</v>
      </c>
      <c r="BP174" s="30">
        <f t="shared" si="157"/>
        <v>0</v>
      </c>
      <c r="BQ174" s="30">
        <f t="shared" si="156"/>
        <v>0</v>
      </c>
      <c r="BR174" s="30">
        <f t="shared" si="156"/>
        <v>0</v>
      </c>
      <c r="BS174" s="30">
        <f t="shared" si="156"/>
        <v>0</v>
      </c>
      <c r="BT174" s="30">
        <f t="shared" si="156"/>
        <v>0</v>
      </c>
      <c r="BU174" s="30">
        <f t="shared" si="156"/>
        <v>0</v>
      </c>
      <c r="BV174" s="30">
        <f t="shared" si="156"/>
        <v>0</v>
      </c>
      <c r="BW174" s="30">
        <f t="shared" si="156"/>
        <v>0</v>
      </c>
      <c r="BX174" s="30">
        <f t="shared" si="156"/>
        <v>0</v>
      </c>
      <c r="BY174" s="30">
        <f t="shared" si="156"/>
        <v>0</v>
      </c>
      <c r="BZ174" s="30">
        <f t="shared" si="156"/>
        <v>0</v>
      </c>
      <c r="CA174" s="30">
        <f t="shared" si="156"/>
        <v>0</v>
      </c>
      <c r="CB174" s="30">
        <f t="shared" si="156"/>
        <v>0</v>
      </c>
      <c r="CC174" s="30">
        <f t="shared" si="156"/>
        <v>0</v>
      </c>
      <c r="CD174" s="30">
        <f t="shared" si="156"/>
        <v>0</v>
      </c>
      <c r="CE174" s="30">
        <f t="shared" si="156"/>
        <v>0</v>
      </c>
      <c r="CF174" s="30">
        <f t="shared" si="156"/>
        <v>0</v>
      </c>
      <c r="CG174" s="30">
        <f t="shared" si="156"/>
        <v>0</v>
      </c>
      <c r="CH174" s="33">
        <f t="shared" si="156"/>
        <v>0</v>
      </c>
    </row>
    <row r="175" spans="1:86" ht="15.75" hidden="1" customHeight="1" x14ac:dyDescent="0.3">
      <c r="A175" s="569"/>
      <c r="B175" s="14"/>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12"/>
    </row>
    <row r="176" spans="1:86" ht="15.75" hidden="1" customHeight="1" x14ac:dyDescent="0.3">
      <c r="A176" s="569"/>
      <c r="B176" s="285" t="s">
        <v>26</v>
      </c>
      <c r="C176" s="30">
        <f>SUM(C162:C175)</f>
        <v>0</v>
      </c>
      <c r="D176" s="30">
        <f>SUM(D162:D175)</f>
        <v>21.95750561398755</v>
      </c>
      <c r="E176" s="30">
        <f t="shared" ref="E176:BP176" si="158">SUM(E162:E175)</f>
        <v>350.07428421330468</v>
      </c>
      <c r="F176" s="30">
        <f t="shared" si="158"/>
        <v>936.29873904972635</v>
      </c>
      <c r="G176" s="30">
        <f t="shared" si="158"/>
        <v>3089.2907701937274</v>
      </c>
      <c r="H176" s="30">
        <f t="shared" si="158"/>
        <v>16782.943917940123</v>
      </c>
      <c r="I176" s="30">
        <f t="shared" si="158"/>
        <v>24153.025261955412</v>
      </c>
      <c r="J176" s="30">
        <f t="shared" si="158"/>
        <v>26299.965925703331</v>
      </c>
      <c r="K176" s="30">
        <f t="shared" si="158"/>
        <v>20639.802448177303</v>
      </c>
      <c r="L176" s="30">
        <f t="shared" si="158"/>
        <v>8107.4217124567986</v>
      </c>
      <c r="M176" s="119">
        <f t="shared" si="158"/>
        <v>8068.5323986630128</v>
      </c>
      <c r="N176" s="30">
        <f t="shared" si="158"/>
        <v>9219.1686494107198</v>
      </c>
      <c r="O176" s="30">
        <f t="shared" si="158"/>
        <v>12806.710812024699</v>
      </c>
      <c r="P176" s="30">
        <f t="shared" si="158"/>
        <v>10230.960787207145</v>
      </c>
      <c r="Q176" s="30">
        <f t="shared" si="158"/>
        <v>11620.783503290964</v>
      </c>
      <c r="R176" s="30">
        <f t="shared" si="158"/>
        <v>7412.890668359335</v>
      </c>
      <c r="S176" s="30">
        <f t="shared" si="158"/>
        <v>12518.527477942835</v>
      </c>
      <c r="T176" s="30">
        <f t="shared" si="158"/>
        <v>69328.729479990448</v>
      </c>
      <c r="U176" s="30">
        <f t="shared" si="158"/>
        <v>76754.583370266948</v>
      </c>
      <c r="V176" s="30">
        <f t="shared" si="158"/>
        <v>72512.890351410417</v>
      </c>
      <c r="W176" s="30">
        <f t="shared" si="158"/>
        <v>45484.236724784409</v>
      </c>
      <c r="X176" s="30">
        <f t="shared" si="158"/>
        <v>13492.343719430155</v>
      </c>
      <c r="Y176" s="30">
        <f t="shared" si="158"/>
        <v>11811.730820897186</v>
      </c>
      <c r="Z176" s="30">
        <f t="shared" si="158"/>
        <v>10766.921414147315</v>
      </c>
      <c r="AA176" s="30">
        <f t="shared" si="158"/>
        <v>12806.710812024699</v>
      </c>
      <c r="AB176" s="30">
        <f t="shared" si="158"/>
        <v>10230.960787207145</v>
      </c>
      <c r="AC176" s="30">
        <f t="shared" si="158"/>
        <v>11620.783503290964</v>
      </c>
      <c r="AD176" s="30">
        <f t="shared" si="158"/>
        <v>7412.890668359335</v>
      </c>
      <c r="AE176" s="30">
        <f t="shared" si="158"/>
        <v>12518.527477942835</v>
      </c>
      <c r="AF176" s="30">
        <f t="shared" si="158"/>
        <v>69328.729479990448</v>
      </c>
      <c r="AG176" s="30">
        <f t="shared" si="158"/>
        <v>76754.583370266948</v>
      </c>
      <c r="AH176" s="30">
        <f t="shared" si="158"/>
        <v>72512.890351410417</v>
      </c>
      <c r="AI176" s="30">
        <f t="shared" si="158"/>
        <v>45484.236724784409</v>
      </c>
      <c r="AJ176" s="30">
        <f t="shared" si="158"/>
        <v>13492.343719430155</v>
      </c>
      <c r="AK176" s="30">
        <f t="shared" si="158"/>
        <v>11811.730820897186</v>
      </c>
      <c r="AL176" s="30">
        <f t="shared" si="158"/>
        <v>10766.921414147315</v>
      </c>
      <c r="AM176" s="30">
        <f t="shared" si="158"/>
        <v>12806.710812024699</v>
      </c>
      <c r="AN176" s="30">
        <f t="shared" si="158"/>
        <v>10230.960787207145</v>
      </c>
      <c r="AO176" s="30">
        <f t="shared" si="158"/>
        <v>11620.783503290964</v>
      </c>
      <c r="AP176" s="30">
        <f t="shared" si="158"/>
        <v>7412.890668359335</v>
      </c>
      <c r="AQ176" s="30">
        <f t="shared" si="158"/>
        <v>12518.527477942835</v>
      </c>
      <c r="AR176" s="30">
        <f t="shared" si="158"/>
        <v>69328.729479990448</v>
      </c>
      <c r="AS176" s="30">
        <f t="shared" si="158"/>
        <v>76754.583370266948</v>
      </c>
      <c r="AT176" s="30">
        <f t="shared" si="158"/>
        <v>72512.890351410417</v>
      </c>
      <c r="AU176" s="30">
        <f t="shared" si="158"/>
        <v>45484.236724784409</v>
      </c>
      <c r="AV176" s="30">
        <f t="shared" si="158"/>
        <v>13492.343719430155</v>
      </c>
      <c r="AW176" s="30">
        <f t="shared" si="158"/>
        <v>11811.730820897186</v>
      </c>
      <c r="AX176" s="30">
        <f t="shared" si="158"/>
        <v>10766.921414147315</v>
      </c>
      <c r="AY176" s="30">
        <f t="shared" si="158"/>
        <v>12806.710812024699</v>
      </c>
      <c r="AZ176" s="30">
        <f t="shared" si="158"/>
        <v>10230.960787207145</v>
      </c>
      <c r="BA176" s="30">
        <f t="shared" si="158"/>
        <v>11620.783503290964</v>
      </c>
      <c r="BB176" s="30">
        <f t="shared" si="158"/>
        <v>7412.890668359335</v>
      </c>
      <c r="BC176" s="30">
        <f t="shared" si="158"/>
        <v>12518.527477942835</v>
      </c>
      <c r="BD176" s="30">
        <f t="shared" si="158"/>
        <v>69328.729479990448</v>
      </c>
      <c r="BE176" s="30">
        <f t="shared" si="158"/>
        <v>76754.583370266948</v>
      </c>
      <c r="BF176" s="30">
        <f t="shared" si="158"/>
        <v>72512.890351410417</v>
      </c>
      <c r="BG176" s="30">
        <f t="shared" si="158"/>
        <v>45484.236724784409</v>
      </c>
      <c r="BH176" s="30">
        <f t="shared" si="158"/>
        <v>13492.343719430155</v>
      </c>
      <c r="BI176" s="30">
        <f t="shared" si="158"/>
        <v>11811.730820897186</v>
      </c>
      <c r="BJ176" s="30">
        <f t="shared" si="158"/>
        <v>10766.921414147315</v>
      </c>
      <c r="BK176" s="30">
        <f t="shared" si="158"/>
        <v>12806.710812024699</v>
      </c>
      <c r="BL176" s="30">
        <f t="shared" si="158"/>
        <v>10230.960787207145</v>
      </c>
      <c r="BM176" s="30">
        <f t="shared" si="158"/>
        <v>11620.783503290964</v>
      </c>
      <c r="BN176" s="30">
        <f t="shared" si="158"/>
        <v>7412.890668359335</v>
      </c>
      <c r="BO176" s="30">
        <f t="shared" si="158"/>
        <v>12518.527477942835</v>
      </c>
      <c r="BP176" s="30">
        <f t="shared" si="158"/>
        <v>69328.729479990448</v>
      </c>
      <c r="BQ176" s="30">
        <f t="shared" ref="BQ176:CH176" si="159">SUM(BQ162:BQ175)</f>
        <v>76754.583370266948</v>
      </c>
      <c r="BR176" s="30">
        <f t="shared" si="159"/>
        <v>72512.890351410417</v>
      </c>
      <c r="BS176" s="30">
        <f t="shared" si="159"/>
        <v>45484.236724784409</v>
      </c>
      <c r="BT176" s="30">
        <f t="shared" si="159"/>
        <v>13492.343719430155</v>
      </c>
      <c r="BU176" s="30">
        <f t="shared" si="159"/>
        <v>11811.730820897186</v>
      </c>
      <c r="BV176" s="30">
        <f t="shared" si="159"/>
        <v>10766.921414147315</v>
      </c>
      <c r="BW176" s="30">
        <f t="shared" si="159"/>
        <v>12806.710812024699</v>
      </c>
      <c r="BX176" s="30">
        <f t="shared" si="159"/>
        <v>10230.960787207145</v>
      </c>
      <c r="BY176" s="30">
        <f t="shared" si="159"/>
        <v>11620.783503290964</v>
      </c>
      <c r="BZ176" s="30">
        <f t="shared" si="159"/>
        <v>7412.890668359335</v>
      </c>
      <c r="CA176" s="30">
        <f t="shared" si="159"/>
        <v>12518.527477942835</v>
      </c>
      <c r="CB176" s="30">
        <f t="shared" si="159"/>
        <v>69328.729479990448</v>
      </c>
      <c r="CC176" s="30">
        <f t="shared" si="159"/>
        <v>76754.583370266948</v>
      </c>
      <c r="CD176" s="30">
        <f t="shared" si="159"/>
        <v>72512.890351410417</v>
      </c>
      <c r="CE176" s="30">
        <f t="shared" si="159"/>
        <v>45484.236724784409</v>
      </c>
      <c r="CF176" s="30">
        <f t="shared" si="159"/>
        <v>13492.343719430155</v>
      </c>
      <c r="CG176" s="30">
        <f t="shared" si="159"/>
        <v>11811.730820897186</v>
      </c>
      <c r="CH176" s="33">
        <f t="shared" si="159"/>
        <v>10766.921414147315</v>
      </c>
    </row>
    <row r="177" spans="1:86" ht="16.5" hidden="1" customHeight="1" thickBot="1" x14ac:dyDescent="0.35">
      <c r="A177" s="570"/>
      <c r="B177" s="158" t="s">
        <v>27</v>
      </c>
      <c r="C177" s="31">
        <f>C176</f>
        <v>0</v>
      </c>
      <c r="D177" s="31">
        <f>C177+D176</f>
        <v>21.95750561398755</v>
      </c>
      <c r="E177" s="31">
        <f t="shared" ref="E177:BP177" si="160">D177+E176</f>
        <v>372.03178982729224</v>
      </c>
      <c r="F177" s="31">
        <f t="shared" si="160"/>
        <v>1308.3305288770187</v>
      </c>
      <c r="G177" s="31">
        <f t="shared" si="160"/>
        <v>4397.6212990707463</v>
      </c>
      <c r="H177" s="31">
        <f t="shared" si="160"/>
        <v>21180.56521701087</v>
      </c>
      <c r="I177" s="31">
        <f t="shared" si="160"/>
        <v>45333.590478966282</v>
      </c>
      <c r="J177" s="31">
        <f t="shared" si="160"/>
        <v>71633.556404669609</v>
      </c>
      <c r="K177" s="31">
        <f t="shared" si="160"/>
        <v>92273.358852846912</v>
      </c>
      <c r="L177" s="31">
        <f t="shared" si="160"/>
        <v>100380.78056530371</v>
      </c>
      <c r="M177" s="31">
        <f t="shared" si="160"/>
        <v>108449.31296396672</v>
      </c>
      <c r="N177" s="31">
        <f t="shared" si="160"/>
        <v>117668.48161337743</v>
      </c>
      <c r="O177" s="31">
        <f t="shared" si="160"/>
        <v>130475.19242540213</v>
      </c>
      <c r="P177" s="31">
        <f t="shared" si="160"/>
        <v>140706.15321260926</v>
      </c>
      <c r="Q177" s="31">
        <f t="shared" si="160"/>
        <v>152326.93671590023</v>
      </c>
      <c r="R177" s="31">
        <f t="shared" si="160"/>
        <v>159739.82738425955</v>
      </c>
      <c r="S177" s="31">
        <f t="shared" si="160"/>
        <v>172258.3548622024</v>
      </c>
      <c r="T177" s="31">
        <f t="shared" si="160"/>
        <v>241587.08434219286</v>
      </c>
      <c r="U177" s="31">
        <f t="shared" si="160"/>
        <v>318341.66771245981</v>
      </c>
      <c r="V177" s="31">
        <f t="shared" si="160"/>
        <v>390854.55806387024</v>
      </c>
      <c r="W177" s="31">
        <f t="shared" si="160"/>
        <v>436338.79478865466</v>
      </c>
      <c r="X177" s="31">
        <f t="shared" si="160"/>
        <v>449831.13850808481</v>
      </c>
      <c r="Y177" s="31">
        <f t="shared" si="160"/>
        <v>461642.86932898202</v>
      </c>
      <c r="Z177" s="31">
        <f t="shared" si="160"/>
        <v>472409.79074312933</v>
      </c>
      <c r="AA177" s="31">
        <f t="shared" si="160"/>
        <v>485216.50155515404</v>
      </c>
      <c r="AB177" s="31">
        <f t="shared" si="160"/>
        <v>495447.46234236116</v>
      </c>
      <c r="AC177" s="31">
        <f t="shared" si="160"/>
        <v>507068.24584565213</v>
      </c>
      <c r="AD177" s="31">
        <f t="shared" si="160"/>
        <v>514481.13651401148</v>
      </c>
      <c r="AE177" s="31">
        <f t="shared" si="160"/>
        <v>526999.66399195429</v>
      </c>
      <c r="AF177" s="31">
        <f t="shared" si="160"/>
        <v>596328.39347194473</v>
      </c>
      <c r="AG177" s="31">
        <f t="shared" si="160"/>
        <v>673082.97684221168</v>
      </c>
      <c r="AH177" s="31">
        <f t="shared" si="160"/>
        <v>745595.86719362205</v>
      </c>
      <c r="AI177" s="31">
        <f t="shared" si="160"/>
        <v>791080.10391840641</v>
      </c>
      <c r="AJ177" s="31">
        <f t="shared" si="160"/>
        <v>804572.44763783657</v>
      </c>
      <c r="AK177" s="31">
        <f t="shared" si="160"/>
        <v>816384.17845873372</v>
      </c>
      <c r="AL177" s="31">
        <f t="shared" si="160"/>
        <v>827151.09987288108</v>
      </c>
      <c r="AM177" s="31">
        <f t="shared" si="160"/>
        <v>839957.81068490574</v>
      </c>
      <c r="AN177" s="31">
        <f t="shared" si="160"/>
        <v>850188.77147211286</v>
      </c>
      <c r="AO177" s="31">
        <f t="shared" si="160"/>
        <v>861809.55497540382</v>
      </c>
      <c r="AP177" s="31">
        <f t="shared" si="160"/>
        <v>869222.44564376317</v>
      </c>
      <c r="AQ177" s="31">
        <f t="shared" si="160"/>
        <v>881740.97312170605</v>
      </c>
      <c r="AR177" s="31">
        <f t="shared" si="160"/>
        <v>951069.70260169648</v>
      </c>
      <c r="AS177" s="31">
        <f t="shared" si="160"/>
        <v>1027824.2859719634</v>
      </c>
      <c r="AT177" s="31">
        <f t="shared" si="160"/>
        <v>1100337.1763233738</v>
      </c>
      <c r="AU177" s="31">
        <f t="shared" si="160"/>
        <v>1145821.4130481582</v>
      </c>
      <c r="AV177" s="31">
        <f t="shared" si="160"/>
        <v>1159313.7567675884</v>
      </c>
      <c r="AW177" s="31">
        <f t="shared" si="160"/>
        <v>1171125.4875884857</v>
      </c>
      <c r="AX177" s="31">
        <f t="shared" si="160"/>
        <v>1181892.4090026331</v>
      </c>
      <c r="AY177" s="31">
        <f t="shared" si="160"/>
        <v>1194699.1198146578</v>
      </c>
      <c r="AZ177" s="31">
        <f t="shared" si="160"/>
        <v>1204930.080601865</v>
      </c>
      <c r="BA177" s="31">
        <f t="shared" si="160"/>
        <v>1216550.8641051559</v>
      </c>
      <c r="BB177" s="31">
        <f t="shared" si="160"/>
        <v>1223963.7547735153</v>
      </c>
      <c r="BC177" s="31">
        <f t="shared" si="160"/>
        <v>1236482.2822514581</v>
      </c>
      <c r="BD177" s="31">
        <f t="shared" si="160"/>
        <v>1305811.0117314486</v>
      </c>
      <c r="BE177" s="31">
        <f t="shared" si="160"/>
        <v>1382565.5951017155</v>
      </c>
      <c r="BF177" s="31">
        <f t="shared" si="160"/>
        <v>1455078.485453126</v>
      </c>
      <c r="BG177" s="31">
        <f t="shared" si="160"/>
        <v>1500562.7221779104</v>
      </c>
      <c r="BH177" s="31">
        <f t="shared" si="160"/>
        <v>1514055.0658973407</v>
      </c>
      <c r="BI177" s="31">
        <f t="shared" si="160"/>
        <v>1525866.7967182379</v>
      </c>
      <c r="BJ177" s="31">
        <f t="shared" si="160"/>
        <v>1536633.7181323853</v>
      </c>
      <c r="BK177" s="31">
        <f t="shared" si="160"/>
        <v>1549440.4289444101</v>
      </c>
      <c r="BL177" s="31">
        <f t="shared" si="160"/>
        <v>1559671.3897316172</v>
      </c>
      <c r="BM177" s="31">
        <f t="shared" si="160"/>
        <v>1571292.1732349081</v>
      </c>
      <c r="BN177" s="31">
        <f t="shared" si="160"/>
        <v>1578705.0639032675</v>
      </c>
      <c r="BO177" s="31">
        <f t="shared" si="160"/>
        <v>1591223.5913812104</v>
      </c>
      <c r="BP177" s="31">
        <f t="shared" si="160"/>
        <v>1660552.3208612008</v>
      </c>
      <c r="BQ177" s="31">
        <f t="shared" ref="BQ177:CH177" si="161">BP177+BQ176</f>
        <v>1737306.9042314677</v>
      </c>
      <c r="BR177" s="31">
        <f t="shared" si="161"/>
        <v>1809819.7945828782</v>
      </c>
      <c r="BS177" s="31">
        <f t="shared" si="161"/>
        <v>1855304.0313076626</v>
      </c>
      <c r="BT177" s="31">
        <f t="shared" si="161"/>
        <v>1868796.3750270929</v>
      </c>
      <c r="BU177" s="31">
        <f t="shared" si="161"/>
        <v>1880608.1058479901</v>
      </c>
      <c r="BV177" s="31">
        <f t="shared" si="161"/>
        <v>1891375.0272621375</v>
      </c>
      <c r="BW177" s="31">
        <f t="shared" si="161"/>
        <v>1904181.7380741623</v>
      </c>
      <c r="BX177" s="31">
        <f t="shared" si="161"/>
        <v>1914412.6988613694</v>
      </c>
      <c r="BY177" s="31">
        <f t="shared" si="161"/>
        <v>1926033.4823646604</v>
      </c>
      <c r="BZ177" s="31">
        <f t="shared" si="161"/>
        <v>1933446.3730330197</v>
      </c>
      <c r="CA177" s="31">
        <f t="shared" si="161"/>
        <v>1945964.9005109626</v>
      </c>
      <c r="CB177" s="31">
        <f t="shared" si="161"/>
        <v>2015293.629990953</v>
      </c>
      <c r="CC177" s="31">
        <f t="shared" si="161"/>
        <v>2092048.21336122</v>
      </c>
      <c r="CD177" s="31">
        <f t="shared" si="161"/>
        <v>2164561.1037126305</v>
      </c>
      <c r="CE177" s="31">
        <f t="shared" si="161"/>
        <v>2210045.3404374151</v>
      </c>
      <c r="CF177" s="31">
        <f t="shared" si="161"/>
        <v>2223537.6841568453</v>
      </c>
      <c r="CG177" s="31">
        <f t="shared" si="161"/>
        <v>2235349.4149777424</v>
      </c>
      <c r="CH177" s="34">
        <f t="shared" si="161"/>
        <v>2246116.3363918895</v>
      </c>
    </row>
    <row r="178" spans="1:86" hidden="1" x14ac:dyDescent="0.3">
      <c r="A178" s="115"/>
      <c r="B178" s="251" t="s">
        <v>129</v>
      </c>
      <c r="C178" s="120">
        <f t="shared" ref="C178:BN178" si="162">C157+C176</f>
        <v>0</v>
      </c>
      <c r="D178" s="120">
        <f t="shared" si="162"/>
        <v>333.19915111229966</v>
      </c>
      <c r="E178" s="120">
        <f t="shared" si="162"/>
        <v>4922.8495436419053</v>
      </c>
      <c r="F178" s="120">
        <f t="shared" si="162"/>
        <v>13517.924334495567</v>
      </c>
      <c r="G178" s="120">
        <f t="shared" si="162"/>
        <v>39445.359682024202</v>
      </c>
      <c r="H178" s="120">
        <f t="shared" si="162"/>
        <v>122914.30728281022</v>
      </c>
      <c r="I178" s="120">
        <f t="shared" si="162"/>
        <v>187736.41442165722</v>
      </c>
      <c r="J178" s="120">
        <f t="shared" si="162"/>
        <v>194585.32930497525</v>
      </c>
      <c r="K178" s="120">
        <f t="shared" si="162"/>
        <v>165789.35559015523</v>
      </c>
      <c r="L178" s="120">
        <f t="shared" si="162"/>
        <v>98558.549727555612</v>
      </c>
      <c r="M178" s="120">
        <f t="shared" si="162"/>
        <v>104350.74582006381</v>
      </c>
      <c r="N178" s="120">
        <f t="shared" si="162"/>
        <v>147167.3379280649</v>
      </c>
      <c r="O178" s="120">
        <f t="shared" si="162"/>
        <v>182818.40924959909</v>
      </c>
      <c r="P178" s="120">
        <f t="shared" si="162"/>
        <v>147683.81467154159</v>
      </c>
      <c r="Q178" s="120">
        <f t="shared" si="162"/>
        <v>154928.28873360006</v>
      </c>
      <c r="R178" s="120">
        <f t="shared" si="162"/>
        <v>141714.40142387673</v>
      </c>
      <c r="S178" s="120">
        <f t="shared" si="162"/>
        <v>185213.65420674614</v>
      </c>
      <c r="T178" s="120">
        <f t="shared" si="162"/>
        <v>473489.36557243502</v>
      </c>
      <c r="U178" s="120">
        <f t="shared" si="162"/>
        <v>576952.09345543571</v>
      </c>
      <c r="V178" s="120">
        <f t="shared" si="162"/>
        <v>519730.41908081755</v>
      </c>
      <c r="W178" s="120">
        <f t="shared" si="162"/>
        <v>350862.3712892569</v>
      </c>
      <c r="X178" s="120">
        <f t="shared" si="162"/>
        <v>164063.3991791232</v>
      </c>
      <c r="Y178" s="120">
        <f t="shared" si="162"/>
        <v>151932.24082645262</v>
      </c>
      <c r="Z178" s="120">
        <f t="shared" si="162"/>
        <v>171731.32429562745</v>
      </c>
      <c r="AA178" s="120">
        <f t="shared" si="162"/>
        <v>182818.40924959909</v>
      </c>
      <c r="AB178" s="120">
        <f t="shared" si="162"/>
        <v>147683.81467154159</v>
      </c>
      <c r="AC178" s="120">
        <f t="shared" si="162"/>
        <v>154928.28873360006</v>
      </c>
      <c r="AD178" s="120">
        <f t="shared" si="162"/>
        <v>141714.40142387673</v>
      </c>
      <c r="AE178" s="120">
        <f t="shared" si="162"/>
        <v>185213.65420674614</v>
      </c>
      <c r="AF178" s="120">
        <f t="shared" si="162"/>
        <v>473489.36557243502</v>
      </c>
      <c r="AG178" s="120">
        <f t="shared" si="162"/>
        <v>576952.09345543571</v>
      </c>
      <c r="AH178" s="120">
        <f t="shared" si="162"/>
        <v>519730.41908081755</v>
      </c>
      <c r="AI178" s="120">
        <f t="shared" si="162"/>
        <v>350862.3712892569</v>
      </c>
      <c r="AJ178" s="120">
        <f t="shared" si="162"/>
        <v>164063.3991791232</v>
      </c>
      <c r="AK178" s="120">
        <f t="shared" si="162"/>
        <v>151932.24082645262</v>
      </c>
      <c r="AL178" s="120">
        <f t="shared" si="162"/>
        <v>171731.32429562745</v>
      </c>
      <c r="AM178" s="120">
        <f t="shared" si="162"/>
        <v>182818.40924959909</v>
      </c>
      <c r="AN178" s="120">
        <f t="shared" si="162"/>
        <v>147683.81467154159</v>
      </c>
      <c r="AO178" s="120">
        <f t="shared" si="162"/>
        <v>154928.28873360006</v>
      </c>
      <c r="AP178" s="120">
        <f t="shared" si="162"/>
        <v>141714.40142387673</v>
      </c>
      <c r="AQ178" s="120">
        <f t="shared" si="162"/>
        <v>185213.65420674614</v>
      </c>
      <c r="AR178" s="120">
        <f t="shared" si="162"/>
        <v>473489.36557243502</v>
      </c>
      <c r="AS178" s="120">
        <f t="shared" si="162"/>
        <v>576952.09345543571</v>
      </c>
      <c r="AT178" s="120">
        <f t="shared" si="162"/>
        <v>519730.41908081755</v>
      </c>
      <c r="AU178" s="120">
        <f t="shared" si="162"/>
        <v>350862.3712892569</v>
      </c>
      <c r="AV178" s="120">
        <f t="shared" si="162"/>
        <v>164063.3991791232</v>
      </c>
      <c r="AW178" s="120">
        <f t="shared" si="162"/>
        <v>151932.24082645262</v>
      </c>
      <c r="AX178" s="120">
        <f t="shared" si="162"/>
        <v>171731.32429562745</v>
      </c>
      <c r="AY178" s="120">
        <f t="shared" si="162"/>
        <v>182818.40924959909</v>
      </c>
      <c r="AZ178" s="120">
        <f t="shared" si="162"/>
        <v>147683.81467154159</v>
      </c>
      <c r="BA178" s="120">
        <f t="shared" si="162"/>
        <v>154928.28873360006</v>
      </c>
      <c r="BB178" s="120">
        <f t="shared" si="162"/>
        <v>141714.40142387673</v>
      </c>
      <c r="BC178" s="120">
        <f t="shared" si="162"/>
        <v>185213.65420674614</v>
      </c>
      <c r="BD178" s="120">
        <f t="shared" si="162"/>
        <v>473489.36557243502</v>
      </c>
      <c r="BE178" s="120">
        <f t="shared" si="162"/>
        <v>576952.09345543571</v>
      </c>
      <c r="BF178" s="120">
        <f t="shared" si="162"/>
        <v>519730.41908081755</v>
      </c>
      <c r="BG178" s="120">
        <f t="shared" si="162"/>
        <v>350862.3712892569</v>
      </c>
      <c r="BH178" s="120">
        <f t="shared" si="162"/>
        <v>164063.3991791232</v>
      </c>
      <c r="BI178" s="120">
        <f t="shared" si="162"/>
        <v>151932.24082645262</v>
      </c>
      <c r="BJ178" s="120">
        <f t="shared" si="162"/>
        <v>171731.32429562745</v>
      </c>
      <c r="BK178" s="120">
        <f t="shared" si="162"/>
        <v>182818.40924959909</v>
      </c>
      <c r="BL178" s="120">
        <f t="shared" si="162"/>
        <v>147683.81467154159</v>
      </c>
      <c r="BM178" s="120">
        <f t="shared" si="162"/>
        <v>154928.28873360006</v>
      </c>
      <c r="BN178" s="120">
        <f t="shared" si="162"/>
        <v>141714.40142387673</v>
      </c>
      <c r="BO178" s="120">
        <f t="shared" ref="BO178:CH178" si="163">BO157+BO176</f>
        <v>185213.65420674614</v>
      </c>
      <c r="BP178" s="120">
        <f t="shared" si="163"/>
        <v>473489.36557243502</v>
      </c>
      <c r="BQ178" s="120">
        <f t="shared" si="163"/>
        <v>576952.09345543571</v>
      </c>
      <c r="BR178" s="120">
        <f t="shared" si="163"/>
        <v>519730.41908081755</v>
      </c>
      <c r="BS178" s="120">
        <f t="shared" si="163"/>
        <v>350862.3712892569</v>
      </c>
      <c r="BT178" s="120">
        <f t="shared" si="163"/>
        <v>164063.3991791232</v>
      </c>
      <c r="BU178" s="120">
        <f t="shared" si="163"/>
        <v>151932.24082645262</v>
      </c>
      <c r="BV178" s="120">
        <f t="shared" si="163"/>
        <v>171731.32429562745</v>
      </c>
      <c r="BW178" s="120">
        <f t="shared" si="163"/>
        <v>182818.40924959909</v>
      </c>
      <c r="BX178" s="120">
        <f t="shared" si="163"/>
        <v>147683.81467154159</v>
      </c>
      <c r="BY178" s="120">
        <f t="shared" si="163"/>
        <v>154928.28873360006</v>
      </c>
      <c r="BZ178" s="120">
        <f t="shared" si="163"/>
        <v>141714.40142387673</v>
      </c>
      <c r="CA178" s="120">
        <f t="shared" si="163"/>
        <v>185213.65420674614</v>
      </c>
      <c r="CB178" s="120">
        <f t="shared" si="163"/>
        <v>473489.36557243502</v>
      </c>
      <c r="CC178" s="120">
        <f t="shared" si="163"/>
        <v>576952.09345543571</v>
      </c>
      <c r="CD178" s="120">
        <f t="shared" si="163"/>
        <v>519730.41908081755</v>
      </c>
      <c r="CE178" s="120">
        <f t="shared" si="163"/>
        <v>350862.3712892569</v>
      </c>
      <c r="CF178" s="120">
        <f t="shared" si="163"/>
        <v>164063.3991791232</v>
      </c>
      <c r="CG178" s="120">
        <f t="shared" si="163"/>
        <v>151932.24082645262</v>
      </c>
      <c r="CH178" s="120">
        <f t="shared" si="163"/>
        <v>171731.32429562745</v>
      </c>
    </row>
    <row r="179" spans="1:86" hidden="1" x14ac:dyDescent="0.3">
      <c r="A179" s="115"/>
      <c r="B179" s="252" t="s">
        <v>188</v>
      </c>
      <c r="C179" s="118">
        <f>C178-C73</f>
        <v>0</v>
      </c>
      <c r="D179" s="118">
        <f t="shared" ref="D179:BO179" si="164">D178-D73</f>
        <v>-9.6326163276216903E-4</v>
      </c>
      <c r="E179" s="118">
        <f t="shared" si="164"/>
        <v>-1.1340438501065364E-2</v>
      </c>
      <c r="F179" s="118">
        <f t="shared" si="164"/>
        <v>6.0111268801847473E-2</v>
      </c>
      <c r="G179" s="118">
        <f t="shared" si="164"/>
        <v>-0.11235311133350478</v>
      </c>
      <c r="H179" s="118">
        <f t="shared" si="164"/>
        <v>-0.28883915531332605</v>
      </c>
      <c r="I179" s="118">
        <f t="shared" si="164"/>
        <v>0</v>
      </c>
      <c r="J179" s="118">
        <f t="shared" si="164"/>
        <v>0</v>
      </c>
      <c r="K179" s="118">
        <f t="shared" si="164"/>
        <v>0</v>
      </c>
      <c r="L179" s="118">
        <f t="shared" si="164"/>
        <v>0</v>
      </c>
      <c r="M179" s="118">
        <f t="shared" si="164"/>
        <v>0</v>
      </c>
      <c r="N179" s="118">
        <f t="shared" si="164"/>
        <v>0</v>
      </c>
      <c r="O179" s="118">
        <f t="shared" si="164"/>
        <v>0</v>
      </c>
      <c r="P179" s="118">
        <f t="shared" si="164"/>
        <v>0</v>
      </c>
      <c r="Q179" s="118">
        <f t="shared" si="164"/>
        <v>0</v>
      </c>
      <c r="R179" s="118">
        <f t="shared" si="164"/>
        <v>0</v>
      </c>
      <c r="S179" s="118">
        <f t="shared" si="164"/>
        <v>0</v>
      </c>
      <c r="T179" s="118">
        <f t="shared" si="164"/>
        <v>0</v>
      </c>
      <c r="U179" s="118">
        <f t="shared" si="164"/>
        <v>0</v>
      </c>
      <c r="V179" s="118">
        <f t="shared" si="164"/>
        <v>0</v>
      </c>
      <c r="W179" s="118">
        <f t="shared" si="164"/>
        <v>0</v>
      </c>
      <c r="X179" s="118">
        <f t="shared" si="164"/>
        <v>0</v>
      </c>
      <c r="Y179" s="118">
        <f t="shared" si="164"/>
        <v>0</v>
      </c>
      <c r="Z179" s="118">
        <f t="shared" si="164"/>
        <v>0</v>
      </c>
      <c r="AA179" s="118">
        <f t="shared" si="164"/>
        <v>0</v>
      </c>
      <c r="AB179" s="118">
        <f t="shared" si="164"/>
        <v>0</v>
      </c>
      <c r="AC179" s="118">
        <f t="shared" si="164"/>
        <v>0</v>
      </c>
      <c r="AD179" s="118">
        <f t="shared" si="164"/>
        <v>0</v>
      </c>
      <c r="AE179" s="118">
        <f t="shared" si="164"/>
        <v>0</v>
      </c>
      <c r="AF179" s="118">
        <f t="shared" si="164"/>
        <v>0</v>
      </c>
      <c r="AG179" s="118">
        <f t="shared" si="164"/>
        <v>0</v>
      </c>
      <c r="AH179" s="118">
        <f t="shared" si="164"/>
        <v>0</v>
      </c>
      <c r="AI179" s="118">
        <f t="shared" si="164"/>
        <v>0</v>
      </c>
      <c r="AJ179" s="118">
        <f t="shared" si="164"/>
        <v>0</v>
      </c>
      <c r="AK179" s="118">
        <f t="shared" si="164"/>
        <v>0</v>
      </c>
      <c r="AL179" s="118">
        <f t="shared" si="164"/>
        <v>0</v>
      </c>
      <c r="AM179" s="118">
        <f t="shared" si="164"/>
        <v>0</v>
      </c>
      <c r="AN179" s="118">
        <f t="shared" si="164"/>
        <v>0</v>
      </c>
      <c r="AO179" s="118">
        <f t="shared" si="164"/>
        <v>0</v>
      </c>
      <c r="AP179" s="118">
        <f t="shared" si="164"/>
        <v>0</v>
      </c>
      <c r="AQ179" s="118">
        <f t="shared" si="164"/>
        <v>0</v>
      </c>
      <c r="AR179" s="118">
        <f t="shared" si="164"/>
        <v>0</v>
      </c>
      <c r="AS179" s="118">
        <f t="shared" si="164"/>
        <v>0</v>
      </c>
      <c r="AT179" s="118">
        <f t="shared" si="164"/>
        <v>0</v>
      </c>
      <c r="AU179" s="118">
        <f t="shared" si="164"/>
        <v>0</v>
      </c>
      <c r="AV179" s="118">
        <f t="shared" si="164"/>
        <v>0</v>
      </c>
      <c r="AW179" s="118">
        <f t="shared" si="164"/>
        <v>0</v>
      </c>
      <c r="AX179" s="118">
        <f t="shared" si="164"/>
        <v>0</v>
      </c>
      <c r="AY179" s="118">
        <f t="shared" si="164"/>
        <v>0</v>
      </c>
      <c r="AZ179" s="118">
        <f t="shared" si="164"/>
        <v>0</v>
      </c>
      <c r="BA179" s="118">
        <f t="shared" si="164"/>
        <v>0</v>
      </c>
      <c r="BB179" s="118">
        <f t="shared" si="164"/>
        <v>0</v>
      </c>
      <c r="BC179" s="118">
        <f t="shared" si="164"/>
        <v>0</v>
      </c>
      <c r="BD179" s="118">
        <f t="shared" si="164"/>
        <v>0</v>
      </c>
      <c r="BE179" s="118">
        <f t="shared" si="164"/>
        <v>0</v>
      </c>
      <c r="BF179" s="118">
        <f t="shared" si="164"/>
        <v>0</v>
      </c>
      <c r="BG179" s="118">
        <f t="shared" si="164"/>
        <v>0</v>
      </c>
      <c r="BH179" s="118">
        <f t="shared" si="164"/>
        <v>0</v>
      </c>
      <c r="BI179" s="118">
        <f t="shared" si="164"/>
        <v>0</v>
      </c>
      <c r="BJ179" s="118">
        <f t="shared" si="164"/>
        <v>0</v>
      </c>
      <c r="BK179" s="118">
        <f t="shared" si="164"/>
        <v>0</v>
      </c>
      <c r="BL179" s="118">
        <f t="shared" si="164"/>
        <v>0</v>
      </c>
      <c r="BM179" s="118">
        <f t="shared" si="164"/>
        <v>0</v>
      </c>
      <c r="BN179" s="118">
        <f t="shared" si="164"/>
        <v>0</v>
      </c>
      <c r="BO179" s="118">
        <f t="shared" si="164"/>
        <v>0</v>
      </c>
      <c r="BP179" s="118">
        <f t="shared" ref="BP179:CH179" si="165">BP178-BP73</f>
        <v>0</v>
      </c>
      <c r="BQ179" s="118">
        <f t="shared" si="165"/>
        <v>0</v>
      </c>
      <c r="BR179" s="118">
        <f t="shared" si="165"/>
        <v>0</v>
      </c>
      <c r="BS179" s="118">
        <f t="shared" si="165"/>
        <v>0</v>
      </c>
      <c r="BT179" s="118">
        <f t="shared" si="165"/>
        <v>0</v>
      </c>
      <c r="BU179" s="118">
        <f t="shared" si="165"/>
        <v>0</v>
      </c>
      <c r="BV179" s="118">
        <f t="shared" si="165"/>
        <v>0</v>
      </c>
      <c r="BW179" s="118">
        <f t="shared" si="165"/>
        <v>0</v>
      </c>
      <c r="BX179" s="118">
        <f t="shared" si="165"/>
        <v>0</v>
      </c>
      <c r="BY179" s="118">
        <f t="shared" si="165"/>
        <v>0</v>
      </c>
      <c r="BZ179" s="118">
        <f t="shared" si="165"/>
        <v>0</v>
      </c>
      <c r="CA179" s="118">
        <f t="shared" si="165"/>
        <v>0</v>
      </c>
      <c r="CB179" s="118">
        <f t="shared" si="165"/>
        <v>0</v>
      </c>
      <c r="CC179" s="118">
        <f t="shared" si="165"/>
        <v>0</v>
      </c>
      <c r="CD179" s="118">
        <f t="shared" si="165"/>
        <v>0</v>
      </c>
      <c r="CE179" s="118">
        <f t="shared" si="165"/>
        <v>0</v>
      </c>
      <c r="CF179" s="118">
        <f t="shared" si="165"/>
        <v>0</v>
      </c>
      <c r="CG179" s="118">
        <f t="shared" si="165"/>
        <v>0</v>
      </c>
      <c r="CH179" s="118">
        <f t="shared" si="165"/>
        <v>0</v>
      </c>
    </row>
    <row r="180" spans="1:86" ht="15" hidden="1" thickBot="1" x14ac:dyDescent="0.35">
      <c r="A180" s="205" t="s">
        <v>180</v>
      </c>
      <c r="B180" s="115"/>
      <c r="C180" s="250"/>
      <c r="D180" s="250"/>
      <c r="E180" s="250"/>
      <c r="F180" s="250"/>
      <c r="G180" s="250"/>
      <c r="H180" s="250"/>
      <c r="I180" s="250"/>
      <c r="J180" s="250"/>
      <c r="K180" s="250"/>
      <c r="L180" s="250"/>
      <c r="M180" s="250"/>
      <c r="N180" s="118"/>
    </row>
    <row r="181" spans="1:86" ht="15" hidden="1" thickBot="1" x14ac:dyDescent="0.35">
      <c r="A181" s="115"/>
      <c r="B181" s="290" t="s">
        <v>39</v>
      </c>
      <c r="C181" s="176">
        <f>C$4</f>
        <v>44927</v>
      </c>
      <c r="D181" s="176">
        <f t="shared" ref="D181:BO181" si="166">D$4</f>
        <v>44958</v>
      </c>
      <c r="E181" s="176">
        <f t="shared" si="166"/>
        <v>44986</v>
      </c>
      <c r="F181" s="176">
        <f t="shared" si="166"/>
        <v>45017</v>
      </c>
      <c r="G181" s="176">
        <f t="shared" si="166"/>
        <v>45047</v>
      </c>
      <c r="H181" s="176">
        <f t="shared" si="166"/>
        <v>45078</v>
      </c>
      <c r="I181" s="176">
        <f t="shared" si="166"/>
        <v>45108</v>
      </c>
      <c r="J181" s="176">
        <f t="shared" si="166"/>
        <v>45139</v>
      </c>
      <c r="K181" s="176">
        <f t="shared" si="166"/>
        <v>45170</v>
      </c>
      <c r="L181" s="176">
        <f t="shared" si="166"/>
        <v>45200</v>
      </c>
      <c r="M181" s="176">
        <f t="shared" si="166"/>
        <v>45231</v>
      </c>
      <c r="N181" s="176">
        <f t="shared" si="166"/>
        <v>45261</v>
      </c>
      <c r="O181" s="176">
        <f t="shared" si="166"/>
        <v>45292</v>
      </c>
      <c r="P181" s="176">
        <f t="shared" si="166"/>
        <v>45323</v>
      </c>
      <c r="Q181" s="176">
        <f t="shared" si="166"/>
        <v>45352</v>
      </c>
      <c r="R181" s="176">
        <f t="shared" si="166"/>
        <v>45383</v>
      </c>
      <c r="S181" s="176">
        <f t="shared" si="166"/>
        <v>45413</v>
      </c>
      <c r="T181" s="176">
        <f t="shared" si="166"/>
        <v>45444</v>
      </c>
      <c r="U181" s="176">
        <f t="shared" si="166"/>
        <v>45474</v>
      </c>
      <c r="V181" s="176">
        <f t="shared" si="166"/>
        <v>45505</v>
      </c>
      <c r="W181" s="176">
        <f t="shared" si="166"/>
        <v>45536</v>
      </c>
      <c r="X181" s="176">
        <f t="shared" si="166"/>
        <v>45566</v>
      </c>
      <c r="Y181" s="176">
        <f t="shared" si="166"/>
        <v>45597</v>
      </c>
      <c r="Z181" s="176">
        <f t="shared" si="166"/>
        <v>45627</v>
      </c>
      <c r="AA181" s="176">
        <f t="shared" si="166"/>
        <v>45658</v>
      </c>
      <c r="AB181" s="176">
        <f t="shared" si="166"/>
        <v>45689</v>
      </c>
      <c r="AC181" s="176">
        <f t="shared" si="166"/>
        <v>45717</v>
      </c>
      <c r="AD181" s="176">
        <f t="shared" si="166"/>
        <v>45748</v>
      </c>
      <c r="AE181" s="176">
        <f t="shared" si="166"/>
        <v>45778</v>
      </c>
      <c r="AF181" s="176">
        <f t="shared" si="166"/>
        <v>45809</v>
      </c>
      <c r="AG181" s="176">
        <f t="shared" si="166"/>
        <v>45839</v>
      </c>
      <c r="AH181" s="176">
        <f t="shared" si="166"/>
        <v>45870</v>
      </c>
      <c r="AI181" s="176">
        <f t="shared" si="166"/>
        <v>45901</v>
      </c>
      <c r="AJ181" s="176">
        <f t="shared" si="166"/>
        <v>45931</v>
      </c>
      <c r="AK181" s="176">
        <f t="shared" si="166"/>
        <v>45962</v>
      </c>
      <c r="AL181" s="176">
        <f t="shared" si="166"/>
        <v>45992</v>
      </c>
      <c r="AM181" s="176">
        <f t="shared" si="166"/>
        <v>46023</v>
      </c>
      <c r="AN181" s="176">
        <f t="shared" si="166"/>
        <v>46054</v>
      </c>
      <c r="AO181" s="176">
        <f t="shared" si="166"/>
        <v>46082</v>
      </c>
      <c r="AP181" s="176">
        <f t="shared" si="166"/>
        <v>46113</v>
      </c>
      <c r="AQ181" s="176">
        <f t="shared" si="166"/>
        <v>46143</v>
      </c>
      <c r="AR181" s="176">
        <f t="shared" si="166"/>
        <v>46174</v>
      </c>
      <c r="AS181" s="176">
        <f t="shared" si="166"/>
        <v>46204</v>
      </c>
      <c r="AT181" s="176">
        <f t="shared" si="166"/>
        <v>46235</v>
      </c>
      <c r="AU181" s="176">
        <f t="shared" si="166"/>
        <v>46266</v>
      </c>
      <c r="AV181" s="176">
        <f t="shared" si="166"/>
        <v>46296</v>
      </c>
      <c r="AW181" s="176">
        <f t="shared" si="166"/>
        <v>46327</v>
      </c>
      <c r="AX181" s="176">
        <f t="shared" si="166"/>
        <v>46357</v>
      </c>
      <c r="AY181" s="176">
        <f t="shared" si="166"/>
        <v>46388</v>
      </c>
      <c r="AZ181" s="176">
        <f t="shared" si="166"/>
        <v>46419</v>
      </c>
      <c r="BA181" s="176">
        <f t="shared" si="166"/>
        <v>46447</v>
      </c>
      <c r="BB181" s="176">
        <f t="shared" si="166"/>
        <v>46478</v>
      </c>
      <c r="BC181" s="176">
        <f t="shared" si="166"/>
        <v>46508</v>
      </c>
      <c r="BD181" s="176">
        <f t="shared" si="166"/>
        <v>46539</v>
      </c>
      <c r="BE181" s="176">
        <f t="shared" si="166"/>
        <v>46569</v>
      </c>
      <c r="BF181" s="176">
        <f t="shared" si="166"/>
        <v>46600</v>
      </c>
      <c r="BG181" s="176">
        <f t="shared" si="166"/>
        <v>46631</v>
      </c>
      <c r="BH181" s="176">
        <f t="shared" si="166"/>
        <v>46661</v>
      </c>
      <c r="BI181" s="176">
        <f t="shared" si="166"/>
        <v>46692</v>
      </c>
      <c r="BJ181" s="176">
        <f t="shared" si="166"/>
        <v>46722</v>
      </c>
      <c r="BK181" s="176">
        <f t="shared" si="166"/>
        <v>46753</v>
      </c>
      <c r="BL181" s="176">
        <f t="shared" si="166"/>
        <v>46784</v>
      </c>
      <c r="BM181" s="176">
        <f t="shared" si="166"/>
        <v>46813</v>
      </c>
      <c r="BN181" s="176">
        <f t="shared" si="166"/>
        <v>46844</v>
      </c>
      <c r="BO181" s="176">
        <f t="shared" si="166"/>
        <v>46874</v>
      </c>
      <c r="BP181" s="176">
        <f t="shared" ref="BP181:CH181" si="167">BP$4</f>
        <v>46905</v>
      </c>
      <c r="BQ181" s="176">
        <f t="shared" si="167"/>
        <v>46935</v>
      </c>
      <c r="BR181" s="176">
        <f t="shared" si="167"/>
        <v>46966</v>
      </c>
      <c r="BS181" s="176">
        <f t="shared" si="167"/>
        <v>46997</v>
      </c>
      <c r="BT181" s="176">
        <f t="shared" si="167"/>
        <v>47027</v>
      </c>
      <c r="BU181" s="176">
        <f t="shared" si="167"/>
        <v>47058</v>
      </c>
      <c r="BV181" s="176">
        <f t="shared" si="167"/>
        <v>47088</v>
      </c>
      <c r="BW181" s="176">
        <f t="shared" si="167"/>
        <v>47119</v>
      </c>
      <c r="BX181" s="176">
        <f t="shared" si="167"/>
        <v>47150</v>
      </c>
      <c r="BY181" s="176">
        <f t="shared" si="167"/>
        <v>47178</v>
      </c>
      <c r="BZ181" s="176">
        <f t="shared" si="167"/>
        <v>47209</v>
      </c>
      <c r="CA181" s="176">
        <f t="shared" si="167"/>
        <v>47239</v>
      </c>
      <c r="CB181" s="176">
        <f t="shared" si="167"/>
        <v>47270</v>
      </c>
      <c r="CC181" s="176">
        <f t="shared" si="167"/>
        <v>47300</v>
      </c>
      <c r="CD181" s="176">
        <f t="shared" si="167"/>
        <v>47331</v>
      </c>
      <c r="CE181" s="176">
        <f t="shared" si="167"/>
        <v>47362</v>
      </c>
      <c r="CF181" s="176">
        <f t="shared" si="167"/>
        <v>47392</v>
      </c>
      <c r="CG181" s="176">
        <f t="shared" si="167"/>
        <v>47423</v>
      </c>
      <c r="CH181" s="177">
        <f t="shared" si="167"/>
        <v>47453</v>
      </c>
    </row>
    <row r="182" spans="1:86" hidden="1" x14ac:dyDescent="0.3">
      <c r="A182" s="115"/>
      <c r="B182" s="299" t="s">
        <v>130</v>
      </c>
      <c r="C182" s="128">
        <f>C157*'YTD PROGRAM SUMMARY'!C39</f>
        <v>0</v>
      </c>
      <c r="D182" s="128">
        <f>D157*'YTD PROGRAM SUMMARY'!D39</f>
        <v>304.54093327880611</v>
      </c>
      <c r="E182" s="128">
        <f>E157*'YTD PROGRAM SUMMARY'!E39</f>
        <v>4027.575768799552</v>
      </c>
      <c r="F182" s="128">
        <f>F157*'YTD PROGRAM SUMMARY'!F39</f>
        <v>11468.920811292366</v>
      </c>
      <c r="G182" s="128">
        <f>G157*'YTD PROGRAM SUMMARY'!G39</f>
        <v>33825.309399768397</v>
      </c>
      <c r="H182" s="128">
        <f>H157*'YTD PROGRAM SUMMARY'!H39</f>
        <v>79617.251270192064</v>
      </c>
      <c r="I182" s="128">
        <f>I157*'YTD PROGRAM SUMMARY'!I39</f>
        <v>147574.29854761914</v>
      </c>
      <c r="J182" s="128">
        <f>J157*'YTD PROGRAM SUMMARY'!J39</f>
        <v>132586.02603623981</v>
      </c>
      <c r="K182" s="128">
        <f>K157*'YTD PROGRAM SUMMARY'!K39</f>
        <v>127063.9018723593</v>
      </c>
      <c r="L182" s="128">
        <f>L157*'YTD PROGRAM SUMMARY'!L39</f>
        <v>89879.64484644038</v>
      </c>
      <c r="M182" s="128">
        <f>M157*'YTD PROGRAM SUMMARY'!M39</f>
        <v>86828.532324745465</v>
      </c>
      <c r="N182" s="128">
        <f>N157*'YTD PROGRAM SUMMARY'!N39</f>
        <v>129670.33454193352</v>
      </c>
      <c r="O182" s="262">
        <f>O157*'YTD PROGRAM SUMMARY'!O39</f>
        <v>0</v>
      </c>
      <c r="P182" s="262">
        <f>P157*'YTD PROGRAM SUMMARY'!P39</f>
        <v>0</v>
      </c>
      <c r="Q182" s="262">
        <f>Q157*'YTD PROGRAM SUMMARY'!Q39</f>
        <v>0</v>
      </c>
      <c r="R182" s="262">
        <f>R157*'YTD PROGRAM SUMMARY'!R39</f>
        <v>0</v>
      </c>
      <c r="S182" s="262">
        <f>S157*'YTD PROGRAM SUMMARY'!S39</f>
        <v>0</v>
      </c>
      <c r="T182" s="262">
        <f>T157*'YTD PROGRAM SUMMARY'!T39</f>
        <v>0</v>
      </c>
      <c r="U182" s="262">
        <f>U157*'YTD PROGRAM SUMMARY'!U39</f>
        <v>0</v>
      </c>
      <c r="V182" s="262">
        <f>V157*'YTD PROGRAM SUMMARY'!V39</f>
        <v>0</v>
      </c>
      <c r="W182" s="262">
        <f>W157*'YTD PROGRAM SUMMARY'!W39</f>
        <v>0</v>
      </c>
      <c r="X182" s="262">
        <f>X157*'YTD PROGRAM SUMMARY'!X39</f>
        <v>0</v>
      </c>
      <c r="Y182" s="262">
        <f>Y157*'YTD PROGRAM SUMMARY'!Y39</f>
        <v>0</v>
      </c>
      <c r="Z182" s="262">
        <f>Z157*'YTD PROGRAM SUMMARY'!Z39</f>
        <v>0</v>
      </c>
      <c r="AA182" s="262">
        <f>AA157*'YTD PROGRAM SUMMARY'!AA39</f>
        <v>0</v>
      </c>
      <c r="AB182" s="262">
        <f>AB157*'YTD PROGRAM SUMMARY'!AB39</f>
        <v>0</v>
      </c>
      <c r="AC182" s="262">
        <f>AC157*'YTD PROGRAM SUMMARY'!AC39</f>
        <v>0</v>
      </c>
      <c r="AD182" s="262">
        <f>AD157*'YTD PROGRAM SUMMARY'!AD39</f>
        <v>0</v>
      </c>
      <c r="AE182" s="262">
        <f>AE157*'YTD PROGRAM SUMMARY'!AE39</f>
        <v>0</v>
      </c>
      <c r="AF182" s="262">
        <f>AF157*'YTD PROGRAM SUMMARY'!AF39</f>
        <v>0</v>
      </c>
      <c r="AG182" s="262">
        <f>AG157*'YTD PROGRAM SUMMARY'!AG39</f>
        <v>0</v>
      </c>
      <c r="AH182" s="262">
        <f>AH157*'YTD PROGRAM SUMMARY'!AH39</f>
        <v>0</v>
      </c>
      <c r="AI182" s="262">
        <f>AI157*'YTD PROGRAM SUMMARY'!AI39</f>
        <v>0</v>
      </c>
      <c r="AJ182" s="262">
        <f>AJ157*'YTD PROGRAM SUMMARY'!AJ39</f>
        <v>0</v>
      </c>
      <c r="AK182" s="262">
        <f>AK157*'YTD PROGRAM SUMMARY'!AK39</f>
        <v>0</v>
      </c>
      <c r="AL182" s="262">
        <f>AL157*'YTD PROGRAM SUMMARY'!AL39</f>
        <v>0</v>
      </c>
      <c r="AM182" s="262">
        <f>AM157*'YTD PROGRAM SUMMARY'!AM39</f>
        <v>0</v>
      </c>
      <c r="AN182" s="262">
        <f>AN157*'YTD PROGRAM SUMMARY'!AN39</f>
        <v>0</v>
      </c>
      <c r="AO182" s="262">
        <f>AO157*'YTD PROGRAM SUMMARY'!AO39</f>
        <v>0</v>
      </c>
      <c r="AP182" s="262">
        <f>AP157*'YTD PROGRAM SUMMARY'!AP39</f>
        <v>0</v>
      </c>
      <c r="AQ182" s="262">
        <f>AQ157*'YTD PROGRAM SUMMARY'!AQ39</f>
        <v>0</v>
      </c>
      <c r="AR182" s="262">
        <f>AR157*'YTD PROGRAM SUMMARY'!AR39</f>
        <v>0</v>
      </c>
      <c r="AS182" s="262">
        <f>AS157*'YTD PROGRAM SUMMARY'!AS39</f>
        <v>0</v>
      </c>
      <c r="AT182" s="262">
        <f>AT157*'YTD PROGRAM SUMMARY'!AT39</f>
        <v>0</v>
      </c>
      <c r="AU182" s="262">
        <f>AU157*'YTD PROGRAM SUMMARY'!AU39</f>
        <v>0</v>
      </c>
      <c r="AV182" s="262">
        <f>AV157*'YTD PROGRAM SUMMARY'!AV39</f>
        <v>0</v>
      </c>
      <c r="AW182" s="262">
        <f>AW157*'YTD PROGRAM SUMMARY'!AW39</f>
        <v>0</v>
      </c>
      <c r="AX182" s="262">
        <f>AX157*'YTD PROGRAM SUMMARY'!AX39</f>
        <v>0</v>
      </c>
      <c r="AY182" s="262">
        <f>AY157*'YTD PROGRAM SUMMARY'!AY39</f>
        <v>0</v>
      </c>
      <c r="AZ182" s="262">
        <f>AZ157*'YTD PROGRAM SUMMARY'!AZ39</f>
        <v>0</v>
      </c>
      <c r="BA182" s="262">
        <f>BA157*'YTD PROGRAM SUMMARY'!BA39</f>
        <v>0</v>
      </c>
      <c r="BB182" s="262">
        <f>BB157*'YTD PROGRAM SUMMARY'!BB39</f>
        <v>0</v>
      </c>
      <c r="BC182" s="262">
        <f>BC157*'YTD PROGRAM SUMMARY'!BC39</f>
        <v>0</v>
      </c>
      <c r="BD182" s="262">
        <f>BD157*'YTD PROGRAM SUMMARY'!BD39</f>
        <v>0</v>
      </c>
      <c r="BE182" s="262">
        <f>BE157*'YTD PROGRAM SUMMARY'!BE39</f>
        <v>0</v>
      </c>
      <c r="BF182" s="262">
        <f>BF157*'YTD PROGRAM SUMMARY'!BF39</f>
        <v>0</v>
      </c>
      <c r="BG182" s="262">
        <f>BG157*'YTD PROGRAM SUMMARY'!BG39</f>
        <v>0</v>
      </c>
      <c r="BH182" s="262">
        <f>BH157*'YTD PROGRAM SUMMARY'!BH39</f>
        <v>0</v>
      </c>
      <c r="BI182" s="262">
        <f>BI157*'YTD PROGRAM SUMMARY'!BI39</f>
        <v>0</v>
      </c>
      <c r="BJ182" s="262">
        <f>BJ157*'YTD PROGRAM SUMMARY'!BJ39</f>
        <v>0</v>
      </c>
      <c r="BK182" s="262">
        <f>BK157*'YTD PROGRAM SUMMARY'!BK39</f>
        <v>0</v>
      </c>
      <c r="BL182" s="262">
        <f>BL157*'YTD PROGRAM SUMMARY'!BL39</f>
        <v>0</v>
      </c>
      <c r="BM182" s="262">
        <f>BM157*'YTD PROGRAM SUMMARY'!BM39</f>
        <v>0</v>
      </c>
      <c r="BN182" s="262">
        <f>BN157*'YTD PROGRAM SUMMARY'!BN39</f>
        <v>0</v>
      </c>
      <c r="BO182" s="262">
        <f>BO157*'YTD PROGRAM SUMMARY'!BO39</f>
        <v>0</v>
      </c>
      <c r="BP182" s="262">
        <f>BP157*'YTD PROGRAM SUMMARY'!BP39</f>
        <v>0</v>
      </c>
      <c r="BQ182" s="262">
        <f>BQ157*'YTD PROGRAM SUMMARY'!BQ39</f>
        <v>0</v>
      </c>
      <c r="BR182" s="262">
        <f>BR157*'YTD PROGRAM SUMMARY'!BR39</f>
        <v>0</v>
      </c>
      <c r="BS182" s="262">
        <f>BS157*'YTD PROGRAM SUMMARY'!BS39</f>
        <v>0</v>
      </c>
      <c r="BT182" s="262">
        <f>BT157*'YTD PROGRAM SUMMARY'!BT39</f>
        <v>0</v>
      </c>
      <c r="BU182" s="262">
        <f>BU157*'YTD PROGRAM SUMMARY'!BU39</f>
        <v>0</v>
      </c>
      <c r="BV182" s="262">
        <f>BV157*'YTD PROGRAM SUMMARY'!BV39</f>
        <v>0</v>
      </c>
      <c r="BW182" s="262">
        <f>BW157*'YTD PROGRAM SUMMARY'!BW39</f>
        <v>0</v>
      </c>
      <c r="BX182" s="262">
        <f>BX157*'YTD PROGRAM SUMMARY'!BX39</f>
        <v>0</v>
      </c>
      <c r="BY182" s="262">
        <f>BY157*'YTD PROGRAM SUMMARY'!BY39</f>
        <v>0</v>
      </c>
      <c r="BZ182" s="262">
        <f>BZ157*'YTD PROGRAM SUMMARY'!BZ39</f>
        <v>0</v>
      </c>
      <c r="CA182" s="262">
        <f>CA157*'YTD PROGRAM SUMMARY'!CA39</f>
        <v>0</v>
      </c>
      <c r="CB182" s="262">
        <f>CB157*'YTD PROGRAM SUMMARY'!CB39</f>
        <v>0</v>
      </c>
      <c r="CC182" s="262">
        <f>CC157*'YTD PROGRAM SUMMARY'!CC39</f>
        <v>0</v>
      </c>
      <c r="CD182" s="262">
        <f>CD157*'YTD PROGRAM SUMMARY'!CD39</f>
        <v>0</v>
      </c>
      <c r="CE182" s="262">
        <f>CE157*'YTD PROGRAM SUMMARY'!CE39</f>
        <v>0</v>
      </c>
      <c r="CF182" s="262">
        <f>CF157*'YTD PROGRAM SUMMARY'!CF39</f>
        <v>0</v>
      </c>
      <c r="CG182" s="262">
        <f>CG157*'YTD PROGRAM SUMMARY'!CG39</f>
        <v>0</v>
      </c>
      <c r="CH182" s="263">
        <f>CH157*'YTD PROGRAM SUMMARY'!CH39</f>
        <v>0</v>
      </c>
    </row>
    <row r="183" spans="1:86" ht="15" hidden="1" thickBot="1" x14ac:dyDescent="0.35">
      <c r="A183" s="115"/>
      <c r="B183" s="96" t="s">
        <v>131</v>
      </c>
      <c r="C183" s="121">
        <f>C176*'YTD PROGRAM SUMMARY'!C39</f>
        <v>0</v>
      </c>
      <c r="D183" s="121">
        <f>D176*'YTD PROGRAM SUMMARY'!D39</f>
        <v>21.484783122298001</v>
      </c>
      <c r="E183" s="121">
        <f>E176*'YTD PROGRAM SUMMARY'!E39</f>
        <v>308.3358845309919</v>
      </c>
      <c r="F183" s="121">
        <f>F176*'YTD PROGRAM SUMMARY'!F39</f>
        <v>853.49353407568822</v>
      </c>
      <c r="G183" s="121">
        <f>G176*'YTD PROGRAM SUMMARY'!G39</f>
        <v>2874.2440878597845</v>
      </c>
      <c r="H183" s="121">
        <f>H176*'YTD PROGRAM SUMMARY'!H39</f>
        <v>12590.169584219928</v>
      </c>
      <c r="I183" s="121">
        <f>I176*'YTD PROGRAM SUMMARY'!I39</f>
        <v>21789.289115144853</v>
      </c>
      <c r="J183" s="121">
        <f>J176*'YTD PROGRAM SUMMARY'!J39</f>
        <v>20720.803621635841</v>
      </c>
      <c r="K183" s="121">
        <f>K176*'YTD PROGRAM SUMMARY'!K39</f>
        <v>18068.080653164761</v>
      </c>
      <c r="L183" s="121">
        <f>L176*'YTD PROGRAM SUMMARY'!L39</f>
        <v>8056.1978620575901</v>
      </c>
      <c r="M183" s="121">
        <f>M176*'YTD PROGRAM SUMMARY'!M39</f>
        <v>7276.3057816746114</v>
      </c>
      <c r="N183" s="121">
        <f>N176*'YTD PROGRAM SUMMARY'!N39</f>
        <v>8665.9554035312249</v>
      </c>
      <c r="O183" s="254">
        <f>O176*'YTD PROGRAM SUMMARY'!O39</f>
        <v>0</v>
      </c>
      <c r="P183" s="254">
        <f>P176*'YTD PROGRAM SUMMARY'!P39</f>
        <v>0</v>
      </c>
      <c r="Q183" s="254">
        <f>Q176*'YTD PROGRAM SUMMARY'!Q39</f>
        <v>0</v>
      </c>
      <c r="R183" s="254">
        <f>R176*'YTD PROGRAM SUMMARY'!R39</f>
        <v>0</v>
      </c>
      <c r="S183" s="254">
        <f>S176*'YTD PROGRAM SUMMARY'!S39</f>
        <v>0</v>
      </c>
      <c r="T183" s="254">
        <f>T176*'YTD PROGRAM SUMMARY'!T39</f>
        <v>0</v>
      </c>
      <c r="U183" s="254">
        <f>U176*'YTD PROGRAM SUMMARY'!U39</f>
        <v>0</v>
      </c>
      <c r="V183" s="254">
        <f>V176*'YTD PROGRAM SUMMARY'!V39</f>
        <v>0</v>
      </c>
      <c r="W183" s="254">
        <f>W176*'YTD PROGRAM SUMMARY'!W39</f>
        <v>0</v>
      </c>
      <c r="X183" s="254">
        <f>X176*'YTD PROGRAM SUMMARY'!X39</f>
        <v>0</v>
      </c>
      <c r="Y183" s="254">
        <f>Y176*'YTD PROGRAM SUMMARY'!Y39</f>
        <v>0</v>
      </c>
      <c r="Z183" s="254">
        <f>Z176*'YTD PROGRAM SUMMARY'!Z39</f>
        <v>0</v>
      </c>
      <c r="AA183" s="254">
        <f>AA176*'YTD PROGRAM SUMMARY'!AA39</f>
        <v>0</v>
      </c>
      <c r="AB183" s="254">
        <f>AB176*'YTD PROGRAM SUMMARY'!AB39</f>
        <v>0</v>
      </c>
      <c r="AC183" s="254">
        <f>AC176*'YTD PROGRAM SUMMARY'!AC39</f>
        <v>0</v>
      </c>
      <c r="AD183" s="254">
        <f>AD176*'YTD PROGRAM SUMMARY'!AD39</f>
        <v>0</v>
      </c>
      <c r="AE183" s="254">
        <f>AE176*'YTD PROGRAM SUMMARY'!AE39</f>
        <v>0</v>
      </c>
      <c r="AF183" s="254">
        <f>AF176*'YTD PROGRAM SUMMARY'!AF39</f>
        <v>0</v>
      </c>
      <c r="AG183" s="254">
        <f>AG176*'YTD PROGRAM SUMMARY'!AG39</f>
        <v>0</v>
      </c>
      <c r="AH183" s="254">
        <f>AH176*'YTD PROGRAM SUMMARY'!AH39</f>
        <v>0</v>
      </c>
      <c r="AI183" s="254">
        <f>AI176*'YTD PROGRAM SUMMARY'!AI39</f>
        <v>0</v>
      </c>
      <c r="AJ183" s="254">
        <f>AJ176*'YTD PROGRAM SUMMARY'!AJ39</f>
        <v>0</v>
      </c>
      <c r="AK183" s="254">
        <f>AK176*'YTD PROGRAM SUMMARY'!AK39</f>
        <v>0</v>
      </c>
      <c r="AL183" s="254">
        <f>AL176*'YTD PROGRAM SUMMARY'!AL39</f>
        <v>0</v>
      </c>
      <c r="AM183" s="254">
        <f>AM176*'YTD PROGRAM SUMMARY'!AM39</f>
        <v>0</v>
      </c>
      <c r="AN183" s="254">
        <f>AN176*'YTD PROGRAM SUMMARY'!AN39</f>
        <v>0</v>
      </c>
      <c r="AO183" s="254">
        <f>AO176*'YTD PROGRAM SUMMARY'!AO39</f>
        <v>0</v>
      </c>
      <c r="AP183" s="254">
        <f>AP176*'YTD PROGRAM SUMMARY'!AP39</f>
        <v>0</v>
      </c>
      <c r="AQ183" s="254">
        <f>AQ176*'YTD PROGRAM SUMMARY'!AQ39</f>
        <v>0</v>
      </c>
      <c r="AR183" s="254">
        <f>AR176*'YTD PROGRAM SUMMARY'!AR39</f>
        <v>0</v>
      </c>
      <c r="AS183" s="254">
        <f>AS176*'YTD PROGRAM SUMMARY'!AS39</f>
        <v>0</v>
      </c>
      <c r="AT183" s="254">
        <f>AT176*'YTD PROGRAM SUMMARY'!AT39</f>
        <v>0</v>
      </c>
      <c r="AU183" s="254">
        <f>AU176*'YTD PROGRAM SUMMARY'!AU39</f>
        <v>0</v>
      </c>
      <c r="AV183" s="254">
        <f>AV176*'YTD PROGRAM SUMMARY'!AV39</f>
        <v>0</v>
      </c>
      <c r="AW183" s="254">
        <f>AW176*'YTD PROGRAM SUMMARY'!AW39</f>
        <v>0</v>
      </c>
      <c r="AX183" s="254">
        <f>AX176*'YTD PROGRAM SUMMARY'!AX39</f>
        <v>0</v>
      </c>
      <c r="AY183" s="254">
        <f>AY176*'YTD PROGRAM SUMMARY'!AY39</f>
        <v>0</v>
      </c>
      <c r="AZ183" s="254">
        <f>AZ176*'YTD PROGRAM SUMMARY'!AZ39</f>
        <v>0</v>
      </c>
      <c r="BA183" s="254">
        <f>BA176*'YTD PROGRAM SUMMARY'!BA39</f>
        <v>0</v>
      </c>
      <c r="BB183" s="254">
        <f>BB176*'YTD PROGRAM SUMMARY'!BB39</f>
        <v>0</v>
      </c>
      <c r="BC183" s="254">
        <f>BC176*'YTD PROGRAM SUMMARY'!BC39</f>
        <v>0</v>
      </c>
      <c r="BD183" s="254">
        <f>BD176*'YTD PROGRAM SUMMARY'!BD39</f>
        <v>0</v>
      </c>
      <c r="BE183" s="254">
        <f>BE176*'YTD PROGRAM SUMMARY'!BE39</f>
        <v>0</v>
      </c>
      <c r="BF183" s="254">
        <f>BF176*'YTD PROGRAM SUMMARY'!BF39</f>
        <v>0</v>
      </c>
      <c r="BG183" s="254">
        <f>BG176*'YTD PROGRAM SUMMARY'!BG39</f>
        <v>0</v>
      </c>
      <c r="BH183" s="254">
        <f>BH176*'YTD PROGRAM SUMMARY'!BH39</f>
        <v>0</v>
      </c>
      <c r="BI183" s="254">
        <f>BI176*'YTD PROGRAM SUMMARY'!BI39</f>
        <v>0</v>
      </c>
      <c r="BJ183" s="254">
        <f>BJ176*'YTD PROGRAM SUMMARY'!BJ39</f>
        <v>0</v>
      </c>
      <c r="BK183" s="254">
        <f>BK176*'YTD PROGRAM SUMMARY'!BK39</f>
        <v>0</v>
      </c>
      <c r="BL183" s="254">
        <f>BL176*'YTD PROGRAM SUMMARY'!BL39</f>
        <v>0</v>
      </c>
      <c r="BM183" s="254">
        <f>BM176*'YTD PROGRAM SUMMARY'!BM39</f>
        <v>0</v>
      </c>
      <c r="BN183" s="254">
        <f>BN176*'YTD PROGRAM SUMMARY'!BN39</f>
        <v>0</v>
      </c>
      <c r="BO183" s="254">
        <f>BO176*'YTD PROGRAM SUMMARY'!BO39</f>
        <v>0</v>
      </c>
      <c r="BP183" s="254">
        <f>BP176*'YTD PROGRAM SUMMARY'!BP39</f>
        <v>0</v>
      </c>
      <c r="BQ183" s="254">
        <f>BQ176*'YTD PROGRAM SUMMARY'!BQ39</f>
        <v>0</v>
      </c>
      <c r="BR183" s="254">
        <f>BR176*'YTD PROGRAM SUMMARY'!BR39</f>
        <v>0</v>
      </c>
      <c r="BS183" s="254">
        <f>BS176*'YTD PROGRAM SUMMARY'!BS39</f>
        <v>0</v>
      </c>
      <c r="BT183" s="254">
        <f>BT176*'YTD PROGRAM SUMMARY'!BT39</f>
        <v>0</v>
      </c>
      <c r="BU183" s="254">
        <f>BU176*'YTD PROGRAM SUMMARY'!BU39</f>
        <v>0</v>
      </c>
      <c r="BV183" s="254">
        <f>BV176*'YTD PROGRAM SUMMARY'!BV39</f>
        <v>0</v>
      </c>
      <c r="BW183" s="254">
        <f>BW176*'YTD PROGRAM SUMMARY'!BW39</f>
        <v>0</v>
      </c>
      <c r="BX183" s="254">
        <f>BX176*'YTD PROGRAM SUMMARY'!BX39</f>
        <v>0</v>
      </c>
      <c r="BY183" s="254">
        <f>BY176*'YTD PROGRAM SUMMARY'!BY39</f>
        <v>0</v>
      </c>
      <c r="BZ183" s="254">
        <f>BZ176*'YTD PROGRAM SUMMARY'!BZ39</f>
        <v>0</v>
      </c>
      <c r="CA183" s="254">
        <f>CA176*'YTD PROGRAM SUMMARY'!CA39</f>
        <v>0</v>
      </c>
      <c r="CB183" s="254">
        <f>CB176*'YTD PROGRAM SUMMARY'!CB39</f>
        <v>0</v>
      </c>
      <c r="CC183" s="254">
        <f>CC176*'YTD PROGRAM SUMMARY'!CC39</f>
        <v>0</v>
      </c>
      <c r="CD183" s="254">
        <f>CD176*'YTD PROGRAM SUMMARY'!CD39</f>
        <v>0</v>
      </c>
      <c r="CE183" s="254">
        <f>CE176*'YTD PROGRAM SUMMARY'!CE39</f>
        <v>0</v>
      </c>
      <c r="CF183" s="254">
        <f>CF176*'YTD PROGRAM SUMMARY'!CF39</f>
        <v>0</v>
      </c>
      <c r="CG183" s="254">
        <f>CG176*'YTD PROGRAM SUMMARY'!CG39</f>
        <v>0</v>
      </c>
      <c r="CH183" s="255">
        <f>CH176*'YTD PROGRAM SUMMARY'!CH39</f>
        <v>0</v>
      </c>
    </row>
    <row r="184" spans="1:86" hidden="1" x14ac:dyDescent="0.3">
      <c r="A184" s="115"/>
      <c r="B184" s="299" t="s">
        <v>132</v>
      </c>
      <c r="C184" s="122">
        <f>IFERROR(C182/C73,0)</f>
        <v>0</v>
      </c>
      <c r="D184" s="122">
        <f t="shared" ref="D184:N184" si="168">IFERROR(D182/D73,0)</f>
        <v>0.91398808145976906</v>
      </c>
      <c r="E184" s="122">
        <f t="shared" si="168"/>
        <v>0.81813723028898988</v>
      </c>
      <c r="F184" s="122">
        <f t="shared" si="168"/>
        <v>0.84842698683022366</v>
      </c>
      <c r="G184" s="122">
        <f t="shared" si="168"/>
        <v>0.85752071542302621</v>
      </c>
      <c r="H184" s="122">
        <f t="shared" si="168"/>
        <v>0.64774448098246662</v>
      </c>
      <c r="I184" s="122">
        <f t="shared" si="168"/>
        <v>0.78607178581863357</v>
      </c>
      <c r="J184" s="122">
        <f t="shared" si="168"/>
        <v>0.68137729863712693</v>
      </c>
      <c r="K184" s="122">
        <f t="shared" si="168"/>
        <v>0.76641773182635187</v>
      </c>
      <c r="L184" s="122">
        <f t="shared" si="168"/>
        <v>0.91194163362685199</v>
      </c>
      <c r="M184" s="122">
        <f t="shared" si="168"/>
        <v>0.83208348577083857</v>
      </c>
      <c r="N184" s="122">
        <f t="shared" si="168"/>
        <v>0.88110810705372788</v>
      </c>
      <c r="O184" s="256">
        <f t="shared" ref="O184:BZ184" si="169">IFERROR(O182/O73,0)</f>
        <v>0</v>
      </c>
      <c r="P184" s="256">
        <f t="shared" si="169"/>
        <v>0</v>
      </c>
      <c r="Q184" s="256">
        <f t="shared" si="169"/>
        <v>0</v>
      </c>
      <c r="R184" s="256">
        <f t="shared" si="169"/>
        <v>0</v>
      </c>
      <c r="S184" s="256">
        <f t="shared" si="169"/>
        <v>0</v>
      </c>
      <c r="T184" s="256">
        <f t="shared" si="169"/>
        <v>0</v>
      </c>
      <c r="U184" s="256">
        <f t="shared" si="169"/>
        <v>0</v>
      </c>
      <c r="V184" s="256">
        <f t="shared" si="169"/>
        <v>0</v>
      </c>
      <c r="W184" s="256">
        <f t="shared" si="169"/>
        <v>0</v>
      </c>
      <c r="X184" s="256">
        <f t="shared" si="169"/>
        <v>0</v>
      </c>
      <c r="Y184" s="256">
        <f t="shared" si="169"/>
        <v>0</v>
      </c>
      <c r="Z184" s="256">
        <f t="shared" si="169"/>
        <v>0</v>
      </c>
      <c r="AA184" s="256">
        <f t="shared" si="169"/>
        <v>0</v>
      </c>
      <c r="AB184" s="256">
        <f t="shared" si="169"/>
        <v>0</v>
      </c>
      <c r="AC184" s="256">
        <f t="shared" si="169"/>
        <v>0</v>
      </c>
      <c r="AD184" s="256">
        <f t="shared" si="169"/>
        <v>0</v>
      </c>
      <c r="AE184" s="256">
        <f t="shared" si="169"/>
        <v>0</v>
      </c>
      <c r="AF184" s="256">
        <f t="shared" si="169"/>
        <v>0</v>
      </c>
      <c r="AG184" s="256">
        <f t="shared" si="169"/>
        <v>0</v>
      </c>
      <c r="AH184" s="256">
        <f t="shared" si="169"/>
        <v>0</v>
      </c>
      <c r="AI184" s="256">
        <f t="shared" si="169"/>
        <v>0</v>
      </c>
      <c r="AJ184" s="256">
        <f t="shared" si="169"/>
        <v>0</v>
      </c>
      <c r="AK184" s="256">
        <f t="shared" si="169"/>
        <v>0</v>
      </c>
      <c r="AL184" s="256">
        <f t="shared" si="169"/>
        <v>0</v>
      </c>
      <c r="AM184" s="256">
        <f t="shared" si="169"/>
        <v>0</v>
      </c>
      <c r="AN184" s="256">
        <f t="shared" si="169"/>
        <v>0</v>
      </c>
      <c r="AO184" s="256">
        <f t="shared" si="169"/>
        <v>0</v>
      </c>
      <c r="AP184" s="256">
        <f t="shared" si="169"/>
        <v>0</v>
      </c>
      <c r="AQ184" s="256">
        <f t="shared" si="169"/>
        <v>0</v>
      </c>
      <c r="AR184" s="256">
        <f t="shared" si="169"/>
        <v>0</v>
      </c>
      <c r="AS184" s="256">
        <f t="shared" si="169"/>
        <v>0</v>
      </c>
      <c r="AT184" s="256">
        <f t="shared" si="169"/>
        <v>0</v>
      </c>
      <c r="AU184" s="256">
        <f t="shared" si="169"/>
        <v>0</v>
      </c>
      <c r="AV184" s="256">
        <f t="shared" si="169"/>
        <v>0</v>
      </c>
      <c r="AW184" s="256">
        <f t="shared" si="169"/>
        <v>0</v>
      </c>
      <c r="AX184" s="256">
        <f t="shared" si="169"/>
        <v>0</v>
      </c>
      <c r="AY184" s="256">
        <f t="shared" si="169"/>
        <v>0</v>
      </c>
      <c r="AZ184" s="256">
        <f t="shared" si="169"/>
        <v>0</v>
      </c>
      <c r="BA184" s="256">
        <f t="shared" si="169"/>
        <v>0</v>
      </c>
      <c r="BB184" s="256">
        <f t="shared" si="169"/>
        <v>0</v>
      </c>
      <c r="BC184" s="256">
        <f t="shared" si="169"/>
        <v>0</v>
      </c>
      <c r="BD184" s="256">
        <f t="shared" si="169"/>
        <v>0</v>
      </c>
      <c r="BE184" s="256">
        <f t="shared" si="169"/>
        <v>0</v>
      </c>
      <c r="BF184" s="256">
        <f t="shared" si="169"/>
        <v>0</v>
      </c>
      <c r="BG184" s="256">
        <f t="shared" si="169"/>
        <v>0</v>
      </c>
      <c r="BH184" s="256">
        <f t="shared" si="169"/>
        <v>0</v>
      </c>
      <c r="BI184" s="256">
        <f t="shared" si="169"/>
        <v>0</v>
      </c>
      <c r="BJ184" s="256">
        <f t="shared" si="169"/>
        <v>0</v>
      </c>
      <c r="BK184" s="256">
        <f t="shared" si="169"/>
        <v>0</v>
      </c>
      <c r="BL184" s="256">
        <f t="shared" si="169"/>
        <v>0</v>
      </c>
      <c r="BM184" s="256">
        <f t="shared" si="169"/>
        <v>0</v>
      </c>
      <c r="BN184" s="256">
        <f t="shared" si="169"/>
        <v>0</v>
      </c>
      <c r="BO184" s="256">
        <f t="shared" si="169"/>
        <v>0</v>
      </c>
      <c r="BP184" s="256">
        <f t="shared" si="169"/>
        <v>0</v>
      </c>
      <c r="BQ184" s="256">
        <f t="shared" si="169"/>
        <v>0</v>
      </c>
      <c r="BR184" s="256">
        <f t="shared" si="169"/>
        <v>0</v>
      </c>
      <c r="BS184" s="256">
        <f t="shared" si="169"/>
        <v>0</v>
      </c>
      <c r="BT184" s="256">
        <f t="shared" si="169"/>
        <v>0</v>
      </c>
      <c r="BU184" s="256">
        <f t="shared" si="169"/>
        <v>0</v>
      </c>
      <c r="BV184" s="256">
        <f t="shared" si="169"/>
        <v>0</v>
      </c>
      <c r="BW184" s="256">
        <f t="shared" si="169"/>
        <v>0</v>
      </c>
      <c r="BX184" s="256">
        <f t="shared" si="169"/>
        <v>0</v>
      </c>
      <c r="BY184" s="256">
        <f t="shared" si="169"/>
        <v>0</v>
      </c>
      <c r="BZ184" s="256">
        <f t="shared" si="169"/>
        <v>0</v>
      </c>
      <c r="CA184" s="256">
        <f t="shared" ref="CA184:CH184" si="170">IFERROR(CA182/CA73,0)</f>
        <v>0</v>
      </c>
      <c r="CB184" s="256">
        <f t="shared" si="170"/>
        <v>0</v>
      </c>
      <c r="CC184" s="256">
        <f t="shared" si="170"/>
        <v>0</v>
      </c>
      <c r="CD184" s="256">
        <f t="shared" si="170"/>
        <v>0</v>
      </c>
      <c r="CE184" s="256">
        <f t="shared" si="170"/>
        <v>0</v>
      </c>
      <c r="CF184" s="256">
        <f t="shared" si="170"/>
        <v>0</v>
      </c>
      <c r="CG184" s="256">
        <f t="shared" si="170"/>
        <v>0</v>
      </c>
      <c r="CH184" s="264">
        <f t="shared" si="170"/>
        <v>0</v>
      </c>
    </row>
    <row r="185" spans="1:86" ht="15" hidden="1" thickBot="1" x14ac:dyDescent="0.35">
      <c r="A185" s="115"/>
      <c r="B185" s="96" t="s">
        <v>133</v>
      </c>
      <c r="C185" s="123">
        <f>IFERROR(C183/C73,0)</f>
        <v>0</v>
      </c>
      <c r="D185" s="123">
        <f t="shared" ref="D185:N185" si="171">IFERROR(D183/D73,0)</f>
        <v>6.4480119290075619E-2</v>
      </c>
      <c r="E185" s="123">
        <f t="shared" si="171"/>
        <v>6.2633475085207335E-2</v>
      </c>
      <c r="F185" s="123">
        <f t="shared" si="171"/>
        <v>6.3138194021004609E-2</v>
      </c>
      <c r="G185" s="123">
        <f t="shared" si="171"/>
        <v>7.2866261691572343E-2</v>
      </c>
      <c r="H185" s="123">
        <f t="shared" si="171"/>
        <v>0.10243022376062622</v>
      </c>
      <c r="I185" s="123">
        <f t="shared" si="171"/>
        <v>0.11606320053714231</v>
      </c>
      <c r="J185" s="123">
        <f t="shared" si="171"/>
        <v>0.10648697769583619</v>
      </c>
      <c r="K185" s="123">
        <f t="shared" si="171"/>
        <v>0.10898215141043507</v>
      </c>
      <c r="L185" s="123">
        <f t="shared" si="171"/>
        <v>8.1740223291913855E-2</v>
      </c>
      <c r="M185" s="123">
        <f t="shared" si="171"/>
        <v>6.9729312660797238E-2</v>
      </c>
      <c r="N185" s="123">
        <f t="shared" si="171"/>
        <v>5.8885045591890291E-2</v>
      </c>
      <c r="O185" s="257">
        <f>IFERROR(O183/O73,0)</f>
        <v>0</v>
      </c>
      <c r="P185" s="257">
        <f t="shared" ref="P185:Z185" si="172">IFERROR(P183/P73,0)</f>
        <v>0</v>
      </c>
      <c r="Q185" s="257">
        <f t="shared" si="172"/>
        <v>0</v>
      </c>
      <c r="R185" s="257">
        <f t="shared" si="172"/>
        <v>0</v>
      </c>
      <c r="S185" s="257">
        <f t="shared" si="172"/>
        <v>0</v>
      </c>
      <c r="T185" s="257">
        <f t="shared" si="172"/>
        <v>0</v>
      </c>
      <c r="U185" s="257">
        <f t="shared" si="172"/>
        <v>0</v>
      </c>
      <c r="V185" s="257">
        <f t="shared" si="172"/>
        <v>0</v>
      </c>
      <c r="W185" s="257">
        <f t="shared" si="172"/>
        <v>0</v>
      </c>
      <c r="X185" s="257">
        <f t="shared" si="172"/>
        <v>0</v>
      </c>
      <c r="Y185" s="257">
        <f t="shared" si="172"/>
        <v>0</v>
      </c>
      <c r="Z185" s="257">
        <f t="shared" si="172"/>
        <v>0</v>
      </c>
      <c r="AA185" s="257">
        <f>IFERROR(AA183/AA73,0)</f>
        <v>0</v>
      </c>
      <c r="AB185" s="257">
        <f t="shared" ref="AB185:AL185" si="173">IFERROR(AB183/AB73,0)</f>
        <v>0</v>
      </c>
      <c r="AC185" s="257">
        <f t="shared" si="173"/>
        <v>0</v>
      </c>
      <c r="AD185" s="257">
        <f t="shared" si="173"/>
        <v>0</v>
      </c>
      <c r="AE185" s="257">
        <f t="shared" si="173"/>
        <v>0</v>
      </c>
      <c r="AF185" s="257">
        <f t="shared" si="173"/>
        <v>0</v>
      </c>
      <c r="AG185" s="257">
        <f t="shared" si="173"/>
        <v>0</v>
      </c>
      <c r="AH185" s="257">
        <f t="shared" si="173"/>
        <v>0</v>
      </c>
      <c r="AI185" s="257">
        <f t="shared" si="173"/>
        <v>0</v>
      </c>
      <c r="AJ185" s="257">
        <f t="shared" si="173"/>
        <v>0</v>
      </c>
      <c r="AK185" s="257">
        <f t="shared" si="173"/>
        <v>0</v>
      </c>
      <c r="AL185" s="257">
        <f t="shared" si="173"/>
        <v>0</v>
      </c>
      <c r="AM185" s="257">
        <f>IFERROR(AM183/AM73,0)</f>
        <v>0</v>
      </c>
      <c r="AN185" s="257">
        <f t="shared" ref="AN185:AX185" si="174">IFERROR(AN183/AN73,0)</f>
        <v>0</v>
      </c>
      <c r="AO185" s="257">
        <f t="shared" si="174"/>
        <v>0</v>
      </c>
      <c r="AP185" s="257">
        <f t="shared" si="174"/>
        <v>0</v>
      </c>
      <c r="AQ185" s="257">
        <f t="shared" si="174"/>
        <v>0</v>
      </c>
      <c r="AR185" s="257">
        <f t="shared" si="174"/>
        <v>0</v>
      </c>
      <c r="AS185" s="257">
        <f t="shared" si="174"/>
        <v>0</v>
      </c>
      <c r="AT185" s="257">
        <f t="shared" si="174"/>
        <v>0</v>
      </c>
      <c r="AU185" s="257">
        <f t="shared" si="174"/>
        <v>0</v>
      </c>
      <c r="AV185" s="257">
        <f t="shared" si="174"/>
        <v>0</v>
      </c>
      <c r="AW185" s="257">
        <f t="shared" si="174"/>
        <v>0</v>
      </c>
      <c r="AX185" s="257">
        <f t="shared" si="174"/>
        <v>0</v>
      </c>
      <c r="AY185" s="257">
        <f>IFERROR(AY183/AY73,0)</f>
        <v>0</v>
      </c>
      <c r="AZ185" s="257">
        <f t="shared" ref="AZ185:BJ185" si="175">IFERROR(AZ183/AZ73,0)</f>
        <v>0</v>
      </c>
      <c r="BA185" s="257">
        <f t="shared" si="175"/>
        <v>0</v>
      </c>
      <c r="BB185" s="257">
        <f t="shared" si="175"/>
        <v>0</v>
      </c>
      <c r="BC185" s="257">
        <f t="shared" si="175"/>
        <v>0</v>
      </c>
      <c r="BD185" s="257">
        <f t="shared" si="175"/>
        <v>0</v>
      </c>
      <c r="BE185" s="257">
        <f t="shared" si="175"/>
        <v>0</v>
      </c>
      <c r="BF185" s="257">
        <f t="shared" si="175"/>
        <v>0</v>
      </c>
      <c r="BG185" s="257">
        <f t="shared" si="175"/>
        <v>0</v>
      </c>
      <c r="BH185" s="257">
        <f t="shared" si="175"/>
        <v>0</v>
      </c>
      <c r="BI185" s="257">
        <f t="shared" si="175"/>
        <v>0</v>
      </c>
      <c r="BJ185" s="257">
        <f t="shared" si="175"/>
        <v>0</v>
      </c>
      <c r="BK185" s="257">
        <f>IFERROR(BK183/BK73,0)</f>
        <v>0</v>
      </c>
      <c r="BL185" s="257">
        <f t="shared" ref="BL185:BV185" si="176">IFERROR(BL183/BL73,0)</f>
        <v>0</v>
      </c>
      <c r="BM185" s="257">
        <f t="shared" si="176"/>
        <v>0</v>
      </c>
      <c r="BN185" s="257">
        <f t="shared" si="176"/>
        <v>0</v>
      </c>
      <c r="BO185" s="257">
        <f t="shared" si="176"/>
        <v>0</v>
      </c>
      <c r="BP185" s="257">
        <f t="shared" si="176"/>
        <v>0</v>
      </c>
      <c r="BQ185" s="257">
        <f t="shared" si="176"/>
        <v>0</v>
      </c>
      <c r="BR185" s="257">
        <f t="shared" si="176"/>
        <v>0</v>
      </c>
      <c r="BS185" s="257">
        <f t="shared" si="176"/>
        <v>0</v>
      </c>
      <c r="BT185" s="257">
        <f t="shared" si="176"/>
        <v>0</v>
      </c>
      <c r="BU185" s="257">
        <f t="shared" si="176"/>
        <v>0</v>
      </c>
      <c r="BV185" s="257">
        <f t="shared" si="176"/>
        <v>0</v>
      </c>
      <c r="BW185" s="257">
        <f>IFERROR(BW183/BW73,0)</f>
        <v>0</v>
      </c>
      <c r="BX185" s="257">
        <f t="shared" ref="BX185:CH185" si="177">IFERROR(BX183/BX73,0)</f>
        <v>0</v>
      </c>
      <c r="BY185" s="257">
        <f t="shared" si="177"/>
        <v>0</v>
      </c>
      <c r="BZ185" s="257">
        <f t="shared" si="177"/>
        <v>0</v>
      </c>
      <c r="CA185" s="257">
        <f t="shared" si="177"/>
        <v>0</v>
      </c>
      <c r="CB185" s="257">
        <f t="shared" si="177"/>
        <v>0</v>
      </c>
      <c r="CC185" s="257">
        <f t="shared" si="177"/>
        <v>0</v>
      </c>
      <c r="CD185" s="257">
        <f t="shared" si="177"/>
        <v>0</v>
      </c>
      <c r="CE185" s="257">
        <f t="shared" si="177"/>
        <v>0</v>
      </c>
      <c r="CF185" s="257">
        <f t="shared" si="177"/>
        <v>0</v>
      </c>
      <c r="CG185" s="257">
        <f t="shared" si="177"/>
        <v>0</v>
      </c>
      <c r="CH185" s="258">
        <f t="shared" si="177"/>
        <v>0</v>
      </c>
    </row>
    <row r="186" spans="1:86" s="1" customFormat="1" ht="15" hidden="1" thickBot="1" x14ac:dyDescent="0.35">
      <c r="A186" s="124"/>
      <c r="B186" s="291" t="s">
        <v>134</v>
      </c>
      <c r="C186" s="292">
        <f>C184+C185</f>
        <v>0</v>
      </c>
      <c r="D186" s="292">
        <f t="shared" ref="D186:N186" si="178">D184+D185</f>
        <v>0.97846820074984464</v>
      </c>
      <c r="E186" s="293">
        <f t="shared" si="178"/>
        <v>0.88077070537419722</v>
      </c>
      <c r="F186" s="293">
        <f t="shared" si="178"/>
        <v>0.91156518085122828</v>
      </c>
      <c r="G186" s="293">
        <f t="shared" si="178"/>
        <v>0.9303869771145985</v>
      </c>
      <c r="H186" s="293">
        <f t="shared" si="178"/>
        <v>0.75017470474309289</v>
      </c>
      <c r="I186" s="293">
        <f t="shared" si="178"/>
        <v>0.90213498635577594</v>
      </c>
      <c r="J186" s="293">
        <f t="shared" si="178"/>
        <v>0.78786427633296308</v>
      </c>
      <c r="K186" s="293">
        <f t="shared" si="178"/>
        <v>0.87539988323678697</v>
      </c>
      <c r="L186" s="293">
        <f t="shared" si="178"/>
        <v>0.99368185691876587</v>
      </c>
      <c r="M186" s="294">
        <f t="shared" si="178"/>
        <v>0.90181279843163575</v>
      </c>
      <c r="N186" s="294">
        <f t="shared" si="178"/>
        <v>0.93999315264561822</v>
      </c>
      <c r="O186" s="295">
        <f>O184+O185</f>
        <v>0</v>
      </c>
      <c r="P186" s="295">
        <f t="shared" ref="P186:Z186" si="179">P184+P185</f>
        <v>0</v>
      </c>
      <c r="Q186" s="296">
        <f t="shared" si="179"/>
        <v>0</v>
      </c>
      <c r="R186" s="296">
        <f t="shared" si="179"/>
        <v>0</v>
      </c>
      <c r="S186" s="296">
        <f t="shared" si="179"/>
        <v>0</v>
      </c>
      <c r="T186" s="296">
        <f t="shared" si="179"/>
        <v>0</v>
      </c>
      <c r="U186" s="296">
        <f t="shared" si="179"/>
        <v>0</v>
      </c>
      <c r="V186" s="296">
        <f t="shared" si="179"/>
        <v>0</v>
      </c>
      <c r="W186" s="296">
        <f t="shared" si="179"/>
        <v>0</v>
      </c>
      <c r="X186" s="296">
        <f t="shared" si="179"/>
        <v>0</v>
      </c>
      <c r="Y186" s="297">
        <f t="shared" si="179"/>
        <v>0</v>
      </c>
      <c r="Z186" s="297">
        <f t="shared" si="179"/>
        <v>0</v>
      </c>
      <c r="AA186" s="295">
        <f>AA184+AA185</f>
        <v>0</v>
      </c>
      <c r="AB186" s="295">
        <f t="shared" ref="AB186:AL186" si="180">AB184+AB185</f>
        <v>0</v>
      </c>
      <c r="AC186" s="296">
        <f t="shared" si="180"/>
        <v>0</v>
      </c>
      <c r="AD186" s="296">
        <f t="shared" si="180"/>
        <v>0</v>
      </c>
      <c r="AE186" s="296">
        <f t="shared" si="180"/>
        <v>0</v>
      </c>
      <c r="AF186" s="296">
        <f t="shared" si="180"/>
        <v>0</v>
      </c>
      <c r="AG186" s="296">
        <f t="shared" si="180"/>
        <v>0</v>
      </c>
      <c r="AH186" s="296">
        <f t="shared" si="180"/>
        <v>0</v>
      </c>
      <c r="AI186" s="296">
        <f t="shared" si="180"/>
        <v>0</v>
      </c>
      <c r="AJ186" s="296">
        <f t="shared" si="180"/>
        <v>0</v>
      </c>
      <c r="AK186" s="297">
        <f t="shared" si="180"/>
        <v>0</v>
      </c>
      <c r="AL186" s="297">
        <f t="shared" si="180"/>
        <v>0</v>
      </c>
      <c r="AM186" s="295">
        <f>AM184+AM185</f>
        <v>0</v>
      </c>
      <c r="AN186" s="295">
        <f t="shared" ref="AN186:AX186" si="181">AN184+AN185</f>
        <v>0</v>
      </c>
      <c r="AO186" s="296">
        <f t="shared" si="181"/>
        <v>0</v>
      </c>
      <c r="AP186" s="296">
        <f t="shared" si="181"/>
        <v>0</v>
      </c>
      <c r="AQ186" s="296">
        <f t="shared" si="181"/>
        <v>0</v>
      </c>
      <c r="AR186" s="296">
        <f t="shared" si="181"/>
        <v>0</v>
      </c>
      <c r="AS186" s="296">
        <f t="shared" si="181"/>
        <v>0</v>
      </c>
      <c r="AT186" s="296">
        <f t="shared" si="181"/>
        <v>0</v>
      </c>
      <c r="AU186" s="296">
        <f t="shared" si="181"/>
        <v>0</v>
      </c>
      <c r="AV186" s="296">
        <f t="shared" si="181"/>
        <v>0</v>
      </c>
      <c r="AW186" s="297">
        <f t="shared" si="181"/>
        <v>0</v>
      </c>
      <c r="AX186" s="297">
        <f t="shared" si="181"/>
        <v>0</v>
      </c>
      <c r="AY186" s="295">
        <f>AY184+AY185</f>
        <v>0</v>
      </c>
      <c r="AZ186" s="295">
        <f t="shared" ref="AZ186:BJ186" si="182">AZ184+AZ185</f>
        <v>0</v>
      </c>
      <c r="BA186" s="296">
        <f t="shared" si="182"/>
        <v>0</v>
      </c>
      <c r="BB186" s="296">
        <f t="shared" si="182"/>
        <v>0</v>
      </c>
      <c r="BC186" s="296">
        <f t="shared" si="182"/>
        <v>0</v>
      </c>
      <c r="BD186" s="296">
        <f t="shared" si="182"/>
        <v>0</v>
      </c>
      <c r="BE186" s="296">
        <f t="shared" si="182"/>
        <v>0</v>
      </c>
      <c r="BF186" s="296">
        <f t="shared" si="182"/>
        <v>0</v>
      </c>
      <c r="BG186" s="296">
        <f t="shared" si="182"/>
        <v>0</v>
      </c>
      <c r="BH186" s="296">
        <f t="shared" si="182"/>
        <v>0</v>
      </c>
      <c r="BI186" s="297">
        <f t="shared" si="182"/>
        <v>0</v>
      </c>
      <c r="BJ186" s="297">
        <f t="shared" si="182"/>
        <v>0</v>
      </c>
      <c r="BK186" s="295">
        <f>BK184+BK185</f>
        <v>0</v>
      </c>
      <c r="BL186" s="295">
        <f t="shared" ref="BL186:BV186" si="183">BL184+BL185</f>
        <v>0</v>
      </c>
      <c r="BM186" s="296">
        <f t="shared" si="183"/>
        <v>0</v>
      </c>
      <c r="BN186" s="296">
        <f t="shared" si="183"/>
        <v>0</v>
      </c>
      <c r="BO186" s="296">
        <f t="shared" si="183"/>
        <v>0</v>
      </c>
      <c r="BP186" s="296">
        <f t="shared" si="183"/>
        <v>0</v>
      </c>
      <c r="BQ186" s="296">
        <f t="shared" si="183"/>
        <v>0</v>
      </c>
      <c r="BR186" s="296">
        <f t="shared" si="183"/>
        <v>0</v>
      </c>
      <c r="BS186" s="296">
        <f t="shared" si="183"/>
        <v>0</v>
      </c>
      <c r="BT186" s="296">
        <f t="shared" si="183"/>
        <v>0</v>
      </c>
      <c r="BU186" s="297">
        <f t="shared" si="183"/>
        <v>0</v>
      </c>
      <c r="BV186" s="297">
        <f t="shared" si="183"/>
        <v>0</v>
      </c>
      <c r="BW186" s="295">
        <f>BW184+BW185</f>
        <v>0</v>
      </c>
      <c r="BX186" s="295">
        <f t="shared" ref="BX186:CH186" si="184">BX184+BX185</f>
        <v>0</v>
      </c>
      <c r="BY186" s="296">
        <f t="shared" si="184"/>
        <v>0</v>
      </c>
      <c r="BZ186" s="296">
        <f t="shared" si="184"/>
        <v>0</v>
      </c>
      <c r="CA186" s="296">
        <f t="shared" si="184"/>
        <v>0</v>
      </c>
      <c r="CB186" s="296">
        <f t="shared" si="184"/>
        <v>0</v>
      </c>
      <c r="CC186" s="296">
        <f t="shared" si="184"/>
        <v>0</v>
      </c>
      <c r="CD186" s="296">
        <f t="shared" si="184"/>
        <v>0</v>
      </c>
      <c r="CE186" s="296">
        <f t="shared" si="184"/>
        <v>0</v>
      </c>
      <c r="CF186" s="296">
        <f t="shared" si="184"/>
        <v>0</v>
      </c>
      <c r="CG186" s="297">
        <f t="shared" si="184"/>
        <v>0</v>
      </c>
      <c r="CH186" s="298">
        <f t="shared" si="184"/>
        <v>0</v>
      </c>
    </row>
    <row r="187" spans="1:86" ht="15" hidden="1" thickBot="1" x14ac:dyDescent="0.35">
      <c r="A187" s="115"/>
      <c r="B187" s="115"/>
      <c r="C187" s="118"/>
      <c r="D187" s="118"/>
      <c r="E187" s="118"/>
      <c r="F187" s="118"/>
      <c r="G187" s="118"/>
      <c r="H187" s="118"/>
      <c r="I187" s="118"/>
      <c r="J187" s="118"/>
      <c r="K187" s="118"/>
      <c r="L187" s="118"/>
      <c r="M187" s="118"/>
      <c r="N187" s="118"/>
      <c r="O187" s="118"/>
      <c r="P187" s="118"/>
      <c r="Q187" s="118"/>
      <c r="R187" s="118"/>
      <c r="S187" s="118"/>
      <c r="T187" s="118"/>
      <c r="U187" s="118"/>
      <c r="V187" s="118"/>
      <c r="W187" s="118"/>
      <c r="X187" s="118"/>
      <c r="Y187" s="118"/>
      <c r="Z187" s="118"/>
      <c r="AA187" s="118"/>
      <c r="AB187" s="118"/>
      <c r="AC187" s="118"/>
      <c r="AD187" s="118"/>
      <c r="AE187" s="118"/>
      <c r="AF187" s="118"/>
      <c r="AG187" s="118"/>
      <c r="AH187" s="118"/>
      <c r="AI187" s="118"/>
      <c r="AJ187" s="118"/>
      <c r="AK187" s="118"/>
      <c r="AL187" s="118"/>
      <c r="AM187" s="118"/>
      <c r="AN187" s="118"/>
      <c r="AO187" s="118"/>
      <c r="AP187" s="118"/>
      <c r="AQ187" s="118"/>
      <c r="AR187" s="118"/>
      <c r="AS187" s="118"/>
      <c r="AT187" s="118"/>
      <c r="AU187" s="118"/>
      <c r="AV187" s="118"/>
      <c r="AW187" s="118"/>
      <c r="AX187" s="118"/>
      <c r="AY187" s="118"/>
      <c r="AZ187" s="118"/>
      <c r="BA187" s="118"/>
      <c r="BB187" s="118"/>
      <c r="BC187" s="118"/>
      <c r="BD187" s="118"/>
      <c r="BE187" s="118"/>
      <c r="BF187" s="118"/>
      <c r="BG187" s="118"/>
      <c r="BH187" s="118"/>
      <c r="BI187" s="118"/>
      <c r="BJ187" s="118"/>
      <c r="BK187" s="118"/>
      <c r="BL187" s="118"/>
      <c r="BM187" s="118"/>
      <c r="BN187" s="118"/>
      <c r="BO187" s="118"/>
      <c r="BP187" s="118"/>
      <c r="BQ187" s="118"/>
      <c r="BR187" s="118"/>
      <c r="BS187" s="118"/>
      <c r="BT187" s="118"/>
      <c r="BU187" s="118"/>
      <c r="BV187" s="118"/>
      <c r="BW187" s="118"/>
      <c r="BX187" s="118"/>
      <c r="BY187" s="118"/>
      <c r="BZ187" s="118"/>
      <c r="CA187" s="118"/>
      <c r="CB187" s="118"/>
      <c r="CC187" s="118"/>
      <c r="CD187" s="118"/>
      <c r="CE187" s="118"/>
      <c r="CF187" s="118"/>
      <c r="CG187" s="118"/>
      <c r="CH187" s="118"/>
    </row>
    <row r="188" spans="1:86" ht="15" hidden="1" thickBot="1" x14ac:dyDescent="0.35">
      <c r="A188" s="115"/>
      <c r="B188" s="290" t="s">
        <v>37</v>
      </c>
      <c r="C188" s="176">
        <f>C$4</f>
        <v>44927</v>
      </c>
      <c r="D188" s="176">
        <f t="shared" ref="D188:BO188" si="185">D$4</f>
        <v>44958</v>
      </c>
      <c r="E188" s="176">
        <f t="shared" si="185"/>
        <v>44986</v>
      </c>
      <c r="F188" s="176">
        <f t="shared" si="185"/>
        <v>45017</v>
      </c>
      <c r="G188" s="176">
        <f t="shared" si="185"/>
        <v>45047</v>
      </c>
      <c r="H188" s="176">
        <f t="shared" si="185"/>
        <v>45078</v>
      </c>
      <c r="I188" s="176">
        <f t="shared" si="185"/>
        <v>45108</v>
      </c>
      <c r="J188" s="176">
        <f t="shared" si="185"/>
        <v>45139</v>
      </c>
      <c r="K188" s="176">
        <f t="shared" si="185"/>
        <v>45170</v>
      </c>
      <c r="L188" s="176">
        <f t="shared" si="185"/>
        <v>45200</v>
      </c>
      <c r="M188" s="176">
        <f t="shared" si="185"/>
        <v>45231</v>
      </c>
      <c r="N188" s="176">
        <f t="shared" si="185"/>
        <v>45261</v>
      </c>
      <c r="O188" s="176">
        <f t="shared" si="185"/>
        <v>45292</v>
      </c>
      <c r="P188" s="176">
        <f t="shared" si="185"/>
        <v>45323</v>
      </c>
      <c r="Q188" s="176">
        <f t="shared" si="185"/>
        <v>45352</v>
      </c>
      <c r="R188" s="176">
        <f t="shared" si="185"/>
        <v>45383</v>
      </c>
      <c r="S188" s="176">
        <f t="shared" si="185"/>
        <v>45413</v>
      </c>
      <c r="T188" s="176">
        <f t="shared" si="185"/>
        <v>45444</v>
      </c>
      <c r="U188" s="176">
        <f t="shared" si="185"/>
        <v>45474</v>
      </c>
      <c r="V188" s="176">
        <f t="shared" si="185"/>
        <v>45505</v>
      </c>
      <c r="W188" s="176">
        <f t="shared" si="185"/>
        <v>45536</v>
      </c>
      <c r="X188" s="176">
        <f t="shared" si="185"/>
        <v>45566</v>
      </c>
      <c r="Y188" s="176">
        <f t="shared" si="185"/>
        <v>45597</v>
      </c>
      <c r="Z188" s="176">
        <f t="shared" si="185"/>
        <v>45627</v>
      </c>
      <c r="AA188" s="176">
        <f t="shared" si="185"/>
        <v>45658</v>
      </c>
      <c r="AB188" s="176">
        <f t="shared" si="185"/>
        <v>45689</v>
      </c>
      <c r="AC188" s="176">
        <f t="shared" si="185"/>
        <v>45717</v>
      </c>
      <c r="AD188" s="176">
        <f t="shared" si="185"/>
        <v>45748</v>
      </c>
      <c r="AE188" s="176">
        <f t="shared" si="185"/>
        <v>45778</v>
      </c>
      <c r="AF188" s="176">
        <f t="shared" si="185"/>
        <v>45809</v>
      </c>
      <c r="AG188" s="176">
        <f t="shared" si="185"/>
        <v>45839</v>
      </c>
      <c r="AH188" s="176">
        <f t="shared" si="185"/>
        <v>45870</v>
      </c>
      <c r="AI188" s="176">
        <f t="shared" si="185"/>
        <v>45901</v>
      </c>
      <c r="AJ188" s="176">
        <f t="shared" si="185"/>
        <v>45931</v>
      </c>
      <c r="AK188" s="176">
        <f t="shared" si="185"/>
        <v>45962</v>
      </c>
      <c r="AL188" s="176">
        <f t="shared" si="185"/>
        <v>45992</v>
      </c>
      <c r="AM188" s="176">
        <f t="shared" si="185"/>
        <v>46023</v>
      </c>
      <c r="AN188" s="176">
        <f t="shared" si="185"/>
        <v>46054</v>
      </c>
      <c r="AO188" s="176">
        <f t="shared" si="185"/>
        <v>46082</v>
      </c>
      <c r="AP188" s="176">
        <f t="shared" si="185"/>
        <v>46113</v>
      </c>
      <c r="AQ188" s="176">
        <f t="shared" si="185"/>
        <v>46143</v>
      </c>
      <c r="AR188" s="176">
        <f t="shared" si="185"/>
        <v>46174</v>
      </c>
      <c r="AS188" s="176">
        <f t="shared" si="185"/>
        <v>46204</v>
      </c>
      <c r="AT188" s="176">
        <f t="shared" si="185"/>
        <v>46235</v>
      </c>
      <c r="AU188" s="176">
        <f t="shared" si="185"/>
        <v>46266</v>
      </c>
      <c r="AV188" s="176">
        <f t="shared" si="185"/>
        <v>46296</v>
      </c>
      <c r="AW188" s="176">
        <f t="shared" si="185"/>
        <v>46327</v>
      </c>
      <c r="AX188" s="176">
        <f t="shared" si="185"/>
        <v>46357</v>
      </c>
      <c r="AY188" s="176">
        <f t="shared" si="185"/>
        <v>46388</v>
      </c>
      <c r="AZ188" s="176">
        <f t="shared" si="185"/>
        <v>46419</v>
      </c>
      <c r="BA188" s="176">
        <f t="shared" si="185"/>
        <v>46447</v>
      </c>
      <c r="BB188" s="176">
        <f t="shared" si="185"/>
        <v>46478</v>
      </c>
      <c r="BC188" s="176">
        <f t="shared" si="185"/>
        <v>46508</v>
      </c>
      <c r="BD188" s="176">
        <f t="shared" si="185"/>
        <v>46539</v>
      </c>
      <c r="BE188" s="176">
        <f t="shared" si="185"/>
        <v>46569</v>
      </c>
      <c r="BF188" s="176">
        <f t="shared" si="185"/>
        <v>46600</v>
      </c>
      <c r="BG188" s="176">
        <f t="shared" si="185"/>
        <v>46631</v>
      </c>
      <c r="BH188" s="176">
        <f t="shared" si="185"/>
        <v>46661</v>
      </c>
      <c r="BI188" s="176">
        <f t="shared" si="185"/>
        <v>46692</v>
      </c>
      <c r="BJ188" s="176">
        <f t="shared" si="185"/>
        <v>46722</v>
      </c>
      <c r="BK188" s="176">
        <f t="shared" si="185"/>
        <v>46753</v>
      </c>
      <c r="BL188" s="176">
        <f t="shared" si="185"/>
        <v>46784</v>
      </c>
      <c r="BM188" s="176">
        <f t="shared" si="185"/>
        <v>46813</v>
      </c>
      <c r="BN188" s="176">
        <f t="shared" si="185"/>
        <v>46844</v>
      </c>
      <c r="BO188" s="176">
        <f t="shared" si="185"/>
        <v>46874</v>
      </c>
      <c r="BP188" s="176">
        <f t="shared" ref="BP188:CH188" si="186">BP$4</f>
        <v>46905</v>
      </c>
      <c r="BQ188" s="176">
        <f t="shared" si="186"/>
        <v>46935</v>
      </c>
      <c r="BR188" s="176">
        <f t="shared" si="186"/>
        <v>46966</v>
      </c>
      <c r="BS188" s="176">
        <f t="shared" si="186"/>
        <v>46997</v>
      </c>
      <c r="BT188" s="176">
        <f t="shared" si="186"/>
        <v>47027</v>
      </c>
      <c r="BU188" s="176">
        <f t="shared" si="186"/>
        <v>47058</v>
      </c>
      <c r="BV188" s="176">
        <f t="shared" si="186"/>
        <v>47088</v>
      </c>
      <c r="BW188" s="176">
        <f t="shared" si="186"/>
        <v>47119</v>
      </c>
      <c r="BX188" s="176">
        <f t="shared" si="186"/>
        <v>47150</v>
      </c>
      <c r="BY188" s="176">
        <f t="shared" si="186"/>
        <v>47178</v>
      </c>
      <c r="BZ188" s="176">
        <f t="shared" si="186"/>
        <v>47209</v>
      </c>
      <c r="CA188" s="176">
        <f t="shared" si="186"/>
        <v>47239</v>
      </c>
      <c r="CB188" s="176">
        <f t="shared" si="186"/>
        <v>47270</v>
      </c>
      <c r="CC188" s="176">
        <f t="shared" si="186"/>
        <v>47300</v>
      </c>
      <c r="CD188" s="176">
        <f t="shared" si="186"/>
        <v>47331</v>
      </c>
      <c r="CE188" s="176">
        <f t="shared" si="186"/>
        <v>47362</v>
      </c>
      <c r="CF188" s="176">
        <f t="shared" si="186"/>
        <v>47392</v>
      </c>
      <c r="CG188" s="176">
        <f t="shared" si="186"/>
        <v>47423</v>
      </c>
      <c r="CH188" s="177">
        <f t="shared" si="186"/>
        <v>47453</v>
      </c>
    </row>
    <row r="189" spans="1:86" hidden="1" x14ac:dyDescent="0.3">
      <c r="A189" s="115"/>
      <c r="B189" s="299" t="s">
        <v>135</v>
      </c>
      <c r="C189" s="128">
        <f>C157*'YTD PROGRAM SUMMARY'!C40</f>
        <v>0</v>
      </c>
      <c r="D189" s="128">
        <f>D157*'YTD PROGRAM SUMMARY'!D40</f>
        <v>6.7007122195059781</v>
      </c>
      <c r="E189" s="128">
        <f>E157*'YTD PROGRAM SUMMARY'!E40</f>
        <v>545.19949062904846</v>
      </c>
      <c r="F189" s="128">
        <f>F157*'YTD PROGRAM SUMMARY'!F40</f>
        <v>1112.7047841534747</v>
      </c>
      <c r="G189" s="128">
        <f>G157*'YTD PROGRAM SUMMARY'!G40</f>
        <v>2530.759512062074</v>
      </c>
      <c r="H189" s="128">
        <f>H157*'YTD PROGRAM SUMMARY'!H40</f>
        <v>26514.112094678028</v>
      </c>
      <c r="I189" s="128">
        <f>I157*'YTD PROGRAM SUMMARY'!I40</f>
        <v>16009.090612082662</v>
      </c>
      <c r="J189" s="128">
        <f>J157*'YTD PROGRAM SUMMARY'!J40</f>
        <v>35699.337343032123</v>
      </c>
      <c r="K189" s="128">
        <f>K157*'YTD PROGRAM SUMMARY'!K40</f>
        <v>18085.651269618636</v>
      </c>
      <c r="L189" s="128">
        <f>L157*'YTD PROGRAM SUMMARY'!L40</f>
        <v>571.48316865844151</v>
      </c>
      <c r="M189" s="128">
        <f>M157*'YTD PROGRAM SUMMARY'!M40</f>
        <v>9453.6810966553312</v>
      </c>
      <c r="N189" s="128">
        <f>N157*'YTD PROGRAM SUMMARY'!N40</f>
        <v>8277.8347367206588</v>
      </c>
      <c r="O189" s="262">
        <f>O157*'YTD PROGRAM SUMMARY'!O40</f>
        <v>0</v>
      </c>
      <c r="P189" s="262">
        <f>P157*'YTD PROGRAM SUMMARY'!P40</f>
        <v>0</v>
      </c>
      <c r="Q189" s="262">
        <f>Q157*'YTD PROGRAM SUMMARY'!Q40</f>
        <v>0</v>
      </c>
      <c r="R189" s="262">
        <f>R157*'YTD PROGRAM SUMMARY'!R40</f>
        <v>0</v>
      </c>
      <c r="S189" s="262">
        <f>S157*'YTD PROGRAM SUMMARY'!S40</f>
        <v>0</v>
      </c>
      <c r="T189" s="262">
        <f>T157*'YTD PROGRAM SUMMARY'!T40</f>
        <v>0</v>
      </c>
      <c r="U189" s="262">
        <f>U157*'YTD PROGRAM SUMMARY'!U40</f>
        <v>0</v>
      </c>
      <c r="V189" s="262">
        <f>V157*'YTD PROGRAM SUMMARY'!V40</f>
        <v>0</v>
      </c>
      <c r="W189" s="262">
        <f>W157*'YTD PROGRAM SUMMARY'!W40</f>
        <v>0</v>
      </c>
      <c r="X189" s="262">
        <f>X157*'YTD PROGRAM SUMMARY'!X40</f>
        <v>0</v>
      </c>
      <c r="Y189" s="262">
        <f>Y157*'YTD PROGRAM SUMMARY'!Y40</f>
        <v>0</v>
      </c>
      <c r="Z189" s="262">
        <f>Z157*'YTD PROGRAM SUMMARY'!Z40</f>
        <v>0</v>
      </c>
      <c r="AA189" s="262">
        <f>AA157*'YTD PROGRAM SUMMARY'!AA40</f>
        <v>0</v>
      </c>
      <c r="AB189" s="262">
        <f>AB157*'YTD PROGRAM SUMMARY'!AB40</f>
        <v>0</v>
      </c>
      <c r="AC189" s="262">
        <f>AC157*'YTD PROGRAM SUMMARY'!AC40</f>
        <v>0</v>
      </c>
      <c r="AD189" s="262">
        <f>AD157*'YTD PROGRAM SUMMARY'!AD40</f>
        <v>0</v>
      </c>
      <c r="AE189" s="262">
        <f>AE157*'YTD PROGRAM SUMMARY'!AE40</f>
        <v>0</v>
      </c>
      <c r="AF189" s="262">
        <f>AF157*'YTD PROGRAM SUMMARY'!AF40</f>
        <v>0</v>
      </c>
      <c r="AG189" s="262">
        <f>AG157*'YTD PROGRAM SUMMARY'!AG40</f>
        <v>0</v>
      </c>
      <c r="AH189" s="262">
        <f>AH157*'YTD PROGRAM SUMMARY'!AH40</f>
        <v>0</v>
      </c>
      <c r="AI189" s="262">
        <f>AI157*'YTD PROGRAM SUMMARY'!AI40</f>
        <v>0</v>
      </c>
      <c r="AJ189" s="262">
        <f>AJ157*'YTD PROGRAM SUMMARY'!AJ40</f>
        <v>0</v>
      </c>
      <c r="AK189" s="262">
        <f>AK157*'YTD PROGRAM SUMMARY'!AK40</f>
        <v>0</v>
      </c>
      <c r="AL189" s="262">
        <f>AL157*'YTD PROGRAM SUMMARY'!AL40</f>
        <v>0</v>
      </c>
      <c r="AM189" s="262">
        <f>AM157*'YTD PROGRAM SUMMARY'!AM40</f>
        <v>0</v>
      </c>
      <c r="AN189" s="262">
        <f>AN157*'YTD PROGRAM SUMMARY'!AN40</f>
        <v>0</v>
      </c>
      <c r="AO189" s="262">
        <f>AO157*'YTD PROGRAM SUMMARY'!AO40</f>
        <v>0</v>
      </c>
      <c r="AP189" s="262">
        <f>AP157*'YTD PROGRAM SUMMARY'!AP40</f>
        <v>0</v>
      </c>
      <c r="AQ189" s="262">
        <f>AQ157*'YTD PROGRAM SUMMARY'!AQ40</f>
        <v>0</v>
      </c>
      <c r="AR189" s="262">
        <f>AR157*'YTD PROGRAM SUMMARY'!AR40</f>
        <v>0</v>
      </c>
      <c r="AS189" s="262">
        <f>AS157*'YTD PROGRAM SUMMARY'!AS40</f>
        <v>0</v>
      </c>
      <c r="AT189" s="262">
        <f>AT157*'YTD PROGRAM SUMMARY'!AT40</f>
        <v>0</v>
      </c>
      <c r="AU189" s="262">
        <f>AU157*'YTD PROGRAM SUMMARY'!AU40</f>
        <v>0</v>
      </c>
      <c r="AV189" s="262">
        <f>AV157*'YTD PROGRAM SUMMARY'!AV40</f>
        <v>0</v>
      </c>
      <c r="AW189" s="262">
        <f>AW157*'YTD PROGRAM SUMMARY'!AW40</f>
        <v>0</v>
      </c>
      <c r="AX189" s="262">
        <f>AX157*'YTD PROGRAM SUMMARY'!AX40</f>
        <v>0</v>
      </c>
      <c r="AY189" s="262">
        <f>AY157*'YTD PROGRAM SUMMARY'!AY40</f>
        <v>0</v>
      </c>
      <c r="AZ189" s="262">
        <f>AZ157*'YTD PROGRAM SUMMARY'!AZ40</f>
        <v>0</v>
      </c>
      <c r="BA189" s="262">
        <f>BA157*'YTD PROGRAM SUMMARY'!BA40</f>
        <v>0</v>
      </c>
      <c r="BB189" s="262">
        <f>BB157*'YTD PROGRAM SUMMARY'!BB40</f>
        <v>0</v>
      </c>
      <c r="BC189" s="262">
        <f>BC157*'YTD PROGRAM SUMMARY'!BC40</f>
        <v>0</v>
      </c>
      <c r="BD189" s="262">
        <f>BD157*'YTD PROGRAM SUMMARY'!BD40</f>
        <v>0</v>
      </c>
      <c r="BE189" s="262">
        <f>BE157*'YTD PROGRAM SUMMARY'!BE40</f>
        <v>0</v>
      </c>
      <c r="BF189" s="262">
        <f>BF157*'YTD PROGRAM SUMMARY'!BF40</f>
        <v>0</v>
      </c>
      <c r="BG189" s="262">
        <f>BG157*'YTD PROGRAM SUMMARY'!BG40</f>
        <v>0</v>
      </c>
      <c r="BH189" s="262">
        <f>BH157*'YTD PROGRAM SUMMARY'!BH40</f>
        <v>0</v>
      </c>
      <c r="BI189" s="262">
        <f>BI157*'YTD PROGRAM SUMMARY'!BI40</f>
        <v>0</v>
      </c>
      <c r="BJ189" s="262">
        <f>BJ157*'YTD PROGRAM SUMMARY'!BJ40</f>
        <v>0</v>
      </c>
      <c r="BK189" s="262">
        <f>BK157*'YTD PROGRAM SUMMARY'!BK40</f>
        <v>0</v>
      </c>
      <c r="BL189" s="262">
        <f>BL157*'YTD PROGRAM SUMMARY'!BL40</f>
        <v>0</v>
      </c>
      <c r="BM189" s="262">
        <f>BM157*'YTD PROGRAM SUMMARY'!BM40</f>
        <v>0</v>
      </c>
      <c r="BN189" s="262">
        <f>BN157*'YTD PROGRAM SUMMARY'!BN40</f>
        <v>0</v>
      </c>
      <c r="BO189" s="262">
        <f>BO157*'YTD PROGRAM SUMMARY'!BO40</f>
        <v>0</v>
      </c>
      <c r="BP189" s="262">
        <f>BP157*'YTD PROGRAM SUMMARY'!BP40</f>
        <v>0</v>
      </c>
      <c r="BQ189" s="262">
        <f>BQ157*'YTD PROGRAM SUMMARY'!BQ40</f>
        <v>0</v>
      </c>
      <c r="BR189" s="262">
        <f>BR157*'YTD PROGRAM SUMMARY'!BR40</f>
        <v>0</v>
      </c>
      <c r="BS189" s="262">
        <f>BS157*'YTD PROGRAM SUMMARY'!BS40</f>
        <v>0</v>
      </c>
      <c r="BT189" s="262">
        <f>BT157*'YTD PROGRAM SUMMARY'!BT40</f>
        <v>0</v>
      </c>
      <c r="BU189" s="262">
        <f>BU157*'YTD PROGRAM SUMMARY'!BU40</f>
        <v>0</v>
      </c>
      <c r="BV189" s="262">
        <f>BV157*'YTD PROGRAM SUMMARY'!BV40</f>
        <v>0</v>
      </c>
      <c r="BW189" s="262">
        <f>BW157*'YTD PROGRAM SUMMARY'!BW40</f>
        <v>0</v>
      </c>
      <c r="BX189" s="262">
        <f>BX157*'YTD PROGRAM SUMMARY'!BX40</f>
        <v>0</v>
      </c>
      <c r="BY189" s="262">
        <f>BY157*'YTD PROGRAM SUMMARY'!BY40</f>
        <v>0</v>
      </c>
      <c r="BZ189" s="262">
        <f>BZ157*'YTD PROGRAM SUMMARY'!BZ40</f>
        <v>0</v>
      </c>
      <c r="CA189" s="262">
        <f>CA157*'YTD PROGRAM SUMMARY'!CA40</f>
        <v>0</v>
      </c>
      <c r="CB189" s="262">
        <f>CB157*'YTD PROGRAM SUMMARY'!CB40</f>
        <v>0</v>
      </c>
      <c r="CC189" s="262">
        <f>CC157*'YTD PROGRAM SUMMARY'!CC40</f>
        <v>0</v>
      </c>
      <c r="CD189" s="262">
        <f>CD157*'YTD PROGRAM SUMMARY'!CD40</f>
        <v>0</v>
      </c>
      <c r="CE189" s="262">
        <f>CE157*'YTD PROGRAM SUMMARY'!CE40</f>
        <v>0</v>
      </c>
      <c r="CF189" s="262">
        <f>CF157*'YTD PROGRAM SUMMARY'!CF40</f>
        <v>0</v>
      </c>
      <c r="CG189" s="262">
        <f>CG157*'YTD PROGRAM SUMMARY'!CG40</f>
        <v>0</v>
      </c>
      <c r="CH189" s="263">
        <f>CH157*'YTD PROGRAM SUMMARY'!CH40</f>
        <v>0</v>
      </c>
    </row>
    <row r="190" spans="1:86" ht="15" hidden="1" thickBot="1" x14ac:dyDescent="0.35">
      <c r="A190" s="115"/>
      <c r="B190" s="96" t="s">
        <v>136</v>
      </c>
      <c r="C190" s="121">
        <f>C176*'YTD PROGRAM SUMMARY'!C40</f>
        <v>0</v>
      </c>
      <c r="D190" s="121">
        <f>D176*'YTD PROGRAM SUMMARY'!D40</f>
        <v>0.47272249168954933</v>
      </c>
      <c r="E190" s="121">
        <f>E176*'YTD PROGRAM SUMMARY'!E40</f>
        <v>41.738399682312782</v>
      </c>
      <c r="F190" s="121">
        <f>F176*'YTD PROGRAM SUMMARY'!F40</f>
        <v>82.805204974038048</v>
      </c>
      <c r="G190" s="121">
        <f>G176*'YTD PROGRAM SUMMARY'!G40</f>
        <v>215.04668233394295</v>
      </c>
      <c r="H190" s="121">
        <f>H176*'YTD PROGRAM SUMMARY'!H40</f>
        <v>4192.7743337201964</v>
      </c>
      <c r="I190" s="121">
        <f>I176*'YTD PROGRAM SUMMARY'!I40</f>
        <v>2363.7361468105596</v>
      </c>
      <c r="J190" s="121">
        <f>J176*'YTD PROGRAM SUMMARY'!J40</f>
        <v>5579.1623040674885</v>
      </c>
      <c r="K190" s="121">
        <f>K176*'YTD PROGRAM SUMMARY'!K40</f>
        <v>2571.721795012541</v>
      </c>
      <c r="L190" s="121">
        <f>L176*'YTD PROGRAM SUMMARY'!L40</f>
        <v>51.223850399208288</v>
      </c>
      <c r="M190" s="121">
        <f>M176*'YTD PROGRAM SUMMARY'!M40</f>
        <v>792.22661698840159</v>
      </c>
      <c r="N190" s="121">
        <f>N176*'YTD PROGRAM SUMMARY'!N40</f>
        <v>553.2132458794938</v>
      </c>
      <c r="O190" s="254">
        <f>O176*'YTD PROGRAM SUMMARY'!O40</f>
        <v>0</v>
      </c>
      <c r="P190" s="254">
        <f>P176*'YTD PROGRAM SUMMARY'!P40</f>
        <v>0</v>
      </c>
      <c r="Q190" s="254">
        <f>Q176*'YTD PROGRAM SUMMARY'!Q40</f>
        <v>0</v>
      </c>
      <c r="R190" s="254">
        <f>R176*'YTD PROGRAM SUMMARY'!R40</f>
        <v>0</v>
      </c>
      <c r="S190" s="254">
        <f>S176*'YTD PROGRAM SUMMARY'!S40</f>
        <v>0</v>
      </c>
      <c r="T190" s="254">
        <f>T176*'YTD PROGRAM SUMMARY'!T40</f>
        <v>0</v>
      </c>
      <c r="U190" s="254">
        <f>U176*'YTD PROGRAM SUMMARY'!U40</f>
        <v>0</v>
      </c>
      <c r="V190" s="254">
        <f>V176*'YTD PROGRAM SUMMARY'!V40</f>
        <v>0</v>
      </c>
      <c r="W190" s="254">
        <f>W176*'YTD PROGRAM SUMMARY'!W40</f>
        <v>0</v>
      </c>
      <c r="X190" s="254">
        <f>X176*'YTD PROGRAM SUMMARY'!X40</f>
        <v>0</v>
      </c>
      <c r="Y190" s="254">
        <f>Y176*'YTD PROGRAM SUMMARY'!Y40</f>
        <v>0</v>
      </c>
      <c r="Z190" s="254">
        <f>Z176*'YTD PROGRAM SUMMARY'!Z40</f>
        <v>0</v>
      </c>
      <c r="AA190" s="254">
        <f>AA176*'YTD PROGRAM SUMMARY'!AA40</f>
        <v>0</v>
      </c>
      <c r="AB190" s="254">
        <f>AB176*'YTD PROGRAM SUMMARY'!AB40</f>
        <v>0</v>
      </c>
      <c r="AC190" s="254">
        <f>AC176*'YTD PROGRAM SUMMARY'!AC40</f>
        <v>0</v>
      </c>
      <c r="AD190" s="254">
        <f>AD176*'YTD PROGRAM SUMMARY'!AD40</f>
        <v>0</v>
      </c>
      <c r="AE190" s="254">
        <f>AE176*'YTD PROGRAM SUMMARY'!AE40</f>
        <v>0</v>
      </c>
      <c r="AF190" s="254">
        <f>AF176*'YTD PROGRAM SUMMARY'!AF40</f>
        <v>0</v>
      </c>
      <c r="AG190" s="254">
        <f>AG176*'YTD PROGRAM SUMMARY'!AG40</f>
        <v>0</v>
      </c>
      <c r="AH190" s="254">
        <f>AH176*'YTD PROGRAM SUMMARY'!AH40</f>
        <v>0</v>
      </c>
      <c r="AI190" s="254">
        <f>AI176*'YTD PROGRAM SUMMARY'!AI40</f>
        <v>0</v>
      </c>
      <c r="AJ190" s="254">
        <f>AJ176*'YTD PROGRAM SUMMARY'!AJ40</f>
        <v>0</v>
      </c>
      <c r="AK190" s="254">
        <f>AK176*'YTD PROGRAM SUMMARY'!AK40</f>
        <v>0</v>
      </c>
      <c r="AL190" s="254">
        <f>AL176*'YTD PROGRAM SUMMARY'!AL40</f>
        <v>0</v>
      </c>
      <c r="AM190" s="254">
        <f>AM176*'YTD PROGRAM SUMMARY'!AM40</f>
        <v>0</v>
      </c>
      <c r="AN190" s="254">
        <f>AN176*'YTD PROGRAM SUMMARY'!AN40</f>
        <v>0</v>
      </c>
      <c r="AO190" s="254">
        <f>AO176*'YTD PROGRAM SUMMARY'!AO40</f>
        <v>0</v>
      </c>
      <c r="AP190" s="254">
        <f>AP176*'YTD PROGRAM SUMMARY'!AP40</f>
        <v>0</v>
      </c>
      <c r="AQ190" s="254">
        <f>AQ176*'YTD PROGRAM SUMMARY'!AQ40</f>
        <v>0</v>
      </c>
      <c r="AR190" s="254">
        <f>AR176*'YTD PROGRAM SUMMARY'!AR40</f>
        <v>0</v>
      </c>
      <c r="AS190" s="254">
        <f>AS176*'YTD PROGRAM SUMMARY'!AS40</f>
        <v>0</v>
      </c>
      <c r="AT190" s="254">
        <f>AT176*'YTD PROGRAM SUMMARY'!AT40</f>
        <v>0</v>
      </c>
      <c r="AU190" s="254">
        <f>AU176*'YTD PROGRAM SUMMARY'!AU40</f>
        <v>0</v>
      </c>
      <c r="AV190" s="254">
        <f>AV176*'YTD PROGRAM SUMMARY'!AV40</f>
        <v>0</v>
      </c>
      <c r="AW190" s="254">
        <f>AW176*'YTD PROGRAM SUMMARY'!AW40</f>
        <v>0</v>
      </c>
      <c r="AX190" s="254">
        <f>AX176*'YTD PROGRAM SUMMARY'!AX40</f>
        <v>0</v>
      </c>
      <c r="AY190" s="254">
        <f>AY176*'YTD PROGRAM SUMMARY'!AY40</f>
        <v>0</v>
      </c>
      <c r="AZ190" s="254">
        <f>AZ176*'YTD PROGRAM SUMMARY'!AZ40</f>
        <v>0</v>
      </c>
      <c r="BA190" s="254">
        <f>BA176*'YTD PROGRAM SUMMARY'!BA40</f>
        <v>0</v>
      </c>
      <c r="BB190" s="254">
        <f>BB176*'YTD PROGRAM SUMMARY'!BB40</f>
        <v>0</v>
      </c>
      <c r="BC190" s="254">
        <f>BC176*'YTD PROGRAM SUMMARY'!BC40</f>
        <v>0</v>
      </c>
      <c r="BD190" s="254">
        <f>BD176*'YTD PROGRAM SUMMARY'!BD40</f>
        <v>0</v>
      </c>
      <c r="BE190" s="254">
        <f>BE176*'YTD PROGRAM SUMMARY'!BE40</f>
        <v>0</v>
      </c>
      <c r="BF190" s="254">
        <f>BF176*'YTD PROGRAM SUMMARY'!BF40</f>
        <v>0</v>
      </c>
      <c r="BG190" s="254">
        <f>BG176*'YTD PROGRAM SUMMARY'!BG40</f>
        <v>0</v>
      </c>
      <c r="BH190" s="254">
        <f>BH176*'YTD PROGRAM SUMMARY'!BH40</f>
        <v>0</v>
      </c>
      <c r="BI190" s="254">
        <f>BI176*'YTD PROGRAM SUMMARY'!BI40</f>
        <v>0</v>
      </c>
      <c r="BJ190" s="254">
        <f>BJ176*'YTD PROGRAM SUMMARY'!BJ40</f>
        <v>0</v>
      </c>
      <c r="BK190" s="254">
        <f>BK176*'YTD PROGRAM SUMMARY'!BK40</f>
        <v>0</v>
      </c>
      <c r="BL190" s="254">
        <f>BL176*'YTD PROGRAM SUMMARY'!BL40</f>
        <v>0</v>
      </c>
      <c r="BM190" s="254">
        <f>BM176*'YTD PROGRAM SUMMARY'!BM40</f>
        <v>0</v>
      </c>
      <c r="BN190" s="254">
        <f>BN176*'YTD PROGRAM SUMMARY'!BN40</f>
        <v>0</v>
      </c>
      <c r="BO190" s="254">
        <f>BO176*'YTD PROGRAM SUMMARY'!BO40</f>
        <v>0</v>
      </c>
      <c r="BP190" s="254">
        <f>BP176*'YTD PROGRAM SUMMARY'!BP40</f>
        <v>0</v>
      </c>
      <c r="BQ190" s="254">
        <f>BQ176*'YTD PROGRAM SUMMARY'!BQ40</f>
        <v>0</v>
      </c>
      <c r="BR190" s="254">
        <f>BR176*'YTD PROGRAM SUMMARY'!BR40</f>
        <v>0</v>
      </c>
      <c r="BS190" s="254">
        <f>BS176*'YTD PROGRAM SUMMARY'!BS40</f>
        <v>0</v>
      </c>
      <c r="BT190" s="254">
        <f>BT176*'YTD PROGRAM SUMMARY'!BT40</f>
        <v>0</v>
      </c>
      <c r="BU190" s="254">
        <f>BU176*'YTD PROGRAM SUMMARY'!BU40</f>
        <v>0</v>
      </c>
      <c r="BV190" s="254">
        <f>BV176*'YTD PROGRAM SUMMARY'!BV40</f>
        <v>0</v>
      </c>
      <c r="BW190" s="254">
        <f>BW176*'YTD PROGRAM SUMMARY'!BW40</f>
        <v>0</v>
      </c>
      <c r="BX190" s="254">
        <f>BX176*'YTD PROGRAM SUMMARY'!BX40</f>
        <v>0</v>
      </c>
      <c r="BY190" s="254">
        <f>BY176*'YTD PROGRAM SUMMARY'!BY40</f>
        <v>0</v>
      </c>
      <c r="BZ190" s="254">
        <f>BZ176*'YTD PROGRAM SUMMARY'!BZ40</f>
        <v>0</v>
      </c>
      <c r="CA190" s="254">
        <f>CA176*'YTD PROGRAM SUMMARY'!CA40</f>
        <v>0</v>
      </c>
      <c r="CB190" s="254">
        <f>CB176*'YTD PROGRAM SUMMARY'!CB40</f>
        <v>0</v>
      </c>
      <c r="CC190" s="254">
        <f>CC176*'YTD PROGRAM SUMMARY'!CC40</f>
        <v>0</v>
      </c>
      <c r="CD190" s="254">
        <f>CD176*'YTD PROGRAM SUMMARY'!CD40</f>
        <v>0</v>
      </c>
      <c r="CE190" s="254">
        <f>CE176*'YTD PROGRAM SUMMARY'!CE40</f>
        <v>0</v>
      </c>
      <c r="CF190" s="254">
        <f>CF176*'YTD PROGRAM SUMMARY'!CF40</f>
        <v>0</v>
      </c>
      <c r="CG190" s="254">
        <f>CG176*'YTD PROGRAM SUMMARY'!CG40</f>
        <v>0</v>
      </c>
      <c r="CH190" s="255">
        <f>CH176*'YTD PROGRAM SUMMARY'!CH40</f>
        <v>0</v>
      </c>
    </row>
    <row r="191" spans="1:86" hidden="1" x14ac:dyDescent="0.3">
      <c r="A191" s="115"/>
      <c r="B191" s="299" t="s">
        <v>137</v>
      </c>
      <c r="C191" s="122">
        <f t="shared" ref="C191" si="187">IFERROR(C189/C73,0)</f>
        <v>0</v>
      </c>
      <c r="D191" s="122">
        <f t="shared" ref="D191:N191" si="188">IFERROR(D189/D73,0)</f>
        <v>2.0110173827810073E-2</v>
      </c>
      <c r="E191" s="122">
        <f t="shared" si="188"/>
        <v>0.11074850650200571</v>
      </c>
      <c r="F191" s="122">
        <f t="shared" si="188"/>
        <v>8.2313652939463244E-2</v>
      </c>
      <c r="G191" s="122">
        <f t="shared" si="188"/>
        <v>6.4158428876395071E-2</v>
      </c>
      <c r="H191" s="122">
        <f t="shared" si="188"/>
        <v>0.2157116642873613</v>
      </c>
      <c r="I191" s="122">
        <f t="shared" si="188"/>
        <v>8.5274296206201861E-2</v>
      </c>
      <c r="J191" s="122">
        <f t="shared" si="188"/>
        <v>0.1834636633221215</v>
      </c>
      <c r="K191" s="122">
        <f t="shared" si="188"/>
        <v>0.10908813298199815</v>
      </c>
      <c r="L191" s="122">
        <f t="shared" si="188"/>
        <v>5.7984129254964349E-3</v>
      </c>
      <c r="M191" s="122">
        <f t="shared" si="188"/>
        <v>9.0595242251135341E-2</v>
      </c>
      <c r="N191" s="122">
        <f t="shared" si="188"/>
        <v>5.6247771096918593E-2</v>
      </c>
      <c r="O191" s="256">
        <f>IFERROR(O189/O73,0)</f>
        <v>0</v>
      </c>
      <c r="P191" s="256">
        <f t="shared" ref="P191:Y191" si="189">IFERROR(P189/P73,0)</f>
        <v>0</v>
      </c>
      <c r="Q191" s="256">
        <f t="shared" si="189"/>
        <v>0</v>
      </c>
      <c r="R191" s="256">
        <f t="shared" si="189"/>
        <v>0</v>
      </c>
      <c r="S191" s="256">
        <f t="shared" si="189"/>
        <v>0</v>
      </c>
      <c r="T191" s="256">
        <f t="shared" si="189"/>
        <v>0</v>
      </c>
      <c r="U191" s="256">
        <f t="shared" si="189"/>
        <v>0</v>
      </c>
      <c r="V191" s="256">
        <f t="shared" si="189"/>
        <v>0</v>
      </c>
      <c r="W191" s="256">
        <f t="shared" si="189"/>
        <v>0</v>
      </c>
      <c r="X191" s="256">
        <f t="shared" si="189"/>
        <v>0</v>
      </c>
      <c r="Y191" s="256">
        <f t="shared" si="189"/>
        <v>0</v>
      </c>
      <c r="Z191" s="256">
        <f>IFERROR(Z189/Z80,0)</f>
        <v>0</v>
      </c>
      <c r="AA191" s="256">
        <f>IFERROR(AA189/AA73,0)</f>
        <v>0</v>
      </c>
      <c r="AB191" s="256">
        <f t="shared" ref="AB191:AK191" si="190">IFERROR(AB189/AB73,0)</f>
        <v>0</v>
      </c>
      <c r="AC191" s="256">
        <f t="shared" si="190"/>
        <v>0</v>
      </c>
      <c r="AD191" s="256">
        <f t="shared" si="190"/>
        <v>0</v>
      </c>
      <c r="AE191" s="256">
        <f t="shared" si="190"/>
        <v>0</v>
      </c>
      <c r="AF191" s="256">
        <f t="shared" si="190"/>
        <v>0</v>
      </c>
      <c r="AG191" s="256">
        <f t="shared" si="190"/>
        <v>0</v>
      </c>
      <c r="AH191" s="256">
        <f t="shared" si="190"/>
        <v>0</v>
      </c>
      <c r="AI191" s="256">
        <f t="shared" si="190"/>
        <v>0</v>
      </c>
      <c r="AJ191" s="256">
        <f t="shared" si="190"/>
        <v>0</v>
      </c>
      <c r="AK191" s="256">
        <f t="shared" si="190"/>
        <v>0</v>
      </c>
      <c r="AL191" s="256">
        <f>IFERROR(AL189/AL80,0)</f>
        <v>0</v>
      </c>
      <c r="AM191" s="256">
        <f>IFERROR(AM189/AM73,0)</f>
        <v>0</v>
      </c>
      <c r="AN191" s="256">
        <f t="shared" ref="AN191:AW191" si="191">IFERROR(AN189/AN73,0)</f>
        <v>0</v>
      </c>
      <c r="AO191" s="256">
        <f t="shared" si="191"/>
        <v>0</v>
      </c>
      <c r="AP191" s="256">
        <f t="shared" si="191"/>
        <v>0</v>
      </c>
      <c r="AQ191" s="256">
        <f t="shared" si="191"/>
        <v>0</v>
      </c>
      <c r="AR191" s="256">
        <f t="shared" si="191"/>
        <v>0</v>
      </c>
      <c r="AS191" s="256">
        <f t="shared" si="191"/>
        <v>0</v>
      </c>
      <c r="AT191" s="256">
        <f t="shared" si="191"/>
        <v>0</v>
      </c>
      <c r="AU191" s="256">
        <f t="shared" si="191"/>
        <v>0</v>
      </c>
      <c r="AV191" s="256">
        <f t="shared" si="191"/>
        <v>0</v>
      </c>
      <c r="AW191" s="256">
        <f t="shared" si="191"/>
        <v>0</v>
      </c>
      <c r="AX191" s="256">
        <f>IFERROR(AX189/AX80,0)</f>
        <v>0</v>
      </c>
      <c r="AY191" s="256">
        <f>IFERROR(AY189/AY73,0)</f>
        <v>0</v>
      </c>
      <c r="AZ191" s="256">
        <f t="shared" ref="AZ191:BI191" si="192">IFERROR(AZ189/AZ73,0)</f>
        <v>0</v>
      </c>
      <c r="BA191" s="256">
        <f t="shared" si="192"/>
        <v>0</v>
      </c>
      <c r="BB191" s="256">
        <f t="shared" si="192"/>
        <v>0</v>
      </c>
      <c r="BC191" s="256">
        <f t="shared" si="192"/>
        <v>0</v>
      </c>
      <c r="BD191" s="256">
        <f t="shared" si="192"/>
        <v>0</v>
      </c>
      <c r="BE191" s="256">
        <f t="shared" si="192"/>
        <v>0</v>
      </c>
      <c r="BF191" s="256">
        <f t="shared" si="192"/>
        <v>0</v>
      </c>
      <c r="BG191" s="256">
        <f t="shared" si="192"/>
        <v>0</v>
      </c>
      <c r="BH191" s="256">
        <f t="shared" si="192"/>
        <v>0</v>
      </c>
      <c r="BI191" s="256">
        <f t="shared" si="192"/>
        <v>0</v>
      </c>
      <c r="BJ191" s="256">
        <f>IFERROR(BJ189/BJ80,0)</f>
        <v>0</v>
      </c>
      <c r="BK191" s="256">
        <f>IFERROR(BK189/BK73,0)</f>
        <v>0</v>
      </c>
      <c r="BL191" s="256">
        <f t="shared" ref="BL191:BU191" si="193">IFERROR(BL189/BL73,0)</f>
        <v>0</v>
      </c>
      <c r="BM191" s="256">
        <f t="shared" si="193"/>
        <v>0</v>
      </c>
      <c r="BN191" s="256">
        <f t="shared" si="193"/>
        <v>0</v>
      </c>
      <c r="BO191" s="256">
        <f t="shared" si="193"/>
        <v>0</v>
      </c>
      <c r="BP191" s="256">
        <f t="shared" si="193"/>
        <v>0</v>
      </c>
      <c r="BQ191" s="256">
        <f t="shared" si="193"/>
        <v>0</v>
      </c>
      <c r="BR191" s="256">
        <f t="shared" si="193"/>
        <v>0</v>
      </c>
      <c r="BS191" s="256">
        <f t="shared" si="193"/>
        <v>0</v>
      </c>
      <c r="BT191" s="256">
        <f t="shared" si="193"/>
        <v>0</v>
      </c>
      <c r="BU191" s="256">
        <f t="shared" si="193"/>
        <v>0</v>
      </c>
      <c r="BV191" s="256">
        <f>IFERROR(BV189/BV80,0)</f>
        <v>0</v>
      </c>
      <c r="BW191" s="256">
        <f>IFERROR(BW189/BW73,0)</f>
        <v>0</v>
      </c>
      <c r="BX191" s="256">
        <f t="shared" ref="BX191:CG191" si="194">IFERROR(BX189/BX73,0)</f>
        <v>0</v>
      </c>
      <c r="BY191" s="256">
        <f t="shared" si="194"/>
        <v>0</v>
      </c>
      <c r="BZ191" s="256">
        <f t="shared" si="194"/>
        <v>0</v>
      </c>
      <c r="CA191" s="256">
        <f t="shared" si="194"/>
        <v>0</v>
      </c>
      <c r="CB191" s="256">
        <f t="shared" si="194"/>
        <v>0</v>
      </c>
      <c r="CC191" s="256">
        <f t="shared" si="194"/>
        <v>0</v>
      </c>
      <c r="CD191" s="256">
        <f t="shared" si="194"/>
        <v>0</v>
      </c>
      <c r="CE191" s="256">
        <f t="shared" si="194"/>
        <v>0</v>
      </c>
      <c r="CF191" s="256">
        <f t="shared" si="194"/>
        <v>0</v>
      </c>
      <c r="CG191" s="256">
        <f t="shared" si="194"/>
        <v>0</v>
      </c>
      <c r="CH191" s="264">
        <f>IFERROR(CH189/CH80,0)</f>
        <v>0</v>
      </c>
    </row>
    <row r="192" spans="1:86" ht="15" hidden="1" thickBot="1" x14ac:dyDescent="0.35">
      <c r="A192" s="115"/>
      <c r="B192" s="96" t="s">
        <v>138</v>
      </c>
      <c r="C192" s="123">
        <f t="shared" ref="C192" si="195">IFERROR(C190/C73,0)</f>
        <v>0</v>
      </c>
      <c r="D192" s="123">
        <f t="shared" ref="D192:N192" si="196">IFERROR(D190/D73,0)</f>
        <v>1.4187344820627478E-3</v>
      </c>
      <c r="E192" s="123">
        <f t="shared" si="196"/>
        <v>8.4784844961365464E-3</v>
      </c>
      <c r="F192" s="123">
        <f t="shared" si="196"/>
        <v>6.1256130115406749E-3</v>
      </c>
      <c r="G192" s="123">
        <f t="shared" si="196"/>
        <v>5.4517456944714196E-3</v>
      </c>
      <c r="H192" s="123">
        <f t="shared" si="196"/>
        <v>3.411128105208755E-2</v>
      </c>
      <c r="I192" s="123">
        <f t="shared" si="196"/>
        <v>1.2590717438022403E-2</v>
      </c>
      <c r="J192" s="123">
        <f t="shared" si="196"/>
        <v>2.8672060344915415E-2</v>
      </c>
      <c r="K192" s="123">
        <f t="shared" si="196"/>
        <v>1.5511983781214796E-2</v>
      </c>
      <c r="L192" s="123">
        <f t="shared" si="196"/>
        <v>5.197301557379432E-4</v>
      </c>
      <c r="M192" s="123">
        <f t="shared" si="196"/>
        <v>7.5919593172287404E-3</v>
      </c>
      <c r="N192" s="123">
        <f t="shared" si="196"/>
        <v>3.7590762574634833E-3</v>
      </c>
      <c r="O192" s="257">
        <f>IFERROR(O190/O73,0)</f>
        <v>0</v>
      </c>
      <c r="P192" s="257">
        <f t="shared" ref="P192:Y192" si="197">IFERROR(P190/P73,0)</f>
        <v>0</v>
      </c>
      <c r="Q192" s="257">
        <f t="shared" si="197"/>
        <v>0</v>
      </c>
      <c r="R192" s="257">
        <f t="shared" si="197"/>
        <v>0</v>
      </c>
      <c r="S192" s="257">
        <f t="shared" si="197"/>
        <v>0</v>
      </c>
      <c r="T192" s="257">
        <f t="shared" si="197"/>
        <v>0</v>
      </c>
      <c r="U192" s="257">
        <f t="shared" si="197"/>
        <v>0</v>
      </c>
      <c r="V192" s="257">
        <f t="shared" si="197"/>
        <v>0</v>
      </c>
      <c r="W192" s="257">
        <f t="shared" si="197"/>
        <v>0</v>
      </c>
      <c r="X192" s="257">
        <f t="shared" si="197"/>
        <v>0</v>
      </c>
      <c r="Y192" s="257">
        <f t="shared" si="197"/>
        <v>0</v>
      </c>
      <c r="Z192" s="257">
        <f>IFERROR(Z190/Z81,0)</f>
        <v>0</v>
      </c>
      <c r="AA192" s="257">
        <f>IFERROR(AA190/AA73,0)</f>
        <v>0</v>
      </c>
      <c r="AB192" s="257">
        <f t="shared" ref="AB192:AK192" si="198">IFERROR(AB190/AB73,0)</f>
        <v>0</v>
      </c>
      <c r="AC192" s="257">
        <f t="shared" si="198"/>
        <v>0</v>
      </c>
      <c r="AD192" s="257">
        <f t="shared" si="198"/>
        <v>0</v>
      </c>
      <c r="AE192" s="257">
        <f t="shared" si="198"/>
        <v>0</v>
      </c>
      <c r="AF192" s="257">
        <f t="shared" si="198"/>
        <v>0</v>
      </c>
      <c r="AG192" s="257">
        <f t="shared" si="198"/>
        <v>0</v>
      </c>
      <c r="AH192" s="257">
        <f t="shared" si="198"/>
        <v>0</v>
      </c>
      <c r="AI192" s="257">
        <f t="shared" si="198"/>
        <v>0</v>
      </c>
      <c r="AJ192" s="257">
        <f t="shared" si="198"/>
        <v>0</v>
      </c>
      <c r="AK192" s="257">
        <f t="shared" si="198"/>
        <v>0</v>
      </c>
      <c r="AL192" s="257">
        <f>IFERROR(AL190/AL81,0)</f>
        <v>0</v>
      </c>
      <c r="AM192" s="257">
        <f>IFERROR(AM190/AM73,0)</f>
        <v>0</v>
      </c>
      <c r="AN192" s="257">
        <f t="shared" ref="AN192:AW192" si="199">IFERROR(AN190/AN73,0)</f>
        <v>0</v>
      </c>
      <c r="AO192" s="257">
        <f t="shared" si="199"/>
        <v>0</v>
      </c>
      <c r="AP192" s="257">
        <f t="shared" si="199"/>
        <v>0</v>
      </c>
      <c r="AQ192" s="257">
        <f t="shared" si="199"/>
        <v>0</v>
      </c>
      <c r="AR192" s="257">
        <f t="shared" si="199"/>
        <v>0</v>
      </c>
      <c r="AS192" s="257">
        <f t="shared" si="199"/>
        <v>0</v>
      </c>
      <c r="AT192" s="257">
        <f t="shared" si="199"/>
        <v>0</v>
      </c>
      <c r="AU192" s="257">
        <f t="shared" si="199"/>
        <v>0</v>
      </c>
      <c r="AV192" s="257">
        <f t="shared" si="199"/>
        <v>0</v>
      </c>
      <c r="AW192" s="257">
        <f t="shared" si="199"/>
        <v>0</v>
      </c>
      <c r="AX192" s="257">
        <f>IFERROR(AX190/AX81,0)</f>
        <v>0</v>
      </c>
      <c r="AY192" s="257">
        <f>IFERROR(AY190/AY73,0)</f>
        <v>0</v>
      </c>
      <c r="AZ192" s="257">
        <f t="shared" ref="AZ192:BI192" si="200">IFERROR(AZ190/AZ73,0)</f>
        <v>0</v>
      </c>
      <c r="BA192" s="257">
        <f t="shared" si="200"/>
        <v>0</v>
      </c>
      <c r="BB192" s="257">
        <f t="shared" si="200"/>
        <v>0</v>
      </c>
      <c r="BC192" s="257">
        <f t="shared" si="200"/>
        <v>0</v>
      </c>
      <c r="BD192" s="257">
        <f t="shared" si="200"/>
        <v>0</v>
      </c>
      <c r="BE192" s="257">
        <f t="shared" si="200"/>
        <v>0</v>
      </c>
      <c r="BF192" s="257">
        <f t="shared" si="200"/>
        <v>0</v>
      </c>
      <c r="BG192" s="257">
        <f t="shared" si="200"/>
        <v>0</v>
      </c>
      <c r="BH192" s="257">
        <f t="shared" si="200"/>
        <v>0</v>
      </c>
      <c r="BI192" s="257">
        <f t="shared" si="200"/>
        <v>0</v>
      </c>
      <c r="BJ192" s="257">
        <f>IFERROR(BJ190/BJ81,0)</f>
        <v>0</v>
      </c>
      <c r="BK192" s="257">
        <f>IFERROR(BK190/BK73,0)</f>
        <v>0</v>
      </c>
      <c r="BL192" s="257">
        <f t="shared" ref="BL192:BU192" si="201">IFERROR(BL190/BL73,0)</f>
        <v>0</v>
      </c>
      <c r="BM192" s="257">
        <f t="shared" si="201"/>
        <v>0</v>
      </c>
      <c r="BN192" s="257">
        <f t="shared" si="201"/>
        <v>0</v>
      </c>
      <c r="BO192" s="257">
        <f t="shared" si="201"/>
        <v>0</v>
      </c>
      <c r="BP192" s="257">
        <f t="shared" si="201"/>
        <v>0</v>
      </c>
      <c r="BQ192" s="257">
        <f t="shared" si="201"/>
        <v>0</v>
      </c>
      <c r="BR192" s="257">
        <f t="shared" si="201"/>
        <v>0</v>
      </c>
      <c r="BS192" s="257">
        <f t="shared" si="201"/>
        <v>0</v>
      </c>
      <c r="BT192" s="257">
        <f t="shared" si="201"/>
        <v>0</v>
      </c>
      <c r="BU192" s="257">
        <f t="shared" si="201"/>
        <v>0</v>
      </c>
      <c r="BV192" s="257">
        <f>IFERROR(BV190/BV81,0)</f>
        <v>0</v>
      </c>
      <c r="BW192" s="257">
        <f>IFERROR(BW190/BW73,0)</f>
        <v>0</v>
      </c>
      <c r="BX192" s="257">
        <f t="shared" ref="BX192:CG192" si="202">IFERROR(BX190/BX73,0)</f>
        <v>0</v>
      </c>
      <c r="BY192" s="257">
        <f t="shared" si="202"/>
        <v>0</v>
      </c>
      <c r="BZ192" s="257">
        <f t="shared" si="202"/>
        <v>0</v>
      </c>
      <c r="CA192" s="257">
        <f t="shared" si="202"/>
        <v>0</v>
      </c>
      <c r="CB192" s="257">
        <f t="shared" si="202"/>
        <v>0</v>
      </c>
      <c r="CC192" s="257">
        <f t="shared" si="202"/>
        <v>0</v>
      </c>
      <c r="CD192" s="257">
        <f t="shared" si="202"/>
        <v>0</v>
      </c>
      <c r="CE192" s="257">
        <f t="shared" si="202"/>
        <v>0</v>
      </c>
      <c r="CF192" s="257">
        <f t="shared" si="202"/>
        <v>0</v>
      </c>
      <c r="CG192" s="257">
        <f t="shared" si="202"/>
        <v>0</v>
      </c>
      <c r="CH192" s="258">
        <f>IFERROR(CH190/CH81,0)</f>
        <v>0</v>
      </c>
    </row>
    <row r="193" spans="1:86" s="1" customFormat="1" ht="15" hidden="1" thickBot="1" x14ac:dyDescent="0.35">
      <c r="A193" s="124"/>
      <c r="B193" s="291" t="s">
        <v>139</v>
      </c>
      <c r="C193" s="292">
        <f>C191+C192</f>
        <v>0</v>
      </c>
      <c r="D193" s="292">
        <f t="shared" ref="D193:N193" si="203">D191+D192</f>
        <v>2.1528908309872821E-2</v>
      </c>
      <c r="E193" s="293">
        <f t="shared" si="203"/>
        <v>0.11922699099814225</v>
      </c>
      <c r="F193" s="293">
        <f t="shared" si="203"/>
        <v>8.8439265951003918E-2</v>
      </c>
      <c r="G193" s="293">
        <f t="shared" si="203"/>
        <v>6.961017457086649E-2</v>
      </c>
      <c r="H193" s="293">
        <f t="shared" si="203"/>
        <v>0.24982294533944885</v>
      </c>
      <c r="I193" s="293">
        <f t="shared" si="203"/>
        <v>9.7865013644224258E-2</v>
      </c>
      <c r="J193" s="293">
        <f t="shared" si="203"/>
        <v>0.21213572366703692</v>
      </c>
      <c r="K193" s="293">
        <f t="shared" si="203"/>
        <v>0.12460011676321295</v>
      </c>
      <c r="L193" s="293">
        <f t="shared" si="203"/>
        <v>6.3181430812343778E-3</v>
      </c>
      <c r="M193" s="294">
        <f t="shared" si="203"/>
        <v>9.818720156836408E-2</v>
      </c>
      <c r="N193" s="294">
        <f t="shared" si="203"/>
        <v>6.0006847354382074E-2</v>
      </c>
      <c r="O193" s="295">
        <f>O191+O192</f>
        <v>0</v>
      </c>
      <c r="P193" s="295">
        <f t="shared" ref="P193:X193" si="204">P191+P192</f>
        <v>0</v>
      </c>
      <c r="Q193" s="296">
        <f t="shared" si="204"/>
        <v>0</v>
      </c>
      <c r="R193" s="296">
        <f t="shared" si="204"/>
        <v>0</v>
      </c>
      <c r="S193" s="296">
        <f t="shared" si="204"/>
        <v>0</v>
      </c>
      <c r="T193" s="296">
        <f t="shared" si="204"/>
        <v>0</v>
      </c>
      <c r="U193" s="296">
        <f t="shared" si="204"/>
        <v>0</v>
      </c>
      <c r="V193" s="296">
        <f t="shared" si="204"/>
        <v>0</v>
      </c>
      <c r="W193" s="296">
        <f t="shared" si="204"/>
        <v>0</v>
      </c>
      <c r="X193" s="296">
        <f t="shared" si="204"/>
        <v>0</v>
      </c>
      <c r="Y193" s="297">
        <f>Y191+Y192</f>
        <v>0</v>
      </c>
      <c r="Z193" s="297">
        <f>Z191+Z192</f>
        <v>0</v>
      </c>
      <c r="AA193" s="295">
        <f>AA191+AA192</f>
        <v>0</v>
      </c>
      <c r="AB193" s="295">
        <f t="shared" ref="AB193:AJ193" si="205">AB191+AB192</f>
        <v>0</v>
      </c>
      <c r="AC193" s="296">
        <f t="shared" si="205"/>
        <v>0</v>
      </c>
      <c r="AD193" s="296">
        <f t="shared" si="205"/>
        <v>0</v>
      </c>
      <c r="AE193" s="296">
        <f t="shared" si="205"/>
        <v>0</v>
      </c>
      <c r="AF193" s="296">
        <f t="shared" si="205"/>
        <v>0</v>
      </c>
      <c r="AG193" s="296">
        <f t="shared" si="205"/>
        <v>0</v>
      </c>
      <c r="AH193" s="296">
        <f t="shared" si="205"/>
        <v>0</v>
      </c>
      <c r="AI193" s="296">
        <f t="shared" si="205"/>
        <v>0</v>
      </c>
      <c r="AJ193" s="296">
        <f t="shared" si="205"/>
        <v>0</v>
      </c>
      <c r="AK193" s="297">
        <f>AK191+AK192</f>
        <v>0</v>
      </c>
      <c r="AL193" s="297">
        <f>AL191+AL192</f>
        <v>0</v>
      </c>
      <c r="AM193" s="295">
        <f>AM191+AM192</f>
        <v>0</v>
      </c>
      <c r="AN193" s="295">
        <f t="shared" ref="AN193:AV193" si="206">AN191+AN192</f>
        <v>0</v>
      </c>
      <c r="AO193" s="296">
        <f t="shared" si="206"/>
        <v>0</v>
      </c>
      <c r="AP193" s="296">
        <f t="shared" si="206"/>
        <v>0</v>
      </c>
      <c r="AQ193" s="296">
        <f t="shared" si="206"/>
        <v>0</v>
      </c>
      <c r="AR193" s="296">
        <f t="shared" si="206"/>
        <v>0</v>
      </c>
      <c r="AS193" s="296">
        <f t="shared" si="206"/>
        <v>0</v>
      </c>
      <c r="AT193" s="296">
        <f t="shared" si="206"/>
        <v>0</v>
      </c>
      <c r="AU193" s="296">
        <f t="shared" si="206"/>
        <v>0</v>
      </c>
      <c r="AV193" s="296">
        <f t="shared" si="206"/>
        <v>0</v>
      </c>
      <c r="AW193" s="297">
        <f>AW191+AW192</f>
        <v>0</v>
      </c>
      <c r="AX193" s="297">
        <f>AX191+AX192</f>
        <v>0</v>
      </c>
      <c r="AY193" s="295">
        <f>AY191+AY192</f>
        <v>0</v>
      </c>
      <c r="AZ193" s="295">
        <f t="shared" ref="AZ193:BH193" si="207">AZ191+AZ192</f>
        <v>0</v>
      </c>
      <c r="BA193" s="296">
        <f t="shared" si="207"/>
        <v>0</v>
      </c>
      <c r="BB193" s="296">
        <f t="shared" si="207"/>
        <v>0</v>
      </c>
      <c r="BC193" s="296">
        <f t="shared" si="207"/>
        <v>0</v>
      </c>
      <c r="BD193" s="296">
        <f t="shared" si="207"/>
        <v>0</v>
      </c>
      <c r="BE193" s="296">
        <f t="shared" si="207"/>
        <v>0</v>
      </c>
      <c r="BF193" s="296">
        <f t="shared" si="207"/>
        <v>0</v>
      </c>
      <c r="BG193" s="296">
        <f t="shared" si="207"/>
        <v>0</v>
      </c>
      <c r="BH193" s="296">
        <f t="shared" si="207"/>
        <v>0</v>
      </c>
      <c r="BI193" s="297">
        <f>BI191+BI192</f>
        <v>0</v>
      </c>
      <c r="BJ193" s="297">
        <f>BJ191+BJ192</f>
        <v>0</v>
      </c>
      <c r="BK193" s="295">
        <f>BK191+BK192</f>
        <v>0</v>
      </c>
      <c r="BL193" s="295">
        <f t="shared" ref="BL193:BT193" si="208">BL191+BL192</f>
        <v>0</v>
      </c>
      <c r="BM193" s="296">
        <f t="shared" si="208"/>
        <v>0</v>
      </c>
      <c r="BN193" s="296">
        <f t="shared" si="208"/>
        <v>0</v>
      </c>
      <c r="BO193" s="296">
        <f t="shared" si="208"/>
        <v>0</v>
      </c>
      <c r="BP193" s="296">
        <f t="shared" si="208"/>
        <v>0</v>
      </c>
      <c r="BQ193" s="296">
        <f t="shared" si="208"/>
        <v>0</v>
      </c>
      <c r="BR193" s="296">
        <f t="shared" si="208"/>
        <v>0</v>
      </c>
      <c r="BS193" s="296">
        <f t="shared" si="208"/>
        <v>0</v>
      </c>
      <c r="BT193" s="296">
        <f t="shared" si="208"/>
        <v>0</v>
      </c>
      <c r="BU193" s="297">
        <f>BU191+BU192</f>
        <v>0</v>
      </c>
      <c r="BV193" s="297">
        <f>BV191+BV192</f>
        <v>0</v>
      </c>
      <c r="BW193" s="295">
        <f>BW191+BW192</f>
        <v>0</v>
      </c>
      <c r="BX193" s="295">
        <f t="shared" ref="BX193:CF193" si="209">BX191+BX192</f>
        <v>0</v>
      </c>
      <c r="BY193" s="296">
        <f t="shared" si="209"/>
        <v>0</v>
      </c>
      <c r="BZ193" s="296">
        <f t="shared" si="209"/>
        <v>0</v>
      </c>
      <c r="CA193" s="296">
        <f t="shared" si="209"/>
        <v>0</v>
      </c>
      <c r="CB193" s="296">
        <f t="shared" si="209"/>
        <v>0</v>
      </c>
      <c r="CC193" s="296">
        <f t="shared" si="209"/>
        <v>0</v>
      </c>
      <c r="CD193" s="296">
        <f t="shared" si="209"/>
        <v>0</v>
      </c>
      <c r="CE193" s="296">
        <f t="shared" si="209"/>
        <v>0</v>
      </c>
      <c r="CF193" s="296">
        <f t="shared" si="209"/>
        <v>0</v>
      </c>
      <c r="CG193" s="297">
        <f>CG191+CG192</f>
        <v>0</v>
      </c>
      <c r="CH193" s="298">
        <f>CH191+CH192</f>
        <v>0</v>
      </c>
    </row>
    <row r="194" spans="1:86" hidden="1" x14ac:dyDescent="0.3">
      <c r="A194" s="115"/>
      <c r="B194" s="115" t="s">
        <v>140</v>
      </c>
      <c r="C194" s="129">
        <f>C186+C193</f>
        <v>0</v>
      </c>
      <c r="D194" s="129">
        <f t="shared" ref="D194:N194" si="210">D186+D193</f>
        <v>0.9999971090597175</v>
      </c>
      <c r="E194" s="129">
        <f t="shared" si="210"/>
        <v>0.99999769637233948</v>
      </c>
      <c r="F194" s="129">
        <f t="shared" si="210"/>
        <v>1.0000044468022322</v>
      </c>
      <c r="G194" s="129">
        <f t="shared" si="210"/>
        <v>0.99999715168546499</v>
      </c>
      <c r="H194" s="129">
        <f t="shared" si="210"/>
        <v>0.99999765008254171</v>
      </c>
      <c r="I194" s="129">
        <f t="shared" si="210"/>
        <v>1.0000000000000002</v>
      </c>
      <c r="J194" s="129">
        <f t="shared" si="210"/>
        <v>1</v>
      </c>
      <c r="K194" s="129">
        <f t="shared" si="210"/>
        <v>0.99999999999999989</v>
      </c>
      <c r="L194" s="129">
        <f t="shared" si="210"/>
        <v>1.0000000000000002</v>
      </c>
      <c r="M194" s="129">
        <f t="shared" si="210"/>
        <v>0.99999999999999978</v>
      </c>
      <c r="N194" s="129">
        <f t="shared" si="210"/>
        <v>1.0000000000000002</v>
      </c>
      <c r="O194" s="266">
        <f>O186+O193</f>
        <v>0</v>
      </c>
      <c r="P194" s="266">
        <f t="shared" ref="P194:Z194" si="211">P186+P193</f>
        <v>0</v>
      </c>
      <c r="Q194" s="266">
        <f t="shared" si="211"/>
        <v>0</v>
      </c>
      <c r="R194" s="266">
        <f t="shared" si="211"/>
        <v>0</v>
      </c>
      <c r="S194" s="266">
        <f t="shared" si="211"/>
        <v>0</v>
      </c>
      <c r="T194" s="266">
        <f t="shared" si="211"/>
        <v>0</v>
      </c>
      <c r="U194" s="266">
        <f t="shared" si="211"/>
        <v>0</v>
      </c>
      <c r="V194" s="266">
        <f t="shared" si="211"/>
        <v>0</v>
      </c>
      <c r="W194" s="266">
        <f t="shared" si="211"/>
        <v>0</v>
      </c>
      <c r="X194" s="266">
        <f t="shared" si="211"/>
        <v>0</v>
      </c>
      <c r="Y194" s="266">
        <f t="shared" si="211"/>
        <v>0</v>
      </c>
      <c r="Z194" s="266">
        <f t="shared" si="211"/>
        <v>0</v>
      </c>
      <c r="AA194" s="266">
        <f>AA186+AA193</f>
        <v>0</v>
      </c>
      <c r="AB194" s="266">
        <f t="shared" ref="AB194:AL194" si="212">AB186+AB193</f>
        <v>0</v>
      </c>
      <c r="AC194" s="266">
        <f t="shared" si="212"/>
        <v>0</v>
      </c>
      <c r="AD194" s="266">
        <f t="shared" si="212"/>
        <v>0</v>
      </c>
      <c r="AE194" s="266">
        <f t="shared" si="212"/>
        <v>0</v>
      </c>
      <c r="AF194" s="266">
        <f t="shared" si="212"/>
        <v>0</v>
      </c>
      <c r="AG194" s="266">
        <f t="shared" si="212"/>
        <v>0</v>
      </c>
      <c r="AH194" s="266">
        <f t="shared" si="212"/>
        <v>0</v>
      </c>
      <c r="AI194" s="266">
        <f t="shared" si="212"/>
        <v>0</v>
      </c>
      <c r="AJ194" s="266">
        <f t="shared" si="212"/>
        <v>0</v>
      </c>
      <c r="AK194" s="266">
        <f t="shared" si="212"/>
        <v>0</v>
      </c>
      <c r="AL194" s="266">
        <f t="shared" si="212"/>
        <v>0</v>
      </c>
      <c r="AM194" s="266">
        <f>AM186+AM193</f>
        <v>0</v>
      </c>
      <c r="AN194" s="266">
        <f t="shared" ref="AN194:AX194" si="213">AN186+AN193</f>
        <v>0</v>
      </c>
      <c r="AO194" s="266">
        <f t="shared" si="213"/>
        <v>0</v>
      </c>
      <c r="AP194" s="266">
        <f t="shared" si="213"/>
        <v>0</v>
      </c>
      <c r="AQ194" s="266">
        <f t="shared" si="213"/>
        <v>0</v>
      </c>
      <c r="AR194" s="266">
        <f t="shared" si="213"/>
        <v>0</v>
      </c>
      <c r="AS194" s="266">
        <f t="shared" si="213"/>
        <v>0</v>
      </c>
      <c r="AT194" s="266">
        <f t="shared" si="213"/>
        <v>0</v>
      </c>
      <c r="AU194" s="266">
        <f t="shared" si="213"/>
        <v>0</v>
      </c>
      <c r="AV194" s="266">
        <f t="shared" si="213"/>
        <v>0</v>
      </c>
      <c r="AW194" s="266">
        <f t="shared" si="213"/>
        <v>0</v>
      </c>
      <c r="AX194" s="266">
        <f t="shared" si="213"/>
        <v>0</v>
      </c>
      <c r="AY194" s="266">
        <f>AY186+AY193</f>
        <v>0</v>
      </c>
      <c r="AZ194" s="266">
        <f t="shared" ref="AZ194:BJ194" si="214">AZ186+AZ193</f>
        <v>0</v>
      </c>
      <c r="BA194" s="266">
        <f t="shared" si="214"/>
        <v>0</v>
      </c>
      <c r="BB194" s="266">
        <f t="shared" si="214"/>
        <v>0</v>
      </c>
      <c r="BC194" s="266">
        <f t="shared" si="214"/>
        <v>0</v>
      </c>
      <c r="BD194" s="266">
        <f t="shared" si="214"/>
        <v>0</v>
      </c>
      <c r="BE194" s="266">
        <f t="shared" si="214"/>
        <v>0</v>
      </c>
      <c r="BF194" s="266">
        <f t="shared" si="214"/>
        <v>0</v>
      </c>
      <c r="BG194" s="266">
        <f t="shared" si="214"/>
        <v>0</v>
      </c>
      <c r="BH194" s="266">
        <f t="shared" si="214"/>
        <v>0</v>
      </c>
      <c r="BI194" s="266">
        <f t="shared" si="214"/>
        <v>0</v>
      </c>
      <c r="BJ194" s="266">
        <f t="shared" si="214"/>
        <v>0</v>
      </c>
      <c r="BK194" s="266">
        <f>BK186+BK193</f>
        <v>0</v>
      </c>
      <c r="BL194" s="266">
        <f t="shared" ref="BL194:BV194" si="215">BL186+BL193</f>
        <v>0</v>
      </c>
      <c r="BM194" s="266">
        <f t="shared" si="215"/>
        <v>0</v>
      </c>
      <c r="BN194" s="266">
        <f t="shared" si="215"/>
        <v>0</v>
      </c>
      <c r="BO194" s="266">
        <f t="shared" si="215"/>
        <v>0</v>
      </c>
      <c r="BP194" s="266">
        <f t="shared" si="215"/>
        <v>0</v>
      </c>
      <c r="BQ194" s="266">
        <f t="shared" si="215"/>
        <v>0</v>
      </c>
      <c r="BR194" s="266">
        <f t="shared" si="215"/>
        <v>0</v>
      </c>
      <c r="BS194" s="266">
        <f t="shared" si="215"/>
        <v>0</v>
      </c>
      <c r="BT194" s="266">
        <f t="shared" si="215"/>
        <v>0</v>
      </c>
      <c r="BU194" s="266">
        <f t="shared" si="215"/>
        <v>0</v>
      </c>
      <c r="BV194" s="266">
        <f t="shared" si="215"/>
        <v>0</v>
      </c>
      <c r="BW194" s="266">
        <f>BW186+BW193</f>
        <v>0</v>
      </c>
      <c r="BX194" s="266">
        <f t="shared" ref="BX194:CH194" si="216">BX186+BX193</f>
        <v>0</v>
      </c>
      <c r="BY194" s="266">
        <f t="shared" si="216"/>
        <v>0</v>
      </c>
      <c r="BZ194" s="266">
        <f t="shared" si="216"/>
        <v>0</v>
      </c>
      <c r="CA194" s="266">
        <f t="shared" si="216"/>
        <v>0</v>
      </c>
      <c r="CB194" s="266">
        <f t="shared" si="216"/>
        <v>0</v>
      </c>
      <c r="CC194" s="266">
        <f t="shared" si="216"/>
        <v>0</v>
      </c>
      <c r="CD194" s="266">
        <f t="shared" si="216"/>
        <v>0</v>
      </c>
      <c r="CE194" s="266">
        <f t="shared" si="216"/>
        <v>0</v>
      </c>
      <c r="CF194" s="266">
        <f t="shared" si="216"/>
        <v>0</v>
      </c>
      <c r="CG194" s="266">
        <f t="shared" si="216"/>
        <v>0</v>
      </c>
      <c r="CH194" s="266">
        <f t="shared" si="216"/>
        <v>0</v>
      </c>
    </row>
    <row r="195" spans="1:86" hidden="1" x14ac:dyDescent="0.3">
      <c r="A195" s="115"/>
      <c r="B195" s="115"/>
      <c r="C195" s="118"/>
      <c r="D195" s="118"/>
      <c r="E195" s="118"/>
      <c r="F195" s="118"/>
      <c r="G195" s="118"/>
      <c r="H195" s="118"/>
      <c r="I195" s="118"/>
      <c r="J195" s="118"/>
      <c r="K195" s="118"/>
      <c r="L195" s="118"/>
      <c r="M195" s="118"/>
      <c r="N195" s="118"/>
      <c r="O195" s="118"/>
      <c r="P195" s="118"/>
      <c r="Q195" s="118"/>
      <c r="R195" s="118"/>
      <c r="S195" s="118"/>
      <c r="T195" s="118"/>
      <c r="U195" s="118"/>
      <c r="V195" s="118"/>
      <c r="W195" s="118"/>
      <c r="X195" s="118"/>
      <c r="Y195" s="118"/>
      <c r="Z195" s="118"/>
      <c r="AA195" s="118"/>
      <c r="AB195" s="118"/>
      <c r="AC195" s="118"/>
      <c r="AD195" s="118"/>
      <c r="AE195" s="118"/>
      <c r="AF195" s="118"/>
      <c r="AG195" s="118"/>
      <c r="AH195" s="118"/>
      <c r="AI195" s="118"/>
      <c r="AJ195" s="118"/>
      <c r="AK195" s="118"/>
      <c r="AL195" s="118"/>
      <c r="AM195" s="118"/>
      <c r="AN195" s="118"/>
      <c r="AO195" s="118"/>
      <c r="AP195" s="118"/>
      <c r="AQ195" s="118"/>
      <c r="AR195" s="118"/>
      <c r="AS195" s="118"/>
      <c r="AT195" s="118"/>
      <c r="AU195" s="118"/>
      <c r="AV195" s="118"/>
      <c r="AW195" s="118"/>
      <c r="AX195" s="118"/>
      <c r="AY195" s="118"/>
      <c r="AZ195" s="118"/>
      <c r="BA195" s="118"/>
      <c r="BB195" s="118"/>
      <c r="BC195" s="118"/>
      <c r="BD195" s="118"/>
      <c r="BE195" s="118"/>
      <c r="BF195" s="118"/>
      <c r="BG195" s="118"/>
      <c r="BH195" s="118"/>
      <c r="BI195" s="118"/>
      <c r="BJ195" s="118"/>
      <c r="BK195" s="118"/>
      <c r="BL195" s="118"/>
      <c r="BM195" s="118"/>
      <c r="BN195" s="118"/>
      <c r="BO195" s="118"/>
      <c r="BP195" s="118"/>
      <c r="BQ195" s="118"/>
      <c r="BR195" s="118"/>
      <c r="BS195" s="118"/>
      <c r="BT195" s="118"/>
      <c r="BU195" s="118"/>
      <c r="BV195" s="118"/>
      <c r="BW195" s="118"/>
      <c r="BX195" s="118"/>
      <c r="BY195" s="118"/>
      <c r="BZ195" s="118"/>
      <c r="CA195" s="118"/>
      <c r="CB195" s="118"/>
      <c r="CC195" s="118"/>
      <c r="CD195" s="118"/>
      <c r="CE195" s="118"/>
      <c r="CF195" s="118"/>
      <c r="CG195" s="118"/>
      <c r="CH195" s="118"/>
    </row>
    <row r="196" spans="1:86" hidden="1" x14ac:dyDescent="0.3">
      <c r="A196" s="115"/>
      <c r="B196" s="115" t="s">
        <v>141</v>
      </c>
      <c r="C196" s="130">
        <f t="shared" ref="C196" si="217">SUM(C182:C183)</f>
        <v>0</v>
      </c>
      <c r="D196" s="130">
        <f t="shared" ref="D196:BO196" si="218">SUM(D182:D183)</f>
        <v>326.02571640110409</v>
      </c>
      <c r="E196" s="131">
        <f t="shared" si="218"/>
        <v>4335.9116533305441</v>
      </c>
      <c r="F196" s="131">
        <f t="shared" si="218"/>
        <v>12322.414345368054</v>
      </c>
      <c r="G196" s="131">
        <f t="shared" si="218"/>
        <v>36699.553487628182</v>
      </c>
      <c r="H196" s="131">
        <f t="shared" si="218"/>
        <v>92207.42085441199</v>
      </c>
      <c r="I196" s="131">
        <f t="shared" si="218"/>
        <v>169363.58766276398</v>
      </c>
      <c r="J196" s="131">
        <f t="shared" si="218"/>
        <v>153306.82965787564</v>
      </c>
      <c r="K196" s="131">
        <f t="shared" si="218"/>
        <v>145131.98252552407</v>
      </c>
      <c r="L196" s="131">
        <f t="shared" si="218"/>
        <v>97935.842708497978</v>
      </c>
      <c r="M196" s="132">
        <f t="shared" si="218"/>
        <v>94104.83810642008</v>
      </c>
      <c r="N196" s="132">
        <f t="shared" si="218"/>
        <v>138336.28994546476</v>
      </c>
      <c r="O196" s="267">
        <f t="shared" si="218"/>
        <v>0</v>
      </c>
      <c r="P196" s="267">
        <f t="shared" si="218"/>
        <v>0</v>
      </c>
      <c r="Q196" s="268">
        <f t="shared" si="218"/>
        <v>0</v>
      </c>
      <c r="R196" s="268">
        <f t="shared" si="218"/>
        <v>0</v>
      </c>
      <c r="S196" s="268">
        <f t="shared" si="218"/>
        <v>0</v>
      </c>
      <c r="T196" s="268">
        <f t="shared" si="218"/>
        <v>0</v>
      </c>
      <c r="U196" s="268">
        <f t="shared" si="218"/>
        <v>0</v>
      </c>
      <c r="V196" s="268">
        <f t="shared" si="218"/>
        <v>0</v>
      </c>
      <c r="W196" s="268">
        <f t="shared" si="218"/>
        <v>0</v>
      </c>
      <c r="X196" s="268">
        <f t="shared" si="218"/>
        <v>0</v>
      </c>
      <c r="Y196" s="269">
        <f t="shared" si="218"/>
        <v>0</v>
      </c>
      <c r="Z196" s="269">
        <f t="shared" si="218"/>
        <v>0</v>
      </c>
      <c r="AA196" s="267">
        <f t="shared" si="218"/>
        <v>0</v>
      </c>
      <c r="AB196" s="267">
        <f t="shared" si="218"/>
        <v>0</v>
      </c>
      <c r="AC196" s="268">
        <f t="shared" si="218"/>
        <v>0</v>
      </c>
      <c r="AD196" s="268">
        <f t="shared" si="218"/>
        <v>0</v>
      </c>
      <c r="AE196" s="268">
        <f t="shared" si="218"/>
        <v>0</v>
      </c>
      <c r="AF196" s="268">
        <f t="shared" si="218"/>
        <v>0</v>
      </c>
      <c r="AG196" s="268">
        <f t="shared" si="218"/>
        <v>0</v>
      </c>
      <c r="AH196" s="268">
        <f t="shared" si="218"/>
        <v>0</v>
      </c>
      <c r="AI196" s="268">
        <f t="shared" si="218"/>
        <v>0</v>
      </c>
      <c r="AJ196" s="268">
        <f t="shared" si="218"/>
        <v>0</v>
      </c>
      <c r="AK196" s="269">
        <f t="shared" si="218"/>
        <v>0</v>
      </c>
      <c r="AL196" s="269">
        <f t="shared" si="218"/>
        <v>0</v>
      </c>
      <c r="AM196" s="267">
        <f t="shared" si="218"/>
        <v>0</v>
      </c>
      <c r="AN196" s="267">
        <f t="shared" si="218"/>
        <v>0</v>
      </c>
      <c r="AO196" s="268">
        <f t="shared" si="218"/>
        <v>0</v>
      </c>
      <c r="AP196" s="268">
        <f t="shared" si="218"/>
        <v>0</v>
      </c>
      <c r="AQ196" s="268">
        <f t="shared" si="218"/>
        <v>0</v>
      </c>
      <c r="AR196" s="268">
        <f t="shared" si="218"/>
        <v>0</v>
      </c>
      <c r="AS196" s="268">
        <f t="shared" si="218"/>
        <v>0</v>
      </c>
      <c r="AT196" s="268">
        <f t="shared" si="218"/>
        <v>0</v>
      </c>
      <c r="AU196" s="268">
        <f t="shared" si="218"/>
        <v>0</v>
      </c>
      <c r="AV196" s="268">
        <f t="shared" si="218"/>
        <v>0</v>
      </c>
      <c r="AW196" s="269">
        <f t="shared" si="218"/>
        <v>0</v>
      </c>
      <c r="AX196" s="269">
        <f t="shared" si="218"/>
        <v>0</v>
      </c>
      <c r="AY196" s="267">
        <f t="shared" si="218"/>
        <v>0</v>
      </c>
      <c r="AZ196" s="267">
        <f t="shared" si="218"/>
        <v>0</v>
      </c>
      <c r="BA196" s="268">
        <f t="shared" si="218"/>
        <v>0</v>
      </c>
      <c r="BB196" s="268">
        <f t="shared" si="218"/>
        <v>0</v>
      </c>
      <c r="BC196" s="268">
        <f t="shared" si="218"/>
        <v>0</v>
      </c>
      <c r="BD196" s="268">
        <f t="shared" si="218"/>
        <v>0</v>
      </c>
      <c r="BE196" s="268">
        <f t="shared" si="218"/>
        <v>0</v>
      </c>
      <c r="BF196" s="268">
        <f t="shared" si="218"/>
        <v>0</v>
      </c>
      <c r="BG196" s="268">
        <f t="shared" si="218"/>
        <v>0</v>
      </c>
      <c r="BH196" s="268">
        <f t="shared" si="218"/>
        <v>0</v>
      </c>
      <c r="BI196" s="269">
        <f t="shared" si="218"/>
        <v>0</v>
      </c>
      <c r="BJ196" s="269">
        <f t="shared" si="218"/>
        <v>0</v>
      </c>
      <c r="BK196" s="267">
        <f t="shared" si="218"/>
        <v>0</v>
      </c>
      <c r="BL196" s="267">
        <f t="shared" si="218"/>
        <v>0</v>
      </c>
      <c r="BM196" s="268">
        <f t="shared" si="218"/>
        <v>0</v>
      </c>
      <c r="BN196" s="268">
        <f t="shared" si="218"/>
        <v>0</v>
      </c>
      <c r="BO196" s="268">
        <f t="shared" si="218"/>
        <v>0</v>
      </c>
      <c r="BP196" s="268">
        <f t="shared" ref="BP196:CH196" si="219">SUM(BP182:BP183)</f>
        <v>0</v>
      </c>
      <c r="BQ196" s="268">
        <f t="shared" si="219"/>
        <v>0</v>
      </c>
      <c r="BR196" s="268">
        <f t="shared" si="219"/>
        <v>0</v>
      </c>
      <c r="BS196" s="268">
        <f t="shared" si="219"/>
        <v>0</v>
      </c>
      <c r="BT196" s="268">
        <f t="shared" si="219"/>
        <v>0</v>
      </c>
      <c r="BU196" s="269">
        <f t="shared" si="219"/>
        <v>0</v>
      </c>
      <c r="BV196" s="269">
        <f t="shared" si="219"/>
        <v>0</v>
      </c>
      <c r="BW196" s="267">
        <f t="shared" si="219"/>
        <v>0</v>
      </c>
      <c r="BX196" s="267">
        <f t="shared" si="219"/>
        <v>0</v>
      </c>
      <c r="BY196" s="268">
        <f t="shared" si="219"/>
        <v>0</v>
      </c>
      <c r="BZ196" s="268">
        <f t="shared" si="219"/>
        <v>0</v>
      </c>
      <c r="CA196" s="268">
        <f t="shared" si="219"/>
        <v>0</v>
      </c>
      <c r="CB196" s="268">
        <f t="shared" si="219"/>
        <v>0</v>
      </c>
      <c r="CC196" s="268">
        <f t="shared" si="219"/>
        <v>0</v>
      </c>
      <c r="CD196" s="268">
        <f t="shared" si="219"/>
        <v>0</v>
      </c>
      <c r="CE196" s="268">
        <f t="shared" si="219"/>
        <v>0</v>
      </c>
      <c r="CF196" s="268">
        <f t="shared" si="219"/>
        <v>0</v>
      </c>
      <c r="CG196" s="269">
        <f t="shared" si="219"/>
        <v>0</v>
      </c>
      <c r="CH196" s="269">
        <f t="shared" si="219"/>
        <v>0</v>
      </c>
    </row>
    <row r="197" spans="1:86" hidden="1" x14ac:dyDescent="0.3">
      <c r="A197" s="115"/>
      <c r="B197" s="115" t="s">
        <v>142</v>
      </c>
      <c r="C197" s="130">
        <f t="shared" ref="C197" si="220">SUM(C189:C190)</f>
        <v>0</v>
      </c>
      <c r="D197" s="130">
        <f t="shared" ref="D197:BO197" si="221">SUM(D189:D190)</f>
        <v>7.1734347111955277</v>
      </c>
      <c r="E197" s="131">
        <f t="shared" si="221"/>
        <v>586.93789031136123</v>
      </c>
      <c r="F197" s="131">
        <f t="shared" si="221"/>
        <v>1195.5099891275129</v>
      </c>
      <c r="G197" s="131">
        <f t="shared" si="221"/>
        <v>2745.806194396017</v>
      </c>
      <c r="H197" s="131">
        <f t="shared" si="221"/>
        <v>30706.886428398226</v>
      </c>
      <c r="I197" s="131">
        <f t="shared" si="221"/>
        <v>18372.826758893221</v>
      </c>
      <c r="J197" s="131">
        <f t="shared" si="221"/>
        <v>41278.499647099612</v>
      </c>
      <c r="K197" s="131">
        <f t="shared" si="221"/>
        <v>20657.373064631178</v>
      </c>
      <c r="L197" s="131">
        <f t="shared" si="221"/>
        <v>622.70701905764986</v>
      </c>
      <c r="M197" s="132">
        <f t="shared" si="221"/>
        <v>10245.907713643734</v>
      </c>
      <c r="N197" s="132">
        <f t="shared" si="221"/>
        <v>8831.047982600152</v>
      </c>
      <c r="O197" s="267">
        <f t="shared" si="221"/>
        <v>0</v>
      </c>
      <c r="P197" s="267">
        <f t="shared" si="221"/>
        <v>0</v>
      </c>
      <c r="Q197" s="268">
        <f t="shared" si="221"/>
        <v>0</v>
      </c>
      <c r="R197" s="268">
        <f t="shared" si="221"/>
        <v>0</v>
      </c>
      <c r="S197" s="268">
        <f t="shared" si="221"/>
        <v>0</v>
      </c>
      <c r="T197" s="268">
        <f t="shared" si="221"/>
        <v>0</v>
      </c>
      <c r="U197" s="268">
        <f t="shared" si="221"/>
        <v>0</v>
      </c>
      <c r="V197" s="268">
        <f t="shared" si="221"/>
        <v>0</v>
      </c>
      <c r="W197" s="268">
        <f t="shared" si="221"/>
        <v>0</v>
      </c>
      <c r="X197" s="268">
        <f t="shared" si="221"/>
        <v>0</v>
      </c>
      <c r="Y197" s="269">
        <f t="shared" si="221"/>
        <v>0</v>
      </c>
      <c r="Z197" s="269">
        <f t="shared" si="221"/>
        <v>0</v>
      </c>
      <c r="AA197" s="267">
        <f t="shared" si="221"/>
        <v>0</v>
      </c>
      <c r="AB197" s="267">
        <f t="shared" si="221"/>
        <v>0</v>
      </c>
      <c r="AC197" s="268">
        <f t="shared" si="221"/>
        <v>0</v>
      </c>
      <c r="AD197" s="268">
        <f t="shared" si="221"/>
        <v>0</v>
      </c>
      <c r="AE197" s="268">
        <f t="shared" si="221"/>
        <v>0</v>
      </c>
      <c r="AF197" s="268">
        <f t="shared" si="221"/>
        <v>0</v>
      </c>
      <c r="AG197" s="268">
        <f t="shared" si="221"/>
        <v>0</v>
      </c>
      <c r="AH197" s="268">
        <f t="shared" si="221"/>
        <v>0</v>
      </c>
      <c r="AI197" s="268">
        <f t="shared" si="221"/>
        <v>0</v>
      </c>
      <c r="AJ197" s="268">
        <f t="shared" si="221"/>
        <v>0</v>
      </c>
      <c r="AK197" s="269">
        <f t="shared" si="221"/>
        <v>0</v>
      </c>
      <c r="AL197" s="269">
        <f t="shared" si="221"/>
        <v>0</v>
      </c>
      <c r="AM197" s="267">
        <f t="shared" si="221"/>
        <v>0</v>
      </c>
      <c r="AN197" s="267">
        <f t="shared" si="221"/>
        <v>0</v>
      </c>
      <c r="AO197" s="268">
        <f t="shared" si="221"/>
        <v>0</v>
      </c>
      <c r="AP197" s="268">
        <f t="shared" si="221"/>
        <v>0</v>
      </c>
      <c r="AQ197" s="268">
        <f t="shared" si="221"/>
        <v>0</v>
      </c>
      <c r="AR197" s="268">
        <f t="shared" si="221"/>
        <v>0</v>
      </c>
      <c r="AS197" s="268">
        <f t="shared" si="221"/>
        <v>0</v>
      </c>
      <c r="AT197" s="268">
        <f t="shared" si="221"/>
        <v>0</v>
      </c>
      <c r="AU197" s="268">
        <f t="shared" si="221"/>
        <v>0</v>
      </c>
      <c r="AV197" s="268">
        <f t="shared" si="221"/>
        <v>0</v>
      </c>
      <c r="AW197" s="269">
        <f t="shared" si="221"/>
        <v>0</v>
      </c>
      <c r="AX197" s="269">
        <f t="shared" si="221"/>
        <v>0</v>
      </c>
      <c r="AY197" s="267">
        <f t="shared" si="221"/>
        <v>0</v>
      </c>
      <c r="AZ197" s="267">
        <f t="shared" si="221"/>
        <v>0</v>
      </c>
      <c r="BA197" s="268">
        <f t="shared" si="221"/>
        <v>0</v>
      </c>
      <c r="BB197" s="268">
        <f t="shared" si="221"/>
        <v>0</v>
      </c>
      <c r="BC197" s="268">
        <f t="shared" si="221"/>
        <v>0</v>
      </c>
      <c r="BD197" s="268">
        <f t="shared" si="221"/>
        <v>0</v>
      </c>
      <c r="BE197" s="268">
        <f t="shared" si="221"/>
        <v>0</v>
      </c>
      <c r="BF197" s="268">
        <f t="shared" si="221"/>
        <v>0</v>
      </c>
      <c r="BG197" s="268">
        <f t="shared" si="221"/>
        <v>0</v>
      </c>
      <c r="BH197" s="268">
        <f t="shared" si="221"/>
        <v>0</v>
      </c>
      <c r="BI197" s="269">
        <f t="shared" si="221"/>
        <v>0</v>
      </c>
      <c r="BJ197" s="269">
        <f t="shared" si="221"/>
        <v>0</v>
      </c>
      <c r="BK197" s="267">
        <f t="shared" si="221"/>
        <v>0</v>
      </c>
      <c r="BL197" s="267">
        <f t="shared" si="221"/>
        <v>0</v>
      </c>
      <c r="BM197" s="268">
        <f t="shared" si="221"/>
        <v>0</v>
      </c>
      <c r="BN197" s="268">
        <f t="shared" si="221"/>
        <v>0</v>
      </c>
      <c r="BO197" s="268">
        <f t="shared" si="221"/>
        <v>0</v>
      </c>
      <c r="BP197" s="268">
        <f t="shared" ref="BP197:CH197" si="222">SUM(BP189:BP190)</f>
        <v>0</v>
      </c>
      <c r="BQ197" s="268">
        <f t="shared" si="222"/>
        <v>0</v>
      </c>
      <c r="BR197" s="268">
        <f t="shared" si="222"/>
        <v>0</v>
      </c>
      <c r="BS197" s="268">
        <f t="shared" si="222"/>
        <v>0</v>
      </c>
      <c r="BT197" s="268">
        <f t="shared" si="222"/>
        <v>0</v>
      </c>
      <c r="BU197" s="269">
        <f t="shared" si="222"/>
        <v>0</v>
      </c>
      <c r="BV197" s="269">
        <f t="shared" si="222"/>
        <v>0</v>
      </c>
      <c r="BW197" s="267">
        <f t="shared" si="222"/>
        <v>0</v>
      </c>
      <c r="BX197" s="267">
        <f t="shared" si="222"/>
        <v>0</v>
      </c>
      <c r="BY197" s="268">
        <f t="shared" si="222"/>
        <v>0</v>
      </c>
      <c r="BZ197" s="268">
        <f t="shared" si="222"/>
        <v>0</v>
      </c>
      <c r="CA197" s="268">
        <f t="shared" si="222"/>
        <v>0</v>
      </c>
      <c r="CB197" s="268">
        <f t="shared" si="222"/>
        <v>0</v>
      </c>
      <c r="CC197" s="268">
        <f t="shared" si="222"/>
        <v>0</v>
      </c>
      <c r="CD197" s="268">
        <f t="shared" si="222"/>
        <v>0</v>
      </c>
      <c r="CE197" s="268">
        <f t="shared" si="222"/>
        <v>0</v>
      </c>
      <c r="CF197" s="268">
        <f t="shared" si="222"/>
        <v>0</v>
      </c>
      <c r="CG197" s="269">
        <f t="shared" si="222"/>
        <v>0</v>
      </c>
      <c r="CH197" s="269">
        <f t="shared" si="222"/>
        <v>0</v>
      </c>
    </row>
    <row r="198" spans="1:86" hidden="1" x14ac:dyDescent="0.3">
      <c r="A198" s="115"/>
      <c r="B198" s="115" t="s">
        <v>129</v>
      </c>
      <c r="C198" s="133">
        <f t="shared" ref="C198" si="223">SUM(C196:C197)</f>
        <v>0</v>
      </c>
      <c r="D198" s="133">
        <f t="shared" ref="D198:BO198" si="224">SUM(D196:D197)</f>
        <v>333.1991511122996</v>
      </c>
      <c r="E198" s="133">
        <f t="shared" si="224"/>
        <v>4922.8495436419053</v>
      </c>
      <c r="F198" s="133">
        <f t="shared" si="224"/>
        <v>13517.924334495567</v>
      </c>
      <c r="G198" s="133">
        <f t="shared" si="224"/>
        <v>39445.359682024202</v>
      </c>
      <c r="H198" s="133">
        <f t="shared" si="224"/>
        <v>122914.30728281022</v>
      </c>
      <c r="I198" s="133">
        <f t="shared" si="224"/>
        <v>187736.41442165722</v>
      </c>
      <c r="J198" s="133">
        <f t="shared" si="224"/>
        <v>194585.32930497525</v>
      </c>
      <c r="K198" s="133">
        <f t="shared" si="224"/>
        <v>165789.35559015526</v>
      </c>
      <c r="L198" s="133">
        <f t="shared" si="224"/>
        <v>98558.549727555626</v>
      </c>
      <c r="M198" s="134">
        <f t="shared" si="224"/>
        <v>104350.74582006381</v>
      </c>
      <c r="N198" s="134">
        <f t="shared" si="224"/>
        <v>147167.3379280649</v>
      </c>
      <c r="O198" s="270">
        <f t="shared" si="224"/>
        <v>0</v>
      </c>
      <c r="P198" s="270">
        <f t="shared" si="224"/>
        <v>0</v>
      </c>
      <c r="Q198" s="270">
        <f t="shared" si="224"/>
        <v>0</v>
      </c>
      <c r="R198" s="270">
        <f t="shared" si="224"/>
        <v>0</v>
      </c>
      <c r="S198" s="270">
        <f t="shared" si="224"/>
        <v>0</v>
      </c>
      <c r="T198" s="270">
        <f t="shared" si="224"/>
        <v>0</v>
      </c>
      <c r="U198" s="270">
        <f t="shared" si="224"/>
        <v>0</v>
      </c>
      <c r="V198" s="270">
        <f t="shared" si="224"/>
        <v>0</v>
      </c>
      <c r="W198" s="270">
        <f t="shared" si="224"/>
        <v>0</v>
      </c>
      <c r="X198" s="270">
        <f t="shared" si="224"/>
        <v>0</v>
      </c>
      <c r="Y198" s="271">
        <f t="shared" si="224"/>
        <v>0</v>
      </c>
      <c r="Z198" s="271">
        <f t="shared" si="224"/>
        <v>0</v>
      </c>
      <c r="AA198" s="270">
        <f t="shared" si="224"/>
        <v>0</v>
      </c>
      <c r="AB198" s="270">
        <f t="shared" si="224"/>
        <v>0</v>
      </c>
      <c r="AC198" s="270">
        <f t="shared" si="224"/>
        <v>0</v>
      </c>
      <c r="AD198" s="270">
        <f t="shared" si="224"/>
        <v>0</v>
      </c>
      <c r="AE198" s="270">
        <f t="shared" si="224"/>
        <v>0</v>
      </c>
      <c r="AF198" s="270">
        <f t="shared" si="224"/>
        <v>0</v>
      </c>
      <c r="AG198" s="270">
        <f t="shared" si="224"/>
        <v>0</v>
      </c>
      <c r="AH198" s="270">
        <f t="shared" si="224"/>
        <v>0</v>
      </c>
      <c r="AI198" s="270">
        <f t="shared" si="224"/>
        <v>0</v>
      </c>
      <c r="AJ198" s="270">
        <f t="shared" si="224"/>
        <v>0</v>
      </c>
      <c r="AK198" s="271">
        <f t="shared" si="224"/>
        <v>0</v>
      </c>
      <c r="AL198" s="271">
        <f t="shared" si="224"/>
        <v>0</v>
      </c>
      <c r="AM198" s="270">
        <f t="shared" si="224"/>
        <v>0</v>
      </c>
      <c r="AN198" s="270">
        <f t="shared" si="224"/>
        <v>0</v>
      </c>
      <c r="AO198" s="270">
        <f t="shared" si="224"/>
        <v>0</v>
      </c>
      <c r="AP198" s="270">
        <f t="shared" si="224"/>
        <v>0</v>
      </c>
      <c r="AQ198" s="270">
        <f t="shared" si="224"/>
        <v>0</v>
      </c>
      <c r="AR198" s="270">
        <f t="shared" si="224"/>
        <v>0</v>
      </c>
      <c r="AS198" s="270">
        <f t="shared" si="224"/>
        <v>0</v>
      </c>
      <c r="AT198" s="270">
        <f t="shared" si="224"/>
        <v>0</v>
      </c>
      <c r="AU198" s="270">
        <f t="shared" si="224"/>
        <v>0</v>
      </c>
      <c r="AV198" s="270">
        <f t="shared" si="224"/>
        <v>0</v>
      </c>
      <c r="AW198" s="271">
        <f t="shared" si="224"/>
        <v>0</v>
      </c>
      <c r="AX198" s="271">
        <f t="shared" si="224"/>
        <v>0</v>
      </c>
      <c r="AY198" s="270">
        <f t="shared" si="224"/>
        <v>0</v>
      </c>
      <c r="AZ198" s="270">
        <f t="shared" si="224"/>
        <v>0</v>
      </c>
      <c r="BA198" s="270">
        <f t="shared" si="224"/>
        <v>0</v>
      </c>
      <c r="BB198" s="270">
        <f t="shared" si="224"/>
        <v>0</v>
      </c>
      <c r="BC198" s="270">
        <f t="shared" si="224"/>
        <v>0</v>
      </c>
      <c r="BD198" s="270">
        <f t="shared" si="224"/>
        <v>0</v>
      </c>
      <c r="BE198" s="270">
        <f t="shared" si="224"/>
        <v>0</v>
      </c>
      <c r="BF198" s="270">
        <f t="shared" si="224"/>
        <v>0</v>
      </c>
      <c r="BG198" s="270">
        <f t="shared" si="224"/>
        <v>0</v>
      </c>
      <c r="BH198" s="270">
        <f t="shared" si="224"/>
        <v>0</v>
      </c>
      <c r="BI198" s="271">
        <f t="shared" si="224"/>
        <v>0</v>
      </c>
      <c r="BJ198" s="271">
        <f t="shared" si="224"/>
        <v>0</v>
      </c>
      <c r="BK198" s="270">
        <f t="shared" si="224"/>
        <v>0</v>
      </c>
      <c r="BL198" s="270">
        <f t="shared" si="224"/>
        <v>0</v>
      </c>
      <c r="BM198" s="270">
        <f t="shared" si="224"/>
        <v>0</v>
      </c>
      <c r="BN198" s="270">
        <f t="shared" si="224"/>
        <v>0</v>
      </c>
      <c r="BO198" s="270">
        <f t="shared" si="224"/>
        <v>0</v>
      </c>
      <c r="BP198" s="270">
        <f t="shared" ref="BP198:CH198" si="225">SUM(BP196:BP197)</f>
        <v>0</v>
      </c>
      <c r="BQ198" s="270">
        <f t="shared" si="225"/>
        <v>0</v>
      </c>
      <c r="BR198" s="270">
        <f t="shared" si="225"/>
        <v>0</v>
      </c>
      <c r="BS198" s="270">
        <f t="shared" si="225"/>
        <v>0</v>
      </c>
      <c r="BT198" s="270">
        <f t="shared" si="225"/>
        <v>0</v>
      </c>
      <c r="BU198" s="271">
        <f t="shared" si="225"/>
        <v>0</v>
      </c>
      <c r="BV198" s="271">
        <f t="shared" si="225"/>
        <v>0</v>
      </c>
      <c r="BW198" s="270">
        <f t="shared" si="225"/>
        <v>0</v>
      </c>
      <c r="BX198" s="270">
        <f t="shared" si="225"/>
        <v>0</v>
      </c>
      <c r="BY198" s="270">
        <f t="shared" si="225"/>
        <v>0</v>
      </c>
      <c r="BZ198" s="270">
        <f t="shared" si="225"/>
        <v>0</v>
      </c>
      <c r="CA198" s="270">
        <f t="shared" si="225"/>
        <v>0</v>
      </c>
      <c r="CB198" s="270">
        <f t="shared" si="225"/>
        <v>0</v>
      </c>
      <c r="CC198" s="270">
        <f t="shared" si="225"/>
        <v>0</v>
      </c>
      <c r="CD198" s="270">
        <f t="shared" si="225"/>
        <v>0</v>
      </c>
      <c r="CE198" s="270">
        <f t="shared" si="225"/>
        <v>0</v>
      </c>
      <c r="CF198" s="270">
        <f t="shared" si="225"/>
        <v>0</v>
      </c>
      <c r="CG198" s="271">
        <f t="shared" si="225"/>
        <v>0</v>
      </c>
      <c r="CH198" s="271">
        <f t="shared" si="225"/>
        <v>0</v>
      </c>
    </row>
    <row r="199" spans="1:86" hidden="1" x14ac:dyDescent="0.3"/>
    <row r="200" spans="1:86" hidden="1" x14ac:dyDescent="0.3">
      <c r="B200" s="205" t="s">
        <v>235</v>
      </c>
      <c r="C200" s="425">
        <f>IF('YTD PROGRAM SUMMARY'!C4=0,0,C198-C73)</f>
        <v>0</v>
      </c>
      <c r="D200" s="425">
        <f>IF('YTD PROGRAM SUMMARY'!D4=0,0,D198-D73)</f>
        <v>-9.6326163281901245E-4</v>
      </c>
      <c r="E200" s="425">
        <f>IF('YTD PROGRAM SUMMARY'!E4=0,0,E198-E73)</f>
        <v>-1.1340438501065364E-2</v>
      </c>
      <c r="F200" s="425">
        <f>IF('YTD PROGRAM SUMMARY'!F4=0,0,F198-F73)</f>
        <v>6.0111268801847473E-2</v>
      </c>
      <c r="G200" s="425">
        <f>IF('YTD PROGRAM SUMMARY'!G4=0,0,G198-G73)</f>
        <v>-0.11235311133350478</v>
      </c>
      <c r="H200" s="425">
        <f>IF('YTD PROGRAM SUMMARY'!H4=0,0,H198-H73)</f>
        <v>-0.28883915531332605</v>
      </c>
      <c r="I200" s="425">
        <f>IF('YTD PROGRAM SUMMARY'!I4=0,0,I198-I73)</f>
        <v>2.9103830456733704E-11</v>
      </c>
      <c r="J200" s="425">
        <f>IF('YTD PROGRAM SUMMARY'!J4=0,0,J198-J73)</f>
        <v>0</v>
      </c>
      <c r="K200" s="425">
        <f>IF('YTD PROGRAM SUMMARY'!K4=0,0,K198-K73)</f>
        <v>0</v>
      </c>
      <c r="L200" s="425">
        <f>IF('YTD PROGRAM SUMMARY'!L4=0,0,L198-L73)</f>
        <v>2.9103830456733704E-11</v>
      </c>
      <c r="M200" s="425">
        <f>IF('YTD PROGRAM SUMMARY'!M4=0,0,M198-M73)</f>
        <v>-1.4551915228366852E-11</v>
      </c>
      <c r="N200" s="425">
        <f>IF('YTD PROGRAM SUMMARY'!N4=0,0,N198-N73)</f>
        <v>2.9103830456733704E-11</v>
      </c>
      <c r="BW200" s="340">
        <f>BW93-BW110-BW127</f>
        <v>0</v>
      </c>
      <c r="BX200" s="340">
        <f t="shared" ref="BX200:CH200" si="226">BX93-BX110-BX127</f>
        <v>-5.6378512969246231E-18</v>
      </c>
      <c r="BY200" s="340">
        <f t="shared" si="226"/>
        <v>0</v>
      </c>
      <c r="BZ200" s="340">
        <f t="shared" si="226"/>
        <v>-4.3368086899420177E-18</v>
      </c>
      <c r="CA200" s="340">
        <f t="shared" si="226"/>
        <v>0</v>
      </c>
      <c r="CB200" s="340">
        <f t="shared" si="226"/>
        <v>0</v>
      </c>
      <c r="CC200" s="340">
        <f t="shared" si="226"/>
        <v>0</v>
      </c>
      <c r="CD200" s="340">
        <f t="shared" si="226"/>
        <v>0</v>
      </c>
      <c r="CE200" s="340">
        <f t="shared" si="226"/>
        <v>0</v>
      </c>
      <c r="CF200" s="340">
        <f t="shared" si="226"/>
        <v>0</v>
      </c>
      <c r="CG200" s="340">
        <f t="shared" si="226"/>
        <v>4.3368086899420177E-18</v>
      </c>
      <c r="CH200" s="340">
        <f t="shared" si="226"/>
        <v>0</v>
      </c>
    </row>
    <row r="201" spans="1:86" hidden="1" x14ac:dyDescent="0.3">
      <c r="B201" s="205" t="s">
        <v>236</v>
      </c>
      <c r="C201" s="205"/>
      <c r="D201" s="205"/>
      <c r="E201" s="205"/>
      <c r="F201" s="205"/>
      <c r="G201" s="205"/>
      <c r="H201" s="205"/>
      <c r="I201" s="205"/>
      <c r="J201" s="205"/>
      <c r="K201" s="205"/>
      <c r="L201" s="205"/>
      <c r="M201" s="205"/>
      <c r="N201" s="205"/>
      <c r="BW201" s="340">
        <f t="shared" ref="BW201:CH201" si="227">BW94-BW111-BW128</f>
        <v>0</v>
      </c>
      <c r="BX201" s="340">
        <f t="shared" si="227"/>
        <v>0</v>
      </c>
      <c r="BY201" s="340">
        <f t="shared" si="227"/>
        <v>0</v>
      </c>
      <c r="BZ201" s="340">
        <f t="shared" si="227"/>
        <v>0</v>
      </c>
      <c r="CA201" s="340">
        <f t="shared" si="227"/>
        <v>0</v>
      </c>
      <c r="CB201" s="340">
        <f t="shared" si="227"/>
        <v>0</v>
      </c>
      <c r="CC201" s="340">
        <f t="shared" si="227"/>
        <v>0</v>
      </c>
      <c r="CD201" s="340">
        <f t="shared" si="227"/>
        <v>0</v>
      </c>
      <c r="CE201" s="340">
        <f t="shared" si="227"/>
        <v>0</v>
      </c>
      <c r="CF201" s="340">
        <f t="shared" si="227"/>
        <v>0</v>
      </c>
      <c r="CG201" s="340">
        <f t="shared" si="227"/>
        <v>0</v>
      </c>
      <c r="CH201" s="340">
        <f t="shared" si="227"/>
        <v>-4.3368086899420177E-18</v>
      </c>
    </row>
    <row r="202" spans="1:86" x14ac:dyDescent="0.3">
      <c r="BW202" s="340">
        <f t="shared" ref="BW202:CH202" si="228">BW95-BW112-BW129</f>
        <v>7.8062556418956319E-18</v>
      </c>
      <c r="BX202" s="340">
        <f t="shared" si="228"/>
        <v>0</v>
      </c>
      <c r="BY202" s="340">
        <f t="shared" si="228"/>
        <v>0</v>
      </c>
      <c r="BZ202" s="340">
        <f t="shared" si="228"/>
        <v>0</v>
      </c>
      <c r="CA202" s="340">
        <f t="shared" si="228"/>
        <v>0</v>
      </c>
      <c r="CB202" s="340">
        <f t="shared" si="228"/>
        <v>0</v>
      </c>
      <c r="CC202" s="340">
        <f t="shared" si="228"/>
        <v>0</v>
      </c>
      <c r="CD202" s="340">
        <f t="shared" si="228"/>
        <v>0</v>
      </c>
      <c r="CE202" s="340">
        <f t="shared" si="228"/>
        <v>0</v>
      </c>
      <c r="CF202" s="340">
        <f t="shared" si="228"/>
        <v>4.3368086899420177E-18</v>
      </c>
      <c r="CG202" s="340">
        <f t="shared" si="228"/>
        <v>0</v>
      </c>
      <c r="CH202" s="340">
        <f t="shared" si="228"/>
        <v>0</v>
      </c>
    </row>
    <row r="203" spans="1:86" x14ac:dyDescent="0.3">
      <c r="BW203" s="340">
        <f t="shared" ref="BW203:CH203" si="229">BW96-BW113-BW130</f>
        <v>0</v>
      </c>
      <c r="BX203" s="340">
        <f t="shared" si="229"/>
        <v>0</v>
      </c>
      <c r="BY203" s="340">
        <f t="shared" si="229"/>
        <v>0</v>
      </c>
      <c r="BZ203" s="340">
        <f t="shared" si="229"/>
        <v>0</v>
      </c>
      <c r="CA203" s="340">
        <f t="shared" si="229"/>
        <v>0</v>
      </c>
      <c r="CB203" s="340">
        <f t="shared" si="229"/>
        <v>0</v>
      </c>
      <c r="CC203" s="340">
        <f t="shared" si="229"/>
        <v>0</v>
      </c>
      <c r="CD203" s="340">
        <f t="shared" si="229"/>
        <v>0</v>
      </c>
      <c r="CE203" s="340">
        <f t="shared" si="229"/>
        <v>0</v>
      </c>
      <c r="CF203" s="340">
        <f t="shared" si="229"/>
        <v>0</v>
      </c>
      <c r="CG203" s="340">
        <f t="shared" si="229"/>
        <v>0</v>
      </c>
      <c r="CH203" s="340">
        <f t="shared" si="229"/>
        <v>0</v>
      </c>
    </row>
    <row r="204" spans="1:86" x14ac:dyDescent="0.3">
      <c r="BW204" s="340">
        <f t="shared" ref="BW204:CH204" si="230">BW97-BW114-BW131</f>
        <v>-1.7499700690273845E-18</v>
      </c>
      <c r="BX204" s="340">
        <f t="shared" si="230"/>
        <v>1.1087661279558791E-18</v>
      </c>
      <c r="BY204" s="340">
        <f t="shared" si="230"/>
        <v>1.8736368793265124E-18</v>
      </c>
      <c r="BZ204" s="340">
        <f t="shared" si="230"/>
        <v>-1.7347234759768071E-18</v>
      </c>
      <c r="CA204" s="340">
        <f t="shared" si="230"/>
        <v>1.1722935989999517E-18</v>
      </c>
      <c r="CB204" s="340">
        <f t="shared" si="230"/>
        <v>-5.2854855908668341E-18</v>
      </c>
      <c r="CC204" s="340">
        <f t="shared" si="230"/>
        <v>-3.9573379295720912E-18</v>
      </c>
      <c r="CD204" s="340">
        <f t="shared" si="230"/>
        <v>1.5449880957918438E-18</v>
      </c>
      <c r="CE204" s="340">
        <f t="shared" si="230"/>
        <v>9.7578195523695399E-19</v>
      </c>
      <c r="CF204" s="340">
        <f t="shared" si="230"/>
        <v>1.043544591017298E-18</v>
      </c>
      <c r="CG204" s="340">
        <f t="shared" si="230"/>
        <v>-2.3784685158900754E-18</v>
      </c>
      <c r="CH204" s="340">
        <f t="shared" si="230"/>
        <v>1.0706496453294356E-18</v>
      </c>
    </row>
    <row r="205" spans="1:86" x14ac:dyDescent="0.3">
      <c r="BW205" s="340">
        <f t="shared" ref="BW205:CH205" si="231">BW98-BW115-BW132</f>
        <v>0</v>
      </c>
      <c r="BX205" s="340">
        <f t="shared" si="231"/>
        <v>-5.2041704279304213E-18</v>
      </c>
      <c r="BY205" s="340">
        <f t="shared" si="231"/>
        <v>0</v>
      </c>
      <c r="BZ205" s="340">
        <f t="shared" si="231"/>
        <v>-7.3725747729014302E-18</v>
      </c>
      <c r="CA205" s="340">
        <f t="shared" si="231"/>
        <v>0</v>
      </c>
      <c r="CB205" s="340">
        <f t="shared" si="231"/>
        <v>0</v>
      </c>
      <c r="CC205" s="340">
        <f t="shared" si="231"/>
        <v>0</v>
      </c>
      <c r="CD205" s="340">
        <f t="shared" si="231"/>
        <v>0</v>
      </c>
      <c r="CE205" s="340">
        <f t="shared" si="231"/>
        <v>0</v>
      </c>
      <c r="CF205" s="340">
        <f t="shared" si="231"/>
        <v>0</v>
      </c>
      <c r="CG205" s="340">
        <f t="shared" si="231"/>
        <v>0</v>
      </c>
      <c r="CH205" s="340">
        <f t="shared" si="231"/>
        <v>0</v>
      </c>
    </row>
    <row r="206" spans="1:86" x14ac:dyDescent="0.3">
      <c r="BW206" s="340">
        <f t="shared" ref="BW206:CH206" si="232">BW99-BW116-BW133</f>
        <v>0</v>
      </c>
      <c r="BX206" s="340">
        <f t="shared" si="232"/>
        <v>0</v>
      </c>
      <c r="BY206" s="340">
        <f t="shared" si="232"/>
        <v>0</v>
      </c>
      <c r="BZ206" s="340">
        <f t="shared" si="232"/>
        <v>0</v>
      </c>
      <c r="CA206" s="340">
        <f t="shared" si="232"/>
        <v>0</v>
      </c>
      <c r="CB206" s="340">
        <f t="shared" si="232"/>
        <v>0</v>
      </c>
      <c r="CC206" s="340">
        <f t="shared" si="232"/>
        <v>0</v>
      </c>
      <c r="CD206" s="340">
        <f t="shared" si="232"/>
        <v>0</v>
      </c>
      <c r="CE206" s="340">
        <f t="shared" si="232"/>
        <v>0</v>
      </c>
      <c r="CF206" s="340">
        <f t="shared" si="232"/>
        <v>0</v>
      </c>
      <c r="CG206" s="340">
        <f t="shared" si="232"/>
        <v>0</v>
      </c>
      <c r="CH206" s="340">
        <f t="shared" si="232"/>
        <v>-4.3368086899420177E-18</v>
      </c>
    </row>
    <row r="207" spans="1:86" x14ac:dyDescent="0.3">
      <c r="BW207" s="340">
        <f t="shared" ref="BW207:CH207" si="233">BW100-BW117-BW134</f>
        <v>0</v>
      </c>
      <c r="BX207" s="340">
        <f t="shared" si="233"/>
        <v>0</v>
      </c>
      <c r="BY207" s="340">
        <f t="shared" si="233"/>
        <v>0</v>
      </c>
      <c r="BZ207" s="340">
        <f t="shared" si="233"/>
        <v>-4.3368086899420177E-18</v>
      </c>
      <c r="CA207" s="340">
        <f t="shared" si="233"/>
        <v>3.903127820947816E-18</v>
      </c>
      <c r="CB207" s="340">
        <f t="shared" si="233"/>
        <v>0</v>
      </c>
      <c r="CC207" s="340">
        <f t="shared" si="233"/>
        <v>0</v>
      </c>
      <c r="CD207" s="340">
        <f t="shared" si="233"/>
        <v>0</v>
      </c>
      <c r="CE207" s="340">
        <f t="shared" si="233"/>
        <v>0</v>
      </c>
      <c r="CF207" s="340">
        <f t="shared" si="233"/>
        <v>4.7704895589362195E-18</v>
      </c>
      <c r="CG207" s="340">
        <f t="shared" si="233"/>
        <v>0</v>
      </c>
      <c r="CH207" s="340">
        <f t="shared" si="233"/>
        <v>0</v>
      </c>
    </row>
    <row r="208" spans="1:86" x14ac:dyDescent="0.3">
      <c r="BW208" s="340">
        <f t="shared" ref="BW208:CH208" si="234">BW101-BW118-BW135</f>
        <v>0</v>
      </c>
      <c r="BX208" s="340">
        <f t="shared" si="234"/>
        <v>-5.6378512969246231E-18</v>
      </c>
      <c r="BY208" s="340">
        <f t="shared" si="234"/>
        <v>0</v>
      </c>
      <c r="BZ208" s="340">
        <f t="shared" si="234"/>
        <v>-4.3368086899420177E-18</v>
      </c>
      <c r="CA208" s="340">
        <f t="shared" si="234"/>
        <v>0</v>
      </c>
      <c r="CB208" s="340">
        <f t="shared" si="234"/>
        <v>0</v>
      </c>
      <c r="CC208" s="340">
        <f t="shared" si="234"/>
        <v>0</v>
      </c>
      <c r="CD208" s="340">
        <f t="shared" si="234"/>
        <v>0</v>
      </c>
      <c r="CE208" s="340">
        <f t="shared" si="234"/>
        <v>0</v>
      </c>
      <c r="CF208" s="340">
        <f t="shared" si="234"/>
        <v>0</v>
      </c>
      <c r="CG208" s="340">
        <f t="shared" si="234"/>
        <v>4.3368086899420177E-18</v>
      </c>
      <c r="CH208" s="340">
        <f t="shared" si="234"/>
        <v>0</v>
      </c>
    </row>
    <row r="209" spans="75:86" x14ac:dyDescent="0.3">
      <c r="BW209" s="340">
        <f t="shared" ref="BW209:CH209" si="235">BW102-BW119-BW136</f>
        <v>0</v>
      </c>
      <c r="BX209" s="340">
        <f t="shared" si="235"/>
        <v>-5.6378512969246231E-18</v>
      </c>
      <c r="BY209" s="340">
        <f t="shared" si="235"/>
        <v>0</v>
      </c>
      <c r="BZ209" s="340">
        <f t="shared" si="235"/>
        <v>-4.3368086899420177E-18</v>
      </c>
      <c r="CA209" s="340">
        <f t="shared" si="235"/>
        <v>0</v>
      </c>
      <c r="CB209" s="340">
        <f t="shared" si="235"/>
        <v>0</v>
      </c>
      <c r="CC209" s="340">
        <f t="shared" si="235"/>
        <v>0</v>
      </c>
      <c r="CD209" s="340">
        <f t="shared" si="235"/>
        <v>0</v>
      </c>
      <c r="CE209" s="340">
        <f t="shared" si="235"/>
        <v>0</v>
      </c>
      <c r="CF209" s="340">
        <f t="shared" si="235"/>
        <v>0</v>
      </c>
      <c r="CG209" s="340">
        <f t="shared" si="235"/>
        <v>4.3368086899420177E-18</v>
      </c>
      <c r="CH209" s="340">
        <f t="shared" si="235"/>
        <v>0</v>
      </c>
    </row>
    <row r="210" spans="75:86" x14ac:dyDescent="0.3">
      <c r="BW210" s="340">
        <f t="shared" ref="BW210:CH210" si="236">BW103-BW120-BW137</f>
        <v>0</v>
      </c>
      <c r="BX210" s="340">
        <f t="shared" si="236"/>
        <v>-5.6378512969246231E-18</v>
      </c>
      <c r="BY210" s="340">
        <f t="shared" si="236"/>
        <v>0</v>
      </c>
      <c r="BZ210" s="340">
        <f t="shared" si="236"/>
        <v>-4.3368086899420177E-18</v>
      </c>
      <c r="CA210" s="340">
        <f t="shared" si="236"/>
        <v>0</v>
      </c>
      <c r="CB210" s="340">
        <f t="shared" si="236"/>
        <v>0</v>
      </c>
      <c r="CC210" s="340">
        <f t="shared" si="236"/>
        <v>0</v>
      </c>
      <c r="CD210" s="340">
        <f t="shared" si="236"/>
        <v>0</v>
      </c>
      <c r="CE210" s="340">
        <f t="shared" si="236"/>
        <v>0</v>
      </c>
      <c r="CF210" s="340">
        <f t="shared" si="236"/>
        <v>0</v>
      </c>
      <c r="CG210" s="340">
        <f t="shared" si="236"/>
        <v>4.3368086899420177E-18</v>
      </c>
      <c r="CH210" s="340">
        <f t="shared" si="236"/>
        <v>0</v>
      </c>
    </row>
    <row r="211" spans="75:86" x14ac:dyDescent="0.3">
      <c r="BW211" s="340">
        <f t="shared" ref="BW211:CH211" si="237">BW104-BW121-BW138</f>
        <v>-5.2041704279304213E-18</v>
      </c>
      <c r="BX211" s="340">
        <f t="shared" si="237"/>
        <v>-4.7704895589362195E-18</v>
      </c>
      <c r="BY211" s="340">
        <f t="shared" si="237"/>
        <v>0</v>
      </c>
      <c r="BZ211" s="340">
        <f t="shared" si="237"/>
        <v>-3.903127820947816E-18</v>
      </c>
      <c r="CA211" s="340">
        <f t="shared" si="237"/>
        <v>1.7347234759768071E-18</v>
      </c>
      <c r="CB211" s="340">
        <f t="shared" si="237"/>
        <v>0</v>
      </c>
      <c r="CC211" s="340">
        <f t="shared" si="237"/>
        <v>8.6736173798840355E-18</v>
      </c>
      <c r="CD211" s="340">
        <f t="shared" si="237"/>
        <v>0</v>
      </c>
      <c r="CE211" s="340">
        <f t="shared" si="237"/>
        <v>0</v>
      </c>
      <c r="CF211" s="340">
        <f t="shared" si="237"/>
        <v>0</v>
      </c>
      <c r="CG211" s="340">
        <f t="shared" si="237"/>
        <v>-4.3368086899420177E-18</v>
      </c>
      <c r="CH211" s="340">
        <f t="shared" si="237"/>
        <v>0</v>
      </c>
    </row>
    <row r="212" spans="75:86" x14ac:dyDescent="0.3">
      <c r="BW212" s="340">
        <f t="shared" ref="BW212:CH212" si="238">BW105-BW122-BW139</f>
        <v>0</v>
      </c>
      <c r="BX212" s="340">
        <f t="shared" si="238"/>
        <v>0</v>
      </c>
      <c r="BY212" s="340">
        <f t="shared" si="238"/>
        <v>0</v>
      </c>
      <c r="BZ212" s="340">
        <f t="shared" si="238"/>
        <v>0</v>
      </c>
      <c r="CA212" s="340">
        <f t="shared" si="238"/>
        <v>0</v>
      </c>
      <c r="CB212" s="340">
        <f t="shared" si="238"/>
        <v>0</v>
      </c>
      <c r="CC212" s="340">
        <f t="shared" si="238"/>
        <v>0</v>
      </c>
      <c r="CD212" s="340">
        <f t="shared" si="238"/>
        <v>0</v>
      </c>
      <c r="CE212" s="340">
        <f t="shared" si="238"/>
        <v>0</v>
      </c>
      <c r="CF212" s="340">
        <f t="shared" si="238"/>
        <v>0</v>
      </c>
      <c r="CG212" s="340">
        <f t="shared" si="238"/>
        <v>0</v>
      </c>
      <c r="CH212" s="340">
        <f t="shared" si="238"/>
        <v>0</v>
      </c>
    </row>
  </sheetData>
  <mergeCells count="31">
    <mergeCell ref="A92:A105"/>
    <mergeCell ref="A77:A90"/>
    <mergeCell ref="A4:A19"/>
    <mergeCell ref="A22:A37"/>
    <mergeCell ref="A40:A55"/>
    <mergeCell ref="A58:A74"/>
    <mergeCell ref="A107:A122"/>
    <mergeCell ref="B107:N107"/>
    <mergeCell ref="BW107:CH107"/>
    <mergeCell ref="B108:N108"/>
    <mergeCell ref="O108:Z108"/>
    <mergeCell ref="AA108:AL108"/>
    <mergeCell ref="AM108:AX108"/>
    <mergeCell ref="AY108:BJ108"/>
    <mergeCell ref="BK108:BV108"/>
    <mergeCell ref="BW108:CH108"/>
    <mergeCell ref="O107:Z107"/>
    <mergeCell ref="AA107:AL107"/>
    <mergeCell ref="AM107:AX107"/>
    <mergeCell ref="AY107:BJ107"/>
    <mergeCell ref="BK107:BV107"/>
    <mergeCell ref="BK125:BV125"/>
    <mergeCell ref="BW125:CH125"/>
    <mergeCell ref="A126:A139"/>
    <mergeCell ref="A142:A158"/>
    <mergeCell ref="A161:A177"/>
    <mergeCell ref="C125:N125"/>
    <mergeCell ref="O125:Z125"/>
    <mergeCell ref="AA125:AL125"/>
    <mergeCell ref="AM125:AX125"/>
    <mergeCell ref="AY125:BJ125"/>
  </mergeCells>
  <conditionalFormatting sqref="C179:CH179">
    <cfRule type="cellIs" dxfId="1" priority="1" operator="equal">
      <formula>"TD ERROR"</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0" tint="-0.34998626667073579"/>
  </sheetPr>
  <dimension ref="A1:CJ212"/>
  <sheetViews>
    <sheetView zoomScale="80" zoomScaleNormal="80" workbookViewId="0">
      <pane xSplit="2" topLeftCell="C1" activePane="topRight" state="frozen"/>
      <selection activeCell="BW24" sqref="BW24"/>
      <selection pane="topRight" activeCell="C14" sqref="C14"/>
    </sheetView>
  </sheetViews>
  <sheetFormatPr defaultRowHeight="14.4" x14ac:dyDescent="0.3"/>
  <cols>
    <col min="1" max="1" width="11.5546875" customWidth="1"/>
    <col min="2" max="2" width="24.6640625" customWidth="1"/>
    <col min="3" max="3" width="15.6640625" bestFit="1" customWidth="1"/>
    <col min="4" max="10" width="13.6640625" customWidth="1"/>
    <col min="11" max="11" width="15.33203125" customWidth="1"/>
    <col min="12" max="18" width="13.6640625" customWidth="1"/>
    <col min="19" max="19" width="14" customWidth="1"/>
    <col min="20" max="24" width="13.6640625" customWidth="1"/>
    <col min="25" max="30" width="14.33203125" customWidth="1"/>
    <col min="31" max="86" width="13.6640625" customWidth="1"/>
    <col min="87" max="88" width="10.5546875" bestFit="1" customWidth="1"/>
  </cols>
  <sheetData>
    <row r="1" spans="1:88" s="2" customFormat="1" ht="15" thickBot="1" x14ac:dyDescent="0.35">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35">
      <c r="A2" s="19"/>
      <c r="B2" s="35" t="s">
        <v>13</v>
      </c>
      <c r="C2" s="400">
        <f>' 1M - RES'!C2</f>
        <v>0.82499999999999996</v>
      </c>
      <c r="D2" s="400">
        <f>C2</f>
        <v>0.82499999999999996</v>
      </c>
      <c r="E2" s="393">
        <f t="shared" ref="E2:BP2" si="0">D2</f>
        <v>0.82499999999999996</v>
      </c>
      <c r="F2" s="402">
        <f t="shared" si="0"/>
        <v>0.82499999999999996</v>
      </c>
      <c r="G2" s="402">
        <f t="shared" si="0"/>
        <v>0.82499999999999996</v>
      </c>
      <c r="H2" s="402">
        <f t="shared" si="0"/>
        <v>0.82499999999999996</v>
      </c>
      <c r="I2" s="402">
        <f t="shared" si="0"/>
        <v>0.82499999999999996</v>
      </c>
      <c r="J2" s="402">
        <f t="shared" si="0"/>
        <v>0.82499999999999996</v>
      </c>
      <c r="K2" s="402">
        <f t="shared" si="0"/>
        <v>0.82499999999999996</v>
      </c>
      <c r="L2" s="402">
        <f t="shared" si="0"/>
        <v>0.82499999999999996</v>
      </c>
      <c r="M2" s="402">
        <f t="shared" si="0"/>
        <v>0.82499999999999996</v>
      </c>
      <c r="N2" s="402">
        <f t="shared" si="0"/>
        <v>0.82499999999999996</v>
      </c>
      <c r="O2" s="402">
        <f t="shared" si="0"/>
        <v>0.82499999999999996</v>
      </c>
      <c r="P2" s="402">
        <f t="shared" si="0"/>
        <v>0.82499999999999996</v>
      </c>
      <c r="Q2" s="402">
        <f t="shared" si="0"/>
        <v>0.82499999999999996</v>
      </c>
      <c r="R2" s="402">
        <f t="shared" si="0"/>
        <v>0.82499999999999996</v>
      </c>
      <c r="S2" s="402">
        <f t="shared" si="0"/>
        <v>0.82499999999999996</v>
      </c>
      <c r="T2" s="402">
        <f t="shared" si="0"/>
        <v>0.82499999999999996</v>
      </c>
      <c r="U2" s="402">
        <f t="shared" si="0"/>
        <v>0.82499999999999996</v>
      </c>
      <c r="V2" s="402">
        <f t="shared" si="0"/>
        <v>0.82499999999999996</v>
      </c>
      <c r="W2" s="402">
        <f t="shared" si="0"/>
        <v>0.82499999999999996</v>
      </c>
      <c r="X2" s="402">
        <f t="shared" si="0"/>
        <v>0.82499999999999996</v>
      </c>
      <c r="Y2" s="402">
        <f t="shared" si="0"/>
        <v>0.82499999999999996</v>
      </c>
      <c r="Z2" s="402">
        <f t="shared" si="0"/>
        <v>0.82499999999999996</v>
      </c>
      <c r="AA2" s="402">
        <f t="shared" si="0"/>
        <v>0.82499999999999996</v>
      </c>
      <c r="AB2" s="402">
        <f t="shared" si="0"/>
        <v>0.82499999999999996</v>
      </c>
      <c r="AC2" s="402">
        <f t="shared" si="0"/>
        <v>0.82499999999999996</v>
      </c>
      <c r="AD2" s="402">
        <f t="shared" si="0"/>
        <v>0.82499999999999996</v>
      </c>
      <c r="AE2" s="402">
        <f t="shared" si="0"/>
        <v>0.82499999999999996</v>
      </c>
      <c r="AF2" s="402">
        <f t="shared" si="0"/>
        <v>0.82499999999999996</v>
      </c>
      <c r="AG2" s="402">
        <f t="shared" si="0"/>
        <v>0.82499999999999996</v>
      </c>
      <c r="AH2" s="402">
        <f t="shared" si="0"/>
        <v>0.82499999999999996</v>
      </c>
      <c r="AI2" s="402">
        <f t="shared" si="0"/>
        <v>0.82499999999999996</v>
      </c>
      <c r="AJ2" s="402">
        <f t="shared" si="0"/>
        <v>0.82499999999999996</v>
      </c>
      <c r="AK2" s="402">
        <f t="shared" si="0"/>
        <v>0.82499999999999996</v>
      </c>
      <c r="AL2" s="402">
        <f t="shared" si="0"/>
        <v>0.82499999999999996</v>
      </c>
      <c r="AM2" s="402">
        <f t="shared" si="0"/>
        <v>0.82499999999999996</v>
      </c>
      <c r="AN2" s="402">
        <f t="shared" si="0"/>
        <v>0.82499999999999996</v>
      </c>
      <c r="AO2" s="402">
        <f t="shared" si="0"/>
        <v>0.82499999999999996</v>
      </c>
      <c r="AP2" s="402">
        <f t="shared" si="0"/>
        <v>0.82499999999999996</v>
      </c>
      <c r="AQ2" s="402">
        <f t="shared" si="0"/>
        <v>0.82499999999999996</v>
      </c>
      <c r="AR2" s="402">
        <f t="shared" si="0"/>
        <v>0.82499999999999996</v>
      </c>
      <c r="AS2" s="402">
        <f t="shared" si="0"/>
        <v>0.82499999999999996</v>
      </c>
      <c r="AT2" s="402">
        <f t="shared" si="0"/>
        <v>0.82499999999999996</v>
      </c>
      <c r="AU2" s="402">
        <f t="shared" si="0"/>
        <v>0.82499999999999996</v>
      </c>
      <c r="AV2" s="402">
        <f t="shared" si="0"/>
        <v>0.82499999999999996</v>
      </c>
      <c r="AW2" s="402">
        <f t="shared" si="0"/>
        <v>0.82499999999999996</v>
      </c>
      <c r="AX2" s="402">
        <f t="shared" si="0"/>
        <v>0.82499999999999996</v>
      </c>
      <c r="AY2" s="402">
        <f t="shared" si="0"/>
        <v>0.82499999999999996</v>
      </c>
      <c r="AZ2" s="402">
        <f t="shared" si="0"/>
        <v>0.82499999999999996</v>
      </c>
      <c r="BA2" s="402">
        <f t="shared" si="0"/>
        <v>0.82499999999999996</v>
      </c>
      <c r="BB2" s="402">
        <f t="shared" si="0"/>
        <v>0.82499999999999996</v>
      </c>
      <c r="BC2" s="402">
        <f t="shared" si="0"/>
        <v>0.82499999999999996</v>
      </c>
      <c r="BD2" s="402">
        <f t="shared" si="0"/>
        <v>0.82499999999999996</v>
      </c>
      <c r="BE2" s="402">
        <f t="shared" si="0"/>
        <v>0.82499999999999996</v>
      </c>
      <c r="BF2" s="402">
        <f t="shared" si="0"/>
        <v>0.82499999999999996</v>
      </c>
      <c r="BG2" s="402">
        <f t="shared" si="0"/>
        <v>0.82499999999999996</v>
      </c>
      <c r="BH2" s="402">
        <f t="shared" si="0"/>
        <v>0.82499999999999996</v>
      </c>
      <c r="BI2" s="402">
        <f t="shared" si="0"/>
        <v>0.82499999999999996</v>
      </c>
      <c r="BJ2" s="402">
        <f t="shared" si="0"/>
        <v>0.82499999999999996</v>
      </c>
      <c r="BK2" s="402">
        <f t="shared" si="0"/>
        <v>0.82499999999999996</v>
      </c>
      <c r="BL2" s="402">
        <f t="shared" si="0"/>
        <v>0.82499999999999996</v>
      </c>
      <c r="BM2" s="402">
        <f t="shared" si="0"/>
        <v>0.82499999999999996</v>
      </c>
      <c r="BN2" s="402">
        <f t="shared" si="0"/>
        <v>0.82499999999999996</v>
      </c>
      <c r="BO2" s="402">
        <f t="shared" si="0"/>
        <v>0.82499999999999996</v>
      </c>
      <c r="BP2" s="402">
        <f t="shared" si="0"/>
        <v>0.82499999999999996</v>
      </c>
      <c r="BQ2" s="402">
        <f t="shared" ref="BQ2:CH2" si="1">BP2</f>
        <v>0.82499999999999996</v>
      </c>
      <c r="BR2" s="402">
        <f t="shared" si="1"/>
        <v>0.82499999999999996</v>
      </c>
      <c r="BS2" s="402">
        <f t="shared" si="1"/>
        <v>0.82499999999999996</v>
      </c>
      <c r="BT2" s="402">
        <f t="shared" si="1"/>
        <v>0.82499999999999996</v>
      </c>
      <c r="BU2" s="402">
        <f t="shared" si="1"/>
        <v>0.82499999999999996</v>
      </c>
      <c r="BV2" s="402">
        <f t="shared" si="1"/>
        <v>0.82499999999999996</v>
      </c>
      <c r="BW2" s="402">
        <f t="shared" si="1"/>
        <v>0.82499999999999996</v>
      </c>
      <c r="BX2" s="402">
        <f t="shared" si="1"/>
        <v>0.82499999999999996</v>
      </c>
      <c r="BY2" s="402">
        <f t="shared" si="1"/>
        <v>0.82499999999999996</v>
      </c>
      <c r="BZ2" s="402">
        <f t="shared" si="1"/>
        <v>0.82499999999999996</v>
      </c>
      <c r="CA2" s="402">
        <f t="shared" si="1"/>
        <v>0.82499999999999996</v>
      </c>
      <c r="CB2" s="402">
        <f t="shared" si="1"/>
        <v>0.82499999999999996</v>
      </c>
      <c r="CC2" s="402">
        <f t="shared" si="1"/>
        <v>0.82499999999999996</v>
      </c>
      <c r="CD2" s="402">
        <f t="shared" si="1"/>
        <v>0.82499999999999996</v>
      </c>
      <c r="CE2" s="402">
        <f t="shared" si="1"/>
        <v>0.82499999999999996</v>
      </c>
      <c r="CF2" s="402">
        <f t="shared" si="1"/>
        <v>0.82499999999999996</v>
      </c>
      <c r="CG2" s="402">
        <f t="shared" si="1"/>
        <v>0.82499999999999996</v>
      </c>
      <c r="CH2" s="403">
        <f t="shared" si="1"/>
        <v>0.82499999999999996</v>
      </c>
    </row>
    <row r="3" spans="1:88" s="7" customFormat="1" ht="15" thickBot="1" x14ac:dyDescent="0.35">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35">
      <c r="A4" s="559" t="s">
        <v>14</v>
      </c>
      <c r="B4" s="18" t="s">
        <v>10</v>
      </c>
      <c r="C4" s="176">
        <f>' 1M - RES'!C4</f>
        <v>44927</v>
      </c>
      <c r="D4" s="176">
        <f>' 1M - RES'!D4</f>
        <v>44958</v>
      </c>
      <c r="E4" s="176">
        <f>' 1M - RES'!E4</f>
        <v>44986</v>
      </c>
      <c r="F4" s="176">
        <f>' 1M - RES'!F4</f>
        <v>45017</v>
      </c>
      <c r="G4" s="176">
        <f>' 1M - RES'!G4</f>
        <v>45047</v>
      </c>
      <c r="H4" s="176">
        <f>' 1M - RES'!H4</f>
        <v>45078</v>
      </c>
      <c r="I4" s="176">
        <f>' 1M - RES'!I4</f>
        <v>45108</v>
      </c>
      <c r="J4" s="176">
        <f>' 1M - RES'!J4</f>
        <v>45139</v>
      </c>
      <c r="K4" s="176">
        <f>' 1M - RES'!K4</f>
        <v>45170</v>
      </c>
      <c r="L4" s="176">
        <f>' 1M - RES'!L4</f>
        <v>45200</v>
      </c>
      <c r="M4" s="176">
        <f>' 1M - RES'!M4</f>
        <v>45231</v>
      </c>
      <c r="N4" s="176">
        <f>' 1M - RES'!N4</f>
        <v>45261</v>
      </c>
      <c r="O4" s="176">
        <f>' 1M - RES'!O4</f>
        <v>45292</v>
      </c>
      <c r="P4" s="176">
        <f>' 1M - RES'!P4</f>
        <v>45323</v>
      </c>
      <c r="Q4" s="176">
        <f>' 1M - RES'!Q4</f>
        <v>45352</v>
      </c>
      <c r="R4" s="176">
        <f>' 1M - RES'!R4</f>
        <v>45383</v>
      </c>
      <c r="S4" s="176">
        <f>' 1M - RES'!S4</f>
        <v>45413</v>
      </c>
      <c r="T4" s="176">
        <f>' 1M - RES'!T4</f>
        <v>45444</v>
      </c>
      <c r="U4" s="176">
        <f>' 1M - RES'!U4</f>
        <v>45474</v>
      </c>
      <c r="V4" s="176">
        <f>' 1M - RES'!V4</f>
        <v>45505</v>
      </c>
      <c r="W4" s="176">
        <f>' 1M - RES'!W4</f>
        <v>45536</v>
      </c>
      <c r="X4" s="176">
        <f>' 1M - RES'!X4</f>
        <v>45566</v>
      </c>
      <c r="Y4" s="176">
        <f>' 1M - RES'!Y4</f>
        <v>45597</v>
      </c>
      <c r="Z4" s="176">
        <f>' 1M - RES'!Z4</f>
        <v>45627</v>
      </c>
      <c r="AA4" s="176">
        <f>' 1M - RES'!AA4</f>
        <v>45658</v>
      </c>
      <c r="AB4" s="176">
        <f>' 1M - RES'!AB4</f>
        <v>45689</v>
      </c>
      <c r="AC4" s="176">
        <f>' 1M - RES'!AC4</f>
        <v>45717</v>
      </c>
      <c r="AD4" s="176">
        <f>' 1M - RES'!AD4</f>
        <v>45748</v>
      </c>
      <c r="AE4" s="176">
        <f>' 1M - RES'!AE4</f>
        <v>45778</v>
      </c>
      <c r="AF4" s="176">
        <f>' 1M - RES'!AF4</f>
        <v>45809</v>
      </c>
      <c r="AG4" s="176">
        <f>' 1M - RES'!AG4</f>
        <v>45839</v>
      </c>
      <c r="AH4" s="176">
        <f>' 1M - RES'!AH4</f>
        <v>45870</v>
      </c>
      <c r="AI4" s="176">
        <f>' 1M - RES'!AI4</f>
        <v>45901</v>
      </c>
      <c r="AJ4" s="176">
        <f>' 1M - RES'!AJ4</f>
        <v>45931</v>
      </c>
      <c r="AK4" s="176">
        <f>' 1M - RES'!AK4</f>
        <v>45962</v>
      </c>
      <c r="AL4" s="176">
        <f>' 1M - RES'!AL4</f>
        <v>45992</v>
      </c>
      <c r="AM4" s="176">
        <f>' 1M - RES'!AM4</f>
        <v>46023</v>
      </c>
      <c r="AN4" s="176">
        <f>' 1M - RES'!AN4</f>
        <v>46054</v>
      </c>
      <c r="AO4" s="176">
        <f>' 1M - RES'!AO4</f>
        <v>46082</v>
      </c>
      <c r="AP4" s="176">
        <f>' 1M - RES'!AP4</f>
        <v>46113</v>
      </c>
      <c r="AQ4" s="176">
        <f>' 1M - RES'!AQ4</f>
        <v>46143</v>
      </c>
      <c r="AR4" s="176">
        <f>' 1M - RES'!AR4</f>
        <v>46174</v>
      </c>
      <c r="AS4" s="176">
        <f>' 1M - RES'!AS4</f>
        <v>46204</v>
      </c>
      <c r="AT4" s="176">
        <f>' 1M - RES'!AT4</f>
        <v>46235</v>
      </c>
      <c r="AU4" s="176">
        <f>' 1M - RES'!AU4</f>
        <v>46266</v>
      </c>
      <c r="AV4" s="176">
        <f>' 1M - RES'!AV4</f>
        <v>46296</v>
      </c>
      <c r="AW4" s="176">
        <f>' 1M - RES'!AW4</f>
        <v>46327</v>
      </c>
      <c r="AX4" s="176">
        <f>' 1M - RES'!AX4</f>
        <v>46357</v>
      </c>
      <c r="AY4" s="176">
        <f>' 1M - RES'!AY4</f>
        <v>46388</v>
      </c>
      <c r="AZ4" s="176">
        <f>' 1M - RES'!AZ4</f>
        <v>46419</v>
      </c>
      <c r="BA4" s="176">
        <f>' 1M - RES'!BA4</f>
        <v>46447</v>
      </c>
      <c r="BB4" s="176">
        <f>' 1M - RES'!BB4</f>
        <v>46478</v>
      </c>
      <c r="BC4" s="176">
        <f>' 1M - RES'!BC4</f>
        <v>46508</v>
      </c>
      <c r="BD4" s="176">
        <f>' 1M - RES'!BD4</f>
        <v>46539</v>
      </c>
      <c r="BE4" s="176">
        <f>' 1M - RES'!BE4</f>
        <v>46569</v>
      </c>
      <c r="BF4" s="176">
        <f>' 1M - RES'!BF4</f>
        <v>46600</v>
      </c>
      <c r="BG4" s="176">
        <f>' 1M - RES'!BG4</f>
        <v>46631</v>
      </c>
      <c r="BH4" s="176">
        <f>' 1M - RES'!BH4</f>
        <v>46661</v>
      </c>
      <c r="BI4" s="176">
        <f>' 1M - RES'!BI4</f>
        <v>46692</v>
      </c>
      <c r="BJ4" s="176">
        <f>' 1M - RES'!BJ4</f>
        <v>46722</v>
      </c>
      <c r="BK4" s="176">
        <f>' 1M - RES'!BK4</f>
        <v>46753</v>
      </c>
      <c r="BL4" s="176">
        <f>' 1M - RES'!BL4</f>
        <v>46784</v>
      </c>
      <c r="BM4" s="176">
        <f>' 1M - RES'!BM4</f>
        <v>46813</v>
      </c>
      <c r="BN4" s="176">
        <f>' 1M - RES'!BN4</f>
        <v>46844</v>
      </c>
      <c r="BO4" s="176">
        <f>' 1M - RES'!BO4</f>
        <v>46874</v>
      </c>
      <c r="BP4" s="176">
        <f>' 1M - RES'!BP4</f>
        <v>46905</v>
      </c>
      <c r="BQ4" s="176">
        <f>' 1M - RES'!BQ4</f>
        <v>46935</v>
      </c>
      <c r="BR4" s="176">
        <f>' 1M - RES'!BR4</f>
        <v>46966</v>
      </c>
      <c r="BS4" s="176">
        <f>' 1M - RES'!BS4</f>
        <v>46997</v>
      </c>
      <c r="BT4" s="176">
        <f>' 1M - RES'!BT4</f>
        <v>47027</v>
      </c>
      <c r="BU4" s="176">
        <f>' 1M - RES'!BU4</f>
        <v>47058</v>
      </c>
      <c r="BV4" s="176">
        <f>' 1M - RES'!BV4</f>
        <v>47088</v>
      </c>
      <c r="BW4" s="176">
        <f>' 1M - RES'!BW4</f>
        <v>47119</v>
      </c>
      <c r="BX4" s="176">
        <f>' 1M - RES'!BX4</f>
        <v>47150</v>
      </c>
      <c r="BY4" s="176">
        <f>' 1M - RES'!BY4</f>
        <v>47178</v>
      </c>
      <c r="BZ4" s="176">
        <f>' 1M - RES'!BZ4</f>
        <v>47209</v>
      </c>
      <c r="CA4" s="176">
        <f>' 1M - RES'!CA4</f>
        <v>47239</v>
      </c>
      <c r="CB4" s="176">
        <f>' 1M - RES'!CB4</f>
        <v>47270</v>
      </c>
      <c r="CC4" s="176">
        <f>' 1M - RES'!CC4</f>
        <v>47300</v>
      </c>
      <c r="CD4" s="176">
        <f>' 1M - RES'!CD4</f>
        <v>47331</v>
      </c>
      <c r="CE4" s="176">
        <f>' 1M - RES'!CE4</f>
        <v>47362</v>
      </c>
      <c r="CF4" s="176">
        <f>' 1M - RES'!CF4</f>
        <v>47392</v>
      </c>
      <c r="CG4" s="176">
        <f>' 1M - RES'!CG4</f>
        <v>47423</v>
      </c>
      <c r="CH4" s="176">
        <f>' 1M - RES'!CH4</f>
        <v>47453</v>
      </c>
    </row>
    <row r="5" spans="1:88" ht="15" customHeight="1" x14ac:dyDescent="0.3">
      <c r="A5" s="560"/>
      <c r="B5" s="11" t="s">
        <v>20</v>
      </c>
      <c r="C5" s="3">
        <f>'BIZ kWh ENTRY'!AI164</f>
        <v>0</v>
      </c>
      <c r="D5" s="3">
        <f>'BIZ kWh ENTRY'!AJ164</f>
        <v>486233</v>
      </c>
      <c r="E5" s="3">
        <f>'BIZ kWh ENTRY'!AK164</f>
        <v>103368</v>
      </c>
      <c r="F5" s="3">
        <f>'BIZ kWh ENTRY'!AL164</f>
        <v>593627</v>
      </c>
      <c r="G5" s="3">
        <f>'BIZ kWh ENTRY'!AM164</f>
        <v>0</v>
      </c>
      <c r="H5" s="3">
        <f>'BIZ kWh ENTRY'!AN164</f>
        <v>0</v>
      </c>
      <c r="I5" s="3">
        <f>'BIZ kWh ENTRY'!AO164</f>
        <v>0</v>
      </c>
      <c r="J5" s="3">
        <f>'BIZ kWh ENTRY'!AP164</f>
        <v>0</v>
      </c>
      <c r="K5" s="3">
        <f>'BIZ kWh ENTRY'!AQ164</f>
        <v>0</v>
      </c>
      <c r="L5" s="3">
        <f>'BIZ kWh ENTRY'!AR164</f>
        <v>0</v>
      </c>
      <c r="M5" s="3">
        <f>'BIZ kWh ENTRY'!AS164</f>
        <v>0</v>
      </c>
      <c r="N5" s="3">
        <f>'BIZ kWh ENTRY'!AT164</f>
        <v>484997</v>
      </c>
      <c r="O5" s="186"/>
      <c r="P5" s="186"/>
      <c r="Q5" s="186"/>
      <c r="R5" s="186"/>
      <c r="S5" s="186"/>
      <c r="T5" s="186"/>
      <c r="U5" s="186"/>
      <c r="V5" s="186"/>
      <c r="W5" s="186"/>
      <c r="X5" s="186"/>
      <c r="Y5" s="186"/>
      <c r="Z5" s="186"/>
      <c r="AA5" s="186"/>
      <c r="AB5" s="186"/>
      <c r="AC5" s="186"/>
      <c r="AD5" s="186"/>
      <c r="AE5" s="186"/>
      <c r="AF5" s="186"/>
      <c r="AG5" s="186"/>
      <c r="AH5" s="186"/>
      <c r="AI5" s="186"/>
      <c r="AJ5" s="186"/>
      <c r="AK5" s="186"/>
      <c r="AL5" s="186"/>
      <c r="AM5" s="186"/>
      <c r="AN5" s="186"/>
      <c r="AO5" s="186"/>
      <c r="AP5" s="186"/>
      <c r="AQ5" s="186"/>
      <c r="AR5" s="186"/>
      <c r="AS5" s="186"/>
      <c r="AT5" s="186"/>
      <c r="AU5" s="186"/>
      <c r="AV5" s="186"/>
      <c r="AW5" s="186"/>
      <c r="AX5" s="186"/>
      <c r="AY5" s="186"/>
      <c r="AZ5" s="186"/>
      <c r="BA5" s="186"/>
      <c r="BB5" s="186"/>
      <c r="BC5" s="186"/>
      <c r="BD5" s="186"/>
      <c r="BE5" s="186"/>
      <c r="BF5" s="186"/>
      <c r="BG5" s="186"/>
      <c r="BH5" s="186"/>
      <c r="BI5" s="186"/>
      <c r="BJ5" s="186"/>
      <c r="BK5" s="186"/>
      <c r="BL5" s="186"/>
      <c r="BM5" s="186"/>
      <c r="BN5" s="186"/>
      <c r="BO5" s="186"/>
      <c r="BP5" s="186"/>
      <c r="BQ5" s="186"/>
      <c r="BR5" s="186"/>
      <c r="BS5" s="186"/>
      <c r="BT5" s="186"/>
      <c r="BU5" s="186"/>
      <c r="BV5" s="186"/>
      <c r="BW5" s="186"/>
      <c r="BX5" s="186"/>
      <c r="BY5" s="186"/>
      <c r="BZ5" s="186"/>
      <c r="CA5" s="186"/>
      <c r="CB5" s="186"/>
      <c r="CC5" s="186"/>
      <c r="CD5" s="186"/>
      <c r="CE5" s="186"/>
      <c r="CF5" s="186"/>
      <c r="CG5" s="186"/>
      <c r="CH5" s="240"/>
    </row>
    <row r="6" spans="1:88" x14ac:dyDescent="0.3">
      <c r="A6" s="560"/>
      <c r="B6" s="13" t="s">
        <v>0</v>
      </c>
      <c r="C6" s="3">
        <f>'BIZ kWh ENTRY'!AI165</f>
        <v>0</v>
      </c>
      <c r="D6" s="3">
        <f>'BIZ kWh ENTRY'!AJ165</f>
        <v>0</v>
      </c>
      <c r="E6" s="3">
        <f>'BIZ kWh ENTRY'!AK165</f>
        <v>0</v>
      </c>
      <c r="F6" s="3">
        <f>'BIZ kWh ENTRY'!AL165</f>
        <v>0</v>
      </c>
      <c r="G6" s="3">
        <f>'BIZ kWh ENTRY'!AM165</f>
        <v>0</v>
      </c>
      <c r="H6" s="3">
        <f>'BIZ kWh ENTRY'!AN165</f>
        <v>0</v>
      </c>
      <c r="I6" s="3">
        <f>'BIZ kWh ENTRY'!AO165</f>
        <v>0</v>
      </c>
      <c r="J6" s="3">
        <f>'BIZ kWh ENTRY'!AP165</f>
        <v>0</v>
      </c>
      <c r="K6" s="3">
        <f>'BIZ kWh ENTRY'!AQ165</f>
        <v>0</v>
      </c>
      <c r="L6" s="3">
        <f>'BIZ kWh ENTRY'!AR165</f>
        <v>0</v>
      </c>
      <c r="M6" s="3">
        <f>'BIZ kWh ENTRY'!AS165</f>
        <v>0</v>
      </c>
      <c r="N6" s="3">
        <f>'BIZ kWh ENTRY'!AT165</f>
        <v>0</v>
      </c>
      <c r="O6" s="186"/>
      <c r="P6" s="186"/>
      <c r="Q6" s="186"/>
      <c r="R6" s="186"/>
      <c r="S6" s="186"/>
      <c r="T6" s="186"/>
      <c r="U6" s="186"/>
      <c r="V6" s="186"/>
      <c r="W6" s="186"/>
      <c r="X6" s="186"/>
      <c r="Y6" s="186"/>
      <c r="Z6" s="186"/>
      <c r="AA6" s="186"/>
      <c r="AB6" s="186"/>
      <c r="AC6" s="186"/>
      <c r="AD6" s="186"/>
      <c r="AE6" s="186"/>
      <c r="AF6" s="186"/>
      <c r="AG6" s="186"/>
      <c r="AH6" s="186"/>
      <c r="AI6" s="186"/>
      <c r="AJ6" s="186"/>
      <c r="AK6" s="186"/>
      <c r="AL6" s="186"/>
      <c r="AM6" s="186"/>
      <c r="AN6" s="186"/>
      <c r="AO6" s="186"/>
      <c r="AP6" s="186"/>
      <c r="AQ6" s="186"/>
      <c r="AR6" s="186"/>
      <c r="AS6" s="186"/>
      <c r="AT6" s="186"/>
      <c r="AU6" s="186"/>
      <c r="AV6" s="186"/>
      <c r="AW6" s="186"/>
      <c r="AX6" s="186"/>
      <c r="AY6" s="186"/>
      <c r="AZ6" s="186"/>
      <c r="BA6" s="186"/>
      <c r="BB6" s="186"/>
      <c r="BC6" s="186"/>
      <c r="BD6" s="186"/>
      <c r="BE6" s="186"/>
      <c r="BF6" s="186"/>
      <c r="BG6" s="186"/>
      <c r="BH6" s="186"/>
      <c r="BI6" s="186"/>
      <c r="BJ6" s="186"/>
      <c r="BK6" s="186"/>
      <c r="BL6" s="186"/>
      <c r="BM6" s="186"/>
      <c r="BN6" s="186"/>
      <c r="BO6" s="186"/>
      <c r="BP6" s="186"/>
      <c r="BQ6" s="186"/>
      <c r="BR6" s="186"/>
      <c r="BS6" s="186"/>
      <c r="BT6" s="186"/>
      <c r="BU6" s="186"/>
      <c r="BV6" s="186"/>
      <c r="BW6" s="186"/>
      <c r="BX6" s="186"/>
      <c r="BY6" s="186"/>
      <c r="BZ6" s="186"/>
      <c r="CA6" s="186"/>
      <c r="CB6" s="186"/>
      <c r="CC6" s="186"/>
      <c r="CD6" s="186"/>
      <c r="CE6" s="186"/>
      <c r="CF6" s="186"/>
      <c r="CG6" s="186"/>
      <c r="CH6" s="240"/>
    </row>
    <row r="7" spans="1:88" x14ac:dyDescent="0.3">
      <c r="A7" s="560"/>
      <c r="B7" s="11" t="s">
        <v>21</v>
      </c>
      <c r="C7" s="3">
        <f>'BIZ kWh ENTRY'!AI166</f>
        <v>0</v>
      </c>
      <c r="D7" s="3">
        <f>'BIZ kWh ENTRY'!AJ166</f>
        <v>0</v>
      </c>
      <c r="E7" s="3">
        <f>'BIZ kWh ENTRY'!AK166</f>
        <v>0</v>
      </c>
      <c r="F7" s="3">
        <f>'BIZ kWh ENTRY'!AL166</f>
        <v>0</v>
      </c>
      <c r="G7" s="3">
        <f>'BIZ kWh ENTRY'!AM166</f>
        <v>0</v>
      </c>
      <c r="H7" s="3">
        <f>'BIZ kWh ENTRY'!AN166</f>
        <v>0</v>
      </c>
      <c r="I7" s="3">
        <f>'BIZ kWh ENTRY'!AO166</f>
        <v>0</v>
      </c>
      <c r="J7" s="3">
        <f>'BIZ kWh ENTRY'!AP166</f>
        <v>0</v>
      </c>
      <c r="K7" s="3">
        <f>'BIZ kWh ENTRY'!AQ166</f>
        <v>0</v>
      </c>
      <c r="L7" s="3">
        <f>'BIZ kWh ENTRY'!AR166</f>
        <v>0</v>
      </c>
      <c r="M7" s="3">
        <f>'BIZ kWh ENTRY'!AS166</f>
        <v>0</v>
      </c>
      <c r="N7" s="3">
        <f>'BIZ kWh ENTRY'!AT166</f>
        <v>0</v>
      </c>
      <c r="O7" s="186"/>
      <c r="P7" s="186"/>
      <c r="Q7" s="186"/>
      <c r="R7" s="186"/>
      <c r="S7" s="186"/>
      <c r="T7" s="186"/>
      <c r="U7" s="186"/>
      <c r="V7" s="186"/>
      <c r="W7" s="186"/>
      <c r="X7" s="186"/>
      <c r="Y7" s="186"/>
      <c r="Z7" s="186"/>
      <c r="AA7" s="186"/>
      <c r="AB7" s="186"/>
      <c r="AC7" s="186"/>
      <c r="AD7" s="186"/>
      <c r="AE7" s="186"/>
      <c r="AF7" s="186"/>
      <c r="AG7" s="186"/>
      <c r="AH7" s="186"/>
      <c r="AI7" s="186"/>
      <c r="AJ7" s="186"/>
      <c r="AK7" s="186"/>
      <c r="AL7" s="186"/>
      <c r="AM7" s="186"/>
      <c r="AN7" s="186"/>
      <c r="AO7" s="186"/>
      <c r="AP7" s="186"/>
      <c r="AQ7" s="186"/>
      <c r="AR7" s="186"/>
      <c r="AS7" s="186"/>
      <c r="AT7" s="186"/>
      <c r="AU7" s="186"/>
      <c r="AV7" s="186"/>
      <c r="AW7" s="186"/>
      <c r="AX7" s="186"/>
      <c r="AY7" s="186"/>
      <c r="AZ7" s="186"/>
      <c r="BA7" s="186"/>
      <c r="BB7" s="186"/>
      <c r="BC7" s="186"/>
      <c r="BD7" s="186"/>
      <c r="BE7" s="186"/>
      <c r="BF7" s="186"/>
      <c r="BG7" s="186"/>
      <c r="BH7" s="186"/>
      <c r="BI7" s="186"/>
      <c r="BJ7" s="186"/>
      <c r="BK7" s="186"/>
      <c r="BL7" s="186"/>
      <c r="BM7" s="186"/>
      <c r="BN7" s="186"/>
      <c r="BO7" s="186"/>
      <c r="BP7" s="186"/>
      <c r="BQ7" s="186"/>
      <c r="BR7" s="186"/>
      <c r="BS7" s="186"/>
      <c r="BT7" s="186"/>
      <c r="BU7" s="186"/>
      <c r="BV7" s="186"/>
      <c r="BW7" s="186"/>
      <c r="BX7" s="186"/>
      <c r="BY7" s="186"/>
      <c r="BZ7" s="186"/>
      <c r="CA7" s="186"/>
      <c r="CB7" s="186"/>
      <c r="CC7" s="186"/>
      <c r="CD7" s="186"/>
      <c r="CE7" s="186"/>
      <c r="CF7" s="186"/>
      <c r="CG7" s="186"/>
      <c r="CH7" s="240"/>
    </row>
    <row r="8" spans="1:88" x14ac:dyDescent="0.3">
      <c r="A8" s="560"/>
      <c r="B8" s="11" t="s">
        <v>1</v>
      </c>
      <c r="C8" s="3">
        <f>'BIZ kWh ENTRY'!AI167</f>
        <v>0</v>
      </c>
      <c r="D8" s="3">
        <f>'BIZ kWh ENTRY'!AJ167</f>
        <v>0</v>
      </c>
      <c r="E8" s="3">
        <f>'BIZ kWh ENTRY'!AK167</f>
        <v>0</v>
      </c>
      <c r="F8" s="3">
        <f>'BIZ kWh ENTRY'!AL167</f>
        <v>0</v>
      </c>
      <c r="G8" s="3">
        <f>'BIZ kWh ENTRY'!AM167</f>
        <v>279946</v>
      </c>
      <c r="H8" s="3">
        <f>'BIZ kWh ENTRY'!AN167</f>
        <v>0</v>
      </c>
      <c r="I8" s="3">
        <f>'BIZ kWh ENTRY'!AO167</f>
        <v>378689</v>
      </c>
      <c r="J8" s="3">
        <f>'BIZ kWh ENTRY'!AP167</f>
        <v>93193</v>
      </c>
      <c r="K8" s="3">
        <f>'BIZ kWh ENTRY'!AQ167</f>
        <v>7937</v>
      </c>
      <c r="L8" s="3">
        <f>'BIZ kWh ENTRY'!AR167</f>
        <v>3304</v>
      </c>
      <c r="M8" s="3">
        <f>'BIZ kWh ENTRY'!AS167</f>
        <v>23346</v>
      </c>
      <c r="N8" s="3">
        <f>'BIZ kWh ENTRY'!AT167</f>
        <v>2482612</v>
      </c>
      <c r="O8" s="186"/>
      <c r="P8" s="186"/>
      <c r="Q8" s="186"/>
      <c r="R8" s="186"/>
      <c r="S8" s="186"/>
      <c r="T8" s="186"/>
      <c r="U8" s="186"/>
      <c r="V8" s="186"/>
      <c r="W8" s="186"/>
      <c r="X8" s="186"/>
      <c r="Y8" s="186"/>
      <c r="Z8" s="186"/>
      <c r="AA8" s="186"/>
      <c r="AB8" s="186"/>
      <c r="AC8" s="186"/>
      <c r="AD8" s="186"/>
      <c r="AE8" s="186"/>
      <c r="AF8" s="186"/>
      <c r="AG8" s="186"/>
      <c r="AH8" s="186"/>
      <c r="AI8" s="186"/>
      <c r="AJ8" s="186"/>
      <c r="AK8" s="186"/>
      <c r="AL8" s="186"/>
      <c r="AM8" s="186"/>
      <c r="AN8" s="186"/>
      <c r="AO8" s="186"/>
      <c r="AP8" s="186"/>
      <c r="AQ8" s="186"/>
      <c r="AR8" s="186"/>
      <c r="AS8" s="186"/>
      <c r="AT8" s="186"/>
      <c r="AU8" s="186"/>
      <c r="AV8" s="186"/>
      <c r="AW8" s="186"/>
      <c r="AX8" s="186"/>
      <c r="AY8" s="186"/>
      <c r="AZ8" s="186"/>
      <c r="BA8" s="186"/>
      <c r="BB8" s="186"/>
      <c r="BC8" s="186"/>
      <c r="BD8" s="186"/>
      <c r="BE8" s="186"/>
      <c r="BF8" s="186"/>
      <c r="BG8" s="186"/>
      <c r="BH8" s="186"/>
      <c r="BI8" s="186"/>
      <c r="BJ8" s="186"/>
      <c r="BK8" s="186"/>
      <c r="BL8" s="186"/>
      <c r="BM8" s="186"/>
      <c r="BN8" s="186"/>
      <c r="BO8" s="186"/>
      <c r="BP8" s="186"/>
      <c r="BQ8" s="186"/>
      <c r="BR8" s="186"/>
      <c r="BS8" s="186"/>
      <c r="BT8" s="186"/>
      <c r="BU8" s="186"/>
      <c r="BV8" s="186"/>
      <c r="BW8" s="186"/>
      <c r="BX8" s="186"/>
      <c r="BY8" s="186"/>
      <c r="BZ8" s="186"/>
      <c r="CA8" s="186"/>
      <c r="CB8" s="186"/>
      <c r="CC8" s="186"/>
      <c r="CD8" s="186"/>
      <c r="CE8" s="186"/>
      <c r="CF8" s="186"/>
      <c r="CG8" s="186"/>
      <c r="CH8" s="240"/>
    </row>
    <row r="9" spans="1:88" x14ac:dyDescent="0.3">
      <c r="A9" s="560"/>
      <c r="B9" s="13" t="s">
        <v>22</v>
      </c>
      <c r="C9" s="3">
        <f>'BIZ kWh ENTRY'!AI168</f>
        <v>0</v>
      </c>
      <c r="D9" s="3">
        <f>'BIZ kWh ENTRY'!AJ168</f>
        <v>0</v>
      </c>
      <c r="E9" s="3">
        <f>'BIZ kWh ENTRY'!AK168</f>
        <v>0</v>
      </c>
      <c r="F9" s="3">
        <f>'BIZ kWh ENTRY'!AL168</f>
        <v>0</v>
      </c>
      <c r="G9" s="3">
        <f>'BIZ kWh ENTRY'!AM168</f>
        <v>0</v>
      </c>
      <c r="H9" s="3">
        <f>'BIZ kWh ENTRY'!AN168</f>
        <v>0</v>
      </c>
      <c r="I9" s="3">
        <f>'BIZ kWh ENTRY'!AO168</f>
        <v>0</v>
      </c>
      <c r="J9" s="3">
        <f>'BIZ kWh ENTRY'!AP168</f>
        <v>0</v>
      </c>
      <c r="K9" s="3">
        <f>'BIZ kWh ENTRY'!AQ168</f>
        <v>0</v>
      </c>
      <c r="L9" s="3">
        <f>'BIZ kWh ENTRY'!AR168</f>
        <v>0</v>
      </c>
      <c r="M9" s="3">
        <f>'BIZ kWh ENTRY'!AS168</f>
        <v>0</v>
      </c>
      <c r="N9" s="3">
        <f>'BIZ kWh ENTRY'!AT168</f>
        <v>0</v>
      </c>
      <c r="O9" s="186"/>
      <c r="P9" s="186"/>
      <c r="Q9" s="186"/>
      <c r="R9" s="186"/>
      <c r="S9" s="186"/>
      <c r="T9" s="186"/>
      <c r="U9" s="186"/>
      <c r="V9" s="186"/>
      <c r="W9" s="186"/>
      <c r="X9" s="186"/>
      <c r="Y9" s="186"/>
      <c r="Z9" s="186"/>
      <c r="AA9" s="186"/>
      <c r="AB9" s="186"/>
      <c r="AC9" s="186"/>
      <c r="AD9" s="186"/>
      <c r="AE9" s="186"/>
      <c r="AF9" s="186"/>
      <c r="AG9" s="186"/>
      <c r="AH9" s="186"/>
      <c r="AI9" s="186"/>
      <c r="AJ9" s="186"/>
      <c r="AK9" s="186"/>
      <c r="AL9" s="186"/>
      <c r="AM9" s="186"/>
      <c r="AN9" s="186"/>
      <c r="AO9" s="186"/>
      <c r="AP9" s="186"/>
      <c r="AQ9" s="186"/>
      <c r="AR9" s="186"/>
      <c r="AS9" s="186"/>
      <c r="AT9" s="186"/>
      <c r="AU9" s="186"/>
      <c r="AV9" s="186"/>
      <c r="AW9" s="186"/>
      <c r="AX9" s="186"/>
      <c r="AY9" s="186"/>
      <c r="AZ9" s="186"/>
      <c r="BA9" s="186"/>
      <c r="BB9" s="186"/>
      <c r="BC9" s="186"/>
      <c r="BD9" s="186"/>
      <c r="BE9" s="186"/>
      <c r="BF9" s="186"/>
      <c r="BG9" s="186"/>
      <c r="BH9" s="186"/>
      <c r="BI9" s="186"/>
      <c r="BJ9" s="186"/>
      <c r="BK9" s="186"/>
      <c r="BL9" s="186"/>
      <c r="BM9" s="186"/>
      <c r="BN9" s="186"/>
      <c r="BO9" s="186"/>
      <c r="BP9" s="186"/>
      <c r="BQ9" s="186"/>
      <c r="BR9" s="186"/>
      <c r="BS9" s="186"/>
      <c r="BT9" s="186"/>
      <c r="BU9" s="186"/>
      <c r="BV9" s="186"/>
      <c r="BW9" s="186"/>
      <c r="BX9" s="186"/>
      <c r="BY9" s="186"/>
      <c r="BZ9" s="186"/>
      <c r="CA9" s="186"/>
      <c r="CB9" s="186"/>
      <c r="CC9" s="186"/>
      <c r="CD9" s="186"/>
      <c r="CE9" s="186"/>
      <c r="CF9" s="186"/>
      <c r="CG9" s="186"/>
      <c r="CH9" s="240"/>
    </row>
    <row r="10" spans="1:88" x14ac:dyDescent="0.3">
      <c r="A10" s="560"/>
      <c r="B10" s="11" t="s">
        <v>9</v>
      </c>
      <c r="C10" s="3">
        <f>'BIZ kWh ENTRY'!AI169</f>
        <v>0</v>
      </c>
      <c r="D10" s="3">
        <f>'BIZ kWh ENTRY'!AJ169</f>
        <v>0</v>
      </c>
      <c r="E10" s="3">
        <f>'BIZ kWh ENTRY'!AK169</f>
        <v>0</v>
      </c>
      <c r="F10" s="3">
        <f>'BIZ kWh ENTRY'!AL169</f>
        <v>0</v>
      </c>
      <c r="G10" s="3">
        <f>'BIZ kWh ENTRY'!AM169</f>
        <v>0</v>
      </c>
      <c r="H10" s="3">
        <f>'BIZ kWh ENTRY'!AN169</f>
        <v>0</v>
      </c>
      <c r="I10" s="3">
        <f>'BIZ kWh ENTRY'!AO169</f>
        <v>0</v>
      </c>
      <c r="J10" s="3">
        <f>'BIZ kWh ENTRY'!AP169</f>
        <v>0</v>
      </c>
      <c r="K10" s="3">
        <f>'BIZ kWh ENTRY'!AQ169</f>
        <v>0</v>
      </c>
      <c r="L10" s="3">
        <f>'BIZ kWh ENTRY'!AR169</f>
        <v>0</v>
      </c>
      <c r="M10" s="3">
        <f>'BIZ kWh ENTRY'!AS169</f>
        <v>0</v>
      </c>
      <c r="N10" s="3">
        <f>'BIZ kWh ENTRY'!AT169</f>
        <v>0</v>
      </c>
      <c r="O10" s="186"/>
      <c r="P10" s="186"/>
      <c r="Q10" s="186"/>
      <c r="R10" s="186"/>
      <c r="S10" s="186"/>
      <c r="T10" s="186"/>
      <c r="U10" s="186"/>
      <c r="V10" s="186"/>
      <c r="W10" s="186"/>
      <c r="X10" s="186"/>
      <c r="Y10" s="186"/>
      <c r="Z10" s="186"/>
      <c r="AA10" s="186"/>
      <c r="AB10" s="186"/>
      <c r="AC10" s="186"/>
      <c r="AD10" s="186"/>
      <c r="AE10" s="186"/>
      <c r="AF10" s="186"/>
      <c r="AG10" s="186"/>
      <c r="AH10" s="186"/>
      <c r="AI10" s="186"/>
      <c r="AJ10" s="186"/>
      <c r="AK10" s="186"/>
      <c r="AL10" s="186"/>
      <c r="AM10" s="186"/>
      <c r="AN10" s="186"/>
      <c r="AO10" s="186"/>
      <c r="AP10" s="186"/>
      <c r="AQ10" s="186"/>
      <c r="AR10" s="186"/>
      <c r="AS10" s="186"/>
      <c r="AT10" s="186"/>
      <c r="AU10" s="186"/>
      <c r="AV10" s="186"/>
      <c r="AW10" s="186"/>
      <c r="AX10" s="186"/>
      <c r="AY10" s="186"/>
      <c r="AZ10" s="186"/>
      <c r="BA10" s="186"/>
      <c r="BB10" s="186"/>
      <c r="BC10" s="186"/>
      <c r="BD10" s="186"/>
      <c r="BE10" s="186"/>
      <c r="BF10" s="186"/>
      <c r="BG10" s="186"/>
      <c r="BH10" s="186"/>
      <c r="BI10" s="186"/>
      <c r="BJ10" s="186"/>
      <c r="BK10" s="186"/>
      <c r="BL10" s="186"/>
      <c r="BM10" s="186"/>
      <c r="BN10" s="186"/>
      <c r="BO10" s="186"/>
      <c r="BP10" s="186"/>
      <c r="BQ10" s="186"/>
      <c r="BR10" s="186"/>
      <c r="BS10" s="186"/>
      <c r="BT10" s="186"/>
      <c r="BU10" s="186"/>
      <c r="BV10" s="186"/>
      <c r="BW10" s="186"/>
      <c r="BX10" s="186"/>
      <c r="BY10" s="186"/>
      <c r="BZ10" s="186"/>
      <c r="CA10" s="186"/>
      <c r="CB10" s="186"/>
      <c r="CC10" s="186"/>
      <c r="CD10" s="186"/>
      <c r="CE10" s="186"/>
      <c r="CF10" s="186"/>
      <c r="CG10" s="186"/>
      <c r="CH10" s="240"/>
    </row>
    <row r="11" spans="1:88" x14ac:dyDescent="0.3">
      <c r="A11" s="560"/>
      <c r="B11" s="11" t="s">
        <v>3</v>
      </c>
      <c r="C11" s="3">
        <f>'BIZ kWh ENTRY'!AI170</f>
        <v>0</v>
      </c>
      <c r="D11" s="3">
        <f>'BIZ kWh ENTRY'!AJ170</f>
        <v>0</v>
      </c>
      <c r="E11" s="3">
        <f>'BIZ kWh ENTRY'!AK170</f>
        <v>0</v>
      </c>
      <c r="F11" s="3">
        <f>'BIZ kWh ENTRY'!AL170</f>
        <v>0</v>
      </c>
      <c r="G11" s="3">
        <f>'BIZ kWh ENTRY'!AM170</f>
        <v>307508</v>
      </c>
      <c r="H11" s="3">
        <f>'BIZ kWh ENTRY'!AN170</f>
        <v>0</v>
      </c>
      <c r="I11" s="3">
        <f>'BIZ kWh ENTRY'!AO170</f>
        <v>0</v>
      </c>
      <c r="J11" s="3">
        <f>'BIZ kWh ENTRY'!AP170</f>
        <v>222698</v>
      </c>
      <c r="K11" s="3">
        <f>'BIZ kWh ENTRY'!AQ170</f>
        <v>2373477</v>
      </c>
      <c r="L11" s="3">
        <f>'BIZ kWh ENTRY'!AR170</f>
        <v>833973</v>
      </c>
      <c r="M11" s="3">
        <f>'BIZ kWh ENTRY'!AS170</f>
        <v>0</v>
      </c>
      <c r="N11" s="3">
        <f>'BIZ kWh ENTRY'!AT170</f>
        <v>687270</v>
      </c>
      <c r="O11" s="186"/>
      <c r="P11" s="186"/>
      <c r="Q11" s="186"/>
      <c r="R11" s="186"/>
      <c r="S11" s="186"/>
      <c r="T11" s="186"/>
      <c r="U11" s="186"/>
      <c r="V11" s="186"/>
      <c r="W11" s="186"/>
      <c r="X11" s="186"/>
      <c r="Y11" s="186"/>
      <c r="Z11" s="186"/>
      <c r="AA11" s="186"/>
      <c r="AB11" s="186"/>
      <c r="AC11" s="186"/>
      <c r="AD11" s="186"/>
      <c r="AE11" s="186"/>
      <c r="AF11" s="186"/>
      <c r="AG11" s="186"/>
      <c r="AH11" s="186"/>
      <c r="AI11" s="186"/>
      <c r="AJ11" s="186"/>
      <c r="AK11" s="186"/>
      <c r="AL11" s="186"/>
      <c r="AM11" s="186"/>
      <c r="AN11" s="186"/>
      <c r="AO11" s="186"/>
      <c r="AP11" s="186"/>
      <c r="AQ11" s="186"/>
      <c r="AR11" s="186"/>
      <c r="AS11" s="186"/>
      <c r="AT11" s="186"/>
      <c r="AU11" s="186"/>
      <c r="AV11" s="186"/>
      <c r="AW11" s="186"/>
      <c r="AX11" s="186"/>
      <c r="AY11" s="186"/>
      <c r="AZ11" s="186"/>
      <c r="BA11" s="186"/>
      <c r="BB11" s="186"/>
      <c r="BC11" s="186"/>
      <c r="BD11" s="186"/>
      <c r="BE11" s="186"/>
      <c r="BF11" s="186"/>
      <c r="BG11" s="186"/>
      <c r="BH11" s="186"/>
      <c r="BI11" s="186"/>
      <c r="BJ11" s="186"/>
      <c r="BK11" s="186"/>
      <c r="BL11" s="186"/>
      <c r="BM11" s="186"/>
      <c r="BN11" s="186"/>
      <c r="BO11" s="186"/>
      <c r="BP11" s="186"/>
      <c r="BQ11" s="186"/>
      <c r="BR11" s="186"/>
      <c r="BS11" s="186"/>
      <c r="BT11" s="186"/>
      <c r="BU11" s="186"/>
      <c r="BV11" s="186"/>
      <c r="BW11" s="186"/>
      <c r="BX11" s="186"/>
      <c r="BY11" s="186"/>
      <c r="BZ11" s="186"/>
      <c r="CA11" s="186"/>
      <c r="CB11" s="186"/>
      <c r="CC11" s="186"/>
      <c r="CD11" s="186"/>
      <c r="CE11" s="186"/>
      <c r="CF11" s="186"/>
      <c r="CG11" s="186"/>
      <c r="CH11" s="240"/>
    </row>
    <row r="12" spans="1:88" x14ac:dyDescent="0.3">
      <c r="A12" s="560"/>
      <c r="B12" s="11" t="s">
        <v>4</v>
      </c>
      <c r="C12" s="3">
        <f>'BIZ kWh ENTRY'!AI171</f>
        <v>0</v>
      </c>
      <c r="D12" s="3">
        <f>'BIZ kWh ENTRY'!AJ171</f>
        <v>44929</v>
      </c>
      <c r="E12" s="3">
        <f>'BIZ kWh ENTRY'!AK171</f>
        <v>37363</v>
      </c>
      <c r="F12" s="3">
        <f>'BIZ kWh ENTRY'!AL171</f>
        <v>362780</v>
      </c>
      <c r="G12" s="3">
        <f>'BIZ kWh ENTRY'!AM171</f>
        <v>593630</v>
      </c>
      <c r="H12" s="3">
        <f>'BIZ kWh ENTRY'!AN171</f>
        <v>401310</v>
      </c>
      <c r="I12" s="3">
        <f>'BIZ kWh ENTRY'!AO171</f>
        <v>127822</v>
      </c>
      <c r="J12" s="3">
        <f>'BIZ kWh ENTRY'!AP171</f>
        <v>737952</v>
      </c>
      <c r="K12" s="3">
        <f>'BIZ kWh ENTRY'!AQ171</f>
        <v>43567</v>
      </c>
      <c r="L12" s="3">
        <f>'BIZ kWh ENTRY'!AR171</f>
        <v>652228</v>
      </c>
      <c r="M12" s="3">
        <f>'BIZ kWh ENTRY'!AS171</f>
        <v>41785</v>
      </c>
      <c r="N12" s="3">
        <f>'BIZ kWh ENTRY'!AT171</f>
        <v>5886339</v>
      </c>
      <c r="O12" s="186"/>
      <c r="P12" s="186"/>
      <c r="Q12" s="186"/>
      <c r="R12" s="186"/>
      <c r="S12" s="186"/>
      <c r="T12" s="186"/>
      <c r="U12" s="186"/>
      <c r="V12" s="186"/>
      <c r="W12" s="186"/>
      <c r="X12" s="186"/>
      <c r="Y12" s="186"/>
      <c r="Z12" s="186"/>
      <c r="AA12" s="186"/>
      <c r="AB12" s="186"/>
      <c r="AC12" s="186"/>
      <c r="AD12" s="186"/>
      <c r="AE12" s="186"/>
      <c r="AF12" s="186"/>
      <c r="AG12" s="186"/>
      <c r="AH12" s="186"/>
      <c r="AI12" s="186"/>
      <c r="AJ12" s="186"/>
      <c r="AK12" s="186"/>
      <c r="AL12" s="186"/>
      <c r="AM12" s="186"/>
      <c r="AN12" s="186"/>
      <c r="AO12" s="186"/>
      <c r="AP12" s="186"/>
      <c r="AQ12" s="186"/>
      <c r="AR12" s="186"/>
      <c r="AS12" s="186"/>
      <c r="AT12" s="186"/>
      <c r="AU12" s="186"/>
      <c r="AV12" s="186"/>
      <c r="AW12" s="186"/>
      <c r="AX12" s="186"/>
      <c r="AY12" s="186"/>
      <c r="AZ12" s="186"/>
      <c r="BA12" s="186"/>
      <c r="BB12" s="186"/>
      <c r="BC12" s="186"/>
      <c r="BD12" s="186"/>
      <c r="BE12" s="186"/>
      <c r="BF12" s="186"/>
      <c r="BG12" s="186"/>
      <c r="BH12" s="186"/>
      <c r="BI12" s="186"/>
      <c r="BJ12" s="186"/>
      <c r="BK12" s="186"/>
      <c r="BL12" s="186"/>
      <c r="BM12" s="186"/>
      <c r="BN12" s="186"/>
      <c r="BO12" s="186"/>
      <c r="BP12" s="186"/>
      <c r="BQ12" s="186"/>
      <c r="BR12" s="186"/>
      <c r="BS12" s="186"/>
      <c r="BT12" s="186"/>
      <c r="BU12" s="186"/>
      <c r="BV12" s="186"/>
      <c r="BW12" s="186"/>
      <c r="BX12" s="186"/>
      <c r="BY12" s="186"/>
      <c r="BZ12" s="186"/>
      <c r="CA12" s="186"/>
      <c r="CB12" s="186"/>
      <c r="CC12" s="186"/>
      <c r="CD12" s="186"/>
      <c r="CE12" s="186"/>
      <c r="CF12" s="186"/>
      <c r="CG12" s="186"/>
      <c r="CH12" s="240"/>
    </row>
    <row r="13" spans="1:88" x14ac:dyDescent="0.3">
      <c r="A13" s="560"/>
      <c r="B13" s="11" t="s">
        <v>5</v>
      </c>
      <c r="C13" s="3">
        <f>'BIZ kWh ENTRY'!AI172</f>
        <v>0</v>
      </c>
      <c r="D13" s="3">
        <f>'BIZ kWh ENTRY'!AJ172</f>
        <v>99952</v>
      </c>
      <c r="E13" s="3">
        <f>'BIZ kWh ENTRY'!AK172</f>
        <v>0</v>
      </c>
      <c r="F13" s="3">
        <f>'BIZ kWh ENTRY'!AL172</f>
        <v>0</v>
      </c>
      <c r="G13" s="3">
        <f>'BIZ kWh ENTRY'!AM172</f>
        <v>0</v>
      </c>
      <c r="H13" s="3">
        <f>'BIZ kWh ENTRY'!AN172</f>
        <v>0</v>
      </c>
      <c r="I13" s="3">
        <f>'BIZ kWh ENTRY'!AO172</f>
        <v>0</v>
      </c>
      <c r="J13" s="3">
        <f>'BIZ kWh ENTRY'!AP172</f>
        <v>0</v>
      </c>
      <c r="K13" s="3">
        <f>'BIZ kWh ENTRY'!AQ172</f>
        <v>0</v>
      </c>
      <c r="L13" s="3">
        <f>'BIZ kWh ENTRY'!AR172</f>
        <v>0</v>
      </c>
      <c r="M13" s="3">
        <f>'BIZ kWh ENTRY'!AS172</f>
        <v>0</v>
      </c>
      <c r="N13" s="3">
        <f>'BIZ kWh ENTRY'!AT172</f>
        <v>0</v>
      </c>
      <c r="O13" s="186"/>
      <c r="P13" s="186"/>
      <c r="Q13" s="186"/>
      <c r="R13" s="186"/>
      <c r="S13" s="186"/>
      <c r="T13" s="186"/>
      <c r="U13" s="186"/>
      <c r="V13" s="186"/>
      <c r="W13" s="186"/>
      <c r="X13" s="186"/>
      <c r="Y13" s="186"/>
      <c r="Z13" s="186"/>
      <c r="AA13" s="186"/>
      <c r="AB13" s="186"/>
      <c r="AC13" s="186"/>
      <c r="AD13" s="186"/>
      <c r="AE13" s="186"/>
      <c r="AF13" s="186"/>
      <c r="AG13" s="186"/>
      <c r="AH13" s="186"/>
      <c r="AI13" s="186"/>
      <c r="AJ13" s="186"/>
      <c r="AK13" s="186"/>
      <c r="AL13" s="186"/>
      <c r="AM13" s="186"/>
      <c r="AN13" s="186"/>
      <c r="AO13" s="186"/>
      <c r="AP13" s="186"/>
      <c r="AQ13" s="186"/>
      <c r="AR13" s="186"/>
      <c r="AS13" s="186"/>
      <c r="AT13" s="186"/>
      <c r="AU13" s="186"/>
      <c r="AV13" s="186"/>
      <c r="AW13" s="186"/>
      <c r="AX13" s="186"/>
      <c r="AY13" s="186"/>
      <c r="AZ13" s="186"/>
      <c r="BA13" s="186"/>
      <c r="BB13" s="186"/>
      <c r="BC13" s="186"/>
      <c r="BD13" s="186"/>
      <c r="BE13" s="186"/>
      <c r="BF13" s="186"/>
      <c r="BG13" s="186"/>
      <c r="BH13" s="186"/>
      <c r="BI13" s="186"/>
      <c r="BJ13" s="186"/>
      <c r="BK13" s="186"/>
      <c r="BL13" s="186"/>
      <c r="BM13" s="186"/>
      <c r="BN13" s="186"/>
      <c r="BO13" s="186"/>
      <c r="BP13" s="186"/>
      <c r="BQ13" s="186"/>
      <c r="BR13" s="186"/>
      <c r="BS13" s="186"/>
      <c r="BT13" s="186"/>
      <c r="BU13" s="186"/>
      <c r="BV13" s="186"/>
      <c r="BW13" s="186"/>
      <c r="BX13" s="186"/>
      <c r="BY13" s="186"/>
      <c r="BZ13" s="186"/>
      <c r="CA13" s="186"/>
      <c r="CB13" s="186"/>
      <c r="CC13" s="186"/>
      <c r="CD13" s="186"/>
      <c r="CE13" s="186"/>
      <c r="CF13" s="186"/>
      <c r="CG13" s="186"/>
      <c r="CH13" s="240"/>
    </row>
    <row r="14" spans="1:88" x14ac:dyDescent="0.3">
      <c r="A14" s="560"/>
      <c r="B14" s="11" t="s">
        <v>23</v>
      </c>
      <c r="C14" s="3">
        <f>'BIZ kWh ENTRY'!AI173</f>
        <v>0</v>
      </c>
      <c r="D14" s="3">
        <f>'BIZ kWh ENTRY'!AJ173</f>
        <v>0</v>
      </c>
      <c r="E14" s="3">
        <f>'BIZ kWh ENTRY'!AK173</f>
        <v>0</v>
      </c>
      <c r="F14" s="3">
        <f>'BIZ kWh ENTRY'!AL173</f>
        <v>0</v>
      </c>
      <c r="G14" s="3">
        <f>'BIZ kWh ENTRY'!AM173</f>
        <v>0</v>
      </c>
      <c r="H14" s="3">
        <f>'BIZ kWh ENTRY'!AN173</f>
        <v>0</v>
      </c>
      <c r="I14" s="3">
        <f>'BIZ kWh ENTRY'!AO173</f>
        <v>0</v>
      </c>
      <c r="J14" s="3">
        <f>'BIZ kWh ENTRY'!AP173</f>
        <v>0</v>
      </c>
      <c r="K14" s="3">
        <f>'BIZ kWh ENTRY'!AQ173</f>
        <v>0</v>
      </c>
      <c r="L14" s="3">
        <f>'BIZ kWh ENTRY'!AR173</f>
        <v>0</v>
      </c>
      <c r="M14" s="3">
        <f>'BIZ kWh ENTRY'!AS173</f>
        <v>0</v>
      </c>
      <c r="N14" s="3">
        <f>'BIZ kWh ENTRY'!AT173</f>
        <v>0</v>
      </c>
      <c r="O14" s="186"/>
      <c r="P14" s="186"/>
      <c r="Q14" s="186"/>
      <c r="R14" s="186"/>
      <c r="S14" s="186"/>
      <c r="T14" s="186"/>
      <c r="U14" s="186"/>
      <c r="V14" s="186"/>
      <c r="W14" s="186"/>
      <c r="X14" s="186"/>
      <c r="Y14" s="186"/>
      <c r="Z14" s="186"/>
      <c r="AA14" s="186"/>
      <c r="AB14" s="186"/>
      <c r="AC14" s="186"/>
      <c r="AD14" s="186"/>
      <c r="AE14" s="186"/>
      <c r="AF14" s="186"/>
      <c r="AG14" s="186"/>
      <c r="AH14" s="186"/>
      <c r="AI14" s="186"/>
      <c r="AJ14" s="186"/>
      <c r="AK14" s="186"/>
      <c r="AL14" s="186"/>
      <c r="AM14" s="186"/>
      <c r="AN14" s="186"/>
      <c r="AO14" s="186"/>
      <c r="AP14" s="186"/>
      <c r="AQ14" s="186"/>
      <c r="AR14" s="186"/>
      <c r="AS14" s="186"/>
      <c r="AT14" s="186"/>
      <c r="AU14" s="186"/>
      <c r="AV14" s="186"/>
      <c r="AW14" s="186"/>
      <c r="AX14" s="186"/>
      <c r="AY14" s="186"/>
      <c r="AZ14" s="186"/>
      <c r="BA14" s="186"/>
      <c r="BB14" s="186"/>
      <c r="BC14" s="186"/>
      <c r="BD14" s="186"/>
      <c r="BE14" s="186"/>
      <c r="BF14" s="186"/>
      <c r="BG14" s="186"/>
      <c r="BH14" s="186"/>
      <c r="BI14" s="186"/>
      <c r="BJ14" s="186"/>
      <c r="BK14" s="186"/>
      <c r="BL14" s="186"/>
      <c r="BM14" s="186"/>
      <c r="BN14" s="186"/>
      <c r="BO14" s="186"/>
      <c r="BP14" s="186"/>
      <c r="BQ14" s="186"/>
      <c r="BR14" s="186"/>
      <c r="BS14" s="186"/>
      <c r="BT14" s="186"/>
      <c r="BU14" s="186"/>
      <c r="BV14" s="186"/>
      <c r="BW14" s="186"/>
      <c r="BX14" s="186"/>
      <c r="BY14" s="186"/>
      <c r="BZ14" s="186"/>
      <c r="CA14" s="186"/>
      <c r="CB14" s="186"/>
      <c r="CC14" s="186"/>
      <c r="CD14" s="186"/>
      <c r="CE14" s="186"/>
      <c r="CF14" s="186"/>
      <c r="CG14" s="186"/>
      <c r="CH14" s="240"/>
    </row>
    <row r="15" spans="1:88" x14ac:dyDescent="0.3">
      <c r="A15" s="560"/>
      <c r="B15" s="11" t="s">
        <v>24</v>
      </c>
      <c r="C15" s="3">
        <f>'BIZ kWh ENTRY'!AI174</f>
        <v>0</v>
      </c>
      <c r="D15" s="3">
        <f>'BIZ kWh ENTRY'!AJ174</f>
        <v>0</v>
      </c>
      <c r="E15" s="3">
        <f>'BIZ kWh ENTRY'!AK174</f>
        <v>0</v>
      </c>
      <c r="F15" s="3">
        <f>'BIZ kWh ENTRY'!AL174</f>
        <v>0</v>
      </c>
      <c r="G15" s="3">
        <f>'BIZ kWh ENTRY'!AM174</f>
        <v>0</v>
      </c>
      <c r="H15" s="3">
        <f>'BIZ kWh ENTRY'!AN174</f>
        <v>0</v>
      </c>
      <c r="I15" s="3">
        <f>'BIZ kWh ENTRY'!AO174</f>
        <v>0</v>
      </c>
      <c r="J15" s="3">
        <f>'BIZ kWh ENTRY'!AP174</f>
        <v>0</v>
      </c>
      <c r="K15" s="3">
        <f>'BIZ kWh ENTRY'!AQ174</f>
        <v>44488</v>
      </c>
      <c r="L15" s="3">
        <f>'BIZ kWh ENTRY'!AR174</f>
        <v>0</v>
      </c>
      <c r="M15" s="3">
        <f>'BIZ kWh ENTRY'!AS174</f>
        <v>271100</v>
      </c>
      <c r="N15" s="3">
        <f>'BIZ kWh ENTRY'!AT174</f>
        <v>67110</v>
      </c>
      <c r="O15" s="186"/>
      <c r="P15" s="186"/>
      <c r="Q15" s="186"/>
      <c r="R15" s="186"/>
      <c r="S15" s="186"/>
      <c r="T15" s="186"/>
      <c r="U15" s="186"/>
      <c r="V15" s="186"/>
      <c r="W15" s="186"/>
      <c r="X15" s="186"/>
      <c r="Y15" s="186"/>
      <c r="Z15" s="186"/>
      <c r="AA15" s="186"/>
      <c r="AB15" s="186"/>
      <c r="AC15" s="186"/>
      <c r="AD15" s="186"/>
      <c r="AE15" s="186"/>
      <c r="AF15" s="186"/>
      <c r="AG15" s="186"/>
      <c r="AH15" s="186"/>
      <c r="AI15" s="186"/>
      <c r="AJ15" s="186"/>
      <c r="AK15" s="186"/>
      <c r="AL15" s="186"/>
      <c r="AM15" s="186"/>
      <c r="AN15" s="186"/>
      <c r="AO15" s="186"/>
      <c r="AP15" s="186"/>
      <c r="AQ15" s="186"/>
      <c r="AR15" s="186"/>
      <c r="AS15" s="186"/>
      <c r="AT15" s="186"/>
      <c r="AU15" s="186"/>
      <c r="AV15" s="186"/>
      <c r="AW15" s="186"/>
      <c r="AX15" s="186"/>
      <c r="AY15" s="186"/>
      <c r="AZ15" s="186"/>
      <c r="BA15" s="186"/>
      <c r="BB15" s="186"/>
      <c r="BC15" s="186"/>
      <c r="BD15" s="186"/>
      <c r="BE15" s="186"/>
      <c r="BF15" s="186"/>
      <c r="BG15" s="186"/>
      <c r="BH15" s="186"/>
      <c r="BI15" s="186"/>
      <c r="BJ15" s="186"/>
      <c r="BK15" s="186"/>
      <c r="BL15" s="186"/>
      <c r="BM15" s="186"/>
      <c r="BN15" s="186"/>
      <c r="BO15" s="186"/>
      <c r="BP15" s="186"/>
      <c r="BQ15" s="186"/>
      <c r="BR15" s="186"/>
      <c r="BS15" s="186"/>
      <c r="BT15" s="186"/>
      <c r="BU15" s="186"/>
      <c r="BV15" s="186"/>
      <c r="BW15" s="186"/>
      <c r="BX15" s="186"/>
      <c r="BY15" s="186"/>
      <c r="BZ15" s="186"/>
      <c r="CA15" s="186"/>
      <c r="CB15" s="186"/>
      <c r="CC15" s="186"/>
      <c r="CD15" s="186"/>
      <c r="CE15" s="186"/>
      <c r="CF15" s="186"/>
      <c r="CG15" s="186"/>
      <c r="CH15" s="240"/>
    </row>
    <row r="16" spans="1:88" x14ac:dyDescent="0.3">
      <c r="A16" s="560"/>
      <c r="B16" s="11" t="s">
        <v>7</v>
      </c>
      <c r="C16" s="3">
        <f>'BIZ kWh ENTRY'!AI175</f>
        <v>0</v>
      </c>
      <c r="D16" s="3">
        <f>'BIZ kWh ENTRY'!AJ175</f>
        <v>0</v>
      </c>
      <c r="E16" s="3">
        <f>'BIZ kWh ENTRY'!AK175</f>
        <v>0</v>
      </c>
      <c r="F16" s="3">
        <f>'BIZ kWh ENTRY'!AL175</f>
        <v>0</v>
      </c>
      <c r="G16" s="3">
        <f>'BIZ kWh ENTRY'!AM175</f>
        <v>0</v>
      </c>
      <c r="H16" s="3">
        <f>'BIZ kWh ENTRY'!AN175</f>
        <v>0</v>
      </c>
      <c r="I16" s="3">
        <f>'BIZ kWh ENTRY'!AO175</f>
        <v>0</v>
      </c>
      <c r="J16" s="3">
        <f>'BIZ kWh ENTRY'!AP175</f>
        <v>0</v>
      </c>
      <c r="K16" s="3">
        <f>'BIZ kWh ENTRY'!AQ175</f>
        <v>0</v>
      </c>
      <c r="L16" s="3">
        <f>'BIZ kWh ENTRY'!AR175</f>
        <v>0</v>
      </c>
      <c r="M16" s="3">
        <f>'BIZ kWh ENTRY'!AS175</f>
        <v>0</v>
      </c>
      <c r="N16" s="3">
        <f>'BIZ kWh ENTRY'!AT175</f>
        <v>0</v>
      </c>
      <c r="O16" s="186"/>
      <c r="P16" s="186"/>
      <c r="Q16" s="186"/>
      <c r="R16" s="186"/>
      <c r="S16" s="186"/>
      <c r="T16" s="186"/>
      <c r="U16" s="186"/>
      <c r="V16" s="186"/>
      <c r="W16" s="186"/>
      <c r="X16" s="186"/>
      <c r="Y16" s="186"/>
      <c r="Z16" s="186"/>
      <c r="AA16" s="186"/>
      <c r="AB16" s="186"/>
      <c r="AC16" s="186"/>
      <c r="AD16" s="186"/>
      <c r="AE16" s="186"/>
      <c r="AF16" s="186"/>
      <c r="AG16" s="186"/>
      <c r="AH16" s="186"/>
      <c r="AI16" s="186"/>
      <c r="AJ16" s="186"/>
      <c r="AK16" s="186"/>
      <c r="AL16" s="186"/>
      <c r="AM16" s="186"/>
      <c r="AN16" s="186"/>
      <c r="AO16" s="186"/>
      <c r="AP16" s="186"/>
      <c r="AQ16" s="186"/>
      <c r="AR16" s="186"/>
      <c r="AS16" s="186"/>
      <c r="AT16" s="186"/>
      <c r="AU16" s="186"/>
      <c r="AV16" s="186"/>
      <c r="AW16" s="186"/>
      <c r="AX16" s="186"/>
      <c r="AY16" s="186"/>
      <c r="AZ16" s="186"/>
      <c r="BA16" s="186"/>
      <c r="BB16" s="186"/>
      <c r="BC16" s="186"/>
      <c r="BD16" s="186"/>
      <c r="BE16" s="186"/>
      <c r="BF16" s="186"/>
      <c r="BG16" s="186"/>
      <c r="BH16" s="186"/>
      <c r="BI16" s="186"/>
      <c r="BJ16" s="186"/>
      <c r="BK16" s="186"/>
      <c r="BL16" s="186"/>
      <c r="BM16" s="186"/>
      <c r="BN16" s="186"/>
      <c r="BO16" s="186"/>
      <c r="BP16" s="186"/>
      <c r="BQ16" s="186"/>
      <c r="BR16" s="186"/>
      <c r="BS16" s="186"/>
      <c r="BT16" s="186"/>
      <c r="BU16" s="186"/>
      <c r="BV16" s="186"/>
      <c r="BW16" s="186"/>
      <c r="BX16" s="186"/>
      <c r="BY16" s="186"/>
      <c r="BZ16" s="186"/>
      <c r="CA16" s="186"/>
      <c r="CB16" s="186"/>
      <c r="CC16" s="186"/>
      <c r="CD16" s="186"/>
      <c r="CE16" s="186"/>
      <c r="CF16" s="186"/>
      <c r="CG16" s="186"/>
      <c r="CH16" s="240"/>
    </row>
    <row r="17" spans="1:86" x14ac:dyDescent="0.3">
      <c r="A17" s="560"/>
      <c r="B17" s="11" t="s">
        <v>8</v>
      </c>
      <c r="C17" s="3">
        <f>'BIZ kWh ENTRY'!AI176</f>
        <v>0</v>
      </c>
      <c r="D17" s="3">
        <f>'BIZ kWh ENTRY'!AJ176</f>
        <v>0</v>
      </c>
      <c r="E17" s="3">
        <f>'BIZ kWh ENTRY'!AK176</f>
        <v>0</v>
      </c>
      <c r="F17" s="3">
        <f>'BIZ kWh ENTRY'!AL176</f>
        <v>0</v>
      </c>
      <c r="G17" s="3">
        <f>'BIZ kWh ENTRY'!AM176</f>
        <v>0</v>
      </c>
      <c r="H17" s="3">
        <f>'BIZ kWh ENTRY'!AN176</f>
        <v>0</v>
      </c>
      <c r="I17" s="3">
        <f>'BIZ kWh ENTRY'!AO176</f>
        <v>0</v>
      </c>
      <c r="J17" s="3">
        <f>'BIZ kWh ENTRY'!AP176</f>
        <v>0</v>
      </c>
      <c r="K17" s="3">
        <f>'BIZ kWh ENTRY'!AQ176</f>
        <v>0</v>
      </c>
      <c r="L17" s="3">
        <f>'BIZ kWh ENTRY'!AR176</f>
        <v>0</v>
      </c>
      <c r="M17" s="3">
        <f>'BIZ kWh ENTRY'!AS176</f>
        <v>0</v>
      </c>
      <c r="N17" s="3">
        <f>'BIZ kWh ENTRY'!AT176</f>
        <v>0</v>
      </c>
      <c r="O17" s="186"/>
      <c r="P17" s="186"/>
      <c r="Q17" s="186"/>
      <c r="R17" s="186"/>
      <c r="S17" s="186"/>
      <c r="T17" s="186"/>
      <c r="U17" s="186"/>
      <c r="V17" s="186"/>
      <c r="W17" s="186"/>
      <c r="X17" s="186"/>
      <c r="Y17" s="186"/>
      <c r="Z17" s="186"/>
      <c r="AA17" s="186"/>
      <c r="AB17" s="186"/>
      <c r="AC17" s="186"/>
      <c r="AD17" s="186"/>
      <c r="AE17" s="186"/>
      <c r="AF17" s="186"/>
      <c r="AG17" s="186"/>
      <c r="AH17" s="186"/>
      <c r="AI17" s="186"/>
      <c r="AJ17" s="186"/>
      <c r="AK17" s="186"/>
      <c r="AL17" s="186"/>
      <c r="AM17" s="186"/>
      <c r="AN17" s="186"/>
      <c r="AO17" s="186"/>
      <c r="AP17" s="186"/>
      <c r="AQ17" s="186"/>
      <c r="AR17" s="186"/>
      <c r="AS17" s="186"/>
      <c r="AT17" s="186"/>
      <c r="AU17" s="186"/>
      <c r="AV17" s="186"/>
      <c r="AW17" s="186"/>
      <c r="AX17" s="186"/>
      <c r="AY17" s="186"/>
      <c r="AZ17" s="186"/>
      <c r="BA17" s="186"/>
      <c r="BB17" s="186"/>
      <c r="BC17" s="186"/>
      <c r="BD17" s="186"/>
      <c r="BE17" s="186"/>
      <c r="BF17" s="186"/>
      <c r="BG17" s="186"/>
      <c r="BH17" s="186"/>
      <c r="BI17" s="186"/>
      <c r="BJ17" s="186"/>
      <c r="BK17" s="186"/>
      <c r="BL17" s="186"/>
      <c r="BM17" s="186"/>
      <c r="BN17" s="186"/>
      <c r="BO17" s="186"/>
      <c r="BP17" s="186"/>
      <c r="BQ17" s="186"/>
      <c r="BR17" s="186"/>
      <c r="BS17" s="186"/>
      <c r="BT17" s="186"/>
      <c r="BU17" s="186"/>
      <c r="BV17" s="186"/>
      <c r="BW17" s="186"/>
      <c r="BX17" s="186"/>
      <c r="BY17" s="186"/>
      <c r="BZ17" s="186"/>
      <c r="CA17" s="186"/>
      <c r="CB17" s="186"/>
      <c r="CC17" s="186"/>
      <c r="CD17" s="186"/>
      <c r="CE17" s="186"/>
      <c r="CF17" s="186"/>
      <c r="CG17" s="186"/>
      <c r="CH17" s="240"/>
    </row>
    <row r="18" spans="1:86" x14ac:dyDescent="0.3">
      <c r="A18" s="560"/>
      <c r="B18" s="11" t="s">
        <v>11</v>
      </c>
      <c r="C18" s="3"/>
      <c r="D18" s="3"/>
      <c r="E18" s="279"/>
      <c r="F18" s="279"/>
      <c r="G18" s="279"/>
      <c r="H18" s="279"/>
      <c r="I18" s="279"/>
      <c r="J18" s="279"/>
      <c r="K18" s="279"/>
      <c r="L18" s="279"/>
      <c r="M18" s="279"/>
      <c r="N18" s="279"/>
      <c r="O18" s="186"/>
      <c r="P18" s="186"/>
      <c r="Q18" s="186"/>
      <c r="R18" s="186"/>
      <c r="S18" s="186"/>
      <c r="T18" s="186"/>
      <c r="U18" s="186"/>
      <c r="V18" s="186"/>
      <c r="W18" s="186"/>
      <c r="X18" s="186"/>
      <c r="Y18" s="186"/>
      <c r="Z18" s="186"/>
      <c r="AA18" s="186"/>
      <c r="AB18" s="186"/>
      <c r="AC18" s="186"/>
      <c r="AD18" s="186"/>
      <c r="AE18" s="186"/>
      <c r="AF18" s="186"/>
      <c r="AG18" s="186"/>
      <c r="AH18" s="186"/>
      <c r="AI18" s="186"/>
      <c r="AJ18" s="186"/>
      <c r="AK18" s="186"/>
      <c r="AL18" s="186"/>
      <c r="AM18" s="186"/>
      <c r="AN18" s="186"/>
      <c r="AO18" s="186"/>
      <c r="AP18" s="186"/>
      <c r="AQ18" s="186"/>
      <c r="AR18" s="186"/>
      <c r="AS18" s="186"/>
      <c r="AT18" s="186"/>
      <c r="AU18" s="186"/>
      <c r="AV18" s="186"/>
      <c r="AW18" s="186"/>
      <c r="AX18" s="186"/>
      <c r="AY18" s="186"/>
      <c r="AZ18" s="186"/>
      <c r="BA18" s="186"/>
      <c r="BB18" s="186"/>
      <c r="BC18" s="186"/>
      <c r="BD18" s="186"/>
      <c r="BE18" s="186"/>
      <c r="BF18" s="186"/>
      <c r="BG18" s="186"/>
      <c r="BH18" s="186"/>
      <c r="BI18" s="186"/>
      <c r="BJ18" s="186"/>
      <c r="BK18" s="186"/>
      <c r="BL18" s="186"/>
      <c r="BM18" s="186"/>
      <c r="BN18" s="186"/>
      <c r="BO18" s="186"/>
      <c r="BP18" s="186"/>
      <c r="BQ18" s="186"/>
      <c r="BR18" s="186"/>
      <c r="BS18" s="186"/>
      <c r="BT18" s="186"/>
      <c r="BU18" s="186"/>
      <c r="BV18" s="186"/>
      <c r="BW18" s="186"/>
      <c r="BX18" s="186"/>
      <c r="BY18" s="186"/>
      <c r="BZ18" s="186"/>
      <c r="CA18" s="186"/>
      <c r="CB18" s="186"/>
      <c r="CC18" s="186"/>
      <c r="CD18" s="186"/>
      <c r="CE18" s="186"/>
      <c r="CF18" s="186"/>
      <c r="CG18" s="186"/>
      <c r="CH18" s="240"/>
    </row>
    <row r="19" spans="1:86" ht="15" thickBot="1" x14ac:dyDescent="0.35">
      <c r="A19" s="561"/>
      <c r="B19" s="224" t="str">
        <f>' 1M - RES'!B16</f>
        <v>Monthly kWh</v>
      </c>
      <c r="C19" s="280">
        <f>SUM(C5:C18)</f>
        <v>0</v>
      </c>
      <c r="D19" s="280">
        <f t="shared" ref="D19:BO19" si="2">SUM(D5:D18)</f>
        <v>631114</v>
      </c>
      <c r="E19" s="280">
        <f t="shared" si="2"/>
        <v>140731</v>
      </c>
      <c r="F19" s="280">
        <f t="shared" si="2"/>
        <v>956407</v>
      </c>
      <c r="G19" s="280">
        <f t="shared" si="2"/>
        <v>1181084</v>
      </c>
      <c r="H19" s="280">
        <f t="shared" si="2"/>
        <v>401310</v>
      </c>
      <c r="I19" s="280">
        <f t="shared" si="2"/>
        <v>506511</v>
      </c>
      <c r="J19" s="280">
        <f t="shared" si="2"/>
        <v>1053843</v>
      </c>
      <c r="K19" s="280">
        <f t="shared" si="2"/>
        <v>2469469</v>
      </c>
      <c r="L19" s="280">
        <f t="shared" si="2"/>
        <v>1489505</v>
      </c>
      <c r="M19" s="280">
        <f t="shared" si="2"/>
        <v>336231</v>
      </c>
      <c r="N19" s="280">
        <f t="shared" si="2"/>
        <v>9608328</v>
      </c>
      <c r="O19" s="281">
        <f t="shared" si="2"/>
        <v>0</v>
      </c>
      <c r="P19" s="281">
        <f t="shared" si="2"/>
        <v>0</v>
      </c>
      <c r="Q19" s="281">
        <f t="shared" si="2"/>
        <v>0</v>
      </c>
      <c r="R19" s="281">
        <f t="shared" si="2"/>
        <v>0</v>
      </c>
      <c r="S19" s="281">
        <f t="shared" si="2"/>
        <v>0</v>
      </c>
      <c r="T19" s="281">
        <f t="shared" si="2"/>
        <v>0</v>
      </c>
      <c r="U19" s="281">
        <f t="shared" si="2"/>
        <v>0</v>
      </c>
      <c r="V19" s="281">
        <f t="shared" si="2"/>
        <v>0</v>
      </c>
      <c r="W19" s="281">
        <f t="shared" si="2"/>
        <v>0</v>
      </c>
      <c r="X19" s="281">
        <f t="shared" si="2"/>
        <v>0</v>
      </c>
      <c r="Y19" s="281">
        <f t="shared" si="2"/>
        <v>0</v>
      </c>
      <c r="Z19" s="281">
        <f t="shared" si="2"/>
        <v>0</v>
      </c>
      <c r="AA19" s="281">
        <f t="shared" si="2"/>
        <v>0</v>
      </c>
      <c r="AB19" s="281">
        <f t="shared" si="2"/>
        <v>0</v>
      </c>
      <c r="AC19" s="281">
        <f t="shared" si="2"/>
        <v>0</v>
      </c>
      <c r="AD19" s="281">
        <f t="shared" si="2"/>
        <v>0</v>
      </c>
      <c r="AE19" s="281">
        <f t="shared" si="2"/>
        <v>0</v>
      </c>
      <c r="AF19" s="281">
        <f t="shared" si="2"/>
        <v>0</v>
      </c>
      <c r="AG19" s="281">
        <f t="shared" si="2"/>
        <v>0</v>
      </c>
      <c r="AH19" s="281">
        <f t="shared" si="2"/>
        <v>0</v>
      </c>
      <c r="AI19" s="281">
        <f t="shared" si="2"/>
        <v>0</v>
      </c>
      <c r="AJ19" s="281">
        <f t="shared" si="2"/>
        <v>0</v>
      </c>
      <c r="AK19" s="281">
        <f t="shared" si="2"/>
        <v>0</v>
      </c>
      <c r="AL19" s="281">
        <f t="shared" si="2"/>
        <v>0</v>
      </c>
      <c r="AM19" s="281">
        <f t="shared" si="2"/>
        <v>0</v>
      </c>
      <c r="AN19" s="281">
        <f t="shared" si="2"/>
        <v>0</v>
      </c>
      <c r="AO19" s="281">
        <f t="shared" si="2"/>
        <v>0</v>
      </c>
      <c r="AP19" s="281">
        <f t="shared" si="2"/>
        <v>0</v>
      </c>
      <c r="AQ19" s="281">
        <f t="shared" si="2"/>
        <v>0</v>
      </c>
      <c r="AR19" s="281">
        <f t="shared" si="2"/>
        <v>0</v>
      </c>
      <c r="AS19" s="281">
        <f t="shared" si="2"/>
        <v>0</v>
      </c>
      <c r="AT19" s="281">
        <f t="shared" si="2"/>
        <v>0</v>
      </c>
      <c r="AU19" s="281">
        <f t="shared" si="2"/>
        <v>0</v>
      </c>
      <c r="AV19" s="281">
        <f t="shared" si="2"/>
        <v>0</v>
      </c>
      <c r="AW19" s="281">
        <f t="shared" si="2"/>
        <v>0</v>
      </c>
      <c r="AX19" s="281">
        <f t="shared" si="2"/>
        <v>0</v>
      </c>
      <c r="AY19" s="281">
        <f t="shared" si="2"/>
        <v>0</v>
      </c>
      <c r="AZ19" s="281">
        <f t="shared" si="2"/>
        <v>0</v>
      </c>
      <c r="BA19" s="281">
        <f t="shared" si="2"/>
        <v>0</v>
      </c>
      <c r="BB19" s="281">
        <f t="shared" si="2"/>
        <v>0</v>
      </c>
      <c r="BC19" s="281">
        <f t="shared" si="2"/>
        <v>0</v>
      </c>
      <c r="BD19" s="281">
        <f t="shared" si="2"/>
        <v>0</v>
      </c>
      <c r="BE19" s="281">
        <f t="shared" si="2"/>
        <v>0</v>
      </c>
      <c r="BF19" s="281">
        <f t="shared" si="2"/>
        <v>0</v>
      </c>
      <c r="BG19" s="281">
        <f t="shared" si="2"/>
        <v>0</v>
      </c>
      <c r="BH19" s="281">
        <f t="shared" si="2"/>
        <v>0</v>
      </c>
      <c r="BI19" s="281">
        <f t="shared" si="2"/>
        <v>0</v>
      </c>
      <c r="BJ19" s="281">
        <f t="shared" si="2"/>
        <v>0</v>
      </c>
      <c r="BK19" s="281">
        <f t="shared" si="2"/>
        <v>0</v>
      </c>
      <c r="BL19" s="281">
        <f t="shared" si="2"/>
        <v>0</v>
      </c>
      <c r="BM19" s="281">
        <f t="shared" si="2"/>
        <v>0</v>
      </c>
      <c r="BN19" s="281">
        <f t="shared" si="2"/>
        <v>0</v>
      </c>
      <c r="BO19" s="281">
        <f t="shared" si="2"/>
        <v>0</v>
      </c>
      <c r="BP19" s="281">
        <f t="shared" ref="BP19:CH19" si="3">SUM(BP5:BP18)</f>
        <v>0</v>
      </c>
      <c r="BQ19" s="281">
        <f t="shared" si="3"/>
        <v>0</v>
      </c>
      <c r="BR19" s="281">
        <f t="shared" si="3"/>
        <v>0</v>
      </c>
      <c r="BS19" s="281">
        <f t="shared" si="3"/>
        <v>0</v>
      </c>
      <c r="BT19" s="281">
        <f t="shared" si="3"/>
        <v>0</v>
      </c>
      <c r="BU19" s="281">
        <f t="shared" si="3"/>
        <v>0</v>
      </c>
      <c r="BV19" s="281">
        <f t="shared" si="3"/>
        <v>0</v>
      </c>
      <c r="BW19" s="281">
        <f t="shared" si="3"/>
        <v>0</v>
      </c>
      <c r="BX19" s="281">
        <f t="shared" si="3"/>
        <v>0</v>
      </c>
      <c r="BY19" s="281">
        <f t="shared" si="3"/>
        <v>0</v>
      </c>
      <c r="BZ19" s="281">
        <f t="shared" si="3"/>
        <v>0</v>
      </c>
      <c r="CA19" s="281">
        <f t="shared" si="3"/>
        <v>0</v>
      </c>
      <c r="CB19" s="281">
        <f t="shared" si="3"/>
        <v>0</v>
      </c>
      <c r="CC19" s="281">
        <f t="shared" si="3"/>
        <v>0</v>
      </c>
      <c r="CD19" s="281">
        <f t="shared" si="3"/>
        <v>0</v>
      </c>
      <c r="CE19" s="281">
        <f t="shared" si="3"/>
        <v>0</v>
      </c>
      <c r="CF19" s="281">
        <f t="shared" si="3"/>
        <v>0</v>
      </c>
      <c r="CG19" s="281">
        <f t="shared" si="3"/>
        <v>0</v>
      </c>
      <c r="CH19" s="282">
        <f t="shared" si="3"/>
        <v>0</v>
      </c>
    </row>
    <row r="20" spans="1:86" x14ac:dyDescent="0.3">
      <c r="A20" s="300"/>
      <c r="B20" s="147"/>
      <c r="C20" s="9"/>
      <c r="D20" s="37"/>
      <c r="E20" s="9"/>
      <c r="F20" s="37"/>
      <c r="G20" s="37"/>
      <c r="H20" s="9"/>
      <c r="I20" s="37"/>
      <c r="J20" s="37"/>
      <c r="K20" s="9"/>
      <c r="L20" s="37"/>
      <c r="M20" s="37"/>
      <c r="N20" s="9"/>
      <c r="O20" s="37"/>
      <c r="P20" s="37"/>
      <c r="Q20" s="9"/>
      <c r="R20" s="37"/>
      <c r="S20" s="37"/>
      <c r="T20" s="9"/>
      <c r="U20" s="37"/>
      <c r="V20" s="37"/>
      <c r="W20" s="9"/>
      <c r="X20" s="37"/>
      <c r="Y20" s="37"/>
      <c r="Z20" s="9"/>
      <c r="AA20" s="37"/>
      <c r="AB20" s="37"/>
      <c r="AC20" s="9"/>
      <c r="AD20" s="37"/>
      <c r="AE20" s="37"/>
      <c r="AF20" s="9"/>
      <c r="AG20" s="37"/>
      <c r="AH20" s="37"/>
      <c r="AI20" s="9"/>
      <c r="AJ20" s="37"/>
      <c r="AK20" s="37"/>
      <c r="AL20" s="9"/>
      <c r="AM20" s="37"/>
      <c r="AN20" s="37"/>
      <c r="AO20" s="9"/>
      <c r="AP20" s="37"/>
      <c r="AQ20" s="37"/>
      <c r="AR20" s="9"/>
      <c r="AS20" s="37"/>
      <c r="AT20" s="37"/>
      <c r="AU20" s="9"/>
      <c r="AV20" s="37"/>
      <c r="AW20" s="37"/>
      <c r="AX20" s="9"/>
      <c r="AY20" s="37"/>
      <c r="AZ20" s="37"/>
      <c r="BA20" s="9"/>
      <c r="BB20" s="37"/>
      <c r="BC20" s="37"/>
      <c r="BD20" s="9"/>
      <c r="BE20" s="37"/>
      <c r="BF20" s="37"/>
      <c r="BG20" s="9"/>
      <c r="BH20" s="37"/>
      <c r="BI20" s="37"/>
      <c r="BJ20" s="9"/>
      <c r="BK20" s="37"/>
      <c r="BL20" s="37"/>
      <c r="BM20" s="9"/>
      <c r="BN20" s="37"/>
      <c r="BO20" s="37"/>
      <c r="BP20" s="9"/>
      <c r="BQ20" s="37"/>
      <c r="BR20" s="37"/>
      <c r="BS20" s="9"/>
      <c r="BT20" s="37"/>
      <c r="BU20" s="37"/>
      <c r="BV20" s="9"/>
      <c r="BW20" s="37"/>
      <c r="BX20" s="37"/>
      <c r="BY20" s="9"/>
      <c r="BZ20" s="37"/>
      <c r="CA20" s="37"/>
      <c r="CB20" s="9"/>
      <c r="CC20" s="37"/>
      <c r="CD20" s="37"/>
      <c r="CE20" s="9"/>
      <c r="CF20" s="37"/>
      <c r="CG20" s="37"/>
      <c r="CH20" s="149"/>
    </row>
    <row r="21" spans="1:86" ht="15" thickBot="1" x14ac:dyDescent="0.35">
      <c r="A21" s="148"/>
      <c r="B21" s="148"/>
      <c r="C21" s="304"/>
      <c r="D21" s="148"/>
      <c r="E21" s="304"/>
      <c r="F21" s="148"/>
      <c r="G21" s="148"/>
      <c r="H21" s="304"/>
      <c r="I21" s="148"/>
      <c r="J21" s="148"/>
      <c r="K21" s="304"/>
      <c r="L21" s="148"/>
      <c r="M21" s="148"/>
      <c r="N21" s="304"/>
      <c r="O21" s="148"/>
      <c r="P21" s="148"/>
      <c r="Q21" s="304"/>
      <c r="R21" s="148"/>
      <c r="S21" s="148"/>
      <c r="T21" s="304"/>
      <c r="U21" s="148"/>
      <c r="V21" s="148"/>
      <c r="W21" s="304"/>
      <c r="X21" s="148"/>
      <c r="Y21" s="148"/>
      <c r="Z21" s="304"/>
      <c r="AA21" s="148"/>
      <c r="AB21" s="148"/>
      <c r="AC21" s="304"/>
      <c r="AD21" s="148"/>
      <c r="AE21" s="148"/>
      <c r="AF21" s="304"/>
      <c r="AG21" s="148"/>
      <c r="AH21" s="148"/>
      <c r="AI21" s="304"/>
      <c r="AJ21" s="148"/>
      <c r="AK21" s="148"/>
      <c r="AL21" s="304"/>
      <c r="AM21" s="148"/>
      <c r="AN21" s="148"/>
      <c r="AO21" s="304"/>
      <c r="AP21" s="148"/>
      <c r="AQ21" s="148"/>
      <c r="AR21" s="304"/>
      <c r="AS21" s="148"/>
      <c r="AT21" s="148"/>
      <c r="AU21" s="304"/>
      <c r="AV21" s="148"/>
      <c r="AW21" s="148"/>
      <c r="AX21" s="304"/>
      <c r="AY21" s="148"/>
      <c r="AZ21" s="148"/>
      <c r="BA21" s="304"/>
      <c r="BB21" s="148"/>
      <c r="BC21" s="148"/>
      <c r="BD21" s="304"/>
      <c r="BE21" s="148"/>
      <c r="BF21" s="148"/>
      <c r="BG21" s="304"/>
      <c r="BH21" s="148"/>
      <c r="BI21" s="148"/>
      <c r="BJ21" s="304"/>
      <c r="BK21" s="148"/>
      <c r="BL21" s="148"/>
      <c r="BM21" s="304"/>
      <c r="BN21" s="148"/>
      <c r="BO21" s="148"/>
      <c r="BP21" s="304"/>
      <c r="BQ21" s="148"/>
      <c r="BR21" s="148"/>
      <c r="BS21" s="304"/>
      <c r="BT21" s="148"/>
      <c r="BU21" s="148"/>
      <c r="BV21" s="304"/>
      <c r="BW21" s="148"/>
      <c r="BX21" s="148"/>
      <c r="BY21" s="304"/>
      <c r="BZ21" s="148"/>
      <c r="CA21" s="148"/>
      <c r="CB21" s="304"/>
      <c r="CC21" s="148"/>
      <c r="CD21" s="148"/>
      <c r="CE21" s="304"/>
      <c r="CF21" s="148"/>
      <c r="CG21" s="148"/>
      <c r="CH21" s="304"/>
    </row>
    <row r="22" spans="1:86" ht="16.2" thickBot="1" x14ac:dyDescent="0.35">
      <c r="A22" s="562" t="s">
        <v>15</v>
      </c>
      <c r="B22" s="18" t="s">
        <v>10</v>
      </c>
      <c r="C22" s="176">
        <f>C$4</f>
        <v>44927</v>
      </c>
      <c r="D22" s="176">
        <f t="shared" ref="D22:BO22" si="4">D$4</f>
        <v>44958</v>
      </c>
      <c r="E22" s="176">
        <f t="shared" si="4"/>
        <v>44986</v>
      </c>
      <c r="F22" s="176">
        <f t="shared" si="4"/>
        <v>45017</v>
      </c>
      <c r="G22" s="176">
        <f t="shared" si="4"/>
        <v>45047</v>
      </c>
      <c r="H22" s="176">
        <f t="shared" si="4"/>
        <v>45078</v>
      </c>
      <c r="I22" s="176">
        <f t="shared" si="4"/>
        <v>45108</v>
      </c>
      <c r="J22" s="176">
        <f t="shared" si="4"/>
        <v>45139</v>
      </c>
      <c r="K22" s="176">
        <f t="shared" si="4"/>
        <v>45170</v>
      </c>
      <c r="L22" s="176">
        <f t="shared" si="4"/>
        <v>45200</v>
      </c>
      <c r="M22" s="176">
        <f t="shared" si="4"/>
        <v>45231</v>
      </c>
      <c r="N22" s="176">
        <f t="shared" si="4"/>
        <v>45261</v>
      </c>
      <c r="O22" s="176">
        <f t="shared" si="4"/>
        <v>45292</v>
      </c>
      <c r="P22" s="176">
        <f t="shared" si="4"/>
        <v>45323</v>
      </c>
      <c r="Q22" s="176">
        <f t="shared" si="4"/>
        <v>45352</v>
      </c>
      <c r="R22" s="176">
        <f t="shared" si="4"/>
        <v>45383</v>
      </c>
      <c r="S22" s="176">
        <f t="shared" si="4"/>
        <v>45413</v>
      </c>
      <c r="T22" s="176">
        <f t="shared" si="4"/>
        <v>45444</v>
      </c>
      <c r="U22" s="176">
        <f t="shared" si="4"/>
        <v>45474</v>
      </c>
      <c r="V22" s="176">
        <f t="shared" si="4"/>
        <v>45505</v>
      </c>
      <c r="W22" s="176">
        <f t="shared" si="4"/>
        <v>45536</v>
      </c>
      <c r="X22" s="176">
        <f t="shared" si="4"/>
        <v>45566</v>
      </c>
      <c r="Y22" s="176">
        <f t="shared" si="4"/>
        <v>45597</v>
      </c>
      <c r="Z22" s="176">
        <f t="shared" si="4"/>
        <v>45627</v>
      </c>
      <c r="AA22" s="176">
        <f t="shared" si="4"/>
        <v>45658</v>
      </c>
      <c r="AB22" s="176">
        <f t="shared" si="4"/>
        <v>45689</v>
      </c>
      <c r="AC22" s="176">
        <f t="shared" si="4"/>
        <v>45717</v>
      </c>
      <c r="AD22" s="176">
        <f t="shared" si="4"/>
        <v>45748</v>
      </c>
      <c r="AE22" s="176">
        <f t="shared" si="4"/>
        <v>45778</v>
      </c>
      <c r="AF22" s="176">
        <f t="shared" si="4"/>
        <v>45809</v>
      </c>
      <c r="AG22" s="176">
        <f t="shared" si="4"/>
        <v>45839</v>
      </c>
      <c r="AH22" s="176">
        <f t="shared" si="4"/>
        <v>45870</v>
      </c>
      <c r="AI22" s="176">
        <f t="shared" si="4"/>
        <v>45901</v>
      </c>
      <c r="AJ22" s="176">
        <f t="shared" si="4"/>
        <v>45931</v>
      </c>
      <c r="AK22" s="176">
        <f t="shared" si="4"/>
        <v>45962</v>
      </c>
      <c r="AL22" s="176">
        <f t="shared" si="4"/>
        <v>45992</v>
      </c>
      <c r="AM22" s="176">
        <f t="shared" si="4"/>
        <v>46023</v>
      </c>
      <c r="AN22" s="176">
        <f t="shared" si="4"/>
        <v>46054</v>
      </c>
      <c r="AO22" s="176">
        <f t="shared" si="4"/>
        <v>46082</v>
      </c>
      <c r="AP22" s="176">
        <f t="shared" si="4"/>
        <v>46113</v>
      </c>
      <c r="AQ22" s="176">
        <f t="shared" si="4"/>
        <v>46143</v>
      </c>
      <c r="AR22" s="176">
        <f t="shared" si="4"/>
        <v>46174</v>
      </c>
      <c r="AS22" s="176">
        <f t="shared" si="4"/>
        <v>46204</v>
      </c>
      <c r="AT22" s="176">
        <f t="shared" si="4"/>
        <v>46235</v>
      </c>
      <c r="AU22" s="176">
        <f t="shared" si="4"/>
        <v>46266</v>
      </c>
      <c r="AV22" s="176">
        <f t="shared" si="4"/>
        <v>46296</v>
      </c>
      <c r="AW22" s="176">
        <f t="shared" si="4"/>
        <v>46327</v>
      </c>
      <c r="AX22" s="176">
        <f t="shared" si="4"/>
        <v>46357</v>
      </c>
      <c r="AY22" s="176">
        <f t="shared" si="4"/>
        <v>46388</v>
      </c>
      <c r="AZ22" s="176">
        <f t="shared" si="4"/>
        <v>46419</v>
      </c>
      <c r="BA22" s="176">
        <f t="shared" si="4"/>
        <v>46447</v>
      </c>
      <c r="BB22" s="176">
        <f t="shared" si="4"/>
        <v>46478</v>
      </c>
      <c r="BC22" s="176">
        <f t="shared" si="4"/>
        <v>46508</v>
      </c>
      <c r="BD22" s="176">
        <f t="shared" si="4"/>
        <v>46539</v>
      </c>
      <c r="BE22" s="176">
        <f t="shared" si="4"/>
        <v>46569</v>
      </c>
      <c r="BF22" s="176">
        <f t="shared" si="4"/>
        <v>46600</v>
      </c>
      <c r="BG22" s="176">
        <f t="shared" si="4"/>
        <v>46631</v>
      </c>
      <c r="BH22" s="176">
        <f t="shared" si="4"/>
        <v>46661</v>
      </c>
      <c r="BI22" s="176">
        <f t="shared" si="4"/>
        <v>46692</v>
      </c>
      <c r="BJ22" s="176">
        <f t="shared" si="4"/>
        <v>46722</v>
      </c>
      <c r="BK22" s="176">
        <f t="shared" si="4"/>
        <v>46753</v>
      </c>
      <c r="BL22" s="176">
        <f t="shared" si="4"/>
        <v>46784</v>
      </c>
      <c r="BM22" s="176">
        <f t="shared" si="4"/>
        <v>46813</v>
      </c>
      <c r="BN22" s="176">
        <f t="shared" si="4"/>
        <v>46844</v>
      </c>
      <c r="BO22" s="176">
        <f t="shared" si="4"/>
        <v>46874</v>
      </c>
      <c r="BP22" s="176">
        <f t="shared" ref="BP22:CH22" si="5">BP$4</f>
        <v>46905</v>
      </c>
      <c r="BQ22" s="176">
        <f t="shared" si="5"/>
        <v>46935</v>
      </c>
      <c r="BR22" s="176">
        <f t="shared" si="5"/>
        <v>46966</v>
      </c>
      <c r="BS22" s="176">
        <f t="shared" si="5"/>
        <v>46997</v>
      </c>
      <c r="BT22" s="176">
        <f t="shared" si="5"/>
        <v>47027</v>
      </c>
      <c r="BU22" s="176">
        <f t="shared" si="5"/>
        <v>47058</v>
      </c>
      <c r="BV22" s="176">
        <f t="shared" si="5"/>
        <v>47088</v>
      </c>
      <c r="BW22" s="176">
        <f t="shared" si="5"/>
        <v>47119</v>
      </c>
      <c r="BX22" s="176">
        <f t="shared" si="5"/>
        <v>47150</v>
      </c>
      <c r="BY22" s="176">
        <f t="shared" si="5"/>
        <v>47178</v>
      </c>
      <c r="BZ22" s="176">
        <f t="shared" si="5"/>
        <v>47209</v>
      </c>
      <c r="CA22" s="176">
        <f t="shared" si="5"/>
        <v>47239</v>
      </c>
      <c r="CB22" s="176">
        <f t="shared" si="5"/>
        <v>47270</v>
      </c>
      <c r="CC22" s="176">
        <f t="shared" si="5"/>
        <v>47300</v>
      </c>
      <c r="CD22" s="176">
        <f t="shared" si="5"/>
        <v>47331</v>
      </c>
      <c r="CE22" s="176">
        <f t="shared" si="5"/>
        <v>47362</v>
      </c>
      <c r="CF22" s="176">
        <f t="shared" si="5"/>
        <v>47392</v>
      </c>
      <c r="CG22" s="176">
        <f t="shared" si="5"/>
        <v>47423</v>
      </c>
      <c r="CH22" s="177">
        <f t="shared" si="5"/>
        <v>47453</v>
      </c>
    </row>
    <row r="23" spans="1:86" ht="15" customHeight="1" x14ac:dyDescent="0.3">
      <c r="A23" s="563"/>
      <c r="B23" s="11" t="str">
        <f t="shared" ref="B23:C37" si="6">B5</f>
        <v>Air Comp</v>
      </c>
      <c r="C23" s="3">
        <f>C5</f>
        <v>0</v>
      </c>
      <c r="D23" s="3">
        <f>IF(SUM($C$19:$N$19)=0,0,C23+D5)</f>
        <v>486233</v>
      </c>
      <c r="E23" s="3">
        <f t="shared" ref="E23:BP23" si="7">IF(SUM($C$19:$N$19)=0,0,D23+E5)</f>
        <v>589601</v>
      </c>
      <c r="F23" s="3">
        <f t="shared" si="7"/>
        <v>1183228</v>
      </c>
      <c r="G23" s="3">
        <f t="shared" si="7"/>
        <v>1183228</v>
      </c>
      <c r="H23" s="3">
        <f t="shared" si="7"/>
        <v>1183228</v>
      </c>
      <c r="I23" s="3">
        <f t="shared" si="7"/>
        <v>1183228</v>
      </c>
      <c r="J23" s="3">
        <f t="shared" si="7"/>
        <v>1183228</v>
      </c>
      <c r="K23" s="3">
        <f t="shared" si="7"/>
        <v>1183228</v>
      </c>
      <c r="L23" s="3">
        <f t="shared" si="7"/>
        <v>1183228</v>
      </c>
      <c r="M23" s="3">
        <f t="shared" si="7"/>
        <v>1183228</v>
      </c>
      <c r="N23" s="3">
        <f t="shared" si="7"/>
        <v>1668225</v>
      </c>
      <c r="O23" s="3">
        <f t="shared" si="7"/>
        <v>1668225</v>
      </c>
      <c r="P23" s="3">
        <f t="shared" si="7"/>
        <v>1668225</v>
      </c>
      <c r="Q23" s="3">
        <f t="shared" si="7"/>
        <v>1668225</v>
      </c>
      <c r="R23" s="3">
        <f t="shared" si="7"/>
        <v>1668225</v>
      </c>
      <c r="S23" s="3">
        <f t="shared" si="7"/>
        <v>1668225</v>
      </c>
      <c r="T23" s="3">
        <f t="shared" si="7"/>
        <v>1668225</v>
      </c>
      <c r="U23" s="3">
        <f t="shared" si="7"/>
        <v>1668225</v>
      </c>
      <c r="V23" s="3">
        <f t="shared" si="7"/>
        <v>1668225</v>
      </c>
      <c r="W23" s="3">
        <f t="shared" si="7"/>
        <v>1668225</v>
      </c>
      <c r="X23" s="3">
        <f t="shared" si="7"/>
        <v>1668225</v>
      </c>
      <c r="Y23" s="3">
        <f t="shared" si="7"/>
        <v>1668225</v>
      </c>
      <c r="Z23" s="3">
        <f t="shared" si="7"/>
        <v>1668225</v>
      </c>
      <c r="AA23" s="3">
        <f t="shared" si="7"/>
        <v>1668225</v>
      </c>
      <c r="AB23" s="3">
        <f t="shared" si="7"/>
        <v>1668225</v>
      </c>
      <c r="AC23" s="3">
        <f t="shared" si="7"/>
        <v>1668225</v>
      </c>
      <c r="AD23" s="3">
        <f t="shared" si="7"/>
        <v>1668225</v>
      </c>
      <c r="AE23" s="3">
        <f t="shared" si="7"/>
        <v>1668225</v>
      </c>
      <c r="AF23" s="3">
        <f t="shared" si="7"/>
        <v>1668225</v>
      </c>
      <c r="AG23" s="3">
        <f t="shared" si="7"/>
        <v>1668225</v>
      </c>
      <c r="AH23" s="3">
        <f t="shared" si="7"/>
        <v>1668225</v>
      </c>
      <c r="AI23" s="3">
        <f t="shared" si="7"/>
        <v>1668225</v>
      </c>
      <c r="AJ23" s="3">
        <f t="shared" si="7"/>
        <v>1668225</v>
      </c>
      <c r="AK23" s="3">
        <f t="shared" si="7"/>
        <v>1668225</v>
      </c>
      <c r="AL23" s="3">
        <f t="shared" si="7"/>
        <v>1668225</v>
      </c>
      <c r="AM23" s="3">
        <f t="shared" si="7"/>
        <v>1668225</v>
      </c>
      <c r="AN23" s="3">
        <f t="shared" si="7"/>
        <v>1668225</v>
      </c>
      <c r="AO23" s="3">
        <f t="shared" si="7"/>
        <v>1668225</v>
      </c>
      <c r="AP23" s="3">
        <f t="shared" si="7"/>
        <v>1668225</v>
      </c>
      <c r="AQ23" s="3">
        <f t="shared" si="7"/>
        <v>1668225</v>
      </c>
      <c r="AR23" s="3">
        <f t="shared" si="7"/>
        <v>1668225</v>
      </c>
      <c r="AS23" s="3">
        <f t="shared" si="7"/>
        <v>1668225</v>
      </c>
      <c r="AT23" s="3">
        <f t="shared" si="7"/>
        <v>1668225</v>
      </c>
      <c r="AU23" s="3">
        <f t="shared" si="7"/>
        <v>1668225</v>
      </c>
      <c r="AV23" s="3">
        <f t="shared" si="7"/>
        <v>1668225</v>
      </c>
      <c r="AW23" s="3">
        <f t="shared" si="7"/>
        <v>1668225</v>
      </c>
      <c r="AX23" s="3">
        <f t="shared" si="7"/>
        <v>1668225</v>
      </c>
      <c r="AY23" s="3">
        <f t="shared" si="7"/>
        <v>1668225</v>
      </c>
      <c r="AZ23" s="3">
        <f t="shared" si="7"/>
        <v>1668225</v>
      </c>
      <c r="BA23" s="3">
        <f t="shared" si="7"/>
        <v>1668225</v>
      </c>
      <c r="BB23" s="3">
        <f t="shared" si="7"/>
        <v>1668225</v>
      </c>
      <c r="BC23" s="3">
        <f t="shared" si="7"/>
        <v>1668225</v>
      </c>
      <c r="BD23" s="3">
        <f t="shared" si="7"/>
        <v>1668225</v>
      </c>
      <c r="BE23" s="3">
        <f t="shared" si="7"/>
        <v>1668225</v>
      </c>
      <c r="BF23" s="3">
        <f t="shared" si="7"/>
        <v>1668225</v>
      </c>
      <c r="BG23" s="3">
        <f t="shared" si="7"/>
        <v>1668225</v>
      </c>
      <c r="BH23" s="3">
        <f t="shared" si="7"/>
        <v>1668225</v>
      </c>
      <c r="BI23" s="3">
        <f t="shared" si="7"/>
        <v>1668225</v>
      </c>
      <c r="BJ23" s="3">
        <f t="shared" si="7"/>
        <v>1668225</v>
      </c>
      <c r="BK23" s="3">
        <f t="shared" si="7"/>
        <v>1668225</v>
      </c>
      <c r="BL23" s="3">
        <f t="shared" si="7"/>
        <v>1668225</v>
      </c>
      <c r="BM23" s="3">
        <f t="shared" si="7"/>
        <v>1668225</v>
      </c>
      <c r="BN23" s="3">
        <f t="shared" si="7"/>
        <v>1668225</v>
      </c>
      <c r="BO23" s="3">
        <f t="shared" si="7"/>
        <v>1668225</v>
      </c>
      <c r="BP23" s="3">
        <f t="shared" si="7"/>
        <v>1668225</v>
      </c>
      <c r="BQ23" s="3">
        <f t="shared" ref="BQ23:CH23" si="8">IF(SUM($C$19:$N$19)=0,0,BP23+BQ5)</f>
        <v>1668225</v>
      </c>
      <c r="BR23" s="3">
        <f t="shared" si="8"/>
        <v>1668225</v>
      </c>
      <c r="BS23" s="3">
        <f t="shared" si="8"/>
        <v>1668225</v>
      </c>
      <c r="BT23" s="3">
        <f t="shared" si="8"/>
        <v>1668225</v>
      </c>
      <c r="BU23" s="3">
        <f t="shared" si="8"/>
        <v>1668225</v>
      </c>
      <c r="BV23" s="3">
        <f t="shared" si="8"/>
        <v>1668225</v>
      </c>
      <c r="BW23" s="3">
        <f t="shared" si="8"/>
        <v>1668225</v>
      </c>
      <c r="BX23" s="3">
        <f t="shared" si="8"/>
        <v>1668225</v>
      </c>
      <c r="BY23" s="3">
        <f t="shared" si="8"/>
        <v>1668225</v>
      </c>
      <c r="BZ23" s="3">
        <f t="shared" si="8"/>
        <v>1668225</v>
      </c>
      <c r="CA23" s="3">
        <f t="shared" si="8"/>
        <v>1668225</v>
      </c>
      <c r="CB23" s="3">
        <f t="shared" si="8"/>
        <v>1668225</v>
      </c>
      <c r="CC23" s="3">
        <f t="shared" si="8"/>
        <v>1668225</v>
      </c>
      <c r="CD23" s="3">
        <f t="shared" si="8"/>
        <v>1668225</v>
      </c>
      <c r="CE23" s="3">
        <f t="shared" si="8"/>
        <v>1668225</v>
      </c>
      <c r="CF23" s="3">
        <f t="shared" si="8"/>
        <v>1668225</v>
      </c>
      <c r="CG23" s="3">
        <f t="shared" si="8"/>
        <v>1668225</v>
      </c>
      <c r="CH23" s="12">
        <f t="shared" si="8"/>
        <v>1668225</v>
      </c>
    </row>
    <row r="24" spans="1:86" x14ac:dyDescent="0.3">
      <c r="A24" s="563"/>
      <c r="B24" s="13" t="str">
        <f t="shared" si="6"/>
        <v>Building Shell</v>
      </c>
      <c r="C24" s="3">
        <f t="shared" si="6"/>
        <v>0</v>
      </c>
      <c r="D24" s="3">
        <f t="shared" ref="D24:BO24" si="9">IF(SUM($C$19:$N$19)=0,0,C24+D6)</f>
        <v>0</v>
      </c>
      <c r="E24" s="3">
        <f t="shared" si="9"/>
        <v>0</v>
      </c>
      <c r="F24" s="3">
        <f t="shared" si="9"/>
        <v>0</v>
      </c>
      <c r="G24" s="3">
        <f t="shared" si="9"/>
        <v>0</v>
      </c>
      <c r="H24" s="3">
        <f t="shared" si="9"/>
        <v>0</v>
      </c>
      <c r="I24" s="3">
        <f t="shared" si="9"/>
        <v>0</v>
      </c>
      <c r="J24" s="3">
        <f t="shared" si="9"/>
        <v>0</v>
      </c>
      <c r="K24" s="3">
        <f t="shared" si="9"/>
        <v>0</v>
      </c>
      <c r="L24" s="3">
        <f t="shared" si="9"/>
        <v>0</v>
      </c>
      <c r="M24" s="3">
        <f t="shared" si="9"/>
        <v>0</v>
      </c>
      <c r="N24" s="3">
        <f t="shared" si="9"/>
        <v>0</v>
      </c>
      <c r="O24" s="3">
        <f t="shared" si="9"/>
        <v>0</v>
      </c>
      <c r="P24" s="3">
        <f t="shared" si="9"/>
        <v>0</v>
      </c>
      <c r="Q24" s="3">
        <f t="shared" si="9"/>
        <v>0</v>
      </c>
      <c r="R24" s="3">
        <f t="shared" si="9"/>
        <v>0</v>
      </c>
      <c r="S24" s="3">
        <f t="shared" si="9"/>
        <v>0</v>
      </c>
      <c r="T24" s="3">
        <f t="shared" si="9"/>
        <v>0</v>
      </c>
      <c r="U24" s="3">
        <f t="shared" si="9"/>
        <v>0</v>
      </c>
      <c r="V24" s="3">
        <f t="shared" si="9"/>
        <v>0</v>
      </c>
      <c r="W24" s="3">
        <f t="shared" si="9"/>
        <v>0</v>
      </c>
      <c r="X24" s="3">
        <f t="shared" si="9"/>
        <v>0</v>
      </c>
      <c r="Y24" s="3">
        <f t="shared" si="9"/>
        <v>0</v>
      </c>
      <c r="Z24" s="3">
        <f t="shared" si="9"/>
        <v>0</v>
      </c>
      <c r="AA24" s="3">
        <f t="shared" si="9"/>
        <v>0</v>
      </c>
      <c r="AB24" s="3">
        <f t="shared" si="9"/>
        <v>0</v>
      </c>
      <c r="AC24" s="3">
        <f t="shared" si="9"/>
        <v>0</v>
      </c>
      <c r="AD24" s="3">
        <f t="shared" si="9"/>
        <v>0</v>
      </c>
      <c r="AE24" s="3">
        <f t="shared" si="9"/>
        <v>0</v>
      </c>
      <c r="AF24" s="3">
        <f t="shared" si="9"/>
        <v>0</v>
      </c>
      <c r="AG24" s="3">
        <f t="shared" si="9"/>
        <v>0</v>
      </c>
      <c r="AH24" s="3">
        <f t="shared" si="9"/>
        <v>0</v>
      </c>
      <c r="AI24" s="3">
        <f t="shared" si="9"/>
        <v>0</v>
      </c>
      <c r="AJ24" s="3">
        <f t="shared" si="9"/>
        <v>0</v>
      </c>
      <c r="AK24" s="3">
        <f t="shared" si="9"/>
        <v>0</v>
      </c>
      <c r="AL24" s="3">
        <f t="shared" si="9"/>
        <v>0</v>
      </c>
      <c r="AM24" s="3">
        <f t="shared" si="9"/>
        <v>0</v>
      </c>
      <c r="AN24" s="3">
        <f t="shared" si="9"/>
        <v>0</v>
      </c>
      <c r="AO24" s="3">
        <f t="shared" si="9"/>
        <v>0</v>
      </c>
      <c r="AP24" s="3">
        <f t="shared" si="9"/>
        <v>0</v>
      </c>
      <c r="AQ24" s="3">
        <f t="shared" si="9"/>
        <v>0</v>
      </c>
      <c r="AR24" s="3">
        <f t="shared" si="9"/>
        <v>0</v>
      </c>
      <c r="AS24" s="3">
        <f t="shared" si="9"/>
        <v>0</v>
      </c>
      <c r="AT24" s="3">
        <f t="shared" si="9"/>
        <v>0</v>
      </c>
      <c r="AU24" s="3">
        <f t="shared" si="9"/>
        <v>0</v>
      </c>
      <c r="AV24" s="3">
        <f t="shared" si="9"/>
        <v>0</v>
      </c>
      <c r="AW24" s="3">
        <f t="shared" si="9"/>
        <v>0</v>
      </c>
      <c r="AX24" s="3">
        <f t="shared" si="9"/>
        <v>0</v>
      </c>
      <c r="AY24" s="3">
        <f t="shared" si="9"/>
        <v>0</v>
      </c>
      <c r="AZ24" s="3">
        <f t="shared" si="9"/>
        <v>0</v>
      </c>
      <c r="BA24" s="3">
        <f t="shared" si="9"/>
        <v>0</v>
      </c>
      <c r="BB24" s="3">
        <f t="shared" si="9"/>
        <v>0</v>
      </c>
      <c r="BC24" s="3">
        <f t="shared" si="9"/>
        <v>0</v>
      </c>
      <c r="BD24" s="3">
        <f t="shared" si="9"/>
        <v>0</v>
      </c>
      <c r="BE24" s="3">
        <f t="shared" si="9"/>
        <v>0</v>
      </c>
      <c r="BF24" s="3">
        <f t="shared" si="9"/>
        <v>0</v>
      </c>
      <c r="BG24" s="3">
        <f t="shared" si="9"/>
        <v>0</v>
      </c>
      <c r="BH24" s="3">
        <f t="shared" si="9"/>
        <v>0</v>
      </c>
      <c r="BI24" s="3">
        <f t="shared" si="9"/>
        <v>0</v>
      </c>
      <c r="BJ24" s="3">
        <f t="shared" si="9"/>
        <v>0</v>
      </c>
      <c r="BK24" s="3">
        <f t="shared" si="9"/>
        <v>0</v>
      </c>
      <c r="BL24" s="3">
        <f t="shared" si="9"/>
        <v>0</v>
      </c>
      <c r="BM24" s="3">
        <f t="shared" si="9"/>
        <v>0</v>
      </c>
      <c r="BN24" s="3">
        <f t="shared" si="9"/>
        <v>0</v>
      </c>
      <c r="BO24" s="3">
        <f t="shared" si="9"/>
        <v>0</v>
      </c>
      <c r="BP24" s="3">
        <f t="shared" ref="BP24:CH24" si="10">IF(SUM($C$19:$N$19)=0,0,BO24+BP6)</f>
        <v>0</v>
      </c>
      <c r="BQ24" s="3">
        <f t="shared" si="10"/>
        <v>0</v>
      </c>
      <c r="BR24" s="3">
        <f t="shared" si="10"/>
        <v>0</v>
      </c>
      <c r="BS24" s="3">
        <f t="shared" si="10"/>
        <v>0</v>
      </c>
      <c r="BT24" s="3">
        <f t="shared" si="10"/>
        <v>0</v>
      </c>
      <c r="BU24" s="3">
        <f t="shared" si="10"/>
        <v>0</v>
      </c>
      <c r="BV24" s="3">
        <f t="shared" si="10"/>
        <v>0</v>
      </c>
      <c r="BW24" s="3">
        <f t="shared" si="10"/>
        <v>0</v>
      </c>
      <c r="BX24" s="3">
        <f t="shared" si="10"/>
        <v>0</v>
      </c>
      <c r="BY24" s="3">
        <f t="shared" si="10"/>
        <v>0</v>
      </c>
      <c r="BZ24" s="3">
        <f t="shared" si="10"/>
        <v>0</v>
      </c>
      <c r="CA24" s="3">
        <f t="shared" si="10"/>
        <v>0</v>
      </c>
      <c r="CB24" s="3">
        <f t="shared" si="10"/>
        <v>0</v>
      </c>
      <c r="CC24" s="3">
        <f t="shared" si="10"/>
        <v>0</v>
      </c>
      <c r="CD24" s="3">
        <f t="shared" si="10"/>
        <v>0</v>
      </c>
      <c r="CE24" s="3">
        <f t="shared" si="10"/>
        <v>0</v>
      </c>
      <c r="CF24" s="3">
        <f t="shared" si="10"/>
        <v>0</v>
      </c>
      <c r="CG24" s="3">
        <f t="shared" si="10"/>
        <v>0</v>
      </c>
      <c r="CH24" s="12">
        <f t="shared" si="10"/>
        <v>0</v>
      </c>
    </row>
    <row r="25" spans="1:86" x14ac:dyDescent="0.3">
      <c r="A25" s="563"/>
      <c r="B25" s="11" t="str">
        <f t="shared" si="6"/>
        <v>Cooking</v>
      </c>
      <c r="C25" s="3">
        <f t="shared" si="6"/>
        <v>0</v>
      </c>
      <c r="D25" s="3">
        <f t="shared" ref="D25:BO25" si="11">IF(SUM($C$19:$N$19)=0,0,C25+D7)</f>
        <v>0</v>
      </c>
      <c r="E25" s="3">
        <f t="shared" si="11"/>
        <v>0</v>
      </c>
      <c r="F25" s="3">
        <f t="shared" si="11"/>
        <v>0</v>
      </c>
      <c r="G25" s="3">
        <f t="shared" si="11"/>
        <v>0</v>
      </c>
      <c r="H25" s="3">
        <f t="shared" si="11"/>
        <v>0</v>
      </c>
      <c r="I25" s="3">
        <f t="shared" si="11"/>
        <v>0</v>
      </c>
      <c r="J25" s="3">
        <f t="shared" si="11"/>
        <v>0</v>
      </c>
      <c r="K25" s="3">
        <f t="shared" si="11"/>
        <v>0</v>
      </c>
      <c r="L25" s="3">
        <f t="shared" si="11"/>
        <v>0</v>
      </c>
      <c r="M25" s="3">
        <f t="shared" si="11"/>
        <v>0</v>
      </c>
      <c r="N25" s="3">
        <f t="shared" si="11"/>
        <v>0</v>
      </c>
      <c r="O25" s="3">
        <f t="shared" si="11"/>
        <v>0</v>
      </c>
      <c r="P25" s="3">
        <f t="shared" si="11"/>
        <v>0</v>
      </c>
      <c r="Q25" s="3">
        <f t="shared" si="11"/>
        <v>0</v>
      </c>
      <c r="R25" s="3">
        <f t="shared" si="11"/>
        <v>0</v>
      </c>
      <c r="S25" s="3">
        <f t="shared" si="11"/>
        <v>0</v>
      </c>
      <c r="T25" s="3">
        <f t="shared" si="11"/>
        <v>0</v>
      </c>
      <c r="U25" s="3">
        <f t="shared" si="11"/>
        <v>0</v>
      </c>
      <c r="V25" s="3">
        <f t="shared" si="11"/>
        <v>0</v>
      </c>
      <c r="W25" s="3">
        <f t="shared" si="11"/>
        <v>0</v>
      </c>
      <c r="X25" s="3">
        <f t="shared" si="11"/>
        <v>0</v>
      </c>
      <c r="Y25" s="3">
        <f t="shared" si="11"/>
        <v>0</v>
      </c>
      <c r="Z25" s="3">
        <f t="shared" si="11"/>
        <v>0</v>
      </c>
      <c r="AA25" s="3">
        <f t="shared" si="11"/>
        <v>0</v>
      </c>
      <c r="AB25" s="3">
        <f t="shared" si="11"/>
        <v>0</v>
      </c>
      <c r="AC25" s="3">
        <f t="shared" si="11"/>
        <v>0</v>
      </c>
      <c r="AD25" s="3">
        <f t="shared" si="11"/>
        <v>0</v>
      </c>
      <c r="AE25" s="3">
        <f t="shared" si="11"/>
        <v>0</v>
      </c>
      <c r="AF25" s="3">
        <f t="shared" si="11"/>
        <v>0</v>
      </c>
      <c r="AG25" s="3">
        <f t="shared" si="11"/>
        <v>0</v>
      </c>
      <c r="AH25" s="3">
        <f t="shared" si="11"/>
        <v>0</v>
      </c>
      <c r="AI25" s="3">
        <f t="shared" si="11"/>
        <v>0</v>
      </c>
      <c r="AJ25" s="3">
        <f t="shared" si="11"/>
        <v>0</v>
      </c>
      <c r="AK25" s="3">
        <f t="shared" si="11"/>
        <v>0</v>
      </c>
      <c r="AL25" s="3">
        <f t="shared" si="11"/>
        <v>0</v>
      </c>
      <c r="AM25" s="3">
        <f t="shared" si="11"/>
        <v>0</v>
      </c>
      <c r="AN25" s="3">
        <f t="shared" si="11"/>
        <v>0</v>
      </c>
      <c r="AO25" s="3">
        <f t="shared" si="11"/>
        <v>0</v>
      </c>
      <c r="AP25" s="3">
        <f t="shared" si="11"/>
        <v>0</v>
      </c>
      <c r="AQ25" s="3">
        <f t="shared" si="11"/>
        <v>0</v>
      </c>
      <c r="AR25" s="3">
        <f t="shared" si="11"/>
        <v>0</v>
      </c>
      <c r="AS25" s="3">
        <f t="shared" si="11"/>
        <v>0</v>
      </c>
      <c r="AT25" s="3">
        <f t="shared" si="11"/>
        <v>0</v>
      </c>
      <c r="AU25" s="3">
        <f t="shared" si="11"/>
        <v>0</v>
      </c>
      <c r="AV25" s="3">
        <f t="shared" si="11"/>
        <v>0</v>
      </c>
      <c r="AW25" s="3">
        <f t="shared" si="11"/>
        <v>0</v>
      </c>
      <c r="AX25" s="3">
        <f t="shared" si="11"/>
        <v>0</v>
      </c>
      <c r="AY25" s="3">
        <f t="shared" si="11"/>
        <v>0</v>
      </c>
      <c r="AZ25" s="3">
        <f t="shared" si="11"/>
        <v>0</v>
      </c>
      <c r="BA25" s="3">
        <f t="shared" si="11"/>
        <v>0</v>
      </c>
      <c r="BB25" s="3">
        <f t="shared" si="11"/>
        <v>0</v>
      </c>
      <c r="BC25" s="3">
        <f t="shared" si="11"/>
        <v>0</v>
      </c>
      <c r="BD25" s="3">
        <f t="shared" si="11"/>
        <v>0</v>
      </c>
      <c r="BE25" s="3">
        <f t="shared" si="11"/>
        <v>0</v>
      </c>
      <c r="BF25" s="3">
        <f t="shared" si="11"/>
        <v>0</v>
      </c>
      <c r="BG25" s="3">
        <f t="shared" si="11"/>
        <v>0</v>
      </c>
      <c r="BH25" s="3">
        <f t="shared" si="11"/>
        <v>0</v>
      </c>
      <c r="BI25" s="3">
        <f t="shared" si="11"/>
        <v>0</v>
      </c>
      <c r="BJ25" s="3">
        <f t="shared" si="11"/>
        <v>0</v>
      </c>
      <c r="BK25" s="3">
        <f t="shared" si="11"/>
        <v>0</v>
      </c>
      <c r="BL25" s="3">
        <f t="shared" si="11"/>
        <v>0</v>
      </c>
      <c r="BM25" s="3">
        <f t="shared" si="11"/>
        <v>0</v>
      </c>
      <c r="BN25" s="3">
        <f t="shared" si="11"/>
        <v>0</v>
      </c>
      <c r="BO25" s="3">
        <f t="shared" si="11"/>
        <v>0</v>
      </c>
      <c r="BP25" s="3">
        <f t="shared" ref="BP25:CH25" si="12">IF(SUM($C$19:$N$19)=0,0,BO25+BP7)</f>
        <v>0</v>
      </c>
      <c r="BQ25" s="3">
        <f t="shared" si="12"/>
        <v>0</v>
      </c>
      <c r="BR25" s="3">
        <f t="shared" si="12"/>
        <v>0</v>
      </c>
      <c r="BS25" s="3">
        <f t="shared" si="12"/>
        <v>0</v>
      </c>
      <c r="BT25" s="3">
        <f t="shared" si="12"/>
        <v>0</v>
      </c>
      <c r="BU25" s="3">
        <f t="shared" si="12"/>
        <v>0</v>
      </c>
      <c r="BV25" s="3">
        <f t="shared" si="12"/>
        <v>0</v>
      </c>
      <c r="BW25" s="3">
        <f t="shared" si="12"/>
        <v>0</v>
      </c>
      <c r="BX25" s="3">
        <f t="shared" si="12"/>
        <v>0</v>
      </c>
      <c r="BY25" s="3">
        <f t="shared" si="12"/>
        <v>0</v>
      </c>
      <c r="BZ25" s="3">
        <f t="shared" si="12"/>
        <v>0</v>
      </c>
      <c r="CA25" s="3">
        <f t="shared" si="12"/>
        <v>0</v>
      </c>
      <c r="CB25" s="3">
        <f t="shared" si="12"/>
        <v>0</v>
      </c>
      <c r="CC25" s="3">
        <f t="shared" si="12"/>
        <v>0</v>
      </c>
      <c r="CD25" s="3">
        <f t="shared" si="12"/>
        <v>0</v>
      </c>
      <c r="CE25" s="3">
        <f t="shared" si="12"/>
        <v>0</v>
      </c>
      <c r="CF25" s="3">
        <f t="shared" si="12"/>
        <v>0</v>
      </c>
      <c r="CG25" s="3">
        <f t="shared" si="12"/>
        <v>0</v>
      </c>
      <c r="CH25" s="12">
        <f t="shared" si="12"/>
        <v>0</v>
      </c>
    </row>
    <row r="26" spans="1:86" x14ac:dyDescent="0.3">
      <c r="A26" s="563"/>
      <c r="B26" s="11" t="str">
        <f t="shared" si="6"/>
        <v>Cooling</v>
      </c>
      <c r="C26" s="3">
        <f t="shared" si="6"/>
        <v>0</v>
      </c>
      <c r="D26" s="3">
        <f t="shared" ref="D26:BO26" si="13">IF(SUM($C$19:$N$19)=0,0,C26+D8)</f>
        <v>0</v>
      </c>
      <c r="E26" s="3">
        <f t="shared" si="13"/>
        <v>0</v>
      </c>
      <c r="F26" s="3">
        <f t="shared" si="13"/>
        <v>0</v>
      </c>
      <c r="G26" s="3">
        <f t="shared" si="13"/>
        <v>279946</v>
      </c>
      <c r="H26" s="3">
        <f t="shared" si="13"/>
        <v>279946</v>
      </c>
      <c r="I26" s="3">
        <f t="shared" si="13"/>
        <v>658635</v>
      </c>
      <c r="J26" s="3">
        <f t="shared" si="13"/>
        <v>751828</v>
      </c>
      <c r="K26" s="3">
        <f t="shared" si="13"/>
        <v>759765</v>
      </c>
      <c r="L26" s="3">
        <f t="shared" si="13"/>
        <v>763069</v>
      </c>
      <c r="M26" s="3">
        <f t="shared" si="13"/>
        <v>786415</v>
      </c>
      <c r="N26" s="3">
        <f t="shared" si="13"/>
        <v>3269027</v>
      </c>
      <c r="O26" s="3">
        <f t="shared" si="13"/>
        <v>3269027</v>
      </c>
      <c r="P26" s="3">
        <f t="shared" si="13"/>
        <v>3269027</v>
      </c>
      <c r="Q26" s="3">
        <f t="shared" si="13"/>
        <v>3269027</v>
      </c>
      <c r="R26" s="3">
        <f t="shared" si="13"/>
        <v>3269027</v>
      </c>
      <c r="S26" s="3">
        <f t="shared" si="13"/>
        <v>3269027</v>
      </c>
      <c r="T26" s="3">
        <f t="shared" si="13"/>
        <v>3269027</v>
      </c>
      <c r="U26" s="3">
        <f t="shared" si="13"/>
        <v>3269027</v>
      </c>
      <c r="V26" s="3">
        <f t="shared" si="13"/>
        <v>3269027</v>
      </c>
      <c r="W26" s="3">
        <f t="shared" si="13"/>
        <v>3269027</v>
      </c>
      <c r="X26" s="3">
        <f t="shared" si="13"/>
        <v>3269027</v>
      </c>
      <c r="Y26" s="3">
        <f t="shared" si="13"/>
        <v>3269027</v>
      </c>
      <c r="Z26" s="3">
        <f t="shared" si="13"/>
        <v>3269027</v>
      </c>
      <c r="AA26" s="3">
        <f t="shared" si="13"/>
        <v>3269027</v>
      </c>
      <c r="AB26" s="3">
        <f t="shared" si="13"/>
        <v>3269027</v>
      </c>
      <c r="AC26" s="3">
        <f t="shared" si="13"/>
        <v>3269027</v>
      </c>
      <c r="AD26" s="3">
        <f t="shared" si="13"/>
        <v>3269027</v>
      </c>
      <c r="AE26" s="3">
        <f t="shared" si="13"/>
        <v>3269027</v>
      </c>
      <c r="AF26" s="3">
        <f t="shared" si="13"/>
        <v>3269027</v>
      </c>
      <c r="AG26" s="3">
        <f t="shared" si="13"/>
        <v>3269027</v>
      </c>
      <c r="AH26" s="3">
        <f t="shared" si="13"/>
        <v>3269027</v>
      </c>
      <c r="AI26" s="3">
        <f t="shared" si="13"/>
        <v>3269027</v>
      </c>
      <c r="AJ26" s="3">
        <f t="shared" si="13"/>
        <v>3269027</v>
      </c>
      <c r="AK26" s="3">
        <f t="shared" si="13"/>
        <v>3269027</v>
      </c>
      <c r="AL26" s="3">
        <f t="shared" si="13"/>
        <v>3269027</v>
      </c>
      <c r="AM26" s="3">
        <f t="shared" si="13"/>
        <v>3269027</v>
      </c>
      <c r="AN26" s="3">
        <f t="shared" si="13"/>
        <v>3269027</v>
      </c>
      <c r="AO26" s="3">
        <f t="shared" si="13"/>
        <v>3269027</v>
      </c>
      <c r="AP26" s="3">
        <f t="shared" si="13"/>
        <v>3269027</v>
      </c>
      <c r="AQ26" s="3">
        <f t="shared" si="13"/>
        <v>3269027</v>
      </c>
      <c r="AR26" s="3">
        <f t="shared" si="13"/>
        <v>3269027</v>
      </c>
      <c r="AS26" s="3">
        <f t="shared" si="13"/>
        <v>3269027</v>
      </c>
      <c r="AT26" s="3">
        <f t="shared" si="13"/>
        <v>3269027</v>
      </c>
      <c r="AU26" s="3">
        <f t="shared" si="13"/>
        <v>3269027</v>
      </c>
      <c r="AV26" s="3">
        <f t="shared" si="13"/>
        <v>3269027</v>
      </c>
      <c r="AW26" s="3">
        <f t="shared" si="13"/>
        <v>3269027</v>
      </c>
      <c r="AX26" s="3">
        <f t="shared" si="13"/>
        <v>3269027</v>
      </c>
      <c r="AY26" s="3">
        <f t="shared" si="13"/>
        <v>3269027</v>
      </c>
      <c r="AZ26" s="3">
        <f t="shared" si="13"/>
        <v>3269027</v>
      </c>
      <c r="BA26" s="3">
        <f t="shared" si="13"/>
        <v>3269027</v>
      </c>
      <c r="BB26" s="3">
        <f t="shared" si="13"/>
        <v>3269027</v>
      </c>
      <c r="BC26" s="3">
        <f t="shared" si="13"/>
        <v>3269027</v>
      </c>
      <c r="BD26" s="3">
        <f t="shared" si="13"/>
        <v>3269027</v>
      </c>
      <c r="BE26" s="3">
        <f t="shared" si="13"/>
        <v>3269027</v>
      </c>
      <c r="BF26" s="3">
        <f t="shared" si="13"/>
        <v>3269027</v>
      </c>
      <c r="BG26" s="3">
        <f t="shared" si="13"/>
        <v>3269027</v>
      </c>
      <c r="BH26" s="3">
        <f t="shared" si="13"/>
        <v>3269027</v>
      </c>
      <c r="BI26" s="3">
        <f t="shared" si="13"/>
        <v>3269027</v>
      </c>
      <c r="BJ26" s="3">
        <f t="shared" si="13"/>
        <v>3269027</v>
      </c>
      <c r="BK26" s="3">
        <f t="shared" si="13"/>
        <v>3269027</v>
      </c>
      <c r="BL26" s="3">
        <f t="shared" si="13"/>
        <v>3269027</v>
      </c>
      <c r="BM26" s="3">
        <f t="shared" si="13"/>
        <v>3269027</v>
      </c>
      <c r="BN26" s="3">
        <f t="shared" si="13"/>
        <v>3269027</v>
      </c>
      <c r="BO26" s="3">
        <f t="shared" si="13"/>
        <v>3269027</v>
      </c>
      <c r="BP26" s="3">
        <f t="shared" ref="BP26:CH26" si="14">IF(SUM($C$19:$N$19)=0,0,BO26+BP8)</f>
        <v>3269027</v>
      </c>
      <c r="BQ26" s="3">
        <f t="shared" si="14"/>
        <v>3269027</v>
      </c>
      <c r="BR26" s="3">
        <f t="shared" si="14"/>
        <v>3269027</v>
      </c>
      <c r="BS26" s="3">
        <f t="shared" si="14"/>
        <v>3269027</v>
      </c>
      <c r="BT26" s="3">
        <f t="shared" si="14"/>
        <v>3269027</v>
      </c>
      <c r="BU26" s="3">
        <f t="shared" si="14"/>
        <v>3269027</v>
      </c>
      <c r="BV26" s="3">
        <f t="shared" si="14"/>
        <v>3269027</v>
      </c>
      <c r="BW26" s="3">
        <f t="shared" si="14"/>
        <v>3269027</v>
      </c>
      <c r="BX26" s="3">
        <f t="shared" si="14"/>
        <v>3269027</v>
      </c>
      <c r="BY26" s="3">
        <f t="shared" si="14"/>
        <v>3269027</v>
      </c>
      <c r="BZ26" s="3">
        <f t="shared" si="14"/>
        <v>3269027</v>
      </c>
      <c r="CA26" s="3">
        <f t="shared" si="14"/>
        <v>3269027</v>
      </c>
      <c r="CB26" s="3">
        <f t="shared" si="14"/>
        <v>3269027</v>
      </c>
      <c r="CC26" s="3">
        <f t="shared" si="14"/>
        <v>3269027</v>
      </c>
      <c r="CD26" s="3">
        <f t="shared" si="14"/>
        <v>3269027</v>
      </c>
      <c r="CE26" s="3">
        <f t="shared" si="14"/>
        <v>3269027</v>
      </c>
      <c r="CF26" s="3">
        <f t="shared" si="14"/>
        <v>3269027</v>
      </c>
      <c r="CG26" s="3">
        <f t="shared" si="14"/>
        <v>3269027</v>
      </c>
      <c r="CH26" s="12">
        <f t="shared" si="14"/>
        <v>3269027</v>
      </c>
    </row>
    <row r="27" spans="1:86" x14ac:dyDescent="0.3">
      <c r="A27" s="563"/>
      <c r="B27" s="13" t="str">
        <f t="shared" si="6"/>
        <v>Ext Lighting</v>
      </c>
      <c r="C27" s="3">
        <f t="shared" si="6"/>
        <v>0</v>
      </c>
      <c r="D27" s="3">
        <f t="shared" ref="D27:BO27" si="15">IF(SUM($C$19:$N$19)=0,0,C27+D9)</f>
        <v>0</v>
      </c>
      <c r="E27" s="3">
        <f t="shared" si="15"/>
        <v>0</v>
      </c>
      <c r="F27" s="3">
        <f t="shared" si="15"/>
        <v>0</v>
      </c>
      <c r="G27" s="3">
        <f t="shared" si="15"/>
        <v>0</v>
      </c>
      <c r="H27" s="3">
        <f t="shared" si="15"/>
        <v>0</v>
      </c>
      <c r="I27" s="3">
        <f t="shared" si="15"/>
        <v>0</v>
      </c>
      <c r="J27" s="3">
        <f t="shared" si="15"/>
        <v>0</v>
      </c>
      <c r="K27" s="3">
        <f t="shared" si="15"/>
        <v>0</v>
      </c>
      <c r="L27" s="3">
        <f t="shared" si="15"/>
        <v>0</v>
      </c>
      <c r="M27" s="3">
        <f t="shared" si="15"/>
        <v>0</v>
      </c>
      <c r="N27" s="3">
        <f t="shared" si="15"/>
        <v>0</v>
      </c>
      <c r="O27" s="3">
        <f t="shared" si="15"/>
        <v>0</v>
      </c>
      <c r="P27" s="3">
        <f t="shared" si="15"/>
        <v>0</v>
      </c>
      <c r="Q27" s="3">
        <f t="shared" si="15"/>
        <v>0</v>
      </c>
      <c r="R27" s="3">
        <f t="shared" si="15"/>
        <v>0</v>
      </c>
      <c r="S27" s="3">
        <f t="shared" si="15"/>
        <v>0</v>
      </c>
      <c r="T27" s="3">
        <f t="shared" si="15"/>
        <v>0</v>
      </c>
      <c r="U27" s="3">
        <f t="shared" si="15"/>
        <v>0</v>
      </c>
      <c r="V27" s="3">
        <f t="shared" si="15"/>
        <v>0</v>
      </c>
      <c r="W27" s="3">
        <f t="shared" si="15"/>
        <v>0</v>
      </c>
      <c r="X27" s="3">
        <f t="shared" si="15"/>
        <v>0</v>
      </c>
      <c r="Y27" s="3">
        <f t="shared" si="15"/>
        <v>0</v>
      </c>
      <c r="Z27" s="3">
        <f t="shared" si="15"/>
        <v>0</v>
      </c>
      <c r="AA27" s="3">
        <f t="shared" si="15"/>
        <v>0</v>
      </c>
      <c r="AB27" s="3">
        <f t="shared" si="15"/>
        <v>0</v>
      </c>
      <c r="AC27" s="3">
        <f t="shared" si="15"/>
        <v>0</v>
      </c>
      <c r="AD27" s="3">
        <f t="shared" si="15"/>
        <v>0</v>
      </c>
      <c r="AE27" s="3">
        <f t="shared" si="15"/>
        <v>0</v>
      </c>
      <c r="AF27" s="3">
        <f t="shared" si="15"/>
        <v>0</v>
      </c>
      <c r="AG27" s="3">
        <f t="shared" si="15"/>
        <v>0</v>
      </c>
      <c r="AH27" s="3">
        <f t="shared" si="15"/>
        <v>0</v>
      </c>
      <c r="AI27" s="3">
        <f t="shared" si="15"/>
        <v>0</v>
      </c>
      <c r="AJ27" s="3">
        <f t="shared" si="15"/>
        <v>0</v>
      </c>
      <c r="AK27" s="3">
        <f t="shared" si="15"/>
        <v>0</v>
      </c>
      <c r="AL27" s="3">
        <f t="shared" si="15"/>
        <v>0</v>
      </c>
      <c r="AM27" s="3">
        <f t="shared" si="15"/>
        <v>0</v>
      </c>
      <c r="AN27" s="3">
        <f t="shared" si="15"/>
        <v>0</v>
      </c>
      <c r="AO27" s="3">
        <f t="shared" si="15"/>
        <v>0</v>
      </c>
      <c r="AP27" s="3">
        <f t="shared" si="15"/>
        <v>0</v>
      </c>
      <c r="AQ27" s="3">
        <f t="shared" si="15"/>
        <v>0</v>
      </c>
      <c r="AR27" s="3">
        <f t="shared" si="15"/>
        <v>0</v>
      </c>
      <c r="AS27" s="3">
        <f t="shared" si="15"/>
        <v>0</v>
      </c>
      <c r="AT27" s="3">
        <f t="shared" si="15"/>
        <v>0</v>
      </c>
      <c r="AU27" s="3">
        <f t="shared" si="15"/>
        <v>0</v>
      </c>
      <c r="AV27" s="3">
        <f t="shared" si="15"/>
        <v>0</v>
      </c>
      <c r="AW27" s="3">
        <f t="shared" si="15"/>
        <v>0</v>
      </c>
      <c r="AX27" s="3">
        <f t="shared" si="15"/>
        <v>0</v>
      </c>
      <c r="AY27" s="3">
        <f t="shared" si="15"/>
        <v>0</v>
      </c>
      <c r="AZ27" s="3">
        <f t="shared" si="15"/>
        <v>0</v>
      </c>
      <c r="BA27" s="3">
        <f t="shared" si="15"/>
        <v>0</v>
      </c>
      <c r="BB27" s="3">
        <f t="shared" si="15"/>
        <v>0</v>
      </c>
      <c r="BC27" s="3">
        <f t="shared" si="15"/>
        <v>0</v>
      </c>
      <c r="BD27" s="3">
        <f t="shared" si="15"/>
        <v>0</v>
      </c>
      <c r="BE27" s="3">
        <f t="shared" si="15"/>
        <v>0</v>
      </c>
      <c r="BF27" s="3">
        <f t="shared" si="15"/>
        <v>0</v>
      </c>
      <c r="BG27" s="3">
        <f t="shared" si="15"/>
        <v>0</v>
      </c>
      <c r="BH27" s="3">
        <f t="shared" si="15"/>
        <v>0</v>
      </c>
      <c r="BI27" s="3">
        <f t="shared" si="15"/>
        <v>0</v>
      </c>
      <c r="BJ27" s="3">
        <f t="shared" si="15"/>
        <v>0</v>
      </c>
      <c r="BK27" s="3">
        <f t="shared" si="15"/>
        <v>0</v>
      </c>
      <c r="BL27" s="3">
        <f t="shared" si="15"/>
        <v>0</v>
      </c>
      <c r="BM27" s="3">
        <f t="shared" si="15"/>
        <v>0</v>
      </c>
      <c r="BN27" s="3">
        <f t="shared" si="15"/>
        <v>0</v>
      </c>
      <c r="BO27" s="3">
        <f t="shared" si="15"/>
        <v>0</v>
      </c>
      <c r="BP27" s="3">
        <f t="shared" ref="BP27:CH27" si="16">IF(SUM($C$19:$N$19)=0,0,BO27+BP9)</f>
        <v>0</v>
      </c>
      <c r="BQ27" s="3">
        <f t="shared" si="16"/>
        <v>0</v>
      </c>
      <c r="BR27" s="3">
        <f t="shared" si="16"/>
        <v>0</v>
      </c>
      <c r="BS27" s="3">
        <f t="shared" si="16"/>
        <v>0</v>
      </c>
      <c r="BT27" s="3">
        <f t="shared" si="16"/>
        <v>0</v>
      </c>
      <c r="BU27" s="3">
        <f t="shared" si="16"/>
        <v>0</v>
      </c>
      <c r="BV27" s="3">
        <f t="shared" si="16"/>
        <v>0</v>
      </c>
      <c r="BW27" s="3">
        <f t="shared" si="16"/>
        <v>0</v>
      </c>
      <c r="BX27" s="3">
        <f t="shared" si="16"/>
        <v>0</v>
      </c>
      <c r="BY27" s="3">
        <f t="shared" si="16"/>
        <v>0</v>
      </c>
      <c r="BZ27" s="3">
        <f t="shared" si="16"/>
        <v>0</v>
      </c>
      <c r="CA27" s="3">
        <f t="shared" si="16"/>
        <v>0</v>
      </c>
      <c r="CB27" s="3">
        <f t="shared" si="16"/>
        <v>0</v>
      </c>
      <c r="CC27" s="3">
        <f t="shared" si="16"/>
        <v>0</v>
      </c>
      <c r="CD27" s="3">
        <f t="shared" si="16"/>
        <v>0</v>
      </c>
      <c r="CE27" s="3">
        <f t="shared" si="16"/>
        <v>0</v>
      </c>
      <c r="CF27" s="3">
        <f t="shared" si="16"/>
        <v>0</v>
      </c>
      <c r="CG27" s="3">
        <f t="shared" si="16"/>
        <v>0</v>
      </c>
      <c r="CH27" s="12">
        <f t="shared" si="16"/>
        <v>0</v>
      </c>
    </row>
    <row r="28" spans="1:86" x14ac:dyDescent="0.3">
      <c r="A28" s="563"/>
      <c r="B28" s="11" t="str">
        <f t="shared" si="6"/>
        <v>Heating</v>
      </c>
      <c r="C28" s="3">
        <f t="shared" si="6"/>
        <v>0</v>
      </c>
      <c r="D28" s="3">
        <f t="shared" ref="D28:BO28" si="17">IF(SUM($C$19:$N$19)=0,0,C28+D10)</f>
        <v>0</v>
      </c>
      <c r="E28" s="3">
        <f t="shared" si="17"/>
        <v>0</v>
      </c>
      <c r="F28" s="3">
        <f t="shared" si="17"/>
        <v>0</v>
      </c>
      <c r="G28" s="3">
        <f t="shared" si="17"/>
        <v>0</v>
      </c>
      <c r="H28" s="3">
        <f t="shared" si="17"/>
        <v>0</v>
      </c>
      <c r="I28" s="3">
        <f t="shared" si="17"/>
        <v>0</v>
      </c>
      <c r="J28" s="3">
        <f t="shared" si="17"/>
        <v>0</v>
      </c>
      <c r="K28" s="3">
        <f t="shared" si="17"/>
        <v>0</v>
      </c>
      <c r="L28" s="3">
        <f t="shared" si="17"/>
        <v>0</v>
      </c>
      <c r="M28" s="3">
        <f t="shared" si="17"/>
        <v>0</v>
      </c>
      <c r="N28" s="3">
        <f t="shared" si="17"/>
        <v>0</v>
      </c>
      <c r="O28" s="3">
        <f t="shared" si="17"/>
        <v>0</v>
      </c>
      <c r="P28" s="3">
        <f t="shared" si="17"/>
        <v>0</v>
      </c>
      <c r="Q28" s="3">
        <f t="shared" si="17"/>
        <v>0</v>
      </c>
      <c r="R28" s="3">
        <f t="shared" si="17"/>
        <v>0</v>
      </c>
      <c r="S28" s="3">
        <f t="shared" si="17"/>
        <v>0</v>
      </c>
      <c r="T28" s="3">
        <f t="shared" si="17"/>
        <v>0</v>
      </c>
      <c r="U28" s="3">
        <f t="shared" si="17"/>
        <v>0</v>
      </c>
      <c r="V28" s="3">
        <f t="shared" si="17"/>
        <v>0</v>
      </c>
      <c r="W28" s="3">
        <f t="shared" si="17"/>
        <v>0</v>
      </c>
      <c r="X28" s="3">
        <f t="shared" si="17"/>
        <v>0</v>
      </c>
      <c r="Y28" s="3">
        <f t="shared" si="17"/>
        <v>0</v>
      </c>
      <c r="Z28" s="3">
        <f t="shared" si="17"/>
        <v>0</v>
      </c>
      <c r="AA28" s="3">
        <f t="shared" si="17"/>
        <v>0</v>
      </c>
      <c r="AB28" s="3">
        <f t="shared" si="17"/>
        <v>0</v>
      </c>
      <c r="AC28" s="3">
        <f t="shared" si="17"/>
        <v>0</v>
      </c>
      <c r="AD28" s="3">
        <f t="shared" si="17"/>
        <v>0</v>
      </c>
      <c r="AE28" s="3">
        <f t="shared" si="17"/>
        <v>0</v>
      </c>
      <c r="AF28" s="3">
        <f t="shared" si="17"/>
        <v>0</v>
      </c>
      <c r="AG28" s="3">
        <f t="shared" si="17"/>
        <v>0</v>
      </c>
      <c r="AH28" s="3">
        <f t="shared" si="17"/>
        <v>0</v>
      </c>
      <c r="AI28" s="3">
        <f t="shared" si="17"/>
        <v>0</v>
      </c>
      <c r="AJ28" s="3">
        <f t="shared" si="17"/>
        <v>0</v>
      </c>
      <c r="AK28" s="3">
        <f t="shared" si="17"/>
        <v>0</v>
      </c>
      <c r="AL28" s="3">
        <f t="shared" si="17"/>
        <v>0</v>
      </c>
      <c r="AM28" s="3">
        <f t="shared" si="17"/>
        <v>0</v>
      </c>
      <c r="AN28" s="3">
        <f t="shared" si="17"/>
        <v>0</v>
      </c>
      <c r="AO28" s="3">
        <f t="shared" si="17"/>
        <v>0</v>
      </c>
      <c r="AP28" s="3">
        <f t="shared" si="17"/>
        <v>0</v>
      </c>
      <c r="AQ28" s="3">
        <f t="shared" si="17"/>
        <v>0</v>
      </c>
      <c r="AR28" s="3">
        <f t="shared" si="17"/>
        <v>0</v>
      </c>
      <c r="AS28" s="3">
        <f t="shared" si="17"/>
        <v>0</v>
      </c>
      <c r="AT28" s="3">
        <f t="shared" si="17"/>
        <v>0</v>
      </c>
      <c r="AU28" s="3">
        <f t="shared" si="17"/>
        <v>0</v>
      </c>
      <c r="AV28" s="3">
        <f t="shared" si="17"/>
        <v>0</v>
      </c>
      <c r="AW28" s="3">
        <f t="shared" si="17"/>
        <v>0</v>
      </c>
      <c r="AX28" s="3">
        <f t="shared" si="17"/>
        <v>0</v>
      </c>
      <c r="AY28" s="3">
        <f t="shared" si="17"/>
        <v>0</v>
      </c>
      <c r="AZ28" s="3">
        <f t="shared" si="17"/>
        <v>0</v>
      </c>
      <c r="BA28" s="3">
        <f t="shared" si="17"/>
        <v>0</v>
      </c>
      <c r="BB28" s="3">
        <f t="shared" si="17"/>
        <v>0</v>
      </c>
      <c r="BC28" s="3">
        <f t="shared" si="17"/>
        <v>0</v>
      </c>
      <c r="BD28" s="3">
        <f t="shared" si="17"/>
        <v>0</v>
      </c>
      <c r="BE28" s="3">
        <f t="shared" si="17"/>
        <v>0</v>
      </c>
      <c r="BF28" s="3">
        <f t="shared" si="17"/>
        <v>0</v>
      </c>
      <c r="BG28" s="3">
        <f t="shared" si="17"/>
        <v>0</v>
      </c>
      <c r="BH28" s="3">
        <f t="shared" si="17"/>
        <v>0</v>
      </c>
      <c r="BI28" s="3">
        <f t="shared" si="17"/>
        <v>0</v>
      </c>
      <c r="BJ28" s="3">
        <f t="shared" si="17"/>
        <v>0</v>
      </c>
      <c r="BK28" s="3">
        <f t="shared" si="17"/>
        <v>0</v>
      </c>
      <c r="BL28" s="3">
        <f t="shared" si="17"/>
        <v>0</v>
      </c>
      <c r="BM28" s="3">
        <f t="shared" si="17"/>
        <v>0</v>
      </c>
      <c r="BN28" s="3">
        <f t="shared" si="17"/>
        <v>0</v>
      </c>
      <c r="BO28" s="3">
        <f t="shared" si="17"/>
        <v>0</v>
      </c>
      <c r="BP28" s="3">
        <f t="shared" ref="BP28:CH28" si="18">IF(SUM($C$19:$N$19)=0,0,BO28+BP10)</f>
        <v>0</v>
      </c>
      <c r="BQ28" s="3">
        <f t="shared" si="18"/>
        <v>0</v>
      </c>
      <c r="BR28" s="3">
        <f t="shared" si="18"/>
        <v>0</v>
      </c>
      <c r="BS28" s="3">
        <f t="shared" si="18"/>
        <v>0</v>
      </c>
      <c r="BT28" s="3">
        <f t="shared" si="18"/>
        <v>0</v>
      </c>
      <c r="BU28" s="3">
        <f t="shared" si="18"/>
        <v>0</v>
      </c>
      <c r="BV28" s="3">
        <f t="shared" si="18"/>
        <v>0</v>
      </c>
      <c r="BW28" s="3">
        <f t="shared" si="18"/>
        <v>0</v>
      </c>
      <c r="BX28" s="3">
        <f t="shared" si="18"/>
        <v>0</v>
      </c>
      <c r="BY28" s="3">
        <f t="shared" si="18"/>
        <v>0</v>
      </c>
      <c r="BZ28" s="3">
        <f t="shared" si="18"/>
        <v>0</v>
      </c>
      <c r="CA28" s="3">
        <f t="shared" si="18"/>
        <v>0</v>
      </c>
      <c r="CB28" s="3">
        <f t="shared" si="18"/>
        <v>0</v>
      </c>
      <c r="CC28" s="3">
        <f t="shared" si="18"/>
        <v>0</v>
      </c>
      <c r="CD28" s="3">
        <f t="shared" si="18"/>
        <v>0</v>
      </c>
      <c r="CE28" s="3">
        <f t="shared" si="18"/>
        <v>0</v>
      </c>
      <c r="CF28" s="3">
        <f t="shared" si="18"/>
        <v>0</v>
      </c>
      <c r="CG28" s="3">
        <f t="shared" si="18"/>
        <v>0</v>
      </c>
      <c r="CH28" s="12">
        <f t="shared" si="18"/>
        <v>0</v>
      </c>
    </row>
    <row r="29" spans="1:86" x14ac:dyDescent="0.3">
      <c r="A29" s="563"/>
      <c r="B29" s="11" t="str">
        <f t="shared" si="6"/>
        <v>HVAC</v>
      </c>
      <c r="C29" s="3">
        <f t="shared" si="6"/>
        <v>0</v>
      </c>
      <c r="D29" s="3">
        <f t="shared" ref="D29:BO29" si="19">IF(SUM($C$19:$N$19)=0,0,C29+D11)</f>
        <v>0</v>
      </c>
      <c r="E29" s="3">
        <f t="shared" si="19"/>
        <v>0</v>
      </c>
      <c r="F29" s="3">
        <f t="shared" si="19"/>
        <v>0</v>
      </c>
      <c r="G29" s="3">
        <f t="shared" si="19"/>
        <v>307508</v>
      </c>
      <c r="H29" s="3">
        <f t="shared" si="19"/>
        <v>307508</v>
      </c>
      <c r="I29" s="3">
        <f t="shared" si="19"/>
        <v>307508</v>
      </c>
      <c r="J29" s="3">
        <f t="shared" si="19"/>
        <v>530206</v>
      </c>
      <c r="K29" s="3">
        <f t="shared" si="19"/>
        <v>2903683</v>
      </c>
      <c r="L29" s="3">
        <f t="shared" si="19"/>
        <v>3737656</v>
      </c>
      <c r="M29" s="3">
        <f t="shared" si="19"/>
        <v>3737656</v>
      </c>
      <c r="N29" s="3">
        <f t="shared" si="19"/>
        <v>4424926</v>
      </c>
      <c r="O29" s="3">
        <f t="shared" si="19"/>
        <v>4424926</v>
      </c>
      <c r="P29" s="3">
        <f t="shared" si="19"/>
        <v>4424926</v>
      </c>
      <c r="Q29" s="3">
        <f t="shared" si="19"/>
        <v>4424926</v>
      </c>
      <c r="R29" s="3">
        <f t="shared" si="19"/>
        <v>4424926</v>
      </c>
      <c r="S29" s="3">
        <f t="shared" si="19"/>
        <v>4424926</v>
      </c>
      <c r="T29" s="3">
        <f t="shared" si="19"/>
        <v>4424926</v>
      </c>
      <c r="U29" s="3">
        <f t="shared" si="19"/>
        <v>4424926</v>
      </c>
      <c r="V29" s="3">
        <f t="shared" si="19"/>
        <v>4424926</v>
      </c>
      <c r="W29" s="3">
        <f t="shared" si="19"/>
        <v>4424926</v>
      </c>
      <c r="X29" s="3">
        <f t="shared" si="19"/>
        <v>4424926</v>
      </c>
      <c r="Y29" s="3">
        <f t="shared" si="19"/>
        <v>4424926</v>
      </c>
      <c r="Z29" s="3">
        <f t="shared" si="19"/>
        <v>4424926</v>
      </c>
      <c r="AA29" s="3">
        <f t="shared" si="19"/>
        <v>4424926</v>
      </c>
      <c r="AB29" s="3">
        <f t="shared" si="19"/>
        <v>4424926</v>
      </c>
      <c r="AC29" s="3">
        <f t="shared" si="19"/>
        <v>4424926</v>
      </c>
      <c r="AD29" s="3">
        <f t="shared" si="19"/>
        <v>4424926</v>
      </c>
      <c r="AE29" s="3">
        <f t="shared" si="19"/>
        <v>4424926</v>
      </c>
      <c r="AF29" s="3">
        <f t="shared" si="19"/>
        <v>4424926</v>
      </c>
      <c r="AG29" s="3">
        <f t="shared" si="19"/>
        <v>4424926</v>
      </c>
      <c r="AH29" s="3">
        <f t="shared" si="19"/>
        <v>4424926</v>
      </c>
      <c r="AI29" s="3">
        <f t="shared" si="19"/>
        <v>4424926</v>
      </c>
      <c r="AJ29" s="3">
        <f t="shared" si="19"/>
        <v>4424926</v>
      </c>
      <c r="AK29" s="3">
        <f t="shared" si="19"/>
        <v>4424926</v>
      </c>
      <c r="AL29" s="3">
        <f t="shared" si="19"/>
        <v>4424926</v>
      </c>
      <c r="AM29" s="3">
        <f t="shared" si="19"/>
        <v>4424926</v>
      </c>
      <c r="AN29" s="3">
        <f t="shared" si="19"/>
        <v>4424926</v>
      </c>
      <c r="AO29" s="3">
        <f t="shared" si="19"/>
        <v>4424926</v>
      </c>
      <c r="AP29" s="3">
        <f t="shared" si="19"/>
        <v>4424926</v>
      </c>
      <c r="AQ29" s="3">
        <f t="shared" si="19"/>
        <v>4424926</v>
      </c>
      <c r="AR29" s="3">
        <f t="shared" si="19"/>
        <v>4424926</v>
      </c>
      <c r="AS29" s="3">
        <f t="shared" si="19"/>
        <v>4424926</v>
      </c>
      <c r="AT29" s="3">
        <f t="shared" si="19"/>
        <v>4424926</v>
      </c>
      <c r="AU29" s="3">
        <f t="shared" si="19"/>
        <v>4424926</v>
      </c>
      <c r="AV29" s="3">
        <f t="shared" si="19"/>
        <v>4424926</v>
      </c>
      <c r="AW29" s="3">
        <f t="shared" si="19"/>
        <v>4424926</v>
      </c>
      <c r="AX29" s="3">
        <f t="shared" si="19"/>
        <v>4424926</v>
      </c>
      <c r="AY29" s="3">
        <f t="shared" si="19"/>
        <v>4424926</v>
      </c>
      <c r="AZ29" s="3">
        <f t="shared" si="19"/>
        <v>4424926</v>
      </c>
      <c r="BA29" s="3">
        <f t="shared" si="19"/>
        <v>4424926</v>
      </c>
      <c r="BB29" s="3">
        <f t="shared" si="19"/>
        <v>4424926</v>
      </c>
      <c r="BC29" s="3">
        <f t="shared" si="19"/>
        <v>4424926</v>
      </c>
      <c r="BD29" s="3">
        <f t="shared" si="19"/>
        <v>4424926</v>
      </c>
      <c r="BE29" s="3">
        <f t="shared" si="19"/>
        <v>4424926</v>
      </c>
      <c r="BF29" s="3">
        <f t="shared" si="19"/>
        <v>4424926</v>
      </c>
      <c r="BG29" s="3">
        <f t="shared" si="19"/>
        <v>4424926</v>
      </c>
      <c r="BH29" s="3">
        <f t="shared" si="19"/>
        <v>4424926</v>
      </c>
      <c r="BI29" s="3">
        <f t="shared" si="19"/>
        <v>4424926</v>
      </c>
      <c r="BJ29" s="3">
        <f t="shared" si="19"/>
        <v>4424926</v>
      </c>
      <c r="BK29" s="3">
        <f t="shared" si="19"/>
        <v>4424926</v>
      </c>
      <c r="BL29" s="3">
        <f t="shared" si="19"/>
        <v>4424926</v>
      </c>
      <c r="BM29" s="3">
        <f t="shared" si="19"/>
        <v>4424926</v>
      </c>
      <c r="BN29" s="3">
        <f t="shared" si="19"/>
        <v>4424926</v>
      </c>
      <c r="BO29" s="3">
        <f t="shared" si="19"/>
        <v>4424926</v>
      </c>
      <c r="BP29" s="3">
        <f t="shared" ref="BP29:CH29" si="20">IF(SUM($C$19:$N$19)=0,0,BO29+BP11)</f>
        <v>4424926</v>
      </c>
      <c r="BQ29" s="3">
        <f t="shared" si="20"/>
        <v>4424926</v>
      </c>
      <c r="BR29" s="3">
        <f t="shared" si="20"/>
        <v>4424926</v>
      </c>
      <c r="BS29" s="3">
        <f t="shared" si="20"/>
        <v>4424926</v>
      </c>
      <c r="BT29" s="3">
        <f t="shared" si="20"/>
        <v>4424926</v>
      </c>
      <c r="BU29" s="3">
        <f t="shared" si="20"/>
        <v>4424926</v>
      </c>
      <c r="BV29" s="3">
        <f t="shared" si="20"/>
        <v>4424926</v>
      </c>
      <c r="BW29" s="3">
        <f t="shared" si="20"/>
        <v>4424926</v>
      </c>
      <c r="BX29" s="3">
        <f t="shared" si="20"/>
        <v>4424926</v>
      </c>
      <c r="BY29" s="3">
        <f t="shared" si="20"/>
        <v>4424926</v>
      </c>
      <c r="BZ29" s="3">
        <f t="shared" si="20"/>
        <v>4424926</v>
      </c>
      <c r="CA29" s="3">
        <f t="shared" si="20"/>
        <v>4424926</v>
      </c>
      <c r="CB29" s="3">
        <f t="shared" si="20"/>
        <v>4424926</v>
      </c>
      <c r="CC29" s="3">
        <f t="shared" si="20"/>
        <v>4424926</v>
      </c>
      <c r="CD29" s="3">
        <f t="shared" si="20"/>
        <v>4424926</v>
      </c>
      <c r="CE29" s="3">
        <f t="shared" si="20"/>
        <v>4424926</v>
      </c>
      <c r="CF29" s="3">
        <f t="shared" si="20"/>
        <v>4424926</v>
      </c>
      <c r="CG29" s="3">
        <f t="shared" si="20"/>
        <v>4424926</v>
      </c>
      <c r="CH29" s="12">
        <f t="shared" si="20"/>
        <v>4424926</v>
      </c>
    </row>
    <row r="30" spans="1:86" x14ac:dyDescent="0.3">
      <c r="A30" s="563"/>
      <c r="B30" s="11" t="str">
        <f t="shared" si="6"/>
        <v>Lighting</v>
      </c>
      <c r="C30" s="3">
        <f t="shared" si="6"/>
        <v>0</v>
      </c>
      <c r="D30" s="3">
        <f t="shared" ref="D30:BO30" si="21">IF(SUM($C$19:$N$19)=0,0,C30+D12)</f>
        <v>44929</v>
      </c>
      <c r="E30" s="3">
        <f t="shared" si="21"/>
        <v>82292</v>
      </c>
      <c r="F30" s="3">
        <f t="shared" si="21"/>
        <v>445072</v>
      </c>
      <c r="G30" s="3">
        <f t="shared" si="21"/>
        <v>1038702</v>
      </c>
      <c r="H30" s="3">
        <f t="shared" si="21"/>
        <v>1440012</v>
      </c>
      <c r="I30" s="3">
        <f t="shared" si="21"/>
        <v>1567834</v>
      </c>
      <c r="J30" s="3">
        <f t="shared" si="21"/>
        <v>2305786</v>
      </c>
      <c r="K30" s="3">
        <f t="shared" si="21"/>
        <v>2349353</v>
      </c>
      <c r="L30" s="3">
        <f t="shared" si="21"/>
        <v>3001581</v>
      </c>
      <c r="M30" s="3">
        <f t="shared" si="21"/>
        <v>3043366</v>
      </c>
      <c r="N30" s="3">
        <f t="shared" si="21"/>
        <v>8929705</v>
      </c>
      <c r="O30" s="3">
        <f t="shared" si="21"/>
        <v>8929705</v>
      </c>
      <c r="P30" s="3">
        <f t="shared" si="21"/>
        <v>8929705</v>
      </c>
      <c r="Q30" s="3">
        <f t="shared" si="21"/>
        <v>8929705</v>
      </c>
      <c r="R30" s="3">
        <f t="shared" si="21"/>
        <v>8929705</v>
      </c>
      <c r="S30" s="3">
        <f t="shared" si="21"/>
        <v>8929705</v>
      </c>
      <c r="T30" s="3">
        <f t="shared" si="21"/>
        <v>8929705</v>
      </c>
      <c r="U30" s="3">
        <f t="shared" si="21"/>
        <v>8929705</v>
      </c>
      <c r="V30" s="3">
        <f t="shared" si="21"/>
        <v>8929705</v>
      </c>
      <c r="W30" s="3">
        <f t="shared" si="21"/>
        <v>8929705</v>
      </c>
      <c r="X30" s="3">
        <f t="shared" si="21"/>
        <v>8929705</v>
      </c>
      <c r="Y30" s="3">
        <f t="shared" si="21"/>
        <v>8929705</v>
      </c>
      <c r="Z30" s="3">
        <f t="shared" si="21"/>
        <v>8929705</v>
      </c>
      <c r="AA30" s="3">
        <f t="shared" si="21"/>
        <v>8929705</v>
      </c>
      <c r="AB30" s="3">
        <f t="shared" si="21"/>
        <v>8929705</v>
      </c>
      <c r="AC30" s="3">
        <f t="shared" si="21"/>
        <v>8929705</v>
      </c>
      <c r="AD30" s="3">
        <f t="shared" si="21"/>
        <v>8929705</v>
      </c>
      <c r="AE30" s="3">
        <f t="shared" si="21"/>
        <v>8929705</v>
      </c>
      <c r="AF30" s="3">
        <f t="shared" si="21"/>
        <v>8929705</v>
      </c>
      <c r="AG30" s="3">
        <f t="shared" si="21"/>
        <v>8929705</v>
      </c>
      <c r="AH30" s="3">
        <f t="shared" si="21"/>
        <v>8929705</v>
      </c>
      <c r="AI30" s="3">
        <f t="shared" si="21"/>
        <v>8929705</v>
      </c>
      <c r="AJ30" s="3">
        <f t="shared" si="21"/>
        <v>8929705</v>
      </c>
      <c r="AK30" s="3">
        <f t="shared" si="21"/>
        <v>8929705</v>
      </c>
      <c r="AL30" s="3">
        <f t="shared" si="21"/>
        <v>8929705</v>
      </c>
      <c r="AM30" s="3">
        <f t="shared" si="21"/>
        <v>8929705</v>
      </c>
      <c r="AN30" s="3">
        <f t="shared" si="21"/>
        <v>8929705</v>
      </c>
      <c r="AO30" s="3">
        <f t="shared" si="21"/>
        <v>8929705</v>
      </c>
      <c r="AP30" s="3">
        <f t="shared" si="21"/>
        <v>8929705</v>
      </c>
      <c r="AQ30" s="3">
        <f t="shared" si="21"/>
        <v>8929705</v>
      </c>
      <c r="AR30" s="3">
        <f t="shared" si="21"/>
        <v>8929705</v>
      </c>
      <c r="AS30" s="3">
        <f t="shared" si="21"/>
        <v>8929705</v>
      </c>
      <c r="AT30" s="3">
        <f t="shared" si="21"/>
        <v>8929705</v>
      </c>
      <c r="AU30" s="3">
        <f t="shared" si="21"/>
        <v>8929705</v>
      </c>
      <c r="AV30" s="3">
        <f t="shared" si="21"/>
        <v>8929705</v>
      </c>
      <c r="AW30" s="3">
        <f t="shared" si="21"/>
        <v>8929705</v>
      </c>
      <c r="AX30" s="3">
        <f t="shared" si="21"/>
        <v>8929705</v>
      </c>
      <c r="AY30" s="3">
        <f t="shared" si="21"/>
        <v>8929705</v>
      </c>
      <c r="AZ30" s="3">
        <f t="shared" si="21"/>
        <v>8929705</v>
      </c>
      <c r="BA30" s="3">
        <f t="shared" si="21"/>
        <v>8929705</v>
      </c>
      <c r="BB30" s="3">
        <f t="shared" si="21"/>
        <v>8929705</v>
      </c>
      <c r="BC30" s="3">
        <f t="shared" si="21"/>
        <v>8929705</v>
      </c>
      <c r="BD30" s="3">
        <f t="shared" si="21"/>
        <v>8929705</v>
      </c>
      <c r="BE30" s="3">
        <f t="shared" si="21"/>
        <v>8929705</v>
      </c>
      <c r="BF30" s="3">
        <f t="shared" si="21"/>
        <v>8929705</v>
      </c>
      <c r="BG30" s="3">
        <f t="shared" si="21"/>
        <v>8929705</v>
      </c>
      <c r="BH30" s="3">
        <f t="shared" si="21"/>
        <v>8929705</v>
      </c>
      <c r="BI30" s="3">
        <f t="shared" si="21"/>
        <v>8929705</v>
      </c>
      <c r="BJ30" s="3">
        <f t="shared" si="21"/>
        <v>8929705</v>
      </c>
      <c r="BK30" s="3">
        <f t="shared" si="21"/>
        <v>8929705</v>
      </c>
      <c r="BL30" s="3">
        <f t="shared" si="21"/>
        <v>8929705</v>
      </c>
      <c r="BM30" s="3">
        <f t="shared" si="21"/>
        <v>8929705</v>
      </c>
      <c r="BN30" s="3">
        <f t="shared" si="21"/>
        <v>8929705</v>
      </c>
      <c r="BO30" s="3">
        <f t="shared" si="21"/>
        <v>8929705</v>
      </c>
      <c r="BP30" s="3">
        <f t="shared" ref="BP30:CH30" si="22">IF(SUM($C$19:$N$19)=0,0,BO30+BP12)</f>
        <v>8929705</v>
      </c>
      <c r="BQ30" s="3">
        <f t="shared" si="22"/>
        <v>8929705</v>
      </c>
      <c r="BR30" s="3">
        <f t="shared" si="22"/>
        <v>8929705</v>
      </c>
      <c r="BS30" s="3">
        <f t="shared" si="22"/>
        <v>8929705</v>
      </c>
      <c r="BT30" s="3">
        <f t="shared" si="22"/>
        <v>8929705</v>
      </c>
      <c r="BU30" s="3">
        <f t="shared" si="22"/>
        <v>8929705</v>
      </c>
      <c r="BV30" s="3">
        <f t="shared" si="22"/>
        <v>8929705</v>
      </c>
      <c r="BW30" s="3">
        <f t="shared" si="22"/>
        <v>8929705</v>
      </c>
      <c r="BX30" s="3">
        <f t="shared" si="22"/>
        <v>8929705</v>
      </c>
      <c r="BY30" s="3">
        <f t="shared" si="22"/>
        <v>8929705</v>
      </c>
      <c r="BZ30" s="3">
        <f t="shared" si="22"/>
        <v>8929705</v>
      </c>
      <c r="CA30" s="3">
        <f t="shared" si="22"/>
        <v>8929705</v>
      </c>
      <c r="CB30" s="3">
        <f t="shared" si="22"/>
        <v>8929705</v>
      </c>
      <c r="CC30" s="3">
        <f t="shared" si="22"/>
        <v>8929705</v>
      </c>
      <c r="CD30" s="3">
        <f t="shared" si="22"/>
        <v>8929705</v>
      </c>
      <c r="CE30" s="3">
        <f t="shared" si="22"/>
        <v>8929705</v>
      </c>
      <c r="CF30" s="3">
        <f t="shared" si="22"/>
        <v>8929705</v>
      </c>
      <c r="CG30" s="3">
        <f t="shared" si="22"/>
        <v>8929705</v>
      </c>
      <c r="CH30" s="12">
        <f t="shared" si="22"/>
        <v>8929705</v>
      </c>
    </row>
    <row r="31" spans="1:86" x14ac:dyDescent="0.3">
      <c r="A31" s="563"/>
      <c r="B31" s="11" t="str">
        <f t="shared" si="6"/>
        <v>Miscellaneous</v>
      </c>
      <c r="C31" s="3">
        <f t="shared" si="6"/>
        <v>0</v>
      </c>
      <c r="D31" s="3">
        <f t="shared" ref="D31:BO31" si="23">IF(SUM($C$19:$N$19)=0,0,C31+D13)</f>
        <v>99952</v>
      </c>
      <c r="E31" s="3">
        <f t="shared" si="23"/>
        <v>99952</v>
      </c>
      <c r="F31" s="3">
        <f t="shared" si="23"/>
        <v>99952</v>
      </c>
      <c r="G31" s="3">
        <f t="shared" si="23"/>
        <v>99952</v>
      </c>
      <c r="H31" s="3">
        <f t="shared" si="23"/>
        <v>99952</v>
      </c>
      <c r="I31" s="3">
        <f t="shared" si="23"/>
        <v>99952</v>
      </c>
      <c r="J31" s="3">
        <f t="shared" si="23"/>
        <v>99952</v>
      </c>
      <c r="K31" s="3">
        <f t="shared" si="23"/>
        <v>99952</v>
      </c>
      <c r="L31" s="3">
        <f t="shared" si="23"/>
        <v>99952</v>
      </c>
      <c r="M31" s="3">
        <f t="shared" si="23"/>
        <v>99952</v>
      </c>
      <c r="N31" s="3">
        <f t="shared" si="23"/>
        <v>99952</v>
      </c>
      <c r="O31" s="3">
        <f t="shared" si="23"/>
        <v>99952</v>
      </c>
      <c r="P31" s="3">
        <f t="shared" si="23"/>
        <v>99952</v>
      </c>
      <c r="Q31" s="3">
        <f t="shared" si="23"/>
        <v>99952</v>
      </c>
      <c r="R31" s="3">
        <f t="shared" si="23"/>
        <v>99952</v>
      </c>
      <c r="S31" s="3">
        <f t="shared" si="23"/>
        <v>99952</v>
      </c>
      <c r="T31" s="3">
        <f t="shared" si="23"/>
        <v>99952</v>
      </c>
      <c r="U31" s="3">
        <f t="shared" si="23"/>
        <v>99952</v>
      </c>
      <c r="V31" s="3">
        <f t="shared" si="23"/>
        <v>99952</v>
      </c>
      <c r="W31" s="3">
        <f t="shared" si="23"/>
        <v>99952</v>
      </c>
      <c r="X31" s="3">
        <f t="shared" si="23"/>
        <v>99952</v>
      </c>
      <c r="Y31" s="3">
        <f t="shared" si="23"/>
        <v>99952</v>
      </c>
      <c r="Z31" s="3">
        <f t="shared" si="23"/>
        <v>99952</v>
      </c>
      <c r="AA31" s="3">
        <f t="shared" si="23"/>
        <v>99952</v>
      </c>
      <c r="AB31" s="3">
        <f t="shared" si="23"/>
        <v>99952</v>
      </c>
      <c r="AC31" s="3">
        <f t="shared" si="23"/>
        <v>99952</v>
      </c>
      <c r="AD31" s="3">
        <f t="shared" si="23"/>
        <v>99952</v>
      </c>
      <c r="AE31" s="3">
        <f t="shared" si="23"/>
        <v>99952</v>
      </c>
      <c r="AF31" s="3">
        <f t="shared" si="23"/>
        <v>99952</v>
      </c>
      <c r="AG31" s="3">
        <f t="shared" si="23"/>
        <v>99952</v>
      </c>
      <c r="AH31" s="3">
        <f t="shared" si="23"/>
        <v>99952</v>
      </c>
      <c r="AI31" s="3">
        <f t="shared" si="23"/>
        <v>99952</v>
      </c>
      <c r="AJ31" s="3">
        <f t="shared" si="23"/>
        <v>99952</v>
      </c>
      <c r="AK31" s="3">
        <f t="shared" si="23"/>
        <v>99952</v>
      </c>
      <c r="AL31" s="3">
        <f t="shared" si="23"/>
        <v>99952</v>
      </c>
      <c r="AM31" s="3">
        <f t="shared" si="23"/>
        <v>99952</v>
      </c>
      <c r="AN31" s="3">
        <f t="shared" si="23"/>
        <v>99952</v>
      </c>
      <c r="AO31" s="3">
        <f t="shared" si="23"/>
        <v>99952</v>
      </c>
      <c r="AP31" s="3">
        <f t="shared" si="23"/>
        <v>99952</v>
      </c>
      <c r="AQ31" s="3">
        <f t="shared" si="23"/>
        <v>99952</v>
      </c>
      <c r="AR31" s="3">
        <f t="shared" si="23"/>
        <v>99952</v>
      </c>
      <c r="AS31" s="3">
        <f t="shared" si="23"/>
        <v>99952</v>
      </c>
      <c r="AT31" s="3">
        <f t="shared" si="23"/>
        <v>99952</v>
      </c>
      <c r="AU31" s="3">
        <f t="shared" si="23"/>
        <v>99952</v>
      </c>
      <c r="AV31" s="3">
        <f t="shared" si="23"/>
        <v>99952</v>
      </c>
      <c r="AW31" s="3">
        <f t="shared" si="23"/>
        <v>99952</v>
      </c>
      <c r="AX31" s="3">
        <f t="shared" si="23"/>
        <v>99952</v>
      </c>
      <c r="AY31" s="3">
        <f t="shared" si="23"/>
        <v>99952</v>
      </c>
      <c r="AZ31" s="3">
        <f t="shared" si="23"/>
        <v>99952</v>
      </c>
      <c r="BA31" s="3">
        <f t="shared" si="23"/>
        <v>99952</v>
      </c>
      <c r="BB31" s="3">
        <f t="shared" si="23"/>
        <v>99952</v>
      </c>
      <c r="BC31" s="3">
        <f t="shared" si="23"/>
        <v>99952</v>
      </c>
      <c r="BD31" s="3">
        <f t="shared" si="23"/>
        <v>99952</v>
      </c>
      <c r="BE31" s="3">
        <f t="shared" si="23"/>
        <v>99952</v>
      </c>
      <c r="BF31" s="3">
        <f t="shared" si="23"/>
        <v>99952</v>
      </c>
      <c r="BG31" s="3">
        <f t="shared" si="23"/>
        <v>99952</v>
      </c>
      <c r="BH31" s="3">
        <f t="shared" si="23"/>
        <v>99952</v>
      </c>
      <c r="BI31" s="3">
        <f t="shared" si="23"/>
        <v>99952</v>
      </c>
      <c r="BJ31" s="3">
        <f t="shared" si="23"/>
        <v>99952</v>
      </c>
      <c r="BK31" s="3">
        <f t="shared" si="23"/>
        <v>99952</v>
      </c>
      <c r="BL31" s="3">
        <f t="shared" si="23"/>
        <v>99952</v>
      </c>
      <c r="BM31" s="3">
        <f t="shared" si="23"/>
        <v>99952</v>
      </c>
      <c r="BN31" s="3">
        <f t="shared" si="23"/>
        <v>99952</v>
      </c>
      <c r="BO31" s="3">
        <f t="shared" si="23"/>
        <v>99952</v>
      </c>
      <c r="BP31" s="3">
        <f t="shared" ref="BP31:CH31" si="24">IF(SUM($C$19:$N$19)=0,0,BO31+BP13)</f>
        <v>99952</v>
      </c>
      <c r="BQ31" s="3">
        <f t="shared" si="24"/>
        <v>99952</v>
      </c>
      <c r="BR31" s="3">
        <f t="shared" si="24"/>
        <v>99952</v>
      </c>
      <c r="BS31" s="3">
        <f t="shared" si="24"/>
        <v>99952</v>
      </c>
      <c r="BT31" s="3">
        <f t="shared" si="24"/>
        <v>99952</v>
      </c>
      <c r="BU31" s="3">
        <f t="shared" si="24"/>
        <v>99952</v>
      </c>
      <c r="BV31" s="3">
        <f t="shared" si="24"/>
        <v>99952</v>
      </c>
      <c r="BW31" s="3">
        <f t="shared" si="24"/>
        <v>99952</v>
      </c>
      <c r="BX31" s="3">
        <f t="shared" si="24"/>
        <v>99952</v>
      </c>
      <c r="BY31" s="3">
        <f t="shared" si="24"/>
        <v>99952</v>
      </c>
      <c r="BZ31" s="3">
        <f t="shared" si="24"/>
        <v>99952</v>
      </c>
      <c r="CA31" s="3">
        <f t="shared" si="24"/>
        <v>99952</v>
      </c>
      <c r="CB31" s="3">
        <f t="shared" si="24"/>
        <v>99952</v>
      </c>
      <c r="CC31" s="3">
        <f t="shared" si="24"/>
        <v>99952</v>
      </c>
      <c r="CD31" s="3">
        <f t="shared" si="24"/>
        <v>99952</v>
      </c>
      <c r="CE31" s="3">
        <f t="shared" si="24"/>
        <v>99952</v>
      </c>
      <c r="CF31" s="3">
        <f t="shared" si="24"/>
        <v>99952</v>
      </c>
      <c r="CG31" s="3">
        <f t="shared" si="24"/>
        <v>99952</v>
      </c>
      <c r="CH31" s="12">
        <f t="shared" si="24"/>
        <v>99952</v>
      </c>
    </row>
    <row r="32" spans="1:86" ht="15" customHeight="1" x14ac:dyDescent="0.3">
      <c r="A32" s="563"/>
      <c r="B32" s="11" t="str">
        <f t="shared" si="6"/>
        <v>Motors</v>
      </c>
      <c r="C32" s="3">
        <f t="shared" si="6"/>
        <v>0</v>
      </c>
      <c r="D32" s="3">
        <f t="shared" ref="D32:BO32" si="25">IF(SUM($C$19:$N$19)=0,0,C32+D14)</f>
        <v>0</v>
      </c>
      <c r="E32" s="3">
        <f t="shared" si="25"/>
        <v>0</v>
      </c>
      <c r="F32" s="3">
        <f t="shared" si="25"/>
        <v>0</v>
      </c>
      <c r="G32" s="3">
        <f t="shared" si="25"/>
        <v>0</v>
      </c>
      <c r="H32" s="3">
        <f t="shared" si="25"/>
        <v>0</v>
      </c>
      <c r="I32" s="3">
        <f t="shared" si="25"/>
        <v>0</v>
      </c>
      <c r="J32" s="3">
        <f t="shared" si="25"/>
        <v>0</v>
      </c>
      <c r="K32" s="3">
        <f t="shared" si="25"/>
        <v>0</v>
      </c>
      <c r="L32" s="3">
        <f t="shared" si="25"/>
        <v>0</v>
      </c>
      <c r="M32" s="3">
        <f t="shared" si="25"/>
        <v>0</v>
      </c>
      <c r="N32" s="3">
        <f t="shared" si="25"/>
        <v>0</v>
      </c>
      <c r="O32" s="3">
        <f t="shared" si="25"/>
        <v>0</v>
      </c>
      <c r="P32" s="3">
        <f t="shared" si="25"/>
        <v>0</v>
      </c>
      <c r="Q32" s="3">
        <f t="shared" si="25"/>
        <v>0</v>
      </c>
      <c r="R32" s="3">
        <f t="shared" si="25"/>
        <v>0</v>
      </c>
      <c r="S32" s="3">
        <f t="shared" si="25"/>
        <v>0</v>
      </c>
      <c r="T32" s="3">
        <f t="shared" si="25"/>
        <v>0</v>
      </c>
      <c r="U32" s="3">
        <f t="shared" si="25"/>
        <v>0</v>
      </c>
      <c r="V32" s="3">
        <f t="shared" si="25"/>
        <v>0</v>
      </c>
      <c r="W32" s="3">
        <f t="shared" si="25"/>
        <v>0</v>
      </c>
      <c r="X32" s="3">
        <f t="shared" si="25"/>
        <v>0</v>
      </c>
      <c r="Y32" s="3">
        <f t="shared" si="25"/>
        <v>0</v>
      </c>
      <c r="Z32" s="3">
        <f t="shared" si="25"/>
        <v>0</v>
      </c>
      <c r="AA32" s="3">
        <f t="shared" si="25"/>
        <v>0</v>
      </c>
      <c r="AB32" s="3">
        <f t="shared" si="25"/>
        <v>0</v>
      </c>
      <c r="AC32" s="3">
        <f t="shared" si="25"/>
        <v>0</v>
      </c>
      <c r="AD32" s="3">
        <f t="shared" si="25"/>
        <v>0</v>
      </c>
      <c r="AE32" s="3">
        <f t="shared" si="25"/>
        <v>0</v>
      </c>
      <c r="AF32" s="3">
        <f t="shared" si="25"/>
        <v>0</v>
      </c>
      <c r="AG32" s="3">
        <f t="shared" si="25"/>
        <v>0</v>
      </c>
      <c r="AH32" s="3">
        <f t="shared" si="25"/>
        <v>0</v>
      </c>
      <c r="AI32" s="3">
        <f t="shared" si="25"/>
        <v>0</v>
      </c>
      <c r="AJ32" s="3">
        <f t="shared" si="25"/>
        <v>0</v>
      </c>
      <c r="AK32" s="3">
        <f t="shared" si="25"/>
        <v>0</v>
      </c>
      <c r="AL32" s="3">
        <f t="shared" si="25"/>
        <v>0</v>
      </c>
      <c r="AM32" s="3">
        <f t="shared" si="25"/>
        <v>0</v>
      </c>
      <c r="AN32" s="3">
        <f t="shared" si="25"/>
        <v>0</v>
      </c>
      <c r="AO32" s="3">
        <f t="shared" si="25"/>
        <v>0</v>
      </c>
      <c r="AP32" s="3">
        <f t="shared" si="25"/>
        <v>0</v>
      </c>
      <c r="AQ32" s="3">
        <f t="shared" si="25"/>
        <v>0</v>
      </c>
      <c r="AR32" s="3">
        <f t="shared" si="25"/>
        <v>0</v>
      </c>
      <c r="AS32" s="3">
        <f t="shared" si="25"/>
        <v>0</v>
      </c>
      <c r="AT32" s="3">
        <f t="shared" si="25"/>
        <v>0</v>
      </c>
      <c r="AU32" s="3">
        <f t="shared" si="25"/>
        <v>0</v>
      </c>
      <c r="AV32" s="3">
        <f t="shared" si="25"/>
        <v>0</v>
      </c>
      <c r="AW32" s="3">
        <f t="shared" si="25"/>
        <v>0</v>
      </c>
      <c r="AX32" s="3">
        <f t="shared" si="25"/>
        <v>0</v>
      </c>
      <c r="AY32" s="3">
        <f t="shared" si="25"/>
        <v>0</v>
      </c>
      <c r="AZ32" s="3">
        <f t="shared" si="25"/>
        <v>0</v>
      </c>
      <c r="BA32" s="3">
        <f t="shared" si="25"/>
        <v>0</v>
      </c>
      <c r="BB32" s="3">
        <f t="shared" si="25"/>
        <v>0</v>
      </c>
      <c r="BC32" s="3">
        <f t="shared" si="25"/>
        <v>0</v>
      </c>
      <c r="BD32" s="3">
        <f t="shared" si="25"/>
        <v>0</v>
      </c>
      <c r="BE32" s="3">
        <f t="shared" si="25"/>
        <v>0</v>
      </c>
      <c r="BF32" s="3">
        <f t="shared" si="25"/>
        <v>0</v>
      </c>
      <c r="BG32" s="3">
        <f t="shared" si="25"/>
        <v>0</v>
      </c>
      <c r="BH32" s="3">
        <f t="shared" si="25"/>
        <v>0</v>
      </c>
      <c r="BI32" s="3">
        <f t="shared" si="25"/>
        <v>0</v>
      </c>
      <c r="BJ32" s="3">
        <f t="shared" si="25"/>
        <v>0</v>
      </c>
      <c r="BK32" s="3">
        <f t="shared" si="25"/>
        <v>0</v>
      </c>
      <c r="BL32" s="3">
        <f t="shared" si="25"/>
        <v>0</v>
      </c>
      <c r="BM32" s="3">
        <f t="shared" si="25"/>
        <v>0</v>
      </c>
      <c r="BN32" s="3">
        <f t="shared" si="25"/>
        <v>0</v>
      </c>
      <c r="BO32" s="3">
        <f t="shared" si="25"/>
        <v>0</v>
      </c>
      <c r="BP32" s="3">
        <f t="shared" ref="BP32:CH32" si="26">IF(SUM($C$19:$N$19)=0,0,BO32+BP14)</f>
        <v>0</v>
      </c>
      <c r="BQ32" s="3">
        <f t="shared" si="26"/>
        <v>0</v>
      </c>
      <c r="BR32" s="3">
        <f t="shared" si="26"/>
        <v>0</v>
      </c>
      <c r="BS32" s="3">
        <f t="shared" si="26"/>
        <v>0</v>
      </c>
      <c r="BT32" s="3">
        <f t="shared" si="26"/>
        <v>0</v>
      </c>
      <c r="BU32" s="3">
        <f t="shared" si="26"/>
        <v>0</v>
      </c>
      <c r="BV32" s="3">
        <f t="shared" si="26"/>
        <v>0</v>
      </c>
      <c r="BW32" s="3">
        <f t="shared" si="26"/>
        <v>0</v>
      </c>
      <c r="BX32" s="3">
        <f t="shared" si="26"/>
        <v>0</v>
      </c>
      <c r="BY32" s="3">
        <f t="shared" si="26"/>
        <v>0</v>
      </c>
      <c r="BZ32" s="3">
        <f t="shared" si="26"/>
        <v>0</v>
      </c>
      <c r="CA32" s="3">
        <f t="shared" si="26"/>
        <v>0</v>
      </c>
      <c r="CB32" s="3">
        <f t="shared" si="26"/>
        <v>0</v>
      </c>
      <c r="CC32" s="3">
        <f t="shared" si="26"/>
        <v>0</v>
      </c>
      <c r="CD32" s="3">
        <f t="shared" si="26"/>
        <v>0</v>
      </c>
      <c r="CE32" s="3">
        <f t="shared" si="26"/>
        <v>0</v>
      </c>
      <c r="CF32" s="3">
        <f t="shared" si="26"/>
        <v>0</v>
      </c>
      <c r="CG32" s="3">
        <f t="shared" si="26"/>
        <v>0</v>
      </c>
      <c r="CH32" s="12">
        <f t="shared" si="26"/>
        <v>0</v>
      </c>
    </row>
    <row r="33" spans="1:86" x14ac:dyDescent="0.3">
      <c r="A33" s="563"/>
      <c r="B33" s="11" t="str">
        <f t="shared" si="6"/>
        <v>Process</v>
      </c>
      <c r="C33" s="3">
        <f t="shared" si="6"/>
        <v>0</v>
      </c>
      <c r="D33" s="3">
        <f t="shared" ref="D33:BO33" si="27">IF(SUM($C$19:$N$19)=0,0,C33+D15)</f>
        <v>0</v>
      </c>
      <c r="E33" s="3">
        <f t="shared" si="27"/>
        <v>0</v>
      </c>
      <c r="F33" s="3">
        <f t="shared" si="27"/>
        <v>0</v>
      </c>
      <c r="G33" s="3">
        <f t="shared" si="27"/>
        <v>0</v>
      </c>
      <c r="H33" s="3">
        <f t="shared" si="27"/>
        <v>0</v>
      </c>
      <c r="I33" s="3">
        <f t="shared" si="27"/>
        <v>0</v>
      </c>
      <c r="J33" s="3">
        <f t="shared" si="27"/>
        <v>0</v>
      </c>
      <c r="K33" s="3">
        <f t="shared" si="27"/>
        <v>44488</v>
      </c>
      <c r="L33" s="3">
        <f t="shared" si="27"/>
        <v>44488</v>
      </c>
      <c r="M33" s="3">
        <f t="shared" si="27"/>
        <v>315588</v>
      </c>
      <c r="N33" s="3">
        <f t="shared" si="27"/>
        <v>382698</v>
      </c>
      <c r="O33" s="3">
        <f t="shared" si="27"/>
        <v>382698</v>
      </c>
      <c r="P33" s="3">
        <f t="shared" si="27"/>
        <v>382698</v>
      </c>
      <c r="Q33" s="3">
        <f t="shared" si="27"/>
        <v>382698</v>
      </c>
      <c r="R33" s="3">
        <f t="shared" si="27"/>
        <v>382698</v>
      </c>
      <c r="S33" s="3">
        <f t="shared" si="27"/>
        <v>382698</v>
      </c>
      <c r="T33" s="3">
        <f t="shared" si="27"/>
        <v>382698</v>
      </c>
      <c r="U33" s="3">
        <f t="shared" si="27"/>
        <v>382698</v>
      </c>
      <c r="V33" s="3">
        <f t="shared" si="27"/>
        <v>382698</v>
      </c>
      <c r="W33" s="3">
        <f t="shared" si="27"/>
        <v>382698</v>
      </c>
      <c r="X33" s="3">
        <f t="shared" si="27"/>
        <v>382698</v>
      </c>
      <c r="Y33" s="3">
        <f t="shared" si="27"/>
        <v>382698</v>
      </c>
      <c r="Z33" s="3">
        <f t="shared" si="27"/>
        <v>382698</v>
      </c>
      <c r="AA33" s="3">
        <f t="shared" si="27"/>
        <v>382698</v>
      </c>
      <c r="AB33" s="3">
        <f t="shared" si="27"/>
        <v>382698</v>
      </c>
      <c r="AC33" s="3">
        <f t="shared" si="27"/>
        <v>382698</v>
      </c>
      <c r="AD33" s="3">
        <f t="shared" si="27"/>
        <v>382698</v>
      </c>
      <c r="AE33" s="3">
        <f t="shared" si="27"/>
        <v>382698</v>
      </c>
      <c r="AF33" s="3">
        <f t="shared" si="27"/>
        <v>382698</v>
      </c>
      <c r="AG33" s="3">
        <f t="shared" si="27"/>
        <v>382698</v>
      </c>
      <c r="AH33" s="3">
        <f t="shared" si="27"/>
        <v>382698</v>
      </c>
      <c r="AI33" s="3">
        <f t="shared" si="27"/>
        <v>382698</v>
      </c>
      <c r="AJ33" s="3">
        <f t="shared" si="27"/>
        <v>382698</v>
      </c>
      <c r="AK33" s="3">
        <f t="shared" si="27"/>
        <v>382698</v>
      </c>
      <c r="AL33" s="3">
        <f t="shared" si="27"/>
        <v>382698</v>
      </c>
      <c r="AM33" s="3">
        <f t="shared" si="27"/>
        <v>382698</v>
      </c>
      <c r="AN33" s="3">
        <f t="shared" si="27"/>
        <v>382698</v>
      </c>
      <c r="AO33" s="3">
        <f t="shared" si="27"/>
        <v>382698</v>
      </c>
      <c r="AP33" s="3">
        <f t="shared" si="27"/>
        <v>382698</v>
      </c>
      <c r="AQ33" s="3">
        <f t="shared" si="27"/>
        <v>382698</v>
      </c>
      <c r="AR33" s="3">
        <f t="shared" si="27"/>
        <v>382698</v>
      </c>
      <c r="AS33" s="3">
        <f t="shared" si="27"/>
        <v>382698</v>
      </c>
      <c r="AT33" s="3">
        <f t="shared" si="27"/>
        <v>382698</v>
      </c>
      <c r="AU33" s="3">
        <f t="shared" si="27"/>
        <v>382698</v>
      </c>
      <c r="AV33" s="3">
        <f t="shared" si="27"/>
        <v>382698</v>
      </c>
      <c r="AW33" s="3">
        <f t="shared" si="27"/>
        <v>382698</v>
      </c>
      <c r="AX33" s="3">
        <f t="shared" si="27"/>
        <v>382698</v>
      </c>
      <c r="AY33" s="3">
        <f t="shared" si="27"/>
        <v>382698</v>
      </c>
      <c r="AZ33" s="3">
        <f t="shared" si="27"/>
        <v>382698</v>
      </c>
      <c r="BA33" s="3">
        <f t="shared" si="27"/>
        <v>382698</v>
      </c>
      <c r="BB33" s="3">
        <f t="shared" si="27"/>
        <v>382698</v>
      </c>
      <c r="BC33" s="3">
        <f t="shared" si="27"/>
        <v>382698</v>
      </c>
      <c r="BD33" s="3">
        <f t="shared" si="27"/>
        <v>382698</v>
      </c>
      <c r="BE33" s="3">
        <f t="shared" si="27"/>
        <v>382698</v>
      </c>
      <c r="BF33" s="3">
        <f t="shared" si="27"/>
        <v>382698</v>
      </c>
      <c r="BG33" s="3">
        <f t="shared" si="27"/>
        <v>382698</v>
      </c>
      <c r="BH33" s="3">
        <f t="shared" si="27"/>
        <v>382698</v>
      </c>
      <c r="BI33" s="3">
        <f t="shared" si="27"/>
        <v>382698</v>
      </c>
      <c r="BJ33" s="3">
        <f t="shared" si="27"/>
        <v>382698</v>
      </c>
      <c r="BK33" s="3">
        <f t="shared" si="27"/>
        <v>382698</v>
      </c>
      <c r="BL33" s="3">
        <f t="shared" si="27"/>
        <v>382698</v>
      </c>
      <c r="BM33" s="3">
        <f t="shared" si="27"/>
        <v>382698</v>
      </c>
      <c r="BN33" s="3">
        <f t="shared" si="27"/>
        <v>382698</v>
      </c>
      <c r="BO33" s="3">
        <f t="shared" si="27"/>
        <v>382698</v>
      </c>
      <c r="BP33" s="3">
        <f t="shared" ref="BP33:CH33" si="28">IF(SUM($C$19:$N$19)=0,0,BO33+BP15)</f>
        <v>382698</v>
      </c>
      <c r="BQ33" s="3">
        <f t="shared" si="28"/>
        <v>382698</v>
      </c>
      <c r="BR33" s="3">
        <f t="shared" si="28"/>
        <v>382698</v>
      </c>
      <c r="BS33" s="3">
        <f t="shared" si="28"/>
        <v>382698</v>
      </c>
      <c r="BT33" s="3">
        <f t="shared" si="28"/>
        <v>382698</v>
      </c>
      <c r="BU33" s="3">
        <f t="shared" si="28"/>
        <v>382698</v>
      </c>
      <c r="BV33" s="3">
        <f t="shared" si="28"/>
        <v>382698</v>
      </c>
      <c r="BW33" s="3">
        <f t="shared" si="28"/>
        <v>382698</v>
      </c>
      <c r="BX33" s="3">
        <f t="shared" si="28"/>
        <v>382698</v>
      </c>
      <c r="BY33" s="3">
        <f t="shared" si="28"/>
        <v>382698</v>
      </c>
      <c r="BZ33" s="3">
        <f t="shared" si="28"/>
        <v>382698</v>
      </c>
      <c r="CA33" s="3">
        <f t="shared" si="28"/>
        <v>382698</v>
      </c>
      <c r="CB33" s="3">
        <f t="shared" si="28"/>
        <v>382698</v>
      </c>
      <c r="CC33" s="3">
        <f t="shared" si="28"/>
        <v>382698</v>
      </c>
      <c r="CD33" s="3">
        <f t="shared" si="28"/>
        <v>382698</v>
      </c>
      <c r="CE33" s="3">
        <f t="shared" si="28"/>
        <v>382698</v>
      </c>
      <c r="CF33" s="3">
        <f t="shared" si="28"/>
        <v>382698</v>
      </c>
      <c r="CG33" s="3">
        <f t="shared" si="28"/>
        <v>382698</v>
      </c>
      <c r="CH33" s="12">
        <f t="shared" si="28"/>
        <v>382698</v>
      </c>
    </row>
    <row r="34" spans="1:86" x14ac:dyDescent="0.3">
      <c r="A34" s="563"/>
      <c r="B34" s="11" t="str">
        <f t="shared" si="6"/>
        <v>Refrigeration</v>
      </c>
      <c r="C34" s="3">
        <f t="shared" si="6"/>
        <v>0</v>
      </c>
      <c r="D34" s="3">
        <f t="shared" ref="D34:BO34" si="29">IF(SUM($C$19:$N$19)=0,0,C34+D16)</f>
        <v>0</v>
      </c>
      <c r="E34" s="3">
        <f t="shared" si="29"/>
        <v>0</v>
      </c>
      <c r="F34" s="3">
        <f t="shared" si="29"/>
        <v>0</v>
      </c>
      <c r="G34" s="3">
        <f t="shared" si="29"/>
        <v>0</v>
      </c>
      <c r="H34" s="3">
        <f t="shared" si="29"/>
        <v>0</v>
      </c>
      <c r="I34" s="3">
        <f t="shared" si="29"/>
        <v>0</v>
      </c>
      <c r="J34" s="3">
        <f t="shared" si="29"/>
        <v>0</v>
      </c>
      <c r="K34" s="3">
        <f t="shared" si="29"/>
        <v>0</v>
      </c>
      <c r="L34" s="3">
        <f t="shared" si="29"/>
        <v>0</v>
      </c>
      <c r="M34" s="3">
        <f t="shared" si="29"/>
        <v>0</v>
      </c>
      <c r="N34" s="3">
        <f t="shared" si="29"/>
        <v>0</v>
      </c>
      <c r="O34" s="3">
        <f t="shared" si="29"/>
        <v>0</v>
      </c>
      <c r="P34" s="3">
        <f t="shared" si="29"/>
        <v>0</v>
      </c>
      <c r="Q34" s="3">
        <f t="shared" si="29"/>
        <v>0</v>
      </c>
      <c r="R34" s="3">
        <f t="shared" si="29"/>
        <v>0</v>
      </c>
      <c r="S34" s="3">
        <f t="shared" si="29"/>
        <v>0</v>
      </c>
      <c r="T34" s="3">
        <f t="shared" si="29"/>
        <v>0</v>
      </c>
      <c r="U34" s="3">
        <f t="shared" si="29"/>
        <v>0</v>
      </c>
      <c r="V34" s="3">
        <f t="shared" si="29"/>
        <v>0</v>
      </c>
      <c r="W34" s="3">
        <f t="shared" si="29"/>
        <v>0</v>
      </c>
      <c r="X34" s="3">
        <f t="shared" si="29"/>
        <v>0</v>
      </c>
      <c r="Y34" s="3">
        <f t="shared" si="29"/>
        <v>0</v>
      </c>
      <c r="Z34" s="3">
        <f t="shared" si="29"/>
        <v>0</v>
      </c>
      <c r="AA34" s="3">
        <f t="shared" si="29"/>
        <v>0</v>
      </c>
      <c r="AB34" s="3">
        <f t="shared" si="29"/>
        <v>0</v>
      </c>
      <c r="AC34" s="3">
        <f t="shared" si="29"/>
        <v>0</v>
      </c>
      <c r="AD34" s="3">
        <f t="shared" si="29"/>
        <v>0</v>
      </c>
      <c r="AE34" s="3">
        <f t="shared" si="29"/>
        <v>0</v>
      </c>
      <c r="AF34" s="3">
        <f t="shared" si="29"/>
        <v>0</v>
      </c>
      <c r="AG34" s="3">
        <f t="shared" si="29"/>
        <v>0</v>
      </c>
      <c r="AH34" s="3">
        <f t="shared" si="29"/>
        <v>0</v>
      </c>
      <c r="AI34" s="3">
        <f t="shared" si="29"/>
        <v>0</v>
      </c>
      <c r="AJ34" s="3">
        <f t="shared" si="29"/>
        <v>0</v>
      </c>
      <c r="AK34" s="3">
        <f t="shared" si="29"/>
        <v>0</v>
      </c>
      <c r="AL34" s="3">
        <f t="shared" si="29"/>
        <v>0</v>
      </c>
      <c r="AM34" s="3">
        <f t="shared" si="29"/>
        <v>0</v>
      </c>
      <c r="AN34" s="3">
        <f t="shared" si="29"/>
        <v>0</v>
      </c>
      <c r="AO34" s="3">
        <f t="shared" si="29"/>
        <v>0</v>
      </c>
      <c r="AP34" s="3">
        <f t="shared" si="29"/>
        <v>0</v>
      </c>
      <c r="AQ34" s="3">
        <f t="shared" si="29"/>
        <v>0</v>
      </c>
      <c r="AR34" s="3">
        <f t="shared" si="29"/>
        <v>0</v>
      </c>
      <c r="AS34" s="3">
        <f t="shared" si="29"/>
        <v>0</v>
      </c>
      <c r="AT34" s="3">
        <f t="shared" si="29"/>
        <v>0</v>
      </c>
      <c r="AU34" s="3">
        <f t="shared" si="29"/>
        <v>0</v>
      </c>
      <c r="AV34" s="3">
        <f t="shared" si="29"/>
        <v>0</v>
      </c>
      <c r="AW34" s="3">
        <f t="shared" si="29"/>
        <v>0</v>
      </c>
      <c r="AX34" s="3">
        <f t="shared" si="29"/>
        <v>0</v>
      </c>
      <c r="AY34" s="3">
        <f t="shared" si="29"/>
        <v>0</v>
      </c>
      <c r="AZ34" s="3">
        <f t="shared" si="29"/>
        <v>0</v>
      </c>
      <c r="BA34" s="3">
        <f t="shared" si="29"/>
        <v>0</v>
      </c>
      <c r="BB34" s="3">
        <f t="shared" si="29"/>
        <v>0</v>
      </c>
      <c r="BC34" s="3">
        <f t="shared" si="29"/>
        <v>0</v>
      </c>
      <c r="BD34" s="3">
        <f t="shared" si="29"/>
        <v>0</v>
      </c>
      <c r="BE34" s="3">
        <f t="shared" si="29"/>
        <v>0</v>
      </c>
      <c r="BF34" s="3">
        <f t="shared" si="29"/>
        <v>0</v>
      </c>
      <c r="BG34" s="3">
        <f t="shared" si="29"/>
        <v>0</v>
      </c>
      <c r="BH34" s="3">
        <f t="shared" si="29"/>
        <v>0</v>
      </c>
      <c r="BI34" s="3">
        <f t="shared" si="29"/>
        <v>0</v>
      </c>
      <c r="BJ34" s="3">
        <f t="shared" si="29"/>
        <v>0</v>
      </c>
      <c r="BK34" s="3">
        <f t="shared" si="29"/>
        <v>0</v>
      </c>
      <c r="BL34" s="3">
        <f t="shared" si="29"/>
        <v>0</v>
      </c>
      <c r="BM34" s="3">
        <f t="shared" si="29"/>
        <v>0</v>
      </c>
      <c r="BN34" s="3">
        <f t="shared" si="29"/>
        <v>0</v>
      </c>
      <c r="BO34" s="3">
        <f t="shared" si="29"/>
        <v>0</v>
      </c>
      <c r="BP34" s="3">
        <f t="shared" ref="BP34:CH34" si="30">IF(SUM($C$19:$N$19)=0,0,BO34+BP16)</f>
        <v>0</v>
      </c>
      <c r="BQ34" s="3">
        <f t="shared" si="30"/>
        <v>0</v>
      </c>
      <c r="BR34" s="3">
        <f t="shared" si="30"/>
        <v>0</v>
      </c>
      <c r="BS34" s="3">
        <f t="shared" si="30"/>
        <v>0</v>
      </c>
      <c r="BT34" s="3">
        <f t="shared" si="30"/>
        <v>0</v>
      </c>
      <c r="BU34" s="3">
        <f t="shared" si="30"/>
        <v>0</v>
      </c>
      <c r="BV34" s="3">
        <f t="shared" si="30"/>
        <v>0</v>
      </c>
      <c r="BW34" s="3">
        <f t="shared" si="30"/>
        <v>0</v>
      </c>
      <c r="BX34" s="3">
        <f t="shared" si="30"/>
        <v>0</v>
      </c>
      <c r="BY34" s="3">
        <f t="shared" si="30"/>
        <v>0</v>
      </c>
      <c r="BZ34" s="3">
        <f t="shared" si="30"/>
        <v>0</v>
      </c>
      <c r="CA34" s="3">
        <f t="shared" si="30"/>
        <v>0</v>
      </c>
      <c r="CB34" s="3">
        <f t="shared" si="30"/>
        <v>0</v>
      </c>
      <c r="CC34" s="3">
        <f t="shared" si="30"/>
        <v>0</v>
      </c>
      <c r="CD34" s="3">
        <f t="shared" si="30"/>
        <v>0</v>
      </c>
      <c r="CE34" s="3">
        <f t="shared" si="30"/>
        <v>0</v>
      </c>
      <c r="CF34" s="3">
        <f t="shared" si="30"/>
        <v>0</v>
      </c>
      <c r="CG34" s="3">
        <f t="shared" si="30"/>
        <v>0</v>
      </c>
      <c r="CH34" s="12">
        <f t="shared" si="30"/>
        <v>0</v>
      </c>
    </row>
    <row r="35" spans="1:86" x14ac:dyDescent="0.3">
      <c r="A35" s="563"/>
      <c r="B35" s="11" t="str">
        <f t="shared" si="6"/>
        <v>Water Heating</v>
      </c>
      <c r="C35" s="3">
        <f t="shared" si="6"/>
        <v>0</v>
      </c>
      <c r="D35" s="3">
        <f t="shared" ref="D35:BO35" si="31">IF(SUM($C$19:$N$19)=0,0,C35+D17)</f>
        <v>0</v>
      </c>
      <c r="E35" s="3">
        <f t="shared" si="31"/>
        <v>0</v>
      </c>
      <c r="F35" s="3">
        <f t="shared" si="31"/>
        <v>0</v>
      </c>
      <c r="G35" s="3">
        <f t="shared" si="31"/>
        <v>0</v>
      </c>
      <c r="H35" s="3">
        <f t="shared" si="31"/>
        <v>0</v>
      </c>
      <c r="I35" s="3">
        <f t="shared" si="31"/>
        <v>0</v>
      </c>
      <c r="J35" s="3">
        <f t="shared" si="31"/>
        <v>0</v>
      </c>
      <c r="K35" s="3">
        <f t="shared" si="31"/>
        <v>0</v>
      </c>
      <c r="L35" s="3">
        <f t="shared" si="31"/>
        <v>0</v>
      </c>
      <c r="M35" s="3">
        <f t="shared" si="31"/>
        <v>0</v>
      </c>
      <c r="N35" s="3">
        <f t="shared" si="31"/>
        <v>0</v>
      </c>
      <c r="O35" s="3">
        <f t="shared" si="31"/>
        <v>0</v>
      </c>
      <c r="P35" s="3">
        <f t="shared" si="31"/>
        <v>0</v>
      </c>
      <c r="Q35" s="3">
        <f t="shared" si="31"/>
        <v>0</v>
      </c>
      <c r="R35" s="3">
        <f t="shared" si="31"/>
        <v>0</v>
      </c>
      <c r="S35" s="3">
        <f t="shared" si="31"/>
        <v>0</v>
      </c>
      <c r="T35" s="3">
        <f t="shared" si="31"/>
        <v>0</v>
      </c>
      <c r="U35" s="3">
        <f t="shared" si="31"/>
        <v>0</v>
      </c>
      <c r="V35" s="3">
        <f t="shared" si="31"/>
        <v>0</v>
      </c>
      <c r="W35" s="3">
        <f t="shared" si="31"/>
        <v>0</v>
      </c>
      <c r="X35" s="3">
        <f t="shared" si="31"/>
        <v>0</v>
      </c>
      <c r="Y35" s="3">
        <f t="shared" si="31"/>
        <v>0</v>
      </c>
      <c r="Z35" s="3">
        <f t="shared" si="31"/>
        <v>0</v>
      </c>
      <c r="AA35" s="3">
        <f t="shared" si="31"/>
        <v>0</v>
      </c>
      <c r="AB35" s="3">
        <f t="shared" si="31"/>
        <v>0</v>
      </c>
      <c r="AC35" s="3">
        <f t="shared" si="31"/>
        <v>0</v>
      </c>
      <c r="AD35" s="3">
        <f t="shared" si="31"/>
        <v>0</v>
      </c>
      <c r="AE35" s="3">
        <f t="shared" si="31"/>
        <v>0</v>
      </c>
      <c r="AF35" s="3">
        <f t="shared" si="31"/>
        <v>0</v>
      </c>
      <c r="AG35" s="3">
        <f t="shared" si="31"/>
        <v>0</v>
      </c>
      <c r="AH35" s="3">
        <f t="shared" si="31"/>
        <v>0</v>
      </c>
      <c r="AI35" s="3">
        <f t="shared" si="31"/>
        <v>0</v>
      </c>
      <c r="AJ35" s="3">
        <f t="shared" si="31"/>
        <v>0</v>
      </c>
      <c r="AK35" s="3">
        <f t="shared" si="31"/>
        <v>0</v>
      </c>
      <c r="AL35" s="3">
        <f t="shared" si="31"/>
        <v>0</v>
      </c>
      <c r="AM35" s="3">
        <f t="shared" si="31"/>
        <v>0</v>
      </c>
      <c r="AN35" s="3">
        <f t="shared" si="31"/>
        <v>0</v>
      </c>
      <c r="AO35" s="3">
        <f t="shared" si="31"/>
        <v>0</v>
      </c>
      <c r="AP35" s="3">
        <f t="shared" si="31"/>
        <v>0</v>
      </c>
      <c r="AQ35" s="3">
        <f t="shared" si="31"/>
        <v>0</v>
      </c>
      <c r="AR35" s="3">
        <f t="shared" si="31"/>
        <v>0</v>
      </c>
      <c r="AS35" s="3">
        <f t="shared" si="31"/>
        <v>0</v>
      </c>
      <c r="AT35" s="3">
        <f t="shared" si="31"/>
        <v>0</v>
      </c>
      <c r="AU35" s="3">
        <f t="shared" si="31"/>
        <v>0</v>
      </c>
      <c r="AV35" s="3">
        <f t="shared" si="31"/>
        <v>0</v>
      </c>
      <c r="AW35" s="3">
        <f t="shared" si="31"/>
        <v>0</v>
      </c>
      <c r="AX35" s="3">
        <f t="shared" si="31"/>
        <v>0</v>
      </c>
      <c r="AY35" s="3">
        <f t="shared" si="31"/>
        <v>0</v>
      </c>
      <c r="AZ35" s="3">
        <f t="shared" si="31"/>
        <v>0</v>
      </c>
      <c r="BA35" s="3">
        <f t="shared" si="31"/>
        <v>0</v>
      </c>
      <c r="BB35" s="3">
        <f t="shared" si="31"/>
        <v>0</v>
      </c>
      <c r="BC35" s="3">
        <f t="shared" si="31"/>
        <v>0</v>
      </c>
      <c r="BD35" s="3">
        <f t="shared" si="31"/>
        <v>0</v>
      </c>
      <c r="BE35" s="3">
        <f t="shared" si="31"/>
        <v>0</v>
      </c>
      <c r="BF35" s="3">
        <f t="shared" si="31"/>
        <v>0</v>
      </c>
      <c r="BG35" s="3">
        <f t="shared" si="31"/>
        <v>0</v>
      </c>
      <c r="BH35" s="3">
        <f t="shared" si="31"/>
        <v>0</v>
      </c>
      <c r="BI35" s="3">
        <f t="shared" si="31"/>
        <v>0</v>
      </c>
      <c r="BJ35" s="3">
        <f t="shared" si="31"/>
        <v>0</v>
      </c>
      <c r="BK35" s="3">
        <f t="shared" si="31"/>
        <v>0</v>
      </c>
      <c r="BL35" s="3">
        <f t="shared" si="31"/>
        <v>0</v>
      </c>
      <c r="BM35" s="3">
        <f t="shared" si="31"/>
        <v>0</v>
      </c>
      <c r="BN35" s="3">
        <f t="shared" si="31"/>
        <v>0</v>
      </c>
      <c r="BO35" s="3">
        <f t="shared" si="31"/>
        <v>0</v>
      </c>
      <c r="BP35" s="3">
        <f t="shared" ref="BP35:CH35" si="32">IF(SUM($C$19:$N$19)=0,0,BO35+BP17)</f>
        <v>0</v>
      </c>
      <c r="BQ35" s="3">
        <f t="shared" si="32"/>
        <v>0</v>
      </c>
      <c r="BR35" s="3">
        <f t="shared" si="32"/>
        <v>0</v>
      </c>
      <c r="BS35" s="3">
        <f t="shared" si="32"/>
        <v>0</v>
      </c>
      <c r="BT35" s="3">
        <f t="shared" si="32"/>
        <v>0</v>
      </c>
      <c r="BU35" s="3">
        <f t="shared" si="32"/>
        <v>0</v>
      </c>
      <c r="BV35" s="3">
        <f t="shared" si="32"/>
        <v>0</v>
      </c>
      <c r="BW35" s="3">
        <f t="shared" si="32"/>
        <v>0</v>
      </c>
      <c r="BX35" s="3">
        <f t="shared" si="32"/>
        <v>0</v>
      </c>
      <c r="BY35" s="3">
        <f t="shared" si="32"/>
        <v>0</v>
      </c>
      <c r="BZ35" s="3">
        <f t="shared" si="32"/>
        <v>0</v>
      </c>
      <c r="CA35" s="3">
        <f t="shared" si="32"/>
        <v>0</v>
      </c>
      <c r="CB35" s="3">
        <f t="shared" si="32"/>
        <v>0</v>
      </c>
      <c r="CC35" s="3">
        <f t="shared" si="32"/>
        <v>0</v>
      </c>
      <c r="CD35" s="3">
        <f t="shared" si="32"/>
        <v>0</v>
      </c>
      <c r="CE35" s="3">
        <f t="shared" si="32"/>
        <v>0</v>
      </c>
      <c r="CF35" s="3">
        <f t="shared" si="32"/>
        <v>0</v>
      </c>
      <c r="CG35" s="3">
        <f t="shared" si="32"/>
        <v>0</v>
      </c>
      <c r="CH35" s="12">
        <f t="shared" si="32"/>
        <v>0</v>
      </c>
    </row>
    <row r="36" spans="1:86" ht="15" customHeight="1" x14ac:dyDescent="0.3">
      <c r="A36" s="563"/>
      <c r="B36" s="11" t="str">
        <f t="shared" si="6"/>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35">
      <c r="A37" s="564"/>
      <c r="B37" s="224" t="str">
        <f t="shared" si="6"/>
        <v>Monthly kWh</v>
      </c>
      <c r="C37" s="280">
        <f>SUM(C23:C36)</f>
        <v>0</v>
      </c>
      <c r="D37" s="280">
        <f t="shared" ref="D37:BO37" si="33">SUM(D23:D36)</f>
        <v>631114</v>
      </c>
      <c r="E37" s="280">
        <f t="shared" si="33"/>
        <v>771845</v>
      </c>
      <c r="F37" s="280">
        <f t="shared" si="33"/>
        <v>1728252</v>
      </c>
      <c r="G37" s="280">
        <f t="shared" si="33"/>
        <v>2909336</v>
      </c>
      <c r="H37" s="280">
        <f t="shared" si="33"/>
        <v>3310646</v>
      </c>
      <c r="I37" s="280">
        <f t="shared" si="33"/>
        <v>3817157</v>
      </c>
      <c r="J37" s="280">
        <f t="shared" si="33"/>
        <v>4871000</v>
      </c>
      <c r="K37" s="280">
        <f t="shared" si="33"/>
        <v>7340469</v>
      </c>
      <c r="L37" s="280">
        <f t="shared" si="33"/>
        <v>8829974</v>
      </c>
      <c r="M37" s="280">
        <f t="shared" si="33"/>
        <v>9166205</v>
      </c>
      <c r="N37" s="280">
        <f t="shared" si="33"/>
        <v>18774533</v>
      </c>
      <c r="O37" s="280">
        <f t="shared" si="33"/>
        <v>18774533</v>
      </c>
      <c r="P37" s="280">
        <f t="shared" si="33"/>
        <v>18774533</v>
      </c>
      <c r="Q37" s="280">
        <f t="shared" si="33"/>
        <v>18774533</v>
      </c>
      <c r="R37" s="280">
        <f t="shared" si="33"/>
        <v>18774533</v>
      </c>
      <c r="S37" s="280">
        <f t="shared" si="33"/>
        <v>18774533</v>
      </c>
      <c r="T37" s="280">
        <f t="shared" si="33"/>
        <v>18774533</v>
      </c>
      <c r="U37" s="280">
        <f t="shared" si="33"/>
        <v>18774533</v>
      </c>
      <c r="V37" s="280">
        <f t="shared" si="33"/>
        <v>18774533</v>
      </c>
      <c r="W37" s="280">
        <f t="shared" si="33"/>
        <v>18774533</v>
      </c>
      <c r="X37" s="280">
        <f t="shared" si="33"/>
        <v>18774533</v>
      </c>
      <c r="Y37" s="280">
        <f t="shared" si="33"/>
        <v>18774533</v>
      </c>
      <c r="Z37" s="280">
        <f t="shared" si="33"/>
        <v>18774533</v>
      </c>
      <c r="AA37" s="280">
        <f t="shared" si="33"/>
        <v>18774533</v>
      </c>
      <c r="AB37" s="280">
        <f t="shared" si="33"/>
        <v>18774533</v>
      </c>
      <c r="AC37" s="280">
        <f t="shared" si="33"/>
        <v>18774533</v>
      </c>
      <c r="AD37" s="280">
        <f t="shared" si="33"/>
        <v>18774533</v>
      </c>
      <c r="AE37" s="280">
        <f t="shared" si="33"/>
        <v>18774533</v>
      </c>
      <c r="AF37" s="280">
        <f t="shared" si="33"/>
        <v>18774533</v>
      </c>
      <c r="AG37" s="280">
        <f t="shared" si="33"/>
        <v>18774533</v>
      </c>
      <c r="AH37" s="280">
        <f t="shared" si="33"/>
        <v>18774533</v>
      </c>
      <c r="AI37" s="280">
        <f t="shared" si="33"/>
        <v>18774533</v>
      </c>
      <c r="AJ37" s="280">
        <f t="shared" si="33"/>
        <v>18774533</v>
      </c>
      <c r="AK37" s="280">
        <f t="shared" si="33"/>
        <v>18774533</v>
      </c>
      <c r="AL37" s="280">
        <f t="shared" si="33"/>
        <v>18774533</v>
      </c>
      <c r="AM37" s="280">
        <f t="shared" si="33"/>
        <v>18774533</v>
      </c>
      <c r="AN37" s="280">
        <f t="shared" si="33"/>
        <v>18774533</v>
      </c>
      <c r="AO37" s="280">
        <f t="shared" si="33"/>
        <v>18774533</v>
      </c>
      <c r="AP37" s="280">
        <f t="shared" si="33"/>
        <v>18774533</v>
      </c>
      <c r="AQ37" s="280">
        <f t="shared" si="33"/>
        <v>18774533</v>
      </c>
      <c r="AR37" s="280">
        <f t="shared" si="33"/>
        <v>18774533</v>
      </c>
      <c r="AS37" s="280">
        <f t="shared" si="33"/>
        <v>18774533</v>
      </c>
      <c r="AT37" s="280">
        <f t="shared" si="33"/>
        <v>18774533</v>
      </c>
      <c r="AU37" s="280">
        <f t="shared" si="33"/>
        <v>18774533</v>
      </c>
      <c r="AV37" s="280">
        <f t="shared" si="33"/>
        <v>18774533</v>
      </c>
      <c r="AW37" s="280">
        <f t="shared" si="33"/>
        <v>18774533</v>
      </c>
      <c r="AX37" s="280">
        <f t="shared" si="33"/>
        <v>18774533</v>
      </c>
      <c r="AY37" s="280">
        <f t="shared" si="33"/>
        <v>18774533</v>
      </c>
      <c r="AZ37" s="280">
        <f t="shared" si="33"/>
        <v>18774533</v>
      </c>
      <c r="BA37" s="280">
        <f t="shared" si="33"/>
        <v>18774533</v>
      </c>
      <c r="BB37" s="280">
        <f t="shared" si="33"/>
        <v>18774533</v>
      </c>
      <c r="BC37" s="280">
        <f t="shared" si="33"/>
        <v>18774533</v>
      </c>
      <c r="BD37" s="280">
        <f t="shared" si="33"/>
        <v>18774533</v>
      </c>
      <c r="BE37" s="280">
        <f t="shared" si="33"/>
        <v>18774533</v>
      </c>
      <c r="BF37" s="280">
        <f t="shared" si="33"/>
        <v>18774533</v>
      </c>
      <c r="BG37" s="280">
        <f t="shared" si="33"/>
        <v>18774533</v>
      </c>
      <c r="BH37" s="280">
        <f t="shared" si="33"/>
        <v>18774533</v>
      </c>
      <c r="BI37" s="280">
        <f t="shared" si="33"/>
        <v>18774533</v>
      </c>
      <c r="BJ37" s="280">
        <f t="shared" si="33"/>
        <v>18774533</v>
      </c>
      <c r="BK37" s="280">
        <f t="shared" si="33"/>
        <v>18774533</v>
      </c>
      <c r="BL37" s="280">
        <f t="shared" si="33"/>
        <v>18774533</v>
      </c>
      <c r="BM37" s="280">
        <f t="shared" si="33"/>
        <v>18774533</v>
      </c>
      <c r="BN37" s="280">
        <f t="shared" si="33"/>
        <v>18774533</v>
      </c>
      <c r="BO37" s="280">
        <f t="shared" si="33"/>
        <v>18774533</v>
      </c>
      <c r="BP37" s="280">
        <f t="shared" ref="BP37:CH37" si="34">SUM(BP23:BP36)</f>
        <v>18774533</v>
      </c>
      <c r="BQ37" s="280">
        <f t="shared" si="34"/>
        <v>18774533</v>
      </c>
      <c r="BR37" s="280">
        <f t="shared" si="34"/>
        <v>18774533</v>
      </c>
      <c r="BS37" s="280">
        <f t="shared" si="34"/>
        <v>18774533</v>
      </c>
      <c r="BT37" s="280">
        <f t="shared" si="34"/>
        <v>18774533</v>
      </c>
      <c r="BU37" s="280">
        <f t="shared" si="34"/>
        <v>18774533</v>
      </c>
      <c r="BV37" s="280">
        <f t="shared" si="34"/>
        <v>18774533</v>
      </c>
      <c r="BW37" s="280">
        <f t="shared" si="34"/>
        <v>18774533</v>
      </c>
      <c r="BX37" s="280">
        <f t="shared" si="34"/>
        <v>18774533</v>
      </c>
      <c r="BY37" s="280">
        <f t="shared" si="34"/>
        <v>18774533</v>
      </c>
      <c r="BZ37" s="280">
        <f t="shared" si="34"/>
        <v>18774533</v>
      </c>
      <c r="CA37" s="280">
        <f t="shared" si="34"/>
        <v>18774533</v>
      </c>
      <c r="CB37" s="280">
        <f t="shared" si="34"/>
        <v>18774533</v>
      </c>
      <c r="CC37" s="280">
        <f t="shared" si="34"/>
        <v>18774533</v>
      </c>
      <c r="CD37" s="280">
        <f t="shared" si="34"/>
        <v>18774533</v>
      </c>
      <c r="CE37" s="280">
        <f t="shared" si="34"/>
        <v>18774533</v>
      </c>
      <c r="CF37" s="280">
        <f t="shared" si="34"/>
        <v>18774533</v>
      </c>
      <c r="CG37" s="280">
        <f t="shared" si="34"/>
        <v>18774533</v>
      </c>
      <c r="CH37" s="283">
        <f t="shared" si="34"/>
        <v>18774533</v>
      </c>
    </row>
    <row r="38" spans="1:86" x14ac:dyDescent="0.3">
      <c r="A38" s="8"/>
      <c r="B38" s="303"/>
      <c r="C38" s="9"/>
      <c r="D38" s="303"/>
      <c r="E38" s="9"/>
      <c r="F38" s="303"/>
      <c r="G38" s="303"/>
      <c r="H38" s="9"/>
      <c r="I38" s="303"/>
      <c r="J38" s="303"/>
      <c r="K38" s="9"/>
      <c r="L38" s="303"/>
      <c r="M38" s="303"/>
      <c r="N38" s="355" t="s">
        <v>195</v>
      </c>
      <c r="O38" s="354">
        <f>SUM(C5:N18)</f>
        <v>18774533</v>
      </c>
      <c r="P38" s="303"/>
      <c r="Q38" s="9"/>
      <c r="R38" s="303"/>
      <c r="S38" s="303"/>
      <c r="T38" s="9"/>
      <c r="U38" s="303"/>
      <c r="V38" s="303"/>
      <c r="W38" s="9"/>
      <c r="X38" s="303"/>
      <c r="Y38" s="303"/>
      <c r="Z38" s="9"/>
      <c r="AA38" s="303"/>
      <c r="AB38" s="303"/>
      <c r="AC38" s="9"/>
      <c r="AD38" s="303"/>
      <c r="AE38" s="303"/>
      <c r="AF38" s="9"/>
      <c r="AG38" s="303"/>
      <c r="AH38" s="303"/>
      <c r="AI38" s="9"/>
      <c r="AJ38" s="303"/>
      <c r="AK38" s="303"/>
      <c r="AL38" s="9"/>
      <c r="AM38" s="303"/>
      <c r="AN38" s="303"/>
      <c r="AO38" s="9"/>
      <c r="AP38" s="303"/>
      <c r="AQ38" s="303"/>
      <c r="AR38" s="9"/>
      <c r="AS38" s="303"/>
      <c r="AT38" s="303"/>
      <c r="AU38" s="9"/>
      <c r="AV38" s="303"/>
      <c r="AW38" s="303"/>
      <c r="AX38" s="9"/>
      <c r="AY38" s="303"/>
      <c r="AZ38" s="303"/>
      <c r="BA38" s="9"/>
      <c r="BB38" s="303"/>
      <c r="BC38" s="303"/>
      <c r="BD38" s="9"/>
      <c r="BE38" s="303"/>
      <c r="BF38" s="303"/>
      <c r="BG38" s="9"/>
      <c r="BH38" s="303"/>
      <c r="BI38" s="303"/>
      <c r="BJ38" s="9"/>
      <c r="BK38" s="303"/>
      <c r="BL38" s="303"/>
      <c r="BM38" s="9"/>
      <c r="BN38" s="303"/>
      <c r="BO38" s="303"/>
      <c r="BP38" s="9"/>
      <c r="BQ38" s="303"/>
      <c r="BR38" s="303"/>
      <c r="BS38" s="9"/>
      <c r="BT38" s="303"/>
      <c r="BU38" s="303"/>
      <c r="BV38" s="9"/>
      <c r="BW38" s="303"/>
      <c r="BX38" s="303"/>
      <c r="BY38" s="9"/>
      <c r="BZ38" s="303"/>
      <c r="CA38" s="303"/>
      <c r="CB38" s="9"/>
      <c r="CC38" s="303"/>
      <c r="CD38" s="303"/>
      <c r="CE38" s="9"/>
      <c r="CF38" s="303"/>
      <c r="CG38" s="303"/>
      <c r="CH38" s="149"/>
    </row>
    <row r="39" spans="1:86" ht="15" thickBot="1" x14ac:dyDescent="0.35">
      <c r="C39" s="148"/>
      <c r="D39" s="148"/>
      <c r="E39" s="148"/>
      <c r="F39" s="148"/>
      <c r="G39" s="148"/>
      <c r="H39" s="148"/>
      <c r="I39" s="148"/>
      <c r="J39" s="148"/>
      <c r="K39" s="148"/>
      <c r="L39" s="148"/>
      <c r="M39" s="148"/>
      <c r="N39" s="148"/>
      <c r="O39" s="148"/>
      <c r="P39" s="148"/>
      <c r="Q39" s="148"/>
      <c r="R39" s="148"/>
      <c r="S39" s="148"/>
      <c r="T39" s="148"/>
      <c r="U39" s="148"/>
      <c r="V39" s="148"/>
      <c r="W39" s="148"/>
      <c r="X39" s="148"/>
      <c r="Y39" s="148"/>
      <c r="Z39" s="148"/>
      <c r="AA39" s="148"/>
      <c r="AB39" s="148"/>
      <c r="AC39" s="148"/>
      <c r="AD39" s="148"/>
      <c r="AE39" s="148"/>
      <c r="AF39" s="148"/>
      <c r="AG39" s="148"/>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c r="BI39" s="148"/>
      <c r="BJ39" s="148"/>
      <c r="BK39" s="148"/>
      <c r="BL39" s="148"/>
      <c r="BM39" s="148"/>
      <c r="BN39" s="148"/>
      <c r="BO39" s="148"/>
      <c r="BP39" s="148"/>
      <c r="BQ39" s="148"/>
      <c r="BR39" s="148"/>
      <c r="BS39" s="148"/>
      <c r="BT39" s="148"/>
      <c r="BU39" s="148"/>
      <c r="BV39" s="148"/>
      <c r="BW39" s="148"/>
      <c r="BX39" s="148"/>
      <c r="BY39" s="148"/>
      <c r="BZ39" s="148"/>
      <c r="CA39" s="148"/>
      <c r="CB39" s="148"/>
      <c r="CC39" s="148"/>
      <c r="CD39" s="148"/>
      <c r="CE39" s="148"/>
      <c r="CF39" s="148"/>
      <c r="CG39" s="148"/>
      <c r="CH39" s="148"/>
    </row>
    <row r="40" spans="1:86" ht="16.2" thickBot="1" x14ac:dyDescent="0.35">
      <c r="A40" s="565" t="s">
        <v>16</v>
      </c>
      <c r="B40" s="18" t="s">
        <v>10</v>
      </c>
      <c r="C40" s="176">
        <f>C$4</f>
        <v>44927</v>
      </c>
      <c r="D40" s="176">
        <f t="shared" ref="D40:BO40" si="35">D$4</f>
        <v>44958</v>
      </c>
      <c r="E40" s="176">
        <f t="shared" si="35"/>
        <v>44986</v>
      </c>
      <c r="F40" s="176">
        <f t="shared" si="35"/>
        <v>45017</v>
      </c>
      <c r="G40" s="176">
        <f t="shared" si="35"/>
        <v>45047</v>
      </c>
      <c r="H40" s="176">
        <f t="shared" si="35"/>
        <v>45078</v>
      </c>
      <c r="I40" s="176">
        <f t="shared" si="35"/>
        <v>45108</v>
      </c>
      <c r="J40" s="176">
        <f t="shared" si="35"/>
        <v>45139</v>
      </c>
      <c r="K40" s="176">
        <f t="shared" si="35"/>
        <v>45170</v>
      </c>
      <c r="L40" s="176">
        <f t="shared" si="35"/>
        <v>45200</v>
      </c>
      <c r="M40" s="176">
        <f t="shared" si="35"/>
        <v>45231</v>
      </c>
      <c r="N40" s="176">
        <f t="shared" si="35"/>
        <v>45261</v>
      </c>
      <c r="O40" s="176">
        <f t="shared" si="35"/>
        <v>45292</v>
      </c>
      <c r="P40" s="176">
        <f t="shared" si="35"/>
        <v>45323</v>
      </c>
      <c r="Q40" s="176">
        <f t="shared" si="35"/>
        <v>45352</v>
      </c>
      <c r="R40" s="176">
        <f t="shared" si="35"/>
        <v>45383</v>
      </c>
      <c r="S40" s="176">
        <f t="shared" si="35"/>
        <v>45413</v>
      </c>
      <c r="T40" s="176">
        <f t="shared" si="35"/>
        <v>45444</v>
      </c>
      <c r="U40" s="176">
        <f t="shared" si="35"/>
        <v>45474</v>
      </c>
      <c r="V40" s="176">
        <f t="shared" si="35"/>
        <v>45505</v>
      </c>
      <c r="W40" s="176">
        <f t="shared" si="35"/>
        <v>45536</v>
      </c>
      <c r="X40" s="176">
        <f t="shared" si="35"/>
        <v>45566</v>
      </c>
      <c r="Y40" s="176">
        <f t="shared" si="35"/>
        <v>45597</v>
      </c>
      <c r="Z40" s="176">
        <f t="shared" si="35"/>
        <v>45627</v>
      </c>
      <c r="AA40" s="176">
        <f t="shared" si="35"/>
        <v>45658</v>
      </c>
      <c r="AB40" s="176">
        <f t="shared" si="35"/>
        <v>45689</v>
      </c>
      <c r="AC40" s="176">
        <f t="shared" si="35"/>
        <v>45717</v>
      </c>
      <c r="AD40" s="176">
        <f t="shared" si="35"/>
        <v>45748</v>
      </c>
      <c r="AE40" s="176">
        <f t="shared" si="35"/>
        <v>45778</v>
      </c>
      <c r="AF40" s="176">
        <f t="shared" si="35"/>
        <v>45809</v>
      </c>
      <c r="AG40" s="176">
        <f t="shared" si="35"/>
        <v>45839</v>
      </c>
      <c r="AH40" s="176">
        <f t="shared" si="35"/>
        <v>45870</v>
      </c>
      <c r="AI40" s="176">
        <f t="shared" si="35"/>
        <v>45901</v>
      </c>
      <c r="AJ40" s="176">
        <f t="shared" si="35"/>
        <v>45931</v>
      </c>
      <c r="AK40" s="176">
        <f t="shared" si="35"/>
        <v>45962</v>
      </c>
      <c r="AL40" s="176">
        <f t="shared" si="35"/>
        <v>45992</v>
      </c>
      <c r="AM40" s="176">
        <f t="shared" si="35"/>
        <v>46023</v>
      </c>
      <c r="AN40" s="176">
        <f t="shared" si="35"/>
        <v>46054</v>
      </c>
      <c r="AO40" s="176">
        <f t="shared" si="35"/>
        <v>46082</v>
      </c>
      <c r="AP40" s="176">
        <f t="shared" si="35"/>
        <v>46113</v>
      </c>
      <c r="AQ40" s="176">
        <f t="shared" si="35"/>
        <v>46143</v>
      </c>
      <c r="AR40" s="176">
        <f t="shared" si="35"/>
        <v>46174</v>
      </c>
      <c r="AS40" s="176">
        <f t="shared" si="35"/>
        <v>46204</v>
      </c>
      <c r="AT40" s="176">
        <f t="shared" si="35"/>
        <v>46235</v>
      </c>
      <c r="AU40" s="176">
        <f t="shared" si="35"/>
        <v>46266</v>
      </c>
      <c r="AV40" s="176">
        <f t="shared" si="35"/>
        <v>46296</v>
      </c>
      <c r="AW40" s="176">
        <f t="shared" si="35"/>
        <v>46327</v>
      </c>
      <c r="AX40" s="176">
        <f t="shared" si="35"/>
        <v>46357</v>
      </c>
      <c r="AY40" s="176">
        <f t="shared" si="35"/>
        <v>46388</v>
      </c>
      <c r="AZ40" s="176">
        <f t="shared" si="35"/>
        <v>46419</v>
      </c>
      <c r="BA40" s="176">
        <f t="shared" si="35"/>
        <v>46447</v>
      </c>
      <c r="BB40" s="176">
        <f t="shared" si="35"/>
        <v>46478</v>
      </c>
      <c r="BC40" s="176">
        <f t="shared" si="35"/>
        <v>46508</v>
      </c>
      <c r="BD40" s="176">
        <f t="shared" si="35"/>
        <v>46539</v>
      </c>
      <c r="BE40" s="176">
        <f t="shared" si="35"/>
        <v>46569</v>
      </c>
      <c r="BF40" s="176">
        <f t="shared" si="35"/>
        <v>46600</v>
      </c>
      <c r="BG40" s="176">
        <f t="shared" si="35"/>
        <v>46631</v>
      </c>
      <c r="BH40" s="176">
        <f t="shared" si="35"/>
        <v>46661</v>
      </c>
      <c r="BI40" s="176">
        <f t="shared" si="35"/>
        <v>46692</v>
      </c>
      <c r="BJ40" s="176">
        <f t="shared" si="35"/>
        <v>46722</v>
      </c>
      <c r="BK40" s="176">
        <f t="shared" si="35"/>
        <v>46753</v>
      </c>
      <c r="BL40" s="176">
        <f t="shared" si="35"/>
        <v>46784</v>
      </c>
      <c r="BM40" s="176">
        <f t="shared" si="35"/>
        <v>46813</v>
      </c>
      <c r="BN40" s="176">
        <f t="shared" si="35"/>
        <v>46844</v>
      </c>
      <c r="BO40" s="176">
        <f t="shared" si="35"/>
        <v>46874</v>
      </c>
      <c r="BP40" s="176">
        <f t="shared" ref="BP40:CH40" si="36">BP$4</f>
        <v>46905</v>
      </c>
      <c r="BQ40" s="176">
        <f t="shared" si="36"/>
        <v>46935</v>
      </c>
      <c r="BR40" s="176">
        <f t="shared" si="36"/>
        <v>46966</v>
      </c>
      <c r="BS40" s="176">
        <f t="shared" si="36"/>
        <v>46997</v>
      </c>
      <c r="BT40" s="176">
        <f t="shared" si="36"/>
        <v>47027</v>
      </c>
      <c r="BU40" s="176">
        <f t="shared" si="36"/>
        <v>47058</v>
      </c>
      <c r="BV40" s="176">
        <f t="shared" si="36"/>
        <v>47088</v>
      </c>
      <c r="BW40" s="176">
        <f t="shared" si="36"/>
        <v>47119</v>
      </c>
      <c r="BX40" s="176">
        <f t="shared" si="36"/>
        <v>47150</v>
      </c>
      <c r="BY40" s="176">
        <f t="shared" si="36"/>
        <v>47178</v>
      </c>
      <c r="BZ40" s="176">
        <f t="shared" si="36"/>
        <v>47209</v>
      </c>
      <c r="CA40" s="176">
        <f t="shared" si="36"/>
        <v>47239</v>
      </c>
      <c r="CB40" s="176">
        <f t="shared" si="36"/>
        <v>47270</v>
      </c>
      <c r="CC40" s="176">
        <f t="shared" si="36"/>
        <v>47300</v>
      </c>
      <c r="CD40" s="176">
        <f t="shared" si="36"/>
        <v>47331</v>
      </c>
      <c r="CE40" s="176">
        <f t="shared" si="36"/>
        <v>47362</v>
      </c>
      <c r="CF40" s="176">
        <f t="shared" si="36"/>
        <v>47392</v>
      </c>
      <c r="CG40" s="176">
        <f t="shared" si="36"/>
        <v>47423</v>
      </c>
      <c r="CH40" s="177">
        <f t="shared" si="36"/>
        <v>47453</v>
      </c>
    </row>
    <row r="41" spans="1:86" ht="15" customHeight="1" x14ac:dyDescent="0.3">
      <c r="A41" s="566"/>
      <c r="B41" s="11" t="str">
        <f t="shared" ref="B41:B55" si="37">B23</f>
        <v>Air Comp</v>
      </c>
      <c r="C41" s="3">
        <v>0</v>
      </c>
      <c r="D41" s="3">
        <v>0</v>
      </c>
      <c r="E41" s="3">
        <v>0</v>
      </c>
      <c r="F41" s="3">
        <v>0</v>
      </c>
      <c r="G41" s="3">
        <f>F41</f>
        <v>0</v>
      </c>
      <c r="H41" s="3">
        <f t="shared" ref="H41:BS41" si="38">G41</f>
        <v>0</v>
      </c>
      <c r="I41" s="3">
        <f t="shared" si="38"/>
        <v>0</v>
      </c>
      <c r="J41" s="3">
        <f t="shared" si="38"/>
        <v>0</v>
      </c>
      <c r="K41" s="3">
        <f t="shared" si="38"/>
        <v>0</v>
      </c>
      <c r="L41" s="3">
        <f t="shared" si="38"/>
        <v>0</v>
      </c>
      <c r="M41" s="3">
        <f t="shared" si="38"/>
        <v>0</v>
      </c>
      <c r="N41" s="3">
        <f t="shared" si="38"/>
        <v>0</v>
      </c>
      <c r="O41" s="3">
        <f t="shared" si="38"/>
        <v>0</v>
      </c>
      <c r="P41" s="3">
        <f t="shared" si="38"/>
        <v>0</v>
      </c>
      <c r="Q41" s="3">
        <f t="shared" si="38"/>
        <v>0</v>
      </c>
      <c r="R41" s="3">
        <f t="shared" si="38"/>
        <v>0</v>
      </c>
      <c r="S41" s="3">
        <f t="shared" si="38"/>
        <v>0</v>
      </c>
      <c r="T41" s="3">
        <f t="shared" si="38"/>
        <v>0</v>
      </c>
      <c r="U41" s="3">
        <f t="shared" si="38"/>
        <v>0</v>
      </c>
      <c r="V41" s="3">
        <f t="shared" si="38"/>
        <v>0</v>
      </c>
      <c r="W41" s="3">
        <f t="shared" si="38"/>
        <v>0</v>
      </c>
      <c r="X41" s="3">
        <f t="shared" si="38"/>
        <v>0</v>
      </c>
      <c r="Y41" s="3">
        <f t="shared" si="38"/>
        <v>0</v>
      </c>
      <c r="Z41" s="3">
        <f t="shared" si="38"/>
        <v>0</v>
      </c>
      <c r="AA41" s="3">
        <f t="shared" si="38"/>
        <v>0</v>
      </c>
      <c r="AB41" s="3">
        <f t="shared" si="38"/>
        <v>0</v>
      </c>
      <c r="AC41" s="3">
        <f t="shared" si="38"/>
        <v>0</v>
      </c>
      <c r="AD41" s="3">
        <f t="shared" si="38"/>
        <v>0</v>
      </c>
      <c r="AE41" s="3">
        <f t="shared" si="38"/>
        <v>0</v>
      </c>
      <c r="AF41" s="3">
        <f t="shared" si="38"/>
        <v>0</v>
      </c>
      <c r="AG41" s="3">
        <f t="shared" si="38"/>
        <v>0</v>
      </c>
      <c r="AH41" s="3">
        <f t="shared" si="38"/>
        <v>0</v>
      </c>
      <c r="AI41" s="3">
        <f t="shared" si="38"/>
        <v>0</v>
      </c>
      <c r="AJ41" s="3">
        <f t="shared" si="38"/>
        <v>0</v>
      </c>
      <c r="AK41" s="3">
        <f t="shared" si="38"/>
        <v>0</v>
      </c>
      <c r="AL41" s="3">
        <f t="shared" si="38"/>
        <v>0</v>
      </c>
      <c r="AM41" s="3">
        <f t="shared" si="38"/>
        <v>0</v>
      </c>
      <c r="AN41" s="3">
        <f t="shared" si="38"/>
        <v>0</v>
      </c>
      <c r="AO41" s="3">
        <f t="shared" si="38"/>
        <v>0</v>
      </c>
      <c r="AP41" s="3">
        <f t="shared" si="38"/>
        <v>0</v>
      </c>
      <c r="AQ41" s="3">
        <f t="shared" si="38"/>
        <v>0</v>
      </c>
      <c r="AR41" s="3">
        <f t="shared" si="38"/>
        <v>0</v>
      </c>
      <c r="AS41" s="3">
        <f t="shared" si="38"/>
        <v>0</v>
      </c>
      <c r="AT41" s="3">
        <f t="shared" si="38"/>
        <v>0</v>
      </c>
      <c r="AU41" s="3">
        <f t="shared" si="38"/>
        <v>0</v>
      </c>
      <c r="AV41" s="3">
        <f t="shared" si="38"/>
        <v>0</v>
      </c>
      <c r="AW41" s="3">
        <f t="shared" si="38"/>
        <v>0</v>
      </c>
      <c r="AX41" s="3">
        <f t="shared" si="38"/>
        <v>0</v>
      </c>
      <c r="AY41" s="3">
        <f t="shared" si="38"/>
        <v>0</v>
      </c>
      <c r="AZ41" s="3">
        <f t="shared" si="38"/>
        <v>0</v>
      </c>
      <c r="BA41" s="3">
        <f t="shared" si="38"/>
        <v>0</v>
      </c>
      <c r="BB41" s="3">
        <f t="shared" si="38"/>
        <v>0</v>
      </c>
      <c r="BC41" s="3">
        <f t="shared" si="38"/>
        <v>0</v>
      </c>
      <c r="BD41" s="3">
        <f t="shared" si="38"/>
        <v>0</v>
      </c>
      <c r="BE41" s="3">
        <f t="shared" si="38"/>
        <v>0</v>
      </c>
      <c r="BF41" s="3">
        <f t="shared" si="38"/>
        <v>0</v>
      </c>
      <c r="BG41" s="3">
        <f t="shared" si="38"/>
        <v>0</v>
      </c>
      <c r="BH41" s="3">
        <f t="shared" si="38"/>
        <v>0</v>
      </c>
      <c r="BI41" s="3">
        <f t="shared" si="38"/>
        <v>0</v>
      </c>
      <c r="BJ41" s="3">
        <f t="shared" si="38"/>
        <v>0</v>
      </c>
      <c r="BK41" s="3">
        <f t="shared" si="38"/>
        <v>0</v>
      </c>
      <c r="BL41" s="3">
        <f t="shared" si="38"/>
        <v>0</v>
      </c>
      <c r="BM41" s="3">
        <f t="shared" si="38"/>
        <v>0</v>
      </c>
      <c r="BN41" s="3">
        <f t="shared" si="38"/>
        <v>0</v>
      </c>
      <c r="BO41" s="3">
        <f t="shared" si="38"/>
        <v>0</v>
      </c>
      <c r="BP41" s="3">
        <f t="shared" si="38"/>
        <v>0</v>
      </c>
      <c r="BQ41" s="3">
        <f t="shared" si="38"/>
        <v>0</v>
      </c>
      <c r="BR41" s="3">
        <f t="shared" si="38"/>
        <v>0</v>
      </c>
      <c r="BS41" s="3">
        <f t="shared" si="38"/>
        <v>0</v>
      </c>
      <c r="BT41" s="3">
        <f t="shared" ref="BT41:CH41" si="39">BS41</f>
        <v>0</v>
      </c>
      <c r="BU41" s="3">
        <f t="shared" si="39"/>
        <v>0</v>
      </c>
      <c r="BV41" s="3">
        <f t="shared" si="39"/>
        <v>0</v>
      </c>
      <c r="BW41" s="3">
        <f t="shared" si="39"/>
        <v>0</v>
      </c>
      <c r="BX41" s="3">
        <f t="shared" si="39"/>
        <v>0</v>
      </c>
      <c r="BY41" s="3">
        <f t="shared" si="39"/>
        <v>0</v>
      </c>
      <c r="BZ41" s="3">
        <f t="shared" si="39"/>
        <v>0</v>
      </c>
      <c r="CA41" s="3">
        <f t="shared" si="39"/>
        <v>0</v>
      </c>
      <c r="CB41" s="3">
        <f t="shared" si="39"/>
        <v>0</v>
      </c>
      <c r="CC41" s="3">
        <f t="shared" si="39"/>
        <v>0</v>
      </c>
      <c r="CD41" s="3">
        <f t="shared" si="39"/>
        <v>0</v>
      </c>
      <c r="CE41" s="3">
        <f t="shared" si="39"/>
        <v>0</v>
      </c>
      <c r="CF41" s="3">
        <f t="shared" si="39"/>
        <v>0</v>
      </c>
      <c r="CG41" s="3">
        <f t="shared" si="39"/>
        <v>0</v>
      </c>
      <c r="CH41" s="12">
        <f t="shared" si="39"/>
        <v>0</v>
      </c>
    </row>
    <row r="42" spans="1:86" x14ac:dyDescent="0.3">
      <c r="A42" s="566"/>
      <c r="B42" s="13" t="str">
        <f t="shared" si="37"/>
        <v>Building Shell</v>
      </c>
      <c r="C42" s="3">
        <v>0</v>
      </c>
      <c r="D42" s="3">
        <v>0</v>
      </c>
      <c r="E42" s="3">
        <v>0</v>
      </c>
      <c r="F42" s="3">
        <v>0</v>
      </c>
      <c r="G42" s="3">
        <f t="shared" ref="G42:BR42" si="40">F42</f>
        <v>0</v>
      </c>
      <c r="H42" s="3">
        <f t="shared" si="40"/>
        <v>0</v>
      </c>
      <c r="I42" s="3">
        <f t="shared" si="40"/>
        <v>0</v>
      </c>
      <c r="J42" s="3">
        <f t="shared" si="40"/>
        <v>0</v>
      </c>
      <c r="K42" s="3">
        <f t="shared" si="40"/>
        <v>0</v>
      </c>
      <c r="L42" s="3">
        <f t="shared" si="40"/>
        <v>0</v>
      </c>
      <c r="M42" s="3">
        <f t="shared" si="40"/>
        <v>0</v>
      </c>
      <c r="N42" s="3">
        <f t="shared" si="40"/>
        <v>0</v>
      </c>
      <c r="O42" s="3">
        <f t="shared" si="40"/>
        <v>0</v>
      </c>
      <c r="P42" s="3">
        <f t="shared" si="40"/>
        <v>0</v>
      </c>
      <c r="Q42" s="3">
        <f t="shared" si="40"/>
        <v>0</v>
      </c>
      <c r="R42" s="3">
        <f t="shared" si="40"/>
        <v>0</v>
      </c>
      <c r="S42" s="3">
        <f t="shared" si="40"/>
        <v>0</v>
      </c>
      <c r="T42" s="3">
        <f t="shared" si="40"/>
        <v>0</v>
      </c>
      <c r="U42" s="3">
        <f t="shared" si="40"/>
        <v>0</v>
      </c>
      <c r="V42" s="3">
        <f t="shared" si="40"/>
        <v>0</v>
      </c>
      <c r="W42" s="3">
        <f t="shared" si="40"/>
        <v>0</v>
      </c>
      <c r="X42" s="3">
        <f t="shared" si="40"/>
        <v>0</v>
      </c>
      <c r="Y42" s="3">
        <f t="shared" si="40"/>
        <v>0</v>
      </c>
      <c r="Z42" s="3">
        <f t="shared" si="40"/>
        <v>0</v>
      </c>
      <c r="AA42" s="3">
        <f t="shared" si="40"/>
        <v>0</v>
      </c>
      <c r="AB42" s="3">
        <f t="shared" si="40"/>
        <v>0</v>
      </c>
      <c r="AC42" s="3">
        <f t="shared" si="40"/>
        <v>0</v>
      </c>
      <c r="AD42" s="3">
        <f t="shared" si="40"/>
        <v>0</v>
      </c>
      <c r="AE42" s="3">
        <f t="shared" si="40"/>
        <v>0</v>
      </c>
      <c r="AF42" s="3">
        <f t="shared" si="40"/>
        <v>0</v>
      </c>
      <c r="AG42" s="3">
        <f t="shared" si="40"/>
        <v>0</v>
      </c>
      <c r="AH42" s="3">
        <f t="shared" si="40"/>
        <v>0</v>
      </c>
      <c r="AI42" s="3">
        <f t="shared" si="40"/>
        <v>0</v>
      </c>
      <c r="AJ42" s="3">
        <f t="shared" si="40"/>
        <v>0</v>
      </c>
      <c r="AK42" s="3">
        <f t="shared" si="40"/>
        <v>0</v>
      </c>
      <c r="AL42" s="3">
        <f t="shared" si="40"/>
        <v>0</v>
      </c>
      <c r="AM42" s="3">
        <f t="shared" si="40"/>
        <v>0</v>
      </c>
      <c r="AN42" s="3">
        <f t="shared" si="40"/>
        <v>0</v>
      </c>
      <c r="AO42" s="3">
        <f t="shared" si="40"/>
        <v>0</v>
      </c>
      <c r="AP42" s="3">
        <f t="shared" si="40"/>
        <v>0</v>
      </c>
      <c r="AQ42" s="3">
        <f t="shared" si="40"/>
        <v>0</v>
      </c>
      <c r="AR42" s="3">
        <f t="shared" si="40"/>
        <v>0</v>
      </c>
      <c r="AS42" s="3">
        <f t="shared" si="40"/>
        <v>0</v>
      </c>
      <c r="AT42" s="3">
        <f t="shared" si="40"/>
        <v>0</v>
      </c>
      <c r="AU42" s="3">
        <f t="shared" si="40"/>
        <v>0</v>
      </c>
      <c r="AV42" s="3">
        <f t="shared" si="40"/>
        <v>0</v>
      </c>
      <c r="AW42" s="3">
        <f t="shared" si="40"/>
        <v>0</v>
      </c>
      <c r="AX42" s="3">
        <f t="shared" si="40"/>
        <v>0</v>
      </c>
      <c r="AY42" s="3">
        <f t="shared" si="40"/>
        <v>0</v>
      </c>
      <c r="AZ42" s="3">
        <f t="shared" si="40"/>
        <v>0</v>
      </c>
      <c r="BA42" s="3">
        <f t="shared" si="40"/>
        <v>0</v>
      </c>
      <c r="BB42" s="3">
        <f t="shared" si="40"/>
        <v>0</v>
      </c>
      <c r="BC42" s="3">
        <f t="shared" si="40"/>
        <v>0</v>
      </c>
      <c r="BD42" s="3">
        <f t="shared" si="40"/>
        <v>0</v>
      </c>
      <c r="BE42" s="3">
        <f t="shared" si="40"/>
        <v>0</v>
      </c>
      <c r="BF42" s="3">
        <f t="shared" si="40"/>
        <v>0</v>
      </c>
      <c r="BG42" s="3">
        <f t="shared" si="40"/>
        <v>0</v>
      </c>
      <c r="BH42" s="3">
        <f t="shared" si="40"/>
        <v>0</v>
      </c>
      <c r="BI42" s="3">
        <f t="shared" si="40"/>
        <v>0</v>
      </c>
      <c r="BJ42" s="3">
        <f t="shared" si="40"/>
        <v>0</v>
      </c>
      <c r="BK42" s="3">
        <f t="shared" si="40"/>
        <v>0</v>
      </c>
      <c r="BL42" s="3">
        <f t="shared" si="40"/>
        <v>0</v>
      </c>
      <c r="BM42" s="3">
        <f t="shared" si="40"/>
        <v>0</v>
      </c>
      <c r="BN42" s="3">
        <f t="shared" si="40"/>
        <v>0</v>
      </c>
      <c r="BO42" s="3">
        <f t="shared" si="40"/>
        <v>0</v>
      </c>
      <c r="BP42" s="3">
        <f t="shared" si="40"/>
        <v>0</v>
      </c>
      <c r="BQ42" s="3">
        <f t="shared" si="40"/>
        <v>0</v>
      </c>
      <c r="BR42" s="3">
        <f t="shared" si="40"/>
        <v>0</v>
      </c>
      <c r="BS42" s="3">
        <f t="shared" ref="BS42:CH42" si="41">BR42</f>
        <v>0</v>
      </c>
      <c r="BT42" s="3">
        <f t="shared" si="41"/>
        <v>0</v>
      </c>
      <c r="BU42" s="3">
        <f t="shared" si="41"/>
        <v>0</v>
      </c>
      <c r="BV42" s="3">
        <f t="shared" si="41"/>
        <v>0</v>
      </c>
      <c r="BW42" s="3">
        <f t="shared" si="41"/>
        <v>0</v>
      </c>
      <c r="BX42" s="3">
        <f t="shared" si="41"/>
        <v>0</v>
      </c>
      <c r="BY42" s="3">
        <f t="shared" si="41"/>
        <v>0</v>
      </c>
      <c r="BZ42" s="3">
        <f t="shared" si="41"/>
        <v>0</v>
      </c>
      <c r="CA42" s="3">
        <f t="shared" si="41"/>
        <v>0</v>
      </c>
      <c r="CB42" s="3">
        <f t="shared" si="41"/>
        <v>0</v>
      </c>
      <c r="CC42" s="3">
        <f t="shared" si="41"/>
        <v>0</v>
      </c>
      <c r="CD42" s="3">
        <f t="shared" si="41"/>
        <v>0</v>
      </c>
      <c r="CE42" s="3">
        <f t="shared" si="41"/>
        <v>0</v>
      </c>
      <c r="CF42" s="3">
        <f t="shared" si="41"/>
        <v>0</v>
      </c>
      <c r="CG42" s="3">
        <f t="shared" si="41"/>
        <v>0</v>
      </c>
      <c r="CH42" s="12">
        <f t="shared" si="41"/>
        <v>0</v>
      </c>
    </row>
    <row r="43" spans="1:86" x14ac:dyDescent="0.3">
      <c r="A43" s="566"/>
      <c r="B43" s="11" t="str">
        <f t="shared" si="37"/>
        <v>Cooking</v>
      </c>
      <c r="C43" s="3">
        <v>0</v>
      </c>
      <c r="D43" s="3">
        <v>0</v>
      </c>
      <c r="E43" s="3">
        <v>0</v>
      </c>
      <c r="F43" s="3">
        <v>0</v>
      </c>
      <c r="G43" s="3">
        <f t="shared" ref="G43:BR43" si="42">F43</f>
        <v>0</v>
      </c>
      <c r="H43" s="3">
        <f t="shared" si="42"/>
        <v>0</v>
      </c>
      <c r="I43" s="3">
        <f t="shared" si="42"/>
        <v>0</v>
      </c>
      <c r="J43" s="3">
        <f t="shared" si="42"/>
        <v>0</v>
      </c>
      <c r="K43" s="3">
        <f t="shared" si="42"/>
        <v>0</v>
      </c>
      <c r="L43" s="3">
        <f t="shared" si="42"/>
        <v>0</v>
      </c>
      <c r="M43" s="3">
        <f t="shared" si="42"/>
        <v>0</v>
      </c>
      <c r="N43" s="3">
        <f t="shared" si="42"/>
        <v>0</v>
      </c>
      <c r="O43" s="3">
        <f t="shared" si="42"/>
        <v>0</v>
      </c>
      <c r="P43" s="3">
        <f t="shared" si="42"/>
        <v>0</v>
      </c>
      <c r="Q43" s="3">
        <f t="shared" si="42"/>
        <v>0</v>
      </c>
      <c r="R43" s="3">
        <f t="shared" si="42"/>
        <v>0</v>
      </c>
      <c r="S43" s="3">
        <f t="shared" si="42"/>
        <v>0</v>
      </c>
      <c r="T43" s="3">
        <f t="shared" si="42"/>
        <v>0</v>
      </c>
      <c r="U43" s="3">
        <f t="shared" si="42"/>
        <v>0</v>
      </c>
      <c r="V43" s="3">
        <f t="shared" si="42"/>
        <v>0</v>
      </c>
      <c r="W43" s="3">
        <f t="shared" si="42"/>
        <v>0</v>
      </c>
      <c r="X43" s="3">
        <f t="shared" si="42"/>
        <v>0</v>
      </c>
      <c r="Y43" s="3">
        <f t="shared" si="42"/>
        <v>0</v>
      </c>
      <c r="Z43" s="3">
        <f t="shared" si="42"/>
        <v>0</v>
      </c>
      <c r="AA43" s="3">
        <f t="shared" si="42"/>
        <v>0</v>
      </c>
      <c r="AB43" s="3">
        <f t="shared" si="42"/>
        <v>0</v>
      </c>
      <c r="AC43" s="3">
        <f t="shared" si="42"/>
        <v>0</v>
      </c>
      <c r="AD43" s="3">
        <f t="shared" si="42"/>
        <v>0</v>
      </c>
      <c r="AE43" s="3">
        <f t="shared" si="42"/>
        <v>0</v>
      </c>
      <c r="AF43" s="3">
        <f t="shared" si="42"/>
        <v>0</v>
      </c>
      <c r="AG43" s="3">
        <f t="shared" si="42"/>
        <v>0</v>
      </c>
      <c r="AH43" s="3">
        <f t="shared" si="42"/>
        <v>0</v>
      </c>
      <c r="AI43" s="3">
        <f t="shared" si="42"/>
        <v>0</v>
      </c>
      <c r="AJ43" s="3">
        <f t="shared" si="42"/>
        <v>0</v>
      </c>
      <c r="AK43" s="3">
        <f t="shared" si="42"/>
        <v>0</v>
      </c>
      <c r="AL43" s="3">
        <f t="shared" si="42"/>
        <v>0</v>
      </c>
      <c r="AM43" s="3">
        <f t="shared" si="42"/>
        <v>0</v>
      </c>
      <c r="AN43" s="3">
        <f t="shared" si="42"/>
        <v>0</v>
      </c>
      <c r="AO43" s="3">
        <f t="shared" si="42"/>
        <v>0</v>
      </c>
      <c r="AP43" s="3">
        <f t="shared" si="42"/>
        <v>0</v>
      </c>
      <c r="AQ43" s="3">
        <f t="shared" si="42"/>
        <v>0</v>
      </c>
      <c r="AR43" s="3">
        <f t="shared" si="42"/>
        <v>0</v>
      </c>
      <c r="AS43" s="3">
        <f t="shared" si="42"/>
        <v>0</v>
      </c>
      <c r="AT43" s="3">
        <f t="shared" si="42"/>
        <v>0</v>
      </c>
      <c r="AU43" s="3">
        <f t="shared" si="42"/>
        <v>0</v>
      </c>
      <c r="AV43" s="3">
        <f t="shared" si="42"/>
        <v>0</v>
      </c>
      <c r="AW43" s="3">
        <f t="shared" si="42"/>
        <v>0</v>
      </c>
      <c r="AX43" s="3">
        <f t="shared" si="42"/>
        <v>0</v>
      </c>
      <c r="AY43" s="3">
        <f t="shared" si="42"/>
        <v>0</v>
      </c>
      <c r="AZ43" s="3">
        <f t="shared" si="42"/>
        <v>0</v>
      </c>
      <c r="BA43" s="3">
        <f t="shared" si="42"/>
        <v>0</v>
      </c>
      <c r="BB43" s="3">
        <f t="shared" si="42"/>
        <v>0</v>
      </c>
      <c r="BC43" s="3">
        <f t="shared" si="42"/>
        <v>0</v>
      </c>
      <c r="BD43" s="3">
        <f t="shared" si="42"/>
        <v>0</v>
      </c>
      <c r="BE43" s="3">
        <f t="shared" si="42"/>
        <v>0</v>
      </c>
      <c r="BF43" s="3">
        <f t="shared" si="42"/>
        <v>0</v>
      </c>
      <c r="BG43" s="3">
        <f t="shared" si="42"/>
        <v>0</v>
      </c>
      <c r="BH43" s="3">
        <f t="shared" si="42"/>
        <v>0</v>
      </c>
      <c r="BI43" s="3">
        <f t="shared" si="42"/>
        <v>0</v>
      </c>
      <c r="BJ43" s="3">
        <f t="shared" si="42"/>
        <v>0</v>
      </c>
      <c r="BK43" s="3">
        <f t="shared" si="42"/>
        <v>0</v>
      </c>
      <c r="BL43" s="3">
        <f t="shared" si="42"/>
        <v>0</v>
      </c>
      <c r="BM43" s="3">
        <f t="shared" si="42"/>
        <v>0</v>
      </c>
      <c r="BN43" s="3">
        <f t="shared" si="42"/>
        <v>0</v>
      </c>
      <c r="BO43" s="3">
        <f t="shared" si="42"/>
        <v>0</v>
      </c>
      <c r="BP43" s="3">
        <f t="shared" si="42"/>
        <v>0</v>
      </c>
      <c r="BQ43" s="3">
        <f t="shared" si="42"/>
        <v>0</v>
      </c>
      <c r="BR43" s="3">
        <f t="shared" si="42"/>
        <v>0</v>
      </c>
      <c r="BS43" s="3">
        <f t="shared" ref="BS43:CH43" si="43">BR43</f>
        <v>0</v>
      </c>
      <c r="BT43" s="3">
        <f t="shared" si="43"/>
        <v>0</v>
      </c>
      <c r="BU43" s="3">
        <f t="shared" si="43"/>
        <v>0</v>
      </c>
      <c r="BV43" s="3">
        <f t="shared" si="43"/>
        <v>0</v>
      </c>
      <c r="BW43" s="3">
        <f t="shared" si="43"/>
        <v>0</v>
      </c>
      <c r="BX43" s="3">
        <f t="shared" si="43"/>
        <v>0</v>
      </c>
      <c r="BY43" s="3">
        <f t="shared" si="43"/>
        <v>0</v>
      </c>
      <c r="BZ43" s="3">
        <f t="shared" si="43"/>
        <v>0</v>
      </c>
      <c r="CA43" s="3">
        <f t="shared" si="43"/>
        <v>0</v>
      </c>
      <c r="CB43" s="3">
        <f t="shared" si="43"/>
        <v>0</v>
      </c>
      <c r="CC43" s="3">
        <f t="shared" si="43"/>
        <v>0</v>
      </c>
      <c r="CD43" s="3">
        <f t="shared" si="43"/>
        <v>0</v>
      </c>
      <c r="CE43" s="3">
        <f t="shared" si="43"/>
        <v>0</v>
      </c>
      <c r="CF43" s="3">
        <f t="shared" si="43"/>
        <v>0</v>
      </c>
      <c r="CG43" s="3">
        <f t="shared" si="43"/>
        <v>0</v>
      </c>
      <c r="CH43" s="12">
        <f t="shared" si="43"/>
        <v>0</v>
      </c>
    </row>
    <row r="44" spans="1:86" x14ac:dyDescent="0.3">
      <c r="A44" s="566"/>
      <c r="B44" s="11" t="str">
        <f t="shared" si="37"/>
        <v>Cooling</v>
      </c>
      <c r="C44" s="3">
        <v>0</v>
      </c>
      <c r="D44" s="3">
        <v>0</v>
      </c>
      <c r="E44" s="3">
        <v>0</v>
      </c>
      <c r="F44" s="3">
        <v>0</v>
      </c>
      <c r="G44" s="3">
        <f t="shared" ref="G44:BR44" si="44">F44</f>
        <v>0</v>
      </c>
      <c r="H44" s="3">
        <f t="shared" si="44"/>
        <v>0</v>
      </c>
      <c r="I44" s="3">
        <f t="shared" si="44"/>
        <v>0</v>
      </c>
      <c r="J44" s="3">
        <f t="shared" si="44"/>
        <v>0</v>
      </c>
      <c r="K44" s="3">
        <f t="shared" si="44"/>
        <v>0</v>
      </c>
      <c r="L44" s="3">
        <f t="shared" si="44"/>
        <v>0</v>
      </c>
      <c r="M44" s="3">
        <f t="shared" si="44"/>
        <v>0</v>
      </c>
      <c r="N44" s="3">
        <f t="shared" si="44"/>
        <v>0</v>
      </c>
      <c r="O44" s="3">
        <f t="shared" si="44"/>
        <v>0</v>
      </c>
      <c r="P44" s="3">
        <f t="shared" si="44"/>
        <v>0</v>
      </c>
      <c r="Q44" s="3">
        <f t="shared" si="44"/>
        <v>0</v>
      </c>
      <c r="R44" s="3">
        <f t="shared" si="44"/>
        <v>0</v>
      </c>
      <c r="S44" s="3">
        <f t="shared" si="44"/>
        <v>0</v>
      </c>
      <c r="T44" s="3">
        <f t="shared" si="44"/>
        <v>0</v>
      </c>
      <c r="U44" s="3">
        <f t="shared" si="44"/>
        <v>0</v>
      </c>
      <c r="V44" s="3">
        <f t="shared" si="44"/>
        <v>0</v>
      </c>
      <c r="W44" s="3">
        <f t="shared" si="44"/>
        <v>0</v>
      </c>
      <c r="X44" s="3">
        <f t="shared" si="44"/>
        <v>0</v>
      </c>
      <c r="Y44" s="3">
        <f t="shared" si="44"/>
        <v>0</v>
      </c>
      <c r="Z44" s="3">
        <f t="shared" si="44"/>
        <v>0</v>
      </c>
      <c r="AA44" s="3">
        <f t="shared" si="44"/>
        <v>0</v>
      </c>
      <c r="AB44" s="3">
        <f t="shared" si="44"/>
        <v>0</v>
      </c>
      <c r="AC44" s="3">
        <f t="shared" si="44"/>
        <v>0</v>
      </c>
      <c r="AD44" s="3">
        <f t="shared" si="44"/>
        <v>0</v>
      </c>
      <c r="AE44" s="3">
        <f t="shared" si="44"/>
        <v>0</v>
      </c>
      <c r="AF44" s="3">
        <f t="shared" si="44"/>
        <v>0</v>
      </c>
      <c r="AG44" s="3">
        <f t="shared" si="44"/>
        <v>0</v>
      </c>
      <c r="AH44" s="3">
        <f t="shared" si="44"/>
        <v>0</v>
      </c>
      <c r="AI44" s="3">
        <f t="shared" si="44"/>
        <v>0</v>
      </c>
      <c r="AJ44" s="3">
        <f t="shared" si="44"/>
        <v>0</v>
      </c>
      <c r="AK44" s="3">
        <f t="shared" si="44"/>
        <v>0</v>
      </c>
      <c r="AL44" s="3">
        <f t="shared" si="44"/>
        <v>0</v>
      </c>
      <c r="AM44" s="3">
        <f t="shared" si="44"/>
        <v>0</v>
      </c>
      <c r="AN44" s="3">
        <f t="shared" si="44"/>
        <v>0</v>
      </c>
      <c r="AO44" s="3">
        <f t="shared" si="44"/>
        <v>0</v>
      </c>
      <c r="AP44" s="3">
        <f t="shared" si="44"/>
        <v>0</v>
      </c>
      <c r="AQ44" s="3">
        <f t="shared" si="44"/>
        <v>0</v>
      </c>
      <c r="AR44" s="3">
        <f t="shared" si="44"/>
        <v>0</v>
      </c>
      <c r="AS44" s="3">
        <f t="shared" si="44"/>
        <v>0</v>
      </c>
      <c r="AT44" s="3">
        <f t="shared" si="44"/>
        <v>0</v>
      </c>
      <c r="AU44" s="3">
        <f t="shared" si="44"/>
        <v>0</v>
      </c>
      <c r="AV44" s="3">
        <f t="shared" si="44"/>
        <v>0</v>
      </c>
      <c r="AW44" s="3">
        <f t="shared" si="44"/>
        <v>0</v>
      </c>
      <c r="AX44" s="3">
        <f t="shared" si="44"/>
        <v>0</v>
      </c>
      <c r="AY44" s="3">
        <f t="shared" si="44"/>
        <v>0</v>
      </c>
      <c r="AZ44" s="3">
        <f t="shared" si="44"/>
        <v>0</v>
      </c>
      <c r="BA44" s="3">
        <f t="shared" si="44"/>
        <v>0</v>
      </c>
      <c r="BB44" s="3">
        <f t="shared" si="44"/>
        <v>0</v>
      </c>
      <c r="BC44" s="3">
        <f t="shared" si="44"/>
        <v>0</v>
      </c>
      <c r="BD44" s="3">
        <f t="shared" si="44"/>
        <v>0</v>
      </c>
      <c r="BE44" s="3">
        <f t="shared" si="44"/>
        <v>0</v>
      </c>
      <c r="BF44" s="3">
        <f t="shared" si="44"/>
        <v>0</v>
      </c>
      <c r="BG44" s="3">
        <f t="shared" si="44"/>
        <v>0</v>
      </c>
      <c r="BH44" s="3">
        <f t="shared" si="44"/>
        <v>0</v>
      </c>
      <c r="BI44" s="3">
        <f t="shared" si="44"/>
        <v>0</v>
      </c>
      <c r="BJ44" s="3">
        <f t="shared" si="44"/>
        <v>0</v>
      </c>
      <c r="BK44" s="3">
        <f t="shared" si="44"/>
        <v>0</v>
      </c>
      <c r="BL44" s="3">
        <f t="shared" si="44"/>
        <v>0</v>
      </c>
      <c r="BM44" s="3">
        <f t="shared" si="44"/>
        <v>0</v>
      </c>
      <c r="BN44" s="3">
        <f t="shared" si="44"/>
        <v>0</v>
      </c>
      <c r="BO44" s="3">
        <f t="shared" si="44"/>
        <v>0</v>
      </c>
      <c r="BP44" s="3">
        <f t="shared" si="44"/>
        <v>0</v>
      </c>
      <c r="BQ44" s="3">
        <f t="shared" si="44"/>
        <v>0</v>
      </c>
      <c r="BR44" s="3">
        <f t="shared" si="44"/>
        <v>0</v>
      </c>
      <c r="BS44" s="3">
        <f t="shared" ref="BS44:CH44" si="45">BR44</f>
        <v>0</v>
      </c>
      <c r="BT44" s="3">
        <f t="shared" si="45"/>
        <v>0</v>
      </c>
      <c r="BU44" s="3">
        <f t="shared" si="45"/>
        <v>0</v>
      </c>
      <c r="BV44" s="3">
        <f t="shared" si="45"/>
        <v>0</v>
      </c>
      <c r="BW44" s="3">
        <f t="shared" si="45"/>
        <v>0</v>
      </c>
      <c r="BX44" s="3">
        <f t="shared" si="45"/>
        <v>0</v>
      </c>
      <c r="BY44" s="3">
        <f t="shared" si="45"/>
        <v>0</v>
      </c>
      <c r="BZ44" s="3">
        <f t="shared" si="45"/>
        <v>0</v>
      </c>
      <c r="CA44" s="3">
        <f t="shared" si="45"/>
        <v>0</v>
      </c>
      <c r="CB44" s="3">
        <f t="shared" si="45"/>
        <v>0</v>
      </c>
      <c r="CC44" s="3">
        <f t="shared" si="45"/>
        <v>0</v>
      </c>
      <c r="CD44" s="3">
        <f t="shared" si="45"/>
        <v>0</v>
      </c>
      <c r="CE44" s="3">
        <f t="shared" si="45"/>
        <v>0</v>
      </c>
      <c r="CF44" s="3">
        <f t="shared" si="45"/>
        <v>0</v>
      </c>
      <c r="CG44" s="3">
        <f t="shared" si="45"/>
        <v>0</v>
      </c>
      <c r="CH44" s="12">
        <f t="shared" si="45"/>
        <v>0</v>
      </c>
    </row>
    <row r="45" spans="1:86" x14ac:dyDescent="0.3">
      <c r="A45" s="566"/>
      <c r="B45" s="13" t="str">
        <f t="shared" si="37"/>
        <v>Ext Lighting</v>
      </c>
      <c r="C45" s="3">
        <v>0</v>
      </c>
      <c r="D45" s="3">
        <v>0</v>
      </c>
      <c r="E45" s="3">
        <v>0</v>
      </c>
      <c r="F45" s="3">
        <v>0</v>
      </c>
      <c r="G45" s="3">
        <f t="shared" ref="G45:BR45" si="46">F45</f>
        <v>0</v>
      </c>
      <c r="H45" s="3">
        <f t="shared" si="46"/>
        <v>0</v>
      </c>
      <c r="I45" s="3">
        <f t="shared" si="46"/>
        <v>0</v>
      </c>
      <c r="J45" s="3">
        <f t="shared" si="46"/>
        <v>0</v>
      </c>
      <c r="K45" s="3">
        <f t="shared" si="46"/>
        <v>0</v>
      </c>
      <c r="L45" s="3">
        <f t="shared" si="46"/>
        <v>0</v>
      </c>
      <c r="M45" s="3">
        <f t="shared" si="46"/>
        <v>0</v>
      </c>
      <c r="N45" s="3">
        <f t="shared" si="46"/>
        <v>0</v>
      </c>
      <c r="O45" s="3">
        <f t="shared" si="46"/>
        <v>0</v>
      </c>
      <c r="P45" s="3">
        <f t="shared" si="46"/>
        <v>0</v>
      </c>
      <c r="Q45" s="3">
        <f t="shared" si="46"/>
        <v>0</v>
      </c>
      <c r="R45" s="3">
        <f t="shared" si="46"/>
        <v>0</v>
      </c>
      <c r="S45" s="3">
        <f t="shared" si="46"/>
        <v>0</v>
      </c>
      <c r="T45" s="3">
        <f t="shared" si="46"/>
        <v>0</v>
      </c>
      <c r="U45" s="3">
        <f t="shared" si="46"/>
        <v>0</v>
      </c>
      <c r="V45" s="3">
        <f t="shared" si="46"/>
        <v>0</v>
      </c>
      <c r="W45" s="3">
        <f t="shared" si="46"/>
        <v>0</v>
      </c>
      <c r="X45" s="3">
        <f t="shared" si="46"/>
        <v>0</v>
      </c>
      <c r="Y45" s="3">
        <f t="shared" si="46"/>
        <v>0</v>
      </c>
      <c r="Z45" s="3">
        <f t="shared" si="46"/>
        <v>0</v>
      </c>
      <c r="AA45" s="3">
        <f t="shared" si="46"/>
        <v>0</v>
      </c>
      <c r="AB45" s="3">
        <f t="shared" si="46"/>
        <v>0</v>
      </c>
      <c r="AC45" s="3">
        <f t="shared" si="46"/>
        <v>0</v>
      </c>
      <c r="AD45" s="3">
        <f t="shared" si="46"/>
        <v>0</v>
      </c>
      <c r="AE45" s="3">
        <f t="shared" si="46"/>
        <v>0</v>
      </c>
      <c r="AF45" s="3">
        <f t="shared" si="46"/>
        <v>0</v>
      </c>
      <c r="AG45" s="3">
        <f t="shared" si="46"/>
        <v>0</v>
      </c>
      <c r="AH45" s="3">
        <f t="shared" si="46"/>
        <v>0</v>
      </c>
      <c r="AI45" s="3">
        <f t="shared" si="46"/>
        <v>0</v>
      </c>
      <c r="AJ45" s="3">
        <f t="shared" si="46"/>
        <v>0</v>
      </c>
      <c r="AK45" s="3">
        <f t="shared" si="46"/>
        <v>0</v>
      </c>
      <c r="AL45" s="3">
        <f t="shared" si="46"/>
        <v>0</v>
      </c>
      <c r="AM45" s="3">
        <f t="shared" si="46"/>
        <v>0</v>
      </c>
      <c r="AN45" s="3">
        <f t="shared" si="46"/>
        <v>0</v>
      </c>
      <c r="AO45" s="3">
        <f t="shared" si="46"/>
        <v>0</v>
      </c>
      <c r="AP45" s="3">
        <f t="shared" si="46"/>
        <v>0</v>
      </c>
      <c r="AQ45" s="3">
        <f t="shared" si="46"/>
        <v>0</v>
      </c>
      <c r="AR45" s="3">
        <f t="shared" si="46"/>
        <v>0</v>
      </c>
      <c r="AS45" s="3">
        <f t="shared" si="46"/>
        <v>0</v>
      </c>
      <c r="AT45" s="3">
        <f t="shared" si="46"/>
        <v>0</v>
      </c>
      <c r="AU45" s="3">
        <f t="shared" si="46"/>
        <v>0</v>
      </c>
      <c r="AV45" s="3">
        <f t="shared" si="46"/>
        <v>0</v>
      </c>
      <c r="AW45" s="3">
        <f t="shared" si="46"/>
        <v>0</v>
      </c>
      <c r="AX45" s="3">
        <f t="shared" si="46"/>
        <v>0</v>
      </c>
      <c r="AY45" s="3">
        <f t="shared" si="46"/>
        <v>0</v>
      </c>
      <c r="AZ45" s="3">
        <f t="shared" si="46"/>
        <v>0</v>
      </c>
      <c r="BA45" s="3">
        <f t="shared" si="46"/>
        <v>0</v>
      </c>
      <c r="BB45" s="3">
        <f t="shared" si="46"/>
        <v>0</v>
      </c>
      <c r="BC45" s="3">
        <f t="shared" si="46"/>
        <v>0</v>
      </c>
      <c r="BD45" s="3">
        <f t="shared" si="46"/>
        <v>0</v>
      </c>
      <c r="BE45" s="3">
        <f t="shared" si="46"/>
        <v>0</v>
      </c>
      <c r="BF45" s="3">
        <f t="shared" si="46"/>
        <v>0</v>
      </c>
      <c r="BG45" s="3">
        <f t="shared" si="46"/>
        <v>0</v>
      </c>
      <c r="BH45" s="3">
        <f t="shared" si="46"/>
        <v>0</v>
      </c>
      <c r="BI45" s="3">
        <f t="shared" si="46"/>
        <v>0</v>
      </c>
      <c r="BJ45" s="3">
        <f t="shared" si="46"/>
        <v>0</v>
      </c>
      <c r="BK45" s="3">
        <f t="shared" si="46"/>
        <v>0</v>
      </c>
      <c r="BL45" s="3">
        <f t="shared" si="46"/>
        <v>0</v>
      </c>
      <c r="BM45" s="3">
        <f t="shared" si="46"/>
        <v>0</v>
      </c>
      <c r="BN45" s="3">
        <f t="shared" si="46"/>
        <v>0</v>
      </c>
      <c r="BO45" s="3">
        <f t="shared" si="46"/>
        <v>0</v>
      </c>
      <c r="BP45" s="3">
        <f t="shared" si="46"/>
        <v>0</v>
      </c>
      <c r="BQ45" s="3">
        <f t="shared" si="46"/>
        <v>0</v>
      </c>
      <c r="BR45" s="3">
        <f t="shared" si="46"/>
        <v>0</v>
      </c>
      <c r="BS45" s="3">
        <f t="shared" ref="BS45:CH45" si="47">BR45</f>
        <v>0</v>
      </c>
      <c r="BT45" s="3">
        <f t="shared" si="47"/>
        <v>0</v>
      </c>
      <c r="BU45" s="3">
        <f t="shared" si="47"/>
        <v>0</v>
      </c>
      <c r="BV45" s="3">
        <f t="shared" si="47"/>
        <v>0</v>
      </c>
      <c r="BW45" s="3">
        <f t="shared" si="47"/>
        <v>0</v>
      </c>
      <c r="BX45" s="3">
        <f t="shared" si="47"/>
        <v>0</v>
      </c>
      <c r="BY45" s="3">
        <f t="shared" si="47"/>
        <v>0</v>
      </c>
      <c r="BZ45" s="3">
        <f t="shared" si="47"/>
        <v>0</v>
      </c>
      <c r="CA45" s="3">
        <f t="shared" si="47"/>
        <v>0</v>
      </c>
      <c r="CB45" s="3">
        <f t="shared" si="47"/>
        <v>0</v>
      </c>
      <c r="CC45" s="3">
        <f t="shared" si="47"/>
        <v>0</v>
      </c>
      <c r="CD45" s="3">
        <f t="shared" si="47"/>
        <v>0</v>
      </c>
      <c r="CE45" s="3">
        <f t="shared" si="47"/>
        <v>0</v>
      </c>
      <c r="CF45" s="3">
        <f t="shared" si="47"/>
        <v>0</v>
      </c>
      <c r="CG45" s="3">
        <f t="shared" si="47"/>
        <v>0</v>
      </c>
      <c r="CH45" s="12">
        <f t="shared" si="47"/>
        <v>0</v>
      </c>
    </row>
    <row r="46" spans="1:86" x14ac:dyDescent="0.3">
      <c r="A46" s="566"/>
      <c r="B46" s="11" t="str">
        <f t="shared" si="37"/>
        <v>Heating</v>
      </c>
      <c r="C46" s="3">
        <v>0</v>
      </c>
      <c r="D46" s="3">
        <v>0</v>
      </c>
      <c r="E46" s="3">
        <v>0</v>
      </c>
      <c r="F46" s="3">
        <v>0</v>
      </c>
      <c r="G46" s="3">
        <f t="shared" ref="G46:BR46" si="48">F46</f>
        <v>0</v>
      </c>
      <c r="H46" s="3">
        <f t="shared" si="48"/>
        <v>0</v>
      </c>
      <c r="I46" s="3">
        <f t="shared" si="48"/>
        <v>0</v>
      </c>
      <c r="J46" s="3">
        <f t="shared" si="48"/>
        <v>0</v>
      </c>
      <c r="K46" s="3">
        <f t="shared" si="48"/>
        <v>0</v>
      </c>
      <c r="L46" s="3">
        <f t="shared" si="48"/>
        <v>0</v>
      </c>
      <c r="M46" s="3">
        <f t="shared" si="48"/>
        <v>0</v>
      </c>
      <c r="N46" s="3">
        <f t="shared" si="48"/>
        <v>0</v>
      </c>
      <c r="O46" s="3">
        <f t="shared" si="48"/>
        <v>0</v>
      </c>
      <c r="P46" s="3">
        <f t="shared" si="48"/>
        <v>0</v>
      </c>
      <c r="Q46" s="3">
        <f t="shared" si="48"/>
        <v>0</v>
      </c>
      <c r="R46" s="3">
        <f t="shared" si="48"/>
        <v>0</v>
      </c>
      <c r="S46" s="3">
        <f t="shared" si="48"/>
        <v>0</v>
      </c>
      <c r="T46" s="3">
        <f t="shared" si="48"/>
        <v>0</v>
      </c>
      <c r="U46" s="3">
        <f t="shared" si="48"/>
        <v>0</v>
      </c>
      <c r="V46" s="3">
        <f t="shared" si="48"/>
        <v>0</v>
      </c>
      <c r="W46" s="3">
        <f t="shared" si="48"/>
        <v>0</v>
      </c>
      <c r="X46" s="3">
        <f t="shared" si="48"/>
        <v>0</v>
      </c>
      <c r="Y46" s="3">
        <f t="shared" si="48"/>
        <v>0</v>
      </c>
      <c r="Z46" s="3">
        <f t="shared" si="48"/>
        <v>0</v>
      </c>
      <c r="AA46" s="3">
        <f t="shared" si="48"/>
        <v>0</v>
      </c>
      <c r="AB46" s="3">
        <f t="shared" si="48"/>
        <v>0</v>
      </c>
      <c r="AC46" s="3">
        <f t="shared" si="48"/>
        <v>0</v>
      </c>
      <c r="AD46" s="3">
        <f t="shared" si="48"/>
        <v>0</v>
      </c>
      <c r="AE46" s="3">
        <f t="shared" si="48"/>
        <v>0</v>
      </c>
      <c r="AF46" s="3">
        <f t="shared" si="48"/>
        <v>0</v>
      </c>
      <c r="AG46" s="3">
        <f t="shared" si="48"/>
        <v>0</v>
      </c>
      <c r="AH46" s="3">
        <f t="shared" si="48"/>
        <v>0</v>
      </c>
      <c r="AI46" s="3">
        <f t="shared" si="48"/>
        <v>0</v>
      </c>
      <c r="AJ46" s="3">
        <f t="shared" si="48"/>
        <v>0</v>
      </c>
      <c r="AK46" s="3">
        <f t="shared" si="48"/>
        <v>0</v>
      </c>
      <c r="AL46" s="3">
        <f t="shared" si="48"/>
        <v>0</v>
      </c>
      <c r="AM46" s="3">
        <f t="shared" si="48"/>
        <v>0</v>
      </c>
      <c r="AN46" s="3">
        <f t="shared" si="48"/>
        <v>0</v>
      </c>
      <c r="AO46" s="3">
        <f t="shared" si="48"/>
        <v>0</v>
      </c>
      <c r="AP46" s="3">
        <f t="shared" si="48"/>
        <v>0</v>
      </c>
      <c r="AQ46" s="3">
        <f t="shared" si="48"/>
        <v>0</v>
      </c>
      <c r="AR46" s="3">
        <f t="shared" si="48"/>
        <v>0</v>
      </c>
      <c r="AS46" s="3">
        <f t="shared" si="48"/>
        <v>0</v>
      </c>
      <c r="AT46" s="3">
        <f t="shared" si="48"/>
        <v>0</v>
      </c>
      <c r="AU46" s="3">
        <f t="shared" si="48"/>
        <v>0</v>
      </c>
      <c r="AV46" s="3">
        <f t="shared" si="48"/>
        <v>0</v>
      </c>
      <c r="AW46" s="3">
        <f t="shared" si="48"/>
        <v>0</v>
      </c>
      <c r="AX46" s="3">
        <f t="shared" si="48"/>
        <v>0</v>
      </c>
      <c r="AY46" s="3">
        <f t="shared" si="48"/>
        <v>0</v>
      </c>
      <c r="AZ46" s="3">
        <f t="shared" si="48"/>
        <v>0</v>
      </c>
      <c r="BA46" s="3">
        <f t="shared" si="48"/>
        <v>0</v>
      </c>
      <c r="BB46" s="3">
        <f t="shared" si="48"/>
        <v>0</v>
      </c>
      <c r="BC46" s="3">
        <f t="shared" si="48"/>
        <v>0</v>
      </c>
      <c r="BD46" s="3">
        <f t="shared" si="48"/>
        <v>0</v>
      </c>
      <c r="BE46" s="3">
        <f t="shared" si="48"/>
        <v>0</v>
      </c>
      <c r="BF46" s="3">
        <f t="shared" si="48"/>
        <v>0</v>
      </c>
      <c r="BG46" s="3">
        <f t="shared" si="48"/>
        <v>0</v>
      </c>
      <c r="BH46" s="3">
        <f t="shared" si="48"/>
        <v>0</v>
      </c>
      <c r="BI46" s="3">
        <f t="shared" si="48"/>
        <v>0</v>
      </c>
      <c r="BJ46" s="3">
        <f t="shared" si="48"/>
        <v>0</v>
      </c>
      <c r="BK46" s="3">
        <f t="shared" si="48"/>
        <v>0</v>
      </c>
      <c r="BL46" s="3">
        <f t="shared" si="48"/>
        <v>0</v>
      </c>
      <c r="BM46" s="3">
        <f t="shared" si="48"/>
        <v>0</v>
      </c>
      <c r="BN46" s="3">
        <f t="shared" si="48"/>
        <v>0</v>
      </c>
      <c r="BO46" s="3">
        <f t="shared" si="48"/>
        <v>0</v>
      </c>
      <c r="BP46" s="3">
        <f t="shared" si="48"/>
        <v>0</v>
      </c>
      <c r="BQ46" s="3">
        <f t="shared" si="48"/>
        <v>0</v>
      </c>
      <c r="BR46" s="3">
        <f t="shared" si="48"/>
        <v>0</v>
      </c>
      <c r="BS46" s="3">
        <f t="shared" ref="BS46:CH46" si="49">BR46</f>
        <v>0</v>
      </c>
      <c r="BT46" s="3">
        <f t="shared" si="49"/>
        <v>0</v>
      </c>
      <c r="BU46" s="3">
        <f t="shared" si="49"/>
        <v>0</v>
      </c>
      <c r="BV46" s="3">
        <f t="shared" si="49"/>
        <v>0</v>
      </c>
      <c r="BW46" s="3">
        <f t="shared" si="49"/>
        <v>0</v>
      </c>
      <c r="BX46" s="3">
        <f t="shared" si="49"/>
        <v>0</v>
      </c>
      <c r="BY46" s="3">
        <f t="shared" si="49"/>
        <v>0</v>
      </c>
      <c r="BZ46" s="3">
        <f t="shared" si="49"/>
        <v>0</v>
      </c>
      <c r="CA46" s="3">
        <f t="shared" si="49"/>
        <v>0</v>
      </c>
      <c r="CB46" s="3">
        <f t="shared" si="49"/>
        <v>0</v>
      </c>
      <c r="CC46" s="3">
        <f t="shared" si="49"/>
        <v>0</v>
      </c>
      <c r="CD46" s="3">
        <f t="shared" si="49"/>
        <v>0</v>
      </c>
      <c r="CE46" s="3">
        <f t="shared" si="49"/>
        <v>0</v>
      </c>
      <c r="CF46" s="3">
        <f t="shared" si="49"/>
        <v>0</v>
      </c>
      <c r="CG46" s="3">
        <f t="shared" si="49"/>
        <v>0</v>
      </c>
      <c r="CH46" s="12">
        <f t="shared" si="49"/>
        <v>0</v>
      </c>
    </row>
    <row r="47" spans="1:86" x14ac:dyDescent="0.3">
      <c r="A47" s="566"/>
      <c r="B47" s="11" t="str">
        <f t="shared" si="37"/>
        <v>HVAC</v>
      </c>
      <c r="C47" s="3">
        <v>0</v>
      </c>
      <c r="D47" s="3">
        <v>0</v>
      </c>
      <c r="E47" s="3">
        <v>0</v>
      </c>
      <c r="F47" s="3">
        <v>0</v>
      </c>
      <c r="G47" s="3">
        <f t="shared" ref="G47:BR47" si="50">F47</f>
        <v>0</v>
      </c>
      <c r="H47" s="3">
        <f t="shared" si="50"/>
        <v>0</v>
      </c>
      <c r="I47" s="3">
        <f t="shared" si="50"/>
        <v>0</v>
      </c>
      <c r="J47" s="3">
        <f t="shared" si="50"/>
        <v>0</v>
      </c>
      <c r="K47" s="3">
        <f t="shared" si="50"/>
        <v>0</v>
      </c>
      <c r="L47" s="3">
        <f t="shared" si="50"/>
        <v>0</v>
      </c>
      <c r="M47" s="3">
        <f t="shared" si="50"/>
        <v>0</v>
      </c>
      <c r="N47" s="3">
        <f t="shared" si="50"/>
        <v>0</v>
      </c>
      <c r="O47" s="3">
        <f t="shared" si="50"/>
        <v>0</v>
      </c>
      <c r="P47" s="3">
        <f t="shared" si="50"/>
        <v>0</v>
      </c>
      <c r="Q47" s="3">
        <f t="shared" si="50"/>
        <v>0</v>
      </c>
      <c r="R47" s="3">
        <f t="shared" si="50"/>
        <v>0</v>
      </c>
      <c r="S47" s="3">
        <f t="shared" si="50"/>
        <v>0</v>
      </c>
      <c r="T47" s="3">
        <f t="shared" si="50"/>
        <v>0</v>
      </c>
      <c r="U47" s="3">
        <f t="shared" si="50"/>
        <v>0</v>
      </c>
      <c r="V47" s="3">
        <f t="shared" si="50"/>
        <v>0</v>
      </c>
      <c r="W47" s="3">
        <f t="shared" si="50"/>
        <v>0</v>
      </c>
      <c r="X47" s="3">
        <f t="shared" si="50"/>
        <v>0</v>
      </c>
      <c r="Y47" s="3">
        <f t="shared" si="50"/>
        <v>0</v>
      </c>
      <c r="Z47" s="3">
        <f t="shared" si="50"/>
        <v>0</v>
      </c>
      <c r="AA47" s="3">
        <f t="shared" si="50"/>
        <v>0</v>
      </c>
      <c r="AB47" s="3">
        <f t="shared" si="50"/>
        <v>0</v>
      </c>
      <c r="AC47" s="3">
        <f t="shared" si="50"/>
        <v>0</v>
      </c>
      <c r="AD47" s="3">
        <f t="shared" si="50"/>
        <v>0</v>
      </c>
      <c r="AE47" s="3">
        <f t="shared" si="50"/>
        <v>0</v>
      </c>
      <c r="AF47" s="3">
        <f t="shared" si="50"/>
        <v>0</v>
      </c>
      <c r="AG47" s="3">
        <f t="shared" si="50"/>
        <v>0</v>
      </c>
      <c r="AH47" s="3">
        <f t="shared" si="50"/>
        <v>0</v>
      </c>
      <c r="AI47" s="3">
        <f t="shared" si="50"/>
        <v>0</v>
      </c>
      <c r="AJ47" s="3">
        <f t="shared" si="50"/>
        <v>0</v>
      </c>
      <c r="AK47" s="3">
        <f t="shared" si="50"/>
        <v>0</v>
      </c>
      <c r="AL47" s="3">
        <f t="shared" si="50"/>
        <v>0</v>
      </c>
      <c r="AM47" s="3">
        <f t="shared" si="50"/>
        <v>0</v>
      </c>
      <c r="AN47" s="3">
        <f t="shared" si="50"/>
        <v>0</v>
      </c>
      <c r="AO47" s="3">
        <f t="shared" si="50"/>
        <v>0</v>
      </c>
      <c r="AP47" s="3">
        <f t="shared" si="50"/>
        <v>0</v>
      </c>
      <c r="AQ47" s="3">
        <f t="shared" si="50"/>
        <v>0</v>
      </c>
      <c r="AR47" s="3">
        <f t="shared" si="50"/>
        <v>0</v>
      </c>
      <c r="AS47" s="3">
        <f t="shared" si="50"/>
        <v>0</v>
      </c>
      <c r="AT47" s="3">
        <f t="shared" si="50"/>
        <v>0</v>
      </c>
      <c r="AU47" s="3">
        <f t="shared" si="50"/>
        <v>0</v>
      </c>
      <c r="AV47" s="3">
        <f t="shared" si="50"/>
        <v>0</v>
      </c>
      <c r="AW47" s="3">
        <f t="shared" si="50"/>
        <v>0</v>
      </c>
      <c r="AX47" s="3">
        <f t="shared" si="50"/>
        <v>0</v>
      </c>
      <c r="AY47" s="3">
        <f t="shared" si="50"/>
        <v>0</v>
      </c>
      <c r="AZ47" s="3">
        <f t="shared" si="50"/>
        <v>0</v>
      </c>
      <c r="BA47" s="3">
        <f t="shared" si="50"/>
        <v>0</v>
      </c>
      <c r="BB47" s="3">
        <f t="shared" si="50"/>
        <v>0</v>
      </c>
      <c r="BC47" s="3">
        <f t="shared" si="50"/>
        <v>0</v>
      </c>
      <c r="BD47" s="3">
        <f t="shared" si="50"/>
        <v>0</v>
      </c>
      <c r="BE47" s="3">
        <f t="shared" si="50"/>
        <v>0</v>
      </c>
      <c r="BF47" s="3">
        <f t="shared" si="50"/>
        <v>0</v>
      </c>
      <c r="BG47" s="3">
        <f t="shared" si="50"/>
        <v>0</v>
      </c>
      <c r="BH47" s="3">
        <f t="shared" si="50"/>
        <v>0</v>
      </c>
      <c r="BI47" s="3">
        <f t="shared" si="50"/>
        <v>0</v>
      </c>
      <c r="BJ47" s="3">
        <f t="shared" si="50"/>
        <v>0</v>
      </c>
      <c r="BK47" s="3">
        <f t="shared" si="50"/>
        <v>0</v>
      </c>
      <c r="BL47" s="3">
        <f t="shared" si="50"/>
        <v>0</v>
      </c>
      <c r="BM47" s="3">
        <f t="shared" si="50"/>
        <v>0</v>
      </c>
      <c r="BN47" s="3">
        <f t="shared" si="50"/>
        <v>0</v>
      </c>
      <c r="BO47" s="3">
        <f t="shared" si="50"/>
        <v>0</v>
      </c>
      <c r="BP47" s="3">
        <f t="shared" si="50"/>
        <v>0</v>
      </c>
      <c r="BQ47" s="3">
        <f t="shared" si="50"/>
        <v>0</v>
      </c>
      <c r="BR47" s="3">
        <f t="shared" si="50"/>
        <v>0</v>
      </c>
      <c r="BS47" s="3">
        <f t="shared" ref="BS47:CH47" si="51">BR47</f>
        <v>0</v>
      </c>
      <c r="BT47" s="3">
        <f t="shared" si="51"/>
        <v>0</v>
      </c>
      <c r="BU47" s="3">
        <f t="shared" si="51"/>
        <v>0</v>
      </c>
      <c r="BV47" s="3">
        <f t="shared" si="51"/>
        <v>0</v>
      </c>
      <c r="BW47" s="3">
        <f t="shared" si="51"/>
        <v>0</v>
      </c>
      <c r="BX47" s="3">
        <f t="shared" si="51"/>
        <v>0</v>
      </c>
      <c r="BY47" s="3">
        <f t="shared" si="51"/>
        <v>0</v>
      </c>
      <c r="BZ47" s="3">
        <f t="shared" si="51"/>
        <v>0</v>
      </c>
      <c r="CA47" s="3">
        <f t="shared" si="51"/>
        <v>0</v>
      </c>
      <c r="CB47" s="3">
        <f t="shared" si="51"/>
        <v>0</v>
      </c>
      <c r="CC47" s="3">
        <f t="shared" si="51"/>
        <v>0</v>
      </c>
      <c r="CD47" s="3">
        <f t="shared" si="51"/>
        <v>0</v>
      </c>
      <c r="CE47" s="3">
        <f t="shared" si="51"/>
        <v>0</v>
      </c>
      <c r="CF47" s="3">
        <f t="shared" si="51"/>
        <v>0</v>
      </c>
      <c r="CG47" s="3">
        <f t="shared" si="51"/>
        <v>0</v>
      </c>
      <c r="CH47" s="12">
        <f t="shared" si="51"/>
        <v>0</v>
      </c>
    </row>
    <row r="48" spans="1:86" x14ac:dyDescent="0.3">
      <c r="A48" s="566"/>
      <c r="B48" s="11" t="str">
        <f t="shared" si="37"/>
        <v>Lighting</v>
      </c>
      <c r="C48" s="3">
        <v>0</v>
      </c>
      <c r="D48" s="3">
        <v>0</v>
      </c>
      <c r="E48" s="3">
        <v>0</v>
      </c>
      <c r="F48" s="3">
        <v>0</v>
      </c>
      <c r="G48" s="3">
        <f t="shared" ref="G48:BR48" si="52">F48</f>
        <v>0</v>
      </c>
      <c r="H48" s="3">
        <f t="shared" si="52"/>
        <v>0</v>
      </c>
      <c r="I48" s="3">
        <f t="shared" si="52"/>
        <v>0</v>
      </c>
      <c r="J48" s="3">
        <f t="shared" si="52"/>
        <v>0</v>
      </c>
      <c r="K48" s="3">
        <f t="shared" si="52"/>
        <v>0</v>
      </c>
      <c r="L48" s="3">
        <f t="shared" si="52"/>
        <v>0</v>
      </c>
      <c r="M48" s="3">
        <f t="shared" si="52"/>
        <v>0</v>
      </c>
      <c r="N48" s="3">
        <f t="shared" si="52"/>
        <v>0</v>
      </c>
      <c r="O48" s="3">
        <f t="shared" si="52"/>
        <v>0</v>
      </c>
      <c r="P48" s="3">
        <f t="shared" si="52"/>
        <v>0</v>
      </c>
      <c r="Q48" s="3">
        <f t="shared" si="52"/>
        <v>0</v>
      </c>
      <c r="R48" s="3">
        <f t="shared" si="52"/>
        <v>0</v>
      </c>
      <c r="S48" s="3">
        <f t="shared" si="52"/>
        <v>0</v>
      </c>
      <c r="T48" s="3">
        <f t="shared" si="52"/>
        <v>0</v>
      </c>
      <c r="U48" s="3">
        <f t="shared" si="52"/>
        <v>0</v>
      </c>
      <c r="V48" s="3">
        <f t="shared" si="52"/>
        <v>0</v>
      </c>
      <c r="W48" s="3">
        <f t="shared" si="52"/>
        <v>0</v>
      </c>
      <c r="X48" s="3">
        <f t="shared" si="52"/>
        <v>0</v>
      </c>
      <c r="Y48" s="3">
        <f t="shared" si="52"/>
        <v>0</v>
      </c>
      <c r="Z48" s="3">
        <f t="shared" si="52"/>
        <v>0</v>
      </c>
      <c r="AA48" s="3">
        <f t="shared" si="52"/>
        <v>0</v>
      </c>
      <c r="AB48" s="3">
        <f t="shared" si="52"/>
        <v>0</v>
      </c>
      <c r="AC48" s="3">
        <f t="shared" si="52"/>
        <v>0</v>
      </c>
      <c r="AD48" s="3">
        <f t="shared" si="52"/>
        <v>0</v>
      </c>
      <c r="AE48" s="3">
        <f t="shared" si="52"/>
        <v>0</v>
      </c>
      <c r="AF48" s="3">
        <f t="shared" si="52"/>
        <v>0</v>
      </c>
      <c r="AG48" s="3">
        <f t="shared" si="52"/>
        <v>0</v>
      </c>
      <c r="AH48" s="3">
        <f t="shared" si="52"/>
        <v>0</v>
      </c>
      <c r="AI48" s="3">
        <f t="shared" si="52"/>
        <v>0</v>
      </c>
      <c r="AJ48" s="3">
        <f t="shared" si="52"/>
        <v>0</v>
      </c>
      <c r="AK48" s="3">
        <f t="shared" si="52"/>
        <v>0</v>
      </c>
      <c r="AL48" s="3">
        <f t="shared" si="52"/>
        <v>0</v>
      </c>
      <c r="AM48" s="3">
        <f t="shared" si="52"/>
        <v>0</v>
      </c>
      <c r="AN48" s="3">
        <f t="shared" si="52"/>
        <v>0</v>
      </c>
      <c r="AO48" s="3">
        <f t="shared" si="52"/>
        <v>0</v>
      </c>
      <c r="AP48" s="3">
        <f t="shared" si="52"/>
        <v>0</v>
      </c>
      <c r="AQ48" s="3">
        <f t="shared" si="52"/>
        <v>0</v>
      </c>
      <c r="AR48" s="3">
        <f t="shared" si="52"/>
        <v>0</v>
      </c>
      <c r="AS48" s="3">
        <f t="shared" si="52"/>
        <v>0</v>
      </c>
      <c r="AT48" s="3">
        <f t="shared" si="52"/>
        <v>0</v>
      </c>
      <c r="AU48" s="3">
        <f t="shared" si="52"/>
        <v>0</v>
      </c>
      <c r="AV48" s="3">
        <f t="shared" si="52"/>
        <v>0</v>
      </c>
      <c r="AW48" s="3">
        <f t="shared" si="52"/>
        <v>0</v>
      </c>
      <c r="AX48" s="3">
        <f t="shared" si="52"/>
        <v>0</v>
      </c>
      <c r="AY48" s="3">
        <f t="shared" si="52"/>
        <v>0</v>
      </c>
      <c r="AZ48" s="3">
        <f t="shared" si="52"/>
        <v>0</v>
      </c>
      <c r="BA48" s="3">
        <f t="shared" si="52"/>
        <v>0</v>
      </c>
      <c r="BB48" s="3">
        <f t="shared" si="52"/>
        <v>0</v>
      </c>
      <c r="BC48" s="3">
        <f t="shared" si="52"/>
        <v>0</v>
      </c>
      <c r="BD48" s="3">
        <f t="shared" si="52"/>
        <v>0</v>
      </c>
      <c r="BE48" s="3">
        <f t="shared" si="52"/>
        <v>0</v>
      </c>
      <c r="BF48" s="3">
        <f t="shared" si="52"/>
        <v>0</v>
      </c>
      <c r="BG48" s="3">
        <f t="shared" si="52"/>
        <v>0</v>
      </c>
      <c r="BH48" s="3">
        <f t="shared" si="52"/>
        <v>0</v>
      </c>
      <c r="BI48" s="3">
        <f t="shared" si="52"/>
        <v>0</v>
      </c>
      <c r="BJ48" s="3">
        <f t="shared" si="52"/>
        <v>0</v>
      </c>
      <c r="BK48" s="3">
        <f t="shared" si="52"/>
        <v>0</v>
      </c>
      <c r="BL48" s="3">
        <f t="shared" si="52"/>
        <v>0</v>
      </c>
      <c r="BM48" s="3">
        <f t="shared" si="52"/>
        <v>0</v>
      </c>
      <c r="BN48" s="3">
        <f t="shared" si="52"/>
        <v>0</v>
      </c>
      <c r="BO48" s="3">
        <f t="shared" si="52"/>
        <v>0</v>
      </c>
      <c r="BP48" s="3">
        <f t="shared" si="52"/>
        <v>0</v>
      </c>
      <c r="BQ48" s="3">
        <f t="shared" si="52"/>
        <v>0</v>
      </c>
      <c r="BR48" s="3">
        <f t="shared" si="52"/>
        <v>0</v>
      </c>
      <c r="BS48" s="3">
        <f t="shared" ref="BS48:CH48" si="53">BR48</f>
        <v>0</v>
      </c>
      <c r="BT48" s="3">
        <f t="shared" si="53"/>
        <v>0</v>
      </c>
      <c r="BU48" s="3">
        <f t="shared" si="53"/>
        <v>0</v>
      </c>
      <c r="BV48" s="3">
        <f t="shared" si="53"/>
        <v>0</v>
      </c>
      <c r="BW48" s="3">
        <f t="shared" si="53"/>
        <v>0</v>
      </c>
      <c r="BX48" s="3">
        <f t="shared" si="53"/>
        <v>0</v>
      </c>
      <c r="BY48" s="3">
        <f t="shared" si="53"/>
        <v>0</v>
      </c>
      <c r="BZ48" s="3">
        <f t="shared" si="53"/>
        <v>0</v>
      </c>
      <c r="CA48" s="3">
        <f t="shared" si="53"/>
        <v>0</v>
      </c>
      <c r="CB48" s="3">
        <f t="shared" si="53"/>
        <v>0</v>
      </c>
      <c r="CC48" s="3">
        <f t="shared" si="53"/>
        <v>0</v>
      </c>
      <c r="CD48" s="3">
        <f t="shared" si="53"/>
        <v>0</v>
      </c>
      <c r="CE48" s="3">
        <f t="shared" si="53"/>
        <v>0</v>
      </c>
      <c r="CF48" s="3">
        <f t="shared" si="53"/>
        <v>0</v>
      </c>
      <c r="CG48" s="3">
        <f t="shared" si="53"/>
        <v>0</v>
      </c>
      <c r="CH48" s="12">
        <f t="shared" si="53"/>
        <v>0</v>
      </c>
    </row>
    <row r="49" spans="1:86" x14ac:dyDescent="0.3">
      <c r="A49" s="566"/>
      <c r="B49" s="11" t="str">
        <f t="shared" si="37"/>
        <v>Miscellaneous</v>
      </c>
      <c r="C49" s="3">
        <v>0</v>
      </c>
      <c r="D49" s="3">
        <v>0</v>
      </c>
      <c r="E49" s="3">
        <v>0</v>
      </c>
      <c r="F49" s="3">
        <v>0</v>
      </c>
      <c r="G49" s="3">
        <f t="shared" ref="G49:BR49" si="54">F49</f>
        <v>0</v>
      </c>
      <c r="H49" s="3">
        <f t="shared" si="54"/>
        <v>0</v>
      </c>
      <c r="I49" s="3">
        <f t="shared" si="54"/>
        <v>0</v>
      </c>
      <c r="J49" s="3">
        <f t="shared" si="54"/>
        <v>0</v>
      </c>
      <c r="K49" s="3">
        <f t="shared" si="54"/>
        <v>0</v>
      </c>
      <c r="L49" s="3">
        <f t="shared" si="54"/>
        <v>0</v>
      </c>
      <c r="M49" s="3">
        <f t="shared" si="54"/>
        <v>0</v>
      </c>
      <c r="N49" s="3">
        <f t="shared" si="54"/>
        <v>0</v>
      </c>
      <c r="O49" s="3">
        <f t="shared" si="54"/>
        <v>0</v>
      </c>
      <c r="P49" s="3">
        <f t="shared" si="54"/>
        <v>0</v>
      </c>
      <c r="Q49" s="3">
        <f t="shared" si="54"/>
        <v>0</v>
      </c>
      <c r="R49" s="3">
        <f t="shared" si="54"/>
        <v>0</v>
      </c>
      <c r="S49" s="3">
        <f t="shared" si="54"/>
        <v>0</v>
      </c>
      <c r="T49" s="3">
        <f t="shared" si="54"/>
        <v>0</v>
      </c>
      <c r="U49" s="3">
        <f t="shared" si="54"/>
        <v>0</v>
      </c>
      <c r="V49" s="3">
        <f t="shared" si="54"/>
        <v>0</v>
      </c>
      <c r="W49" s="3">
        <f t="shared" si="54"/>
        <v>0</v>
      </c>
      <c r="X49" s="3">
        <f t="shared" si="54"/>
        <v>0</v>
      </c>
      <c r="Y49" s="3">
        <f t="shared" si="54"/>
        <v>0</v>
      </c>
      <c r="Z49" s="3">
        <f t="shared" si="54"/>
        <v>0</v>
      </c>
      <c r="AA49" s="3">
        <f t="shared" si="54"/>
        <v>0</v>
      </c>
      <c r="AB49" s="3">
        <f t="shared" si="54"/>
        <v>0</v>
      </c>
      <c r="AC49" s="3">
        <f t="shared" si="54"/>
        <v>0</v>
      </c>
      <c r="AD49" s="3">
        <f t="shared" si="54"/>
        <v>0</v>
      </c>
      <c r="AE49" s="3">
        <f t="shared" si="54"/>
        <v>0</v>
      </c>
      <c r="AF49" s="3">
        <f t="shared" si="54"/>
        <v>0</v>
      </c>
      <c r="AG49" s="3">
        <f t="shared" si="54"/>
        <v>0</v>
      </c>
      <c r="AH49" s="3">
        <f t="shared" si="54"/>
        <v>0</v>
      </c>
      <c r="AI49" s="3">
        <f t="shared" si="54"/>
        <v>0</v>
      </c>
      <c r="AJ49" s="3">
        <f t="shared" si="54"/>
        <v>0</v>
      </c>
      <c r="AK49" s="3">
        <f t="shared" si="54"/>
        <v>0</v>
      </c>
      <c r="AL49" s="3">
        <f t="shared" si="54"/>
        <v>0</v>
      </c>
      <c r="AM49" s="3">
        <f t="shared" si="54"/>
        <v>0</v>
      </c>
      <c r="AN49" s="3">
        <f t="shared" si="54"/>
        <v>0</v>
      </c>
      <c r="AO49" s="3">
        <f t="shared" si="54"/>
        <v>0</v>
      </c>
      <c r="AP49" s="3">
        <f t="shared" si="54"/>
        <v>0</v>
      </c>
      <c r="AQ49" s="3">
        <f t="shared" si="54"/>
        <v>0</v>
      </c>
      <c r="AR49" s="3">
        <f t="shared" si="54"/>
        <v>0</v>
      </c>
      <c r="AS49" s="3">
        <f t="shared" si="54"/>
        <v>0</v>
      </c>
      <c r="AT49" s="3">
        <f t="shared" si="54"/>
        <v>0</v>
      </c>
      <c r="AU49" s="3">
        <f t="shared" si="54"/>
        <v>0</v>
      </c>
      <c r="AV49" s="3">
        <f t="shared" si="54"/>
        <v>0</v>
      </c>
      <c r="AW49" s="3">
        <f t="shared" si="54"/>
        <v>0</v>
      </c>
      <c r="AX49" s="3">
        <f t="shared" si="54"/>
        <v>0</v>
      </c>
      <c r="AY49" s="3">
        <f t="shared" si="54"/>
        <v>0</v>
      </c>
      <c r="AZ49" s="3">
        <f t="shared" si="54"/>
        <v>0</v>
      </c>
      <c r="BA49" s="3">
        <f t="shared" si="54"/>
        <v>0</v>
      </c>
      <c r="BB49" s="3">
        <f t="shared" si="54"/>
        <v>0</v>
      </c>
      <c r="BC49" s="3">
        <f t="shared" si="54"/>
        <v>0</v>
      </c>
      <c r="BD49" s="3">
        <f t="shared" si="54"/>
        <v>0</v>
      </c>
      <c r="BE49" s="3">
        <f t="shared" si="54"/>
        <v>0</v>
      </c>
      <c r="BF49" s="3">
        <f t="shared" si="54"/>
        <v>0</v>
      </c>
      <c r="BG49" s="3">
        <f t="shared" si="54"/>
        <v>0</v>
      </c>
      <c r="BH49" s="3">
        <f t="shared" si="54"/>
        <v>0</v>
      </c>
      <c r="BI49" s="3">
        <f t="shared" si="54"/>
        <v>0</v>
      </c>
      <c r="BJ49" s="3">
        <f t="shared" si="54"/>
        <v>0</v>
      </c>
      <c r="BK49" s="3">
        <f t="shared" si="54"/>
        <v>0</v>
      </c>
      <c r="BL49" s="3">
        <f t="shared" si="54"/>
        <v>0</v>
      </c>
      <c r="BM49" s="3">
        <f t="shared" si="54"/>
        <v>0</v>
      </c>
      <c r="BN49" s="3">
        <f t="shared" si="54"/>
        <v>0</v>
      </c>
      <c r="BO49" s="3">
        <f t="shared" si="54"/>
        <v>0</v>
      </c>
      <c r="BP49" s="3">
        <f t="shared" si="54"/>
        <v>0</v>
      </c>
      <c r="BQ49" s="3">
        <f t="shared" si="54"/>
        <v>0</v>
      </c>
      <c r="BR49" s="3">
        <f t="shared" si="54"/>
        <v>0</v>
      </c>
      <c r="BS49" s="3">
        <f t="shared" ref="BS49:CH49" si="55">BR49</f>
        <v>0</v>
      </c>
      <c r="BT49" s="3">
        <f t="shared" si="55"/>
        <v>0</v>
      </c>
      <c r="BU49" s="3">
        <f t="shared" si="55"/>
        <v>0</v>
      </c>
      <c r="BV49" s="3">
        <f t="shared" si="55"/>
        <v>0</v>
      </c>
      <c r="BW49" s="3">
        <f t="shared" si="55"/>
        <v>0</v>
      </c>
      <c r="BX49" s="3">
        <f t="shared" si="55"/>
        <v>0</v>
      </c>
      <c r="BY49" s="3">
        <f t="shared" si="55"/>
        <v>0</v>
      </c>
      <c r="BZ49" s="3">
        <f t="shared" si="55"/>
        <v>0</v>
      </c>
      <c r="CA49" s="3">
        <f t="shared" si="55"/>
        <v>0</v>
      </c>
      <c r="CB49" s="3">
        <f t="shared" si="55"/>
        <v>0</v>
      </c>
      <c r="CC49" s="3">
        <f t="shared" si="55"/>
        <v>0</v>
      </c>
      <c r="CD49" s="3">
        <f t="shared" si="55"/>
        <v>0</v>
      </c>
      <c r="CE49" s="3">
        <f t="shared" si="55"/>
        <v>0</v>
      </c>
      <c r="CF49" s="3">
        <f t="shared" si="55"/>
        <v>0</v>
      </c>
      <c r="CG49" s="3">
        <f t="shared" si="55"/>
        <v>0</v>
      </c>
      <c r="CH49" s="12">
        <f t="shared" si="55"/>
        <v>0</v>
      </c>
    </row>
    <row r="50" spans="1:86" ht="15" customHeight="1" x14ac:dyDescent="0.3">
      <c r="A50" s="566"/>
      <c r="B50" s="11" t="str">
        <f t="shared" si="37"/>
        <v>Motors</v>
      </c>
      <c r="C50" s="3">
        <v>0</v>
      </c>
      <c r="D50" s="3">
        <v>0</v>
      </c>
      <c r="E50" s="3">
        <v>0</v>
      </c>
      <c r="F50" s="3">
        <v>0</v>
      </c>
      <c r="G50" s="3">
        <f t="shared" ref="G50:BR50" si="56">F50</f>
        <v>0</v>
      </c>
      <c r="H50" s="3">
        <f t="shared" si="56"/>
        <v>0</v>
      </c>
      <c r="I50" s="3">
        <f t="shared" si="56"/>
        <v>0</v>
      </c>
      <c r="J50" s="3">
        <f t="shared" si="56"/>
        <v>0</v>
      </c>
      <c r="K50" s="3">
        <f t="shared" si="56"/>
        <v>0</v>
      </c>
      <c r="L50" s="3">
        <f t="shared" si="56"/>
        <v>0</v>
      </c>
      <c r="M50" s="3">
        <f t="shared" si="56"/>
        <v>0</v>
      </c>
      <c r="N50" s="3">
        <f t="shared" si="56"/>
        <v>0</v>
      </c>
      <c r="O50" s="3">
        <f t="shared" si="56"/>
        <v>0</v>
      </c>
      <c r="P50" s="3">
        <f t="shared" si="56"/>
        <v>0</v>
      </c>
      <c r="Q50" s="3">
        <f t="shared" si="56"/>
        <v>0</v>
      </c>
      <c r="R50" s="3">
        <f t="shared" si="56"/>
        <v>0</v>
      </c>
      <c r="S50" s="3">
        <f t="shared" si="56"/>
        <v>0</v>
      </c>
      <c r="T50" s="3">
        <f t="shared" si="56"/>
        <v>0</v>
      </c>
      <c r="U50" s="3">
        <f t="shared" si="56"/>
        <v>0</v>
      </c>
      <c r="V50" s="3">
        <f t="shared" si="56"/>
        <v>0</v>
      </c>
      <c r="W50" s="3">
        <f t="shared" si="56"/>
        <v>0</v>
      </c>
      <c r="X50" s="3">
        <f t="shared" si="56"/>
        <v>0</v>
      </c>
      <c r="Y50" s="3">
        <f t="shared" si="56"/>
        <v>0</v>
      </c>
      <c r="Z50" s="3">
        <f t="shared" si="56"/>
        <v>0</v>
      </c>
      <c r="AA50" s="3">
        <f t="shared" si="56"/>
        <v>0</v>
      </c>
      <c r="AB50" s="3">
        <f t="shared" si="56"/>
        <v>0</v>
      </c>
      <c r="AC50" s="3">
        <f t="shared" si="56"/>
        <v>0</v>
      </c>
      <c r="AD50" s="3">
        <f t="shared" si="56"/>
        <v>0</v>
      </c>
      <c r="AE50" s="3">
        <f t="shared" si="56"/>
        <v>0</v>
      </c>
      <c r="AF50" s="3">
        <f t="shared" si="56"/>
        <v>0</v>
      </c>
      <c r="AG50" s="3">
        <f t="shared" si="56"/>
        <v>0</v>
      </c>
      <c r="AH50" s="3">
        <f t="shared" si="56"/>
        <v>0</v>
      </c>
      <c r="AI50" s="3">
        <f t="shared" si="56"/>
        <v>0</v>
      </c>
      <c r="AJ50" s="3">
        <f t="shared" si="56"/>
        <v>0</v>
      </c>
      <c r="AK50" s="3">
        <f t="shared" si="56"/>
        <v>0</v>
      </c>
      <c r="AL50" s="3">
        <f t="shared" si="56"/>
        <v>0</v>
      </c>
      <c r="AM50" s="3">
        <f t="shared" si="56"/>
        <v>0</v>
      </c>
      <c r="AN50" s="3">
        <f t="shared" si="56"/>
        <v>0</v>
      </c>
      <c r="AO50" s="3">
        <f t="shared" si="56"/>
        <v>0</v>
      </c>
      <c r="AP50" s="3">
        <f t="shared" si="56"/>
        <v>0</v>
      </c>
      <c r="AQ50" s="3">
        <f t="shared" si="56"/>
        <v>0</v>
      </c>
      <c r="AR50" s="3">
        <f t="shared" si="56"/>
        <v>0</v>
      </c>
      <c r="AS50" s="3">
        <f t="shared" si="56"/>
        <v>0</v>
      </c>
      <c r="AT50" s="3">
        <f t="shared" si="56"/>
        <v>0</v>
      </c>
      <c r="AU50" s="3">
        <f t="shared" si="56"/>
        <v>0</v>
      </c>
      <c r="AV50" s="3">
        <f t="shared" si="56"/>
        <v>0</v>
      </c>
      <c r="AW50" s="3">
        <f t="shared" si="56"/>
        <v>0</v>
      </c>
      <c r="AX50" s="3">
        <f t="shared" si="56"/>
        <v>0</v>
      </c>
      <c r="AY50" s="3">
        <f t="shared" si="56"/>
        <v>0</v>
      </c>
      <c r="AZ50" s="3">
        <f t="shared" si="56"/>
        <v>0</v>
      </c>
      <c r="BA50" s="3">
        <f t="shared" si="56"/>
        <v>0</v>
      </c>
      <c r="BB50" s="3">
        <f t="shared" si="56"/>
        <v>0</v>
      </c>
      <c r="BC50" s="3">
        <f t="shared" si="56"/>
        <v>0</v>
      </c>
      <c r="BD50" s="3">
        <f t="shared" si="56"/>
        <v>0</v>
      </c>
      <c r="BE50" s="3">
        <f t="shared" si="56"/>
        <v>0</v>
      </c>
      <c r="BF50" s="3">
        <f t="shared" si="56"/>
        <v>0</v>
      </c>
      <c r="BG50" s="3">
        <f t="shared" si="56"/>
        <v>0</v>
      </c>
      <c r="BH50" s="3">
        <f t="shared" si="56"/>
        <v>0</v>
      </c>
      <c r="BI50" s="3">
        <f t="shared" si="56"/>
        <v>0</v>
      </c>
      <c r="BJ50" s="3">
        <f t="shared" si="56"/>
        <v>0</v>
      </c>
      <c r="BK50" s="3">
        <f t="shared" si="56"/>
        <v>0</v>
      </c>
      <c r="BL50" s="3">
        <f t="shared" si="56"/>
        <v>0</v>
      </c>
      <c r="BM50" s="3">
        <f t="shared" si="56"/>
        <v>0</v>
      </c>
      <c r="BN50" s="3">
        <f t="shared" si="56"/>
        <v>0</v>
      </c>
      <c r="BO50" s="3">
        <f t="shared" si="56"/>
        <v>0</v>
      </c>
      <c r="BP50" s="3">
        <f t="shared" si="56"/>
        <v>0</v>
      </c>
      <c r="BQ50" s="3">
        <f t="shared" si="56"/>
        <v>0</v>
      </c>
      <c r="BR50" s="3">
        <f t="shared" si="56"/>
        <v>0</v>
      </c>
      <c r="BS50" s="3">
        <f t="shared" ref="BS50:CH50" si="57">BR50</f>
        <v>0</v>
      </c>
      <c r="BT50" s="3">
        <f t="shared" si="57"/>
        <v>0</v>
      </c>
      <c r="BU50" s="3">
        <f t="shared" si="57"/>
        <v>0</v>
      </c>
      <c r="BV50" s="3">
        <f t="shared" si="57"/>
        <v>0</v>
      </c>
      <c r="BW50" s="3">
        <f t="shared" si="57"/>
        <v>0</v>
      </c>
      <c r="BX50" s="3">
        <f t="shared" si="57"/>
        <v>0</v>
      </c>
      <c r="BY50" s="3">
        <f t="shared" si="57"/>
        <v>0</v>
      </c>
      <c r="BZ50" s="3">
        <f t="shared" si="57"/>
        <v>0</v>
      </c>
      <c r="CA50" s="3">
        <f t="shared" si="57"/>
        <v>0</v>
      </c>
      <c r="CB50" s="3">
        <f t="shared" si="57"/>
        <v>0</v>
      </c>
      <c r="CC50" s="3">
        <f t="shared" si="57"/>
        <v>0</v>
      </c>
      <c r="CD50" s="3">
        <f t="shared" si="57"/>
        <v>0</v>
      </c>
      <c r="CE50" s="3">
        <f t="shared" si="57"/>
        <v>0</v>
      </c>
      <c r="CF50" s="3">
        <f t="shared" si="57"/>
        <v>0</v>
      </c>
      <c r="CG50" s="3">
        <f t="shared" si="57"/>
        <v>0</v>
      </c>
      <c r="CH50" s="12">
        <f t="shared" si="57"/>
        <v>0</v>
      </c>
    </row>
    <row r="51" spans="1:86" x14ac:dyDescent="0.3">
      <c r="A51" s="566"/>
      <c r="B51" s="11" t="str">
        <f t="shared" si="37"/>
        <v>Process</v>
      </c>
      <c r="C51" s="3">
        <v>0</v>
      </c>
      <c r="D51" s="3">
        <v>0</v>
      </c>
      <c r="E51" s="3">
        <v>0</v>
      </c>
      <c r="F51" s="3">
        <v>0</v>
      </c>
      <c r="G51" s="3">
        <f t="shared" ref="G51:BR51" si="58">F51</f>
        <v>0</v>
      </c>
      <c r="H51" s="3">
        <f t="shared" si="58"/>
        <v>0</v>
      </c>
      <c r="I51" s="3">
        <f t="shared" si="58"/>
        <v>0</v>
      </c>
      <c r="J51" s="3">
        <f t="shared" si="58"/>
        <v>0</v>
      </c>
      <c r="K51" s="3">
        <f t="shared" si="58"/>
        <v>0</v>
      </c>
      <c r="L51" s="3">
        <f t="shared" si="58"/>
        <v>0</v>
      </c>
      <c r="M51" s="3">
        <f t="shared" si="58"/>
        <v>0</v>
      </c>
      <c r="N51" s="3">
        <f t="shared" si="58"/>
        <v>0</v>
      </c>
      <c r="O51" s="3">
        <f t="shared" si="58"/>
        <v>0</v>
      </c>
      <c r="P51" s="3">
        <f t="shared" si="58"/>
        <v>0</v>
      </c>
      <c r="Q51" s="3">
        <f t="shared" si="58"/>
        <v>0</v>
      </c>
      <c r="R51" s="3">
        <f t="shared" si="58"/>
        <v>0</v>
      </c>
      <c r="S51" s="3">
        <f t="shared" si="58"/>
        <v>0</v>
      </c>
      <c r="T51" s="3">
        <f t="shared" si="58"/>
        <v>0</v>
      </c>
      <c r="U51" s="3">
        <f t="shared" si="58"/>
        <v>0</v>
      </c>
      <c r="V51" s="3">
        <f t="shared" si="58"/>
        <v>0</v>
      </c>
      <c r="W51" s="3">
        <f t="shared" si="58"/>
        <v>0</v>
      </c>
      <c r="X51" s="3">
        <f t="shared" si="58"/>
        <v>0</v>
      </c>
      <c r="Y51" s="3">
        <f t="shared" si="58"/>
        <v>0</v>
      </c>
      <c r="Z51" s="3">
        <f t="shared" si="58"/>
        <v>0</v>
      </c>
      <c r="AA51" s="3">
        <f t="shared" si="58"/>
        <v>0</v>
      </c>
      <c r="AB51" s="3">
        <f t="shared" si="58"/>
        <v>0</v>
      </c>
      <c r="AC51" s="3">
        <f t="shared" si="58"/>
        <v>0</v>
      </c>
      <c r="AD51" s="3">
        <f t="shared" si="58"/>
        <v>0</v>
      </c>
      <c r="AE51" s="3">
        <f t="shared" si="58"/>
        <v>0</v>
      </c>
      <c r="AF51" s="3">
        <f t="shared" si="58"/>
        <v>0</v>
      </c>
      <c r="AG51" s="3">
        <f t="shared" si="58"/>
        <v>0</v>
      </c>
      <c r="AH51" s="3">
        <f t="shared" si="58"/>
        <v>0</v>
      </c>
      <c r="AI51" s="3">
        <f t="shared" si="58"/>
        <v>0</v>
      </c>
      <c r="AJ51" s="3">
        <f t="shared" si="58"/>
        <v>0</v>
      </c>
      <c r="AK51" s="3">
        <f t="shared" si="58"/>
        <v>0</v>
      </c>
      <c r="AL51" s="3">
        <f t="shared" si="58"/>
        <v>0</v>
      </c>
      <c r="AM51" s="3">
        <f t="shared" si="58"/>
        <v>0</v>
      </c>
      <c r="AN51" s="3">
        <f t="shared" si="58"/>
        <v>0</v>
      </c>
      <c r="AO51" s="3">
        <f t="shared" si="58"/>
        <v>0</v>
      </c>
      <c r="AP51" s="3">
        <f t="shared" si="58"/>
        <v>0</v>
      </c>
      <c r="AQ51" s="3">
        <f t="shared" si="58"/>
        <v>0</v>
      </c>
      <c r="AR51" s="3">
        <f t="shared" si="58"/>
        <v>0</v>
      </c>
      <c r="AS51" s="3">
        <f t="shared" si="58"/>
        <v>0</v>
      </c>
      <c r="AT51" s="3">
        <f t="shared" si="58"/>
        <v>0</v>
      </c>
      <c r="AU51" s="3">
        <f t="shared" si="58"/>
        <v>0</v>
      </c>
      <c r="AV51" s="3">
        <f t="shared" si="58"/>
        <v>0</v>
      </c>
      <c r="AW51" s="3">
        <f t="shared" si="58"/>
        <v>0</v>
      </c>
      <c r="AX51" s="3">
        <f t="shared" si="58"/>
        <v>0</v>
      </c>
      <c r="AY51" s="3">
        <f t="shared" si="58"/>
        <v>0</v>
      </c>
      <c r="AZ51" s="3">
        <f t="shared" si="58"/>
        <v>0</v>
      </c>
      <c r="BA51" s="3">
        <f t="shared" si="58"/>
        <v>0</v>
      </c>
      <c r="BB51" s="3">
        <f t="shared" si="58"/>
        <v>0</v>
      </c>
      <c r="BC51" s="3">
        <f t="shared" si="58"/>
        <v>0</v>
      </c>
      <c r="BD51" s="3">
        <f t="shared" si="58"/>
        <v>0</v>
      </c>
      <c r="BE51" s="3">
        <f t="shared" si="58"/>
        <v>0</v>
      </c>
      <c r="BF51" s="3">
        <f t="shared" si="58"/>
        <v>0</v>
      </c>
      <c r="BG51" s="3">
        <f t="shared" si="58"/>
        <v>0</v>
      </c>
      <c r="BH51" s="3">
        <f t="shared" si="58"/>
        <v>0</v>
      </c>
      <c r="BI51" s="3">
        <f t="shared" si="58"/>
        <v>0</v>
      </c>
      <c r="BJ51" s="3">
        <f t="shared" si="58"/>
        <v>0</v>
      </c>
      <c r="BK51" s="3">
        <f t="shared" si="58"/>
        <v>0</v>
      </c>
      <c r="BL51" s="3">
        <f t="shared" si="58"/>
        <v>0</v>
      </c>
      <c r="BM51" s="3">
        <f t="shared" si="58"/>
        <v>0</v>
      </c>
      <c r="BN51" s="3">
        <f t="shared" si="58"/>
        <v>0</v>
      </c>
      <c r="BO51" s="3">
        <f t="shared" si="58"/>
        <v>0</v>
      </c>
      <c r="BP51" s="3">
        <f t="shared" si="58"/>
        <v>0</v>
      </c>
      <c r="BQ51" s="3">
        <f t="shared" si="58"/>
        <v>0</v>
      </c>
      <c r="BR51" s="3">
        <f t="shared" si="58"/>
        <v>0</v>
      </c>
      <c r="BS51" s="3">
        <f t="shared" ref="BS51:CH51" si="59">BR51</f>
        <v>0</v>
      </c>
      <c r="BT51" s="3">
        <f t="shared" si="59"/>
        <v>0</v>
      </c>
      <c r="BU51" s="3">
        <f t="shared" si="59"/>
        <v>0</v>
      </c>
      <c r="BV51" s="3">
        <f t="shared" si="59"/>
        <v>0</v>
      </c>
      <c r="BW51" s="3">
        <f t="shared" si="59"/>
        <v>0</v>
      </c>
      <c r="BX51" s="3">
        <f t="shared" si="59"/>
        <v>0</v>
      </c>
      <c r="BY51" s="3">
        <f t="shared" si="59"/>
        <v>0</v>
      </c>
      <c r="BZ51" s="3">
        <f t="shared" si="59"/>
        <v>0</v>
      </c>
      <c r="CA51" s="3">
        <f t="shared" si="59"/>
        <v>0</v>
      </c>
      <c r="CB51" s="3">
        <f t="shared" si="59"/>
        <v>0</v>
      </c>
      <c r="CC51" s="3">
        <f t="shared" si="59"/>
        <v>0</v>
      </c>
      <c r="CD51" s="3">
        <f t="shared" si="59"/>
        <v>0</v>
      </c>
      <c r="CE51" s="3">
        <f t="shared" si="59"/>
        <v>0</v>
      </c>
      <c r="CF51" s="3">
        <f t="shared" si="59"/>
        <v>0</v>
      </c>
      <c r="CG51" s="3">
        <f t="shared" si="59"/>
        <v>0</v>
      </c>
      <c r="CH51" s="12">
        <f t="shared" si="59"/>
        <v>0</v>
      </c>
    </row>
    <row r="52" spans="1:86" x14ac:dyDescent="0.3">
      <c r="A52" s="566"/>
      <c r="B52" s="11" t="str">
        <f t="shared" si="37"/>
        <v>Refrigeration</v>
      </c>
      <c r="C52" s="3">
        <v>0</v>
      </c>
      <c r="D52" s="3">
        <v>0</v>
      </c>
      <c r="E52" s="3">
        <v>0</v>
      </c>
      <c r="F52" s="3">
        <v>0</v>
      </c>
      <c r="G52" s="3">
        <f t="shared" ref="G52:BR52" si="60">F52</f>
        <v>0</v>
      </c>
      <c r="H52" s="3">
        <f t="shared" si="60"/>
        <v>0</v>
      </c>
      <c r="I52" s="3">
        <f t="shared" si="60"/>
        <v>0</v>
      </c>
      <c r="J52" s="3">
        <f t="shared" si="60"/>
        <v>0</v>
      </c>
      <c r="K52" s="3">
        <f t="shared" si="60"/>
        <v>0</v>
      </c>
      <c r="L52" s="3">
        <f t="shared" si="60"/>
        <v>0</v>
      </c>
      <c r="M52" s="3">
        <f t="shared" si="60"/>
        <v>0</v>
      </c>
      <c r="N52" s="3">
        <f t="shared" si="60"/>
        <v>0</v>
      </c>
      <c r="O52" s="3">
        <f t="shared" si="60"/>
        <v>0</v>
      </c>
      <c r="P52" s="3">
        <f t="shared" si="60"/>
        <v>0</v>
      </c>
      <c r="Q52" s="3">
        <f t="shared" si="60"/>
        <v>0</v>
      </c>
      <c r="R52" s="3">
        <f t="shared" si="60"/>
        <v>0</v>
      </c>
      <c r="S52" s="3">
        <f t="shared" si="60"/>
        <v>0</v>
      </c>
      <c r="T52" s="3">
        <f t="shared" si="60"/>
        <v>0</v>
      </c>
      <c r="U52" s="3">
        <f t="shared" si="60"/>
        <v>0</v>
      </c>
      <c r="V52" s="3">
        <f t="shared" si="60"/>
        <v>0</v>
      </c>
      <c r="W52" s="3">
        <f t="shared" si="60"/>
        <v>0</v>
      </c>
      <c r="X52" s="3">
        <f t="shared" si="60"/>
        <v>0</v>
      </c>
      <c r="Y52" s="3">
        <f t="shared" si="60"/>
        <v>0</v>
      </c>
      <c r="Z52" s="3">
        <f t="shared" si="60"/>
        <v>0</v>
      </c>
      <c r="AA52" s="3">
        <f t="shared" si="60"/>
        <v>0</v>
      </c>
      <c r="AB52" s="3">
        <f t="shared" si="60"/>
        <v>0</v>
      </c>
      <c r="AC52" s="3">
        <f t="shared" si="60"/>
        <v>0</v>
      </c>
      <c r="AD52" s="3">
        <f t="shared" si="60"/>
        <v>0</v>
      </c>
      <c r="AE52" s="3">
        <f t="shared" si="60"/>
        <v>0</v>
      </c>
      <c r="AF52" s="3">
        <f t="shared" si="60"/>
        <v>0</v>
      </c>
      <c r="AG52" s="3">
        <f t="shared" si="60"/>
        <v>0</v>
      </c>
      <c r="AH52" s="3">
        <f t="shared" si="60"/>
        <v>0</v>
      </c>
      <c r="AI52" s="3">
        <f t="shared" si="60"/>
        <v>0</v>
      </c>
      <c r="AJ52" s="3">
        <f t="shared" si="60"/>
        <v>0</v>
      </c>
      <c r="AK52" s="3">
        <f t="shared" si="60"/>
        <v>0</v>
      </c>
      <c r="AL52" s="3">
        <f t="shared" si="60"/>
        <v>0</v>
      </c>
      <c r="AM52" s="3">
        <f t="shared" si="60"/>
        <v>0</v>
      </c>
      <c r="AN52" s="3">
        <f t="shared" si="60"/>
        <v>0</v>
      </c>
      <c r="AO52" s="3">
        <f t="shared" si="60"/>
        <v>0</v>
      </c>
      <c r="AP52" s="3">
        <f t="shared" si="60"/>
        <v>0</v>
      </c>
      <c r="AQ52" s="3">
        <f t="shared" si="60"/>
        <v>0</v>
      </c>
      <c r="AR52" s="3">
        <f t="shared" si="60"/>
        <v>0</v>
      </c>
      <c r="AS52" s="3">
        <f t="shared" si="60"/>
        <v>0</v>
      </c>
      <c r="AT52" s="3">
        <f t="shared" si="60"/>
        <v>0</v>
      </c>
      <c r="AU52" s="3">
        <f t="shared" si="60"/>
        <v>0</v>
      </c>
      <c r="AV52" s="3">
        <f t="shared" si="60"/>
        <v>0</v>
      </c>
      <c r="AW52" s="3">
        <f t="shared" si="60"/>
        <v>0</v>
      </c>
      <c r="AX52" s="3">
        <f t="shared" si="60"/>
        <v>0</v>
      </c>
      <c r="AY52" s="3">
        <f t="shared" si="60"/>
        <v>0</v>
      </c>
      <c r="AZ52" s="3">
        <f t="shared" si="60"/>
        <v>0</v>
      </c>
      <c r="BA52" s="3">
        <f t="shared" si="60"/>
        <v>0</v>
      </c>
      <c r="BB52" s="3">
        <f t="shared" si="60"/>
        <v>0</v>
      </c>
      <c r="BC52" s="3">
        <f t="shared" si="60"/>
        <v>0</v>
      </c>
      <c r="BD52" s="3">
        <f t="shared" si="60"/>
        <v>0</v>
      </c>
      <c r="BE52" s="3">
        <f t="shared" si="60"/>
        <v>0</v>
      </c>
      <c r="BF52" s="3">
        <f t="shared" si="60"/>
        <v>0</v>
      </c>
      <c r="BG52" s="3">
        <f t="shared" si="60"/>
        <v>0</v>
      </c>
      <c r="BH52" s="3">
        <f t="shared" si="60"/>
        <v>0</v>
      </c>
      <c r="BI52" s="3">
        <f t="shared" si="60"/>
        <v>0</v>
      </c>
      <c r="BJ52" s="3">
        <f t="shared" si="60"/>
        <v>0</v>
      </c>
      <c r="BK52" s="3">
        <f t="shared" si="60"/>
        <v>0</v>
      </c>
      <c r="BL52" s="3">
        <f t="shared" si="60"/>
        <v>0</v>
      </c>
      <c r="BM52" s="3">
        <f t="shared" si="60"/>
        <v>0</v>
      </c>
      <c r="BN52" s="3">
        <f t="shared" si="60"/>
        <v>0</v>
      </c>
      <c r="BO52" s="3">
        <f t="shared" si="60"/>
        <v>0</v>
      </c>
      <c r="BP52" s="3">
        <f t="shared" si="60"/>
        <v>0</v>
      </c>
      <c r="BQ52" s="3">
        <f t="shared" si="60"/>
        <v>0</v>
      </c>
      <c r="BR52" s="3">
        <f t="shared" si="60"/>
        <v>0</v>
      </c>
      <c r="BS52" s="3">
        <f t="shared" ref="BS52:CH52" si="61">BR52</f>
        <v>0</v>
      </c>
      <c r="BT52" s="3">
        <f t="shared" si="61"/>
        <v>0</v>
      </c>
      <c r="BU52" s="3">
        <f t="shared" si="61"/>
        <v>0</v>
      </c>
      <c r="BV52" s="3">
        <f t="shared" si="61"/>
        <v>0</v>
      </c>
      <c r="BW52" s="3">
        <f t="shared" si="61"/>
        <v>0</v>
      </c>
      <c r="BX52" s="3">
        <f t="shared" si="61"/>
        <v>0</v>
      </c>
      <c r="BY52" s="3">
        <f t="shared" si="61"/>
        <v>0</v>
      </c>
      <c r="BZ52" s="3">
        <f t="shared" si="61"/>
        <v>0</v>
      </c>
      <c r="CA52" s="3">
        <f t="shared" si="61"/>
        <v>0</v>
      </c>
      <c r="CB52" s="3">
        <f t="shared" si="61"/>
        <v>0</v>
      </c>
      <c r="CC52" s="3">
        <f t="shared" si="61"/>
        <v>0</v>
      </c>
      <c r="CD52" s="3">
        <f t="shared" si="61"/>
        <v>0</v>
      </c>
      <c r="CE52" s="3">
        <f t="shared" si="61"/>
        <v>0</v>
      </c>
      <c r="CF52" s="3">
        <f t="shared" si="61"/>
        <v>0</v>
      </c>
      <c r="CG52" s="3">
        <f t="shared" si="61"/>
        <v>0</v>
      </c>
      <c r="CH52" s="12">
        <f t="shared" si="61"/>
        <v>0</v>
      </c>
    </row>
    <row r="53" spans="1:86" x14ac:dyDescent="0.3">
      <c r="A53" s="566"/>
      <c r="B53" s="11" t="str">
        <f t="shared" si="37"/>
        <v>Water Heating</v>
      </c>
      <c r="C53" s="3">
        <v>0</v>
      </c>
      <c r="D53" s="3">
        <v>0</v>
      </c>
      <c r="E53" s="3">
        <v>0</v>
      </c>
      <c r="F53" s="3">
        <v>0</v>
      </c>
      <c r="G53" s="3">
        <f t="shared" ref="G53:BR53" si="62">F53</f>
        <v>0</v>
      </c>
      <c r="H53" s="3">
        <f t="shared" si="62"/>
        <v>0</v>
      </c>
      <c r="I53" s="3">
        <f t="shared" si="62"/>
        <v>0</v>
      </c>
      <c r="J53" s="3">
        <f t="shared" si="62"/>
        <v>0</v>
      </c>
      <c r="K53" s="3">
        <f t="shared" si="62"/>
        <v>0</v>
      </c>
      <c r="L53" s="3">
        <f t="shared" si="62"/>
        <v>0</v>
      </c>
      <c r="M53" s="3">
        <f t="shared" si="62"/>
        <v>0</v>
      </c>
      <c r="N53" s="3">
        <f t="shared" si="62"/>
        <v>0</v>
      </c>
      <c r="O53" s="3">
        <f t="shared" si="62"/>
        <v>0</v>
      </c>
      <c r="P53" s="3">
        <f t="shared" si="62"/>
        <v>0</v>
      </c>
      <c r="Q53" s="3">
        <f t="shared" si="62"/>
        <v>0</v>
      </c>
      <c r="R53" s="3">
        <f t="shared" si="62"/>
        <v>0</v>
      </c>
      <c r="S53" s="3">
        <f t="shared" si="62"/>
        <v>0</v>
      </c>
      <c r="T53" s="3">
        <f t="shared" si="62"/>
        <v>0</v>
      </c>
      <c r="U53" s="3">
        <f t="shared" si="62"/>
        <v>0</v>
      </c>
      <c r="V53" s="3">
        <f t="shared" si="62"/>
        <v>0</v>
      </c>
      <c r="W53" s="3">
        <f t="shared" si="62"/>
        <v>0</v>
      </c>
      <c r="X53" s="3">
        <f t="shared" si="62"/>
        <v>0</v>
      </c>
      <c r="Y53" s="3">
        <f t="shared" si="62"/>
        <v>0</v>
      </c>
      <c r="Z53" s="3">
        <f t="shared" si="62"/>
        <v>0</v>
      </c>
      <c r="AA53" s="3">
        <f t="shared" si="62"/>
        <v>0</v>
      </c>
      <c r="AB53" s="3">
        <f t="shared" si="62"/>
        <v>0</v>
      </c>
      <c r="AC53" s="3">
        <f t="shared" si="62"/>
        <v>0</v>
      </c>
      <c r="AD53" s="3">
        <f t="shared" si="62"/>
        <v>0</v>
      </c>
      <c r="AE53" s="3">
        <f t="shared" si="62"/>
        <v>0</v>
      </c>
      <c r="AF53" s="3">
        <f t="shared" si="62"/>
        <v>0</v>
      </c>
      <c r="AG53" s="3">
        <f t="shared" si="62"/>
        <v>0</v>
      </c>
      <c r="AH53" s="3">
        <f t="shared" si="62"/>
        <v>0</v>
      </c>
      <c r="AI53" s="3">
        <f t="shared" si="62"/>
        <v>0</v>
      </c>
      <c r="AJ53" s="3">
        <f t="shared" si="62"/>
        <v>0</v>
      </c>
      <c r="AK53" s="3">
        <f t="shared" si="62"/>
        <v>0</v>
      </c>
      <c r="AL53" s="3">
        <f t="shared" si="62"/>
        <v>0</v>
      </c>
      <c r="AM53" s="3">
        <f t="shared" si="62"/>
        <v>0</v>
      </c>
      <c r="AN53" s="3">
        <f t="shared" si="62"/>
        <v>0</v>
      </c>
      <c r="AO53" s="3">
        <f t="shared" si="62"/>
        <v>0</v>
      </c>
      <c r="AP53" s="3">
        <f t="shared" si="62"/>
        <v>0</v>
      </c>
      <c r="AQ53" s="3">
        <f t="shared" si="62"/>
        <v>0</v>
      </c>
      <c r="AR53" s="3">
        <f t="shared" si="62"/>
        <v>0</v>
      </c>
      <c r="AS53" s="3">
        <f t="shared" si="62"/>
        <v>0</v>
      </c>
      <c r="AT53" s="3">
        <f t="shared" si="62"/>
        <v>0</v>
      </c>
      <c r="AU53" s="3">
        <f t="shared" si="62"/>
        <v>0</v>
      </c>
      <c r="AV53" s="3">
        <f t="shared" si="62"/>
        <v>0</v>
      </c>
      <c r="AW53" s="3">
        <f t="shared" si="62"/>
        <v>0</v>
      </c>
      <c r="AX53" s="3">
        <f t="shared" si="62"/>
        <v>0</v>
      </c>
      <c r="AY53" s="3">
        <f t="shared" si="62"/>
        <v>0</v>
      </c>
      <c r="AZ53" s="3">
        <f t="shared" si="62"/>
        <v>0</v>
      </c>
      <c r="BA53" s="3">
        <f t="shared" si="62"/>
        <v>0</v>
      </c>
      <c r="BB53" s="3">
        <f t="shared" si="62"/>
        <v>0</v>
      </c>
      <c r="BC53" s="3">
        <f t="shared" si="62"/>
        <v>0</v>
      </c>
      <c r="BD53" s="3">
        <f t="shared" si="62"/>
        <v>0</v>
      </c>
      <c r="BE53" s="3">
        <f t="shared" si="62"/>
        <v>0</v>
      </c>
      <c r="BF53" s="3">
        <f t="shared" si="62"/>
        <v>0</v>
      </c>
      <c r="BG53" s="3">
        <f t="shared" si="62"/>
        <v>0</v>
      </c>
      <c r="BH53" s="3">
        <f t="shared" si="62"/>
        <v>0</v>
      </c>
      <c r="BI53" s="3">
        <f t="shared" si="62"/>
        <v>0</v>
      </c>
      <c r="BJ53" s="3">
        <f t="shared" si="62"/>
        <v>0</v>
      </c>
      <c r="BK53" s="3">
        <f t="shared" si="62"/>
        <v>0</v>
      </c>
      <c r="BL53" s="3">
        <f t="shared" si="62"/>
        <v>0</v>
      </c>
      <c r="BM53" s="3">
        <f t="shared" si="62"/>
        <v>0</v>
      </c>
      <c r="BN53" s="3">
        <f t="shared" si="62"/>
        <v>0</v>
      </c>
      <c r="BO53" s="3">
        <f t="shared" si="62"/>
        <v>0</v>
      </c>
      <c r="BP53" s="3">
        <f t="shared" si="62"/>
        <v>0</v>
      </c>
      <c r="BQ53" s="3">
        <f t="shared" si="62"/>
        <v>0</v>
      </c>
      <c r="BR53" s="3">
        <f t="shared" si="62"/>
        <v>0</v>
      </c>
      <c r="BS53" s="3">
        <f t="shared" ref="BS53:CH53" si="63">BR53</f>
        <v>0</v>
      </c>
      <c r="BT53" s="3">
        <f t="shared" si="63"/>
        <v>0</v>
      </c>
      <c r="BU53" s="3">
        <f t="shared" si="63"/>
        <v>0</v>
      </c>
      <c r="BV53" s="3">
        <f t="shared" si="63"/>
        <v>0</v>
      </c>
      <c r="BW53" s="3">
        <f t="shared" si="63"/>
        <v>0</v>
      </c>
      <c r="BX53" s="3">
        <f t="shared" si="63"/>
        <v>0</v>
      </c>
      <c r="BY53" s="3">
        <f t="shared" si="63"/>
        <v>0</v>
      </c>
      <c r="BZ53" s="3">
        <f t="shared" si="63"/>
        <v>0</v>
      </c>
      <c r="CA53" s="3">
        <f t="shared" si="63"/>
        <v>0</v>
      </c>
      <c r="CB53" s="3">
        <f t="shared" si="63"/>
        <v>0</v>
      </c>
      <c r="CC53" s="3">
        <f t="shared" si="63"/>
        <v>0</v>
      </c>
      <c r="CD53" s="3">
        <f t="shared" si="63"/>
        <v>0</v>
      </c>
      <c r="CE53" s="3">
        <f t="shared" si="63"/>
        <v>0</v>
      </c>
      <c r="CF53" s="3">
        <f t="shared" si="63"/>
        <v>0</v>
      </c>
      <c r="CG53" s="3">
        <f t="shared" si="63"/>
        <v>0</v>
      </c>
      <c r="CH53" s="12">
        <f t="shared" si="63"/>
        <v>0</v>
      </c>
    </row>
    <row r="54" spans="1:86" ht="15" customHeight="1" x14ac:dyDescent="0.3">
      <c r="A54" s="566"/>
      <c r="B54" s="11" t="str">
        <f t="shared" si="37"/>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35">
      <c r="A55" s="567"/>
      <c r="B55" s="224" t="str">
        <f t="shared" si="37"/>
        <v>Monthly kWh</v>
      </c>
      <c r="C55" s="280">
        <f>SUM(C41:C54)</f>
        <v>0</v>
      </c>
      <c r="D55" s="280">
        <f t="shared" ref="D55:BO55" si="64">SUM(D41:D54)</f>
        <v>0</v>
      </c>
      <c r="E55" s="280">
        <f t="shared" si="64"/>
        <v>0</v>
      </c>
      <c r="F55" s="280">
        <f t="shared" si="64"/>
        <v>0</v>
      </c>
      <c r="G55" s="280">
        <f t="shared" si="64"/>
        <v>0</v>
      </c>
      <c r="H55" s="280">
        <f t="shared" si="64"/>
        <v>0</v>
      </c>
      <c r="I55" s="280">
        <f t="shared" si="64"/>
        <v>0</v>
      </c>
      <c r="J55" s="280">
        <f t="shared" si="64"/>
        <v>0</v>
      </c>
      <c r="K55" s="280">
        <f t="shared" si="64"/>
        <v>0</v>
      </c>
      <c r="L55" s="280">
        <f t="shared" si="64"/>
        <v>0</v>
      </c>
      <c r="M55" s="280">
        <f t="shared" si="64"/>
        <v>0</v>
      </c>
      <c r="N55" s="280">
        <f t="shared" si="64"/>
        <v>0</v>
      </c>
      <c r="O55" s="280">
        <f t="shared" si="64"/>
        <v>0</v>
      </c>
      <c r="P55" s="280">
        <f t="shared" si="64"/>
        <v>0</v>
      </c>
      <c r="Q55" s="280">
        <f t="shared" si="64"/>
        <v>0</v>
      </c>
      <c r="R55" s="280">
        <f t="shared" si="64"/>
        <v>0</v>
      </c>
      <c r="S55" s="280">
        <f t="shared" si="64"/>
        <v>0</v>
      </c>
      <c r="T55" s="280">
        <f t="shared" si="64"/>
        <v>0</v>
      </c>
      <c r="U55" s="280">
        <f t="shared" si="64"/>
        <v>0</v>
      </c>
      <c r="V55" s="280">
        <f t="shared" si="64"/>
        <v>0</v>
      </c>
      <c r="W55" s="280">
        <f t="shared" si="64"/>
        <v>0</v>
      </c>
      <c r="X55" s="280">
        <f t="shared" si="64"/>
        <v>0</v>
      </c>
      <c r="Y55" s="280">
        <f t="shared" si="64"/>
        <v>0</v>
      </c>
      <c r="Z55" s="280">
        <f t="shared" si="64"/>
        <v>0</v>
      </c>
      <c r="AA55" s="280">
        <f t="shared" si="64"/>
        <v>0</v>
      </c>
      <c r="AB55" s="280">
        <f t="shared" si="64"/>
        <v>0</v>
      </c>
      <c r="AC55" s="280">
        <f t="shared" si="64"/>
        <v>0</v>
      </c>
      <c r="AD55" s="280">
        <f t="shared" si="64"/>
        <v>0</v>
      </c>
      <c r="AE55" s="280">
        <f t="shared" si="64"/>
        <v>0</v>
      </c>
      <c r="AF55" s="280">
        <f t="shared" si="64"/>
        <v>0</v>
      </c>
      <c r="AG55" s="280">
        <f t="shared" si="64"/>
        <v>0</v>
      </c>
      <c r="AH55" s="280">
        <f t="shared" si="64"/>
        <v>0</v>
      </c>
      <c r="AI55" s="280">
        <f t="shared" si="64"/>
        <v>0</v>
      </c>
      <c r="AJ55" s="280">
        <f t="shared" si="64"/>
        <v>0</v>
      </c>
      <c r="AK55" s="280">
        <f t="shared" si="64"/>
        <v>0</v>
      </c>
      <c r="AL55" s="280">
        <f t="shared" si="64"/>
        <v>0</v>
      </c>
      <c r="AM55" s="280">
        <f t="shared" si="64"/>
        <v>0</v>
      </c>
      <c r="AN55" s="280">
        <f t="shared" si="64"/>
        <v>0</v>
      </c>
      <c r="AO55" s="280">
        <f t="shared" si="64"/>
        <v>0</v>
      </c>
      <c r="AP55" s="280">
        <f t="shared" si="64"/>
        <v>0</v>
      </c>
      <c r="AQ55" s="280">
        <f t="shared" si="64"/>
        <v>0</v>
      </c>
      <c r="AR55" s="280">
        <f t="shared" si="64"/>
        <v>0</v>
      </c>
      <c r="AS55" s="280">
        <f t="shared" si="64"/>
        <v>0</v>
      </c>
      <c r="AT55" s="280">
        <f t="shared" si="64"/>
        <v>0</v>
      </c>
      <c r="AU55" s="280">
        <f t="shared" si="64"/>
        <v>0</v>
      </c>
      <c r="AV55" s="280">
        <f t="shared" si="64"/>
        <v>0</v>
      </c>
      <c r="AW55" s="280">
        <f t="shared" si="64"/>
        <v>0</v>
      </c>
      <c r="AX55" s="280">
        <f t="shared" si="64"/>
        <v>0</v>
      </c>
      <c r="AY55" s="280">
        <f t="shared" si="64"/>
        <v>0</v>
      </c>
      <c r="AZ55" s="280">
        <f t="shared" si="64"/>
        <v>0</v>
      </c>
      <c r="BA55" s="280">
        <f t="shared" si="64"/>
        <v>0</v>
      </c>
      <c r="BB55" s="280">
        <f t="shared" si="64"/>
        <v>0</v>
      </c>
      <c r="BC55" s="280">
        <f t="shared" si="64"/>
        <v>0</v>
      </c>
      <c r="BD55" s="280">
        <f t="shared" si="64"/>
        <v>0</v>
      </c>
      <c r="BE55" s="280">
        <f t="shared" si="64"/>
        <v>0</v>
      </c>
      <c r="BF55" s="280">
        <f t="shared" si="64"/>
        <v>0</v>
      </c>
      <c r="BG55" s="280">
        <f t="shared" si="64"/>
        <v>0</v>
      </c>
      <c r="BH55" s="280">
        <f t="shared" si="64"/>
        <v>0</v>
      </c>
      <c r="BI55" s="280">
        <f t="shared" si="64"/>
        <v>0</v>
      </c>
      <c r="BJ55" s="280">
        <f t="shared" si="64"/>
        <v>0</v>
      </c>
      <c r="BK55" s="280">
        <f t="shared" si="64"/>
        <v>0</v>
      </c>
      <c r="BL55" s="280">
        <f t="shared" si="64"/>
        <v>0</v>
      </c>
      <c r="BM55" s="280">
        <f t="shared" si="64"/>
        <v>0</v>
      </c>
      <c r="BN55" s="280">
        <f t="shared" si="64"/>
        <v>0</v>
      </c>
      <c r="BO55" s="280">
        <f t="shared" si="64"/>
        <v>0</v>
      </c>
      <c r="BP55" s="280">
        <f t="shared" ref="BP55:CH55" si="65">SUM(BP41:BP54)</f>
        <v>0</v>
      </c>
      <c r="BQ55" s="280">
        <f t="shared" si="65"/>
        <v>0</v>
      </c>
      <c r="BR55" s="280">
        <f t="shared" si="65"/>
        <v>0</v>
      </c>
      <c r="BS55" s="280">
        <f t="shared" si="65"/>
        <v>0</v>
      </c>
      <c r="BT55" s="280">
        <f t="shared" si="65"/>
        <v>0</v>
      </c>
      <c r="BU55" s="280">
        <f t="shared" si="65"/>
        <v>0</v>
      </c>
      <c r="BV55" s="280">
        <f t="shared" si="65"/>
        <v>0</v>
      </c>
      <c r="BW55" s="280">
        <f t="shared" si="65"/>
        <v>0</v>
      </c>
      <c r="BX55" s="280">
        <f t="shared" si="65"/>
        <v>0</v>
      </c>
      <c r="BY55" s="280">
        <f t="shared" si="65"/>
        <v>0</v>
      </c>
      <c r="BZ55" s="280">
        <f t="shared" si="65"/>
        <v>0</v>
      </c>
      <c r="CA55" s="280">
        <f t="shared" si="65"/>
        <v>0</v>
      </c>
      <c r="CB55" s="280">
        <f t="shared" si="65"/>
        <v>0</v>
      </c>
      <c r="CC55" s="280">
        <f t="shared" si="65"/>
        <v>0</v>
      </c>
      <c r="CD55" s="280">
        <f t="shared" si="65"/>
        <v>0</v>
      </c>
      <c r="CE55" s="280">
        <f t="shared" si="65"/>
        <v>0</v>
      </c>
      <c r="CF55" s="280">
        <f t="shared" si="65"/>
        <v>0</v>
      </c>
      <c r="CG55" s="280">
        <f t="shared" si="65"/>
        <v>0</v>
      </c>
      <c r="CH55" s="283">
        <f t="shared" si="65"/>
        <v>0</v>
      </c>
    </row>
    <row r="56" spans="1:86" x14ac:dyDescent="0.3">
      <c r="A56" s="8"/>
      <c r="B56" s="303"/>
      <c r="C56" s="9"/>
      <c r="D56" s="303"/>
      <c r="E56" s="9"/>
      <c r="F56" s="303"/>
      <c r="G56" s="303"/>
      <c r="H56" s="9"/>
      <c r="I56" s="303"/>
      <c r="J56" s="303"/>
      <c r="K56" s="9"/>
      <c r="L56" s="303"/>
      <c r="M56" s="303"/>
      <c r="N56" s="9"/>
      <c r="O56" s="303"/>
      <c r="P56" s="303"/>
      <c r="Q56" s="9"/>
      <c r="R56" s="303"/>
      <c r="S56" s="303"/>
      <c r="T56" s="9"/>
      <c r="U56" s="303"/>
      <c r="V56" s="303"/>
      <c r="W56" s="9"/>
      <c r="X56" s="303"/>
      <c r="Y56" s="303"/>
      <c r="Z56" s="9"/>
      <c r="AA56" s="303"/>
      <c r="AB56" s="303"/>
      <c r="AC56" s="9"/>
      <c r="AD56" s="303"/>
      <c r="AE56" s="303"/>
      <c r="AF56" s="9"/>
      <c r="AG56" s="303"/>
      <c r="AH56" s="303"/>
      <c r="AI56" s="9"/>
      <c r="AJ56" s="303"/>
      <c r="AK56" s="303"/>
      <c r="AL56" s="9"/>
      <c r="AM56" s="303"/>
      <c r="AN56" s="303"/>
      <c r="AO56" s="9"/>
      <c r="AP56" s="303"/>
      <c r="AQ56" s="303"/>
      <c r="AR56" s="9"/>
      <c r="AS56" s="303"/>
      <c r="AT56" s="303"/>
      <c r="AU56" s="9"/>
      <c r="AV56" s="303"/>
      <c r="AW56" s="303"/>
      <c r="AX56" s="9"/>
      <c r="AY56" s="303"/>
      <c r="AZ56" s="303"/>
      <c r="BA56" s="9"/>
      <c r="BB56" s="303"/>
      <c r="BC56" s="303"/>
      <c r="BD56" s="9"/>
      <c r="BE56" s="303"/>
      <c r="BF56" s="303"/>
      <c r="BG56" s="9"/>
      <c r="BH56" s="303"/>
      <c r="BI56" s="303"/>
      <c r="BJ56" s="9"/>
      <c r="BK56" s="303"/>
      <c r="BL56" s="303"/>
      <c r="BM56" s="9"/>
      <c r="BN56" s="303"/>
      <c r="BO56" s="303"/>
      <c r="BP56" s="9"/>
      <c r="BQ56" s="303"/>
      <c r="BR56" s="303"/>
      <c r="BS56" s="9"/>
      <c r="BT56" s="303"/>
      <c r="BU56" s="303"/>
      <c r="BV56" s="9"/>
      <c r="BW56" s="303"/>
      <c r="BX56" s="303"/>
      <c r="BY56" s="9"/>
      <c r="BZ56" s="303"/>
      <c r="CA56" s="303"/>
      <c r="CB56" s="9"/>
      <c r="CC56" s="303"/>
      <c r="CD56" s="303"/>
      <c r="CE56" s="9"/>
      <c r="CF56" s="303"/>
      <c r="CG56" s="303"/>
      <c r="CH56" s="149"/>
    </row>
    <row r="57" spans="1:86" ht="15" thickBot="1" x14ac:dyDescent="0.35">
      <c r="A57" s="244" t="s">
        <v>183</v>
      </c>
      <c r="B57" s="244"/>
      <c r="C57" s="244"/>
      <c r="D57" s="244"/>
      <c r="E57" s="244"/>
      <c r="F57" s="244"/>
      <c r="G57" s="244"/>
      <c r="H57" s="244"/>
      <c r="I57" s="244"/>
      <c r="J57" s="244"/>
      <c r="K57" s="148"/>
      <c r="L57" s="148"/>
      <c r="M57" s="148"/>
      <c r="N57" s="148"/>
      <c r="O57" s="148"/>
      <c r="P57" s="148"/>
      <c r="Q57" s="148"/>
      <c r="R57" s="148"/>
      <c r="S57" s="148"/>
      <c r="T57" s="148"/>
      <c r="U57" s="148"/>
      <c r="V57" s="148"/>
      <c r="W57" s="148"/>
      <c r="X57" s="148"/>
      <c r="Y57" s="148"/>
      <c r="Z57" s="148"/>
      <c r="AA57" s="148"/>
      <c r="AB57" s="148"/>
      <c r="AC57" s="148"/>
      <c r="AD57" s="148"/>
      <c r="AE57" s="148"/>
      <c r="AF57" s="148"/>
      <c r="AG57" s="148"/>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c r="BI57" s="148"/>
      <c r="BJ57" s="148"/>
      <c r="BK57" s="148"/>
      <c r="BL57" s="148"/>
      <c r="BM57" s="148"/>
      <c r="BN57" s="148"/>
      <c r="BO57" s="148"/>
      <c r="BP57" s="148"/>
      <c r="BQ57" s="148"/>
      <c r="BR57" s="148"/>
      <c r="BS57" s="148"/>
      <c r="BT57" s="148"/>
      <c r="BU57" s="148"/>
      <c r="BV57" s="148"/>
      <c r="BW57" s="148"/>
      <c r="BX57" s="148"/>
      <c r="BY57" s="148"/>
      <c r="BZ57" s="148"/>
      <c r="CA57" s="148"/>
      <c r="CB57" s="148"/>
      <c r="CC57" s="148"/>
      <c r="CD57" s="148"/>
      <c r="CE57" s="148"/>
      <c r="CF57" s="148"/>
      <c r="CG57" s="148"/>
      <c r="CH57" s="148"/>
    </row>
    <row r="58" spans="1:86" ht="16.2" thickBot="1" x14ac:dyDescent="0.35">
      <c r="A58" s="568" t="s">
        <v>17</v>
      </c>
      <c r="B58" s="18" t="s">
        <v>10</v>
      </c>
      <c r="C58" s="176">
        <f>C$4</f>
        <v>44927</v>
      </c>
      <c r="D58" s="176">
        <f t="shared" ref="D58:BO58" si="66">D$4</f>
        <v>44958</v>
      </c>
      <c r="E58" s="176">
        <f t="shared" si="66"/>
        <v>44986</v>
      </c>
      <c r="F58" s="176">
        <f t="shared" si="66"/>
        <v>45017</v>
      </c>
      <c r="G58" s="176">
        <f t="shared" si="66"/>
        <v>45047</v>
      </c>
      <c r="H58" s="176">
        <f t="shared" si="66"/>
        <v>45078</v>
      </c>
      <c r="I58" s="176">
        <f t="shared" si="66"/>
        <v>45108</v>
      </c>
      <c r="J58" s="176">
        <f t="shared" si="66"/>
        <v>45139</v>
      </c>
      <c r="K58" s="176">
        <f t="shared" si="66"/>
        <v>45170</v>
      </c>
      <c r="L58" s="176">
        <f t="shared" si="66"/>
        <v>45200</v>
      </c>
      <c r="M58" s="176">
        <f t="shared" si="66"/>
        <v>45231</v>
      </c>
      <c r="N58" s="176">
        <f t="shared" si="66"/>
        <v>45261</v>
      </c>
      <c r="O58" s="176">
        <f t="shared" si="66"/>
        <v>45292</v>
      </c>
      <c r="P58" s="176">
        <f t="shared" si="66"/>
        <v>45323</v>
      </c>
      <c r="Q58" s="176">
        <f t="shared" si="66"/>
        <v>45352</v>
      </c>
      <c r="R58" s="176">
        <f t="shared" si="66"/>
        <v>45383</v>
      </c>
      <c r="S58" s="176">
        <f t="shared" si="66"/>
        <v>45413</v>
      </c>
      <c r="T58" s="176">
        <f t="shared" si="66"/>
        <v>45444</v>
      </c>
      <c r="U58" s="176">
        <f t="shared" si="66"/>
        <v>45474</v>
      </c>
      <c r="V58" s="176">
        <f t="shared" si="66"/>
        <v>45505</v>
      </c>
      <c r="W58" s="176">
        <f t="shared" si="66"/>
        <v>45536</v>
      </c>
      <c r="X58" s="176">
        <f t="shared" si="66"/>
        <v>45566</v>
      </c>
      <c r="Y58" s="176">
        <f t="shared" si="66"/>
        <v>45597</v>
      </c>
      <c r="Z58" s="176">
        <f t="shared" si="66"/>
        <v>45627</v>
      </c>
      <c r="AA58" s="176">
        <f t="shared" si="66"/>
        <v>45658</v>
      </c>
      <c r="AB58" s="176">
        <f t="shared" si="66"/>
        <v>45689</v>
      </c>
      <c r="AC58" s="176">
        <f t="shared" si="66"/>
        <v>45717</v>
      </c>
      <c r="AD58" s="176">
        <f t="shared" si="66"/>
        <v>45748</v>
      </c>
      <c r="AE58" s="176">
        <f t="shared" si="66"/>
        <v>45778</v>
      </c>
      <c r="AF58" s="176">
        <f t="shared" si="66"/>
        <v>45809</v>
      </c>
      <c r="AG58" s="176">
        <f t="shared" si="66"/>
        <v>45839</v>
      </c>
      <c r="AH58" s="176">
        <f t="shared" si="66"/>
        <v>45870</v>
      </c>
      <c r="AI58" s="176">
        <f t="shared" si="66"/>
        <v>45901</v>
      </c>
      <c r="AJ58" s="176">
        <f t="shared" si="66"/>
        <v>45931</v>
      </c>
      <c r="AK58" s="176">
        <f t="shared" si="66"/>
        <v>45962</v>
      </c>
      <c r="AL58" s="176">
        <f t="shared" si="66"/>
        <v>45992</v>
      </c>
      <c r="AM58" s="176">
        <f t="shared" si="66"/>
        <v>46023</v>
      </c>
      <c r="AN58" s="176">
        <f t="shared" si="66"/>
        <v>46054</v>
      </c>
      <c r="AO58" s="176">
        <f t="shared" si="66"/>
        <v>46082</v>
      </c>
      <c r="AP58" s="176">
        <f t="shared" si="66"/>
        <v>46113</v>
      </c>
      <c r="AQ58" s="176">
        <f t="shared" si="66"/>
        <v>46143</v>
      </c>
      <c r="AR58" s="176">
        <f t="shared" si="66"/>
        <v>46174</v>
      </c>
      <c r="AS58" s="176">
        <f t="shared" si="66"/>
        <v>46204</v>
      </c>
      <c r="AT58" s="176">
        <f t="shared" si="66"/>
        <v>46235</v>
      </c>
      <c r="AU58" s="176">
        <f t="shared" si="66"/>
        <v>46266</v>
      </c>
      <c r="AV58" s="176">
        <f t="shared" si="66"/>
        <v>46296</v>
      </c>
      <c r="AW58" s="176">
        <f t="shared" si="66"/>
        <v>46327</v>
      </c>
      <c r="AX58" s="176">
        <f t="shared" si="66"/>
        <v>46357</v>
      </c>
      <c r="AY58" s="176">
        <f t="shared" si="66"/>
        <v>46388</v>
      </c>
      <c r="AZ58" s="176">
        <f t="shared" si="66"/>
        <v>46419</v>
      </c>
      <c r="BA58" s="176">
        <f t="shared" si="66"/>
        <v>46447</v>
      </c>
      <c r="BB58" s="176">
        <f t="shared" si="66"/>
        <v>46478</v>
      </c>
      <c r="BC58" s="176">
        <f t="shared" si="66"/>
        <v>46508</v>
      </c>
      <c r="BD58" s="176">
        <f t="shared" si="66"/>
        <v>46539</v>
      </c>
      <c r="BE58" s="176">
        <f t="shared" si="66"/>
        <v>46569</v>
      </c>
      <c r="BF58" s="176">
        <f t="shared" si="66"/>
        <v>46600</v>
      </c>
      <c r="BG58" s="176">
        <f t="shared" si="66"/>
        <v>46631</v>
      </c>
      <c r="BH58" s="176">
        <f t="shared" si="66"/>
        <v>46661</v>
      </c>
      <c r="BI58" s="176">
        <f t="shared" si="66"/>
        <v>46692</v>
      </c>
      <c r="BJ58" s="176">
        <f t="shared" si="66"/>
        <v>46722</v>
      </c>
      <c r="BK58" s="176">
        <f t="shared" si="66"/>
        <v>46753</v>
      </c>
      <c r="BL58" s="176">
        <f t="shared" si="66"/>
        <v>46784</v>
      </c>
      <c r="BM58" s="176">
        <f t="shared" si="66"/>
        <v>46813</v>
      </c>
      <c r="BN58" s="176">
        <f t="shared" si="66"/>
        <v>46844</v>
      </c>
      <c r="BO58" s="176">
        <f t="shared" si="66"/>
        <v>46874</v>
      </c>
      <c r="BP58" s="176">
        <f t="shared" ref="BP58:CH58" si="67">BP$4</f>
        <v>46905</v>
      </c>
      <c r="BQ58" s="176">
        <f t="shared" si="67"/>
        <v>46935</v>
      </c>
      <c r="BR58" s="176">
        <f t="shared" si="67"/>
        <v>46966</v>
      </c>
      <c r="BS58" s="176">
        <f t="shared" si="67"/>
        <v>46997</v>
      </c>
      <c r="BT58" s="176">
        <f t="shared" si="67"/>
        <v>47027</v>
      </c>
      <c r="BU58" s="176">
        <f t="shared" si="67"/>
        <v>47058</v>
      </c>
      <c r="BV58" s="176">
        <f t="shared" si="67"/>
        <v>47088</v>
      </c>
      <c r="BW58" s="176">
        <f t="shared" si="67"/>
        <v>47119</v>
      </c>
      <c r="BX58" s="176">
        <f t="shared" si="67"/>
        <v>47150</v>
      </c>
      <c r="BY58" s="176">
        <f t="shared" si="67"/>
        <v>47178</v>
      </c>
      <c r="BZ58" s="176">
        <f t="shared" si="67"/>
        <v>47209</v>
      </c>
      <c r="CA58" s="176">
        <f t="shared" si="67"/>
        <v>47239</v>
      </c>
      <c r="CB58" s="176">
        <f t="shared" si="67"/>
        <v>47270</v>
      </c>
      <c r="CC58" s="176">
        <f t="shared" si="67"/>
        <v>47300</v>
      </c>
      <c r="CD58" s="176">
        <f t="shared" si="67"/>
        <v>47331</v>
      </c>
      <c r="CE58" s="176">
        <f t="shared" si="67"/>
        <v>47362</v>
      </c>
      <c r="CF58" s="176">
        <f t="shared" si="67"/>
        <v>47392</v>
      </c>
      <c r="CG58" s="176">
        <f t="shared" si="67"/>
        <v>47423</v>
      </c>
      <c r="CH58" s="177">
        <f t="shared" si="67"/>
        <v>47453</v>
      </c>
    </row>
    <row r="59" spans="1:86" ht="15" customHeight="1" x14ac:dyDescent="0.3">
      <c r="A59" s="569"/>
      <c r="B59" s="14" t="str">
        <f t="shared" ref="B59:B72" si="68">B41</f>
        <v>Air Comp</v>
      </c>
      <c r="C59" s="30">
        <f>((C5*0.5)-C41)*C78*C93*C$2</f>
        <v>0</v>
      </c>
      <c r="D59" s="30">
        <f>((D5*0.5)+C23-D41)*D78*D93*D$2</f>
        <v>596.52918598376812</v>
      </c>
      <c r="E59" s="30">
        <f t="shared" ref="E59:BP59" si="69">((E5*0.5)+D23-E41)*E78*E93*E$2</f>
        <v>1464.1538329487321</v>
      </c>
      <c r="F59" s="30">
        <f t="shared" si="69"/>
        <v>2328.8567078029919</v>
      </c>
      <c r="G59" s="30">
        <f t="shared" si="69"/>
        <v>3477.9782640386511</v>
      </c>
      <c r="H59" s="30">
        <f t="shared" si="69"/>
        <v>6071.5516661746315</v>
      </c>
      <c r="I59" s="30">
        <f t="shared" si="69"/>
        <v>6319.1297692570797</v>
      </c>
      <c r="J59" s="30">
        <f t="shared" si="69"/>
        <v>6379.9040751462908</v>
      </c>
      <c r="K59" s="30">
        <f t="shared" si="69"/>
        <v>6166.9409186317671</v>
      </c>
      <c r="L59" s="30">
        <f t="shared" si="69"/>
        <v>3514.9056628974286</v>
      </c>
      <c r="M59" s="30">
        <f t="shared" si="69"/>
        <v>3454.1782216224851</v>
      </c>
      <c r="N59" s="30">
        <f t="shared" si="69"/>
        <v>3993.9180104284328</v>
      </c>
      <c r="O59" s="30">
        <f t="shared" si="69"/>
        <v>4665.4589004711188</v>
      </c>
      <c r="P59" s="30">
        <f t="shared" si="69"/>
        <v>4299.9270174190688</v>
      </c>
      <c r="Q59" s="30">
        <f t="shared" si="69"/>
        <v>4809.2446593219602</v>
      </c>
      <c r="R59" s="30">
        <f t="shared" si="69"/>
        <v>4570.1363589002549</v>
      </c>
      <c r="S59" s="30">
        <f t="shared" si="69"/>
        <v>5137.646127491108</v>
      </c>
      <c r="T59" s="30">
        <f t="shared" si="69"/>
        <v>9144.4557273859955</v>
      </c>
      <c r="U59" s="30">
        <f t="shared" si="69"/>
        <v>8909.2974974551762</v>
      </c>
      <c r="V59" s="30">
        <f t="shared" si="69"/>
        <v>8994.9827723489634</v>
      </c>
      <c r="W59" s="30">
        <f t="shared" si="69"/>
        <v>8694.7274861518508</v>
      </c>
      <c r="X59" s="30">
        <f t="shared" si="69"/>
        <v>4955.6412622817097</v>
      </c>
      <c r="Y59" s="30">
        <f t="shared" si="69"/>
        <v>4870.0220614844902</v>
      </c>
      <c r="Z59" s="30">
        <f t="shared" si="69"/>
        <v>4673.2342233569843</v>
      </c>
      <c r="AA59" s="30">
        <f t="shared" si="69"/>
        <v>4665.4589004711188</v>
      </c>
      <c r="AB59" s="30">
        <f t="shared" si="69"/>
        <v>4299.9270174190688</v>
      </c>
      <c r="AC59" s="30">
        <f t="shared" si="69"/>
        <v>4809.2446593219602</v>
      </c>
      <c r="AD59" s="30">
        <f t="shared" si="69"/>
        <v>4570.1363589002549</v>
      </c>
      <c r="AE59" s="30">
        <f t="shared" si="69"/>
        <v>5137.646127491108</v>
      </c>
      <c r="AF59" s="30">
        <f t="shared" si="69"/>
        <v>9144.4557273859955</v>
      </c>
      <c r="AG59" s="30">
        <f t="shared" si="69"/>
        <v>8909.2974974551762</v>
      </c>
      <c r="AH59" s="30">
        <f t="shared" si="69"/>
        <v>8994.9827723489634</v>
      </c>
      <c r="AI59" s="30">
        <f t="shared" si="69"/>
        <v>8694.7274861518508</v>
      </c>
      <c r="AJ59" s="30">
        <f t="shared" si="69"/>
        <v>4955.6412622817097</v>
      </c>
      <c r="AK59" s="30">
        <f t="shared" si="69"/>
        <v>4870.0220614844902</v>
      </c>
      <c r="AL59" s="30">
        <f t="shared" si="69"/>
        <v>4673.2342233569843</v>
      </c>
      <c r="AM59" s="30">
        <f t="shared" si="69"/>
        <v>4665.4589004711188</v>
      </c>
      <c r="AN59" s="30">
        <f t="shared" si="69"/>
        <v>4299.9270174190688</v>
      </c>
      <c r="AO59" s="30">
        <f t="shared" si="69"/>
        <v>4809.2446593219602</v>
      </c>
      <c r="AP59" s="30">
        <f t="shared" si="69"/>
        <v>4570.1363589002549</v>
      </c>
      <c r="AQ59" s="30">
        <f t="shared" si="69"/>
        <v>5137.646127491108</v>
      </c>
      <c r="AR59" s="30">
        <f t="shared" si="69"/>
        <v>9144.4557273859955</v>
      </c>
      <c r="AS59" s="30">
        <f t="shared" si="69"/>
        <v>8909.2974974551762</v>
      </c>
      <c r="AT59" s="30">
        <f t="shared" si="69"/>
        <v>8994.9827723489634</v>
      </c>
      <c r="AU59" s="30">
        <f t="shared" si="69"/>
        <v>8694.7274861518508</v>
      </c>
      <c r="AV59" s="30">
        <f t="shared" si="69"/>
        <v>4955.6412622817097</v>
      </c>
      <c r="AW59" s="30">
        <f t="shared" si="69"/>
        <v>4870.0220614844902</v>
      </c>
      <c r="AX59" s="30">
        <f t="shared" si="69"/>
        <v>4673.2342233569843</v>
      </c>
      <c r="AY59" s="30">
        <f t="shared" si="69"/>
        <v>4665.4589004711188</v>
      </c>
      <c r="AZ59" s="30">
        <f t="shared" si="69"/>
        <v>4299.9270174190688</v>
      </c>
      <c r="BA59" s="30">
        <f t="shared" si="69"/>
        <v>4809.2446593219602</v>
      </c>
      <c r="BB59" s="30">
        <f t="shared" si="69"/>
        <v>4570.1363589002549</v>
      </c>
      <c r="BC59" s="30">
        <f t="shared" si="69"/>
        <v>5137.646127491108</v>
      </c>
      <c r="BD59" s="30">
        <f t="shared" si="69"/>
        <v>9144.4557273859955</v>
      </c>
      <c r="BE59" s="30">
        <f t="shared" si="69"/>
        <v>8909.2974974551762</v>
      </c>
      <c r="BF59" s="30">
        <f t="shared" si="69"/>
        <v>8994.9827723489634</v>
      </c>
      <c r="BG59" s="30">
        <f t="shared" si="69"/>
        <v>8694.7274861518508</v>
      </c>
      <c r="BH59" s="30">
        <f t="shared" si="69"/>
        <v>4955.6412622817097</v>
      </c>
      <c r="BI59" s="30">
        <f t="shared" si="69"/>
        <v>4870.0220614844902</v>
      </c>
      <c r="BJ59" s="30">
        <f t="shared" si="69"/>
        <v>4673.2342233569843</v>
      </c>
      <c r="BK59" s="30">
        <f t="shared" si="69"/>
        <v>4665.4589004711188</v>
      </c>
      <c r="BL59" s="30">
        <f t="shared" si="69"/>
        <v>4299.9270174190688</v>
      </c>
      <c r="BM59" s="30">
        <f t="shared" si="69"/>
        <v>4809.2446593219602</v>
      </c>
      <c r="BN59" s="30">
        <f t="shared" si="69"/>
        <v>4570.1363589002549</v>
      </c>
      <c r="BO59" s="30">
        <f t="shared" si="69"/>
        <v>5137.646127491108</v>
      </c>
      <c r="BP59" s="30">
        <f t="shared" si="69"/>
        <v>9144.4557273859955</v>
      </c>
      <c r="BQ59" s="30">
        <f t="shared" ref="BQ59:CH59" si="70">((BQ5*0.5)+BP23-BQ41)*BQ78*BQ93*BQ$2</f>
        <v>8909.2974974551762</v>
      </c>
      <c r="BR59" s="30">
        <f t="shared" si="70"/>
        <v>8994.9827723489634</v>
      </c>
      <c r="BS59" s="30">
        <f t="shared" si="70"/>
        <v>8694.7274861518508</v>
      </c>
      <c r="BT59" s="30">
        <f t="shared" si="70"/>
        <v>4955.6412622817097</v>
      </c>
      <c r="BU59" s="30">
        <f t="shared" si="70"/>
        <v>4870.0220614844902</v>
      </c>
      <c r="BV59" s="30">
        <f t="shared" si="70"/>
        <v>4673.2342233569843</v>
      </c>
      <c r="BW59" s="30">
        <f t="shared" si="70"/>
        <v>4665.4589004711188</v>
      </c>
      <c r="BX59" s="30">
        <f t="shared" si="70"/>
        <v>4299.9270174190688</v>
      </c>
      <c r="BY59" s="30">
        <f t="shared" si="70"/>
        <v>4809.2446593219602</v>
      </c>
      <c r="BZ59" s="30">
        <f t="shared" si="70"/>
        <v>4570.1363589002549</v>
      </c>
      <c r="CA59" s="30">
        <f t="shared" si="70"/>
        <v>5137.646127491108</v>
      </c>
      <c r="CB59" s="30">
        <f t="shared" si="70"/>
        <v>9144.4557273859955</v>
      </c>
      <c r="CC59" s="30">
        <f t="shared" si="70"/>
        <v>8909.2974974551762</v>
      </c>
      <c r="CD59" s="30">
        <f t="shared" si="70"/>
        <v>8994.9827723489634</v>
      </c>
      <c r="CE59" s="30">
        <f t="shared" si="70"/>
        <v>8694.7274861518508</v>
      </c>
      <c r="CF59" s="30">
        <f t="shared" si="70"/>
        <v>4955.6412622817097</v>
      </c>
      <c r="CG59" s="30">
        <f t="shared" si="70"/>
        <v>4870.0220614844902</v>
      </c>
      <c r="CH59" s="33">
        <f t="shared" si="70"/>
        <v>4673.2342233569843</v>
      </c>
    </row>
    <row r="60" spans="1:86" ht="15.6" x14ac:dyDescent="0.3">
      <c r="A60" s="569"/>
      <c r="B60" s="14" t="str">
        <f t="shared" si="68"/>
        <v>Building Shell</v>
      </c>
      <c r="C60" s="30">
        <f t="shared" ref="C60:C71" si="71">((C6*0.5)-C42)*C79*C94*C$2</f>
        <v>0</v>
      </c>
      <c r="D60" s="30">
        <f t="shared" ref="D60:BO60" si="72">((D6*0.5)+C24-D42)*D79*D94*D$2</f>
        <v>0</v>
      </c>
      <c r="E60" s="30">
        <f t="shared" si="72"/>
        <v>0</v>
      </c>
      <c r="F60" s="30">
        <f t="shared" si="72"/>
        <v>0</v>
      </c>
      <c r="G60" s="30">
        <f t="shared" si="72"/>
        <v>0</v>
      </c>
      <c r="H60" s="30">
        <f t="shared" si="72"/>
        <v>0</v>
      </c>
      <c r="I60" s="30">
        <f t="shared" si="72"/>
        <v>0</v>
      </c>
      <c r="J60" s="30">
        <f t="shared" si="72"/>
        <v>0</v>
      </c>
      <c r="K60" s="30">
        <f t="shared" si="72"/>
        <v>0</v>
      </c>
      <c r="L60" s="30">
        <f t="shared" si="72"/>
        <v>0</v>
      </c>
      <c r="M60" s="30">
        <f t="shared" si="72"/>
        <v>0</v>
      </c>
      <c r="N60" s="30">
        <f t="shared" si="72"/>
        <v>0</v>
      </c>
      <c r="O60" s="30">
        <f t="shared" si="72"/>
        <v>0</v>
      </c>
      <c r="P60" s="30">
        <f t="shared" si="72"/>
        <v>0</v>
      </c>
      <c r="Q60" s="30">
        <f t="shared" si="72"/>
        <v>0</v>
      </c>
      <c r="R60" s="30">
        <f t="shared" si="72"/>
        <v>0</v>
      </c>
      <c r="S60" s="30">
        <f t="shared" si="72"/>
        <v>0</v>
      </c>
      <c r="T60" s="30">
        <f t="shared" si="72"/>
        <v>0</v>
      </c>
      <c r="U60" s="30">
        <f t="shared" si="72"/>
        <v>0</v>
      </c>
      <c r="V60" s="30">
        <f t="shared" si="72"/>
        <v>0</v>
      </c>
      <c r="W60" s="30">
        <f t="shared" si="72"/>
        <v>0</v>
      </c>
      <c r="X60" s="30">
        <f t="shared" si="72"/>
        <v>0</v>
      </c>
      <c r="Y60" s="30">
        <f t="shared" si="72"/>
        <v>0</v>
      </c>
      <c r="Z60" s="30">
        <f t="shared" si="72"/>
        <v>0</v>
      </c>
      <c r="AA60" s="30">
        <f t="shared" si="72"/>
        <v>0</v>
      </c>
      <c r="AB60" s="30">
        <f t="shared" si="72"/>
        <v>0</v>
      </c>
      <c r="AC60" s="30">
        <f t="shared" si="72"/>
        <v>0</v>
      </c>
      <c r="AD60" s="30">
        <f t="shared" si="72"/>
        <v>0</v>
      </c>
      <c r="AE60" s="30">
        <f t="shared" si="72"/>
        <v>0</v>
      </c>
      <c r="AF60" s="30">
        <f t="shared" si="72"/>
        <v>0</v>
      </c>
      <c r="AG60" s="30">
        <f t="shared" si="72"/>
        <v>0</v>
      </c>
      <c r="AH60" s="30">
        <f t="shared" si="72"/>
        <v>0</v>
      </c>
      <c r="AI60" s="30">
        <f t="shared" si="72"/>
        <v>0</v>
      </c>
      <c r="AJ60" s="30">
        <f t="shared" si="72"/>
        <v>0</v>
      </c>
      <c r="AK60" s="30">
        <f t="shared" si="72"/>
        <v>0</v>
      </c>
      <c r="AL60" s="30">
        <f t="shared" si="72"/>
        <v>0</v>
      </c>
      <c r="AM60" s="30">
        <f t="shared" si="72"/>
        <v>0</v>
      </c>
      <c r="AN60" s="30">
        <f t="shared" si="72"/>
        <v>0</v>
      </c>
      <c r="AO60" s="30">
        <f t="shared" si="72"/>
        <v>0</v>
      </c>
      <c r="AP60" s="30">
        <f t="shared" si="72"/>
        <v>0</v>
      </c>
      <c r="AQ60" s="30">
        <f t="shared" si="72"/>
        <v>0</v>
      </c>
      <c r="AR60" s="30">
        <f t="shared" si="72"/>
        <v>0</v>
      </c>
      <c r="AS60" s="30">
        <f t="shared" si="72"/>
        <v>0</v>
      </c>
      <c r="AT60" s="30">
        <f t="shared" si="72"/>
        <v>0</v>
      </c>
      <c r="AU60" s="30">
        <f t="shared" si="72"/>
        <v>0</v>
      </c>
      <c r="AV60" s="30">
        <f t="shared" si="72"/>
        <v>0</v>
      </c>
      <c r="AW60" s="30">
        <f t="shared" si="72"/>
        <v>0</v>
      </c>
      <c r="AX60" s="30">
        <f t="shared" si="72"/>
        <v>0</v>
      </c>
      <c r="AY60" s="30">
        <f t="shared" si="72"/>
        <v>0</v>
      </c>
      <c r="AZ60" s="30">
        <f t="shared" si="72"/>
        <v>0</v>
      </c>
      <c r="BA60" s="30">
        <f t="shared" si="72"/>
        <v>0</v>
      </c>
      <c r="BB60" s="30">
        <f t="shared" si="72"/>
        <v>0</v>
      </c>
      <c r="BC60" s="30">
        <f t="shared" si="72"/>
        <v>0</v>
      </c>
      <c r="BD60" s="30">
        <f t="shared" si="72"/>
        <v>0</v>
      </c>
      <c r="BE60" s="30">
        <f t="shared" si="72"/>
        <v>0</v>
      </c>
      <c r="BF60" s="30">
        <f t="shared" si="72"/>
        <v>0</v>
      </c>
      <c r="BG60" s="30">
        <f t="shared" si="72"/>
        <v>0</v>
      </c>
      <c r="BH60" s="30">
        <f t="shared" si="72"/>
        <v>0</v>
      </c>
      <c r="BI60" s="30">
        <f t="shared" si="72"/>
        <v>0</v>
      </c>
      <c r="BJ60" s="30">
        <f t="shared" si="72"/>
        <v>0</v>
      </c>
      <c r="BK60" s="30">
        <f t="shared" si="72"/>
        <v>0</v>
      </c>
      <c r="BL60" s="30">
        <f t="shared" si="72"/>
        <v>0</v>
      </c>
      <c r="BM60" s="30">
        <f t="shared" si="72"/>
        <v>0</v>
      </c>
      <c r="BN60" s="30">
        <f t="shared" si="72"/>
        <v>0</v>
      </c>
      <c r="BO60" s="30">
        <f t="shared" si="72"/>
        <v>0</v>
      </c>
      <c r="BP60" s="30">
        <f t="shared" ref="BP60:CH60" si="73">((BP6*0.5)+BO24-BP42)*BP79*BP94*BP$2</f>
        <v>0</v>
      </c>
      <c r="BQ60" s="30">
        <f t="shared" si="73"/>
        <v>0</v>
      </c>
      <c r="BR60" s="30">
        <f t="shared" si="73"/>
        <v>0</v>
      </c>
      <c r="BS60" s="30">
        <f t="shared" si="73"/>
        <v>0</v>
      </c>
      <c r="BT60" s="30">
        <f t="shared" si="73"/>
        <v>0</v>
      </c>
      <c r="BU60" s="30">
        <f t="shared" si="73"/>
        <v>0</v>
      </c>
      <c r="BV60" s="30">
        <f t="shared" si="73"/>
        <v>0</v>
      </c>
      <c r="BW60" s="30">
        <f t="shared" si="73"/>
        <v>0</v>
      </c>
      <c r="BX60" s="30">
        <f t="shared" si="73"/>
        <v>0</v>
      </c>
      <c r="BY60" s="30">
        <f t="shared" si="73"/>
        <v>0</v>
      </c>
      <c r="BZ60" s="30">
        <f t="shared" si="73"/>
        <v>0</v>
      </c>
      <c r="CA60" s="30">
        <f t="shared" si="73"/>
        <v>0</v>
      </c>
      <c r="CB60" s="30">
        <f t="shared" si="73"/>
        <v>0</v>
      </c>
      <c r="CC60" s="30">
        <f t="shared" si="73"/>
        <v>0</v>
      </c>
      <c r="CD60" s="30">
        <f t="shared" si="73"/>
        <v>0</v>
      </c>
      <c r="CE60" s="30">
        <f t="shared" si="73"/>
        <v>0</v>
      </c>
      <c r="CF60" s="30">
        <f t="shared" si="73"/>
        <v>0</v>
      </c>
      <c r="CG60" s="30">
        <f t="shared" si="73"/>
        <v>0</v>
      </c>
      <c r="CH60" s="33">
        <f t="shared" si="73"/>
        <v>0</v>
      </c>
    </row>
    <row r="61" spans="1:86" ht="15.6" x14ac:dyDescent="0.3">
      <c r="A61" s="569"/>
      <c r="B61" s="14" t="str">
        <f t="shared" si="68"/>
        <v>Cooking</v>
      </c>
      <c r="C61" s="30">
        <f t="shared" si="71"/>
        <v>0</v>
      </c>
      <c r="D61" s="30">
        <f t="shared" ref="D61:BO61" si="74">((D7*0.5)+C25-D43)*D80*D95*D$2</f>
        <v>0</v>
      </c>
      <c r="E61" s="30">
        <f t="shared" si="74"/>
        <v>0</v>
      </c>
      <c r="F61" s="30">
        <f t="shared" si="74"/>
        <v>0</v>
      </c>
      <c r="G61" s="30">
        <f t="shared" si="74"/>
        <v>0</v>
      </c>
      <c r="H61" s="30">
        <f t="shared" si="74"/>
        <v>0</v>
      </c>
      <c r="I61" s="30">
        <f t="shared" si="74"/>
        <v>0</v>
      </c>
      <c r="J61" s="30">
        <f t="shared" si="74"/>
        <v>0</v>
      </c>
      <c r="K61" s="30">
        <f t="shared" si="74"/>
        <v>0</v>
      </c>
      <c r="L61" s="30">
        <f t="shared" si="74"/>
        <v>0</v>
      </c>
      <c r="M61" s="30">
        <f t="shared" si="74"/>
        <v>0</v>
      </c>
      <c r="N61" s="30">
        <f t="shared" si="74"/>
        <v>0</v>
      </c>
      <c r="O61" s="30">
        <f t="shared" si="74"/>
        <v>0</v>
      </c>
      <c r="P61" s="30">
        <f t="shared" si="74"/>
        <v>0</v>
      </c>
      <c r="Q61" s="30">
        <f t="shared" si="74"/>
        <v>0</v>
      </c>
      <c r="R61" s="30">
        <f t="shared" si="74"/>
        <v>0</v>
      </c>
      <c r="S61" s="30">
        <f t="shared" si="74"/>
        <v>0</v>
      </c>
      <c r="T61" s="30">
        <f t="shared" si="74"/>
        <v>0</v>
      </c>
      <c r="U61" s="30">
        <f t="shared" si="74"/>
        <v>0</v>
      </c>
      <c r="V61" s="30">
        <f t="shared" si="74"/>
        <v>0</v>
      </c>
      <c r="W61" s="30">
        <f t="shared" si="74"/>
        <v>0</v>
      </c>
      <c r="X61" s="30">
        <f t="shared" si="74"/>
        <v>0</v>
      </c>
      <c r="Y61" s="30">
        <f t="shared" si="74"/>
        <v>0</v>
      </c>
      <c r="Z61" s="30">
        <f t="shared" si="74"/>
        <v>0</v>
      </c>
      <c r="AA61" s="30">
        <f t="shared" si="74"/>
        <v>0</v>
      </c>
      <c r="AB61" s="30">
        <f t="shared" si="74"/>
        <v>0</v>
      </c>
      <c r="AC61" s="30">
        <f t="shared" si="74"/>
        <v>0</v>
      </c>
      <c r="AD61" s="30">
        <f t="shared" si="74"/>
        <v>0</v>
      </c>
      <c r="AE61" s="30">
        <f t="shared" si="74"/>
        <v>0</v>
      </c>
      <c r="AF61" s="30">
        <f t="shared" si="74"/>
        <v>0</v>
      </c>
      <c r="AG61" s="30">
        <f t="shared" si="74"/>
        <v>0</v>
      </c>
      <c r="AH61" s="30">
        <f t="shared" si="74"/>
        <v>0</v>
      </c>
      <c r="AI61" s="30">
        <f t="shared" si="74"/>
        <v>0</v>
      </c>
      <c r="AJ61" s="30">
        <f t="shared" si="74"/>
        <v>0</v>
      </c>
      <c r="AK61" s="30">
        <f t="shared" si="74"/>
        <v>0</v>
      </c>
      <c r="AL61" s="30">
        <f t="shared" si="74"/>
        <v>0</v>
      </c>
      <c r="AM61" s="30">
        <f t="shared" si="74"/>
        <v>0</v>
      </c>
      <c r="AN61" s="30">
        <f t="shared" si="74"/>
        <v>0</v>
      </c>
      <c r="AO61" s="30">
        <f t="shared" si="74"/>
        <v>0</v>
      </c>
      <c r="AP61" s="30">
        <f t="shared" si="74"/>
        <v>0</v>
      </c>
      <c r="AQ61" s="30">
        <f t="shared" si="74"/>
        <v>0</v>
      </c>
      <c r="AR61" s="30">
        <f t="shared" si="74"/>
        <v>0</v>
      </c>
      <c r="AS61" s="30">
        <f t="shared" si="74"/>
        <v>0</v>
      </c>
      <c r="AT61" s="30">
        <f t="shared" si="74"/>
        <v>0</v>
      </c>
      <c r="AU61" s="30">
        <f t="shared" si="74"/>
        <v>0</v>
      </c>
      <c r="AV61" s="30">
        <f t="shared" si="74"/>
        <v>0</v>
      </c>
      <c r="AW61" s="30">
        <f t="shared" si="74"/>
        <v>0</v>
      </c>
      <c r="AX61" s="30">
        <f t="shared" si="74"/>
        <v>0</v>
      </c>
      <c r="AY61" s="30">
        <f t="shared" si="74"/>
        <v>0</v>
      </c>
      <c r="AZ61" s="30">
        <f t="shared" si="74"/>
        <v>0</v>
      </c>
      <c r="BA61" s="30">
        <f t="shared" si="74"/>
        <v>0</v>
      </c>
      <c r="BB61" s="30">
        <f t="shared" si="74"/>
        <v>0</v>
      </c>
      <c r="BC61" s="30">
        <f t="shared" si="74"/>
        <v>0</v>
      </c>
      <c r="BD61" s="30">
        <f t="shared" si="74"/>
        <v>0</v>
      </c>
      <c r="BE61" s="30">
        <f t="shared" si="74"/>
        <v>0</v>
      </c>
      <c r="BF61" s="30">
        <f t="shared" si="74"/>
        <v>0</v>
      </c>
      <c r="BG61" s="30">
        <f t="shared" si="74"/>
        <v>0</v>
      </c>
      <c r="BH61" s="30">
        <f t="shared" si="74"/>
        <v>0</v>
      </c>
      <c r="BI61" s="30">
        <f t="shared" si="74"/>
        <v>0</v>
      </c>
      <c r="BJ61" s="30">
        <f t="shared" si="74"/>
        <v>0</v>
      </c>
      <c r="BK61" s="30">
        <f t="shared" si="74"/>
        <v>0</v>
      </c>
      <c r="BL61" s="30">
        <f t="shared" si="74"/>
        <v>0</v>
      </c>
      <c r="BM61" s="30">
        <f t="shared" si="74"/>
        <v>0</v>
      </c>
      <c r="BN61" s="30">
        <f t="shared" si="74"/>
        <v>0</v>
      </c>
      <c r="BO61" s="30">
        <f t="shared" si="74"/>
        <v>0</v>
      </c>
      <c r="BP61" s="30">
        <f t="shared" ref="BP61:CH61" si="75">((BP7*0.5)+BO25-BP43)*BP80*BP95*BP$2</f>
        <v>0</v>
      </c>
      <c r="BQ61" s="30">
        <f t="shared" si="75"/>
        <v>0</v>
      </c>
      <c r="BR61" s="30">
        <f t="shared" si="75"/>
        <v>0</v>
      </c>
      <c r="BS61" s="30">
        <f t="shared" si="75"/>
        <v>0</v>
      </c>
      <c r="BT61" s="30">
        <f t="shared" si="75"/>
        <v>0</v>
      </c>
      <c r="BU61" s="30">
        <f t="shared" si="75"/>
        <v>0</v>
      </c>
      <c r="BV61" s="30">
        <f t="shared" si="75"/>
        <v>0</v>
      </c>
      <c r="BW61" s="30">
        <f t="shared" si="75"/>
        <v>0</v>
      </c>
      <c r="BX61" s="30">
        <f t="shared" si="75"/>
        <v>0</v>
      </c>
      <c r="BY61" s="30">
        <f t="shared" si="75"/>
        <v>0</v>
      </c>
      <c r="BZ61" s="30">
        <f t="shared" si="75"/>
        <v>0</v>
      </c>
      <c r="CA61" s="30">
        <f t="shared" si="75"/>
        <v>0</v>
      </c>
      <c r="CB61" s="30">
        <f t="shared" si="75"/>
        <v>0</v>
      </c>
      <c r="CC61" s="30">
        <f t="shared" si="75"/>
        <v>0</v>
      </c>
      <c r="CD61" s="30">
        <f t="shared" si="75"/>
        <v>0</v>
      </c>
      <c r="CE61" s="30">
        <f t="shared" si="75"/>
        <v>0</v>
      </c>
      <c r="CF61" s="30">
        <f t="shared" si="75"/>
        <v>0</v>
      </c>
      <c r="CG61" s="30">
        <f t="shared" si="75"/>
        <v>0</v>
      </c>
      <c r="CH61" s="33">
        <f t="shared" si="75"/>
        <v>0</v>
      </c>
    </row>
    <row r="62" spans="1:86" ht="15.6" x14ac:dyDescent="0.3">
      <c r="A62" s="569"/>
      <c r="B62" s="14" t="str">
        <f t="shared" si="68"/>
        <v>Cooling</v>
      </c>
      <c r="C62" s="30">
        <f t="shared" si="71"/>
        <v>0</v>
      </c>
      <c r="D62" s="30">
        <f t="shared" ref="D62:BO62" si="76">((D8*0.5)+C26-D44)*D81*D96*D$2</f>
        <v>0</v>
      </c>
      <c r="E62" s="30">
        <f t="shared" si="76"/>
        <v>0</v>
      </c>
      <c r="F62" s="30">
        <f t="shared" si="76"/>
        <v>0</v>
      </c>
      <c r="G62" s="30">
        <f t="shared" si="76"/>
        <v>429.43626110416341</v>
      </c>
      <c r="H62" s="30">
        <f t="shared" si="76"/>
        <v>4967.9314530117845</v>
      </c>
      <c r="I62" s="30">
        <f t="shared" si="76"/>
        <v>10765.481369973071</v>
      </c>
      <c r="J62" s="30">
        <f t="shared" si="76"/>
        <v>15844.584266027181</v>
      </c>
      <c r="K62" s="30">
        <f t="shared" si="76"/>
        <v>7321.1041518465818</v>
      </c>
      <c r="L62" s="30">
        <f t="shared" si="76"/>
        <v>667.17644322711521</v>
      </c>
      <c r="M62" s="30">
        <f t="shared" si="76"/>
        <v>171.848740523526</v>
      </c>
      <c r="N62" s="30">
        <f t="shared" si="76"/>
        <v>4.2903623998224001</v>
      </c>
      <c r="O62" s="30">
        <f t="shared" si="76"/>
        <v>0.60912711763695004</v>
      </c>
      <c r="P62" s="30">
        <f t="shared" si="76"/>
        <v>25.043091856518451</v>
      </c>
      <c r="Q62" s="30">
        <f t="shared" si="76"/>
        <v>750.96096645399393</v>
      </c>
      <c r="R62" s="30">
        <f t="shared" si="76"/>
        <v>2872.851127443505</v>
      </c>
      <c r="S62" s="30">
        <f t="shared" si="76"/>
        <v>10385.367186880767</v>
      </c>
      <c r="T62" s="30">
        <f t="shared" si="76"/>
        <v>61889.448086605487</v>
      </c>
      <c r="U62" s="30">
        <f t="shared" si="76"/>
        <v>74991.181936218534</v>
      </c>
      <c r="V62" s="30">
        <f t="shared" si="76"/>
        <v>73445.916368480481</v>
      </c>
      <c r="W62" s="30">
        <f t="shared" si="76"/>
        <v>31665.781916426677</v>
      </c>
      <c r="X62" s="30">
        <f t="shared" si="76"/>
        <v>2864.4196369051479</v>
      </c>
      <c r="Y62" s="30">
        <f t="shared" si="76"/>
        <v>725.11645513913095</v>
      </c>
      <c r="Z62" s="30">
        <f t="shared" si="76"/>
        <v>6.9167851616687992</v>
      </c>
      <c r="AA62" s="30">
        <f t="shared" si="76"/>
        <v>0.60912711763695004</v>
      </c>
      <c r="AB62" s="30">
        <f t="shared" si="76"/>
        <v>25.043091856518451</v>
      </c>
      <c r="AC62" s="30">
        <f t="shared" si="76"/>
        <v>750.96096645399393</v>
      </c>
      <c r="AD62" s="30">
        <f t="shared" si="76"/>
        <v>2872.851127443505</v>
      </c>
      <c r="AE62" s="30">
        <f t="shared" si="76"/>
        <v>10385.367186880767</v>
      </c>
      <c r="AF62" s="30">
        <f t="shared" si="76"/>
        <v>61889.448086605487</v>
      </c>
      <c r="AG62" s="30">
        <f t="shared" si="76"/>
        <v>74991.181936218534</v>
      </c>
      <c r="AH62" s="30">
        <f t="shared" si="76"/>
        <v>73445.916368480481</v>
      </c>
      <c r="AI62" s="30">
        <f t="shared" si="76"/>
        <v>31665.781916426677</v>
      </c>
      <c r="AJ62" s="30">
        <f t="shared" si="76"/>
        <v>2864.4196369051479</v>
      </c>
      <c r="AK62" s="30">
        <f t="shared" si="76"/>
        <v>725.11645513913095</v>
      </c>
      <c r="AL62" s="30">
        <f t="shared" si="76"/>
        <v>6.9167851616687992</v>
      </c>
      <c r="AM62" s="30">
        <f t="shared" si="76"/>
        <v>0.60912711763695004</v>
      </c>
      <c r="AN62" s="30">
        <f t="shared" si="76"/>
        <v>25.043091856518451</v>
      </c>
      <c r="AO62" s="30">
        <f t="shared" si="76"/>
        <v>750.96096645399393</v>
      </c>
      <c r="AP62" s="30">
        <f t="shared" si="76"/>
        <v>2872.851127443505</v>
      </c>
      <c r="AQ62" s="30">
        <f t="shared" si="76"/>
        <v>10385.367186880767</v>
      </c>
      <c r="AR62" s="30">
        <f t="shared" si="76"/>
        <v>61889.448086605487</v>
      </c>
      <c r="AS62" s="30">
        <f t="shared" si="76"/>
        <v>74991.181936218534</v>
      </c>
      <c r="AT62" s="30">
        <f t="shared" si="76"/>
        <v>73445.916368480481</v>
      </c>
      <c r="AU62" s="30">
        <f t="shared" si="76"/>
        <v>31665.781916426677</v>
      </c>
      <c r="AV62" s="30">
        <f t="shared" si="76"/>
        <v>2864.4196369051479</v>
      </c>
      <c r="AW62" s="30">
        <f t="shared" si="76"/>
        <v>725.11645513913095</v>
      </c>
      <c r="AX62" s="30">
        <f t="shared" si="76"/>
        <v>6.9167851616687992</v>
      </c>
      <c r="AY62" s="30">
        <f t="shared" si="76"/>
        <v>0.60912711763695004</v>
      </c>
      <c r="AZ62" s="30">
        <f t="shared" si="76"/>
        <v>25.043091856518451</v>
      </c>
      <c r="BA62" s="30">
        <f t="shared" si="76"/>
        <v>750.96096645399393</v>
      </c>
      <c r="BB62" s="30">
        <f t="shared" si="76"/>
        <v>2872.851127443505</v>
      </c>
      <c r="BC62" s="30">
        <f t="shared" si="76"/>
        <v>10385.367186880767</v>
      </c>
      <c r="BD62" s="30">
        <f t="shared" si="76"/>
        <v>61889.448086605487</v>
      </c>
      <c r="BE62" s="30">
        <f t="shared" si="76"/>
        <v>74991.181936218534</v>
      </c>
      <c r="BF62" s="30">
        <f t="shared" si="76"/>
        <v>73445.916368480481</v>
      </c>
      <c r="BG62" s="30">
        <f t="shared" si="76"/>
        <v>31665.781916426677</v>
      </c>
      <c r="BH62" s="30">
        <f t="shared" si="76"/>
        <v>2864.4196369051479</v>
      </c>
      <c r="BI62" s="30">
        <f t="shared" si="76"/>
        <v>725.11645513913095</v>
      </c>
      <c r="BJ62" s="30">
        <f t="shared" si="76"/>
        <v>6.9167851616687992</v>
      </c>
      <c r="BK62" s="30">
        <f t="shared" si="76"/>
        <v>0.60912711763695004</v>
      </c>
      <c r="BL62" s="30">
        <f t="shared" si="76"/>
        <v>25.043091856518451</v>
      </c>
      <c r="BM62" s="30">
        <f t="shared" si="76"/>
        <v>750.96096645399393</v>
      </c>
      <c r="BN62" s="30">
        <f t="shared" si="76"/>
        <v>2872.851127443505</v>
      </c>
      <c r="BO62" s="30">
        <f t="shared" si="76"/>
        <v>10385.367186880767</v>
      </c>
      <c r="BP62" s="30">
        <f t="shared" ref="BP62:CH62" si="77">((BP8*0.5)+BO26-BP44)*BP81*BP96*BP$2</f>
        <v>61889.448086605487</v>
      </c>
      <c r="BQ62" s="30">
        <f t="shared" si="77"/>
        <v>74991.181936218534</v>
      </c>
      <c r="BR62" s="30">
        <f t="shared" si="77"/>
        <v>73445.916368480481</v>
      </c>
      <c r="BS62" s="30">
        <f t="shared" si="77"/>
        <v>31665.781916426677</v>
      </c>
      <c r="BT62" s="30">
        <f t="shared" si="77"/>
        <v>2864.4196369051479</v>
      </c>
      <c r="BU62" s="30">
        <f t="shared" si="77"/>
        <v>725.11645513913095</v>
      </c>
      <c r="BV62" s="30">
        <f t="shared" si="77"/>
        <v>6.9167851616687992</v>
      </c>
      <c r="BW62" s="30">
        <f t="shared" si="77"/>
        <v>0.60912711763695004</v>
      </c>
      <c r="BX62" s="30">
        <f t="shared" si="77"/>
        <v>25.043091856518451</v>
      </c>
      <c r="BY62" s="30">
        <f t="shared" si="77"/>
        <v>750.96096645399393</v>
      </c>
      <c r="BZ62" s="30">
        <f t="shared" si="77"/>
        <v>2872.851127443505</v>
      </c>
      <c r="CA62" s="30">
        <f t="shared" si="77"/>
        <v>10385.367186880767</v>
      </c>
      <c r="CB62" s="30">
        <f t="shared" si="77"/>
        <v>61889.448086605487</v>
      </c>
      <c r="CC62" s="30">
        <f t="shared" si="77"/>
        <v>74991.181936218534</v>
      </c>
      <c r="CD62" s="30">
        <f t="shared" si="77"/>
        <v>73445.916368480481</v>
      </c>
      <c r="CE62" s="30">
        <f t="shared" si="77"/>
        <v>31665.781916426677</v>
      </c>
      <c r="CF62" s="30">
        <f t="shared" si="77"/>
        <v>2864.4196369051479</v>
      </c>
      <c r="CG62" s="30">
        <f t="shared" si="77"/>
        <v>725.11645513913095</v>
      </c>
      <c r="CH62" s="33">
        <f t="shared" si="77"/>
        <v>6.9167851616687992</v>
      </c>
    </row>
    <row r="63" spans="1:86" ht="15.6" x14ac:dyDescent="0.3">
      <c r="A63" s="569"/>
      <c r="B63" s="14" t="str">
        <f t="shared" si="68"/>
        <v>Ext Lighting</v>
      </c>
      <c r="C63" s="30">
        <f t="shared" si="71"/>
        <v>0</v>
      </c>
      <c r="D63" s="30">
        <f t="shared" ref="D63:BO63" si="78">((D9*0.5)+C27-D45)*D82*D97*D$2</f>
        <v>0</v>
      </c>
      <c r="E63" s="30">
        <f t="shared" si="78"/>
        <v>0</v>
      </c>
      <c r="F63" s="30">
        <f t="shared" si="78"/>
        <v>0</v>
      </c>
      <c r="G63" s="30">
        <f t="shared" si="78"/>
        <v>0</v>
      </c>
      <c r="H63" s="30">
        <f t="shared" si="78"/>
        <v>0</v>
      </c>
      <c r="I63" s="30">
        <f t="shared" si="78"/>
        <v>0</v>
      </c>
      <c r="J63" s="30">
        <f t="shared" si="78"/>
        <v>0</v>
      </c>
      <c r="K63" s="30">
        <f t="shared" si="78"/>
        <v>0</v>
      </c>
      <c r="L63" s="30">
        <f t="shared" si="78"/>
        <v>0</v>
      </c>
      <c r="M63" s="30">
        <f t="shared" si="78"/>
        <v>0</v>
      </c>
      <c r="N63" s="30">
        <f t="shared" si="78"/>
        <v>0</v>
      </c>
      <c r="O63" s="30">
        <f t="shared" si="78"/>
        <v>0</v>
      </c>
      <c r="P63" s="30">
        <f t="shared" si="78"/>
        <v>0</v>
      </c>
      <c r="Q63" s="30">
        <f t="shared" si="78"/>
        <v>0</v>
      </c>
      <c r="R63" s="30">
        <f t="shared" si="78"/>
        <v>0</v>
      </c>
      <c r="S63" s="30">
        <f t="shared" si="78"/>
        <v>0</v>
      </c>
      <c r="T63" s="30">
        <f t="shared" si="78"/>
        <v>0</v>
      </c>
      <c r="U63" s="30">
        <f t="shared" si="78"/>
        <v>0</v>
      </c>
      <c r="V63" s="30">
        <f t="shared" si="78"/>
        <v>0</v>
      </c>
      <c r="W63" s="30">
        <f t="shared" si="78"/>
        <v>0</v>
      </c>
      <c r="X63" s="30">
        <f t="shared" si="78"/>
        <v>0</v>
      </c>
      <c r="Y63" s="30">
        <f t="shared" si="78"/>
        <v>0</v>
      </c>
      <c r="Z63" s="30">
        <f t="shared" si="78"/>
        <v>0</v>
      </c>
      <c r="AA63" s="30">
        <f t="shared" si="78"/>
        <v>0</v>
      </c>
      <c r="AB63" s="30">
        <f t="shared" si="78"/>
        <v>0</v>
      </c>
      <c r="AC63" s="30">
        <f t="shared" si="78"/>
        <v>0</v>
      </c>
      <c r="AD63" s="30">
        <f t="shared" si="78"/>
        <v>0</v>
      </c>
      <c r="AE63" s="30">
        <f t="shared" si="78"/>
        <v>0</v>
      </c>
      <c r="AF63" s="30">
        <f t="shared" si="78"/>
        <v>0</v>
      </c>
      <c r="AG63" s="30">
        <f t="shared" si="78"/>
        <v>0</v>
      </c>
      <c r="AH63" s="30">
        <f t="shared" si="78"/>
        <v>0</v>
      </c>
      <c r="AI63" s="30">
        <f t="shared" si="78"/>
        <v>0</v>
      </c>
      <c r="AJ63" s="30">
        <f t="shared" si="78"/>
        <v>0</v>
      </c>
      <c r="AK63" s="30">
        <f t="shared" si="78"/>
        <v>0</v>
      </c>
      <c r="AL63" s="30">
        <f t="shared" si="78"/>
        <v>0</v>
      </c>
      <c r="AM63" s="30">
        <f t="shared" si="78"/>
        <v>0</v>
      </c>
      <c r="AN63" s="30">
        <f t="shared" si="78"/>
        <v>0</v>
      </c>
      <c r="AO63" s="30">
        <f t="shared" si="78"/>
        <v>0</v>
      </c>
      <c r="AP63" s="30">
        <f t="shared" si="78"/>
        <v>0</v>
      </c>
      <c r="AQ63" s="30">
        <f t="shared" si="78"/>
        <v>0</v>
      </c>
      <c r="AR63" s="30">
        <f t="shared" si="78"/>
        <v>0</v>
      </c>
      <c r="AS63" s="30">
        <f t="shared" si="78"/>
        <v>0</v>
      </c>
      <c r="AT63" s="30">
        <f t="shared" si="78"/>
        <v>0</v>
      </c>
      <c r="AU63" s="30">
        <f t="shared" si="78"/>
        <v>0</v>
      </c>
      <c r="AV63" s="30">
        <f t="shared" si="78"/>
        <v>0</v>
      </c>
      <c r="AW63" s="30">
        <f t="shared" si="78"/>
        <v>0</v>
      </c>
      <c r="AX63" s="30">
        <f t="shared" si="78"/>
        <v>0</v>
      </c>
      <c r="AY63" s="30">
        <f t="shared" si="78"/>
        <v>0</v>
      </c>
      <c r="AZ63" s="30">
        <f t="shared" si="78"/>
        <v>0</v>
      </c>
      <c r="BA63" s="30">
        <f t="shared" si="78"/>
        <v>0</v>
      </c>
      <c r="BB63" s="30">
        <f t="shared" si="78"/>
        <v>0</v>
      </c>
      <c r="BC63" s="30">
        <f t="shared" si="78"/>
        <v>0</v>
      </c>
      <c r="BD63" s="30">
        <f t="shared" si="78"/>
        <v>0</v>
      </c>
      <c r="BE63" s="30">
        <f t="shared" si="78"/>
        <v>0</v>
      </c>
      <c r="BF63" s="30">
        <f t="shared" si="78"/>
        <v>0</v>
      </c>
      <c r="BG63" s="30">
        <f t="shared" si="78"/>
        <v>0</v>
      </c>
      <c r="BH63" s="30">
        <f t="shared" si="78"/>
        <v>0</v>
      </c>
      <c r="BI63" s="30">
        <f t="shared" si="78"/>
        <v>0</v>
      </c>
      <c r="BJ63" s="30">
        <f t="shared" si="78"/>
        <v>0</v>
      </c>
      <c r="BK63" s="30">
        <f t="shared" si="78"/>
        <v>0</v>
      </c>
      <c r="BL63" s="30">
        <f t="shared" si="78"/>
        <v>0</v>
      </c>
      <c r="BM63" s="30">
        <f t="shared" si="78"/>
        <v>0</v>
      </c>
      <c r="BN63" s="30">
        <f t="shared" si="78"/>
        <v>0</v>
      </c>
      <c r="BO63" s="30">
        <f t="shared" si="78"/>
        <v>0</v>
      </c>
      <c r="BP63" s="30">
        <f t="shared" ref="BP63:CH63" si="79">((BP9*0.5)+BO27-BP45)*BP82*BP97*BP$2</f>
        <v>0</v>
      </c>
      <c r="BQ63" s="30">
        <f t="shared" si="79"/>
        <v>0</v>
      </c>
      <c r="BR63" s="30">
        <f t="shared" si="79"/>
        <v>0</v>
      </c>
      <c r="BS63" s="30">
        <f t="shared" si="79"/>
        <v>0</v>
      </c>
      <c r="BT63" s="30">
        <f t="shared" si="79"/>
        <v>0</v>
      </c>
      <c r="BU63" s="30">
        <f t="shared" si="79"/>
        <v>0</v>
      </c>
      <c r="BV63" s="30">
        <f t="shared" si="79"/>
        <v>0</v>
      </c>
      <c r="BW63" s="30">
        <f t="shared" si="79"/>
        <v>0</v>
      </c>
      <c r="BX63" s="30">
        <f t="shared" si="79"/>
        <v>0</v>
      </c>
      <c r="BY63" s="30">
        <f t="shared" si="79"/>
        <v>0</v>
      </c>
      <c r="BZ63" s="30">
        <f t="shared" si="79"/>
        <v>0</v>
      </c>
      <c r="CA63" s="30">
        <f t="shared" si="79"/>
        <v>0</v>
      </c>
      <c r="CB63" s="30">
        <f t="shared" si="79"/>
        <v>0</v>
      </c>
      <c r="CC63" s="30">
        <f t="shared" si="79"/>
        <v>0</v>
      </c>
      <c r="CD63" s="30">
        <f t="shared" si="79"/>
        <v>0</v>
      </c>
      <c r="CE63" s="30">
        <f t="shared" si="79"/>
        <v>0</v>
      </c>
      <c r="CF63" s="30">
        <f t="shared" si="79"/>
        <v>0</v>
      </c>
      <c r="CG63" s="30">
        <f t="shared" si="79"/>
        <v>0</v>
      </c>
      <c r="CH63" s="33">
        <f t="shared" si="79"/>
        <v>0</v>
      </c>
    </row>
    <row r="64" spans="1:86" ht="15.6" x14ac:dyDescent="0.3">
      <c r="A64" s="569"/>
      <c r="B64" s="14" t="str">
        <f t="shared" si="68"/>
        <v>Heating</v>
      </c>
      <c r="C64" s="30">
        <f t="shared" si="71"/>
        <v>0</v>
      </c>
      <c r="D64" s="30">
        <f t="shared" ref="D64:BO64" si="80">((D10*0.5)+C28-D46)*D83*D98*D$2</f>
        <v>0</v>
      </c>
      <c r="E64" s="30">
        <f t="shared" si="80"/>
        <v>0</v>
      </c>
      <c r="F64" s="30">
        <f t="shared" si="80"/>
        <v>0</v>
      </c>
      <c r="G64" s="30">
        <f t="shared" si="80"/>
        <v>0</v>
      </c>
      <c r="H64" s="30">
        <f t="shared" si="80"/>
        <v>0</v>
      </c>
      <c r="I64" s="30">
        <f t="shared" si="80"/>
        <v>0</v>
      </c>
      <c r="J64" s="30">
        <f t="shared" si="80"/>
        <v>0</v>
      </c>
      <c r="K64" s="30">
        <f t="shared" si="80"/>
        <v>0</v>
      </c>
      <c r="L64" s="30">
        <f t="shared" si="80"/>
        <v>0</v>
      </c>
      <c r="M64" s="30">
        <f t="shared" si="80"/>
        <v>0</v>
      </c>
      <c r="N64" s="30">
        <f t="shared" si="80"/>
        <v>0</v>
      </c>
      <c r="O64" s="30">
        <f t="shared" si="80"/>
        <v>0</v>
      </c>
      <c r="P64" s="30">
        <f t="shared" si="80"/>
        <v>0</v>
      </c>
      <c r="Q64" s="30">
        <f t="shared" si="80"/>
        <v>0</v>
      </c>
      <c r="R64" s="30">
        <f t="shared" si="80"/>
        <v>0</v>
      </c>
      <c r="S64" s="30">
        <f t="shared" si="80"/>
        <v>0</v>
      </c>
      <c r="T64" s="30">
        <f t="shared" si="80"/>
        <v>0</v>
      </c>
      <c r="U64" s="30">
        <f t="shared" si="80"/>
        <v>0</v>
      </c>
      <c r="V64" s="30">
        <f t="shared" si="80"/>
        <v>0</v>
      </c>
      <c r="W64" s="30">
        <f t="shared" si="80"/>
        <v>0</v>
      </c>
      <c r="X64" s="30">
        <f t="shared" si="80"/>
        <v>0</v>
      </c>
      <c r="Y64" s="30">
        <f t="shared" si="80"/>
        <v>0</v>
      </c>
      <c r="Z64" s="30">
        <f t="shared" si="80"/>
        <v>0</v>
      </c>
      <c r="AA64" s="30">
        <f t="shared" si="80"/>
        <v>0</v>
      </c>
      <c r="AB64" s="30">
        <f t="shared" si="80"/>
        <v>0</v>
      </c>
      <c r="AC64" s="30">
        <f t="shared" si="80"/>
        <v>0</v>
      </c>
      <c r="AD64" s="30">
        <f t="shared" si="80"/>
        <v>0</v>
      </c>
      <c r="AE64" s="30">
        <f t="shared" si="80"/>
        <v>0</v>
      </c>
      <c r="AF64" s="30">
        <f t="shared" si="80"/>
        <v>0</v>
      </c>
      <c r="AG64" s="30">
        <f t="shared" si="80"/>
        <v>0</v>
      </c>
      <c r="AH64" s="30">
        <f t="shared" si="80"/>
        <v>0</v>
      </c>
      <c r="AI64" s="30">
        <f t="shared" si="80"/>
        <v>0</v>
      </c>
      <c r="AJ64" s="30">
        <f t="shared" si="80"/>
        <v>0</v>
      </c>
      <c r="AK64" s="30">
        <f t="shared" si="80"/>
        <v>0</v>
      </c>
      <c r="AL64" s="30">
        <f t="shared" si="80"/>
        <v>0</v>
      </c>
      <c r="AM64" s="30">
        <f t="shared" si="80"/>
        <v>0</v>
      </c>
      <c r="AN64" s="30">
        <f t="shared" si="80"/>
        <v>0</v>
      </c>
      <c r="AO64" s="30">
        <f t="shared" si="80"/>
        <v>0</v>
      </c>
      <c r="AP64" s="30">
        <f t="shared" si="80"/>
        <v>0</v>
      </c>
      <c r="AQ64" s="30">
        <f t="shared" si="80"/>
        <v>0</v>
      </c>
      <c r="AR64" s="30">
        <f t="shared" si="80"/>
        <v>0</v>
      </c>
      <c r="AS64" s="30">
        <f t="shared" si="80"/>
        <v>0</v>
      </c>
      <c r="AT64" s="30">
        <f t="shared" si="80"/>
        <v>0</v>
      </c>
      <c r="AU64" s="30">
        <f t="shared" si="80"/>
        <v>0</v>
      </c>
      <c r="AV64" s="30">
        <f t="shared" si="80"/>
        <v>0</v>
      </c>
      <c r="AW64" s="30">
        <f t="shared" si="80"/>
        <v>0</v>
      </c>
      <c r="AX64" s="30">
        <f t="shared" si="80"/>
        <v>0</v>
      </c>
      <c r="AY64" s="30">
        <f t="shared" si="80"/>
        <v>0</v>
      </c>
      <c r="AZ64" s="30">
        <f t="shared" si="80"/>
        <v>0</v>
      </c>
      <c r="BA64" s="30">
        <f t="shared" si="80"/>
        <v>0</v>
      </c>
      <c r="BB64" s="30">
        <f t="shared" si="80"/>
        <v>0</v>
      </c>
      <c r="BC64" s="30">
        <f t="shared" si="80"/>
        <v>0</v>
      </c>
      <c r="BD64" s="30">
        <f t="shared" si="80"/>
        <v>0</v>
      </c>
      <c r="BE64" s="30">
        <f t="shared" si="80"/>
        <v>0</v>
      </c>
      <c r="BF64" s="30">
        <f t="shared" si="80"/>
        <v>0</v>
      </c>
      <c r="BG64" s="30">
        <f t="shared" si="80"/>
        <v>0</v>
      </c>
      <c r="BH64" s="30">
        <f t="shared" si="80"/>
        <v>0</v>
      </c>
      <c r="BI64" s="30">
        <f t="shared" si="80"/>
        <v>0</v>
      </c>
      <c r="BJ64" s="30">
        <f t="shared" si="80"/>
        <v>0</v>
      </c>
      <c r="BK64" s="30">
        <f t="shared" si="80"/>
        <v>0</v>
      </c>
      <c r="BL64" s="30">
        <f t="shared" si="80"/>
        <v>0</v>
      </c>
      <c r="BM64" s="30">
        <f t="shared" si="80"/>
        <v>0</v>
      </c>
      <c r="BN64" s="30">
        <f t="shared" si="80"/>
        <v>0</v>
      </c>
      <c r="BO64" s="30">
        <f t="shared" si="80"/>
        <v>0</v>
      </c>
      <c r="BP64" s="30">
        <f t="shared" ref="BP64:CH64" si="81">((BP10*0.5)+BO28-BP46)*BP83*BP98*BP$2</f>
        <v>0</v>
      </c>
      <c r="BQ64" s="30">
        <f t="shared" si="81"/>
        <v>0</v>
      </c>
      <c r="BR64" s="30">
        <f t="shared" si="81"/>
        <v>0</v>
      </c>
      <c r="BS64" s="30">
        <f t="shared" si="81"/>
        <v>0</v>
      </c>
      <c r="BT64" s="30">
        <f t="shared" si="81"/>
        <v>0</v>
      </c>
      <c r="BU64" s="30">
        <f t="shared" si="81"/>
        <v>0</v>
      </c>
      <c r="BV64" s="30">
        <f t="shared" si="81"/>
        <v>0</v>
      </c>
      <c r="BW64" s="30">
        <f t="shared" si="81"/>
        <v>0</v>
      </c>
      <c r="BX64" s="30">
        <f t="shared" si="81"/>
        <v>0</v>
      </c>
      <c r="BY64" s="30">
        <f t="shared" si="81"/>
        <v>0</v>
      </c>
      <c r="BZ64" s="30">
        <f t="shared" si="81"/>
        <v>0</v>
      </c>
      <c r="CA64" s="30">
        <f t="shared" si="81"/>
        <v>0</v>
      </c>
      <c r="CB64" s="30">
        <f t="shared" si="81"/>
        <v>0</v>
      </c>
      <c r="CC64" s="30">
        <f t="shared" si="81"/>
        <v>0</v>
      </c>
      <c r="CD64" s="30">
        <f t="shared" si="81"/>
        <v>0</v>
      </c>
      <c r="CE64" s="30">
        <f t="shared" si="81"/>
        <v>0</v>
      </c>
      <c r="CF64" s="30">
        <f t="shared" si="81"/>
        <v>0</v>
      </c>
      <c r="CG64" s="30">
        <f t="shared" si="81"/>
        <v>0</v>
      </c>
      <c r="CH64" s="33">
        <f t="shared" si="81"/>
        <v>0</v>
      </c>
    </row>
    <row r="65" spans="1:88" ht="15.6" x14ac:dyDescent="0.3">
      <c r="A65" s="569"/>
      <c r="B65" s="14" t="str">
        <f t="shared" si="68"/>
        <v>HVAC</v>
      </c>
      <c r="C65" s="30">
        <f t="shared" si="71"/>
        <v>0</v>
      </c>
      <c r="D65" s="30">
        <f t="shared" ref="D65:BO65" si="82">((D11*0.5)+C29-D47)*D84*D99*D$2</f>
        <v>0</v>
      </c>
      <c r="E65" s="30">
        <f t="shared" si="82"/>
        <v>0</v>
      </c>
      <c r="F65" s="30">
        <f t="shared" si="82"/>
        <v>0</v>
      </c>
      <c r="G65" s="30">
        <f t="shared" si="82"/>
        <v>281.56671069947635</v>
      </c>
      <c r="H65" s="30">
        <f t="shared" si="82"/>
        <v>2683.9236695348877</v>
      </c>
      <c r="I65" s="30">
        <f t="shared" si="82"/>
        <v>3454.8394854438529</v>
      </c>
      <c r="J65" s="30">
        <f t="shared" si="82"/>
        <v>4614.0860644828881</v>
      </c>
      <c r="K65" s="30">
        <f t="shared" si="82"/>
        <v>8405.7478718035309</v>
      </c>
      <c r="L65" s="30">
        <f t="shared" si="82"/>
        <v>4976.5010829516104</v>
      </c>
      <c r="M65" s="30">
        <f t="shared" si="82"/>
        <v>8844.7019170237727</v>
      </c>
      <c r="N65" s="30">
        <f t="shared" si="82"/>
        <v>15782.139238304959</v>
      </c>
      <c r="O65" s="30">
        <f t="shared" si="82"/>
        <v>18378.043438928715</v>
      </c>
      <c r="P65" s="30">
        <f t="shared" si="82"/>
        <v>15113.825534817435</v>
      </c>
      <c r="Q65" s="30">
        <f t="shared" si="82"/>
        <v>11992.414461681068</v>
      </c>
      <c r="R65" s="30">
        <f t="shared" si="82"/>
        <v>6555.7418440403508</v>
      </c>
      <c r="S65" s="30">
        <f t="shared" si="82"/>
        <v>8426.004527494264</v>
      </c>
      <c r="T65" s="30">
        <f t="shared" si="82"/>
        <v>41203.254288734439</v>
      </c>
      <c r="U65" s="30">
        <f t="shared" si="82"/>
        <v>49713.858062122374</v>
      </c>
      <c r="V65" s="30">
        <f t="shared" si="82"/>
        <v>48744.534275344588</v>
      </c>
      <c r="W65" s="30">
        <f t="shared" si="82"/>
        <v>21663.374854218124</v>
      </c>
      <c r="X65" s="30">
        <f t="shared" si="82"/>
        <v>6631.3883483378086</v>
      </c>
      <c r="Y65" s="30">
        <f t="shared" si="82"/>
        <v>10471.041603317246</v>
      </c>
      <c r="Z65" s="30">
        <f t="shared" si="82"/>
        <v>17110.957844269327</v>
      </c>
      <c r="AA65" s="30">
        <f t="shared" si="82"/>
        <v>18378.043438928715</v>
      </c>
      <c r="AB65" s="30">
        <f t="shared" si="82"/>
        <v>15113.825534817435</v>
      </c>
      <c r="AC65" s="30">
        <f t="shared" si="82"/>
        <v>11992.414461681068</v>
      </c>
      <c r="AD65" s="30">
        <f t="shared" si="82"/>
        <v>6555.7418440403508</v>
      </c>
      <c r="AE65" s="30">
        <f t="shared" si="82"/>
        <v>8426.004527494264</v>
      </c>
      <c r="AF65" s="30">
        <f t="shared" si="82"/>
        <v>41203.254288734439</v>
      </c>
      <c r="AG65" s="30">
        <f t="shared" si="82"/>
        <v>49713.858062122374</v>
      </c>
      <c r="AH65" s="30">
        <f t="shared" si="82"/>
        <v>48744.534275344588</v>
      </c>
      <c r="AI65" s="30">
        <f t="shared" si="82"/>
        <v>21663.374854218124</v>
      </c>
      <c r="AJ65" s="30">
        <f t="shared" si="82"/>
        <v>6631.3883483378086</v>
      </c>
      <c r="AK65" s="30">
        <f t="shared" si="82"/>
        <v>10471.041603317246</v>
      </c>
      <c r="AL65" s="30">
        <f t="shared" si="82"/>
        <v>17110.957844269327</v>
      </c>
      <c r="AM65" s="30">
        <f t="shared" si="82"/>
        <v>18378.043438928715</v>
      </c>
      <c r="AN65" s="30">
        <f t="shared" si="82"/>
        <v>15113.825534817435</v>
      </c>
      <c r="AO65" s="30">
        <f t="shared" si="82"/>
        <v>11992.414461681068</v>
      </c>
      <c r="AP65" s="30">
        <f t="shared" si="82"/>
        <v>6555.7418440403508</v>
      </c>
      <c r="AQ65" s="30">
        <f t="shared" si="82"/>
        <v>8426.004527494264</v>
      </c>
      <c r="AR65" s="30">
        <f t="shared" si="82"/>
        <v>41203.254288734439</v>
      </c>
      <c r="AS65" s="30">
        <f t="shared" si="82"/>
        <v>49713.858062122374</v>
      </c>
      <c r="AT65" s="30">
        <f t="shared" si="82"/>
        <v>48744.534275344588</v>
      </c>
      <c r="AU65" s="30">
        <f t="shared" si="82"/>
        <v>21663.374854218124</v>
      </c>
      <c r="AV65" s="30">
        <f t="shared" si="82"/>
        <v>6631.3883483378086</v>
      </c>
      <c r="AW65" s="30">
        <f t="shared" si="82"/>
        <v>10471.041603317246</v>
      </c>
      <c r="AX65" s="30">
        <f t="shared" si="82"/>
        <v>17110.957844269327</v>
      </c>
      <c r="AY65" s="30">
        <f t="shared" si="82"/>
        <v>18378.043438928715</v>
      </c>
      <c r="AZ65" s="30">
        <f t="shared" si="82"/>
        <v>15113.825534817435</v>
      </c>
      <c r="BA65" s="30">
        <f t="shared" si="82"/>
        <v>11992.414461681068</v>
      </c>
      <c r="BB65" s="30">
        <f t="shared" si="82"/>
        <v>6555.7418440403508</v>
      </c>
      <c r="BC65" s="30">
        <f t="shared" si="82"/>
        <v>8426.004527494264</v>
      </c>
      <c r="BD65" s="30">
        <f t="shared" si="82"/>
        <v>41203.254288734439</v>
      </c>
      <c r="BE65" s="30">
        <f t="shared" si="82"/>
        <v>49713.858062122374</v>
      </c>
      <c r="BF65" s="30">
        <f t="shared" si="82"/>
        <v>48744.534275344588</v>
      </c>
      <c r="BG65" s="30">
        <f t="shared" si="82"/>
        <v>21663.374854218124</v>
      </c>
      <c r="BH65" s="30">
        <f t="shared" si="82"/>
        <v>6631.3883483378086</v>
      </c>
      <c r="BI65" s="30">
        <f t="shared" si="82"/>
        <v>10471.041603317246</v>
      </c>
      <c r="BJ65" s="30">
        <f t="shared" si="82"/>
        <v>17110.957844269327</v>
      </c>
      <c r="BK65" s="30">
        <f t="shared" si="82"/>
        <v>18378.043438928715</v>
      </c>
      <c r="BL65" s="30">
        <f t="shared" si="82"/>
        <v>15113.825534817435</v>
      </c>
      <c r="BM65" s="30">
        <f t="shared" si="82"/>
        <v>11992.414461681068</v>
      </c>
      <c r="BN65" s="30">
        <f t="shared" si="82"/>
        <v>6555.7418440403508</v>
      </c>
      <c r="BO65" s="30">
        <f t="shared" si="82"/>
        <v>8426.004527494264</v>
      </c>
      <c r="BP65" s="30">
        <f t="shared" ref="BP65:CH65" si="83">((BP11*0.5)+BO29-BP47)*BP84*BP99*BP$2</f>
        <v>41203.254288734439</v>
      </c>
      <c r="BQ65" s="30">
        <f t="shared" si="83"/>
        <v>49713.858062122374</v>
      </c>
      <c r="BR65" s="30">
        <f t="shared" si="83"/>
        <v>48744.534275344588</v>
      </c>
      <c r="BS65" s="30">
        <f t="shared" si="83"/>
        <v>21663.374854218124</v>
      </c>
      <c r="BT65" s="30">
        <f t="shared" si="83"/>
        <v>6631.3883483378086</v>
      </c>
      <c r="BU65" s="30">
        <f t="shared" si="83"/>
        <v>10471.041603317246</v>
      </c>
      <c r="BV65" s="30">
        <f t="shared" si="83"/>
        <v>17110.957844269327</v>
      </c>
      <c r="BW65" s="30">
        <f t="shared" si="83"/>
        <v>18378.043438928715</v>
      </c>
      <c r="BX65" s="30">
        <f t="shared" si="83"/>
        <v>15113.825534817435</v>
      </c>
      <c r="BY65" s="30">
        <f t="shared" si="83"/>
        <v>11992.414461681068</v>
      </c>
      <c r="BZ65" s="30">
        <f t="shared" si="83"/>
        <v>6555.7418440403508</v>
      </c>
      <c r="CA65" s="30">
        <f t="shared" si="83"/>
        <v>8426.004527494264</v>
      </c>
      <c r="CB65" s="30">
        <f t="shared" si="83"/>
        <v>41203.254288734439</v>
      </c>
      <c r="CC65" s="30">
        <f t="shared" si="83"/>
        <v>49713.858062122374</v>
      </c>
      <c r="CD65" s="30">
        <f t="shared" si="83"/>
        <v>48744.534275344588</v>
      </c>
      <c r="CE65" s="30">
        <f t="shared" si="83"/>
        <v>21663.374854218124</v>
      </c>
      <c r="CF65" s="30">
        <f t="shared" si="83"/>
        <v>6631.3883483378086</v>
      </c>
      <c r="CG65" s="30">
        <f t="shared" si="83"/>
        <v>10471.041603317246</v>
      </c>
      <c r="CH65" s="33">
        <f t="shared" si="83"/>
        <v>17110.957844269327</v>
      </c>
    </row>
    <row r="66" spans="1:88" ht="15.6" x14ac:dyDescent="0.3">
      <c r="A66" s="569"/>
      <c r="B66" s="14" t="str">
        <f t="shared" si="68"/>
        <v>Lighting</v>
      </c>
      <c r="C66" s="30">
        <f t="shared" si="71"/>
        <v>0</v>
      </c>
      <c r="D66" s="30">
        <f t="shared" ref="D66:BO66" si="84">((D12*0.5)+C30-D48)*D85*D100*D$2</f>
        <v>53.918363620014297</v>
      </c>
      <c r="E66" s="30">
        <f t="shared" si="84"/>
        <v>166.85254164725191</v>
      </c>
      <c r="F66" s="30">
        <f t="shared" si="84"/>
        <v>718.87166643720775</v>
      </c>
      <c r="G66" s="30">
        <f t="shared" si="84"/>
        <v>2591.3614616588711</v>
      </c>
      <c r="H66" s="30">
        <f t="shared" si="84"/>
        <v>6319.7031998627945</v>
      </c>
      <c r="I66" s="30">
        <f t="shared" si="84"/>
        <v>9773.4606240692847</v>
      </c>
      <c r="J66" s="30">
        <f t="shared" si="84"/>
        <v>10278.112286305495</v>
      </c>
      <c r="K66" s="30">
        <f t="shared" si="84"/>
        <v>12414.542112660894</v>
      </c>
      <c r="L66" s="30">
        <f t="shared" si="84"/>
        <v>9428.5801730856365</v>
      </c>
      <c r="M66" s="30">
        <f t="shared" si="84"/>
        <v>8723.9169088572962</v>
      </c>
      <c r="N66" s="30">
        <f t="shared" si="84"/>
        <v>17267.81782206336</v>
      </c>
      <c r="O66" s="30">
        <f t="shared" si="84"/>
        <v>29193.355702758105</v>
      </c>
      <c r="P66" s="30">
        <f t="shared" si="84"/>
        <v>22527.84148953604</v>
      </c>
      <c r="Q66" s="30">
        <f t="shared" si="84"/>
        <v>24841.533999763902</v>
      </c>
      <c r="R66" s="30">
        <f t="shared" si="84"/>
        <v>25530.063242509317</v>
      </c>
      <c r="S66" s="30">
        <f t="shared" si="84"/>
        <v>32757.936138369168</v>
      </c>
      <c r="T66" s="30">
        <f t="shared" si="84"/>
        <v>48619.602667858941</v>
      </c>
      <c r="U66" s="30">
        <f t="shared" si="84"/>
        <v>58030.976454282965</v>
      </c>
      <c r="V66" s="30">
        <f t="shared" si="84"/>
        <v>47387.462205163953</v>
      </c>
      <c r="W66" s="30">
        <f t="shared" si="84"/>
        <v>47628.308747016381</v>
      </c>
      <c r="X66" s="30">
        <f t="shared" si="84"/>
        <v>31469.062976483616</v>
      </c>
      <c r="Y66" s="30">
        <f t="shared" si="84"/>
        <v>25774.255569356537</v>
      </c>
      <c r="Z66" s="30">
        <f t="shared" si="84"/>
        <v>25757.221208287876</v>
      </c>
      <c r="AA66" s="30">
        <f t="shared" si="84"/>
        <v>29193.355702758105</v>
      </c>
      <c r="AB66" s="30">
        <f t="shared" si="84"/>
        <v>22527.84148953604</v>
      </c>
      <c r="AC66" s="30">
        <f t="shared" si="84"/>
        <v>24841.533999763902</v>
      </c>
      <c r="AD66" s="30">
        <f t="shared" si="84"/>
        <v>25530.063242509317</v>
      </c>
      <c r="AE66" s="30">
        <f t="shared" si="84"/>
        <v>32757.936138369168</v>
      </c>
      <c r="AF66" s="30">
        <f t="shared" si="84"/>
        <v>48619.602667858941</v>
      </c>
      <c r="AG66" s="30">
        <f t="shared" si="84"/>
        <v>58030.976454282965</v>
      </c>
      <c r="AH66" s="30">
        <f t="shared" si="84"/>
        <v>47387.462205163953</v>
      </c>
      <c r="AI66" s="30">
        <f t="shared" si="84"/>
        <v>47628.308747016381</v>
      </c>
      <c r="AJ66" s="30">
        <f t="shared" si="84"/>
        <v>31469.062976483616</v>
      </c>
      <c r="AK66" s="30">
        <f t="shared" si="84"/>
        <v>25774.255569356537</v>
      </c>
      <c r="AL66" s="30">
        <f t="shared" si="84"/>
        <v>25757.221208287876</v>
      </c>
      <c r="AM66" s="30">
        <f t="shared" si="84"/>
        <v>29193.355702758105</v>
      </c>
      <c r="AN66" s="30">
        <f t="shared" si="84"/>
        <v>22527.84148953604</v>
      </c>
      <c r="AO66" s="30">
        <f t="shared" si="84"/>
        <v>24841.533999763902</v>
      </c>
      <c r="AP66" s="30">
        <f t="shared" si="84"/>
        <v>25530.063242509317</v>
      </c>
      <c r="AQ66" s="30">
        <f t="shared" si="84"/>
        <v>32757.936138369168</v>
      </c>
      <c r="AR66" s="30">
        <f t="shared" si="84"/>
        <v>48619.602667858941</v>
      </c>
      <c r="AS66" s="30">
        <f t="shared" si="84"/>
        <v>58030.976454282965</v>
      </c>
      <c r="AT66" s="30">
        <f t="shared" si="84"/>
        <v>47387.462205163953</v>
      </c>
      <c r="AU66" s="30">
        <f t="shared" si="84"/>
        <v>47628.308747016381</v>
      </c>
      <c r="AV66" s="30">
        <f t="shared" si="84"/>
        <v>31469.062976483616</v>
      </c>
      <c r="AW66" s="30">
        <f t="shared" si="84"/>
        <v>25774.255569356537</v>
      </c>
      <c r="AX66" s="30">
        <f t="shared" si="84"/>
        <v>25757.221208287876</v>
      </c>
      <c r="AY66" s="30">
        <f t="shared" si="84"/>
        <v>29193.355702758105</v>
      </c>
      <c r="AZ66" s="30">
        <f t="shared" si="84"/>
        <v>22527.84148953604</v>
      </c>
      <c r="BA66" s="30">
        <f t="shared" si="84"/>
        <v>24841.533999763902</v>
      </c>
      <c r="BB66" s="30">
        <f t="shared" si="84"/>
        <v>25530.063242509317</v>
      </c>
      <c r="BC66" s="30">
        <f t="shared" si="84"/>
        <v>32757.936138369168</v>
      </c>
      <c r="BD66" s="30">
        <f t="shared" si="84"/>
        <v>48619.602667858941</v>
      </c>
      <c r="BE66" s="30">
        <f t="shared" si="84"/>
        <v>58030.976454282965</v>
      </c>
      <c r="BF66" s="30">
        <f t="shared" si="84"/>
        <v>47387.462205163953</v>
      </c>
      <c r="BG66" s="30">
        <f t="shared" si="84"/>
        <v>47628.308747016381</v>
      </c>
      <c r="BH66" s="30">
        <f t="shared" si="84"/>
        <v>31469.062976483616</v>
      </c>
      <c r="BI66" s="30">
        <f t="shared" si="84"/>
        <v>25774.255569356537</v>
      </c>
      <c r="BJ66" s="30">
        <f t="shared" si="84"/>
        <v>25757.221208287876</v>
      </c>
      <c r="BK66" s="30">
        <f t="shared" si="84"/>
        <v>29193.355702758105</v>
      </c>
      <c r="BL66" s="30">
        <f t="shared" si="84"/>
        <v>22527.84148953604</v>
      </c>
      <c r="BM66" s="30">
        <f t="shared" si="84"/>
        <v>24841.533999763902</v>
      </c>
      <c r="BN66" s="30">
        <f t="shared" si="84"/>
        <v>25530.063242509317</v>
      </c>
      <c r="BO66" s="30">
        <f t="shared" si="84"/>
        <v>32757.936138369168</v>
      </c>
      <c r="BP66" s="30">
        <f t="shared" ref="BP66:CH66" si="85">((BP12*0.5)+BO30-BP48)*BP85*BP100*BP$2</f>
        <v>48619.602667858941</v>
      </c>
      <c r="BQ66" s="30">
        <f t="shared" si="85"/>
        <v>58030.976454282965</v>
      </c>
      <c r="BR66" s="30">
        <f t="shared" si="85"/>
        <v>47387.462205163953</v>
      </c>
      <c r="BS66" s="30">
        <f t="shared" si="85"/>
        <v>47628.308747016381</v>
      </c>
      <c r="BT66" s="30">
        <f t="shared" si="85"/>
        <v>31469.062976483616</v>
      </c>
      <c r="BU66" s="30">
        <f t="shared" si="85"/>
        <v>25774.255569356537</v>
      </c>
      <c r="BV66" s="30">
        <f t="shared" si="85"/>
        <v>25757.221208287876</v>
      </c>
      <c r="BW66" s="30">
        <f t="shared" si="85"/>
        <v>29193.355702758105</v>
      </c>
      <c r="BX66" s="30">
        <f t="shared" si="85"/>
        <v>22527.84148953604</v>
      </c>
      <c r="BY66" s="30">
        <f t="shared" si="85"/>
        <v>24841.533999763902</v>
      </c>
      <c r="BZ66" s="30">
        <f t="shared" si="85"/>
        <v>25530.063242509317</v>
      </c>
      <c r="CA66" s="30">
        <f t="shared" si="85"/>
        <v>32757.936138369168</v>
      </c>
      <c r="CB66" s="30">
        <f t="shared" si="85"/>
        <v>48619.602667858941</v>
      </c>
      <c r="CC66" s="30">
        <f t="shared" si="85"/>
        <v>58030.976454282965</v>
      </c>
      <c r="CD66" s="30">
        <f t="shared" si="85"/>
        <v>47387.462205163953</v>
      </c>
      <c r="CE66" s="30">
        <f t="shared" si="85"/>
        <v>47628.308747016381</v>
      </c>
      <c r="CF66" s="30">
        <f t="shared" si="85"/>
        <v>31469.062976483616</v>
      </c>
      <c r="CG66" s="30">
        <f t="shared" si="85"/>
        <v>25774.255569356537</v>
      </c>
      <c r="CH66" s="33">
        <f t="shared" si="85"/>
        <v>25757.221208287876</v>
      </c>
    </row>
    <row r="67" spans="1:88" ht="15.6" x14ac:dyDescent="0.3">
      <c r="A67" s="569"/>
      <c r="B67" s="14" t="str">
        <f t="shared" si="68"/>
        <v>Miscellaneous</v>
      </c>
      <c r="C67" s="30">
        <f t="shared" si="71"/>
        <v>0</v>
      </c>
      <c r="D67" s="30">
        <f t="shared" ref="D67:BO67" si="86">((D13*0.5)+C31-D49)*D86*D101*D$2</f>
        <v>122.62492508211</v>
      </c>
      <c r="E67" s="30">
        <f t="shared" si="86"/>
        <v>272.05889367856315</v>
      </c>
      <c r="F67" s="30">
        <f t="shared" si="86"/>
        <v>262.60162221886566</v>
      </c>
      <c r="G67" s="30">
        <f t="shared" si="86"/>
        <v>293.79872978596791</v>
      </c>
      <c r="H67" s="30">
        <f t="shared" si="86"/>
        <v>512.88824481628797</v>
      </c>
      <c r="I67" s="30">
        <f t="shared" si="86"/>
        <v>533.80215706253034</v>
      </c>
      <c r="J67" s="30">
        <f t="shared" si="86"/>
        <v>538.93600567179112</v>
      </c>
      <c r="K67" s="30">
        <f t="shared" si="86"/>
        <v>520.94615636131186</v>
      </c>
      <c r="L67" s="30">
        <f t="shared" si="86"/>
        <v>296.91813481249915</v>
      </c>
      <c r="M67" s="30">
        <f t="shared" si="86"/>
        <v>291.78824504458197</v>
      </c>
      <c r="N67" s="30">
        <f t="shared" si="86"/>
        <v>279.99766643766719</v>
      </c>
      <c r="O67" s="30">
        <f t="shared" si="86"/>
        <v>279.53180657278796</v>
      </c>
      <c r="P67" s="30">
        <f t="shared" si="86"/>
        <v>257.63089825717202</v>
      </c>
      <c r="Q67" s="30">
        <f t="shared" si="86"/>
        <v>288.14675609617916</v>
      </c>
      <c r="R67" s="30">
        <f t="shared" si="86"/>
        <v>273.82053940253758</v>
      </c>
      <c r="S67" s="30">
        <f t="shared" si="86"/>
        <v>307.82298894632993</v>
      </c>
      <c r="T67" s="30">
        <f t="shared" si="86"/>
        <v>547.8917045744339</v>
      </c>
      <c r="U67" s="30">
        <f t="shared" si="86"/>
        <v>533.80215706253034</v>
      </c>
      <c r="V67" s="30">
        <f t="shared" si="86"/>
        <v>538.93600567179112</v>
      </c>
      <c r="W67" s="30">
        <f t="shared" si="86"/>
        <v>520.94615636131186</v>
      </c>
      <c r="X67" s="30">
        <f t="shared" si="86"/>
        <v>296.91813481249915</v>
      </c>
      <c r="Y67" s="30">
        <f t="shared" si="86"/>
        <v>291.78824504458197</v>
      </c>
      <c r="Z67" s="30">
        <f t="shared" si="86"/>
        <v>279.99766643766719</v>
      </c>
      <c r="AA67" s="30">
        <f t="shared" si="86"/>
        <v>279.53180657278796</v>
      </c>
      <c r="AB67" s="30">
        <f t="shared" si="86"/>
        <v>257.63089825717202</v>
      </c>
      <c r="AC67" s="30">
        <f t="shared" si="86"/>
        <v>288.14675609617916</v>
      </c>
      <c r="AD67" s="30">
        <f t="shared" si="86"/>
        <v>273.82053940253758</v>
      </c>
      <c r="AE67" s="30">
        <f t="shared" si="86"/>
        <v>307.82298894632993</v>
      </c>
      <c r="AF67" s="30">
        <f t="shared" si="86"/>
        <v>547.8917045744339</v>
      </c>
      <c r="AG67" s="30">
        <f t="shared" si="86"/>
        <v>533.80215706253034</v>
      </c>
      <c r="AH67" s="30">
        <f t="shared" si="86"/>
        <v>538.93600567179112</v>
      </c>
      <c r="AI67" s="30">
        <f t="shared" si="86"/>
        <v>520.94615636131186</v>
      </c>
      <c r="AJ67" s="30">
        <f t="shared" si="86"/>
        <v>296.91813481249915</v>
      </c>
      <c r="AK67" s="30">
        <f t="shared" si="86"/>
        <v>291.78824504458197</v>
      </c>
      <c r="AL67" s="30">
        <f t="shared" si="86"/>
        <v>279.99766643766719</v>
      </c>
      <c r="AM67" s="30">
        <f t="shared" si="86"/>
        <v>279.53180657278796</v>
      </c>
      <c r="AN67" s="30">
        <f t="shared" si="86"/>
        <v>257.63089825717202</v>
      </c>
      <c r="AO67" s="30">
        <f t="shared" si="86"/>
        <v>288.14675609617916</v>
      </c>
      <c r="AP67" s="30">
        <f t="shared" si="86"/>
        <v>273.82053940253758</v>
      </c>
      <c r="AQ67" s="30">
        <f t="shared" si="86"/>
        <v>307.82298894632993</v>
      </c>
      <c r="AR67" s="30">
        <f t="shared" si="86"/>
        <v>547.8917045744339</v>
      </c>
      <c r="AS67" s="30">
        <f t="shared" si="86"/>
        <v>533.80215706253034</v>
      </c>
      <c r="AT67" s="30">
        <f t="shared" si="86"/>
        <v>538.93600567179112</v>
      </c>
      <c r="AU67" s="30">
        <f t="shared" si="86"/>
        <v>520.94615636131186</v>
      </c>
      <c r="AV67" s="30">
        <f t="shared" si="86"/>
        <v>296.91813481249915</v>
      </c>
      <c r="AW67" s="30">
        <f t="shared" si="86"/>
        <v>291.78824504458197</v>
      </c>
      <c r="AX67" s="30">
        <f t="shared" si="86"/>
        <v>279.99766643766719</v>
      </c>
      <c r="AY67" s="30">
        <f t="shared" si="86"/>
        <v>279.53180657278796</v>
      </c>
      <c r="AZ67" s="30">
        <f t="shared" si="86"/>
        <v>257.63089825717202</v>
      </c>
      <c r="BA67" s="30">
        <f t="shared" si="86"/>
        <v>288.14675609617916</v>
      </c>
      <c r="BB67" s="30">
        <f t="shared" si="86"/>
        <v>273.82053940253758</v>
      </c>
      <c r="BC67" s="30">
        <f t="shared" si="86"/>
        <v>307.82298894632993</v>
      </c>
      <c r="BD67" s="30">
        <f t="shared" si="86"/>
        <v>547.8917045744339</v>
      </c>
      <c r="BE67" s="30">
        <f t="shared" si="86"/>
        <v>533.80215706253034</v>
      </c>
      <c r="BF67" s="30">
        <f t="shared" si="86"/>
        <v>538.93600567179112</v>
      </c>
      <c r="BG67" s="30">
        <f t="shared" si="86"/>
        <v>520.94615636131186</v>
      </c>
      <c r="BH67" s="30">
        <f t="shared" si="86"/>
        <v>296.91813481249915</v>
      </c>
      <c r="BI67" s="30">
        <f t="shared" si="86"/>
        <v>291.78824504458197</v>
      </c>
      <c r="BJ67" s="30">
        <f t="shared" si="86"/>
        <v>279.99766643766719</v>
      </c>
      <c r="BK67" s="30">
        <f t="shared" si="86"/>
        <v>279.53180657278796</v>
      </c>
      <c r="BL67" s="30">
        <f t="shared" si="86"/>
        <v>257.63089825717202</v>
      </c>
      <c r="BM67" s="30">
        <f t="shared" si="86"/>
        <v>288.14675609617916</v>
      </c>
      <c r="BN67" s="30">
        <f t="shared" si="86"/>
        <v>273.82053940253758</v>
      </c>
      <c r="BO67" s="30">
        <f t="shared" si="86"/>
        <v>307.82298894632993</v>
      </c>
      <c r="BP67" s="30">
        <f t="shared" ref="BP67:CH67" si="87">((BP13*0.5)+BO31-BP49)*BP86*BP101*BP$2</f>
        <v>547.8917045744339</v>
      </c>
      <c r="BQ67" s="30">
        <f t="shared" si="87"/>
        <v>533.80215706253034</v>
      </c>
      <c r="BR67" s="30">
        <f t="shared" si="87"/>
        <v>538.93600567179112</v>
      </c>
      <c r="BS67" s="30">
        <f t="shared" si="87"/>
        <v>520.94615636131186</v>
      </c>
      <c r="BT67" s="30">
        <f t="shared" si="87"/>
        <v>296.91813481249915</v>
      </c>
      <c r="BU67" s="30">
        <f t="shared" si="87"/>
        <v>291.78824504458197</v>
      </c>
      <c r="BV67" s="30">
        <f t="shared" si="87"/>
        <v>279.99766643766719</v>
      </c>
      <c r="BW67" s="30">
        <f t="shared" si="87"/>
        <v>279.53180657278796</v>
      </c>
      <c r="BX67" s="30">
        <f t="shared" si="87"/>
        <v>257.63089825717202</v>
      </c>
      <c r="BY67" s="30">
        <f t="shared" si="87"/>
        <v>288.14675609617916</v>
      </c>
      <c r="BZ67" s="30">
        <f t="shared" si="87"/>
        <v>273.82053940253758</v>
      </c>
      <c r="CA67" s="30">
        <f t="shared" si="87"/>
        <v>307.82298894632993</v>
      </c>
      <c r="CB67" s="30">
        <f t="shared" si="87"/>
        <v>547.8917045744339</v>
      </c>
      <c r="CC67" s="30">
        <f t="shared" si="87"/>
        <v>533.80215706253034</v>
      </c>
      <c r="CD67" s="30">
        <f t="shared" si="87"/>
        <v>538.93600567179112</v>
      </c>
      <c r="CE67" s="30">
        <f t="shared" si="87"/>
        <v>520.94615636131186</v>
      </c>
      <c r="CF67" s="30">
        <f t="shared" si="87"/>
        <v>296.91813481249915</v>
      </c>
      <c r="CG67" s="30">
        <f t="shared" si="87"/>
        <v>291.78824504458197</v>
      </c>
      <c r="CH67" s="33">
        <f t="shared" si="87"/>
        <v>279.99766643766719</v>
      </c>
    </row>
    <row r="68" spans="1:88" ht="15.75" customHeight="1" x14ac:dyDescent="0.3">
      <c r="A68" s="569"/>
      <c r="B68" s="14" t="str">
        <f t="shared" si="68"/>
        <v>Motors</v>
      </c>
      <c r="C68" s="30">
        <f t="shared" si="71"/>
        <v>0</v>
      </c>
      <c r="D68" s="30">
        <f t="shared" ref="D68:BO68" si="88">((D14*0.5)+C32-D50)*D87*D102*D$2</f>
        <v>0</v>
      </c>
      <c r="E68" s="30">
        <f t="shared" si="88"/>
        <v>0</v>
      </c>
      <c r="F68" s="30">
        <f t="shared" si="88"/>
        <v>0</v>
      </c>
      <c r="G68" s="30">
        <f t="shared" si="88"/>
        <v>0</v>
      </c>
      <c r="H68" s="30">
        <f t="shared" si="88"/>
        <v>0</v>
      </c>
      <c r="I68" s="30">
        <f t="shared" si="88"/>
        <v>0</v>
      </c>
      <c r="J68" s="30">
        <f t="shared" si="88"/>
        <v>0</v>
      </c>
      <c r="K68" s="30">
        <f t="shared" si="88"/>
        <v>0</v>
      </c>
      <c r="L68" s="30">
        <f t="shared" si="88"/>
        <v>0</v>
      </c>
      <c r="M68" s="30">
        <f t="shared" si="88"/>
        <v>0</v>
      </c>
      <c r="N68" s="30">
        <f t="shared" si="88"/>
        <v>0</v>
      </c>
      <c r="O68" s="30">
        <f t="shared" si="88"/>
        <v>0</v>
      </c>
      <c r="P68" s="30">
        <f t="shared" si="88"/>
        <v>0</v>
      </c>
      <c r="Q68" s="30">
        <f t="shared" si="88"/>
        <v>0</v>
      </c>
      <c r="R68" s="30">
        <f t="shared" si="88"/>
        <v>0</v>
      </c>
      <c r="S68" s="30">
        <f t="shared" si="88"/>
        <v>0</v>
      </c>
      <c r="T68" s="30">
        <f t="shared" si="88"/>
        <v>0</v>
      </c>
      <c r="U68" s="30">
        <f t="shared" si="88"/>
        <v>0</v>
      </c>
      <c r="V68" s="30">
        <f t="shared" si="88"/>
        <v>0</v>
      </c>
      <c r="W68" s="30">
        <f t="shared" si="88"/>
        <v>0</v>
      </c>
      <c r="X68" s="30">
        <f t="shared" si="88"/>
        <v>0</v>
      </c>
      <c r="Y68" s="30">
        <f t="shared" si="88"/>
        <v>0</v>
      </c>
      <c r="Z68" s="30">
        <f t="shared" si="88"/>
        <v>0</v>
      </c>
      <c r="AA68" s="30">
        <f t="shared" si="88"/>
        <v>0</v>
      </c>
      <c r="AB68" s="30">
        <f t="shared" si="88"/>
        <v>0</v>
      </c>
      <c r="AC68" s="30">
        <f t="shared" si="88"/>
        <v>0</v>
      </c>
      <c r="AD68" s="30">
        <f t="shared" si="88"/>
        <v>0</v>
      </c>
      <c r="AE68" s="30">
        <f t="shared" si="88"/>
        <v>0</v>
      </c>
      <c r="AF68" s="30">
        <f t="shared" si="88"/>
        <v>0</v>
      </c>
      <c r="AG68" s="30">
        <f t="shared" si="88"/>
        <v>0</v>
      </c>
      <c r="AH68" s="30">
        <f t="shared" si="88"/>
        <v>0</v>
      </c>
      <c r="AI68" s="30">
        <f t="shared" si="88"/>
        <v>0</v>
      </c>
      <c r="AJ68" s="30">
        <f t="shared" si="88"/>
        <v>0</v>
      </c>
      <c r="AK68" s="30">
        <f t="shared" si="88"/>
        <v>0</v>
      </c>
      <c r="AL68" s="30">
        <f t="shared" si="88"/>
        <v>0</v>
      </c>
      <c r="AM68" s="30">
        <f t="shared" si="88"/>
        <v>0</v>
      </c>
      <c r="AN68" s="30">
        <f t="shared" si="88"/>
        <v>0</v>
      </c>
      <c r="AO68" s="30">
        <f t="shared" si="88"/>
        <v>0</v>
      </c>
      <c r="AP68" s="30">
        <f t="shared" si="88"/>
        <v>0</v>
      </c>
      <c r="AQ68" s="30">
        <f t="shared" si="88"/>
        <v>0</v>
      </c>
      <c r="AR68" s="30">
        <f t="shared" si="88"/>
        <v>0</v>
      </c>
      <c r="AS68" s="30">
        <f t="shared" si="88"/>
        <v>0</v>
      </c>
      <c r="AT68" s="30">
        <f t="shared" si="88"/>
        <v>0</v>
      </c>
      <c r="AU68" s="30">
        <f t="shared" si="88"/>
        <v>0</v>
      </c>
      <c r="AV68" s="30">
        <f t="shared" si="88"/>
        <v>0</v>
      </c>
      <c r="AW68" s="30">
        <f t="shared" si="88"/>
        <v>0</v>
      </c>
      <c r="AX68" s="30">
        <f t="shared" si="88"/>
        <v>0</v>
      </c>
      <c r="AY68" s="30">
        <f t="shared" si="88"/>
        <v>0</v>
      </c>
      <c r="AZ68" s="30">
        <f t="shared" si="88"/>
        <v>0</v>
      </c>
      <c r="BA68" s="30">
        <f t="shared" si="88"/>
        <v>0</v>
      </c>
      <c r="BB68" s="30">
        <f t="shared" si="88"/>
        <v>0</v>
      </c>
      <c r="BC68" s="30">
        <f t="shared" si="88"/>
        <v>0</v>
      </c>
      <c r="BD68" s="30">
        <f t="shared" si="88"/>
        <v>0</v>
      </c>
      <c r="BE68" s="30">
        <f t="shared" si="88"/>
        <v>0</v>
      </c>
      <c r="BF68" s="30">
        <f t="shared" si="88"/>
        <v>0</v>
      </c>
      <c r="BG68" s="30">
        <f t="shared" si="88"/>
        <v>0</v>
      </c>
      <c r="BH68" s="30">
        <f t="shared" si="88"/>
        <v>0</v>
      </c>
      <c r="BI68" s="30">
        <f t="shared" si="88"/>
        <v>0</v>
      </c>
      <c r="BJ68" s="30">
        <f t="shared" si="88"/>
        <v>0</v>
      </c>
      <c r="BK68" s="30">
        <f t="shared" si="88"/>
        <v>0</v>
      </c>
      <c r="BL68" s="30">
        <f t="shared" si="88"/>
        <v>0</v>
      </c>
      <c r="BM68" s="30">
        <f t="shared" si="88"/>
        <v>0</v>
      </c>
      <c r="BN68" s="30">
        <f t="shared" si="88"/>
        <v>0</v>
      </c>
      <c r="BO68" s="30">
        <f t="shared" si="88"/>
        <v>0</v>
      </c>
      <c r="BP68" s="30">
        <f t="shared" ref="BP68:CH68" si="89">((BP14*0.5)+BO32-BP50)*BP87*BP102*BP$2</f>
        <v>0</v>
      </c>
      <c r="BQ68" s="30">
        <f t="shared" si="89"/>
        <v>0</v>
      </c>
      <c r="BR68" s="30">
        <f t="shared" si="89"/>
        <v>0</v>
      </c>
      <c r="BS68" s="30">
        <f t="shared" si="89"/>
        <v>0</v>
      </c>
      <c r="BT68" s="30">
        <f t="shared" si="89"/>
        <v>0</v>
      </c>
      <c r="BU68" s="30">
        <f t="shared" si="89"/>
        <v>0</v>
      </c>
      <c r="BV68" s="30">
        <f t="shared" si="89"/>
        <v>0</v>
      </c>
      <c r="BW68" s="30">
        <f t="shared" si="89"/>
        <v>0</v>
      </c>
      <c r="BX68" s="30">
        <f t="shared" si="89"/>
        <v>0</v>
      </c>
      <c r="BY68" s="30">
        <f t="shared" si="89"/>
        <v>0</v>
      </c>
      <c r="BZ68" s="30">
        <f t="shared" si="89"/>
        <v>0</v>
      </c>
      <c r="CA68" s="30">
        <f t="shared" si="89"/>
        <v>0</v>
      </c>
      <c r="CB68" s="30">
        <f t="shared" si="89"/>
        <v>0</v>
      </c>
      <c r="CC68" s="30">
        <f t="shared" si="89"/>
        <v>0</v>
      </c>
      <c r="CD68" s="30">
        <f t="shared" si="89"/>
        <v>0</v>
      </c>
      <c r="CE68" s="30">
        <f t="shared" si="89"/>
        <v>0</v>
      </c>
      <c r="CF68" s="30">
        <f t="shared" si="89"/>
        <v>0</v>
      </c>
      <c r="CG68" s="30">
        <f t="shared" si="89"/>
        <v>0</v>
      </c>
      <c r="CH68" s="33">
        <f t="shared" si="89"/>
        <v>0</v>
      </c>
    </row>
    <row r="69" spans="1:88" ht="15.6" x14ac:dyDescent="0.3">
      <c r="A69" s="569"/>
      <c r="B69" s="14" t="str">
        <f t="shared" si="68"/>
        <v>Process</v>
      </c>
      <c r="C69" s="30">
        <f t="shared" si="71"/>
        <v>0</v>
      </c>
      <c r="D69" s="30">
        <f t="shared" ref="D69:BO69" si="90">((D15*0.5)+C33-D51)*D88*D103*D$2</f>
        <v>0</v>
      </c>
      <c r="E69" s="30">
        <f t="shared" si="90"/>
        <v>0</v>
      </c>
      <c r="F69" s="30">
        <f t="shared" si="90"/>
        <v>0</v>
      </c>
      <c r="G69" s="30">
        <f t="shared" si="90"/>
        <v>0</v>
      </c>
      <c r="H69" s="30">
        <f t="shared" si="90"/>
        <v>0</v>
      </c>
      <c r="I69" s="30">
        <f t="shared" si="90"/>
        <v>0</v>
      </c>
      <c r="J69" s="30">
        <f t="shared" si="90"/>
        <v>0</v>
      </c>
      <c r="K69" s="30">
        <f t="shared" si="90"/>
        <v>115.934911778664</v>
      </c>
      <c r="L69" s="30">
        <f t="shared" si="90"/>
        <v>132.15637487532481</v>
      </c>
      <c r="M69" s="30">
        <f t="shared" si="90"/>
        <v>525.5819999733518</v>
      </c>
      <c r="N69" s="30">
        <f t="shared" si="90"/>
        <v>978.06172215709978</v>
      </c>
      <c r="O69" s="30">
        <f t="shared" si="90"/>
        <v>1070.2763657734995</v>
      </c>
      <c r="P69" s="30">
        <f t="shared" si="90"/>
        <v>986.42177746541563</v>
      </c>
      <c r="Q69" s="30">
        <f t="shared" si="90"/>
        <v>1103.2614381352607</v>
      </c>
      <c r="R69" s="30">
        <f t="shared" si="90"/>
        <v>1048.4089641855323</v>
      </c>
      <c r="S69" s="30">
        <f t="shared" si="90"/>
        <v>1178.5981493495135</v>
      </c>
      <c r="T69" s="30">
        <f t="shared" si="90"/>
        <v>2097.7775287860845</v>
      </c>
      <c r="U69" s="30">
        <f t="shared" si="90"/>
        <v>2043.8312180198118</v>
      </c>
      <c r="V69" s="30">
        <f t="shared" si="90"/>
        <v>2063.4877891246115</v>
      </c>
      <c r="W69" s="30">
        <f t="shared" si="90"/>
        <v>1994.6079332795878</v>
      </c>
      <c r="X69" s="30">
        <f t="shared" si="90"/>
        <v>1136.8454493804409</v>
      </c>
      <c r="Y69" s="30">
        <f t="shared" si="90"/>
        <v>1117.2040359579742</v>
      </c>
      <c r="Z69" s="30">
        <f t="shared" si="90"/>
        <v>1072.0600583316227</v>
      </c>
      <c r="AA69" s="30">
        <f t="shared" si="90"/>
        <v>1070.2763657734995</v>
      </c>
      <c r="AB69" s="30">
        <f t="shared" si="90"/>
        <v>986.42177746541563</v>
      </c>
      <c r="AC69" s="30">
        <f t="shared" si="90"/>
        <v>1103.2614381352607</v>
      </c>
      <c r="AD69" s="30">
        <f t="shared" si="90"/>
        <v>1048.4089641855323</v>
      </c>
      <c r="AE69" s="30">
        <f t="shared" si="90"/>
        <v>1178.5981493495135</v>
      </c>
      <c r="AF69" s="30">
        <f t="shared" si="90"/>
        <v>2097.7775287860845</v>
      </c>
      <c r="AG69" s="30">
        <f t="shared" si="90"/>
        <v>2043.8312180198118</v>
      </c>
      <c r="AH69" s="30">
        <f t="shared" si="90"/>
        <v>2063.4877891246115</v>
      </c>
      <c r="AI69" s="30">
        <f t="shared" si="90"/>
        <v>1994.6079332795878</v>
      </c>
      <c r="AJ69" s="30">
        <f t="shared" si="90"/>
        <v>1136.8454493804409</v>
      </c>
      <c r="AK69" s="30">
        <f t="shared" si="90"/>
        <v>1117.2040359579742</v>
      </c>
      <c r="AL69" s="30">
        <f t="shared" si="90"/>
        <v>1072.0600583316227</v>
      </c>
      <c r="AM69" s="30">
        <f t="shared" si="90"/>
        <v>1070.2763657734995</v>
      </c>
      <c r="AN69" s="30">
        <f t="shared" si="90"/>
        <v>986.42177746541563</v>
      </c>
      <c r="AO69" s="30">
        <f t="shared" si="90"/>
        <v>1103.2614381352607</v>
      </c>
      <c r="AP69" s="30">
        <f t="shared" si="90"/>
        <v>1048.4089641855323</v>
      </c>
      <c r="AQ69" s="30">
        <f t="shared" si="90"/>
        <v>1178.5981493495135</v>
      </c>
      <c r="AR69" s="30">
        <f t="shared" si="90"/>
        <v>2097.7775287860845</v>
      </c>
      <c r="AS69" s="30">
        <f t="shared" si="90"/>
        <v>2043.8312180198118</v>
      </c>
      <c r="AT69" s="30">
        <f t="shared" si="90"/>
        <v>2063.4877891246115</v>
      </c>
      <c r="AU69" s="30">
        <f t="shared" si="90"/>
        <v>1994.6079332795878</v>
      </c>
      <c r="AV69" s="30">
        <f t="shared" si="90"/>
        <v>1136.8454493804409</v>
      </c>
      <c r="AW69" s="30">
        <f t="shared" si="90"/>
        <v>1117.2040359579742</v>
      </c>
      <c r="AX69" s="30">
        <f t="shared" si="90"/>
        <v>1072.0600583316227</v>
      </c>
      <c r="AY69" s="30">
        <f t="shared" si="90"/>
        <v>1070.2763657734995</v>
      </c>
      <c r="AZ69" s="30">
        <f t="shared" si="90"/>
        <v>986.42177746541563</v>
      </c>
      <c r="BA69" s="30">
        <f t="shared" si="90"/>
        <v>1103.2614381352607</v>
      </c>
      <c r="BB69" s="30">
        <f t="shared" si="90"/>
        <v>1048.4089641855323</v>
      </c>
      <c r="BC69" s="30">
        <f t="shared" si="90"/>
        <v>1178.5981493495135</v>
      </c>
      <c r="BD69" s="30">
        <f t="shared" si="90"/>
        <v>2097.7775287860845</v>
      </c>
      <c r="BE69" s="30">
        <f t="shared" si="90"/>
        <v>2043.8312180198118</v>
      </c>
      <c r="BF69" s="30">
        <f t="shared" si="90"/>
        <v>2063.4877891246115</v>
      </c>
      <c r="BG69" s="30">
        <f t="shared" si="90"/>
        <v>1994.6079332795878</v>
      </c>
      <c r="BH69" s="30">
        <f t="shared" si="90"/>
        <v>1136.8454493804409</v>
      </c>
      <c r="BI69" s="30">
        <f t="shared" si="90"/>
        <v>1117.2040359579742</v>
      </c>
      <c r="BJ69" s="30">
        <f t="shared" si="90"/>
        <v>1072.0600583316227</v>
      </c>
      <c r="BK69" s="30">
        <f t="shared" si="90"/>
        <v>1070.2763657734995</v>
      </c>
      <c r="BL69" s="30">
        <f t="shared" si="90"/>
        <v>986.42177746541563</v>
      </c>
      <c r="BM69" s="30">
        <f t="shared" si="90"/>
        <v>1103.2614381352607</v>
      </c>
      <c r="BN69" s="30">
        <f t="shared" si="90"/>
        <v>1048.4089641855323</v>
      </c>
      <c r="BO69" s="30">
        <f t="shared" si="90"/>
        <v>1178.5981493495135</v>
      </c>
      <c r="BP69" s="30">
        <f t="shared" ref="BP69:CH69" si="91">((BP15*0.5)+BO33-BP51)*BP88*BP103*BP$2</f>
        <v>2097.7775287860845</v>
      </c>
      <c r="BQ69" s="30">
        <f t="shared" si="91"/>
        <v>2043.8312180198118</v>
      </c>
      <c r="BR69" s="30">
        <f t="shared" si="91"/>
        <v>2063.4877891246115</v>
      </c>
      <c r="BS69" s="30">
        <f t="shared" si="91"/>
        <v>1994.6079332795878</v>
      </c>
      <c r="BT69" s="30">
        <f t="shared" si="91"/>
        <v>1136.8454493804409</v>
      </c>
      <c r="BU69" s="30">
        <f t="shared" si="91"/>
        <v>1117.2040359579742</v>
      </c>
      <c r="BV69" s="30">
        <f t="shared" si="91"/>
        <v>1072.0600583316227</v>
      </c>
      <c r="BW69" s="30">
        <f t="shared" si="91"/>
        <v>1070.2763657734995</v>
      </c>
      <c r="BX69" s="30">
        <f t="shared" si="91"/>
        <v>986.42177746541563</v>
      </c>
      <c r="BY69" s="30">
        <f t="shared" si="91"/>
        <v>1103.2614381352607</v>
      </c>
      <c r="BZ69" s="30">
        <f t="shared" si="91"/>
        <v>1048.4089641855323</v>
      </c>
      <c r="CA69" s="30">
        <f t="shared" si="91"/>
        <v>1178.5981493495135</v>
      </c>
      <c r="CB69" s="30">
        <f t="shared" si="91"/>
        <v>2097.7775287860845</v>
      </c>
      <c r="CC69" s="30">
        <f t="shared" si="91"/>
        <v>2043.8312180198118</v>
      </c>
      <c r="CD69" s="30">
        <f t="shared" si="91"/>
        <v>2063.4877891246115</v>
      </c>
      <c r="CE69" s="30">
        <f t="shared" si="91"/>
        <v>1994.6079332795878</v>
      </c>
      <c r="CF69" s="30">
        <f t="shared" si="91"/>
        <v>1136.8454493804409</v>
      </c>
      <c r="CG69" s="30">
        <f t="shared" si="91"/>
        <v>1117.2040359579742</v>
      </c>
      <c r="CH69" s="33">
        <f t="shared" si="91"/>
        <v>1072.0600583316227</v>
      </c>
    </row>
    <row r="70" spans="1:88" ht="15.6" x14ac:dyDescent="0.3">
      <c r="A70" s="569"/>
      <c r="B70" s="14" t="str">
        <f t="shared" si="68"/>
        <v>Refrigeration</v>
      </c>
      <c r="C70" s="30">
        <f t="shared" si="71"/>
        <v>0</v>
      </c>
      <c r="D70" s="30">
        <f t="shared" ref="D70:BO70" si="92">((D16*0.5)+C34-D52)*D89*D104*D$2</f>
        <v>0</v>
      </c>
      <c r="E70" s="30">
        <f t="shared" si="92"/>
        <v>0</v>
      </c>
      <c r="F70" s="30">
        <f t="shared" si="92"/>
        <v>0</v>
      </c>
      <c r="G70" s="30">
        <f t="shared" si="92"/>
        <v>0</v>
      </c>
      <c r="H70" s="30">
        <f t="shared" si="92"/>
        <v>0</v>
      </c>
      <c r="I70" s="30">
        <f t="shared" si="92"/>
        <v>0</v>
      </c>
      <c r="J70" s="30">
        <f t="shared" si="92"/>
        <v>0</v>
      </c>
      <c r="K70" s="30">
        <f t="shared" si="92"/>
        <v>0</v>
      </c>
      <c r="L70" s="30">
        <f t="shared" si="92"/>
        <v>0</v>
      </c>
      <c r="M70" s="30">
        <f t="shared" si="92"/>
        <v>0</v>
      </c>
      <c r="N70" s="30">
        <f t="shared" si="92"/>
        <v>0</v>
      </c>
      <c r="O70" s="30">
        <f t="shared" si="92"/>
        <v>0</v>
      </c>
      <c r="P70" s="30">
        <f t="shared" si="92"/>
        <v>0</v>
      </c>
      <c r="Q70" s="30">
        <f t="shared" si="92"/>
        <v>0</v>
      </c>
      <c r="R70" s="30">
        <f t="shared" si="92"/>
        <v>0</v>
      </c>
      <c r="S70" s="30">
        <f t="shared" si="92"/>
        <v>0</v>
      </c>
      <c r="T70" s="30">
        <f t="shared" si="92"/>
        <v>0</v>
      </c>
      <c r="U70" s="30">
        <f t="shared" si="92"/>
        <v>0</v>
      </c>
      <c r="V70" s="30">
        <f t="shared" si="92"/>
        <v>0</v>
      </c>
      <c r="W70" s="30">
        <f t="shared" si="92"/>
        <v>0</v>
      </c>
      <c r="X70" s="30">
        <f t="shared" si="92"/>
        <v>0</v>
      </c>
      <c r="Y70" s="30">
        <f t="shared" si="92"/>
        <v>0</v>
      </c>
      <c r="Z70" s="30">
        <f t="shared" si="92"/>
        <v>0</v>
      </c>
      <c r="AA70" s="30">
        <f t="shared" si="92"/>
        <v>0</v>
      </c>
      <c r="AB70" s="30">
        <f t="shared" si="92"/>
        <v>0</v>
      </c>
      <c r="AC70" s="30">
        <f t="shared" si="92"/>
        <v>0</v>
      </c>
      <c r="AD70" s="30">
        <f t="shared" si="92"/>
        <v>0</v>
      </c>
      <c r="AE70" s="30">
        <f t="shared" si="92"/>
        <v>0</v>
      </c>
      <c r="AF70" s="30">
        <f t="shared" si="92"/>
        <v>0</v>
      </c>
      <c r="AG70" s="30">
        <f t="shared" si="92"/>
        <v>0</v>
      </c>
      <c r="AH70" s="30">
        <f t="shared" si="92"/>
        <v>0</v>
      </c>
      <c r="AI70" s="30">
        <f t="shared" si="92"/>
        <v>0</v>
      </c>
      <c r="AJ70" s="30">
        <f t="shared" si="92"/>
        <v>0</v>
      </c>
      <c r="AK70" s="30">
        <f t="shared" si="92"/>
        <v>0</v>
      </c>
      <c r="AL70" s="30">
        <f t="shared" si="92"/>
        <v>0</v>
      </c>
      <c r="AM70" s="30">
        <f t="shared" si="92"/>
        <v>0</v>
      </c>
      <c r="AN70" s="30">
        <f t="shared" si="92"/>
        <v>0</v>
      </c>
      <c r="AO70" s="30">
        <f t="shared" si="92"/>
        <v>0</v>
      </c>
      <c r="AP70" s="30">
        <f t="shared" si="92"/>
        <v>0</v>
      </c>
      <c r="AQ70" s="30">
        <f t="shared" si="92"/>
        <v>0</v>
      </c>
      <c r="AR70" s="30">
        <f t="shared" si="92"/>
        <v>0</v>
      </c>
      <c r="AS70" s="30">
        <f t="shared" si="92"/>
        <v>0</v>
      </c>
      <c r="AT70" s="30">
        <f t="shared" si="92"/>
        <v>0</v>
      </c>
      <c r="AU70" s="30">
        <f t="shared" si="92"/>
        <v>0</v>
      </c>
      <c r="AV70" s="30">
        <f t="shared" si="92"/>
        <v>0</v>
      </c>
      <c r="AW70" s="30">
        <f t="shared" si="92"/>
        <v>0</v>
      </c>
      <c r="AX70" s="30">
        <f t="shared" si="92"/>
        <v>0</v>
      </c>
      <c r="AY70" s="30">
        <f t="shared" si="92"/>
        <v>0</v>
      </c>
      <c r="AZ70" s="30">
        <f t="shared" si="92"/>
        <v>0</v>
      </c>
      <c r="BA70" s="30">
        <f t="shared" si="92"/>
        <v>0</v>
      </c>
      <c r="BB70" s="30">
        <f t="shared" si="92"/>
        <v>0</v>
      </c>
      <c r="BC70" s="30">
        <f t="shared" si="92"/>
        <v>0</v>
      </c>
      <c r="BD70" s="30">
        <f t="shared" si="92"/>
        <v>0</v>
      </c>
      <c r="BE70" s="30">
        <f t="shared" si="92"/>
        <v>0</v>
      </c>
      <c r="BF70" s="30">
        <f t="shared" si="92"/>
        <v>0</v>
      </c>
      <c r="BG70" s="30">
        <f t="shared" si="92"/>
        <v>0</v>
      </c>
      <c r="BH70" s="30">
        <f t="shared" si="92"/>
        <v>0</v>
      </c>
      <c r="BI70" s="30">
        <f t="shared" si="92"/>
        <v>0</v>
      </c>
      <c r="BJ70" s="30">
        <f t="shared" si="92"/>
        <v>0</v>
      </c>
      <c r="BK70" s="30">
        <f t="shared" si="92"/>
        <v>0</v>
      </c>
      <c r="BL70" s="30">
        <f t="shared" si="92"/>
        <v>0</v>
      </c>
      <c r="BM70" s="30">
        <f t="shared" si="92"/>
        <v>0</v>
      </c>
      <c r="BN70" s="30">
        <f t="shared" si="92"/>
        <v>0</v>
      </c>
      <c r="BO70" s="30">
        <f t="shared" si="92"/>
        <v>0</v>
      </c>
      <c r="BP70" s="30">
        <f t="shared" ref="BP70:CH70" si="93">((BP16*0.5)+BO34-BP52)*BP89*BP104*BP$2</f>
        <v>0</v>
      </c>
      <c r="BQ70" s="30">
        <f t="shared" si="93"/>
        <v>0</v>
      </c>
      <c r="BR70" s="30">
        <f t="shared" si="93"/>
        <v>0</v>
      </c>
      <c r="BS70" s="30">
        <f t="shared" si="93"/>
        <v>0</v>
      </c>
      <c r="BT70" s="30">
        <f t="shared" si="93"/>
        <v>0</v>
      </c>
      <c r="BU70" s="30">
        <f t="shared" si="93"/>
        <v>0</v>
      </c>
      <c r="BV70" s="30">
        <f t="shared" si="93"/>
        <v>0</v>
      </c>
      <c r="BW70" s="30">
        <f t="shared" si="93"/>
        <v>0</v>
      </c>
      <c r="BX70" s="30">
        <f t="shared" si="93"/>
        <v>0</v>
      </c>
      <c r="BY70" s="30">
        <f t="shared" si="93"/>
        <v>0</v>
      </c>
      <c r="BZ70" s="30">
        <f t="shared" si="93"/>
        <v>0</v>
      </c>
      <c r="CA70" s="30">
        <f t="shared" si="93"/>
        <v>0</v>
      </c>
      <c r="CB70" s="30">
        <f t="shared" si="93"/>
        <v>0</v>
      </c>
      <c r="CC70" s="30">
        <f t="shared" si="93"/>
        <v>0</v>
      </c>
      <c r="CD70" s="30">
        <f t="shared" si="93"/>
        <v>0</v>
      </c>
      <c r="CE70" s="30">
        <f t="shared" si="93"/>
        <v>0</v>
      </c>
      <c r="CF70" s="30">
        <f t="shared" si="93"/>
        <v>0</v>
      </c>
      <c r="CG70" s="30">
        <f t="shared" si="93"/>
        <v>0</v>
      </c>
      <c r="CH70" s="33">
        <f t="shared" si="93"/>
        <v>0</v>
      </c>
    </row>
    <row r="71" spans="1:88" ht="15.6" x14ac:dyDescent="0.3">
      <c r="A71" s="569"/>
      <c r="B71" s="14" t="str">
        <f t="shared" si="68"/>
        <v>Water Heating</v>
      </c>
      <c r="C71" s="30">
        <f t="shared" si="71"/>
        <v>0</v>
      </c>
      <c r="D71" s="30">
        <f t="shared" ref="D71:BO71" si="94">((D17*0.5)+C35-D53)*D90*D105*D$2</f>
        <v>0</v>
      </c>
      <c r="E71" s="30">
        <f t="shared" si="94"/>
        <v>0</v>
      </c>
      <c r="F71" s="30">
        <f t="shared" si="94"/>
        <v>0</v>
      </c>
      <c r="G71" s="30">
        <f t="shared" si="94"/>
        <v>0</v>
      </c>
      <c r="H71" s="30">
        <f t="shared" si="94"/>
        <v>0</v>
      </c>
      <c r="I71" s="30">
        <f t="shared" si="94"/>
        <v>0</v>
      </c>
      <c r="J71" s="30">
        <f t="shared" si="94"/>
        <v>0</v>
      </c>
      <c r="K71" s="30">
        <f t="shared" si="94"/>
        <v>0</v>
      </c>
      <c r="L71" s="30">
        <f t="shared" si="94"/>
        <v>0</v>
      </c>
      <c r="M71" s="30">
        <f t="shared" si="94"/>
        <v>0</v>
      </c>
      <c r="N71" s="30">
        <f t="shared" si="94"/>
        <v>0</v>
      </c>
      <c r="O71" s="30">
        <f t="shared" si="94"/>
        <v>0</v>
      </c>
      <c r="P71" s="30">
        <f t="shared" si="94"/>
        <v>0</v>
      </c>
      <c r="Q71" s="30">
        <f t="shared" si="94"/>
        <v>0</v>
      </c>
      <c r="R71" s="30">
        <f t="shared" si="94"/>
        <v>0</v>
      </c>
      <c r="S71" s="30">
        <f t="shared" si="94"/>
        <v>0</v>
      </c>
      <c r="T71" s="30">
        <f t="shared" si="94"/>
        <v>0</v>
      </c>
      <c r="U71" s="30">
        <f t="shared" si="94"/>
        <v>0</v>
      </c>
      <c r="V71" s="30">
        <f t="shared" si="94"/>
        <v>0</v>
      </c>
      <c r="W71" s="30">
        <f t="shared" si="94"/>
        <v>0</v>
      </c>
      <c r="X71" s="30">
        <f t="shared" si="94"/>
        <v>0</v>
      </c>
      <c r="Y71" s="30">
        <f t="shared" si="94"/>
        <v>0</v>
      </c>
      <c r="Z71" s="30">
        <f t="shared" si="94"/>
        <v>0</v>
      </c>
      <c r="AA71" s="30">
        <f t="shared" si="94"/>
        <v>0</v>
      </c>
      <c r="AB71" s="30">
        <f t="shared" si="94"/>
        <v>0</v>
      </c>
      <c r="AC71" s="30">
        <f t="shared" si="94"/>
        <v>0</v>
      </c>
      <c r="AD71" s="30">
        <f t="shared" si="94"/>
        <v>0</v>
      </c>
      <c r="AE71" s="30">
        <f t="shared" si="94"/>
        <v>0</v>
      </c>
      <c r="AF71" s="30">
        <f t="shared" si="94"/>
        <v>0</v>
      </c>
      <c r="AG71" s="30">
        <f t="shared" si="94"/>
        <v>0</v>
      </c>
      <c r="AH71" s="30">
        <f t="shared" si="94"/>
        <v>0</v>
      </c>
      <c r="AI71" s="30">
        <f t="shared" si="94"/>
        <v>0</v>
      </c>
      <c r="AJ71" s="30">
        <f t="shared" si="94"/>
        <v>0</v>
      </c>
      <c r="AK71" s="30">
        <f t="shared" si="94"/>
        <v>0</v>
      </c>
      <c r="AL71" s="30">
        <f t="shared" si="94"/>
        <v>0</v>
      </c>
      <c r="AM71" s="30">
        <f t="shared" si="94"/>
        <v>0</v>
      </c>
      <c r="AN71" s="30">
        <f t="shared" si="94"/>
        <v>0</v>
      </c>
      <c r="AO71" s="30">
        <f t="shared" si="94"/>
        <v>0</v>
      </c>
      <c r="AP71" s="30">
        <f t="shared" si="94"/>
        <v>0</v>
      </c>
      <c r="AQ71" s="30">
        <f t="shared" si="94"/>
        <v>0</v>
      </c>
      <c r="AR71" s="30">
        <f t="shared" si="94"/>
        <v>0</v>
      </c>
      <c r="AS71" s="30">
        <f t="shared" si="94"/>
        <v>0</v>
      </c>
      <c r="AT71" s="30">
        <f t="shared" si="94"/>
        <v>0</v>
      </c>
      <c r="AU71" s="30">
        <f t="shared" si="94"/>
        <v>0</v>
      </c>
      <c r="AV71" s="30">
        <f t="shared" si="94"/>
        <v>0</v>
      </c>
      <c r="AW71" s="30">
        <f t="shared" si="94"/>
        <v>0</v>
      </c>
      <c r="AX71" s="30">
        <f t="shared" si="94"/>
        <v>0</v>
      </c>
      <c r="AY71" s="30">
        <f t="shared" si="94"/>
        <v>0</v>
      </c>
      <c r="AZ71" s="30">
        <f t="shared" si="94"/>
        <v>0</v>
      </c>
      <c r="BA71" s="30">
        <f t="shared" si="94"/>
        <v>0</v>
      </c>
      <c r="BB71" s="30">
        <f t="shared" si="94"/>
        <v>0</v>
      </c>
      <c r="BC71" s="30">
        <f t="shared" si="94"/>
        <v>0</v>
      </c>
      <c r="BD71" s="30">
        <f t="shared" si="94"/>
        <v>0</v>
      </c>
      <c r="BE71" s="30">
        <f t="shared" si="94"/>
        <v>0</v>
      </c>
      <c r="BF71" s="30">
        <f t="shared" si="94"/>
        <v>0</v>
      </c>
      <c r="BG71" s="30">
        <f t="shared" si="94"/>
        <v>0</v>
      </c>
      <c r="BH71" s="30">
        <f t="shared" si="94"/>
        <v>0</v>
      </c>
      <c r="BI71" s="30">
        <f t="shared" si="94"/>
        <v>0</v>
      </c>
      <c r="BJ71" s="30">
        <f t="shared" si="94"/>
        <v>0</v>
      </c>
      <c r="BK71" s="30">
        <f t="shared" si="94"/>
        <v>0</v>
      </c>
      <c r="BL71" s="30">
        <f t="shared" si="94"/>
        <v>0</v>
      </c>
      <c r="BM71" s="30">
        <f t="shared" si="94"/>
        <v>0</v>
      </c>
      <c r="BN71" s="30">
        <f t="shared" si="94"/>
        <v>0</v>
      </c>
      <c r="BO71" s="30">
        <f t="shared" si="94"/>
        <v>0</v>
      </c>
      <c r="BP71" s="30">
        <f t="shared" ref="BP71:CH71" si="95">((BP17*0.5)+BO35-BP53)*BP90*BP105*BP$2</f>
        <v>0</v>
      </c>
      <c r="BQ71" s="30">
        <f t="shared" si="95"/>
        <v>0</v>
      </c>
      <c r="BR71" s="30">
        <f t="shared" si="95"/>
        <v>0</v>
      </c>
      <c r="BS71" s="30">
        <f t="shared" si="95"/>
        <v>0</v>
      </c>
      <c r="BT71" s="30">
        <f t="shared" si="95"/>
        <v>0</v>
      </c>
      <c r="BU71" s="30">
        <f t="shared" si="95"/>
        <v>0</v>
      </c>
      <c r="BV71" s="30">
        <f t="shared" si="95"/>
        <v>0</v>
      </c>
      <c r="BW71" s="30">
        <f t="shared" si="95"/>
        <v>0</v>
      </c>
      <c r="BX71" s="30">
        <f t="shared" si="95"/>
        <v>0</v>
      </c>
      <c r="BY71" s="30">
        <f t="shared" si="95"/>
        <v>0</v>
      </c>
      <c r="BZ71" s="30">
        <f t="shared" si="95"/>
        <v>0</v>
      </c>
      <c r="CA71" s="30">
        <f t="shared" si="95"/>
        <v>0</v>
      </c>
      <c r="CB71" s="30">
        <f t="shared" si="95"/>
        <v>0</v>
      </c>
      <c r="CC71" s="30">
        <f t="shared" si="95"/>
        <v>0</v>
      </c>
      <c r="CD71" s="30">
        <f t="shared" si="95"/>
        <v>0</v>
      </c>
      <c r="CE71" s="30">
        <f t="shared" si="95"/>
        <v>0</v>
      </c>
      <c r="CF71" s="30">
        <f t="shared" si="95"/>
        <v>0</v>
      </c>
      <c r="CG71" s="30">
        <f t="shared" si="95"/>
        <v>0</v>
      </c>
      <c r="CH71" s="33">
        <f t="shared" si="95"/>
        <v>0</v>
      </c>
    </row>
    <row r="72" spans="1:88" ht="15.75" customHeight="1" x14ac:dyDescent="0.3">
      <c r="A72" s="569"/>
      <c r="B72" s="14" t="str">
        <f t="shared" si="68"/>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3">
      <c r="A73" s="569"/>
      <c r="B73" s="285" t="s">
        <v>26</v>
      </c>
      <c r="C73" s="30">
        <f>SUM(C59:C72)</f>
        <v>0</v>
      </c>
      <c r="D73" s="30">
        <f>SUM(D59:D72)</f>
        <v>773.0724746858923</v>
      </c>
      <c r="E73" s="30">
        <f t="shared" ref="E73:BP73" si="96">SUM(E59:E72)</f>
        <v>1903.0652682745472</v>
      </c>
      <c r="F73" s="30">
        <f t="shared" si="96"/>
        <v>3310.3299964590651</v>
      </c>
      <c r="G73" s="30">
        <f t="shared" si="96"/>
        <v>7074.1414272871298</v>
      </c>
      <c r="H73" s="30">
        <f t="shared" si="96"/>
        <v>20555.998233400387</v>
      </c>
      <c r="I73" s="30">
        <f t="shared" si="96"/>
        <v>30846.713405805818</v>
      </c>
      <c r="J73" s="30">
        <f t="shared" si="96"/>
        <v>37655.62269763364</v>
      </c>
      <c r="K73" s="30">
        <f t="shared" si="96"/>
        <v>34945.216123082748</v>
      </c>
      <c r="L73" s="30">
        <f t="shared" si="96"/>
        <v>19016.237871849615</v>
      </c>
      <c r="M73" s="30">
        <f t="shared" si="96"/>
        <v>22012.016033045013</v>
      </c>
      <c r="N73" s="30">
        <f t="shared" si="96"/>
        <v>38306.224821791337</v>
      </c>
      <c r="O73" s="30">
        <f t="shared" si="96"/>
        <v>53587.275341621869</v>
      </c>
      <c r="P73" s="30">
        <f t="shared" si="96"/>
        <v>43210.68980935165</v>
      </c>
      <c r="Q73" s="30">
        <f t="shared" si="96"/>
        <v>43785.562281452367</v>
      </c>
      <c r="R73" s="30">
        <f t="shared" si="96"/>
        <v>40851.022076481495</v>
      </c>
      <c r="S73" s="30">
        <f t="shared" si="96"/>
        <v>58193.375118531156</v>
      </c>
      <c r="T73" s="30">
        <f t="shared" si="96"/>
        <v>163502.43000394537</v>
      </c>
      <c r="U73" s="30">
        <f t="shared" si="96"/>
        <v>194222.94732516143</v>
      </c>
      <c r="V73" s="30">
        <f t="shared" si="96"/>
        <v>181175.31941613439</v>
      </c>
      <c r="W73" s="30">
        <f t="shared" si="96"/>
        <v>112167.74709345395</v>
      </c>
      <c r="X73" s="30">
        <f t="shared" si="96"/>
        <v>47354.275808201222</v>
      </c>
      <c r="Y73" s="30">
        <f t="shared" si="96"/>
        <v>43249.427970299963</v>
      </c>
      <c r="Z73" s="30">
        <f t="shared" si="96"/>
        <v>48900.387785845145</v>
      </c>
      <c r="AA73" s="30">
        <f t="shared" si="96"/>
        <v>53587.275341621869</v>
      </c>
      <c r="AB73" s="30">
        <f t="shared" si="96"/>
        <v>43210.68980935165</v>
      </c>
      <c r="AC73" s="30">
        <f t="shared" si="96"/>
        <v>43785.562281452367</v>
      </c>
      <c r="AD73" s="30">
        <f t="shared" si="96"/>
        <v>40851.022076481495</v>
      </c>
      <c r="AE73" s="30">
        <f t="shared" si="96"/>
        <v>58193.375118531156</v>
      </c>
      <c r="AF73" s="30">
        <f t="shared" si="96"/>
        <v>163502.43000394537</v>
      </c>
      <c r="AG73" s="30">
        <f t="shared" si="96"/>
        <v>194222.94732516143</v>
      </c>
      <c r="AH73" s="30">
        <f t="shared" si="96"/>
        <v>181175.31941613439</v>
      </c>
      <c r="AI73" s="30">
        <f t="shared" si="96"/>
        <v>112167.74709345395</v>
      </c>
      <c r="AJ73" s="30">
        <f t="shared" si="96"/>
        <v>47354.275808201222</v>
      </c>
      <c r="AK73" s="30">
        <f t="shared" si="96"/>
        <v>43249.427970299963</v>
      </c>
      <c r="AL73" s="30">
        <f t="shared" si="96"/>
        <v>48900.387785845145</v>
      </c>
      <c r="AM73" s="30">
        <f t="shared" si="96"/>
        <v>53587.275341621869</v>
      </c>
      <c r="AN73" s="30">
        <f t="shared" si="96"/>
        <v>43210.68980935165</v>
      </c>
      <c r="AO73" s="30">
        <f t="shared" si="96"/>
        <v>43785.562281452367</v>
      </c>
      <c r="AP73" s="30">
        <f t="shared" si="96"/>
        <v>40851.022076481495</v>
      </c>
      <c r="AQ73" s="30">
        <f t="shared" si="96"/>
        <v>58193.375118531156</v>
      </c>
      <c r="AR73" s="30">
        <f t="shared" si="96"/>
        <v>163502.43000394537</v>
      </c>
      <c r="AS73" s="30">
        <f t="shared" si="96"/>
        <v>194222.94732516143</v>
      </c>
      <c r="AT73" s="30">
        <f t="shared" si="96"/>
        <v>181175.31941613439</v>
      </c>
      <c r="AU73" s="30">
        <f t="shared" si="96"/>
        <v>112167.74709345395</v>
      </c>
      <c r="AV73" s="30">
        <f t="shared" si="96"/>
        <v>47354.275808201222</v>
      </c>
      <c r="AW73" s="30">
        <f t="shared" si="96"/>
        <v>43249.427970299963</v>
      </c>
      <c r="AX73" s="30">
        <f t="shared" si="96"/>
        <v>48900.387785845145</v>
      </c>
      <c r="AY73" s="30">
        <f t="shared" si="96"/>
        <v>53587.275341621869</v>
      </c>
      <c r="AZ73" s="30">
        <f t="shared" si="96"/>
        <v>43210.68980935165</v>
      </c>
      <c r="BA73" s="30">
        <f t="shared" si="96"/>
        <v>43785.562281452367</v>
      </c>
      <c r="BB73" s="30">
        <f t="shared" si="96"/>
        <v>40851.022076481495</v>
      </c>
      <c r="BC73" s="30">
        <f t="shared" si="96"/>
        <v>58193.375118531156</v>
      </c>
      <c r="BD73" s="30">
        <f t="shared" si="96"/>
        <v>163502.43000394537</v>
      </c>
      <c r="BE73" s="30">
        <f t="shared" si="96"/>
        <v>194222.94732516143</v>
      </c>
      <c r="BF73" s="30">
        <f t="shared" si="96"/>
        <v>181175.31941613439</v>
      </c>
      <c r="BG73" s="30">
        <f t="shared" si="96"/>
        <v>112167.74709345395</v>
      </c>
      <c r="BH73" s="30">
        <f t="shared" si="96"/>
        <v>47354.275808201222</v>
      </c>
      <c r="BI73" s="30">
        <f t="shared" si="96"/>
        <v>43249.427970299963</v>
      </c>
      <c r="BJ73" s="30">
        <f t="shared" si="96"/>
        <v>48900.387785845145</v>
      </c>
      <c r="BK73" s="30">
        <f t="shared" si="96"/>
        <v>53587.275341621869</v>
      </c>
      <c r="BL73" s="30">
        <f t="shared" si="96"/>
        <v>43210.68980935165</v>
      </c>
      <c r="BM73" s="30">
        <f t="shared" si="96"/>
        <v>43785.562281452367</v>
      </c>
      <c r="BN73" s="30">
        <f t="shared" si="96"/>
        <v>40851.022076481495</v>
      </c>
      <c r="BO73" s="30">
        <f t="shared" si="96"/>
        <v>58193.375118531156</v>
      </c>
      <c r="BP73" s="30">
        <f t="shared" si="96"/>
        <v>163502.43000394537</v>
      </c>
      <c r="BQ73" s="30">
        <f t="shared" ref="BQ73:CH73" si="97">SUM(BQ59:BQ72)</f>
        <v>194222.94732516143</v>
      </c>
      <c r="BR73" s="30">
        <f t="shared" si="97"/>
        <v>181175.31941613439</v>
      </c>
      <c r="BS73" s="30">
        <f t="shared" si="97"/>
        <v>112167.74709345395</v>
      </c>
      <c r="BT73" s="30">
        <f t="shared" si="97"/>
        <v>47354.275808201222</v>
      </c>
      <c r="BU73" s="30">
        <f t="shared" si="97"/>
        <v>43249.427970299963</v>
      </c>
      <c r="BV73" s="30">
        <f t="shared" si="97"/>
        <v>48900.387785845145</v>
      </c>
      <c r="BW73" s="30">
        <f t="shared" si="97"/>
        <v>53587.275341621869</v>
      </c>
      <c r="BX73" s="30">
        <f t="shared" si="97"/>
        <v>43210.68980935165</v>
      </c>
      <c r="BY73" s="30">
        <f t="shared" si="97"/>
        <v>43785.562281452367</v>
      </c>
      <c r="BZ73" s="30">
        <f t="shared" si="97"/>
        <v>40851.022076481495</v>
      </c>
      <c r="CA73" s="30">
        <f t="shared" si="97"/>
        <v>58193.375118531156</v>
      </c>
      <c r="CB73" s="30">
        <f t="shared" si="97"/>
        <v>163502.43000394537</v>
      </c>
      <c r="CC73" s="30">
        <f t="shared" si="97"/>
        <v>194222.94732516143</v>
      </c>
      <c r="CD73" s="30">
        <f t="shared" si="97"/>
        <v>181175.31941613439</v>
      </c>
      <c r="CE73" s="30">
        <f t="shared" si="97"/>
        <v>112167.74709345395</v>
      </c>
      <c r="CF73" s="30">
        <f t="shared" si="97"/>
        <v>47354.275808201222</v>
      </c>
      <c r="CG73" s="30">
        <f t="shared" si="97"/>
        <v>43249.427970299963</v>
      </c>
      <c r="CH73" s="33">
        <f t="shared" si="97"/>
        <v>48900.387785845145</v>
      </c>
    </row>
    <row r="74" spans="1:88" ht="16.5" customHeight="1" thickBot="1" x14ac:dyDescent="0.35">
      <c r="A74" s="570"/>
      <c r="B74" s="158" t="s">
        <v>27</v>
      </c>
      <c r="C74" s="31">
        <f>C73</f>
        <v>0</v>
      </c>
      <c r="D74" s="31">
        <f>C74+D73</f>
        <v>773.0724746858923</v>
      </c>
      <c r="E74" s="31">
        <f t="shared" ref="E74:BP74" si="98">D74+E73</f>
        <v>2676.1377429604395</v>
      </c>
      <c r="F74" s="31">
        <f t="shared" si="98"/>
        <v>5986.4677394195041</v>
      </c>
      <c r="G74" s="31">
        <f t="shared" si="98"/>
        <v>13060.609166706634</v>
      </c>
      <c r="H74" s="31">
        <f t="shared" si="98"/>
        <v>33616.607400107023</v>
      </c>
      <c r="I74" s="31">
        <f t="shared" si="98"/>
        <v>64463.320805912837</v>
      </c>
      <c r="J74" s="31">
        <f t="shared" si="98"/>
        <v>102118.94350354647</v>
      </c>
      <c r="K74" s="31">
        <f t="shared" si="98"/>
        <v>137064.1596266292</v>
      </c>
      <c r="L74" s="31">
        <f t="shared" si="98"/>
        <v>156080.39749847882</v>
      </c>
      <c r="M74" s="31">
        <f t="shared" si="98"/>
        <v>178092.41353152384</v>
      </c>
      <c r="N74" s="31">
        <f t="shared" si="98"/>
        <v>216398.63835331518</v>
      </c>
      <c r="O74" s="31">
        <f t="shared" si="98"/>
        <v>269985.91369493707</v>
      </c>
      <c r="P74" s="31">
        <f t="shared" si="98"/>
        <v>313196.60350428871</v>
      </c>
      <c r="Q74" s="31">
        <f t="shared" si="98"/>
        <v>356982.16578574106</v>
      </c>
      <c r="R74" s="31">
        <f t="shared" si="98"/>
        <v>397833.18786222255</v>
      </c>
      <c r="S74" s="31">
        <f t="shared" si="98"/>
        <v>456026.56298075372</v>
      </c>
      <c r="T74" s="31">
        <f t="shared" si="98"/>
        <v>619528.99298469909</v>
      </c>
      <c r="U74" s="31">
        <f t="shared" si="98"/>
        <v>813751.94030986051</v>
      </c>
      <c r="V74" s="31">
        <f t="shared" si="98"/>
        <v>994927.2597259949</v>
      </c>
      <c r="W74" s="31">
        <f t="shared" si="98"/>
        <v>1107095.0068194489</v>
      </c>
      <c r="X74" s="31">
        <f t="shared" si="98"/>
        <v>1154449.2826276501</v>
      </c>
      <c r="Y74" s="31">
        <f t="shared" si="98"/>
        <v>1197698.71059795</v>
      </c>
      <c r="Z74" s="31">
        <f t="shared" si="98"/>
        <v>1246599.0983837952</v>
      </c>
      <c r="AA74" s="31">
        <f t="shared" si="98"/>
        <v>1300186.3737254171</v>
      </c>
      <c r="AB74" s="31">
        <f t="shared" si="98"/>
        <v>1343397.0635347688</v>
      </c>
      <c r="AC74" s="31">
        <f t="shared" si="98"/>
        <v>1387182.6258162211</v>
      </c>
      <c r="AD74" s="31">
        <f t="shared" si="98"/>
        <v>1428033.6478927026</v>
      </c>
      <c r="AE74" s="31">
        <f t="shared" si="98"/>
        <v>1486227.0230112337</v>
      </c>
      <c r="AF74" s="31">
        <f t="shared" si="98"/>
        <v>1649729.4530151789</v>
      </c>
      <c r="AG74" s="31">
        <f t="shared" si="98"/>
        <v>1843952.4003403403</v>
      </c>
      <c r="AH74" s="31">
        <f t="shared" si="98"/>
        <v>2025127.7197564747</v>
      </c>
      <c r="AI74" s="31">
        <f t="shared" si="98"/>
        <v>2137295.4668499287</v>
      </c>
      <c r="AJ74" s="31">
        <f t="shared" si="98"/>
        <v>2184649.7426581299</v>
      </c>
      <c r="AK74" s="31">
        <f t="shared" si="98"/>
        <v>2227899.1706284299</v>
      </c>
      <c r="AL74" s="31">
        <f t="shared" si="98"/>
        <v>2276799.5584142748</v>
      </c>
      <c r="AM74" s="31">
        <f t="shared" si="98"/>
        <v>2330386.8337558969</v>
      </c>
      <c r="AN74" s="31">
        <f t="shared" si="98"/>
        <v>2373597.5235652486</v>
      </c>
      <c r="AO74" s="31">
        <f t="shared" si="98"/>
        <v>2417383.0858467012</v>
      </c>
      <c r="AP74" s="31">
        <f t="shared" si="98"/>
        <v>2458234.1079231827</v>
      </c>
      <c r="AQ74" s="31">
        <f t="shared" si="98"/>
        <v>2516427.4830417139</v>
      </c>
      <c r="AR74" s="31">
        <f t="shared" si="98"/>
        <v>2679929.9130456592</v>
      </c>
      <c r="AS74" s="31">
        <f t="shared" si="98"/>
        <v>2874152.8603708204</v>
      </c>
      <c r="AT74" s="31">
        <f t="shared" si="98"/>
        <v>3055328.179786955</v>
      </c>
      <c r="AU74" s="31">
        <f t="shared" si="98"/>
        <v>3167495.926880409</v>
      </c>
      <c r="AV74" s="31">
        <f t="shared" si="98"/>
        <v>3214850.2026886102</v>
      </c>
      <c r="AW74" s="31">
        <f t="shared" si="98"/>
        <v>3258099.6306589101</v>
      </c>
      <c r="AX74" s="31">
        <f t="shared" si="98"/>
        <v>3307000.0184447551</v>
      </c>
      <c r="AY74" s="31">
        <f t="shared" si="98"/>
        <v>3360587.2937863772</v>
      </c>
      <c r="AZ74" s="31">
        <f t="shared" si="98"/>
        <v>3403797.9835957289</v>
      </c>
      <c r="BA74" s="31">
        <f t="shared" si="98"/>
        <v>3447583.5458771815</v>
      </c>
      <c r="BB74" s="31">
        <f t="shared" si="98"/>
        <v>3488434.5679536629</v>
      </c>
      <c r="BC74" s="31">
        <f t="shared" si="98"/>
        <v>3546627.9430721942</v>
      </c>
      <c r="BD74" s="31">
        <f t="shared" si="98"/>
        <v>3710130.3730761395</v>
      </c>
      <c r="BE74" s="31">
        <f t="shared" si="98"/>
        <v>3904353.3204013007</v>
      </c>
      <c r="BF74" s="31">
        <f t="shared" si="98"/>
        <v>4085528.6398174353</v>
      </c>
      <c r="BG74" s="31">
        <f t="shared" si="98"/>
        <v>4197696.3869108893</v>
      </c>
      <c r="BH74" s="31">
        <f t="shared" si="98"/>
        <v>4245050.6627190905</v>
      </c>
      <c r="BI74" s="31">
        <f t="shared" si="98"/>
        <v>4288300.0906893909</v>
      </c>
      <c r="BJ74" s="31">
        <f t="shared" si="98"/>
        <v>4337200.4784752363</v>
      </c>
      <c r="BK74" s="31">
        <f t="shared" si="98"/>
        <v>4390787.7538168579</v>
      </c>
      <c r="BL74" s="31">
        <f t="shared" si="98"/>
        <v>4433998.4436262092</v>
      </c>
      <c r="BM74" s="31">
        <f t="shared" si="98"/>
        <v>4477784.0059076613</v>
      </c>
      <c r="BN74" s="31">
        <f t="shared" si="98"/>
        <v>4518635.0279841432</v>
      </c>
      <c r="BO74" s="31">
        <f t="shared" si="98"/>
        <v>4576828.4031026745</v>
      </c>
      <c r="BP74" s="31">
        <f t="shared" si="98"/>
        <v>4740330.8331066202</v>
      </c>
      <c r="BQ74" s="31">
        <f t="shared" ref="BQ74:CH74" si="99">BP74+BQ73</f>
        <v>4934553.7804317819</v>
      </c>
      <c r="BR74" s="31">
        <f t="shared" si="99"/>
        <v>5115729.0998479165</v>
      </c>
      <c r="BS74" s="31">
        <f t="shared" si="99"/>
        <v>5227896.8469413705</v>
      </c>
      <c r="BT74" s="31">
        <f t="shared" si="99"/>
        <v>5275251.1227495717</v>
      </c>
      <c r="BU74" s="31">
        <f t="shared" si="99"/>
        <v>5318500.5507198721</v>
      </c>
      <c r="BV74" s="31">
        <f t="shared" si="99"/>
        <v>5367400.9385057176</v>
      </c>
      <c r="BW74" s="31">
        <f t="shared" si="99"/>
        <v>5420988.2138473392</v>
      </c>
      <c r="BX74" s="31">
        <f t="shared" si="99"/>
        <v>5464198.9036566904</v>
      </c>
      <c r="BY74" s="31">
        <f t="shared" si="99"/>
        <v>5507984.4659381425</v>
      </c>
      <c r="BZ74" s="31">
        <f t="shared" si="99"/>
        <v>5548835.4880146245</v>
      </c>
      <c r="CA74" s="31">
        <f t="shared" si="99"/>
        <v>5607028.8631331557</v>
      </c>
      <c r="CB74" s="31">
        <f t="shared" si="99"/>
        <v>5770531.2931371015</v>
      </c>
      <c r="CC74" s="31">
        <f t="shared" si="99"/>
        <v>5964754.2404622631</v>
      </c>
      <c r="CD74" s="31">
        <f t="shared" si="99"/>
        <v>6145929.5598783977</v>
      </c>
      <c r="CE74" s="31">
        <f t="shared" si="99"/>
        <v>6258097.3069718517</v>
      </c>
      <c r="CF74" s="31">
        <f t="shared" si="99"/>
        <v>6305451.5827800529</v>
      </c>
      <c r="CG74" s="31">
        <f t="shared" si="99"/>
        <v>6348701.0107503533</v>
      </c>
      <c r="CH74" s="34">
        <f t="shared" si="99"/>
        <v>6397601.3985361988</v>
      </c>
    </row>
    <row r="75" spans="1:88" x14ac:dyDescent="0.3">
      <c r="A75" s="8"/>
      <c r="B75" s="40"/>
      <c r="C75" s="245"/>
      <c r="D75" s="246"/>
      <c r="E75" s="245"/>
      <c r="F75" s="246"/>
      <c r="G75" s="245"/>
      <c r="H75" s="246"/>
      <c r="I75" s="245"/>
      <c r="J75" s="246"/>
      <c r="K75" s="245"/>
      <c r="L75" s="246"/>
      <c r="M75" s="245"/>
      <c r="N75" s="246"/>
      <c r="O75" s="245"/>
      <c r="P75" s="246"/>
      <c r="Q75" s="245"/>
      <c r="R75" s="246"/>
      <c r="S75" s="245"/>
      <c r="T75" s="246"/>
      <c r="U75" s="245"/>
      <c r="V75" s="246"/>
      <c r="W75" s="245"/>
      <c r="X75" s="246"/>
      <c r="Y75" s="245"/>
      <c r="Z75" s="246"/>
      <c r="AA75" s="245"/>
      <c r="AB75" s="246"/>
      <c r="AC75" s="245"/>
      <c r="AD75" s="246"/>
      <c r="AE75" s="245"/>
      <c r="AF75" s="246"/>
      <c r="AG75" s="245"/>
      <c r="AH75" s="246"/>
      <c r="AI75" s="245"/>
      <c r="AJ75" s="246"/>
      <c r="AK75" s="245"/>
      <c r="AL75" s="246"/>
      <c r="AM75" s="245"/>
      <c r="AN75" s="246"/>
      <c r="AO75" s="245"/>
      <c r="AP75" s="246"/>
      <c r="AQ75" s="245"/>
      <c r="AR75" s="246"/>
      <c r="AS75" s="245"/>
      <c r="AT75" s="246"/>
      <c r="AU75" s="245"/>
      <c r="AV75" s="246"/>
      <c r="AW75" s="245"/>
      <c r="AX75" s="246"/>
      <c r="AY75" s="245"/>
      <c r="AZ75" s="246"/>
      <c r="BA75" s="245"/>
      <c r="BB75" s="246"/>
      <c r="BC75" s="245"/>
      <c r="BD75" s="246"/>
      <c r="BE75" s="245"/>
      <c r="BF75" s="246"/>
      <c r="BG75" s="245"/>
      <c r="BH75" s="246"/>
      <c r="BI75" s="245"/>
      <c r="BJ75" s="246"/>
      <c r="BK75" s="245"/>
      <c r="BL75" s="246"/>
      <c r="BM75" s="245"/>
      <c r="BN75" s="246"/>
      <c r="BO75" s="245"/>
      <c r="BP75" s="246"/>
      <c r="BQ75" s="245"/>
      <c r="BR75" s="246"/>
      <c r="BS75" s="245"/>
      <c r="BT75" s="246"/>
      <c r="BU75" s="245"/>
      <c r="BV75" s="246"/>
      <c r="BW75" s="245"/>
      <c r="BX75" s="246"/>
      <c r="BY75" s="245"/>
      <c r="BZ75" s="246"/>
      <c r="CA75" s="245"/>
      <c r="CB75" s="246"/>
      <c r="CC75" s="245"/>
      <c r="CD75" s="246"/>
      <c r="CE75" s="245"/>
      <c r="CF75" s="246"/>
      <c r="CG75" s="245"/>
      <c r="CH75" s="246"/>
    </row>
    <row r="76" spans="1:88" ht="15" thickBot="1" x14ac:dyDescent="0.35">
      <c r="B76" s="17"/>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230"/>
    </row>
    <row r="77" spans="1:88" ht="16.2" thickBot="1" x14ac:dyDescent="0.35">
      <c r="A77" s="571" t="s">
        <v>12</v>
      </c>
      <c r="B77" s="18" t="s">
        <v>12</v>
      </c>
      <c r="C77" s="176">
        <f>C$4</f>
        <v>44927</v>
      </c>
      <c r="D77" s="176">
        <f t="shared" ref="D77:BO77" si="100">D$4</f>
        <v>44958</v>
      </c>
      <c r="E77" s="176">
        <f t="shared" si="100"/>
        <v>44986</v>
      </c>
      <c r="F77" s="176">
        <f t="shared" si="100"/>
        <v>45017</v>
      </c>
      <c r="G77" s="176">
        <f t="shared" si="100"/>
        <v>45047</v>
      </c>
      <c r="H77" s="176">
        <f t="shared" si="100"/>
        <v>45078</v>
      </c>
      <c r="I77" s="176">
        <f t="shared" si="100"/>
        <v>45108</v>
      </c>
      <c r="J77" s="176">
        <f t="shared" si="100"/>
        <v>45139</v>
      </c>
      <c r="K77" s="176">
        <f t="shared" si="100"/>
        <v>45170</v>
      </c>
      <c r="L77" s="176">
        <f t="shared" si="100"/>
        <v>45200</v>
      </c>
      <c r="M77" s="176">
        <f t="shared" si="100"/>
        <v>45231</v>
      </c>
      <c r="N77" s="176">
        <f t="shared" si="100"/>
        <v>45261</v>
      </c>
      <c r="O77" s="176">
        <f t="shared" si="100"/>
        <v>45292</v>
      </c>
      <c r="P77" s="176">
        <f t="shared" si="100"/>
        <v>45323</v>
      </c>
      <c r="Q77" s="176">
        <f t="shared" si="100"/>
        <v>45352</v>
      </c>
      <c r="R77" s="176">
        <f t="shared" si="100"/>
        <v>45383</v>
      </c>
      <c r="S77" s="176">
        <f t="shared" si="100"/>
        <v>45413</v>
      </c>
      <c r="T77" s="176">
        <f t="shared" si="100"/>
        <v>45444</v>
      </c>
      <c r="U77" s="176">
        <f t="shared" si="100"/>
        <v>45474</v>
      </c>
      <c r="V77" s="176">
        <f t="shared" si="100"/>
        <v>45505</v>
      </c>
      <c r="W77" s="176">
        <f t="shared" si="100"/>
        <v>45536</v>
      </c>
      <c r="X77" s="176">
        <f t="shared" si="100"/>
        <v>45566</v>
      </c>
      <c r="Y77" s="176">
        <f t="shared" si="100"/>
        <v>45597</v>
      </c>
      <c r="Z77" s="176">
        <f t="shared" si="100"/>
        <v>45627</v>
      </c>
      <c r="AA77" s="176">
        <f t="shared" si="100"/>
        <v>45658</v>
      </c>
      <c r="AB77" s="176">
        <f t="shared" si="100"/>
        <v>45689</v>
      </c>
      <c r="AC77" s="176">
        <f t="shared" si="100"/>
        <v>45717</v>
      </c>
      <c r="AD77" s="176">
        <f t="shared" si="100"/>
        <v>45748</v>
      </c>
      <c r="AE77" s="176">
        <f t="shared" si="100"/>
        <v>45778</v>
      </c>
      <c r="AF77" s="176">
        <f t="shared" si="100"/>
        <v>45809</v>
      </c>
      <c r="AG77" s="176">
        <f t="shared" si="100"/>
        <v>45839</v>
      </c>
      <c r="AH77" s="176">
        <f t="shared" si="100"/>
        <v>45870</v>
      </c>
      <c r="AI77" s="176">
        <f t="shared" si="100"/>
        <v>45901</v>
      </c>
      <c r="AJ77" s="176">
        <f t="shared" si="100"/>
        <v>45931</v>
      </c>
      <c r="AK77" s="176">
        <f t="shared" si="100"/>
        <v>45962</v>
      </c>
      <c r="AL77" s="176">
        <f t="shared" si="100"/>
        <v>45992</v>
      </c>
      <c r="AM77" s="176">
        <f t="shared" si="100"/>
        <v>46023</v>
      </c>
      <c r="AN77" s="176">
        <f t="shared" si="100"/>
        <v>46054</v>
      </c>
      <c r="AO77" s="176">
        <f t="shared" si="100"/>
        <v>46082</v>
      </c>
      <c r="AP77" s="176">
        <f t="shared" si="100"/>
        <v>46113</v>
      </c>
      <c r="AQ77" s="176">
        <f t="shared" si="100"/>
        <v>46143</v>
      </c>
      <c r="AR77" s="176">
        <f t="shared" si="100"/>
        <v>46174</v>
      </c>
      <c r="AS77" s="176">
        <f t="shared" si="100"/>
        <v>46204</v>
      </c>
      <c r="AT77" s="176">
        <f t="shared" si="100"/>
        <v>46235</v>
      </c>
      <c r="AU77" s="176">
        <f t="shared" si="100"/>
        <v>46266</v>
      </c>
      <c r="AV77" s="176">
        <f t="shared" si="100"/>
        <v>46296</v>
      </c>
      <c r="AW77" s="176">
        <f t="shared" si="100"/>
        <v>46327</v>
      </c>
      <c r="AX77" s="176">
        <f t="shared" si="100"/>
        <v>46357</v>
      </c>
      <c r="AY77" s="176">
        <f t="shared" si="100"/>
        <v>46388</v>
      </c>
      <c r="AZ77" s="176">
        <f t="shared" si="100"/>
        <v>46419</v>
      </c>
      <c r="BA77" s="176">
        <f t="shared" si="100"/>
        <v>46447</v>
      </c>
      <c r="BB77" s="176">
        <f t="shared" si="100"/>
        <v>46478</v>
      </c>
      <c r="BC77" s="176">
        <f t="shared" si="100"/>
        <v>46508</v>
      </c>
      <c r="BD77" s="176">
        <f t="shared" si="100"/>
        <v>46539</v>
      </c>
      <c r="BE77" s="176">
        <f t="shared" si="100"/>
        <v>46569</v>
      </c>
      <c r="BF77" s="176">
        <f t="shared" si="100"/>
        <v>46600</v>
      </c>
      <c r="BG77" s="176">
        <f t="shared" si="100"/>
        <v>46631</v>
      </c>
      <c r="BH77" s="176">
        <f t="shared" si="100"/>
        <v>46661</v>
      </c>
      <c r="BI77" s="176">
        <f t="shared" si="100"/>
        <v>46692</v>
      </c>
      <c r="BJ77" s="176">
        <f t="shared" si="100"/>
        <v>46722</v>
      </c>
      <c r="BK77" s="176">
        <f t="shared" si="100"/>
        <v>46753</v>
      </c>
      <c r="BL77" s="176">
        <f t="shared" si="100"/>
        <v>46784</v>
      </c>
      <c r="BM77" s="176">
        <f t="shared" si="100"/>
        <v>46813</v>
      </c>
      <c r="BN77" s="176">
        <f t="shared" si="100"/>
        <v>46844</v>
      </c>
      <c r="BO77" s="176">
        <f t="shared" si="100"/>
        <v>46874</v>
      </c>
      <c r="BP77" s="176">
        <f t="shared" ref="BP77:CH77" si="101">BP$4</f>
        <v>46905</v>
      </c>
      <c r="BQ77" s="176">
        <f t="shared" si="101"/>
        <v>46935</v>
      </c>
      <c r="BR77" s="176">
        <f t="shared" si="101"/>
        <v>46966</v>
      </c>
      <c r="BS77" s="176">
        <f t="shared" si="101"/>
        <v>46997</v>
      </c>
      <c r="BT77" s="176">
        <f t="shared" si="101"/>
        <v>47027</v>
      </c>
      <c r="BU77" s="176">
        <f t="shared" si="101"/>
        <v>47058</v>
      </c>
      <c r="BV77" s="176">
        <f t="shared" si="101"/>
        <v>47088</v>
      </c>
      <c r="BW77" s="176">
        <f t="shared" si="101"/>
        <v>47119</v>
      </c>
      <c r="BX77" s="176">
        <f t="shared" si="101"/>
        <v>47150</v>
      </c>
      <c r="BY77" s="176">
        <f t="shared" si="101"/>
        <v>47178</v>
      </c>
      <c r="BZ77" s="176">
        <f t="shared" si="101"/>
        <v>47209</v>
      </c>
      <c r="CA77" s="176">
        <f t="shared" si="101"/>
        <v>47239</v>
      </c>
      <c r="CB77" s="176">
        <f t="shared" si="101"/>
        <v>47270</v>
      </c>
      <c r="CC77" s="176">
        <f t="shared" si="101"/>
        <v>47300</v>
      </c>
      <c r="CD77" s="176">
        <f t="shared" si="101"/>
        <v>47331</v>
      </c>
      <c r="CE77" s="176">
        <f t="shared" si="101"/>
        <v>47362</v>
      </c>
      <c r="CF77" s="176">
        <f t="shared" si="101"/>
        <v>47392</v>
      </c>
      <c r="CG77" s="176">
        <f t="shared" si="101"/>
        <v>47423</v>
      </c>
      <c r="CH77" s="177">
        <f t="shared" si="101"/>
        <v>47453</v>
      </c>
      <c r="CJ77" s="232" t="s">
        <v>182</v>
      </c>
    </row>
    <row r="78" spans="1:88" ht="15.75" customHeight="1" x14ac:dyDescent="0.3">
      <c r="A78" s="572"/>
      <c r="B78" s="14" t="str">
        <f>B59</f>
        <v>Air Comp</v>
      </c>
      <c r="C78" s="347">
        <f>'2M - SGS'!C78</f>
        <v>8.5109000000000004E-2</v>
      </c>
      <c r="D78" s="347">
        <f>'2M - SGS'!D78</f>
        <v>7.7715000000000006E-2</v>
      </c>
      <c r="E78" s="347">
        <f>'2M - SGS'!E78</f>
        <v>8.6136000000000004E-2</v>
      </c>
      <c r="F78" s="347">
        <f>'2M - SGS'!F78</f>
        <v>7.9796000000000006E-2</v>
      </c>
      <c r="G78" s="347">
        <f>'2M - SGS'!G78</f>
        <v>8.5334999999999994E-2</v>
      </c>
      <c r="H78" s="347">
        <f>'2M - SGS'!H78</f>
        <v>8.1994999999999998E-2</v>
      </c>
      <c r="I78" s="347">
        <f>'2M - SGS'!I78</f>
        <v>8.4098999999999993E-2</v>
      </c>
      <c r="J78" s="347">
        <f>'2M - SGS'!J78</f>
        <v>8.4198999999999996E-2</v>
      </c>
      <c r="K78" s="347">
        <f>'2M - SGS'!K78</f>
        <v>8.2512000000000002E-2</v>
      </c>
      <c r="L78" s="347">
        <f>'2M - SGS'!L78</f>
        <v>8.5277000000000006E-2</v>
      </c>
      <c r="M78" s="347">
        <f>'2M - SGS'!M78</f>
        <v>8.2588999999999996E-2</v>
      </c>
      <c r="N78" s="347">
        <f>'2M - SGS'!N78</f>
        <v>8.5237999999999994E-2</v>
      </c>
      <c r="O78" s="347">
        <f>'2M - SGS'!O78</f>
        <v>8.5109000000000004E-2</v>
      </c>
      <c r="P78" s="347">
        <f>'2M - SGS'!P78</f>
        <v>7.7715000000000006E-2</v>
      </c>
      <c r="Q78" s="347">
        <f>'2M - SGS'!Q78</f>
        <v>8.6136000000000004E-2</v>
      </c>
      <c r="R78" s="347">
        <f>'2M - SGS'!R78</f>
        <v>7.9796000000000006E-2</v>
      </c>
      <c r="S78" s="347">
        <f>'2M - SGS'!S78</f>
        <v>8.5334999999999994E-2</v>
      </c>
      <c r="T78" s="347">
        <f>'2M - SGS'!T78</f>
        <v>8.1994999999999998E-2</v>
      </c>
      <c r="U78" s="347">
        <f>'2M - SGS'!U78</f>
        <v>8.4098999999999993E-2</v>
      </c>
      <c r="V78" s="347">
        <f>'2M - SGS'!V78</f>
        <v>8.4198999999999996E-2</v>
      </c>
      <c r="W78" s="347">
        <f>'2M - SGS'!W78</f>
        <v>8.2512000000000002E-2</v>
      </c>
      <c r="X78" s="347">
        <f>'2M - SGS'!X78</f>
        <v>8.5277000000000006E-2</v>
      </c>
      <c r="Y78" s="347">
        <f>'2M - SGS'!Y78</f>
        <v>8.2588999999999996E-2</v>
      </c>
      <c r="Z78" s="347">
        <f>'2M - SGS'!Z78</f>
        <v>8.5237999999999994E-2</v>
      </c>
      <c r="AA78" s="347">
        <f>'2M - SGS'!AA78</f>
        <v>8.5109000000000004E-2</v>
      </c>
      <c r="AB78" s="347">
        <f>'2M - SGS'!AB78</f>
        <v>7.7715000000000006E-2</v>
      </c>
      <c r="AC78" s="347">
        <f>'2M - SGS'!AC78</f>
        <v>8.6136000000000004E-2</v>
      </c>
      <c r="AD78" s="347">
        <f>'2M - SGS'!AD78</f>
        <v>7.9796000000000006E-2</v>
      </c>
      <c r="AE78" s="347">
        <f>'2M - SGS'!AE78</f>
        <v>8.5334999999999994E-2</v>
      </c>
      <c r="AF78" s="347">
        <f>'2M - SGS'!AF78</f>
        <v>8.1994999999999998E-2</v>
      </c>
      <c r="AG78" s="347">
        <f>'2M - SGS'!AG78</f>
        <v>8.4098999999999993E-2</v>
      </c>
      <c r="AH78" s="347">
        <f>'2M - SGS'!AH78</f>
        <v>8.4198999999999996E-2</v>
      </c>
      <c r="AI78" s="347">
        <f>'2M - SGS'!AI78</f>
        <v>8.2512000000000002E-2</v>
      </c>
      <c r="AJ78" s="347">
        <f>'2M - SGS'!AJ78</f>
        <v>8.5277000000000006E-2</v>
      </c>
      <c r="AK78" s="347">
        <f>'2M - SGS'!AK78</f>
        <v>8.2588999999999996E-2</v>
      </c>
      <c r="AL78" s="347">
        <f>'2M - SGS'!AL78</f>
        <v>8.5237999999999994E-2</v>
      </c>
      <c r="AM78" s="347">
        <f>'2M - SGS'!AM78</f>
        <v>8.5109000000000004E-2</v>
      </c>
      <c r="AN78" s="347">
        <f>'2M - SGS'!AN78</f>
        <v>7.7715000000000006E-2</v>
      </c>
      <c r="AO78" s="347">
        <f>'2M - SGS'!AO78</f>
        <v>8.6136000000000004E-2</v>
      </c>
      <c r="AP78" s="347">
        <f>'2M - SGS'!AP78</f>
        <v>7.9796000000000006E-2</v>
      </c>
      <c r="AQ78" s="347">
        <f>'2M - SGS'!AQ78</f>
        <v>8.5334999999999994E-2</v>
      </c>
      <c r="AR78" s="347">
        <f>'2M - SGS'!AR78</f>
        <v>8.1994999999999998E-2</v>
      </c>
      <c r="AS78" s="347">
        <f>'2M - SGS'!AS78</f>
        <v>8.4098999999999993E-2</v>
      </c>
      <c r="AT78" s="347">
        <f>'2M - SGS'!AT78</f>
        <v>8.4198999999999996E-2</v>
      </c>
      <c r="AU78" s="347">
        <f>'2M - SGS'!AU78</f>
        <v>8.2512000000000002E-2</v>
      </c>
      <c r="AV78" s="347">
        <f>'2M - SGS'!AV78</f>
        <v>8.5277000000000006E-2</v>
      </c>
      <c r="AW78" s="347">
        <f>'2M - SGS'!AW78</f>
        <v>8.2588999999999996E-2</v>
      </c>
      <c r="AX78" s="347">
        <f>'2M - SGS'!AX78</f>
        <v>8.5237999999999994E-2</v>
      </c>
      <c r="AY78" s="347">
        <f>'2M - SGS'!AY78</f>
        <v>8.5109000000000004E-2</v>
      </c>
      <c r="AZ78" s="347">
        <f>'2M - SGS'!AZ78</f>
        <v>7.7715000000000006E-2</v>
      </c>
      <c r="BA78" s="347">
        <f>'2M - SGS'!BA78</f>
        <v>8.6136000000000004E-2</v>
      </c>
      <c r="BB78" s="347">
        <f>'2M - SGS'!BB78</f>
        <v>7.9796000000000006E-2</v>
      </c>
      <c r="BC78" s="347">
        <f>'2M - SGS'!BC78</f>
        <v>8.5334999999999994E-2</v>
      </c>
      <c r="BD78" s="347">
        <f>'2M - SGS'!BD78</f>
        <v>8.1994999999999998E-2</v>
      </c>
      <c r="BE78" s="347">
        <f>'2M - SGS'!BE78</f>
        <v>8.4098999999999993E-2</v>
      </c>
      <c r="BF78" s="347">
        <f>'2M - SGS'!BF78</f>
        <v>8.4198999999999996E-2</v>
      </c>
      <c r="BG78" s="347">
        <f>'2M - SGS'!BG78</f>
        <v>8.2512000000000002E-2</v>
      </c>
      <c r="BH78" s="347">
        <f>'2M - SGS'!BH78</f>
        <v>8.5277000000000006E-2</v>
      </c>
      <c r="BI78" s="347">
        <f>'2M - SGS'!BI78</f>
        <v>8.2588999999999996E-2</v>
      </c>
      <c r="BJ78" s="347">
        <f>'2M - SGS'!BJ78</f>
        <v>8.5237999999999994E-2</v>
      </c>
      <c r="BK78" s="347">
        <f>'2M - SGS'!BK78</f>
        <v>8.5109000000000004E-2</v>
      </c>
      <c r="BL78" s="347">
        <f>'2M - SGS'!BL78</f>
        <v>7.7715000000000006E-2</v>
      </c>
      <c r="BM78" s="347">
        <f>'2M - SGS'!BM78</f>
        <v>8.6136000000000004E-2</v>
      </c>
      <c r="BN78" s="347">
        <f>'2M - SGS'!BN78</f>
        <v>7.9796000000000006E-2</v>
      </c>
      <c r="BO78" s="347">
        <f>'2M - SGS'!BO78</f>
        <v>8.5334999999999994E-2</v>
      </c>
      <c r="BP78" s="347">
        <f>'2M - SGS'!BP78</f>
        <v>8.1994999999999998E-2</v>
      </c>
      <c r="BQ78" s="347">
        <f>'2M - SGS'!BQ78</f>
        <v>8.4098999999999993E-2</v>
      </c>
      <c r="BR78" s="347">
        <f>'2M - SGS'!BR78</f>
        <v>8.4198999999999996E-2</v>
      </c>
      <c r="BS78" s="347">
        <f>'2M - SGS'!BS78</f>
        <v>8.2512000000000002E-2</v>
      </c>
      <c r="BT78" s="347">
        <f>'2M - SGS'!BT78</f>
        <v>8.5277000000000006E-2</v>
      </c>
      <c r="BU78" s="347">
        <f>'2M - SGS'!BU78</f>
        <v>8.2588999999999996E-2</v>
      </c>
      <c r="BV78" s="347">
        <f>'2M - SGS'!BV78</f>
        <v>8.5237999999999994E-2</v>
      </c>
      <c r="BW78" s="347">
        <f>'2M - SGS'!BW78</f>
        <v>8.5109000000000004E-2</v>
      </c>
      <c r="BX78" s="347">
        <f>'2M - SGS'!BX78</f>
        <v>7.7715000000000006E-2</v>
      </c>
      <c r="BY78" s="347">
        <f>'2M - SGS'!BY78</f>
        <v>8.6136000000000004E-2</v>
      </c>
      <c r="BZ78" s="347">
        <f>'2M - SGS'!BZ78</f>
        <v>7.9796000000000006E-2</v>
      </c>
      <c r="CA78" s="347">
        <f>'2M - SGS'!CA78</f>
        <v>8.5334999999999994E-2</v>
      </c>
      <c r="CB78" s="347">
        <f>'2M - SGS'!CB78</f>
        <v>8.1994999999999998E-2</v>
      </c>
      <c r="CC78" s="347">
        <f>'2M - SGS'!CC78</f>
        <v>8.4098999999999993E-2</v>
      </c>
      <c r="CD78" s="347">
        <f>'2M - SGS'!CD78</f>
        <v>8.4198999999999996E-2</v>
      </c>
      <c r="CE78" s="347">
        <f>'2M - SGS'!CE78</f>
        <v>8.2512000000000002E-2</v>
      </c>
      <c r="CF78" s="347">
        <f>'2M - SGS'!CF78</f>
        <v>8.5277000000000006E-2</v>
      </c>
      <c r="CG78" s="347">
        <f>'2M - SGS'!CG78</f>
        <v>8.2588999999999996E-2</v>
      </c>
      <c r="CH78" s="348">
        <f>'2M - SGS'!CH78</f>
        <v>8.5237999999999994E-2</v>
      </c>
      <c r="CJ78" s="249">
        <f>SUM(C78:N78)</f>
        <v>1.0000000000000002</v>
      </c>
    </row>
    <row r="79" spans="1:88" ht="15.6" x14ac:dyDescent="0.3">
      <c r="A79" s="572"/>
      <c r="B79" s="14" t="str">
        <f t="shared" ref="B79:B90" si="102">B60</f>
        <v>Building Shell</v>
      </c>
      <c r="C79" s="347">
        <f>'2M - SGS'!C79</f>
        <v>0.107824</v>
      </c>
      <c r="D79" s="347">
        <f>'2M - SGS'!D79</f>
        <v>9.1051999999999994E-2</v>
      </c>
      <c r="E79" s="347">
        <f>'2M - SGS'!E79</f>
        <v>7.1135000000000004E-2</v>
      </c>
      <c r="F79" s="347">
        <f>'2M - SGS'!F79</f>
        <v>4.1179E-2</v>
      </c>
      <c r="G79" s="347">
        <f>'2M - SGS'!G79</f>
        <v>4.4423999999999998E-2</v>
      </c>
      <c r="H79" s="347">
        <f>'2M - SGS'!H79</f>
        <v>0.106128</v>
      </c>
      <c r="I79" s="347">
        <f>'2M - SGS'!I79</f>
        <v>0.14288100000000001</v>
      </c>
      <c r="J79" s="347">
        <f>'2M - SGS'!J79</f>
        <v>0.133494</v>
      </c>
      <c r="K79" s="347">
        <f>'2M - SGS'!K79</f>
        <v>5.781E-2</v>
      </c>
      <c r="L79" s="347">
        <f>'2M - SGS'!L79</f>
        <v>3.8018000000000003E-2</v>
      </c>
      <c r="M79" s="347">
        <f>'2M - SGS'!M79</f>
        <v>6.2103999999999999E-2</v>
      </c>
      <c r="N79" s="347">
        <f>'2M - SGS'!N79</f>
        <v>0.10395</v>
      </c>
      <c r="O79" s="347">
        <f>'2M - SGS'!O79</f>
        <v>0.107824</v>
      </c>
      <c r="P79" s="347">
        <f>'2M - SGS'!P79</f>
        <v>9.1051999999999994E-2</v>
      </c>
      <c r="Q79" s="347">
        <f>'2M - SGS'!Q79</f>
        <v>7.1135000000000004E-2</v>
      </c>
      <c r="R79" s="347">
        <f>'2M - SGS'!R79</f>
        <v>4.1179E-2</v>
      </c>
      <c r="S79" s="347">
        <f>'2M - SGS'!S79</f>
        <v>4.4423999999999998E-2</v>
      </c>
      <c r="T79" s="347">
        <f>'2M - SGS'!T79</f>
        <v>0.106128</v>
      </c>
      <c r="U79" s="347">
        <f>'2M - SGS'!U79</f>
        <v>0.14288100000000001</v>
      </c>
      <c r="V79" s="347">
        <f>'2M - SGS'!V79</f>
        <v>0.133494</v>
      </c>
      <c r="W79" s="347">
        <f>'2M - SGS'!W79</f>
        <v>5.781E-2</v>
      </c>
      <c r="X79" s="347">
        <f>'2M - SGS'!X79</f>
        <v>3.8018000000000003E-2</v>
      </c>
      <c r="Y79" s="347">
        <f>'2M - SGS'!Y79</f>
        <v>6.2103999999999999E-2</v>
      </c>
      <c r="Z79" s="347">
        <f>'2M - SGS'!Z79</f>
        <v>0.10395</v>
      </c>
      <c r="AA79" s="347">
        <f>'2M - SGS'!AA79</f>
        <v>0.107824</v>
      </c>
      <c r="AB79" s="347">
        <f>'2M - SGS'!AB79</f>
        <v>9.1051999999999994E-2</v>
      </c>
      <c r="AC79" s="347">
        <f>'2M - SGS'!AC79</f>
        <v>7.1135000000000004E-2</v>
      </c>
      <c r="AD79" s="347">
        <f>'2M - SGS'!AD79</f>
        <v>4.1179E-2</v>
      </c>
      <c r="AE79" s="347">
        <f>'2M - SGS'!AE79</f>
        <v>4.4423999999999998E-2</v>
      </c>
      <c r="AF79" s="347">
        <f>'2M - SGS'!AF79</f>
        <v>0.106128</v>
      </c>
      <c r="AG79" s="347">
        <f>'2M - SGS'!AG79</f>
        <v>0.14288100000000001</v>
      </c>
      <c r="AH79" s="347">
        <f>'2M - SGS'!AH79</f>
        <v>0.133494</v>
      </c>
      <c r="AI79" s="347">
        <f>'2M - SGS'!AI79</f>
        <v>5.781E-2</v>
      </c>
      <c r="AJ79" s="347">
        <f>'2M - SGS'!AJ79</f>
        <v>3.8018000000000003E-2</v>
      </c>
      <c r="AK79" s="347">
        <f>'2M - SGS'!AK79</f>
        <v>6.2103999999999999E-2</v>
      </c>
      <c r="AL79" s="347">
        <f>'2M - SGS'!AL79</f>
        <v>0.10395</v>
      </c>
      <c r="AM79" s="347">
        <f>'2M - SGS'!AM79</f>
        <v>0.107824</v>
      </c>
      <c r="AN79" s="347">
        <f>'2M - SGS'!AN79</f>
        <v>9.1051999999999994E-2</v>
      </c>
      <c r="AO79" s="347">
        <f>'2M - SGS'!AO79</f>
        <v>7.1135000000000004E-2</v>
      </c>
      <c r="AP79" s="347">
        <f>'2M - SGS'!AP79</f>
        <v>4.1179E-2</v>
      </c>
      <c r="AQ79" s="347">
        <f>'2M - SGS'!AQ79</f>
        <v>4.4423999999999998E-2</v>
      </c>
      <c r="AR79" s="347">
        <f>'2M - SGS'!AR79</f>
        <v>0.106128</v>
      </c>
      <c r="AS79" s="347">
        <f>'2M - SGS'!AS79</f>
        <v>0.14288100000000001</v>
      </c>
      <c r="AT79" s="347">
        <f>'2M - SGS'!AT79</f>
        <v>0.133494</v>
      </c>
      <c r="AU79" s="347">
        <f>'2M - SGS'!AU79</f>
        <v>5.781E-2</v>
      </c>
      <c r="AV79" s="347">
        <f>'2M - SGS'!AV79</f>
        <v>3.8018000000000003E-2</v>
      </c>
      <c r="AW79" s="347">
        <f>'2M - SGS'!AW79</f>
        <v>6.2103999999999999E-2</v>
      </c>
      <c r="AX79" s="347">
        <f>'2M - SGS'!AX79</f>
        <v>0.10395</v>
      </c>
      <c r="AY79" s="347">
        <f>'2M - SGS'!AY79</f>
        <v>0.107824</v>
      </c>
      <c r="AZ79" s="347">
        <f>'2M - SGS'!AZ79</f>
        <v>9.1051999999999994E-2</v>
      </c>
      <c r="BA79" s="347">
        <f>'2M - SGS'!BA79</f>
        <v>7.1135000000000004E-2</v>
      </c>
      <c r="BB79" s="347">
        <f>'2M - SGS'!BB79</f>
        <v>4.1179E-2</v>
      </c>
      <c r="BC79" s="347">
        <f>'2M - SGS'!BC79</f>
        <v>4.4423999999999998E-2</v>
      </c>
      <c r="BD79" s="347">
        <f>'2M - SGS'!BD79</f>
        <v>0.106128</v>
      </c>
      <c r="BE79" s="347">
        <f>'2M - SGS'!BE79</f>
        <v>0.14288100000000001</v>
      </c>
      <c r="BF79" s="347">
        <f>'2M - SGS'!BF79</f>
        <v>0.133494</v>
      </c>
      <c r="BG79" s="347">
        <f>'2M - SGS'!BG79</f>
        <v>5.781E-2</v>
      </c>
      <c r="BH79" s="347">
        <f>'2M - SGS'!BH79</f>
        <v>3.8018000000000003E-2</v>
      </c>
      <c r="BI79" s="347">
        <f>'2M - SGS'!BI79</f>
        <v>6.2103999999999999E-2</v>
      </c>
      <c r="BJ79" s="347">
        <f>'2M - SGS'!BJ79</f>
        <v>0.10395</v>
      </c>
      <c r="BK79" s="347">
        <f>'2M - SGS'!BK79</f>
        <v>0.107824</v>
      </c>
      <c r="BL79" s="347">
        <f>'2M - SGS'!BL79</f>
        <v>9.1051999999999994E-2</v>
      </c>
      <c r="BM79" s="347">
        <f>'2M - SGS'!BM79</f>
        <v>7.1135000000000004E-2</v>
      </c>
      <c r="BN79" s="347">
        <f>'2M - SGS'!BN79</f>
        <v>4.1179E-2</v>
      </c>
      <c r="BO79" s="347">
        <f>'2M - SGS'!BO79</f>
        <v>4.4423999999999998E-2</v>
      </c>
      <c r="BP79" s="347">
        <f>'2M - SGS'!BP79</f>
        <v>0.106128</v>
      </c>
      <c r="BQ79" s="347">
        <f>'2M - SGS'!BQ79</f>
        <v>0.14288100000000001</v>
      </c>
      <c r="BR79" s="347">
        <f>'2M - SGS'!BR79</f>
        <v>0.133494</v>
      </c>
      <c r="BS79" s="347">
        <f>'2M - SGS'!BS79</f>
        <v>5.781E-2</v>
      </c>
      <c r="BT79" s="347">
        <f>'2M - SGS'!BT79</f>
        <v>3.8018000000000003E-2</v>
      </c>
      <c r="BU79" s="347">
        <f>'2M - SGS'!BU79</f>
        <v>6.2103999999999999E-2</v>
      </c>
      <c r="BV79" s="347">
        <f>'2M - SGS'!BV79</f>
        <v>0.10395</v>
      </c>
      <c r="BW79" s="347">
        <f>'2M - SGS'!BW79</f>
        <v>0.107824</v>
      </c>
      <c r="BX79" s="347">
        <f>'2M - SGS'!BX79</f>
        <v>9.1051999999999994E-2</v>
      </c>
      <c r="BY79" s="347">
        <f>'2M - SGS'!BY79</f>
        <v>7.1135000000000004E-2</v>
      </c>
      <c r="BZ79" s="347">
        <f>'2M - SGS'!BZ79</f>
        <v>4.1179E-2</v>
      </c>
      <c r="CA79" s="347">
        <f>'2M - SGS'!CA79</f>
        <v>4.4423999999999998E-2</v>
      </c>
      <c r="CB79" s="347">
        <f>'2M - SGS'!CB79</f>
        <v>0.106128</v>
      </c>
      <c r="CC79" s="347">
        <f>'2M - SGS'!CC79</f>
        <v>0.14288100000000001</v>
      </c>
      <c r="CD79" s="347">
        <f>'2M - SGS'!CD79</f>
        <v>0.133494</v>
      </c>
      <c r="CE79" s="347">
        <f>'2M - SGS'!CE79</f>
        <v>5.781E-2</v>
      </c>
      <c r="CF79" s="347">
        <f>'2M - SGS'!CF79</f>
        <v>3.8018000000000003E-2</v>
      </c>
      <c r="CG79" s="347">
        <f>'2M - SGS'!CG79</f>
        <v>6.2103999999999999E-2</v>
      </c>
      <c r="CH79" s="348">
        <f>'2M - SGS'!CH79</f>
        <v>0.10395</v>
      </c>
      <c r="CJ79" s="249">
        <f t="shared" ref="CJ79:CJ90" si="103">SUM(C79:N79)</f>
        <v>0.99999900000000008</v>
      </c>
    </row>
    <row r="80" spans="1:88" ht="15.6" x14ac:dyDescent="0.3">
      <c r="A80" s="572"/>
      <c r="B80" s="14" t="str">
        <f t="shared" si="102"/>
        <v>Cooking</v>
      </c>
      <c r="C80" s="347">
        <f>'2M - SGS'!C80</f>
        <v>8.6096000000000006E-2</v>
      </c>
      <c r="D80" s="347">
        <f>'2M - SGS'!D80</f>
        <v>7.8608999999999998E-2</v>
      </c>
      <c r="E80" s="347">
        <f>'2M - SGS'!E80</f>
        <v>8.1547999999999995E-2</v>
      </c>
      <c r="F80" s="347">
        <f>'2M - SGS'!F80</f>
        <v>7.2947999999999999E-2</v>
      </c>
      <c r="G80" s="347">
        <f>'2M - SGS'!G80</f>
        <v>8.6277000000000006E-2</v>
      </c>
      <c r="H80" s="347">
        <f>'2M - SGS'!H80</f>
        <v>8.3294000000000007E-2</v>
      </c>
      <c r="I80" s="347">
        <f>'2M - SGS'!I80</f>
        <v>8.5859000000000005E-2</v>
      </c>
      <c r="J80" s="347">
        <f>'2M - SGS'!J80</f>
        <v>8.5885000000000003E-2</v>
      </c>
      <c r="K80" s="347">
        <f>'2M - SGS'!K80</f>
        <v>8.3474999999999994E-2</v>
      </c>
      <c r="L80" s="347">
        <f>'2M - SGS'!L80</f>
        <v>8.6262000000000005E-2</v>
      </c>
      <c r="M80" s="347">
        <f>'2M - SGS'!M80</f>
        <v>8.3496000000000001E-2</v>
      </c>
      <c r="N80" s="347">
        <f>'2M - SGS'!N80</f>
        <v>8.6250999999999994E-2</v>
      </c>
      <c r="O80" s="347">
        <f>'2M - SGS'!O80</f>
        <v>8.6096000000000006E-2</v>
      </c>
      <c r="P80" s="347">
        <f>'2M - SGS'!P80</f>
        <v>7.8608999999999998E-2</v>
      </c>
      <c r="Q80" s="347">
        <f>'2M - SGS'!Q80</f>
        <v>8.1547999999999995E-2</v>
      </c>
      <c r="R80" s="347">
        <f>'2M - SGS'!R80</f>
        <v>7.2947999999999999E-2</v>
      </c>
      <c r="S80" s="347">
        <f>'2M - SGS'!S80</f>
        <v>8.6277000000000006E-2</v>
      </c>
      <c r="T80" s="347">
        <f>'2M - SGS'!T80</f>
        <v>8.3294000000000007E-2</v>
      </c>
      <c r="U80" s="347">
        <f>'2M - SGS'!U80</f>
        <v>8.5859000000000005E-2</v>
      </c>
      <c r="V80" s="347">
        <f>'2M - SGS'!V80</f>
        <v>8.5885000000000003E-2</v>
      </c>
      <c r="W80" s="347">
        <f>'2M - SGS'!W80</f>
        <v>8.3474999999999994E-2</v>
      </c>
      <c r="X80" s="347">
        <f>'2M - SGS'!X80</f>
        <v>8.6262000000000005E-2</v>
      </c>
      <c r="Y80" s="347">
        <f>'2M - SGS'!Y80</f>
        <v>8.3496000000000001E-2</v>
      </c>
      <c r="Z80" s="347">
        <f>'2M - SGS'!Z80</f>
        <v>8.6250999999999994E-2</v>
      </c>
      <c r="AA80" s="347">
        <f>'2M - SGS'!AA80</f>
        <v>8.6096000000000006E-2</v>
      </c>
      <c r="AB80" s="347">
        <f>'2M - SGS'!AB80</f>
        <v>7.8608999999999998E-2</v>
      </c>
      <c r="AC80" s="347">
        <f>'2M - SGS'!AC80</f>
        <v>8.1547999999999995E-2</v>
      </c>
      <c r="AD80" s="347">
        <f>'2M - SGS'!AD80</f>
        <v>7.2947999999999999E-2</v>
      </c>
      <c r="AE80" s="347">
        <f>'2M - SGS'!AE80</f>
        <v>8.6277000000000006E-2</v>
      </c>
      <c r="AF80" s="347">
        <f>'2M - SGS'!AF80</f>
        <v>8.3294000000000007E-2</v>
      </c>
      <c r="AG80" s="347">
        <f>'2M - SGS'!AG80</f>
        <v>8.5859000000000005E-2</v>
      </c>
      <c r="AH80" s="347">
        <f>'2M - SGS'!AH80</f>
        <v>8.5885000000000003E-2</v>
      </c>
      <c r="AI80" s="347">
        <f>'2M - SGS'!AI80</f>
        <v>8.3474999999999994E-2</v>
      </c>
      <c r="AJ80" s="347">
        <f>'2M - SGS'!AJ80</f>
        <v>8.6262000000000005E-2</v>
      </c>
      <c r="AK80" s="347">
        <f>'2M - SGS'!AK80</f>
        <v>8.3496000000000001E-2</v>
      </c>
      <c r="AL80" s="347">
        <f>'2M - SGS'!AL80</f>
        <v>8.6250999999999994E-2</v>
      </c>
      <c r="AM80" s="347">
        <f>'2M - SGS'!AM80</f>
        <v>8.6096000000000006E-2</v>
      </c>
      <c r="AN80" s="347">
        <f>'2M - SGS'!AN80</f>
        <v>7.8608999999999998E-2</v>
      </c>
      <c r="AO80" s="347">
        <f>'2M - SGS'!AO80</f>
        <v>8.1547999999999995E-2</v>
      </c>
      <c r="AP80" s="347">
        <f>'2M - SGS'!AP80</f>
        <v>7.2947999999999999E-2</v>
      </c>
      <c r="AQ80" s="347">
        <f>'2M - SGS'!AQ80</f>
        <v>8.6277000000000006E-2</v>
      </c>
      <c r="AR80" s="347">
        <f>'2M - SGS'!AR80</f>
        <v>8.3294000000000007E-2</v>
      </c>
      <c r="AS80" s="347">
        <f>'2M - SGS'!AS80</f>
        <v>8.5859000000000005E-2</v>
      </c>
      <c r="AT80" s="347">
        <f>'2M - SGS'!AT80</f>
        <v>8.5885000000000003E-2</v>
      </c>
      <c r="AU80" s="347">
        <f>'2M - SGS'!AU80</f>
        <v>8.3474999999999994E-2</v>
      </c>
      <c r="AV80" s="347">
        <f>'2M - SGS'!AV80</f>
        <v>8.6262000000000005E-2</v>
      </c>
      <c r="AW80" s="347">
        <f>'2M - SGS'!AW80</f>
        <v>8.3496000000000001E-2</v>
      </c>
      <c r="AX80" s="347">
        <f>'2M - SGS'!AX80</f>
        <v>8.6250999999999994E-2</v>
      </c>
      <c r="AY80" s="347">
        <f>'2M - SGS'!AY80</f>
        <v>8.6096000000000006E-2</v>
      </c>
      <c r="AZ80" s="347">
        <f>'2M - SGS'!AZ80</f>
        <v>7.8608999999999998E-2</v>
      </c>
      <c r="BA80" s="347">
        <f>'2M - SGS'!BA80</f>
        <v>8.1547999999999995E-2</v>
      </c>
      <c r="BB80" s="347">
        <f>'2M - SGS'!BB80</f>
        <v>7.2947999999999999E-2</v>
      </c>
      <c r="BC80" s="347">
        <f>'2M - SGS'!BC80</f>
        <v>8.6277000000000006E-2</v>
      </c>
      <c r="BD80" s="347">
        <f>'2M - SGS'!BD80</f>
        <v>8.3294000000000007E-2</v>
      </c>
      <c r="BE80" s="347">
        <f>'2M - SGS'!BE80</f>
        <v>8.5859000000000005E-2</v>
      </c>
      <c r="BF80" s="347">
        <f>'2M - SGS'!BF80</f>
        <v>8.5885000000000003E-2</v>
      </c>
      <c r="BG80" s="347">
        <f>'2M - SGS'!BG80</f>
        <v>8.3474999999999994E-2</v>
      </c>
      <c r="BH80" s="347">
        <f>'2M - SGS'!BH80</f>
        <v>8.6262000000000005E-2</v>
      </c>
      <c r="BI80" s="347">
        <f>'2M - SGS'!BI80</f>
        <v>8.3496000000000001E-2</v>
      </c>
      <c r="BJ80" s="347">
        <f>'2M - SGS'!BJ80</f>
        <v>8.6250999999999994E-2</v>
      </c>
      <c r="BK80" s="347">
        <f>'2M - SGS'!BK80</f>
        <v>8.6096000000000006E-2</v>
      </c>
      <c r="BL80" s="347">
        <f>'2M - SGS'!BL80</f>
        <v>7.8608999999999998E-2</v>
      </c>
      <c r="BM80" s="347">
        <f>'2M - SGS'!BM80</f>
        <v>8.1547999999999995E-2</v>
      </c>
      <c r="BN80" s="347">
        <f>'2M - SGS'!BN80</f>
        <v>7.2947999999999999E-2</v>
      </c>
      <c r="BO80" s="347">
        <f>'2M - SGS'!BO80</f>
        <v>8.6277000000000006E-2</v>
      </c>
      <c r="BP80" s="347">
        <f>'2M - SGS'!BP80</f>
        <v>8.3294000000000007E-2</v>
      </c>
      <c r="BQ80" s="347">
        <f>'2M - SGS'!BQ80</f>
        <v>8.5859000000000005E-2</v>
      </c>
      <c r="BR80" s="347">
        <f>'2M - SGS'!BR80</f>
        <v>8.5885000000000003E-2</v>
      </c>
      <c r="BS80" s="347">
        <f>'2M - SGS'!BS80</f>
        <v>8.3474999999999994E-2</v>
      </c>
      <c r="BT80" s="347">
        <f>'2M - SGS'!BT80</f>
        <v>8.6262000000000005E-2</v>
      </c>
      <c r="BU80" s="347">
        <f>'2M - SGS'!BU80</f>
        <v>8.3496000000000001E-2</v>
      </c>
      <c r="BV80" s="347">
        <f>'2M - SGS'!BV80</f>
        <v>8.6250999999999994E-2</v>
      </c>
      <c r="BW80" s="347">
        <f>'2M - SGS'!BW80</f>
        <v>8.6096000000000006E-2</v>
      </c>
      <c r="BX80" s="347">
        <f>'2M - SGS'!BX80</f>
        <v>7.8608999999999998E-2</v>
      </c>
      <c r="BY80" s="347">
        <f>'2M - SGS'!BY80</f>
        <v>8.1547999999999995E-2</v>
      </c>
      <c r="BZ80" s="347">
        <f>'2M - SGS'!BZ80</f>
        <v>7.2947999999999999E-2</v>
      </c>
      <c r="CA80" s="347">
        <f>'2M - SGS'!CA80</f>
        <v>8.6277000000000006E-2</v>
      </c>
      <c r="CB80" s="347">
        <f>'2M - SGS'!CB80</f>
        <v>8.3294000000000007E-2</v>
      </c>
      <c r="CC80" s="347">
        <f>'2M - SGS'!CC80</f>
        <v>8.5859000000000005E-2</v>
      </c>
      <c r="CD80" s="347">
        <f>'2M - SGS'!CD80</f>
        <v>8.5885000000000003E-2</v>
      </c>
      <c r="CE80" s="347">
        <f>'2M - SGS'!CE80</f>
        <v>8.3474999999999994E-2</v>
      </c>
      <c r="CF80" s="347">
        <f>'2M - SGS'!CF80</f>
        <v>8.6262000000000005E-2</v>
      </c>
      <c r="CG80" s="347">
        <f>'2M - SGS'!CG80</f>
        <v>8.3496000000000001E-2</v>
      </c>
      <c r="CH80" s="348">
        <f>'2M - SGS'!CH80</f>
        <v>8.6250999999999994E-2</v>
      </c>
      <c r="CJ80" s="249">
        <f t="shared" si="103"/>
        <v>0.99999999999999989</v>
      </c>
    </row>
    <row r="81" spans="1:88" ht="15.6" x14ac:dyDescent="0.3">
      <c r="A81" s="572"/>
      <c r="B81" s="14" t="str">
        <f t="shared" si="102"/>
        <v>Cooling</v>
      </c>
      <c r="C81" s="347">
        <f>'2M - SGS'!C81</f>
        <v>6.0000000000000002E-6</v>
      </c>
      <c r="D81" s="347">
        <f>'2M - SGS'!D81</f>
        <v>2.4699999999999999E-4</v>
      </c>
      <c r="E81" s="347">
        <f>'2M - SGS'!E81</f>
        <v>7.2360000000000002E-3</v>
      </c>
      <c r="F81" s="347">
        <f>'2M - SGS'!F81</f>
        <v>2.1690999999999998E-2</v>
      </c>
      <c r="G81" s="347">
        <f>'2M - SGS'!G81</f>
        <v>6.2979999999999994E-2</v>
      </c>
      <c r="H81" s="347">
        <f>'2M - SGS'!H81</f>
        <v>0.21317</v>
      </c>
      <c r="I81" s="347">
        <f>'2M - SGS'!I81</f>
        <v>0.29002899999999998</v>
      </c>
      <c r="J81" s="347">
        <f>'2M - SGS'!J81</f>
        <v>0.270206</v>
      </c>
      <c r="K81" s="347">
        <f>'2M - SGS'!K81</f>
        <v>0.108695</v>
      </c>
      <c r="L81" s="347">
        <f>'2M - SGS'!L81</f>
        <v>1.9643000000000001E-2</v>
      </c>
      <c r="M81" s="347">
        <f>'2M - SGS'!M81</f>
        <v>6.0299999999999998E-3</v>
      </c>
      <c r="N81" s="347">
        <f>'2M - SGS'!N81</f>
        <v>6.3999999999999997E-5</v>
      </c>
      <c r="O81" s="347">
        <f>'2M - SGS'!O81</f>
        <v>6.0000000000000002E-6</v>
      </c>
      <c r="P81" s="347">
        <f>'2M - SGS'!P81</f>
        <v>2.4699999999999999E-4</v>
      </c>
      <c r="Q81" s="347">
        <f>'2M - SGS'!Q81</f>
        <v>7.2360000000000002E-3</v>
      </c>
      <c r="R81" s="347">
        <f>'2M - SGS'!R81</f>
        <v>2.1690999999999998E-2</v>
      </c>
      <c r="S81" s="347">
        <f>'2M - SGS'!S81</f>
        <v>6.2979999999999994E-2</v>
      </c>
      <c r="T81" s="347">
        <f>'2M - SGS'!T81</f>
        <v>0.21317</v>
      </c>
      <c r="U81" s="347">
        <f>'2M - SGS'!U81</f>
        <v>0.29002899999999998</v>
      </c>
      <c r="V81" s="347">
        <f>'2M - SGS'!V81</f>
        <v>0.270206</v>
      </c>
      <c r="W81" s="347">
        <f>'2M - SGS'!W81</f>
        <v>0.108695</v>
      </c>
      <c r="X81" s="347">
        <f>'2M - SGS'!X81</f>
        <v>1.9643000000000001E-2</v>
      </c>
      <c r="Y81" s="347">
        <f>'2M - SGS'!Y81</f>
        <v>6.0299999999999998E-3</v>
      </c>
      <c r="Z81" s="347">
        <f>'2M - SGS'!Z81</f>
        <v>6.3999999999999997E-5</v>
      </c>
      <c r="AA81" s="347">
        <f>'2M - SGS'!AA81</f>
        <v>6.0000000000000002E-6</v>
      </c>
      <c r="AB81" s="347">
        <f>'2M - SGS'!AB81</f>
        <v>2.4699999999999999E-4</v>
      </c>
      <c r="AC81" s="347">
        <f>'2M - SGS'!AC81</f>
        <v>7.2360000000000002E-3</v>
      </c>
      <c r="AD81" s="347">
        <f>'2M - SGS'!AD81</f>
        <v>2.1690999999999998E-2</v>
      </c>
      <c r="AE81" s="347">
        <f>'2M - SGS'!AE81</f>
        <v>6.2979999999999994E-2</v>
      </c>
      <c r="AF81" s="347">
        <f>'2M - SGS'!AF81</f>
        <v>0.21317</v>
      </c>
      <c r="AG81" s="347">
        <f>'2M - SGS'!AG81</f>
        <v>0.29002899999999998</v>
      </c>
      <c r="AH81" s="347">
        <f>'2M - SGS'!AH81</f>
        <v>0.270206</v>
      </c>
      <c r="AI81" s="347">
        <f>'2M - SGS'!AI81</f>
        <v>0.108695</v>
      </c>
      <c r="AJ81" s="347">
        <f>'2M - SGS'!AJ81</f>
        <v>1.9643000000000001E-2</v>
      </c>
      <c r="AK81" s="347">
        <f>'2M - SGS'!AK81</f>
        <v>6.0299999999999998E-3</v>
      </c>
      <c r="AL81" s="347">
        <f>'2M - SGS'!AL81</f>
        <v>6.3999999999999997E-5</v>
      </c>
      <c r="AM81" s="347">
        <f>'2M - SGS'!AM81</f>
        <v>6.0000000000000002E-6</v>
      </c>
      <c r="AN81" s="347">
        <f>'2M - SGS'!AN81</f>
        <v>2.4699999999999999E-4</v>
      </c>
      <c r="AO81" s="347">
        <f>'2M - SGS'!AO81</f>
        <v>7.2360000000000002E-3</v>
      </c>
      <c r="AP81" s="347">
        <f>'2M - SGS'!AP81</f>
        <v>2.1690999999999998E-2</v>
      </c>
      <c r="AQ81" s="347">
        <f>'2M - SGS'!AQ81</f>
        <v>6.2979999999999994E-2</v>
      </c>
      <c r="AR81" s="347">
        <f>'2M - SGS'!AR81</f>
        <v>0.21317</v>
      </c>
      <c r="AS81" s="347">
        <f>'2M - SGS'!AS81</f>
        <v>0.29002899999999998</v>
      </c>
      <c r="AT81" s="347">
        <f>'2M - SGS'!AT81</f>
        <v>0.270206</v>
      </c>
      <c r="AU81" s="347">
        <f>'2M - SGS'!AU81</f>
        <v>0.108695</v>
      </c>
      <c r="AV81" s="347">
        <f>'2M - SGS'!AV81</f>
        <v>1.9643000000000001E-2</v>
      </c>
      <c r="AW81" s="347">
        <f>'2M - SGS'!AW81</f>
        <v>6.0299999999999998E-3</v>
      </c>
      <c r="AX81" s="347">
        <f>'2M - SGS'!AX81</f>
        <v>6.3999999999999997E-5</v>
      </c>
      <c r="AY81" s="347">
        <f>'2M - SGS'!AY81</f>
        <v>6.0000000000000002E-6</v>
      </c>
      <c r="AZ81" s="347">
        <f>'2M - SGS'!AZ81</f>
        <v>2.4699999999999999E-4</v>
      </c>
      <c r="BA81" s="347">
        <f>'2M - SGS'!BA81</f>
        <v>7.2360000000000002E-3</v>
      </c>
      <c r="BB81" s="347">
        <f>'2M - SGS'!BB81</f>
        <v>2.1690999999999998E-2</v>
      </c>
      <c r="BC81" s="347">
        <f>'2M - SGS'!BC81</f>
        <v>6.2979999999999994E-2</v>
      </c>
      <c r="BD81" s="347">
        <f>'2M - SGS'!BD81</f>
        <v>0.21317</v>
      </c>
      <c r="BE81" s="347">
        <f>'2M - SGS'!BE81</f>
        <v>0.29002899999999998</v>
      </c>
      <c r="BF81" s="347">
        <f>'2M - SGS'!BF81</f>
        <v>0.270206</v>
      </c>
      <c r="BG81" s="347">
        <f>'2M - SGS'!BG81</f>
        <v>0.108695</v>
      </c>
      <c r="BH81" s="347">
        <f>'2M - SGS'!BH81</f>
        <v>1.9643000000000001E-2</v>
      </c>
      <c r="BI81" s="347">
        <f>'2M - SGS'!BI81</f>
        <v>6.0299999999999998E-3</v>
      </c>
      <c r="BJ81" s="347">
        <f>'2M - SGS'!BJ81</f>
        <v>6.3999999999999997E-5</v>
      </c>
      <c r="BK81" s="347">
        <f>'2M - SGS'!BK81</f>
        <v>6.0000000000000002E-6</v>
      </c>
      <c r="BL81" s="347">
        <f>'2M - SGS'!BL81</f>
        <v>2.4699999999999999E-4</v>
      </c>
      <c r="BM81" s="347">
        <f>'2M - SGS'!BM81</f>
        <v>7.2360000000000002E-3</v>
      </c>
      <c r="BN81" s="347">
        <f>'2M - SGS'!BN81</f>
        <v>2.1690999999999998E-2</v>
      </c>
      <c r="BO81" s="347">
        <f>'2M - SGS'!BO81</f>
        <v>6.2979999999999994E-2</v>
      </c>
      <c r="BP81" s="347">
        <f>'2M - SGS'!BP81</f>
        <v>0.21317</v>
      </c>
      <c r="BQ81" s="347">
        <f>'2M - SGS'!BQ81</f>
        <v>0.29002899999999998</v>
      </c>
      <c r="BR81" s="347">
        <f>'2M - SGS'!BR81</f>
        <v>0.270206</v>
      </c>
      <c r="BS81" s="347">
        <f>'2M - SGS'!BS81</f>
        <v>0.108695</v>
      </c>
      <c r="BT81" s="347">
        <f>'2M - SGS'!BT81</f>
        <v>1.9643000000000001E-2</v>
      </c>
      <c r="BU81" s="347">
        <f>'2M - SGS'!BU81</f>
        <v>6.0299999999999998E-3</v>
      </c>
      <c r="BV81" s="347">
        <f>'2M - SGS'!BV81</f>
        <v>6.3999999999999997E-5</v>
      </c>
      <c r="BW81" s="347">
        <f>'2M - SGS'!BW81</f>
        <v>6.0000000000000002E-6</v>
      </c>
      <c r="BX81" s="347">
        <f>'2M - SGS'!BX81</f>
        <v>2.4699999999999999E-4</v>
      </c>
      <c r="BY81" s="347">
        <f>'2M - SGS'!BY81</f>
        <v>7.2360000000000002E-3</v>
      </c>
      <c r="BZ81" s="347">
        <f>'2M - SGS'!BZ81</f>
        <v>2.1690999999999998E-2</v>
      </c>
      <c r="CA81" s="347">
        <f>'2M - SGS'!CA81</f>
        <v>6.2979999999999994E-2</v>
      </c>
      <c r="CB81" s="347">
        <f>'2M - SGS'!CB81</f>
        <v>0.21317</v>
      </c>
      <c r="CC81" s="347">
        <f>'2M - SGS'!CC81</f>
        <v>0.29002899999999998</v>
      </c>
      <c r="CD81" s="347">
        <f>'2M - SGS'!CD81</f>
        <v>0.270206</v>
      </c>
      <c r="CE81" s="347">
        <f>'2M - SGS'!CE81</f>
        <v>0.108695</v>
      </c>
      <c r="CF81" s="347">
        <f>'2M - SGS'!CF81</f>
        <v>1.9643000000000001E-2</v>
      </c>
      <c r="CG81" s="347">
        <f>'2M - SGS'!CG81</f>
        <v>6.0299999999999998E-3</v>
      </c>
      <c r="CH81" s="348">
        <f>'2M - SGS'!CH81</f>
        <v>6.3999999999999997E-5</v>
      </c>
      <c r="CJ81" s="249">
        <f t="shared" si="103"/>
        <v>0.9999969999999998</v>
      </c>
    </row>
    <row r="82" spans="1:88" ht="15.6" x14ac:dyDescent="0.3">
      <c r="A82" s="572"/>
      <c r="B82" s="14" t="str">
        <f t="shared" si="102"/>
        <v>Ext Lighting</v>
      </c>
      <c r="C82" s="347">
        <f>'2M - SGS'!C82</f>
        <v>0.106265</v>
      </c>
      <c r="D82" s="347">
        <f>'2M - SGS'!D82</f>
        <v>8.2161999999999999E-2</v>
      </c>
      <c r="E82" s="347">
        <f>'2M - SGS'!E82</f>
        <v>7.0887000000000006E-2</v>
      </c>
      <c r="F82" s="347">
        <f>'2M - SGS'!F82</f>
        <v>6.8145999999999998E-2</v>
      </c>
      <c r="G82" s="347">
        <f>'2M - SGS'!G82</f>
        <v>8.1852999999999995E-2</v>
      </c>
      <c r="H82" s="347">
        <f>'2M - SGS'!H82</f>
        <v>6.7163E-2</v>
      </c>
      <c r="I82" s="347">
        <f>'2M - SGS'!I82</f>
        <v>8.6751999999999996E-2</v>
      </c>
      <c r="J82" s="347">
        <f>'2M - SGS'!J82</f>
        <v>6.9401000000000004E-2</v>
      </c>
      <c r="K82" s="347">
        <f>'2M - SGS'!K82</f>
        <v>8.2907999999999996E-2</v>
      </c>
      <c r="L82" s="347">
        <f>'2M - SGS'!L82</f>
        <v>0.100507</v>
      </c>
      <c r="M82" s="347">
        <f>'2M - SGS'!M82</f>
        <v>8.7251999999999996E-2</v>
      </c>
      <c r="N82" s="347">
        <f>'2M - SGS'!N82</f>
        <v>9.6703999999999998E-2</v>
      </c>
      <c r="O82" s="347">
        <f>'2M - SGS'!O82</f>
        <v>0.106265</v>
      </c>
      <c r="P82" s="347">
        <f>'2M - SGS'!P82</f>
        <v>8.2161999999999999E-2</v>
      </c>
      <c r="Q82" s="347">
        <f>'2M - SGS'!Q82</f>
        <v>7.0887000000000006E-2</v>
      </c>
      <c r="R82" s="347">
        <f>'2M - SGS'!R82</f>
        <v>6.8145999999999998E-2</v>
      </c>
      <c r="S82" s="347">
        <f>'2M - SGS'!S82</f>
        <v>8.1852999999999995E-2</v>
      </c>
      <c r="T82" s="347">
        <f>'2M - SGS'!T82</f>
        <v>6.7163E-2</v>
      </c>
      <c r="U82" s="347">
        <f>'2M - SGS'!U82</f>
        <v>8.6751999999999996E-2</v>
      </c>
      <c r="V82" s="347">
        <f>'2M - SGS'!V82</f>
        <v>6.9401000000000004E-2</v>
      </c>
      <c r="W82" s="347">
        <f>'2M - SGS'!W82</f>
        <v>8.2907999999999996E-2</v>
      </c>
      <c r="X82" s="347">
        <f>'2M - SGS'!X82</f>
        <v>0.100507</v>
      </c>
      <c r="Y82" s="347">
        <f>'2M - SGS'!Y82</f>
        <v>8.7251999999999996E-2</v>
      </c>
      <c r="Z82" s="347">
        <f>'2M - SGS'!Z82</f>
        <v>9.6703999999999998E-2</v>
      </c>
      <c r="AA82" s="347">
        <f>'2M - SGS'!AA82</f>
        <v>0.106265</v>
      </c>
      <c r="AB82" s="347">
        <f>'2M - SGS'!AB82</f>
        <v>8.2161999999999999E-2</v>
      </c>
      <c r="AC82" s="347">
        <f>'2M - SGS'!AC82</f>
        <v>7.0887000000000006E-2</v>
      </c>
      <c r="AD82" s="347">
        <f>'2M - SGS'!AD82</f>
        <v>6.8145999999999998E-2</v>
      </c>
      <c r="AE82" s="347">
        <f>'2M - SGS'!AE82</f>
        <v>8.1852999999999995E-2</v>
      </c>
      <c r="AF82" s="347">
        <f>'2M - SGS'!AF82</f>
        <v>6.7163E-2</v>
      </c>
      <c r="AG82" s="347">
        <f>'2M - SGS'!AG82</f>
        <v>8.6751999999999996E-2</v>
      </c>
      <c r="AH82" s="347">
        <f>'2M - SGS'!AH82</f>
        <v>6.9401000000000004E-2</v>
      </c>
      <c r="AI82" s="347">
        <f>'2M - SGS'!AI82</f>
        <v>8.2907999999999996E-2</v>
      </c>
      <c r="AJ82" s="347">
        <f>'2M - SGS'!AJ82</f>
        <v>0.100507</v>
      </c>
      <c r="AK82" s="347">
        <f>'2M - SGS'!AK82</f>
        <v>8.7251999999999996E-2</v>
      </c>
      <c r="AL82" s="347">
        <f>'2M - SGS'!AL82</f>
        <v>9.6703999999999998E-2</v>
      </c>
      <c r="AM82" s="347">
        <f>'2M - SGS'!AM82</f>
        <v>0.106265</v>
      </c>
      <c r="AN82" s="347">
        <f>'2M - SGS'!AN82</f>
        <v>8.2161999999999999E-2</v>
      </c>
      <c r="AO82" s="347">
        <f>'2M - SGS'!AO82</f>
        <v>7.0887000000000006E-2</v>
      </c>
      <c r="AP82" s="347">
        <f>'2M - SGS'!AP82</f>
        <v>6.8145999999999998E-2</v>
      </c>
      <c r="AQ82" s="347">
        <f>'2M - SGS'!AQ82</f>
        <v>8.1852999999999995E-2</v>
      </c>
      <c r="AR82" s="347">
        <f>'2M - SGS'!AR82</f>
        <v>6.7163E-2</v>
      </c>
      <c r="AS82" s="347">
        <f>'2M - SGS'!AS82</f>
        <v>8.6751999999999996E-2</v>
      </c>
      <c r="AT82" s="347">
        <f>'2M - SGS'!AT82</f>
        <v>6.9401000000000004E-2</v>
      </c>
      <c r="AU82" s="347">
        <f>'2M - SGS'!AU82</f>
        <v>8.2907999999999996E-2</v>
      </c>
      <c r="AV82" s="347">
        <f>'2M - SGS'!AV82</f>
        <v>0.100507</v>
      </c>
      <c r="AW82" s="347">
        <f>'2M - SGS'!AW82</f>
        <v>8.7251999999999996E-2</v>
      </c>
      <c r="AX82" s="347">
        <f>'2M - SGS'!AX82</f>
        <v>9.6703999999999998E-2</v>
      </c>
      <c r="AY82" s="347">
        <f>'2M - SGS'!AY82</f>
        <v>0.106265</v>
      </c>
      <c r="AZ82" s="347">
        <f>'2M - SGS'!AZ82</f>
        <v>8.2161999999999999E-2</v>
      </c>
      <c r="BA82" s="347">
        <f>'2M - SGS'!BA82</f>
        <v>7.0887000000000006E-2</v>
      </c>
      <c r="BB82" s="347">
        <f>'2M - SGS'!BB82</f>
        <v>6.8145999999999998E-2</v>
      </c>
      <c r="BC82" s="347">
        <f>'2M - SGS'!BC82</f>
        <v>8.1852999999999995E-2</v>
      </c>
      <c r="BD82" s="347">
        <f>'2M - SGS'!BD82</f>
        <v>6.7163E-2</v>
      </c>
      <c r="BE82" s="347">
        <f>'2M - SGS'!BE82</f>
        <v>8.6751999999999996E-2</v>
      </c>
      <c r="BF82" s="347">
        <f>'2M - SGS'!BF82</f>
        <v>6.9401000000000004E-2</v>
      </c>
      <c r="BG82" s="347">
        <f>'2M - SGS'!BG82</f>
        <v>8.2907999999999996E-2</v>
      </c>
      <c r="BH82" s="347">
        <f>'2M - SGS'!BH82</f>
        <v>0.100507</v>
      </c>
      <c r="BI82" s="347">
        <f>'2M - SGS'!BI82</f>
        <v>8.7251999999999996E-2</v>
      </c>
      <c r="BJ82" s="347">
        <f>'2M - SGS'!BJ82</f>
        <v>9.6703999999999998E-2</v>
      </c>
      <c r="BK82" s="347">
        <f>'2M - SGS'!BK82</f>
        <v>0.106265</v>
      </c>
      <c r="BL82" s="347">
        <f>'2M - SGS'!BL82</f>
        <v>8.2161999999999999E-2</v>
      </c>
      <c r="BM82" s="347">
        <f>'2M - SGS'!BM82</f>
        <v>7.0887000000000006E-2</v>
      </c>
      <c r="BN82" s="347">
        <f>'2M - SGS'!BN82</f>
        <v>6.8145999999999998E-2</v>
      </c>
      <c r="BO82" s="347">
        <f>'2M - SGS'!BO82</f>
        <v>8.1852999999999995E-2</v>
      </c>
      <c r="BP82" s="347">
        <f>'2M - SGS'!BP82</f>
        <v>6.7163E-2</v>
      </c>
      <c r="BQ82" s="347">
        <f>'2M - SGS'!BQ82</f>
        <v>8.6751999999999996E-2</v>
      </c>
      <c r="BR82" s="347">
        <f>'2M - SGS'!BR82</f>
        <v>6.9401000000000004E-2</v>
      </c>
      <c r="BS82" s="347">
        <f>'2M - SGS'!BS82</f>
        <v>8.2907999999999996E-2</v>
      </c>
      <c r="BT82" s="347">
        <f>'2M - SGS'!BT82</f>
        <v>0.100507</v>
      </c>
      <c r="BU82" s="347">
        <f>'2M - SGS'!BU82</f>
        <v>8.7251999999999996E-2</v>
      </c>
      <c r="BV82" s="347">
        <f>'2M - SGS'!BV82</f>
        <v>9.6703999999999998E-2</v>
      </c>
      <c r="BW82" s="347">
        <f>'2M - SGS'!BW82</f>
        <v>0.106265</v>
      </c>
      <c r="BX82" s="347">
        <f>'2M - SGS'!BX82</f>
        <v>8.2161999999999999E-2</v>
      </c>
      <c r="BY82" s="347">
        <f>'2M - SGS'!BY82</f>
        <v>7.0887000000000006E-2</v>
      </c>
      <c r="BZ82" s="347">
        <f>'2M - SGS'!BZ82</f>
        <v>6.8145999999999998E-2</v>
      </c>
      <c r="CA82" s="347">
        <f>'2M - SGS'!CA82</f>
        <v>8.1852999999999995E-2</v>
      </c>
      <c r="CB82" s="347">
        <f>'2M - SGS'!CB82</f>
        <v>6.7163E-2</v>
      </c>
      <c r="CC82" s="347">
        <f>'2M - SGS'!CC82</f>
        <v>8.6751999999999996E-2</v>
      </c>
      <c r="CD82" s="347">
        <f>'2M - SGS'!CD82</f>
        <v>6.9401000000000004E-2</v>
      </c>
      <c r="CE82" s="347">
        <f>'2M - SGS'!CE82</f>
        <v>8.2907999999999996E-2</v>
      </c>
      <c r="CF82" s="347">
        <f>'2M - SGS'!CF82</f>
        <v>0.100507</v>
      </c>
      <c r="CG82" s="347">
        <f>'2M - SGS'!CG82</f>
        <v>8.7251999999999996E-2</v>
      </c>
      <c r="CH82" s="348">
        <f>'2M - SGS'!CH82</f>
        <v>9.6703999999999998E-2</v>
      </c>
      <c r="CJ82" s="249">
        <f t="shared" si="103"/>
        <v>1</v>
      </c>
    </row>
    <row r="83" spans="1:88" ht="15.6" x14ac:dyDescent="0.3">
      <c r="A83" s="572"/>
      <c r="B83" s="14" t="str">
        <f t="shared" si="102"/>
        <v>Heating</v>
      </c>
      <c r="C83" s="347">
        <f>'2M - SGS'!C83</f>
        <v>0.210397</v>
      </c>
      <c r="D83" s="347">
        <f>'2M - SGS'!D83</f>
        <v>0.17743600000000001</v>
      </c>
      <c r="E83" s="347">
        <f>'2M - SGS'!E83</f>
        <v>0.13192400000000001</v>
      </c>
      <c r="F83" s="347">
        <f>'2M - SGS'!F83</f>
        <v>5.9718E-2</v>
      </c>
      <c r="G83" s="347">
        <f>'2M - SGS'!G83</f>
        <v>2.6769000000000001E-2</v>
      </c>
      <c r="H83" s="347">
        <f>'2M - SGS'!H83</f>
        <v>4.2950000000000002E-3</v>
      </c>
      <c r="I83" s="347">
        <f>'2M - SGS'!I83</f>
        <v>2.895E-3</v>
      </c>
      <c r="J83" s="347">
        <f>'2M - SGS'!J83</f>
        <v>3.4320000000000002E-3</v>
      </c>
      <c r="K83" s="347">
        <f>'2M - SGS'!K83</f>
        <v>9.4020000000000006E-3</v>
      </c>
      <c r="L83" s="347">
        <f>'2M - SGS'!L83</f>
        <v>5.5496999999999998E-2</v>
      </c>
      <c r="M83" s="347">
        <f>'2M - SGS'!M83</f>
        <v>0.115452</v>
      </c>
      <c r="N83" s="347">
        <f>'2M - SGS'!N83</f>
        <v>0.20278099999999999</v>
      </c>
      <c r="O83" s="347">
        <f>'2M - SGS'!O83</f>
        <v>0.210397</v>
      </c>
      <c r="P83" s="347">
        <f>'2M - SGS'!P83</f>
        <v>0.17743600000000001</v>
      </c>
      <c r="Q83" s="347">
        <f>'2M - SGS'!Q83</f>
        <v>0.13192400000000001</v>
      </c>
      <c r="R83" s="347">
        <f>'2M - SGS'!R83</f>
        <v>5.9718E-2</v>
      </c>
      <c r="S83" s="347">
        <f>'2M - SGS'!S83</f>
        <v>2.6769000000000001E-2</v>
      </c>
      <c r="T83" s="347">
        <f>'2M - SGS'!T83</f>
        <v>4.2950000000000002E-3</v>
      </c>
      <c r="U83" s="347">
        <f>'2M - SGS'!U83</f>
        <v>2.895E-3</v>
      </c>
      <c r="V83" s="347">
        <f>'2M - SGS'!V83</f>
        <v>3.4320000000000002E-3</v>
      </c>
      <c r="W83" s="347">
        <f>'2M - SGS'!W83</f>
        <v>9.4020000000000006E-3</v>
      </c>
      <c r="X83" s="347">
        <f>'2M - SGS'!X83</f>
        <v>5.5496999999999998E-2</v>
      </c>
      <c r="Y83" s="347">
        <f>'2M - SGS'!Y83</f>
        <v>0.115452</v>
      </c>
      <c r="Z83" s="347">
        <f>'2M - SGS'!Z83</f>
        <v>0.20278099999999999</v>
      </c>
      <c r="AA83" s="347">
        <f>'2M - SGS'!AA83</f>
        <v>0.210397</v>
      </c>
      <c r="AB83" s="347">
        <f>'2M - SGS'!AB83</f>
        <v>0.17743600000000001</v>
      </c>
      <c r="AC83" s="347">
        <f>'2M - SGS'!AC83</f>
        <v>0.13192400000000001</v>
      </c>
      <c r="AD83" s="347">
        <f>'2M - SGS'!AD83</f>
        <v>5.9718E-2</v>
      </c>
      <c r="AE83" s="347">
        <f>'2M - SGS'!AE83</f>
        <v>2.6769000000000001E-2</v>
      </c>
      <c r="AF83" s="347">
        <f>'2M - SGS'!AF83</f>
        <v>4.2950000000000002E-3</v>
      </c>
      <c r="AG83" s="347">
        <f>'2M - SGS'!AG83</f>
        <v>2.895E-3</v>
      </c>
      <c r="AH83" s="347">
        <f>'2M - SGS'!AH83</f>
        <v>3.4320000000000002E-3</v>
      </c>
      <c r="AI83" s="347">
        <f>'2M - SGS'!AI83</f>
        <v>9.4020000000000006E-3</v>
      </c>
      <c r="AJ83" s="347">
        <f>'2M - SGS'!AJ83</f>
        <v>5.5496999999999998E-2</v>
      </c>
      <c r="AK83" s="347">
        <f>'2M - SGS'!AK83</f>
        <v>0.115452</v>
      </c>
      <c r="AL83" s="347">
        <f>'2M - SGS'!AL83</f>
        <v>0.20278099999999999</v>
      </c>
      <c r="AM83" s="347">
        <f>'2M - SGS'!AM83</f>
        <v>0.210397</v>
      </c>
      <c r="AN83" s="347">
        <f>'2M - SGS'!AN83</f>
        <v>0.17743600000000001</v>
      </c>
      <c r="AO83" s="347">
        <f>'2M - SGS'!AO83</f>
        <v>0.13192400000000001</v>
      </c>
      <c r="AP83" s="347">
        <f>'2M - SGS'!AP83</f>
        <v>5.9718E-2</v>
      </c>
      <c r="AQ83" s="347">
        <f>'2M - SGS'!AQ83</f>
        <v>2.6769000000000001E-2</v>
      </c>
      <c r="AR83" s="347">
        <f>'2M - SGS'!AR83</f>
        <v>4.2950000000000002E-3</v>
      </c>
      <c r="AS83" s="347">
        <f>'2M - SGS'!AS83</f>
        <v>2.895E-3</v>
      </c>
      <c r="AT83" s="347">
        <f>'2M - SGS'!AT83</f>
        <v>3.4320000000000002E-3</v>
      </c>
      <c r="AU83" s="347">
        <f>'2M - SGS'!AU83</f>
        <v>9.4020000000000006E-3</v>
      </c>
      <c r="AV83" s="347">
        <f>'2M - SGS'!AV83</f>
        <v>5.5496999999999998E-2</v>
      </c>
      <c r="AW83" s="347">
        <f>'2M - SGS'!AW83</f>
        <v>0.115452</v>
      </c>
      <c r="AX83" s="347">
        <f>'2M - SGS'!AX83</f>
        <v>0.20278099999999999</v>
      </c>
      <c r="AY83" s="347">
        <f>'2M - SGS'!AY83</f>
        <v>0.210397</v>
      </c>
      <c r="AZ83" s="347">
        <f>'2M - SGS'!AZ83</f>
        <v>0.17743600000000001</v>
      </c>
      <c r="BA83" s="347">
        <f>'2M - SGS'!BA83</f>
        <v>0.13192400000000001</v>
      </c>
      <c r="BB83" s="347">
        <f>'2M - SGS'!BB83</f>
        <v>5.9718E-2</v>
      </c>
      <c r="BC83" s="347">
        <f>'2M - SGS'!BC83</f>
        <v>2.6769000000000001E-2</v>
      </c>
      <c r="BD83" s="347">
        <f>'2M - SGS'!BD83</f>
        <v>4.2950000000000002E-3</v>
      </c>
      <c r="BE83" s="347">
        <f>'2M - SGS'!BE83</f>
        <v>2.895E-3</v>
      </c>
      <c r="BF83" s="347">
        <f>'2M - SGS'!BF83</f>
        <v>3.4320000000000002E-3</v>
      </c>
      <c r="BG83" s="347">
        <f>'2M - SGS'!BG83</f>
        <v>9.4020000000000006E-3</v>
      </c>
      <c r="BH83" s="347">
        <f>'2M - SGS'!BH83</f>
        <v>5.5496999999999998E-2</v>
      </c>
      <c r="BI83" s="347">
        <f>'2M - SGS'!BI83</f>
        <v>0.115452</v>
      </c>
      <c r="BJ83" s="347">
        <f>'2M - SGS'!BJ83</f>
        <v>0.20278099999999999</v>
      </c>
      <c r="BK83" s="347">
        <f>'2M - SGS'!BK83</f>
        <v>0.210397</v>
      </c>
      <c r="BL83" s="347">
        <f>'2M - SGS'!BL83</f>
        <v>0.17743600000000001</v>
      </c>
      <c r="BM83" s="347">
        <f>'2M - SGS'!BM83</f>
        <v>0.13192400000000001</v>
      </c>
      <c r="BN83" s="347">
        <f>'2M - SGS'!BN83</f>
        <v>5.9718E-2</v>
      </c>
      <c r="BO83" s="347">
        <f>'2M - SGS'!BO83</f>
        <v>2.6769000000000001E-2</v>
      </c>
      <c r="BP83" s="347">
        <f>'2M - SGS'!BP83</f>
        <v>4.2950000000000002E-3</v>
      </c>
      <c r="BQ83" s="347">
        <f>'2M - SGS'!BQ83</f>
        <v>2.895E-3</v>
      </c>
      <c r="BR83" s="347">
        <f>'2M - SGS'!BR83</f>
        <v>3.4320000000000002E-3</v>
      </c>
      <c r="BS83" s="347">
        <f>'2M - SGS'!BS83</f>
        <v>9.4020000000000006E-3</v>
      </c>
      <c r="BT83" s="347">
        <f>'2M - SGS'!BT83</f>
        <v>5.5496999999999998E-2</v>
      </c>
      <c r="BU83" s="347">
        <f>'2M - SGS'!BU83</f>
        <v>0.115452</v>
      </c>
      <c r="BV83" s="347">
        <f>'2M - SGS'!BV83</f>
        <v>0.20278099999999999</v>
      </c>
      <c r="BW83" s="347">
        <f>'2M - SGS'!BW83</f>
        <v>0.210397</v>
      </c>
      <c r="BX83" s="347">
        <f>'2M - SGS'!BX83</f>
        <v>0.17743600000000001</v>
      </c>
      <c r="BY83" s="347">
        <f>'2M - SGS'!BY83</f>
        <v>0.13192400000000001</v>
      </c>
      <c r="BZ83" s="347">
        <f>'2M - SGS'!BZ83</f>
        <v>5.9718E-2</v>
      </c>
      <c r="CA83" s="347">
        <f>'2M - SGS'!CA83</f>
        <v>2.6769000000000001E-2</v>
      </c>
      <c r="CB83" s="347">
        <f>'2M - SGS'!CB83</f>
        <v>4.2950000000000002E-3</v>
      </c>
      <c r="CC83" s="347">
        <f>'2M - SGS'!CC83</f>
        <v>2.895E-3</v>
      </c>
      <c r="CD83" s="347">
        <f>'2M - SGS'!CD83</f>
        <v>3.4320000000000002E-3</v>
      </c>
      <c r="CE83" s="347">
        <f>'2M - SGS'!CE83</f>
        <v>9.4020000000000006E-3</v>
      </c>
      <c r="CF83" s="347">
        <f>'2M - SGS'!CF83</f>
        <v>5.5496999999999998E-2</v>
      </c>
      <c r="CG83" s="347">
        <f>'2M - SGS'!CG83</f>
        <v>0.115452</v>
      </c>
      <c r="CH83" s="348">
        <f>'2M - SGS'!CH83</f>
        <v>0.20278099999999999</v>
      </c>
      <c r="CJ83" s="249">
        <f t="shared" si="103"/>
        <v>0.99999800000000016</v>
      </c>
    </row>
    <row r="84" spans="1:88" ht="15.6" x14ac:dyDescent="0.3">
      <c r="A84" s="572"/>
      <c r="B84" s="14" t="str">
        <f t="shared" si="102"/>
        <v>HVAC</v>
      </c>
      <c r="C84" s="347">
        <f>'2M - SGS'!C84</f>
        <v>0.107824</v>
      </c>
      <c r="D84" s="347">
        <f>'2M - SGS'!D84</f>
        <v>9.1051999999999994E-2</v>
      </c>
      <c r="E84" s="347">
        <f>'2M - SGS'!E84</f>
        <v>7.1135000000000004E-2</v>
      </c>
      <c r="F84" s="347">
        <f>'2M - SGS'!F84</f>
        <v>4.1179E-2</v>
      </c>
      <c r="G84" s="347">
        <f>'2M - SGS'!G84</f>
        <v>4.4423999999999998E-2</v>
      </c>
      <c r="H84" s="347">
        <f>'2M - SGS'!H84</f>
        <v>0.106128</v>
      </c>
      <c r="I84" s="347">
        <f>'2M - SGS'!I84</f>
        <v>0.14288100000000001</v>
      </c>
      <c r="J84" s="347">
        <f>'2M - SGS'!J84</f>
        <v>0.133494</v>
      </c>
      <c r="K84" s="347">
        <f>'2M - SGS'!K84</f>
        <v>5.781E-2</v>
      </c>
      <c r="L84" s="347">
        <f>'2M - SGS'!L84</f>
        <v>3.8018000000000003E-2</v>
      </c>
      <c r="M84" s="347">
        <f>'2M - SGS'!M84</f>
        <v>6.2103999999999999E-2</v>
      </c>
      <c r="N84" s="347">
        <f>'2M - SGS'!N84</f>
        <v>0.10395</v>
      </c>
      <c r="O84" s="347">
        <f>'2M - SGS'!O84</f>
        <v>0.107824</v>
      </c>
      <c r="P84" s="347">
        <f>'2M - SGS'!P84</f>
        <v>9.1051999999999994E-2</v>
      </c>
      <c r="Q84" s="347">
        <f>'2M - SGS'!Q84</f>
        <v>7.1135000000000004E-2</v>
      </c>
      <c r="R84" s="347">
        <f>'2M - SGS'!R84</f>
        <v>4.1179E-2</v>
      </c>
      <c r="S84" s="347">
        <f>'2M - SGS'!S84</f>
        <v>4.4423999999999998E-2</v>
      </c>
      <c r="T84" s="347">
        <f>'2M - SGS'!T84</f>
        <v>0.106128</v>
      </c>
      <c r="U84" s="347">
        <f>'2M - SGS'!U84</f>
        <v>0.14288100000000001</v>
      </c>
      <c r="V84" s="347">
        <f>'2M - SGS'!V84</f>
        <v>0.133494</v>
      </c>
      <c r="W84" s="347">
        <f>'2M - SGS'!W84</f>
        <v>5.781E-2</v>
      </c>
      <c r="X84" s="347">
        <f>'2M - SGS'!X84</f>
        <v>3.8018000000000003E-2</v>
      </c>
      <c r="Y84" s="347">
        <f>'2M - SGS'!Y84</f>
        <v>6.2103999999999999E-2</v>
      </c>
      <c r="Z84" s="347">
        <f>'2M - SGS'!Z84</f>
        <v>0.10395</v>
      </c>
      <c r="AA84" s="347">
        <f>'2M - SGS'!AA84</f>
        <v>0.107824</v>
      </c>
      <c r="AB84" s="347">
        <f>'2M - SGS'!AB84</f>
        <v>9.1051999999999994E-2</v>
      </c>
      <c r="AC84" s="347">
        <f>'2M - SGS'!AC84</f>
        <v>7.1135000000000004E-2</v>
      </c>
      <c r="AD84" s="347">
        <f>'2M - SGS'!AD84</f>
        <v>4.1179E-2</v>
      </c>
      <c r="AE84" s="347">
        <f>'2M - SGS'!AE84</f>
        <v>4.4423999999999998E-2</v>
      </c>
      <c r="AF84" s="347">
        <f>'2M - SGS'!AF84</f>
        <v>0.106128</v>
      </c>
      <c r="AG84" s="347">
        <f>'2M - SGS'!AG84</f>
        <v>0.14288100000000001</v>
      </c>
      <c r="AH84" s="347">
        <f>'2M - SGS'!AH84</f>
        <v>0.133494</v>
      </c>
      <c r="AI84" s="347">
        <f>'2M - SGS'!AI84</f>
        <v>5.781E-2</v>
      </c>
      <c r="AJ84" s="347">
        <f>'2M - SGS'!AJ84</f>
        <v>3.8018000000000003E-2</v>
      </c>
      <c r="AK84" s="347">
        <f>'2M - SGS'!AK84</f>
        <v>6.2103999999999999E-2</v>
      </c>
      <c r="AL84" s="347">
        <f>'2M - SGS'!AL84</f>
        <v>0.10395</v>
      </c>
      <c r="AM84" s="347">
        <f>'2M - SGS'!AM84</f>
        <v>0.107824</v>
      </c>
      <c r="AN84" s="347">
        <f>'2M - SGS'!AN84</f>
        <v>9.1051999999999994E-2</v>
      </c>
      <c r="AO84" s="347">
        <f>'2M - SGS'!AO84</f>
        <v>7.1135000000000004E-2</v>
      </c>
      <c r="AP84" s="347">
        <f>'2M - SGS'!AP84</f>
        <v>4.1179E-2</v>
      </c>
      <c r="AQ84" s="347">
        <f>'2M - SGS'!AQ84</f>
        <v>4.4423999999999998E-2</v>
      </c>
      <c r="AR84" s="347">
        <f>'2M - SGS'!AR84</f>
        <v>0.106128</v>
      </c>
      <c r="AS84" s="347">
        <f>'2M - SGS'!AS84</f>
        <v>0.14288100000000001</v>
      </c>
      <c r="AT84" s="347">
        <f>'2M - SGS'!AT84</f>
        <v>0.133494</v>
      </c>
      <c r="AU84" s="347">
        <f>'2M - SGS'!AU84</f>
        <v>5.781E-2</v>
      </c>
      <c r="AV84" s="347">
        <f>'2M - SGS'!AV84</f>
        <v>3.8018000000000003E-2</v>
      </c>
      <c r="AW84" s="347">
        <f>'2M - SGS'!AW84</f>
        <v>6.2103999999999999E-2</v>
      </c>
      <c r="AX84" s="347">
        <f>'2M - SGS'!AX84</f>
        <v>0.10395</v>
      </c>
      <c r="AY84" s="347">
        <f>'2M - SGS'!AY84</f>
        <v>0.107824</v>
      </c>
      <c r="AZ84" s="347">
        <f>'2M - SGS'!AZ84</f>
        <v>9.1051999999999994E-2</v>
      </c>
      <c r="BA84" s="347">
        <f>'2M - SGS'!BA84</f>
        <v>7.1135000000000004E-2</v>
      </c>
      <c r="BB84" s="347">
        <f>'2M - SGS'!BB84</f>
        <v>4.1179E-2</v>
      </c>
      <c r="BC84" s="347">
        <f>'2M - SGS'!BC84</f>
        <v>4.4423999999999998E-2</v>
      </c>
      <c r="BD84" s="347">
        <f>'2M - SGS'!BD84</f>
        <v>0.106128</v>
      </c>
      <c r="BE84" s="347">
        <f>'2M - SGS'!BE84</f>
        <v>0.14288100000000001</v>
      </c>
      <c r="BF84" s="347">
        <f>'2M - SGS'!BF84</f>
        <v>0.133494</v>
      </c>
      <c r="BG84" s="347">
        <f>'2M - SGS'!BG84</f>
        <v>5.781E-2</v>
      </c>
      <c r="BH84" s="347">
        <f>'2M - SGS'!BH84</f>
        <v>3.8018000000000003E-2</v>
      </c>
      <c r="BI84" s="347">
        <f>'2M - SGS'!BI84</f>
        <v>6.2103999999999999E-2</v>
      </c>
      <c r="BJ84" s="347">
        <f>'2M - SGS'!BJ84</f>
        <v>0.10395</v>
      </c>
      <c r="BK84" s="347">
        <f>'2M - SGS'!BK84</f>
        <v>0.107824</v>
      </c>
      <c r="BL84" s="347">
        <f>'2M - SGS'!BL84</f>
        <v>9.1051999999999994E-2</v>
      </c>
      <c r="BM84" s="347">
        <f>'2M - SGS'!BM84</f>
        <v>7.1135000000000004E-2</v>
      </c>
      <c r="BN84" s="347">
        <f>'2M - SGS'!BN84</f>
        <v>4.1179E-2</v>
      </c>
      <c r="BO84" s="347">
        <f>'2M - SGS'!BO84</f>
        <v>4.4423999999999998E-2</v>
      </c>
      <c r="BP84" s="347">
        <f>'2M - SGS'!BP84</f>
        <v>0.106128</v>
      </c>
      <c r="BQ84" s="347">
        <f>'2M - SGS'!BQ84</f>
        <v>0.14288100000000001</v>
      </c>
      <c r="BR84" s="347">
        <f>'2M - SGS'!BR84</f>
        <v>0.133494</v>
      </c>
      <c r="BS84" s="347">
        <f>'2M - SGS'!BS84</f>
        <v>5.781E-2</v>
      </c>
      <c r="BT84" s="347">
        <f>'2M - SGS'!BT84</f>
        <v>3.8018000000000003E-2</v>
      </c>
      <c r="BU84" s="347">
        <f>'2M - SGS'!BU84</f>
        <v>6.2103999999999999E-2</v>
      </c>
      <c r="BV84" s="347">
        <f>'2M - SGS'!BV84</f>
        <v>0.10395</v>
      </c>
      <c r="BW84" s="347">
        <f>'2M - SGS'!BW84</f>
        <v>0.107824</v>
      </c>
      <c r="BX84" s="347">
        <f>'2M - SGS'!BX84</f>
        <v>9.1051999999999994E-2</v>
      </c>
      <c r="BY84" s="347">
        <f>'2M - SGS'!BY84</f>
        <v>7.1135000000000004E-2</v>
      </c>
      <c r="BZ84" s="347">
        <f>'2M - SGS'!BZ84</f>
        <v>4.1179E-2</v>
      </c>
      <c r="CA84" s="347">
        <f>'2M - SGS'!CA84</f>
        <v>4.4423999999999998E-2</v>
      </c>
      <c r="CB84" s="347">
        <f>'2M - SGS'!CB84</f>
        <v>0.106128</v>
      </c>
      <c r="CC84" s="347">
        <f>'2M - SGS'!CC84</f>
        <v>0.14288100000000001</v>
      </c>
      <c r="CD84" s="347">
        <f>'2M - SGS'!CD84</f>
        <v>0.133494</v>
      </c>
      <c r="CE84" s="347">
        <f>'2M - SGS'!CE84</f>
        <v>5.781E-2</v>
      </c>
      <c r="CF84" s="347">
        <f>'2M - SGS'!CF84</f>
        <v>3.8018000000000003E-2</v>
      </c>
      <c r="CG84" s="347">
        <f>'2M - SGS'!CG84</f>
        <v>6.2103999999999999E-2</v>
      </c>
      <c r="CH84" s="348">
        <f>'2M - SGS'!CH84</f>
        <v>0.10395</v>
      </c>
      <c r="CJ84" s="249">
        <f t="shared" si="103"/>
        <v>0.99999900000000008</v>
      </c>
    </row>
    <row r="85" spans="1:88" ht="15.6" x14ac:dyDescent="0.3">
      <c r="A85" s="572"/>
      <c r="B85" s="14" t="str">
        <f t="shared" si="102"/>
        <v>Lighting</v>
      </c>
      <c r="C85" s="347">
        <f>'2M - SGS'!C85</f>
        <v>9.3563999999999994E-2</v>
      </c>
      <c r="D85" s="347">
        <f>'2M - SGS'!D85</f>
        <v>7.2162000000000004E-2</v>
      </c>
      <c r="E85" s="347">
        <f>'2M - SGS'!E85</f>
        <v>7.8372999999999998E-2</v>
      </c>
      <c r="F85" s="347">
        <f>'2M - SGS'!F85</f>
        <v>7.6534000000000005E-2</v>
      </c>
      <c r="G85" s="347">
        <f>'2M - SGS'!G85</f>
        <v>9.4246999999999997E-2</v>
      </c>
      <c r="H85" s="347">
        <f>'2M - SGS'!H85</f>
        <v>7.5599E-2</v>
      </c>
      <c r="I85" s="347">
        <f>'2M - SGS'!I85</f>
        <v>9.6199999999999994E-2</v>
      </c>
      <c r="J85" s="347">
        <f>'2M - SGS'!J85</f>
        <v>7.7077999999999994E-2</v>
      </c>
      <c r="K85" s="347">
        <f>'2M - SGS'!K85</f>
        <v>8.1374000000000002E-2</v>
      </c>
      <c r="L85" s="347">
        <f>'2M - SGS'!L85</f>
        <v>9.4072000000000003E-2</v>
      </c>
      <c r="M85" s="347">
        <f>'2M - SGS'!M85</f>
        <v>7.6706999999999997E-2</v>
      </c>
      <c r="N85" s="347">
        <f>'2M - SGS'!N85</f>
        <v>8.4089999999999998E-2</v>
      </c>
      <c r="O85" s="347">
        <f>'2M - SGS'!O85</f>
        <v>9.3563999999999994E-2</v>
      </c>
      <c r="P85" s="347">
        <f>'2M - SGS'!P85</f>
        <v>7.2162000000000004E-2</v>
      </c>
      <c r="Q85" s="347">
        <f>'2M - SGS'!Q85</f>
        <v>7.8372999999999998E-2</v>
      </c>
      <c r="R85" s="347">
        <f>'2M - SGS'!R85</f>
        <v>7.6534000000000005E-2</v>
      </c>
      <c r="S85" s="347">
        <f>'2M - SGS'!S85</f>
        <v>9.4246999999999997E-2</v>
      </c>
      <c r="T85" s="347">
        <f>'2M - SGS'!T85</f>
        <v>7.5599E-2</v>
      </c>
      <c r="U85" s="347">
        <f>'2M - SGS'!U85</f>
        <v>9.6199999999999994E-2</v>
      </c>
      <c r="V85" s="347">
        <f>'2M - SGS'!V85</f>
        <v>7.7077999999999994E-2</v>
      </c>
      <c r="W85" s="347">
        <f>'2M - SGS'!W85</f>
        <v>8.1374000000000002E-2</v>
      </c>
      <c r="X85" s="347">
        <f>'2M - SGS'!X85</f>
        <v>9.4072000000000003E-2</v>
      </c>
      <c r="Y85" s="347">
        <f>'2M - SGS'!Y85</f>
        <v>7.6706999999999997E-2</v>
      </c>
      <c r="Z85" s="347">
        <f>'2M - SGS'!Z85</f>
        <v>8.4089999999999998E-2</v>
      </c>
      <c r="AA85" s="347">
        <f>'2M - SGS'!AA85</f>
        <v>9.3563999999999994E-2</v>
      </c>
      <c r="AB85" s="347">
        <f>'2M - SGS'!AB85</f>
        <v>7.2162000000000004E-2</v>
      </c>
      <c r="AC85" s="347">
        <f>'2M - SGS'!AC85</f>
        <v>7.8372999999999998E-2</v>
      </c>
      <c r="AD85" s="347">
        <f>'2M - SGS'!AD85</f>
        <v>7.6534000000000005E-2</v>
      </c>
      <c r="AE85" s="347">
        <f>'2M - SGS'!AE85</f>
        <v>9.4246999999999997E-2</v>
      </c>
      <c r="AF85" s="347">
        <f>'2M - SGS'!AF85</f>
        <v>7.5599E-2</v>
      </c>
      <c r="AG85" s="347">
        <f>'2M - SGS'!AG85</f>
        <v>9.6199999999999994E-2</v>
      </c>
      <c r="AH85" s="347">
        <f>'2M - SGS'!AH85</f>
        <v>7.7077999999999994E-2</v>
      </c>
      <c r="AI85" s="347">
        <f>'2M - SGS'!AI85</f>
        <v>8.1374000000000002E-2</v>
      </c>
      <c r="AJ85" s="347">
        <f>'2M - SGS'!AJ85</f>
        <v>9.4072000000000003E-2</v>
      </c>
      <c r="AK85" s="347">
        <f>'2M - SGS'!AK85</f>
        <v>7.6706999999999997E-2</v>
      </c>
      <c r="AL85" s="347">
        <f>'2M - SGS'!AL85</f>
        <v>8.4089999999999998E-2</v>
      </c>
      <c r="AM85" s="347">
        <f>'2M - SGS'!AM85</f>
        <v>9.3563999999999994E-2</v>
      </c>
      <c r="AN85" s="347">
        <f>'2M - SGS'!AN85</f>
        <v>7.2162000000000004E-2</v>
      </c>
      <c r="AO85" s="347">
        <f>'2M - SGS'!AO85</f>
        <v>7.8372999999999998E-2</v>
      </c>
      <c r="AP85" s="347">
        <f>'2M - SGS'!AP85</f>
        <v>7.6534000000000005E-2</v>
      </c>
      <c r="AQ85" s="347">
        <f>'2M - SGS'!AQ85</f>
        <v>9.4246999999999997E-2</v>
      </c>
      <c r="AR85" s="347">
        <f>'2M - SGS'!AR85</f>
        <v>7.5599E-2</v>
      </c>
      <c r="AS85" s="347">
        <f>'2M - SGS'!AS85</f>
        <v>9.6199999999999994E-2</v>
      </c>
      <c r="AT85" s="347">
        <f>'2M - SGS'!AT85</f>
        <v>7.7077999999999994E-2</v>
      </c>
      <c r="AU85" s="347">
        <f>'2M - SGS'!AU85</f>
        <v>8.1374000000000002E-2</v>
      </c>
      <c r="AV85" s="347">
        <f>'2M - SGS'!AV85</f>
        <v>9.4072000000000003E-2</v>
      </c>
      <c r="AW85" s="347">
        <f>'2M - SGS'!AW85</f>
        <v>7.6706999999999997E-2</v>
      </c>
      <c r="AX85" s="347">
        <f>'2M - SGS'!AX85</f>
        <v>8.4089999999999998E-2</v>
      </c>
      <c r="AY85" s="347">
        <f>'2M - SGS'!AY85</f>
        <v>9.3563999999999994E-2</v>
      </c>
      <c r="AZ85" s="347">
        <f>'2M - SGS'!AZ85</f>
        <v>7.2162000000000004E-2</v>
      </c>
      <c r="BA85" s="347">
        <f>'2M - SGS'!BA85</f>
        <v>7.8372999999999998E-2</v>
      </c>
      <c r="BB85" s="347">
        <f>'2M - SGS'!BB85</f>
        <v>7.6534000000000005E-2</v>
      </c>
      <c r="BC85" s="347">
        <f>'2M - SGS'!BC85</f>
        <v>9.4246999999999997E-2</v>
      </c>
      <c r="BD85" s="347">
        <f>'2M - SGS'!BD85</f>
        <v>7.5599E-2</v>
      </c>
      <c r="BE85" s="347">
        <f>'2M - SGS'!BE85</f>
        <v>9.6199999999999994E-2</v>
      </c>
      <c r="BF85" s="347">
        <f>'2M - SGS'!BF85</f>
        <v>7.7077999999999994E-2</v>
      </c>
      <c r="BG85" s="347">
        <f>'2M - SGS'!BG85</f>
        <v>8.1374000000000002E-2</v>
      </c>
      <c r="BH85" s="347">
        <f>'2M - SGS'!BH85</f>
        <v>9.4072000000000003E-2</v>
      </c>
      <c r="BI85" s="347">
        <f>'2M - SGS'!BI85</f>
        <v>7.6706999999999997E-2</v>
      </c>
      <c r="BJ85" s="347">
        <f>'2M - SGS'!BJ85</f>
        <v>8.4089999999999998E-2</v>
      </c>
      <c r="BK85" s="347">
        <f>'2M - SGS'!BK85</f>
        <v>9.3563999999999994E-2</v>
      </c>
      <c r="BL85" s="347">
        <f>'2M - SGS'!BL85</f>
        <v>7.2162000000000004E-2</v>
      </c>
      <c r="BM85" s="347">
        <f>'2M - SGS'!BM85</f>
        <v>7.8372999999999998E-2</v>
      </c>
      <c r="BN85" s="347">
        <f>'2M - SGS'!BN85</f>
        <v>7.6534000000000005E-2</v>
      </c>
      <c r="BO85" s="347">
        <f>'2M - SGS'!BO85</f>
        <v>9.4246999999999997E-2</v>
      </c>
      <c r="BP85" s="347">
        <f>'2M - SGS'!BP85</f>
        <v>7.5599E-2</v>
      </c>
      <c r="BQ85" s="347">
        <f>'2M - SGS'!BQ85</f>
        <v>9.6199999999999994E-2</v>
      </c>
      <c r="BR85" s="347">
        <f>'2M - SGS'!BR85</f>
        <v>7.7077999999999994E-2</v>
      </c>
      <c r="BS85" s="347">
        <f>'2M - SGS'!BS85</f>
        <v>8.1374000000000002E-2</v>
      </c>
      <c r="BT85" s="347">
        <f>'2M - SGS'!BT85</f>
        <v>9.4072000000000003E-2</v>
      </c>
      <c r="BU85" s="347">
        <f>'2M - SGS'!BU85</f>
        <v>7.6706999999999997E-2</v>
      </c>
      <c r="BV85" s="347">
        <f>'2M - SGS'!BV85</f>
        <v>8.4089999999999998E-2</v>
      </c>
      <c r="BW85" s="347">
        <f>'2M - SGS'!BW85</f>
        <v>9.3563999999999994E-2</v>
      </c>
      <c r="BX85" s="347">
        <f>'2M - SGS'!BX85</f>
        <v>7.2162000000000004E-2</v>
      </c>
      <c r="BY85" s="347">
        <f>'2M - SGS'!BY85</f>
        <v>7.8372999999999998E-2</v>
      </c>
      <c r="BZ85" s="347">
        <f>'2M - SGS'!BZ85</f>
        <v>7.6534000000000005E-2</v>
      </c>
      <c r="CA85" s="347">
        <f>'2M - SGS'!CA85</f>
        <v>9.4246999999999997E-2</v>
      </c>
      <c r="CB85" s="347">
        <f>'2M - SGS'!CB85</f>
        <v>7.5599E-2</v>
      </c>
      <c r="CC85" s="347">
        <f>'2M - SGS'!CC85</f>
        <v>9.6199999999999994E-2</v>
      </c>
      <c r="CD85" s="347">
        <f>'2M - SGS'!CD85</f>
        <v>7.7077999999999994E-2</v>
      </c>
      <c r="CE85" s="347">
        <f>'2M - SGS'!CE85</f>
        <v>8.1374000000000002E-2</v>
      </c>
      <c r="CF85" s="347">
        <f>'2M - SGS'!CF85</f>
        <v>9.4072000000000003E-2</v>
      </c>
      <c r="CG85" s="347">
        <f>'2M - SGS'!CG85</f>
        <v>7.6706999999999997E-2</v>
      </c>
      <c r="CH85" s="348">
        <f>'2M - SGS'!CH85</f>
        <v>8.4089999999999998E-2</v>
      </c>
      <c r="CJ85" s="249">
        <f t="shared" si="103"/>
        <v>1</v>
      </c>
    </row>
    <row r="86" spans="1:88" ht="15.6" x14ac:dyDescent="0.3">
      <c r="A86" s="572"/>
      <c r="B86" s="14" t="str">
        <f t="shared" si="102"/>
        <v>Miscellaneous</v>
      </c>
      <c r="C86" s="347">
        <f>'2M - SGS'!C86</f>
        <v>8.5109000000000004E-2</v>
      </c>
      <c r="D86" s="347">
        <f>'2M - SGS'!D86</f>
        <v>7.7715000000000006E-2</v>
      </c>
      <c r="E86" s="347">
        <f>'2M - SGS'!E86</f>
        <v>8.6136000000000004E-2</v>
      </c>
      <c r="F86" s="347">
        <f>'2M - SGS'!F86</f>
        <v>7.9796000000000006E-2</v>
      </c>
      <c r="G86" s="347">
        <f>'2M - SGS'!G86</f>
        <v>8.5334999999999994E-2</v>
      </c>
      <c r="H86" s="347">
        <f>'2M - SGS'!H86</f>
        <v>8.1994999999999998E-2</v>
      </c>
      <c r="I86" s="347">
        <f>'2M - SGS'!I86</f>
        <v>8.4098999999999993E-2</v>
      </c>
      <c r="J86" s="347">
        <f>'2M - SGS'!J86</f>
        <v>8.4198999999999996E-2</v>
      </c>
      <c r="K86" s="347">
        <f>'2M - SGS'!K86</f>
        <v>8.2512000000000002E-2</v>
      </c>
      <c r="L86" s="347">
        <f>'2M - SGS'!L86</f>
        <v>8.5277000000000006E-2</v>
      </c>
      <c r="M86" s="347">
        <f>'2M - SGS'!M86</f>
        <v>8.2588999999999996E-2</v>
      </c>
      <c r="N86" s="347">
        <f>'2M - SGS'!N86</f>
        <v>8.5237999999999994E-2</v>
      </c>
      <c r="O86" s="347">
        <f>'2M - SGS'!O86</f>
        <v>8.5109000000000004E-2</v>
      </c>
      <c r="P86" s="347">
        <f>'2M - SGS'!P86</f>
        <v>7.7715000000000006E-2</v>
      </c>
      <c r="Q86" s="347">
        <f>'2M - SGS'!Q86</f>
        <v>8.6136000000000004E-2</v>
      </c>
      <c r="R86" s="347">
        <f>'2M - SGS'!R86</f>
        <v>7.9796000000000006E-2</v>
      </c>
      <c r="S86" s="347">
        <f>'2M - SGS'!S86</f>
        <v>8.5334999999999994E-2</v>
      </c>
      <c r="T86" s="347">
        <f>'2M - SGS'!T86</f>
        <v>8.1994999999999998E-2</v>
      </c>
      <c r="U86" s="347">
        <f>'2M - SGS'!U86</f>
        <v>8.4098999999999993E-2</v>
      </c>
      <c r="V86" s="347">
        <f>'2M - SGS'!V86</f>
        <v>8.4198999999999996E-2</v>
      </c>
      <c r="W86" s="347">
        <f>'2M - SGS'!W86</f>
        <v>8.2512000000000002E-2</v>
      </c>
      <c r="X86" s="347">
        <f>'2M - SGS'!X86</f>
        <v>8.5277000000000006E-2</v>
      </c>
      <c r="Y86" s="347">
        <f>'2M - SGS'!Y86</f>
        <v>8.2588999999999996E-2</v>
      </c>
      <c r="Z86" s="347">
        <f>'2M - SGS'!Z86</f>
        <v>8.5237999999999994E-2</v>
      </c>
      <c r="AA86" s="347">
        <f>'2M - SGS'!AA86</f>
        <v>8.5109000000000004E-2</v>
      </c>
      <c r="AB86" s="347">
        <f>'2M - SGS'!AB86</f>
        <v>7.7715000000000006E-2</v>
      </c>
      <c r="AC86" s="347">
        <f>'2M - SGS'!AC86</f>
        <v>8.6136000000000004E-2</v>
      </c>
      <c r="AD86" s="347">
        <f>'2M - SGS'!AD86</f>
        <v>7.9796000000000006E-2</v>
      </c>
      <c r="AE86" s="347">
        <f>'2M - SGS'!AE86</f>
        <v>8.5334999999999994E-2</v>
      </c>
      <c r="AF86" s="347">
        <f>'2M - SGS'!AF86</f>
        <v>8.1994999999999998E-2</v>
      </c>
      <c r="AG86" s="347">
        <f>'2M - SGS'!AG86</f>
        <v>8.4098999999999993E-2</v>
      </c>
      <c r="AH86" s="347">
        <f>'2M - SGS'!AH86</f>
        <v>8.4198999999999996E-2</v>
      </c>
      <c r="AI86" s="347">
        <f>'2M - SGS'!AI86</f>
        <v>8.2512000000000002E-2</v>
      </c>
      <c r="AJ86" s="347">
        <f>'2M - SGS'!AJ86</f>
        <v>8.5277000000000006E-2</v>
      </c>
      <c r="AK86" s="347">
        <f>'2M - SGS'!AK86</f>
        <v>8.2588999999999996E-2</v>
      </c>
      <c r="AL86" s="347">
        <f>'2M - SGS'!AL86</f>
        <v>8.5237999999999994E-2</v>
      </c>
      <c r="AM86" s="347">
        <f>'2M - SGS'!AM86</f>
        <v>8.5109000000000004E-2</v>
      </c>
      <c r="AN86" s="347">
        <f>'2M - SGS'!AN86</f>
        <v>7.7715000000000006E-2</v>
      </c>
      <c r="AO86" s="347">
        <f>'2M - SGS'!AO86</f>
        <v>8.6136000000000004E-2</v>
      </c>
      <c r="AP86" s="347">
        <f>'2M - SGS'!AP86</f>
        <v>7.9796000000000006E-2</v>
      </c>
      <c r="AQ86" s="347">
        <f>'2M - SGS'!AQ86</f>
        <v>8.5334999999999994E-2</v>
      </c>
      <c r="AR86" s="347">
        <f>'2M - SGS'!AR86</f>
        <v>8.1994999999999998E-2</v>
      </c>
      <c r="AS86" s="347">
        <f>'2M - SGS'!AS86</f>
        <v>8.4098999999999993E-2</v>
      </c>
      <c r="AT86" s="347">
        <f>'2M - SGS'!AT86</f>
        <v>8.4198999999999996E-2</v>
      </c>
      <c r="AU86" s="347">
        <f>'2M - SGS'!AU86</f>
        <v>8.2512000000000002E-2</v>
      </c>
      <c r="AV86" s="347">
        <f>'2M - SGS'!AV86</f>
        <v>8.5277000000000006E-2</v>
      </c>
      <c r="AW86" s="347">
        <f>'2M - SGS'!AW86</f>
        <v>8.2588999999999996E-2</v>
      </c>
      <c r="AX86" s="347">
        <f>'2M - SGS'!AX86</f>
        <v>8.5237999999999994E-2</v>
      </c>
      <c r="AY86" s="347">
        <f>'2M - SGS'!AY86</f>
        <v>8.5109000000000004E-2</v>
      </c>
      <c r="AZ86" s="347">
        <f>'2M - SGS'!AZ86</f>
        <v>7.7715000000000006E-2</v>
      </c>
      <c r="BA86" s="347">
        <f>'2M - SGS'!BA86</f>
        <v>8.6136000000000004E-2</v>
      </c>
      <c r="BB86" s="347">
        <f>'2M - SGS'!BB86</f>
        <v>7.9796000000000006E-2</v>
      </c>
      <c r="BC86" s="347">
        <f>'2M - SGS'!BC86</f>
        <v>8.5334999999999994E-2</v>
      </c>
      <c r="BD86" s="347">
        <f>'2M - SGS'!BD86</f>
        <v>8.1994999999999998E-2</v>
      </c>
      <c r="BE86" s="347">
        <f>'2M - SGS'!BE86</f>
        <v>8.4098999999999993E-2</v>
      </c>
      <c r="BF86" s="347">
        <f>'2M - SGS'!BF86</f>
        <v>8.4198999999999996E-2</v>
      </c>
      <c r="BG86" s="347">
        <f>'2M - SGS'!BG86</f>
        <v>8.2512000000000002E-2</v>
      </c>
      <c r="BH86" s="347">
        <f>'2M - SGS'!BH86</f>
        <v>8.5277000000000006E-2</v>
      </c>
      <c r="BI86" s="347">
        <f>'2M - SGS'!BI86</f>
        <v>8.2588999999999996E-2</v>
      </c>
      <c r="BJ86" s="347">
        <f>'2M - SGS'!BJ86</f>
        <v>8.5237999999999994E-2</v>
      </c>
      <c r="BK86" s="347">
        <f>'2M - SGS'!BK86</f>
        <v>8.5109000000000004E-2</v>
      </c>
      <c r="BL86" s="347">
        <f>'2M - SGS'!BL86</f>
        <v>7.7715000000000006E-2</v>
      </c>
      <c r="BM86" s="347">
        <f>'2M - SGS'!BM86</f>
        <v>8.6136000000000004E-2</v>
      </c>
      <c r="BN86" s="347">
        <f>'2M - SGS'!BN86</f>
        <v>7.9796000000000006E-2</v>
      </c>
      <c r="BO86" s="347">
        <f>'2M - SGS'!BO86</f>
        <v>8.5334999999999994E-2</v>
      </c>
      <c r="BP86" s="347">
        <f>'2M - SGS'!BP86</f>
        <v>8.1994999999999998E-2</v>
      </c>
      <c r="BQ86" s="347">
        <f>'2M - SGS'!BQ86</f>
        <v>8.4098999999999993E-2</v>
      </c>
      <c r="BR86" s="347">
        <f>'2M - SGS'!BR86</f>
        <v>8.4198999999999996E-2</v>
      </c>
      <c r="BS86" s="347">
        <f>'2M - SGS'!BS86</f>
        <v>8.2512000000000002E-2</v>
      </c>
      <c r="BT86" s="347">
        <f>'2M - SGS'!BT86</f>
        <v>8.5277000000000006E-2</v>
      </c>
      <c r="BU86" s="347">
        <f>'2M - SGS'!BU86</f>
        <v>8.2588999999999996E-2</v>
      </c>
      <c r="BV86" s="347">
        <f>'2M - SGS'!BV86</f>
        <v>8.5237999999999994E-2</v>
      </c>
      <c r="BW86" s="347">
        <f>'2M - SGS'!BW86</f>
        <v>8.5109000000000004E-2</v>
      </c>
      <c r="BX86" s="347">
        <f>'2M - SGS'!BX86</f>
        <v>7.7715000000000006E-2</v>
      </c>
      <c r="BY86" s="347">
        <f>'2M - SGS'!BY86</f>
        <v>8.6136000000000004E-2</v>
      </c>
      <c r="BZ86" s="347">
        <f>'2M - SGS'!BZ86</f>
        <v>7.9796000000000006E-2</v>
      </c>
      <c r="CA86" s="347">
        <f>'2M - SGS'!CA86</f>
        <v>8.5334999999999994E-2</v>
      </c>
      <c r="CB86" s="347">
        <f>'2M - SGS'!CB86</f>
        <v>8.1994999999999998E-2</v>
      </c>
      <c r="CC86" s="347">
        <f>'2M - SGS'!CC86</f>
        <v>8.4098999999999993E-2</v>
      </c>
      <c r="CD86" s="347">
        <f>'2M - SGS'!CD86</f>
        <v>8.4198999999999996E-2</v>
      </c>
      <c r="CE86" s="347">
        <f>'2M - SGS'!CE86</f>
        <v>8.2512000000000002E-2</v>
      </c>
      <c r="CF86" s="347">
        <f>'2M - SGS'!CF86</f>
        <v>8.5277000000000006E-2</v>
      </c>
      <c r="CG86" s="347">
        <f>'2M - SGS'!CG86</f>
        <v>8.2588999999999996E-2</v>
      </c>
      <c r="CH86" s="348">
        <f>'2M - SGS'!CH86</f>
        <v>8.5237999999999994E-2</v>
      </c>
      <c r="CJ86" s="249">
        <f t="shared" si="103"/>
        <v>1.0000000000000002</v>
      </c>
    </row>
    <row r="87" spans="1:88" ht="15.6" x14ac:dyDescent="0.3">
      <c r="A87" s="572"/>
      <c r="B87" s="14" t="str">
        <f t="shared" si="102"/>
        <v>Motors</v>
      </c>
      <c r="C87" s="347">
        <f>'2M - SGS'!C87</f>
        <v>8.5109000000000004E-2</v>
      </c>
      <c r="D87" s="347">
        <f>'2M - SGS'!D87</f>
        <v>7.7715000000000006E-2</v>
      </c>
      <c r="E87" s="347">
        <f>'2M - SGS'!E87</f>
        <v>8.6136000000000004E-2</v>
      </c>
      <c r="F87" s="347">
        <f>'2M - SGS'!F87</f>
        <v>7.9796000000000006E-2</v>
      </c>
      <c r="G87" s="347">
        <f>'2M - SGS'!G87</f>
        <v>8.5334999999999994E-2</v>
      </c>
      <c r="H87" s="347">
        <f>'2M - SGS'!H87</f>
        <v>8.1994999999999998E-2</v>
      </c>
      <c r="I87" s="347">
        <f>'2M - SGS'!I87</f>
        <v>8.4098999999999993E-2</v>
      </c>
      <c r="J87" s="347">
        <f>'2M - SGS'!J87</f>
        <v>8.4198999999999996E-2</v>
      </c>
      <c r="K87" s="347">
        <f>'2M - SGS'!K87</f>
        <v>8.2512000000000002E-2</v>
      </c>
      <c r="L87" s="347">
        <f>'2M - SGS'!L87</f>
        <v>8.5277000000000006E-2</v>
      </c>
      <c r="M87" s="347">
        <f>'2M - SGS'!M87</f>
        <v>8.2588999999999996E-2</v>
      </c>
      <c r="N87" s="347">
        <f>'2M - SGS'!N87</f>
        <v>8.5237999999999994E-2</v>
      </c>
      <c r="O87" s="347">
        <f>'2M - SGS'!O87</f>
        <v>8.5109000000000004E-2</v>
      </c>
      <c r="P87" s="347">
        <f>'2M - SGS'!P87</f>
        <v>7.7715000000000006E-2</v>
      </c>
      <c r="Q87" s="347">
        <f>'2M - SGS'!Q87</f>
        <v>8.6136000000000004E-2</v>
      </c>
      <c r="R87" s="347">
        <f>'2M - SGS'!R87</f>
        <v>7.9796000000000006E-2</v>
      </c>
      <c r="S87" s="347">
        <f>'2M - SGS'!S87</f>
        <v>8.5334999999999994E-2</v>
      </c>
      <c r="T87" s="347">
        <f>'2M - SGS'!T87</f>
        <v>8.1994999999999998E-2</v>
      </c>
      <c r="U87" s="347">
        <f>'2M - SGS'!U87</f>
        <v>8.4098999999999993E-2</v>
      </c>
      <c r="V87" s="347">
        <f>'2M - SGS'!V87</f>
        <v>8.4198999999999996E-2</v>
      </c>
      <c r="W87" s="347">
        <f>'2M - SGS'!W87</f>
        <v>8.2512000000000002E-2</v>
      </c>
      <c r="X87" s="347">
        <f>'2M - SGS'!X87</f>
        <v>8.5277000000000006E-2</v>
      </c>
      <c r="Y87" s="347">
        <f>'2M - SGS'!Y87</f>
        <v>8.2588999999999996E-2</v>
      </c>
      <c r="Z87" s="347">
        <f>'2M - SGS'!Z87</f>
        <v>8.5237999999999994E-2</v>
      </c>
      <c r="AA87" s="347">
        <f>'2M - SGS'!AA87</f>
        <v>8.5109000000000004E-2</v>
      </c>
      <c r="AB87" s="347">
        <f>'2M - SGS'!AB87</f>
        <v>7.7715000000000006E-2</v>
      </c>
      <c r="AC87" s="347">
        <f>'2M - SGS'!AC87</f>
        <v>8.6136000000000004E-2</v>
      </c>
      <c r="AD87" s="347">
        <f>'2M - SGS'!AD87</f>
        <v>7.9796000000000006E-2</v>
      </c>
      <c r="AE87" s="347">
        <f>'2M - SGS'!AE87</f>
        <v>8.5334999999999994E-2</v>
      </c>
      <c r="AF87" s="347">
        <f>'2M - SGS'!AF87</f>
        <v>8.1994999999999998E-2</v>
      </c>
      <c r="AG87" s="347">
        <f>'2M - SGS'!AG87</f>
        <v>8.4098999999999993E-2</v>
      </c>
      <c r="AH87" s="347">
        <f>'2M - SGS'!AH87</f>
        <v>8.4198999999999996E-2</v>
      </c>
      <c r="AI87" s="347">
        <f>'2M - SGS'!AI87</f>
        <v>8.2512000000000002E-2</v>
      </c>
      <c r="AJ87" s="347">
        <f>'2M - SGS'!AJ87</f>
        <v>8.5277000000000006E-2</v>
      </c>
      <c r="AK87" s="347">
        <f>'2M - SGS'!AK87</f>
        <v>8.2588999999999996E-2</v>
      </c>
      <c r="AL87" s="347">
        <f>'2M - SGS'!AL87</f>
        <v>8.5237999999999994E-2</v>
      </c>
      <c r="AM87" s="347">
        <f>'2M - SGS'!AM87</f>
        <v>8.5109000000000004E-2</v>
      </c>
      <c r="AN87" s="347">
        <f>'2M - SGS'!AN87</f>
        <v>7.7715000000000006E-2</v>
      </c>
      <c r="AO87" s="347">
        <f>'2M - SGS'!AO87</f>
        <v>8.6136000000000004E-2</v>
      </c>
      <c r="AP87" s="347">
        <f>'2M - SGS'!AP87</f>
        <v>7.9796000000000006E-2</v>
      </c>
      <c r="AQ87" s="347">
        <f>'2M - SGS'!AQ87</f>
        <v>8.5334999999999994E-2</v>
      </c>
      <c r="AR87" s="347">
        <f>'2M - SGS'!AR87</f>
        <v>8.1994999999999998E-2</v>
      </c>
      <c r="AS87" s="347">
        <f>'2M - SGS'!AS87</f>
        <v>8.4098999999999993E-2</v>
      </c>
      <c r="AT87" s="347">
        <f>'2M - SGS'!AT87</f>
        <v>8.4198999999999996E-2</v>
      </c>
      <c r="AU87" s="347">
        <f>'2M - SGS'!AU87</f>
        <v>8.2512000000000002E-2</v>
      </c>
      <c r="AV87" s="347">
        <f>'2M - SGS'!AV87</f>
        <v>8.5277000000000006E-2</v>
      </c>
      <c r="AW87" s="347">
        <f>'2M - SGS'!AW87</f>
        <v>8.2588999999999996E-2</v>
      </c>
      <c r="AX87" s="347">
        <f>'2M - SGS'!AX87</f>
        <v>8.5237999999999994E-2</v>
      </c>
      <c r="AY87" s="347">
        <f>'2M - SGS'!AY87</f>
        <v>8.5109000000000004E-2</v>
      </c>
      <c r="AZ87" s="347">
        <f>'2M - SGS'!AZ87</f>
        <v>7.7715000000000006E-2</v>
      </c>
      <c r="BA87" s="347">
        <f>'2M - SGS'!BA87</f>
        <v>8.6136000000000004E-2</v>
      </c>
      <c r="BB87" s="347">
        <f>'2M - SGS'!BB87</f>
        <v>7.9796000000000006E-2</v>
      </c>
      <c r="BC87" s="347">
        <f>'2M - SGS'!BC87</f>
        <v>8.5334999999999994E-2</v>
      </c>
      <c r="BD87" s="347">
        <f>'2M - SGS'!BD87</f>
        <v>8.1994999999999998E-2</v>
      </c>
      <c r="BE87" s="347">
        <f>'2M - SGS'!BE87</f>
        <v>8.4098999999999993E-2</v>
      </c>
      <c r="BF87" s="347">
        <f>'2M - SGS'!BF87</f>
        <v>8.4198999999999996E-2</v>
      </c>
      <c r="BG87" s="347">
        <f>'2M - SGS'!BG87</f>
        <v>8.2512000000000002E-2</v>
      </c>
      <c r="BH87" s="347">
        <f>'2M - SGS'!BH87</f>
        <v>8.5277000000000006E-2</v>
      </c>
      <c r="BI87" s="347">
        <f>'2M - SGS'!BI87</f>
        <v>8.2588999999999996E-2</v>
      </c>
      <c r="BJ87" s="347">
        <f>'2M - SGS'!BJ87</f>
        <v>8.5237999999999994E-2</v>
      </c>
      <c r="BK87" s="347">
        <f>'2M - SGS'!BK87</f>
        <v>8.5109000000000004E-2</v>
      </c>
      <c r="BL87" s="347">
        <f>'2M - SGS'!BL87</f>
        <v>7.7715000000000006E-2</v>
      </c>
      <c r="BM87" s="347">
        <f>'2M - SGS'!BM87</f>
        <v>8.6136000000000004E-2</v>
      </c>
      <c r="BN87" s="347">
        <f>'2M - SGS'!BN87</f>
        <v>7.9796000000000006E-2</v>
      </c>
      <c r="BO87" s="347">
        <f>'2M - SGS'!BO87</f>
        <v>8.5334999999999994E-2</v>
      </c>
      <c r="BP87" s="347">
        <f>'2M - SGS'!BP87</f>
        <v>8.1994999999999998E-2</v>
      </c>
      <c r="BQ87" s="347">
        <f>'2M - SGS'!BQ87</f>
        <v>8.4098999999999993E-2</v>
      </c>
      <c r="BR87" s="347">
        <f>'2M - SGS'!BR87</f>
        <v>8.4198999999999996E-2</v>
      </c>
      <c r="BS87" s="347">
        <f>'2M - SGS'!BS87</f>
        <v>8.2512000000000002E-2</v>
      </c>
      <c r="BT87" s="347">
        <f>'2M - SGS'!BT87</f>
        <v>8.5277000000000006E-2</v>
      </c>
      <c r="BU87" s="347">
        <f>'2M - SGS'!BU87</f>
        <v>8.2588999999999996E-2</v>
      </c>
      <c r="BV87" s="347">
        <f>'2M - SGS'!BV87</f>
        <v>8.5237999999999994E-2</v>
      </c>
      <c r="BW87" s="347">
        <f>'2M - SGS'!BW87</f>
        <v>8.5109000000000004E-2</v>
      </c>
      <c r="BX87" s="347">
        <f>'2M - SGS'!BX87</f>
        <v>7.7715000000000006E-2</v>
      </c>
      <c r="BY87" s="347">
        <f>'2M - SGS'!BY87</f>
        <v>8.6136000000000004E-2</v>
      </c>
      <c r="BZ87" s="347">
        <f>'2M - SGS'!BZ87</f>
        <v>7.9796000000000006E-2</v>
      </c>
      <c r="CA87" s="347">
        <f>'2M - SGS'!CA87</f>
        <v>8.5334999999999994E-2</v>
      </c>
      <c r="CB87" s="347">
        <f>'2M - SGS'!CB87</f>
        <v>8.1994999999999998E-2</v>
      </c>
      <c r="CC87" s="347">
        <f>'2M - SGS'!CC87</f>
        <v>8.4098999999999993E-2</v>
      </c>
      <c r="CD87" s="347">
        <f>'2M - SGS'!CD87</f>
        <v>8.4198999999999996E-2</v>
      </c>
      <c r="CE87" s="347">
        <f>'2M - SGS'!CE87</f>
        <v>8.2512000000000002E-2</v>
      </c>
      <c r="CF87" s="347">
        <f>'2M - SGS'!CF87</f>
        <v>8.5277000000000006E-2</v>
      </c>
      <c r="CG87" s="347">
        <f>'2M - SGS'!CG87</f>
        <v>8.2588999999999996E-2</v>
      </c>
      <c r="CH87" s="348">
        <f>'2M - SGS'!CH87</f>
        <v>8.5237999999999994E-2</v>
      </c>
      <c r="CJ87" s="249">
        <f t="shared" si="103"/>
        <v>1.0000000000000002</v>
      </c>
    </row>
    <row r="88" spans="1:88" ht="15.6" x14ac:dyDescent="0.3">
      <c r="A88" s="572"/>
      <c r="B88" s="14" t="str">
        <f t="shared" si="102"/>
        <v>Process</v>
      </c>
      <c r="C88" s="347">
        <f>'2M - SGS'!C88</f>
        <v>8.5109000000000004E-2</v>
      </c>
      <c r="D88" s="347">
        <f>'2M - SGS'!D88</f>
        <v>7.7715000000000006E-2</v>
      </c>
      <c r="E88" s="347">
        <f>'2M - SGS'!E88</f>
        <v>8.6136000000000004E-2</v>
      </c>
      <c r="F88" s="347">
        <f>'2M - SGS'!F88</f>
        <v>7.9796000000000006E-2</v>
      </c>
      <c r="G88" s="347">
        <f>'2M - SGS'!G88</f>
        <v>8.5334999999999994E-2</v>
      </c>
      <c r="H88" s="347">
        <f>'2M - SGS'!H88</f>
        <v>8.1994999999999998E-2</v>
      </c>
      <c r="I88" s="347">
        <f>'2M - SGS'!I88</f>
        <v>8.4098999999999993E-2</v>
      </c>
      <c r="J88" s="347">
        <f>'2M - SGS'!J88</f>
        <v>8.4198999999999996E-2</v>
      </c>
      <c r="K88" s="347">
        <f>'2M - SGS'!K88</f>
        <v>8.2512000000000002E-2</v>
      </c>
      <c r="L88" s="347">
        <f>'2M - SGS'!L88</f>
        <v>8.5277000000000006E-2</v>
      </c>
      <c r="M88" s="347">
        <f>'2M - SGS'!M88</f>
        <v>8.2588999999999996E-2</v>
      </c>
      <c r="N88" s="347">
        <f>'2M - SGS'!N88</f>
        <v>8.5237999999999994E-2</v>
      </c>
      <c r="O88" s="347">
        <f>'2M - SGS'!O88</f>
        <v>8.5109000000000004E-2</v>
      </c>
      <c r="P88" s="347">
        <f>'2M - SGS'!P88</f>
        <v>7.7715000000000006E-2</v>
      </c>
      <c r="Q88" s="347">
        <f>'2M - SGS'!Q88</f>
        <v>8.6136000000000004E-2</v>
      </c>
      <c r="R88" s="347">
        <f>'2M - SGS'!R88</f>
        <v>7.9796000000000006E-2</v>
      </c>
      <c r="S88" s="347">
        <f>'2M - SGS'!S88</f>
        <v>8.5334999999999994E-2</v>
      </c>
      <c r="T88" s="347">
        <f>'2M - SGS'!T88</f>
        <v>8.1994999999999998E-2</v>
      </c>
      <c r="U88" s="347">
        <f>'2M - SGS'!U88</f>
        <v>8.4098999999999993E-2</v>
      </c>
      <c r="V88" s="347">
        <f>'2M - SGS'!V88</f>
        <v>8.4198999999999996E-2</v>
      </c>
      <c r="W88" s="347">
        <f>'2M - SGS'!W88</f>
        <v>8.2512000000000002E-2</v>
      </c>
      <c r="X88" s="347">
        <f>'2M - SGS'!X88</f>
        <v>8.5277000000000006E-2</v>
      </c>
      <c r="Y88" s="347">
        <f>'2M - SGS'!Y88</f>
        <v>8.2588999999999996E-2</v>
      </c>
      <c r="Z88" s="347">
        <f>'2M - SGS'!Z88</f>
        <v>8.5237999999999994E-2</v>
      </c>
      <c r="AA88" s="347">
        <f>'2M - SGS'!AA88</f>
        <v>8.5109000000000004E-2</v>
      </c>
      <c r="AB88" s="347">
        <f>'2M - SGS'!AB88</f>
        <v>7.7715000000000006E-2</v>
      </c>
      <c r="AC88" s="347">
        <f>'2M - SGS'!AC88</f>
        <v>8.6136000000000004E-2</v>
      </c>
      <c r="AD88" s="347">
        <f>'2M - SGS'!AD88</f>
        <v>7.9796000000000006E-2</v>
      </c>
      <c r="AE88" s="347">
        <f>'2M - SGS'!AE88</f>
        <v>8.5334999999999994E-2</v>
      </c>
      <c r="AF88" s="347">
        <f>'2M - SGS'!AF88</f>
        <v>8.1994999999999998E-2</v>
      </c>
      <c r="AG88" s="347">
        <f>'2M - SGS'!AG88</f>
        <v>8.4098999999999993E-2</v>
      </c>
      <c r="AH88" s="347">
        <f>'2M - SGS'!AH88</f>
        <v>8.4198999999999996E-2</v>
      </c>
      <c r="AI88" s="347">
        <f>'2M - SGS'!AI88</f>
        <v>8.2512000000000002E-2</v>
      </c>
      <c r="AJ88" s="347">
        <f>'2M - SGS'!AJ88</f>
        <v>8.5277000000000006E-2</v>
      </c>
      <c r="AK88" s="347">
        <f>'2M - SGS'!AK88</f>
        <v>8.2588999999999996E-2</v>
      </c>
      <c r="AL88" s="347">
        <f>'2M - SGS'!AL88</f>
        <v>8.5237999999999994E-2</v>
      </c>
      <c r="AM88" s="347">
        <f>'2M - SGS'!AM88</f>
        <v>8.5109000000000004E-2</v>
      </c>
      <c r="AN88" s="347">
        <f>'2M - SGS'!AN88</f>
        <v>7.7715000000000006E-2</v>
      </c>
      <c r="AO88" s="347">
        <f>'2M - SGS'!AO88</f>
        <v>8.6136000000000004E-2</v>
      </c>
      <c r="AP88" s="347">
        <f>'2M - SGS'!AP88</f>
        <v>7.9796000000000006E-2</v>
      </c>
      <c r="AQ88" s="347">
        <f>'2M - SGS'!AQ88</f>
        <v>8.5334999999999994E-2</v>
      </c>
      <c r="AR88" s="347">
        <f>'2M - SGS'!AR88</f>
        <v>8.1994999999999998E-2</v>
      </c>
      <c r="AS88" s="347">
        <f>'2M - SGS'!AS88</f>
        <v>8.4098999999999993E-2</v>
      </c>
      <c r="AT88" s="347">
        <f>'2M - SGS'!AT88</f>
        <v>8.4198999999999996E-2</v>
      </c>
      <c r="AU88" s="347">
        <f>'2M - SGS'!AU88</f>
        <v>8.2512000000000002E-2</v>
      </c>
      <c r="AV88" s="347">
        <f>'2M - SGS'!AV88</f>
        <v>8.5277000000000006E-2</v>
      </c>
      <c r="AW88" s="347">
        <f>'2M - SGS'!AW88</f>
        <v>8.2588999999999996E-2</v>
      </c>
      <c r="AX88" s="347">
        <f>'2M - SGS'!AX88</f>
        <v>8.5237999999999994E-2</v>
      </c>
      <c r="AY88" s="347">
        <f>'2M - SGS'!AY88</f>
        <v>8.5109000000000004E-2</v>
      </c>
      <c r="AZ88" s="347">
        <f>'2M - SGS'!AZ88</f>
        <v>7.7715000000000006E-2</v>
      </c>
      <c r="BA88" s="347">
        <f>'2M - SGS'!BA88</f>
        <v>8.6136000000000004E-2</v>
      </c>
      <c r="BB88" s="347">
        <f>'2M - SGS'!BB88</f>
        <v>7.9796000000000006E-2</v>
      </c>
      <c r="BC88" s="347">
        <f>'2M - SGS'!BC88</f>
        <v>8.5334999999999994E-2</v>
      </c>
      <c r="BD88" s="347">
        <f>'2M - SGS'!BD88</f>
        <v>8.1994999999999998E-2</v>
      </c>
      <c r="BE88" s="347">
        <f>'2M - SGS'!BE88</f>
        <v>8.4098999999999993E-2</v>
      </c>
      <c r="BF88" s="347">
        <f>'2M - SGS'!BF88</f>
        <v>8.4198999999999996E-2</v>
      </c>
      <c r="BG88" s="347">
        <f>'2M - SGS'!BG88</f>
        <v>8.2512000000000002E-2</v>
      </c>
      <c r="BH88" s="347">
        <f>'2M - SGS'!BH88</f>
        <v>8.5277000000000006E-2</v>
      </c>
      <c r="BI88" s="347">
        <f>'2M - SGS'!BI88</f>
        <v>8.2588999999999996E-2</v>
      </c>
      <c r="BJ88" s="347">
        <f>'2M - SGS'!BJ88</f>
        <v>8.5237999999999994E-2</v>
      </c>
      <c r="BK88" s="347">
        <f>'2M - SGS'!BK88</f>
        <v>8.5109000000000004E-2</v>
      </c>
      <c r="BL88" s="347">
        <f>'2M - SGS'!BL88</f>
        <v>7.7715000000000006E-2</v>
      </c>
      <c r="BM88" s="347">
        <f>'2M - SGS'!BM88</f>
        <v>8.6136000000000004E-2</v>
      </c>
      <c r="BN88" s="347">
        <f>'2M - SGS'!BN88</f>
        <v>7.9796000000000006E-2</v>
      </c>
      <c r="BO88" s="347">
        <f>'2M - SGS'!BO88</f>
        <v>8.5334999999999994E-2</v>
      </c>
      <c r="BP88" s="347">
        <f>'2M - SGS'!BP88</f>
        <v>8.1994999999999998E-2</v>
      </c>
      <c r="BQ88" s="347">
        <f>'2M - SGS'!BQ88</f>
        <v>8.4098999999999993E-2</v>
      </c>
      <c r="BR88" s="347">
        <f>'2M - SGS'!BR88</f>
        <v>8.4198999999999996E-2</v>
      </c>
      <c r="BS88" s="347">
        <f>'2M - SGS'!BS88</f>
        <v>8.2512000000000002E-2</v>
      </c>
      <c r="BT88" s="347">
        <f>'2M - SGS'!BT88</f>
        <v>8.5277000000000006E-2</v>
      </c>
      <c r="BU88" s="347">
        <f>'2M - SGS'!BU88</f>
        <v>8.2588999999999996E-2</v>
      </c>
      <c r="BV88" s="347">
        <f>'2M - SGS'!BV88</f>
        <v>8.5237999999999994E-2</v>
      </c>
      <c r="BW88" s="347">
        <f>'2M - SGS'!BW88</f>
        <v>8.5109000000000004E-2</v>
      </c>
      <c r="BX88" s="347">
        <f>'2M - SGS'!BX88</f>
        <v>7.7715000000000006E-2</v>
      </c>
      <c r="BY88" s="347">
        <f>'2M - SGS'!BY88</f>
        <v>8.6136000000000004E-2</v>
      </c>
      <c r="BZ88" s="347">
        <f>'2M - SGS'!BZ88</f>
        <v>7.9796000000000006E-2</v>
      </c>
      <c r="CA88" s="347">
        <f>'2M - SGS'!CA88</f>
        <v>8.5334999999999994E-2</v>
      </c>
      <c r="CB88" s="347">
        <f>'2M - SGS'!CB88</f>
        <v>8.1994999999999998E-2</v>
      </c>
      <c r="CC88" s="347">
        <f>'2M - SGS'!CC88</f>
        <v>8.4098999999999993E-2</v>
      </c>
      <c r="CD88" s="347">
        <f>'2M - SGS'!CD88</f>
        <v>8.4198999999999996E-2</v>
      </c>
      <c r="CE88" s="347">
        <f>'2M - SGS'!CE88</f>
        <v>8.2512000000000002E-2</v>
      </c>
      <c r="CF88" s="347">
        <f>'2M - SGS'!CF88</f>
        <v>8.5277000000000006E-2</v>
      </c>
      <c r="CG88" s="347">
        <f>'2M - SGS'!CG88</f>
        <v>8.2588999999999996E-2</v>
      </c>
      <c r="CH88" s="348">
        <f>'2M - SGS'!CH88</f>
        <v>8.5237999999999994E-2</v>
      </c>
      <c r="CJ88" s="249">
        <f t="shared" si="103"/>
        <v>1.0000000000000002</v>
      </c>
    </row>
    <row r="89" spans="1:88" ht="15.6" x14ac:dyDescent="0.3">
      <c r="A89" s="572"/>
      <c r="B89" s="14" t="str">
        <f t="shared" si="102"/>
        <v>Refrigeration</v>
      </c>
      <c r="C89" s="347">
        <f>'2M - SGS'!C89</f>
        <v>8.3486000000000005E-2</v>
      </c>
      <c r="D89" s="347">
        <f>'2M - SGS'!D89</f>
        <v>7.6158000000000003E-2</v>
      </c>
      <c r="E89" s="347">
        <f>'2M - SGS'!E89</f>
        <v>8.3346000000000003E-2</v>
      </c>
      <c r="F89" s="347">
        <f>'2M - SGS'!F89</f>
        <v>8.0782999999999994E-2</v>
      </c>
      <c r="G89" s="347">
        <f>'2M - SGS'!G89</f>
        <v>8.5133E-2</v>
      </c>
      <c r="H89" s="347">
        <f>'2M - SGS'!H89</f>
        <v>8.4294999999999995E-2</v>
      </c>
      <c r="I89" s="347">
        <f>'2M - SGS'!I89</f>
        <v>8.7456999999999993E-2</v>
      </c>
      <c r="J89" s="347">
        <f>'2M - SGS'!J89</f>
        <v>8.7230000000000002E-2</v>
      </c>
      <c r="K89" s="347">
        <f>'2M - SGS'!K89</f>
        <v>8.3319000000000004E-2</v>
      </c>
      <c r="L89" s="347">
        <f>'2M - SGS'!L89</f>
        <v>8.4562999999999999E-2</v>
      </c>
      <c r="M89" s="347">
        <f>'2M - SGS'!M89</f>
        <v>8.1112000000000004E-2</v>
      </c>
      <c r="N89" s="347">
        <f>'2M - SGS'!N89</f>
        <v>8.3118999999999998E-2</v>
      </c>
      <c r="O89" s="347">
        <f>'2M - SGS'!O89</f>
        <v>8.3486000000000005E-2</v>
      </c>
      <c r="P89" s="347">
        <f>'2M - SGS'!P89</f>
        <v>7.6158000000000003E-2</v>
      </c>
      <c r="Q89" s="347">
        <f>'2M - SGS'!Q89</f>
        <v>8.3346000000000003E-2</v>
      </c>
      <c r="R89" s="347">
        <f>'2M - SGS'!R89</f>
        <v>8.0782999999999994E-2</v>
      </c>
      <c r="S89" s="347">
        <f>'2M - SGS'!S89</f>
        <v>8.5133E-2</v>
      </c>
      <c r="T89" s="347">
        <f>'2M - SGS'!T89</f>
        <v>8.4294999999999995E-2</v>
      </c>
      <c r="U89" s="347">
        <f>'2M - SGS'!U89</f>
        <v>8.7456999999999993E-2</v>
      </c>
      <c r="V89" s="347">
        <f>'2M - SGS'!V89</f>
        <v>8.7230000000000002E-2</v>
      </c>
      <c r="W89" s="347">
        <f>'2M - SGS'!W89</f>
        <v>8.3319000000000004E-2</v>
      </c>
      <c r="X89" s="347">
        <f>'2M - SGS'!X89</f>
        <v>8.4562999999999999E-2</v>
      </c>
      <c r="Y89" s="347">
        <f>'2M - SGS'!Y89</f>
        <v>8.1112000000000004E-2</v>
      </c>
      <c r="Z89" s="347">
        <f>'2M - SGS'!Z89</f>
        <v>8.3118999999999998E-2</v>
      </c>
      <c r="AA89" s="347">
        <f>'2M - SGS'!AA89</f>
        <v>8.3486000000000005E-2</v>
      </c>
      <c r="AB89" s="347">
        <f>'2M - SGS'!AB89</f>
        <v>7.6158000000000003E-2</v>
      </c>
      <c r="AC89" s="347">
        <f>'2M - SGS'!AC89</f>
        <v>8.3346000000000003E-2</v>
      </c>
      <c r="AD89" s="347">
        <f>'2M - SGS'!AD89</f>
        <v>8.0782999999999994E-2</v>
      </c>
      <c r="AE89" s="347">
        <f>'2M - SGS'!AE89</f>
        <v>8.5133E-2</v>
      </c>
      <c r="AF89" s="347">
        <f>'2M - SGS'!AF89</f>
        <v>8.4294999999999995E-2</v>
      </c>
      <c r="AG89" s="347">
        <f>'2M - SGS'!AG89</f>
        <v>8.7456999999999993E-2</v>
      </c>
      <c r="AH89" s="347">
        <f>'2M - SGS'!AH89</f>
        <v>8.7230000000000002E-2</v>
      </c>
      <c r="AI89" s="347">
        <f>'2M - SGS'!AI89</f>
        <v>8.3319000000000004E-2</v>
      </c>
      <c r="AJ89" s="347">
        <f>'2M - SGS'!AJ89</f>
        <v>8.4562999999999999E-2</v>
      </c>
      <c r="AK89" s="347">
        <f>'2M - SGS'!AK89</f>
        <v>8.1112000000000004E-2</v>
      </c>
      <c r="AL89" s="347">
        <f>'2M - SGS'!AL89</f>
        <v>8.3118999999999998E-2</v>
      </c>
      <c r="AM89" s="347">
        <f>'2M - SGS'!AM89</f>
        <v>8.3486000000000005E-2</v>
      </c>
      <c r="AN89" s="347">
        <f>'2M - SGS'!AN89</f>
        <v>7.6158000000000003E-2</v>
      </c>
      <c r="AO89" s="347">
        <f>'2M - SGS'!AO89</f>
        <v>8.3346000000000003E-2</v>
      </c>
      <c r="AP89" s="347">
        <f>'2M - SGS'!AP89</f>
        <v>8.0782999999999994E-2</v>
      </c>
      <c r="AQ89" s="347">
        <f>'2M - SGS'!AQ89</f>
        <v>8.5133E-2</v>
      </c>
      <c r="AR89" s="347">
        <f>'2M - SGS'!AR89</f>
        <v>8.4294999999999995E-2</v>
      </c>
      <c r="AS89" s="347">
        <f>'2M - SGS'!AS89</f>
        <v>8.7456999999999993E-2</v>
      </c>
      <c r="AT89" s="347">
        <f>'2M - SGS'!AT89</f>
        <v>8.7230000000000002E-2</v>
      </c>
      <c r="AU89" s="347">
        <f>'2M - SGS'!AU89</f>
        <v>8.3319000000000004E-2</v>
      </c>
      <c r="AV89" s="347">
        <f>'2M - SGS'!AV89</f>
        <v>8.4562999999999999E-2</v>
      </c>
      <c r="AW89" s="347">
        <f>'2M - SGS'!AW89</f>
        <v>8.1112000000000004E-2</v>
      </c>
      <c r="AX89" s="347">
        <f>'2M - SGS'!AX89</f>
        <v>8.3118999999999998E-2</v>
      </c>
      <c r="AY89" s="347">
        <f>'2M - SGS'!AY89</f>
        <v>8.3486000000000005E-2</v>
      </c>
      <c r="AZ89" s="347">
        <f>'2M - SGS'!AZ89</f>
        <v>7.6158000000000003E-2</v>
      </c>
      <c r="BA89" s="347">
        <f>'2M - SGS'!BA89</f>
        <v>8.3346000000000003E-2</v>
      </c>
      <c r="BB89" s="347">
        <f>'2M - SGS'!BB89</f>
        <v>8.0782999999999994E-2</v>
      </c>
      <c r="BC89" s="347">
        <f>'2M - SGS'!BC89</f>
        <v>8.5133E-2</v>
      </c>
      <c r="BD89" s="347">
        <f>'2M - SGS'!BD89</f>
        <v>8.4294999999999995E-2</v>
      </c>
      <c r="BE89" s="347">
        <f>'2M - SGS'!BE89</f>
        <v>8.7456999999999993E-2</v>
      </c>
      <c r="BF89" s="347">
        <f>'2M - SGS'!BF89</f>
        <v>8.7230000000000002E-2</v>
      </c>
      <c r="BG89" s="347">
        <f>'2M - SGS'!BG89</f>
        <v>8.3319000000000004E-2</v>
      </c>
      <c r="BH89" s="347">
        <f>'2M - SGS'!BH89</f>
        <v>8.4562999999999999E-2</v>
      </c>
      <c r="BI89" s="347">
        <f>'2M - SGS'!BI89</f>
        <v>8.1112000000000004E-2</v>
      </c>
      <c r="BJ89" s="347">
        <f>'2M - SGS'!BJ89</f>
        <v>8.3118999999999998E-2</v>
      </c>
      <c r="BK89" s="347">
        <f>'2M - SGS'!BK89</f>
        <v>8.3486000000000005E-2</v>
      </c>
      <c r="BL89" s="347">
        <f>'2M - SGS'!BL89</f>
        <v>7.6158000000000003E-2</v>
      </c>
      <c r="BM89" s="347">
        <f>'2M - SGS'!BM89</f>
        <v>8.3346000000000003E-2</v>
      </c>
      <c r="BN89" s="347">
        <f>'2M - SGS'!BN89</f>
        <v>8.0782999999999994E-2</v>
      </c>
      <c r="BO89" s="347">
        <f>'2M - SGS'!BO89</f>
        <v>8.5133E-2</v>
      </c>
      <c r="BP89" s="347">
        <f>'2M - SGS'!BP89</f>
        <v>8.4294999999999995E-2</v>
      </c>
      <c r="BQ89" s="347">
        <f>'2M - SGS'!BQ89</f>
        <v>8.7456999999999993E-2</v>
      </c>
      <c r="BR89" s="347">
        <f>'2M - SGS'!BR89</f>
        <v>8.7230000000000002E-2</v>
      </c>
      <c r="BS89" s="347">
        <f>'2M - SGS'!BS89</f>
        <v>8.3319000000000004E-2</v>
      </c>
      <c r="BT89" s="347">
        <f>'2M - SGS'!BT89</f>
        <v>8.4562999999999999E-2</v>
      </c>
      <c r="BU89" s="347">
        <f>'2M - SGS'!BU89</f>
        <v>8.1112000000000004E-2</v>
      </c>
      <c r="BV89" s="347">
        <f>'2M - SGS'!BV89</f>
        <v>8.3118999999999998E-2</v>
      </c>
      <c r="BW89" s="347">
        <f>'2M - SGS'!BW89</f>
        <v>8.3486000000000005E-2</v>
      </c>
      <c r="BX89" s="347">
        <f>'2M - SGS'!BX89</f>
        <v>7.6158000000000003E-2</v>
      </c>
      <c r="BY89" s="347">
        <f>'2M - SGS'!BY89</f>
        <v>8.3346000000000003E-2</v>
      </c>
      <c r="BZ89" s="347">
        <f>'2M - SGS'!BZ89</f>
        <v>8.0782999999999994E-2</v>
      </c>
      <c r="CA89" s="347">
        <f>'2M - SGS'!CA89</f>
        <v>8.5133E-2</v>
      </c>
      <c r="CB89" s="347">
        <f>'2M - SGS'!CB89</f>
        <v>8.4294999999999995E-2</v>
      </c>
      <c r="CC89" s="347">
        <f>'2M - SGS'!CC89</f>
        <v>8.7456999999999993E-2</v>
      </c>
      <c r="CD89" s="347">
        <f>'2M - SGS'!CD89</f>
        <v>8.7230000000000002E-2</v>
      </c>
      <c r="CE89" s="347">
        <f>'2M - SGS'!CE89</f>
        <v>8.3319000000000004E-2</v>
      </c>
      <c r="CF89" s="347">
        <f>'2M - SGS'!CF89</f>
        <v>8.4562999999999999E-2</v>
      </c>
      <c r="CG89" s="347">
        <f>'2M - SGS'!CG89</f>
        <v>8.1112000000000004E-2</v>
      </c>
      <c r="CH89" s="348">
        <f>'2M - SGS'!CH89</f>
        <v>8.3118999999999998E-2</v>
      </c>
      <c r="CJ89" s="249">
        <f t="shared" si="103"/>
        <v>1.0000010000000001</v>
      </c>
    </row>
    <row r="90" spans="1:88" ht="16.2" thickBot="1" x14ac:dyDescent="0.35">
      <c r="A90" s="573"/>
      <c r="B90" s="15" t="str">
        <f t="shared" si="102"/>
        <v>Water Heating</v>
      </c>
      <c r="C90" s="349">
        <f>'2M - SGS'!C90</f>
        <v>0.108255</v>
      </c>
      <c r="D90" s="349">
        <f>'2M - SGS'!D90</f>
        <v>9.1078000000000006E-2</v>
      </c>
      <c r="E90" s="349">
        <f>'2M - SGS'!E90</f>
        <v>8.5239999999999996E-2</v>
      </c>
      <c r="F90" s="349">
        <f>'2M - SGS'!F90</f>
        <v>7.2980000000000003E-2</v>
      </c>
      <c r="G90" s="349">
        <f>'2M - SGS'!G90</f>
        <v>7.9849000000000003E-2</v>
      </c>
      <c r="H90" s="349">
        <f>'2M - SGS'!H90</f>
        <v>7.2720999999999994E-2</v>
      </c>
      <c r="I90" s="349">
        <f>'2M - SGS'!I90</f>
        <v>7.4929999999999997E-2</v>
      </c>
      <c r="J90" s="349">
        <f>'2M - SGS'!J90</f>
        <v>7.5861999999999999E-2</v>
      </c>
      <c r="K90" s="349">
        <f>'2M - SGS'!K90</f>
        <v>7.5733999999999996E-2</v>
      </c>
      <c r="L90" s="349">
        <f>'2M - SGS'!L90</f>
        <v>8.2808000000000007E-2</v>
      </c>
      <c r="M90" s="349">
        <f>'2M - SGS'!M90</f>
        <v>8.6345000000000005E-2</v>
      </c>
      <c r="N90" s="349">
        <f>'2M - SGS'!N90</f>
        <v>9.4200000000000006E-2</v>
      </c>
      <c r="O90" s="349">
        <f>'2M - SGS'!O90</f>
        <v>0.108255</v>
      </c>
      <c r="P90" s="349">
        <f>'2M - SGS'!P90</f>
        <v>9.1078000000000006E-2</v>
      </c>
      <c r="Q90" s="349">
        <f>'2M - SGS'!Q90</f>
        <v>8.5239999999999996E-2</v>
      </c>
      <c r="R90" s="349">
        <f>'2M - SGS'!R90</f>
        <v>7.2980000000000003E-2</v>
      </c>
      <c r="S90" s="349">
        <f>'2M - SGS'!S90</f>
        <v>7.9849000000000003E-2</v>
      </c>
      <c r="T90" s="349">
        <f>'2M - SGS'!T90</f>
        <v>7.2720999999999994E-2</v>
      </c>
      <c r="U90" s="349">
        <f>'2M - SGS'!U90</f>
        <v>7.4929999999999997E-2</v>
      </c>
      <c r="V90" s="349">
        <f>'2M - SGS'!V90</f>
        <v>7.5861999999999999E-2</v>
      </c>
      <c r="W90" s="349">
        <f>'2M - SGS'!W90</f>
        <v>7.5733999999999996E-2</v>
      </c>
      <c r="X90" s="349">
        <f>'2M - SGS'!X90</f>
        <v>8.2808000000000007E-2</v>
      </c>
      <c r="Y90" s="349">
        <f>'2M - SGS'!Y90</f>
        <v>8.6345000000000005E-2</v>
      </c>
      <c r="Z90" s="349">
        <f>'2M - SGS'!Z90</f>
        <v>9.4200000000000006E-2</v>
      </c>
      <c r="AA90" s="349">
        <f>'2M - SGS'!AA90</f>
        <v>0.108255</v>
      </c>
      <c r="AB90" s="349">
        <f>'2M - SGS'!AB90</f>
        <v>9.1078000000000006E-2</v>
      </c>
      <c r="AC90" s="349">
        <f>'2M - SGS'!AC90</f>
        <v>8.5239999999999996E-2</v>
      </c>
      <c r="AD90" s="349">
        <f>'2M - SGS'!AD90</f>
        <v>7.2980000000000003E-2</v>
      </c>
      <c r="AE90" s="349">
        <f>'2M - SGS'!AE90</f>
        <v>7.9849000000000003E-2</v>
      </c>
      <c r="AF90" s="349">
        <f>'2M - SGS'!AF90</f>
        <v>7.2720999999999994E-2</v>
      </c>
      <c r="AG90" s="349">
        <f>'2M - SGS'!AG90</f>
        <v>7.4929999999999997E-2</v>
      </c>
      <c r="AH90" s="349">
        <f>'2M - SGS'!AH90</f>
        <v>7.5861999999999999E-2</v>
      </c>
      <c r="AI90" s="349">
        <f>'2M - SGS'!AI90</f>
        <v>7.5733999999999996E-2</v>
      </c>
      <c r="AJ90" s="349">
        <f>'2M - SGS'!AJ90</f>
        <v>8.2808000000000007E-2</v>
      </c>
      <c r="AK90" s="349">
        <f>'2M - SGS'!AK90</f>
        <v>8.6345000000000005E-2</v>
      </c>
      <c r="AL90" s="349">
        <f>'2M - SGS'!AL90</f>
        <v>9.4200000000000006E-2</v>
      </c>
      <c r="AM90" s="349">
        <f>'2M - SGS'!AM90</f>
        <v>0.108255</v>
      </c>
      <c r="AN90" s="349">
        <f>'2M - SGS'!AN90</f>
        <v>9.1078000000000006E-2</v>
      </c>
      <c r="AO90" s="349">
        <f>'2M - SGS'!AO90</f>
        <v>8.5239999999999996E-2</v>
      </c>
      <c r="AP90" s="349">
        <f>'2M - SGS'!AP90</f>
        <v>7.2980000000000003E-2</v>
      </c>
      <c r="AQ90" s="349">
        <f>'2M - SGS'!AQ90</f>
        <v>7.9849000000000003E-2</v>
      </c>
      <c r="AR90" s="349">
        <f>'2M - SGS'!AR90</f>
        <v>7.2720999999999994E-2</v>
      </c>
      <c r="AS90" s="349">
        <f>'2M - SGS'!AS90</f>
        <v>7.4929999999999997E-2</v>
      </c>
      <c r="AT90" s="349">
        <f>'2M - SGS'!AT90</f>
        <v>7.5861999999999999E-2</v>
      </c>
      <c r="AU90" s="349">
        <f>'2M - SGS'!AU90</f>
        <v>7.5733999999999996E-2</v>
      </c>
      <c r="AV90" s="349">
        <f>'2M - SGS'!AV90</f>
        <v>8.2808000000000007E-2</v>
      </c>
      <c r="AW90" s="349">
        <f>'2M - SGS'!AW90</f>
        <v>8.6345000000000005E-2</v>
      </c>
      <c r="AX90" s="349">
        <f>'2M - SGS'!AX90</f>
        <v>9.4200000000000006E-2</v>
      </c>
      <c r="AY90" s="349">
        <f>'2M - SGS'!AY90</f>
        <v>0.108255</v>
      </c>
      <c r="AZ90" s="349">
        <f>'2M - SGS'!AZ90</f>
        <v>9.1078000000000006E-2</v>
      </c>
      <c r="BA90" s="349">
        <f>'2M - SGS'!BA90</f>
        <v>8.5239999999999996E-2</v>
      </c>
      <c r="BB90" s="349">
        <f>'2M - SGS'!BB90</f>
        <v>7.2980000000000003E-2</v>
      </c>
      <c r="BC90" s="349">
        <f>'2M - SGS'!BC90</f>
        <v>7.9849000000000003E-2</v>
      </c>
      <c r="BD90" s="349">
        <f>'2M - SGS'!BD90</f>
        <v>7.2720999999999994E-2</v>
      </c>
      <c r="BE90" s="349">
        <f>'2M - SGS'!BE90</f>
        <v>7.4929999999999997E-2</v>
      </c>
      <c r="BF90" s="349">
        <f>'2M - SGS'!BF90</f>
        <v>7.5861999999999999E-2</v>
      </c>
      <c r="BG90" s="349">
        <f>'2M - SGS'!BG90</f>
        <v>7.5733999999999996E-2</v>
      </c>
      <c r="BH90" s="349">
        <f>'2M - SGS'!BH90</f>
        <v>8.2808000000000007E-2</v>
      </c>
      <c r="BI90" s="349">
        <f>'2M - SGS'!BI90</f>
        <v>8.6345000000000005E-2</v>
      </c>
      <c r="BJ90" s="349">
        <f>'2M - SGS'!BJ90</f>
        <v>9.4200000000000006E-2</v>
      </c>
      <c r="BK90" s="349">
        <f>'2M - SGS'!BK90</f>
        <v>0.108255</v>
      </c>
      <c r="BL90" s="349">
        <f>'2M - SGS'!BL90</f>
        <v>9.1078000000000006E-2</v>
      </c>
      <c r="BM90" s="349">
        <f>'2M - SGS'!BM90</f>
        <v>8.5239999999999996E-2</v>
      </c>
      <c r="BN90" s="349">
        <f>'2M - SGS'!BN90</f>
        <v>7.2980000000000003E-2</v>
      </c>
      <c r="BO90" s="349">
        <f>'2M - SGS'!BO90</f>
        <v>7.9849000000000003E-2</v>
      </c>
      <c r="BP90" s="349">
        <f>'2M - SGS'!BP90</f>
        <v>7.2720999999999994E-2</v>
      </c>
      <c r="BQ90" s="349">
        <f>'2M - SGS'!BQ90</f>
        <v>7.4929999999999997E-2</v>
      </c>
      <c r="BR90" s="349">
        <f>'2M - SGS'!BR90</f>
        <v>7.5861999999999999E-2</v>
      </c>
      <c r="BS90" s="349">
        <f>'2M - SGS'!BS90</f>
        <v>7.5733999999999996E-2</v>
      </c>
      <c r="BT90" s="349">
        <f>'2M - SGS'!BT90</f>
        <v>8.2808000000000007E-2</v>
      </c>
      <c r="BU90" s="349">
        <f>'2M - SGS'!BU90</f>
        <v>8.6345000000000005E-2</v>
      </c>
      <c r="BV90" s="349">
        <f>'2M - SGS'!BV90</f>
        <v>9.4200000000000006E-2</v>
      </c>
      <c r="BW90" s="349">
        <f>'2M - SGS'!BW90</f>
        <v>0.108255</v>
      </c>
      <c r="BX90" s="349">
        <f>'2M - SGS'!BX90</f>
        <v>9.1078000000000006E-2</v>
      </c>
      <c r="BY90" s="349">
        <f>'2M - SGS'!BY90</f>
        <v>8.5239999999999996E-2</v>
      </c>
      <c r="BZ90" s="349">
        <f>'2M - SGS'!BZ90</f>
        <v>7.2980000000000003E-2</v>
      </c>
      <c r="CA90" s="349">
        <f>'2M - SGS'!CA90</f>
        <v>7.9849000000000003E-2</v>
      </c>
      <c r="CB90" s="349">
        <f>'2M - SGS'!CB90</f>
        <v>7.2720999999999994E-2</v>
      </c>
      <c r="CC90" s="349">
        <f>'2M - SGS'!CC90</f>
        <v>7.4929999999999997E-2</v>
      </c>
      <c r="CD90" s="349">
        <f>'2M - SGS'!CD90</f>
        <v>7.5861999999999999E-2</v>
      </c>
      <c r="CE90" s="349">
        <f>'2M - SGS'!CE90</f>
        <v>7.5733999999999996E-2</v>
      </c>
      <c r="CF90" s="349">
        <f>'2M - SGS'!CF90</f>
        <v>8.2808000000000007E-2</v>
      </c>
      <c r="CG90" s="349">
        <f>'2M - SGS'!CG90</f>
        <v>8.6345000000000005E-2</v>
      </c>
      <c r="CH90" s="350">
        <f>'2M - SGS'!CH90</f>
        <v>9.4200000000000006E-2</v>
      </c>
      <c r="CJ90" s="249">
        <f t="shared" si="103"/>
        <v>1.0000020000000001</v>
      </c>
    </row>
    <row r="91" spans="1:88" ht="15" thickBot="1" x14ac:dyDescent="0.35">
      <c r="CJ91" s="232" t="s">
        <v>186</v>
      </c>
    </row>
    <row r="92" spans="1:88" ht="15" customHeight="1" thickBot="1" x14ac:dyDescent="0.35">
      <c r="A92" s="595" t="s">
        <v>28</v>
      </c>
      <c r="B92" s="286" t="s">
        <v>32</v>
      </c>
      <c r="C92" s="176">
        <f>C$4</f>
        <v>44927</v>
      </c>
      <c r="D92" s="176">
        <f t="shared" ref="D92:BO92" si="104">D$4</f>
        <v>44958</v>
      </c>
      <c r="E92" s="176">
        <f t="shared" si="104"/>
        <v>44986</v>
      </c>
      <c r="F92" s="176">
        <f t="shared" si="104"/>
        <v>45017</v>
      </c>
      <c r="G92" s="176">
        <f t="shared" si="104"/>
        <v>45047</v>
      </c>
      <c r="H92" s="176">
        <f t="shared" si="104"/>
        <v>45078</v>
      </c>
      <c r="I92" s="176">
        <f t="shared" si="104"/>
        <v>45108</v>
      </c>
      <c r="J92" s="176">
        <f t="shared" si="104"/>
        <v>45139</v>
      </c>
      <c r="K92" s="176">
        <f t="shared" si="104"/>
        <v>45170</v>
      </c>
      <c r="L92" s="176">
        <f t="shared" si="104"/>
        <v>45200</v>
      </c>
      <c r="M92" s="176">
        <f t="shared" si="104"/>
        <v>45231</v>
      </c>
      <c r="N92" s="176">
        <f t="shared" si="104"/>
        <v>45261</v>
      </c>
      <c r="O92" s="176">
        <f t="shared" si="104"/>
        <v>45292</v>
      </c>
      <c r="P92" s="176">
        <f t="shared" si="104"/>
        <v>45323</v>
      </c>
      <c r="Q92" s="176">
        <f t="shared" si="104"/>
        <v>45352</v>
      </c>
      <c r="R92" s="176">
        <f t="shared" si="104"/>
        <v>45383</v>
      </c>
      <c r="S92" s="176">
        <f t="shared" si="104"/>
        <v>45413</v>
      </c>
      <c r="T92" s="176">
        <f t="shared" si="104"/>
        <v>45444</v>
      </c>
      <c r="U92" s="176">
        <f t="shared" si="104"/>
        <v>45474</v>
      </c>
      <c r="V92" s="176">
        <f t="shared" si="104"/>
        <v>45505</v>
      </c>
      <c r="W92" s="176">
        <f t="shared" si="104"/>
        <v>45536</v>
      </c>
      <c r="X92" s="176">
        <f t="shared" si="104"/>
        <v>45566</v>
      </c>
      <c r="Y92" s="176">
        <f t="shared" si="104"/>
        <v>45597</v>
      </c>
      <c r="Z92" s="176">
        <f t="shared" si="104"/>
        <v>45627</v>
      </c>
      <c r="AA92" s="176">
        <f t="shared" si="104"/>
        <v>45658</v>
      </c>
      <c r="AB92" s="176">
        <f t="shared" si="104"/>
        <v>45689</v>
      </c>
      <c r="AC92" s="176">
        <f t="shared" si="104"/>
        <v>45717</v>
      </c>
      <c r="AD92" s="176">
        <f t="shared" si="104"/>
        <v>45748</v>
      </c>
      <c r="AE92" s="176">
        <f t="shared" si="104"/>
        <v>45778</v>
      </c>
      <c r="AF92" s="176">
        <f t="shared" si="104"/>
        <v>45809</v>
      </c>
      <c r="AG92" s="176">
        <f t="shared" si="104"/>
        <v>45839</v>
      </c>
      <c r="AH92" s="176">
        <f t="shared" si="104"/>
        <v>45870</v>
      </c>
      <c r="AI92" s="176">
        <f t="shared" si="104"/>
        <v>45901</v>
      </c>
      <c r="AJ92" s="176">
        <f t="shared" si="104"/>
        <v>45931</v>
      </c>
      <c r="AK92" s="176">
        <f t="shared" si="104"/>
        <v>45962</v>
      </c>
      <c r="AL92" s="176">
        <f t="shared" si="104"/>
        <v>45992</v>
      </c>
      <c r="AM92" s="176">
        <f t="shared" si="104"/>
        <v>46023</v>
      </c>
      <c r="AN92" s="176">
        <f t="shared" si="104"/>
        <v>46054</v>
      </c>
      <c r="AO92" s="176">
        <f t="shared" si="104"/>
        <v>46082</v>
      </c>
      <c r="AP92" s="176">
        <f t="shared" si="104"/>
        <v>46113</v>
      </c>
      <c r="AQ92" s="176">
        <f t="shared" si="104"/>
        <v>46143</v>
      </c>
      <c r="AR92" s="176">
        <f t="shared" si="104"/>
        <v>46174</v>
      </c>
      <c r="AS92" s="176">
        <f t="shared" si="104"/>
        <v>46204</v>
      </c>
      <c r="AT92" s="176">
        <f t="shared" si="104"/>
        <v>46235</v>
      </c>
      <c r="AU92" s="176">
        <f t="shared" si="104"/>
        <v>46266</v>
      </c>
      <c r="AV92" s="176">
        <f t="shared" si="104"/>
        <v>46296</v>
      </c>
      <c r="AW92" s="176">
        <f t="shared" si="104"/>
        <v>46327</v>
      </c>
      <c r="AX92" s="176">
        <f t="shared" si="104"/>
        <v>46357</v>
      </c>
      <c r="AY92" s="176">
        <f t="shared" si="104"/>
        <v>46388</v>
      </c>
      <c r="AZ92" s="176">
        <f t="shared" si="104"/>
        <v>46419</v>
      </c>
      <c r="BA92" s="176">
        <f t="shared" si="104"/>
        <v>46447</v>
      </c>
      <c r="BB92" s="176">
        <f t="shared" si="104"/>
        <v>46478</v>
      </c>
      <c r="BC92" s="176">
        <f t="shared" si="104"/>
        <v>46508</v>
      </c>
      <c r="BD92" s="176">
        <f t="shared" si="104"/>
        <v>46539</v>
      </c>
      <c r="BE92" s="176">
        <f t="shared" si="104"/>
        <v>46569</v>
      </c>
      <c r="BF92" s="176">
        <f t="shared" si="104"/>
        <v>46600</v>
      </c>
      <c r="BG92" s="176">
        <f t="shared" si="104"/>
        <v>46631</v>
      </c>
      <c r="BH92" s="176">
        <f t="shared" si="104"/>
        <v>46661</v>
      </c>
      <c r="BI92" s="176">
        <f t="shared" si="104"/>
        <v>46692</v>
      </c>
      <c r="BJ92" s="176">
        <f t="shared" si="104"/>
        <v>46722</v>
      </c>
      <c r="BK92" s="176">
        <f t="shared" si="104"/>
        <v>46753</v>
      </c>
      <c r="BL92" s="176">
        <f t="shared" si="104"/>
        <v>46784</v>
      </c>
      <c r="BM92" s="176">
        <f t="shared" si="104"/>
        <v>46813</v>
      </c>
      <c r="BN92" s="176">
        <f t="shared" si="104"/>
        <v>46844</v>
      </c>
      <c r="BO92" s="176">
        <f t="shared" si="104"/>
        <v>46874</v>
      </c>
      <c r="BP92" s="176">
        <f t="shared" ref="BP92:CH92" si="105">BP$4</f>
        <v>46905</v>
      </c>
      <c r="BQ92" s="176">
        <f t="shared" si="105"/>
        <v>46935</v>
      </c>
      <c r="BR92" s="176">
        <f t="shared" si="105"/>
        <v>46966</v>
      </c>
      <c r="BS92" s="176">
        <f t="shared" si="105"/>
        <v>46997</v>
      </c>
      <c r="BT92" s="176">
        <f t="shared" si="105"/>
        <v>47027</v>
      </c>
      <c r="BU92" s="176">
        <f t="shared" si="105"/>
        <v>47058</v>
      </c>
      <c r="BV92" s="176">
        <f t="shared" si="105"/>
        <v>47088</v>
      </c>
      <c r="BW92" s="176">
        <f t="shared" si="105"/>
        <v>47119</v>
      </c>
      <c r="BX92" s="176">
        <f t="shared" si="105"/>
        <v>47150</v>
      </c>
      <c r="BY92" s="176">
        <f t="shared" si="105"/>
        <v>47178</v>
      </c>
      <c r="BZ92" s="176">
        <f t="shared" si="105"/>
        <v>47209</v>
      </c>
      <c r="CA92" s="176">
        <f t="shared" si="105"/>
        <v>47239</v>
      </c>
      <c r="CB92" s="176">
        <f t="shared" si="105"/>
        <v>47270</v>
      </c>
      <c r="CC92" s="176">
        <f t="shared" si="105"/>
        <v>47300</v>
      </c>
      <c r="CD92" s="176">
        <f t="shared" si="105"/>
        <v>47331</v>
      </c>
      <c r="CE92" s="176">
        <f t="shared" si="105"/>
        <v>47362</v>
      </c>
      <c r="CF92" s="176">
        <f t="shared" si="105"/>
        <v>47392</v>
      </c>
      <c r="CG92" s="176">
        <f t="shared" si="105"/>
        <v>47423</v>
      </c>
      <c r="CH92" s="177">
        <f t="shared" si="105"/>
        <v>47453</v>
      </c>
    </row>
    <row r="93" spans="1:88" ht="15.75" customHeight="1" x14ac:dyDescent="0.3">
      <c r="A93" s="596"/>
      <c r="B93" s="11" t="str">
        <f>B78</f>
        <v>Air Comp</v>
      </c>
      <c r="C93" s="421">
        <v>3.7862E-2</v>
      </c>
      <c r="D93" s="421">
        <v>3.8269999999999998E-2</v>
      </c>
      <c r="E93" s="421">
        <v>3.8302999999999997E-2</v>
      </c>
      <c r="F93" s="421">
        <v>3.9909E-2</v>
      </c>
      <c r="G93" s="421">
        <v>4.1751999999999997E-2</v>
      </c>
      <c r="H93" s="421">
        <v>7.5856000000000007E-2</v>
      </c>
      <c r="I93" s="445">
        <v>7.6974000000000001E-2</v>
      </c>
      <c r="J93" s="445">
        <v>7.7621999999999997E-2</v>
      </c>
      <c r="K93" s="445">
        <v>7.6564999999999994E-2</v>
      </c>
      <c r="L93" s="445">
        <v>4.2223999999999998E-2</v>
      </c>
      <c r="M93" s="445">
        <v>4.2845000000000001E-2</v>
      </c>
      <c r="N93" s="445">
        <v>3.9836000000000003E-2</v>
      </c>
      <c r="O93" s="445">
        <v>3.9829999999999997E-2</v>
      </c>
      <c r="P93" s="445">
        <v>4.0202000000000002E-2</v>
      </c>
      <c r="Q93" s="445">
        <v>4.0568E-2</v>
      </c>
      <c r="R93" s="445">
        <v>4.1613999999999998E-2</v>
      </c>
      <c r="S93" s="445">
        <v>4.3744999999999999E-2</v>
      </c>
      <c r="T93" s="445">
        <v>8.1032999999999994E-2</v>
      </c>
      <c r="U93" s="445">
        <v>7.6974000000000001E-2</v>
      </c>
      <c r="V93" s="445">
        <v>7.7621999999999997E-2</v>
      </c>
      <c r="W93" s="445">
        <v>7.6564999999999994E-2</v>
      </c>
      <c r="X93" s="445">
        <v>4.2223999999999998E-2</v>
      </c>
      <c r="Y93" s="445">
        <v>4.2845000000000001E-2</v>
      </c>
      <c r="Z93" s="445">
        <v>3.9836000000000003E-2</v>
      </c>
      <c r="AA93" s="445">
        <v>3.9829999999999997E-2</v>
      </c>
      <c r="AB93" s="445">
        <v>4.0202000000000002E-2</v>
      </c>
      <c r="AC93" s="445">
        <v>4.0568E-2</v>
      </c>
      <c r="AD93" s="445">
        <v>4.1613999999999998E-2</v>
      </c>
      <c r="AE93" s="445">
        <v>4.3744999999999999E-2</v>
      </c>
      <c r="AF93" s="445">
        <v>8.1032999999999994E-2</v>
      </c>
      <c r="AG93" s="445">
        <v>7.6974000000000001E-2</v>
      </c>
      <c r="AH93" s="445">
        <v>7.7621999999999997E-2</v>
      </c>
      <c r="AI93" s="445">
        <v>7.6564999999999994E-2</v>
      </c>
      <c r="AJ93" s="445">
        <v>4.2223999999999998E-2</v>
      </c>
      <c r="AK93" s="445">
        <v>4.2845000000000001E-2</v>
      </c>
      <c r="AL93" s="445">
        <v>3.9836000000000003E-2</v>
      </c>
      <c r="AM93" s="445">
        <v>3.9829999999999997E-2</v>
      </c>
      <c r="AN93" s="445">
        <v>4.0202000000000002E-2</v>
      </c>
      <c r="AO93" s="445">
        <v>4.0568E-2</v>
      </c>
      <c r="AP93" s="445">
        <v>4.1613999999999998E-2</v>
      </c>
      <c r="AQ93" s="445">
        <v>4.3744999999999999E-2</v>
      </c>
      <c r="AR93" s="445">
        <v>8.1032999999999994E-2</v>
      </c>
      <c r="AS93" s="445">
        <v>7.6974000000000001E-2</v>
      </c>
      <c r="AT93" s="445">
        <v>7.7621999999999997E-2</v>
      </c>
      <c r="AU93" s="445">
        <v>7.6564999999999994E-2</v>
      </c>
      <c r="AV93" s="445">
        <v>4.2223999999999998E-2</v>
      </c>
      <c r="AW93" s="445">
        <v>4.2845000000000001E-2</v>
      </c>
      <c r="AX93" s="445">
        <v>3.9836000000000003E-2</v>
      </c>
      <c r="AY93" s="445">
        <v>3.9829999999999997E-2</v>
      </c>
      <c r="AZ93" s="445">
        <v>4.0202000000000002E-2</v>
      </c>
      <c r="BA93" s="445">
        <v>4.0568E-2</v>
      </c>
      <c r="BB93" s="445">
        <v>4.1613999999999998E-2</v>
      </c>
      <c r="BC93" s="445">
        <v>4.3744999999999999E-2</v>
      </c>
      <c r="BD93" s="445">
        <v>8.1032999999999994E-2</v>
      </c>
      <c r="BE93" s="445">
        <v>7.6974000000000001E-2</v>
      </c>
      <c r="BF93" s="445">
        <v>7.7621999999999997E-2</v>
      </c>
      <c r="BG93" s="445">
        <v>7.6564999999999994E-2</v>
      </c>
      <c r="BH93" s="445">
        <v>4.2223999999999998E-2</v>
      </c>
      <c r="BI93" s="445">
        <v>4.2845000000000001E-2</v>
      </c>
      <c r="BJ93" s="445">
        <v>3.9836000000000003E-2</v>
      </c>
      <c r="BK93" s="445">
        <v>3.9829999999999997E-2</v>
      </c>
      <c r="BL93" s="445">
        <v>4.0202000000000002E-2</v>
      </c>
      <c r="BM93" s="445">
        <v>4.0568E-2</v>
      </c>
      <c r="BN93" s="445">
        <v>4.1613999999999998E-2</v>
      </c>
      <c r="BO93" s="445">
        <v>4.3744999999999999E-2</v>
      </c>
      <c r="BP93" s="445">
        <v>8.1032999999999994E-2</v>
      </c>
      <c r="BQ93" s="445">
        <v>7.6974000000000001E-2</v>
      </c>
      <c r="BR93" s="445">
        <v>7.7621999999999997E-2</v>
      </c>
      <c r="BS93" s="445">
        <v>7.6564999999999994E-2</v>
      </c>
      <c r="BT93" s="445">
        <v>4.2223999999999998E-2</v>
      </c>
      <c r="BU93" s="445">
        <v>4.2845000000000001E-2</v>
      </c>
      <c r="BV93" s="445">
        <v>3.9836000000000003E-2</v>
      </c>
      <c r="BW93" s="445">
        <v>3.9829999999999997E-2</v>
      </c>
      <c r="BX93" s="445">
        <v>4.0202000000000002E-2</v>
      </c>
      <c r="BY93" s="445">
        <v>4.0568E-2</v>
      </c>
      <c r="BZ93" s="445">
        <v>4.1613999999999998E-2</v>
      </c>
      <c r="CA93" s="445">
        <v>4.3744999999999999E-2</v>
      </c>
      <c r="CB93" s="445">
        <v>8.1032999999999994E-2</v>
      </c>
      <c r="CC93" s="445">
        <v>7.6974000000000001E-2</v>
      </c>
      <c r="CD93" s="445">
        <v>7.7621999999999997E-2</v>
      </c>
      <c r="CE93" s="445">
        <v>7.6564999999999994E-2</v>
      </c>
      <c r="CF93" s="445">
        <v>4.2223999999999998E-2</v>
      </c>
      <c r="CG93" s="445">
        <v>4.2845000000000001E-2</v>
      </c>
      <c r="CH93" s="445">
        <v>3.9836000000000003E-2</v>
      </c>
      <c r="CJ93" s="232" t="s">
        <v>187</v>
      </c>
    </row>
    <row r="94" spans="1:88" x14ac:dyDescent="0.3">
      <c r="A94" s="596"/>
      <c r="B94" s="11" t="str">
        <f t="shared" ref="B94:B105" si="106">B79</f>
        <v>Building Shell</v>
      </c>
      <c r="C94" s="421">
        <v>4.4257999999999999E-2</v>
      </c>
      <c r="D94" s="421">
        <v>4.3583999999999998E-2</v>
      </c>
      <c r="E94" s="421">
        <v>4.3881000000000003E-2</v>
      </c>
      <c r="F94" s="421">
        <v>4.3124000000000003E-2</v>
      </c>
      <c r="G94" s="421">
        <v>4.9966999999999998E-2</v>
      </c>
      <c r="H94" s="421">
        <v>9.9684999999999996E-2</v>
      </c>
      <c r="I94" s="445">
        <v>9.5311000000000007E-2</v>
      </c>
      <c r="J94" s="445">
        <v>0.100024</v>
      </c>
      <c r="K94" s="445">
        <v>0.10265100000000001</v>
      </c>
      <c r="L94" s="445">
        <v>4.7780999999999997E-2</v>
      </c>
      <c r="M94" s="445">
        <v>4.6185999999999998E-2</v>
      </c>
      <c r="N94" s="445">
        <v>4.5090999999999999E-2</v>
      </c>
      <c r="O94" s="445">
        <v>4.6690000000000002E-2</v>
      </c>
      <c r="P94" s="445">
        <v>4.5469999999999997E-2</v>
      </c>
      <c r="Q94" s="445">
        <v>4.6181E-2</v>
      </c>
      <c r="R94" s="445">
        <v>4.3610000000000003E-2</v>
      </c>
      <c r="S94" s="445">
        <v>5.1957000000000003E-2</v>
      </c>
      <c r="T94" s="445">
        <v>0.106351</v>
      </c>
      <c r="U94" s="445">
        <v>9.5311000000000007E-2</v>
      </c>
      <c r="V94" s="445">
        <v>0.100024</v>
      </c>
      <c r="W94" s="445">
        <v>0.10265100000000001</v>
      </c>
      <c r="X94" s="445">
        <v>4.7780999999999997E-2</v>
      </c>
      <c r="Y94" s="445">
        <v>4.6185999999999998E-2</v>
      </c>
      <c r="Z94" s="445">
        <v>4.5090999999999999E-2</v>
      </c>
      <c r="AA94" s="445">
        <v>4.6690000000000002E-2</v>
      </c>
      <c r="AB94" s="445">
        <v>4.5469999999999997E-2</v>
      </c>
      <c r="AC94" s="445">
        <v>4.6181E-2</v>
      </c>
      <c r="AD94" s="445">
        <v>4.3610000000000003E-2</v>
      </c>
      <c r="AE94" s="445">
        <v>5.1957000000000003E-2</v>
      </c>
      <c r="AF94" s="445">
        <v>0.106351</v>
      </c>
      <c r="AG94" s="445">
        <v>9.5311000000000007E-2</v>
      </c>
      <c r="AH94" s="445">
        <v>0.100024</v>
      </c>
      <c r="AI94" s="445">
        <v>0.10265100000000001</v>
      </c>
      <c r="AJ94" s="445">
        <v>4.7780999999999997E-2</v>
      </c>
      <c r="AK94" s="445">
        <v>4.6185999999999998E-2</v>
      </c>
      <c r="AL94" s="445">
        <v>4.5090999999999999E-2</v>
      </c>
      <c r="AM94" s="445">
        <v>4.6690000000000002E-2</v>
      </c>
      <c r="AN94" s="445">
        <v>4.5469999999999997E-2</v>
      </c>
      <c r="AO94" s="445">
        <v>4.6181E-2</v>
      </c>
      <c r="AP94" s="445">
        <v>4.3610000000000003E-2</v>
      </c>
      <c r="AQ94" s="445">
        <v>5.1957000000000003E-2</v>
      </c>
      <c r="AR94" s="445">
        <v>0.106351</v>
      </c>
      <c r="AS94" s="445">
        <v>9.5311000000000007E-2</v>
      </c>
      <c r="AT94" s="445">
        <v>0.100024</v>
      </c>
      <c r="AU94" s="445">
        <v>0.10265100000000001</v>
      </c>
      <c r="AV94" s="445">
        <v>4.7780999999999997E-2</v>
      </c>
      <c r="AW94" s="445">
        <v>4.6185999999999998E-2</v>
      </c>
      <c r="AX94" s="445">
        <v>4.5090999999999999E-2</v>
      </c>
      <c r="AY94" s="445">
        <v>4.6690000000000002E-2</v>
      </c>
      <c r="AZ94" s="445">
        <v>4.5469999999999997E-2</v>
      </c>
      <c r="BA94" s="445">
        <v>4.6181E-2</v>
      </c>
      <c r="BB94" s="445">
        <v>4.3610000000000003E-2</v>
      </c>
      <c r="BC94" s="445">
        <v>5.1957000000000003E-2</v>
      </c>
      <c r="BD94" s="445">
        <v>0.106351</v>
      </c>
      <c r="BE94" s="445">
        <v>9.5311000000000007E-2</v>
      </c>
      <c r="BF94" s="445">
        <v>0.100024</v>
      </c>
      <c r="BG94" s="445">
        <v>0.10265100000000001</v>
      </c>
      <c r="BH94" s="445">
        <v>4.7780999999999997E-2</v>
      </c>
      <c r="BI94" s="445">
        <v>4.6185999999999998E-2</v>
      </c>
      <c r="BJ94" s="445">
        <v>4.5090999999999999E-2</v>
      </c>
      <c r="BK94" s="445">
        <v>4.6690000000000002E-2</v>
      </c>
      <c r="BL94" s="445">
        <v>4.5469999999999997E-2</v>
      </c>
      <c r="BM94" s="445">
        <v>4.6181E-2</v>
      </c>
      <c r="BN94" s="445">
        <v>4.3610000000000003E-2</v>
      </c>
      <c r="BO94" s="445">
        <v>5.1957000000000003E-2</v>
      </c>
      <c r="BP94" s="445">
        <v>0.106351</v>
      </c>
      <c r="BQ94" s="445">
        <v>9.5311000000000007E-2</v>
      </c>
      <c r="BR94" s="445">
        <v>0.100024</v>
      </c>
      <c r="BS94" s="445">
        <v>0.10265100000000001</v>
      </c>
      <c r="BT94" s="445">
        <v>4.7780999999999997E-2</v>
      </c>
      <c r="BU94" s="445">
        <v>4.6185999999999998E-2</v>
      </c>
      <c r="BV94" s="445">
        <v>4.5090999999999999E-2</v>
      </c>
      <c r="BW94" s="445">
        <v>4.6690000000000002E-2</v>
      </c>
      <c r="BX94" s="445">
        <v>4.5469999999999997E-2</v>
      </c>
      <c r="BY94" s="445">
        <v>4.6181E-2</v>
      </c>
      <c r="BZ94" s="445">
        <v>4.3610000000000003E-2</v>
      </c>
      <c r="CA94" s="445">
        <v>5.1957000000000003E-2</v>
      </c>
      <c r="CB94" s="445">
        <v>0.106351</v>
      </c>
      <c r="CC94" s="445">
        <v>9.5311000000000007E-2</v>
      </c>
      <c r="CD94" s="445">
        <v>0.100024</v>
      </c>
      <c r="CE94" s="445">
        <v>0.10265100000000001</v>
      </c>
      <c r="CF94" s="445">
        <v>4.7780999999999997E-2</v>
      </c>
      <c r="CG94" s="445">
        <v>4.6185999999999998E-2</v>
      </c>
      <c r="CH94" s="445">
        <v>4.5090999999999999E-2</v>
      </c>
      <c r="CJ94" s="232" t="s">
        <v>194</v>
      </c>
    </row>
    <row r="95" spans="1:88" x14ac:dyDescent="0.3">
      <c r="A95" s="596"/>
      <c r="B95" s="11" t="str">
        <f t="shared" si="106"/>
        <v>Cooking</v>
      </c>
      <c r="C95" s="421">
        <v>3.8789999999999998E-2</v>
      </c>
      <c r="D95" s="421">
        <v>3.9440000000000003E-2</v>
      </c>
      <c r="E95" s="421">
        <v>4.0864999999999999E-2</v>
      </c>
      <c r="F95" s="421">
        <v>4.3346000000000003E-2</v>
      </c>
      <c r="G95" s="421">
        <v>4.4565E-2</v>
      </c>
      <c r="H95" s="421">
        <v>8.3196999999999993E-2</v>
      </c>
      <c r="I95" s="445">
        <v>8.3249000000000004E-2</v>
      </c>
      <c r="J95" s="445">
        <v>8.5038000000000002E-2</v>
      </c>
      <c r="K95" s="445">
        <v>8.2868999999999998E-2</v>
      </c>
      <c r="L95" s="445">
        <v>4.5005000000000003E-2</v>
      </c>
      <c r="M95" s="445">
        <v>4.5767000000000002E-2</v>
      </c>
      <c r="N95" s="445">
        <v>4.1034000000000001E-2</v>
      </c>
      <c r="O95" s="445">
        <v>4.0557000000000003E-2</v>
      </c>
      <c r="P95" s="445">
        <v>4.1267999999999999E-2</v>
      </c>
      <c r="Q95" s="445">
        <v>4.3454E-2</v>
      </c>
      <c r="R95" s="445">
        <v>4.5587000000000003E-2</v>
      </c>
      <c r="S95" s="445">
        <v>4.6787000000000002E-2</v>
      </c>
      <c r="T95" s="445">
        <v>8.8827000000000003E-2</v>
      </c>
      <c r="U95" s="445">
        <v>8.3249000000000004E-2</v>
      </c>
      <c r="V95" s="445">
        <v>8.5038000000000002E-2</v>
      </c>
      <c r="W95" s="445">
        <v>8.2868999999999998E-2</v>
      </c>
      <c r="X95" s="445">
        <v>4.5005000000000003E-2</v>
      </c>
      <c r="Y95" s="445">
        <v>4.5767000000000002E-2</v>
      </c>
      <c r="Z95" s="445">
        <v>4.1034000000000001E-2</v>
      </c>
      <c r="AA95" s="445">
        <v>4.0557000000000003E-2</v>
      </c>
      <c r="AB95" s="445">
        <v>4.1267999999999999E-2</v>
      </c>
      <c r="AC95" s="445">
        <v>4.3454E-2</v>
      </c>
      <c r="AD95" s="445">
        <v>4.5587000000000003E-2</v>
      </c>
      <c r="AE95" s="445">
        <v>4.6787000000000002E-2</v>
      </c>
      <c r="AF95" s="445">
        <v>8.8827000000000003E-2</v>
      </c>
      <c r="AG95" s="445">
        <v>8.3249000000000004E-2</v>
      </c>
      <c r="AH95" s="445">
        <v>8.5038000000000002E-2</v>
      </c>
      <c r="AI95" s="445">
        <v>8.2868999999999998E-2</v>
      </c>
      <c r="AJ95" s="445">
        <v>4.5005000000000003E-2</v>
      </c>
      <c r="AK95" s="445">
        <v>4.5767000000000002E-2</v>
      </c>
      <c r="AL95" s="445">
        <v>4.1034000000000001E-2</v>
      </c>
      <c r="AM95" s="445">
        <v>4.0557000000000003E-2</v>
      </c>
      <c r="AN95" s="445">
        <v>4.1267999999999999E-2</v>
      </c>
      <c r="AO95" s="445">
        <v>4.3454E-2</v>
      </c>
      <c r="AP95" s="445">
        <v>4.5587000000000003E-2</v>
      </c>
      <c r="AQ95" s="445">
        <v>4.6787000000000002E-2</v>
      </c>
      <c r="AR95" s="445">
        <v>8.8827000000000003E-2</v>
      </c>
      <c r="AS95" s="445">
        <v>8.3249000000000004E-2</v>
      </c>
      <c r="AT95" s="445">
        <v>8.5038000000000002E-2</v>
      </c>
      <c r="AU95" s="445">
        <v>8.2868999999999998E-2</v>
      </c>
      <c r="AV95" s="445">
        <v>4.5005000000000003E-2</v>
      </c>
      <c r="AW95" s="445">
        <v>4.5767000000000002E-2</v>
      </c>
      <c r="AX95" s="445">
        <v>4.1034000000000001E-2</v>
      </c>
      <c r="AY95" s="445">
        <v>4.0557000000000003E-2</v>
      </c>
      <c r="AZ95" s="445">
        <v>4.1267999999999999E-2</v>
      </c>
      <c r="BA95" s="445">
        <v>4.3454E-2</v>
      </c>
      <c r="BB95" s="445">
        <v>4.5587000000000003E-2</v>
      </c>
      <c r="BC95" s="445">
        <v>4.6787000000000002E-2</v>
      </c>
      <c r="BD95" s="445">
        <v>8.8827000000000003E-2</v>
      </c>
      <c r="BE95" s="445">
        <v>8.3249000000000004E-2</v>
      </c>
      <c r="BF95" s="445">
        <v>8.5038000000000002E-2</v>
      </c>
      <c r="BG95" s="445">
        <v>8.2868999999999998E-2</v>
      </c>
      <c r="BH95" s="445">
        <v>4.5005000000000003E-2</v>
      </c>
      <c r="BI95" s="445">
        <v>4.5767000000000002E-2</v>
      </c>
      <c r="BJ95" s="445">
        <v>4.1034000000000001E-2</v>
      </c>
      <c r="BK95" s="445">
        <v>4.0557000000000003E-2</v>
      </c>
      <c r="BL95" s="445">
        <v>4.1267999999999999E-2</v>
      </c>
      <c r="BM95" s="445">
        <v>4.3454E-2</v>
      </c>
      <c r="BN95" s="445">
        <v>4.5587000000000003E-2</v>
      </c>
      <c r="BO95" s="445">
        <v>4.6787000000000002E-2</v>
      </c>
      <c r="BP95" s="445">
        <v>8.8827000000000003E-2</v>
      </c>
      <c r="BQ95" s="445">
        <v>8.3249000000000004E-2</v>
      </c>
      <c r="BR95" s="445">
        <v>8.5038000000000002E-2</v>
      </c>
      <c r="BS95" s="445">
        <v>8.2868999999999998E-2</v>
      </c>
      <c r="BT95" s="445">
        <v>4.5005000000000003E-2</v>
      </c>
      <c r="BU95" s="445">
        <v>4.5767000000000002E-2</v>
      </c>
      <c r="BV95" s="445">
        <v>4.1034000000000001E-2</v>
      </c>
      <c r="BW95" s="445">
        <v>4.0557000000000003E-2</v>
      </c>
      <c r="BX95" s="445">
        <v>4.1267999999999999E-2</v>
      </c>
      <c r="BY95" s="445">
        <v>4.3454E-2</v>
      </c>
      <c r="BZ95" s="445">
        <v>4.5587000000000003E-2</v>
      </c>
      <c r="CA95" s="445">
        <v>4.6787000000000002E-2</v>
      </c>
      <c r="CB95" s="445">
        <v>8.8827000000000003E-2</v>
      </c>
      <c r="CC95" s="445">
        <v>8.3249000000000004E-2</v>
      </c>
      <c r="CD95" s="445">
        <v>8.5038000000000002E-2</v>
      </c>
      <c r="CE95" s="445">
        <v>8.2868999999999998E-2</v>
      </c>
      <c r="CF95" s="445">
        <v>4.5005000000000003E-2</v>
      </c>
      <c r="CG95" s="445">
        <v>4.5767000000000002E-2</v>
      </c>
      <c r="CH95" s="445">
        <v>4.1034000000000001E-2</v>
      </c>
      <c r="CJ95" s="232" t="s">
        <v>233</v>
      </c>
    </row>
    <row r="96" spans="1:88" x14ac:dyDescent="0.3">
      <c r="A96" s="596"/>
      <c r="B96" s="11" t="str">
        <f t="shared" si="106"/>
        <v>Cooling</v>
      </c>
      <c r="C96" s="421">
        <v>3.8908999999999999E-2</v>
      </c>
      <c r="D96" s="421">
        <v>3.9212999999999998E-2</v>
      </c>
      <c r="E96" s="421">
        <v>3.9616999999999999E-2</v>
      </c>
      <c r="F96" s="421">
        <v>4.9125000000000002E-2</v>
      </c>
      <c r="G96" s="421">
        <v>5.9047000000000002E-2</v>
      </c>
      <c r="H96" s="421">
        <v>0.100907</v>
      </c>
      <c r="I96" s="445">
        <v>9.5873E-2</v>
      </c>
      <c r="J96" s="445">
        <v>0.100786</v>
      </c>
      <c r="K96" s="445">
        <v>0.10802100000000001</v>
      </c>
      <c r="L96" s="445">
        <v>5.407E-2</v>
      </c>
      <c r="M96" s="445">
        <v>4.4588000000000003E-2</v>
      </c>
      <c r="N96" s="445">
        <v>4.0072999999999998E-2</v>
      </c>
      <c r="O96" s="445">
        <v>3.7643000000000003E-2</v>
      </c>
      <c r="P96" s="445">
        <v>3.7594000000000002E-2</v>
      </c>
      <c r="Q96" s="445">
        <v>3.8481000000000001E-2</v>
      </c>
      <c r="R96" s="445">
        <v>4.9109E-2</v>
      </c>
      <c r="S96" s="445">
        <v>6.1143000000000003E-2</v>
      </c>
      <c r="T96" s="445">
        <v>0.107651</v>
      </c>
      <c r="U96" s="445">
        <v>9.5873E-2</v>
      </c>
      <c r="V96" s="445">
        <v>0.100786</v>
      </c>
      <c r="W96" s="445">
        <v>0.10802100000000001</v>
      </c>
      <c r="X96" s="445">
        <v>5.407E-2</v>
      </c>
      <c r="Y96" s="445">
        <v>4.4588000000000003E-2</v>
      </c>
      <c r="Z96" s="445">
        <v>4.0072999999999998E-2</v>
      </c>
      <c r="AA96" s="445">
        <v>3.7643000000000003E-2</v>
      </c>
      <c r="AB96" s="445">
        <v>3.7594000000000002E-2</v>
      </c>
      <c r="AC96" s="445">
        <v>3.8481000000000001E-2</v>
      </c>
      <c r="AD96" s="445">
        <v>4.9109E-2</v>
      </c>
      <c r="AE96" s="445">
        <v>6.1143000000000003E-2</v>
      </c>
      <c r="AF96" s="445">
        <v>0.107651</v>
      </c>
      <c r="AG96" s="445">
        <v>9.5873E-2</v>
      </c>
      <c r="AH96" s="445">
        <v>0.100786</v>
      </c>
      <c r="AI96" s="445">
        <v>0.10802100000000001</v>
      </c>
      <c r="AJ96" s="445">
        <v>5.407E-2</v>
      </c>
      <c r="AK96" s="445">
        <v>4.4588000000000003E-2</v>
      </c>
      <c r="AL96" s="445">
        <v>4.0072999999999998E-2</v>
      </c>
      <c r="AM96" s="445">
        <v>3.7643000000000003E-2</v>
      </c>
      <c r="AN96" s="445">
        <v>3.7594000000000002E-2</v>
      </c>
      <c r="AO96" s="445">
        <v>3.8481000000000001E-2</v>
      </c>
      <c r="AP96" s="445">
        <v>4.9109E-2</v>
      </c>
      <c r="AQ96" s="445">
        <v>6.1143000000000003E-2</v>
      </c>
      <c r="AR96" s="445">
        <v>0.107651</v>
      </c>
      <c r="AS96" s="445">
        <v>9.5873E-2</v>
      </c>
      <c r="AT96" s="445">
        <v>0.100786</v>
      </c>
      <c r="AU96" s="445">
        <v>0.10802100000000001</v>
      </c>
      <c r="AV96" s="445">
        <v>5.407E-2</v>
      </c>
      <c r="AW96" s="445">
        <v>4.4588000000000003E-2</v>
      </c>
      <c r="AX96" s="445">
        <v>4.0072999999999998E-2</v>
      </c>
      <c r="AY96" s="445">
        <v>3.7643000000000003E-2</v>
      </c>
      <c r="AZ96" s="445">
        <v>3.7594000000000002E-2</v>
      </c>
      <c r="BA96" s="445">
        <v>3.8481000000000001E-2</v>
      </c>
      <c r="BB96" s="445">
        <v>4.9109E-2</v>
      </c>
      <c r="BC96" s="445">
        <v>6.1143000000000003E-2</v>
      </c>
      <c r="BD96" s="445">
        <v>0.107651</v>
      </c>
      <c r="BE96" s="445">
        <v>9.5873E-2</v>
      </c>
      <c r="BF96" s="445">
        <v>0.100786</v>
      </c>
      <c r="BG96" s="445">
        <v>0.10802100000000001</v>
      </c>
      <c r="BH96" s="445">
        <v>5.407E-2</v>
      </c>
      <c r="BI96" s="445">
        <v>4.4588000000000003E-2</v>
      </c>
      <c r="BJ96" s="445">
        <v>4.0072999999999998E-2</v>
      </c>
      <c r="BK96" s="445">
        <v>3.7643000000000003E-2</v>
      </c>
      <c r="BL96" s="445">
        <v>3.7594000000000002E-2</v>
      </c>
      <c r="BM96" s="445">
        <v>3.8481000000000001E-2</v>
      </c>
      <c r="BN96" s="445">
        <v>4.9109E-2</v>
      </c>
      <c r="BO96" s="445">
        <v>6.1143000000000003E-2</v>
      </c>
      <c r="BP96" s="445">
        <v>0.107651</v>
      </c>
      <c r="BQ96" s="445">
        <v>9.5873E-2</v>
      </c>
      <c r="BR96" s="445">
        <v>0.100786</v>
      </c>
      <c r="BS96" s="445">
        <v>0.10802100000000001</v>
      </c>
      <c r="BT96" s="445">
        <v>5.407E-2</v>
      </c>
      <c r="BU96" s="445">
        <v>4.4588000000000003E-2</v>
      </c>
      <c r="BV96" s="445">
        <v>4.0072999999999998E-2</v>
      </c>
      <c r="BW96" s="445">
        <v>3.7643000000000003E-2</v>
      </c>
      <c r="BX96" s="445">
        <v>3.7594000000000002E-2</v>
      </c>
      <c r="BY96" s="445">
        <v>3.8481000000000001E-2</v>
      </c>
      <c r="BZ96" s="445">
        <v>4.9109E-2</v>
      </c>
      <c r="CA96" s="445">
        <v>6.1143000000000003E-2</v>
      </c>
      <c r="CB96" s="445">
        <v>0.107651</v>
      </c>
      <c r="CC96" s="445">
        <v>9.5873E-2</v>
      </c>
      <c r="CD96" s="445">
        <v>0.100786</v>
      </c>
      <c r="CE96" s="445">
        <v>0.10802100000000001</v>
      </c>
      <c r="CF96" s="445">
        <v>5.407E-2</v>
      </c>
      <c r="CG96" s="445">
        <v>4.4588000000000003E-2</v>
      </c>
      <c r="CH96" s="445">
        <v>4.0072999999999998E-2</v>
      </c>
    </row>
    <row r="97" spans="1:86" x14ac:dyDescent="0.3">
      <c r="A97" s="596"/>
      <c r="B97" s="11" t="str">
        <f t="shared" si="106"/>
        <v>Ext Lighting</v>
      </c>
      <c r="C97" s="421">
        <v>2.7383000000000001E-2</v>
      </c>
      <c r="D97" s="421">
        <v>2.6421E-2</v>
      </c>
      <c r="E97" s="421">
        <v>2.6467000000000001E-2</v>
      </c>
      <c r="F97" s="421">
        <v>2.7630999999999999E-2</v>
      </c>
      <c r="G97" s="421">
        <v>2.7195E-2</v>
      </c>
      <c r="H97" s="421">
        <v>4.2216999999999998E-2</v>
      </c>
      <c r="I97" s="445">
        <v>4.3922999999999997E-2</v>
      </c>
      <c r="J97" s="445">
        <v>4.3657000000000001E-2</v>
      </c>
      <c r="K97" s="445">
        <v>4.4394999999999997E-2</v>
      </c>
      <c r="L97" s="445">
        <v>2.7671999999999999E-2</v>
      </c>
      <c r="M97" s="445">
        <v>2.7786999999999999E-2</v>
      </c>
      <c r="N97" s="445">
        <v>2.7320000000000001E-2</v>
      </c>
      <c r="O97" s="445">
        <v>2.8396999999999999E-2</v>
      </c>
      <c r="P97" s="445">
        <v>2.7067000000000001E-2</v>
      </c>
      <c r="Q97" s="445">
        <v>2.7428000000000001E-2</v>
      </c>
      <c r="R97" s="445">
        <v>2.8527E-2</v>
      </c>
      <c r="S97" s="445">
        <v>2.7924000000000001E-2</v>
      </c>
      <c r="T97" s="445">
        <v>4.5346999999999998E-2</v>
      </c>
      <c r="U97" s="445">
        <v>4.3922999999999997E-2</v>
      </c>
      <c r="V97" s="445">
        <v>4.3657000000000001E-2</v>
      </c>
      <c r="W97" s="445">
        <v>4.4394999999999997E-2</v>
      </c>
      <c r="X97" s="445">
        <v>2.7671999999999999E-2</v>
      </c>
      <c r="Y97" s="445">
        <v>2.7786999999999999E-2</v>
      </c>
      <c r="Z97" s="445">
        <v>2.7320000000000001E-2</v>
      </c>
      <c r="AA97" s="445">
        <v>2.8396999999999999E-2</v>
      </c>
      <c r="AB97" s="445">
        <v>2.7067000000000001E-2</v>
      </c>
      <c r="AC97" s="445">
        <v>2.7428000000000001E-2</v>
      </c>
      <c r="AD97" s="445">
        <v>2.8527E-2</v>
      </c>
      <c r="AE97" s="445">
        <v>2.7924000000000001E-2</v>
      </c>
      <c r="AF97" s="445">
        <v>4.5346999999999998E-2</v>
      </c>
      <c r="AG97" s="445">
        <v>4.3922999999999997E-2</v>
      </c>
      <c r="AH97" s="445">
        <v>4.3657000000000001E-2</v>
      </c>
      <c r="AI97" s="445">
        <v>4.4394999999999997E-2</v>
      </c>
      <c r="AJ97" s="445">
        <v>2.7671999999999999E-2</v>
      </c>
      <c r="AK97" s="445">
        <v>2.7786999999999999E-2</v>
      </c>
      <c r="AL97" s="445">
        <v>2.7320000000000001E-2</v>
      </c>
      <c r="AM97" s="445">
        <v>2.8396999999999999E-2</v>
      </c>
      <c r="AN97" s="445">
        <v>2.7067000000000001E-2</v>
      </c>
      <c r="AO97" s="445">
        <v>2.7428000000000001E-2</v>
      </c>
      <c r="AP97" s="445">
        <v>2.8527E-2</v>
      </c>
      <c r="AQ97" s="445">
        <v>2.7924000000000001E-2</v>
      </c>
      <c r="AR97" s="445">
        <v>4.5346999999999998E-2</v>
      </c>
      <c r="AS97" s="445">
        <v>4.3922999999999997E-2</v>
      </c>
      <c r="AT97" s="445">
        <v>4.3657000000000001E-2</v>
      </c>
      <c r="AU97" s="445">
        <v>4.4394999999999997E-2</v>
      </c>
      <c r="AV97" s="445">
        <v>2.7671999999999999E-2</v>
      </c>
      <c r="AW97" s="445">
        <v>2.7786999999999999E-2</v>
      </c>
      <c r="AX97" s="445">
        <v>2.7320000000000001E-2</v>
      </c>
      <c r="AY97" s="445">
        <v>2.8396999999999999E-2</v>
      </c>
      <c r="AZ97" s="445">
        <v>2.7067000000000001E-2</v>
      </c>
      <c r="BA97" s="445">
        <v>2.7428000000000001E-2</v>
      </c>
      <c r="BB97" s="445">
        <v>2.8527E-2</v>
      </c>
      <c r="BC97" s="445">
        <v>2.7924000000000001E-2</v>
      </c>
      <c r="BD97" s="445">
        <v>4.5346999999999998E-2</v>
      </c>
      <c r="BE97" s="445">
        <v>4.3922999999999997E-2</v>
      </c>
      <c r="BF97" s="445">
        <v>4.3657000000000001E-2</v>
      </c>
      <c r="BG97" s="445">
        <v>4.4394999999999997E-2</v>
      </c>
      <c r="BH97" s="445">
        <v>2.7671999999999999E-2</v>
      </c>
      <c r="BI97" s="445">
        <v>2.7786999999999999E-2</v>
      </c>
      <c r="BJ97" s="445">
        <v>2.7320000000000001E-2</v>
      </c>
      <c r="BK97" s="445">
        <v>2.8396999999999999E-2</v>
      </c>
      <c r="BL97" s="445">
        <v>2.7067000000000001E-2</v>
      </c>
      <c r="BM97" s="445">
        <v>2.7428000000000001E-2</v>
      </c>
      <c r="BN97" s="445">
        <v>2.8527E-2</v>
      </c>
      <c r="BO97" s="445">
        <v>2.7924000000000001E-2</v>
      </c>
      <c r="BP97" s="445">
        <v>4.5346999999999998E-2</v>
      </c>
      <c r="BQ97" s="445">
        <v>4.3922999999999997E-2</v>
      </c>
      <c r="BR97" s="445">
        <v>4.3657000000000001E-2</v>
      </c>
      <c r="BS97" s="445">
        <v>4.4394999999999997E-2</v>
      </c>
      <c r="BT97" s="445">
        <v>2.7671999999999999E-2</v>
      </c>
      <c r="BU97" s="445">
        <v>2.7786999999999999E-2</v>
      </c>
      <c r="BV97" s="445">
        <v>2.7320000000000001E-2</v>
      </c>
      <c r="BW97" s="445">
        <v>2.8396999999999999E-2</v>
      </c>
      <c r="BX97" s="445">
        <v>2.7067000000000001E-2</v>
      </c>
      <c r="BY97" s="445">
        <v>2.7428000000000001E-2</v>
      </c>
      <c r="BZ97" s="445">
        <v>2.8527E-2</v>
      </c>
      <c r="CA97" s="445">
        <v>2.7924000000000001E-2</v>
      </c>
      <c r="CB97" s="445">
        <v>4.5346999999999998E-2</v>
      </c>
      <c r="CC97" s="445">
        <v>4.3922999999999997E-2</v>
      </c>
      <c r="CD97" s="445">
        <v>4.3657000000000001E-2</v>
      </c>
      <c r="CE97" s="445">
        <v>4.4394999999999997E-2</v>
      </c>
      <c r="CF97" s="445">
        <v>2.7671999999999999E-2</v>
      </c>
      <c r="CG97" s="445">
        <v>2.7786999999999999E-2</v>
      </c>
      <c r="CH97" s="445">
        <v>2.7320000000000001E-2</v>
      </c>
    </row>
    <row r="98" spans="1:86" x14ac:dyDescent="0.3">
      <c r="A98" s="596"/>
      <c r="B98" s="11" t="str">
        <f t="shared" si="106"/>
        <v>Heating</v>
      </c>
      <c r="C98" s="421">
        <v>4.1204999999999999E-2</v>
      </c>
      <c r="D98" s="421">
        <v>4.0432999999999997E-2</v>
      </c>
      <c r="E98" s="421">
        <v>4.0971E-2</v>
      </c>
      <c r="F98" s="421">
        <v>4.095E-2</v>
      </c>
      <c r="G98" s="421">
        <v>4.0858999999999999E-2</v>
      </c>
      <c r="H98" s="421">
        <v>4.1567E-2</v>
      </c>
      <c r="I98" s="445">
        <v>4.3243999999999998E-2</v>
      </c>
      <c r="J98" s="445">
        <v>4.2998000000000001E-2</v>
      </c>
      <c r="K98" s="445">
        <v>7.9738000000000003E-2</v>
      </c>
      <c r="L98" s="445">
        <v>4.2855999999999998E-2</v>
      </c>
      <c r="M98" s="445">
        <v>4.2256000000000002E-2</v>
      </c>
      <c r="N98" s="445">
        <v>4.2143E-2</v>
      </c>
      <c r="O98" s="445">
        <v>4.4441000000000001E-2</v>
      </c>
      <c r="P98" s="445">
        <v>4.3256999999999997E-2</v>
      </c>
      <c r="Q98" s="445">
        <v>4.4178000000000002E-2</v>
      </c>
      <c r="R98" s="445">
        <v>4.3381000000000003E-2</v>
      </c>
      <c r="S98" s="445">
        <v>4.3248000000000002E-2</v>
      </c>
      <c r="T98" s="445">
        <v>4.4656000000000001E-2</v>
      </c>
      <c r="U98" s="445">
        <v>4.3243999999999998E-2</v>
      </c>
      <c r="V98" s="445">
        <v>4.2998000000000001E-2</v>
      </c>
      <c r="W98" s="445">
        <v>7.9738000000000003E-2</v>
      </c>
      <c r="X98" s="445">
        <v>4.2855999999999998E-2</v>
      </c>
      <c r="Y98" s="445">
        <v>4.2256000000000002E-2</v>
      </c>
      <c r="Z98" s="445">
        <v>4.2143E-2</v>
      </c>
      <c r="AA98" s="445">
        <v>4.4441000000000001E-2</v>
      </c>
      <c r="AB98" s="445">
        <v>4.3256999999999997E-2</v>
      </c>
      <c r="AC98" s="445">
        <v>4.4178000000000002E-2</v>
      </c>
      <c r="AD98" s="445">
        <v>4.3381000000000003E-2</v>
      </c>
      <c r="AE98" s="445">
        <v>4.3248000000000002E-2</v>
      </c>
      <c r="AF98" s="445">
        <v>4.4656000000000001E-2</v>
      </c>
      <c r="AG98" s="445">
        <v>4.3243999999999998E-2</v>
      </c>
      <c r="AH98" s="445">
        <v>4.2998000000000001E-2</v>
      </c>
      <c r="AI98" s="445">
        <v>7.9738000000000003E-2</v>
      </c>
      <c r="AJ98" s="445">
        <v>4.2855999999999998E-2</v>
      </c>
      <c r="AK98" s="445">
        <v>4.2256000000000002E-2</v>
      </c>
      <c r="AL98" s="445">
        <v>4.2143E-2</v>
      </c>
      <c r="AM98" s="445">
        <v>4.4441000000000001E-2</v>
      </c>
      <c r="AN98" s="445">
        <v>4.3256999999999997E-2</v>
      </c>
      <c r="AO98" s="445">
        <v>4.4178000000000002E-2</v>
      </c>
      <c r="AP98" s="445">
        <v>4.3381000000000003E-2</v>
      </c>
      <c r="AQ98" s="445">
        <v>4.3248000000000002E-2</v>
      </c>
      <c r="AR98" s="445">
        <v>4.4656000000000001E-2</v>
      </c>
      <c r="AS98" s="445">
        <v>4.3243999999999998E-2</v>
      </c>
      <c r="AT98" s="445">
        <v>4.2998000000000001E-2</v>
      </c>
      <c r="AU98" s="445">
        <v>7.9738000000000003E-2</v>
      </c>
      <c r="AV98" s="445">
        <v>4.2855999999999998E-2</v>
      </c>
      <c r="AW98" s="445">
        <v>4.2256000000000002E-2</v>
      </c>
      <c r="AX98" s="445">
        <v>4.2143E-2</v>
      </c>
      <c r="AY98" s="445">
        <v>4.4441000000000001E-2</v>
      </c>
      <c r="AZ98" s="445">
        <v>4.3256999999999997E-2</v>
      </c>
      <c r="BA98" s="445">
        <v>4.4178000000000002E-2</v>
      </c>
      <c r="BB98" s="445">
        <v>4.3381000000000003E-2</v>
      </c>
      <c r="BC98" s="445">
        <v>4.3248000000000002E-2</v>
      </c>
      <c r="BD98" s="445">
        <v>4.4656000000000001E-2</v>
      </c>
      <c r="BE98" s="445">
        <v>4.3243999999999998E-2</v>
      </c>
      <c r="BF98" s="445">
        <v>4.2998000000000001E-2</v>
      </c>
      <c r="BG98" s="445">
        <v>7.9738000000000003E-2</v>
      </c>
      <c r="BH98" s="445">
        <v>4.2855999999999998E-2</v>
      </c>
      <c r="BI98" s="445">
        <v>4.2256000000000002E-2</v>
      </c>
      <c r="BJ98" s="445">
        <v>4.2143E-2</v>
      </c>
      <c r="BK98" s="445">
        <v>4.4441000000000001E-2</v>
      </c>
      <c r="BL98" s="445">
        <v>4.3256999999999997E-2</v>
      </c>
      <c r="BM98" s="445">
        <v>4.4178000000000002E-2</v>
      </c>
      <c r="BN98" s="445">
        <v>4.3381000000000003E-2</v>
      </c>
      <c r="BO98" s="445">
        <v>4.3248000000000002E-2</v>
      </c>
      <c r="BP98" s="445">
        <v>4.4656000000000001E-2</v>
      </c>
      <c r="BQ98" s="445">
        <v>4.3243999999999998E-2</v>
      </c>
      <c r="BR98" s="445">
        <v>4.2998000000000001E-2</v>
      </c>
      <c r="BS98" s="445">
        <v>7.9738000000000003E-2</v>
      </c>
      <c r="BT98" s="445">
        <v>4.2855999999999998E-2</v>
      </c>
      <c r="BU98" s="445">
        <v>4.2256000000000002E-2</v>
      </c>
      <c r="BV98" s="445">
        <v>4.2143E-2</v>
      </c>
      <c r="BW98" s="445">
        <v>4.4441000000000001E-2</v>
      </c>
      <c r="BX98" s="445">
        <v>4.3256999999999997E-2</v>
      </c>
      <c r="BY98" s="445">
        <v>4.4178000000000002E-2</v>
      </c>
      <c r="BZ98" s="445">
        <v>4.3381000000000003E-2</v>
      </c>
      <c r="CA98" s="445">
        <v>4.3248000000000002E-2</v>
      </c>
      <c r="CB98" s="445">
        <v>4.4656000000000001E-2</v>
      </c>
      <c r="CC98" s="445">
        <v>4.3243999999999998E-2</v>
      </c>
      <c r="CD98" s="445">
        <v>4.2998000000000001E-2</v>
      </c>
      <c r="CE98" s="445">
        <v>7.9738000000000003E-2</v>
      </c>
      <c r="CF98" s="445">
        <v>4.2855999999999998E-2</v>
      </c>
      <c r="CG98" s="445">
        <v>4.2256000000000002E-2</v>
      </c>
      <c r="CH98" s="445">
        <v>4.2143E-2</v>
      </c>
    </row>
    <row r="99" spans="1:86" x14ac:dyDescent="0.3">
      <c r="A99" s="596"/>
      <c r="B99" s="11" t="str">
        <f t="shared" si="106"/>
        <v>HVAC</v>
      </c>
      <c r="C99" s="421">
        <v>4.4257999999999999E-2</v>
      </c>
      <c r="D99" s="421">
        <v>4.3583999999999998E-2</v>
      </c>
      <c r="E99" s="421">
        <v>4.3881000000000003E-2</v>
      </c>
      <c r="F99" s="421">
        <v>4.3124000000000003E-2</v>
      </c>
      <c r="G99" s="421">
        <v>4.9966999999999998E-2</v>
      </c>
      <c r="H99" s="421">
        <v>9.9684999999999996E-2</v>
      </c>
      <c r="I99" s="445">
        <v>9.5311000000000007E-2</v>
      </c>
      <c r="J99" s="445">
        <v>0.100024</v>
      </c>
      <c r="K99" s="445">
        <v>0.10265100000000001</v>
      </c>
      <c r="L99" s="445">
        <v>4.7780999999999997E-2</v>
      </c>
      <c r="M99" s="445">
        <v>4.6185999999999998E-2</v>
      </c>
      <c r="N99" s="445">
        <v>4.5090999999999999E-2</v>
      </c>
      <c r="O99" s="445">
        <v>4.6690000000000002E-2</v>
      </c>
      <c r="P99" s="445">
        <v>4.5469999999999997E-2</v>
      </c>
      <c r="Q99" s="445">
        <v>4.6181E-2</v>
      </c>
      <c r="R99" s="445">
        <v>4.3610000000000003E-2</v>
      </c>
      <c r="S99" s="445">
        <v>5.1957000000000003E-2</v>
      </c>
      <c r="T99" s="445">
        <v>0.106351</v>
      </c>
      <c r="U99" s="445">
        <v>9.5311000000000007E-2</v>
      </c>
      <c r="V99" s="445">
        <v>0.100024</v>
      </c>
      <c r="W99" s="445">
        <v>0.10265100000000001</v>
      </c>
      <c r="X99" s="445">
        <v>4.7780999999999997E-2</v>
      </c>
      <c r="Y99" s="445">
        <v>4.6185999999999998E-2</v>
      </c>
      <c r="Z99" s="445">
        <v>4.5090999999999999E-2</v>
      </c>
      <c r="AA99" s="445">
        <v>4.6690000000000002E-2</v>
      </c>
      <c r="AB99" s="445">
        <v>4.5469999999999997E-2</v>
      </c>
      <c r="AC99" s="445">
        <v>4.6181E-2</v>
      </c>
      <c r="AD99" s="445">
        <v>4.3610000000000003E-2</v>
      </c>
      <c r="AE99" s="445">
        <v>5.1957000000000003E-2</v>
      </c>
      <c r="AF99" s="445">
        <v>0.106351</v>
      </c>
      <c r="AG99" s="445">
        <v>9.5311000000000007E-2</v>
      </c>
      <c r="AH99" s="445">
        <v>0.100024</v>
      </c>
      <c r="AI99" s="445">
        <v>0.10265100000000001</v>
      </c>
      <c r="AJ99" s="445">
        <v>4.7780999999999997E-2</v>
      </c>
      <c r="AK99" s="445">
        <v>4.6185999999999998E-2</v>
      </c>
      <c r="AL99" s="445">
        <v>4.5090999999999999E-2</v>
      </c>
      <c r="AM99" s="445">
        <v>4.6690000000000002E-2</v>
      </c>
      <c r="AN99" s="445">
        <v>4.5469999999999997E-2</v>
      </c>
      <c r="AO99" s="445">
        <v>4.6181E-2</v>
      </c>
      <c r="AP99" s="445">
        <v>4.3610000000000003E-2</v>
      </c>
      <c r="AQ99" s="445">
        <v>5.1957000000000003E-2</v>
      </c>
      <c r="AR99" s="445">
        <v>0.106351</v>
      </c>
      <c r="AS99" s="445">
        <v>9.5311000000000007E-2</v>
      </c>
      <c r="AT99" s="445">
        <v>0.100024</v>
      </c>
      <c r="AU99" s="445">
        <v>0.10265100000000001</v>
      </c>
      <c r="AV99" s="445">
        <v>4.7780999999999997E-2</v>
      </c>
      <c r="AW99" s="445">
        <v>4.6185999999999998E-2</v>
      </c>
      <c r="AX99" s="445">
        <v>4.5090999999999999E-2</v>
      </c>
      <c r="AY99" s="445">
        <v>4.6690000000000002E-2</v>
      </c>
      <c r="AZ99" s="445">
        <v>4.5469999999999997E-2</v>
      </c>
      <c r="BA99" s="445">
        <v>4.6181E-2</v>
      </c>
      <c r="BB99" s="445">
        <v>4.3610000000000003E-2</v>
      </c>
      <c r="BC99" s="445">
        <v>5.1957000000000003E-2</v>
      </c>
      <c r="BD99" s="445">
        <v>0.106351</v>
      </c>
      <c r="BE99" s="445">
        <v>9.5311000000000007E-2</v>
      </c>
      <c r="BF99" s="445">
        <v>0.100024</v>
      </c>
      <c r="BG99" s="445">
        <v>0.10265100000000001</v>
      </c>
      <c r="BH99" s="445">
        <v>4.7780999999999997E-2</v>
      </c>
      <c r="BI99" s="445">
        <v>4.6185999999999998E-2</v>
      </c>
      <c r="BJ99" s="445">
        <v>4.5090999999999999E-2</v>
      </c>
      <c r="BK99" s="445">
        <v>4.6690000000000002E-2</v>
      </c>
      <c r="BL99" s="445">
        <v>4.5469999999999997E-2</v>
      </c>
      <c r="BM99" s="445">
        <v>4.6181E-2</v>
      </c>
      <c r="BN99" s="445">
        <v>4.3610000000000003E-2</v>
      </c>
      <c r="BO99" s="445">
        <v>5.1957000000000003E-2</v>
      </c>
      <c r="BP99" s="445">
        <v>0.106351</v>
      </c>
      <c r="BQ99" s="445">
        <v>9.5311000000000007E-2</v>
      </c>
      <c r="BR99" s="445">
        <v>0.100024</v>
      </c>
      <c r="BS99" s="445">
        <v>0.10265100000000001</v>
      </c>
      <c r="BT99" s="445">
        <v>4.7780999999999997E-2</v>
      </c>
      <c r="BU99" s="445">
        <v>4.6185999999999998E-2</v>
      </c>
      <c r="BV99" s="445">
        <v>4.5090999999999999E-2</v>
      </c>
      <c r="BW99" s="445">
        <v>4.6690000000000002E-2</v>
      </c>
      <c r="BX99" s="445">
        <v>4.5469999999999997E-2</v>
      </c>
      <c r="BY99" s="445">
        <v>4.6181E-2</v>
      </c>
      <c r="BZ99" s="445">
        <v>4.3610000000000003E-2</v>
      </c>
      <c r="CA99" s="445">
        <v>5.1957000000000003E-2</v>
      </c>
      <c r="CB99" s="445">
        <v>0.106351</v>
      </c>
      <c r="CC99" s="445">
        <v>9.5311000000000007E-2</v>
      </c>
      <c r="CD99" s="445">
        <v>0.100024</v>
      </c>
      <c r="CE99" s="445">
        <v>0.10265100000000001</v>
      </c>
      <c r="CF99" s="445">
        <v>4.7780999999999997E-2</v>
      </c>
      <c r="CG99" s="445">
        <v>4.6185999999999998E-2</v>
      </c>
      <c r="CH99" s="445">
        <v>4.5090999999999999E-2</v>
      </c>
    </row>
    <row r="100" spans="1:86" x14ac:dyDescent="0.3">
      <c r="A100" s="596"/>
      <c r="B100" s="11" t="str">
        <f t="shared" si="106"/>
        <v>Lighting</v>
      </c>
      <c r="C100" s="421">
        <v>4.0167000000000001E-2</v>
      </c>
      <c r="D100" s="421">
        <v>4.0315999999999998E-2</v>
      </c>
      <c r="E100" s="421">
        <v>4.0568E-2</v>
      </c>
      <c r="F100" s="421">
        <v>4.3178000000000001E-2</v>
      </c>
      <c r="G100" s="421">
        <v>4.4922999999999998E-2</v>
      </c>
      <c r="H100" s="421">
        <v>8.1757999999999997E-2</v>
      </c>
      <c r="I100" s="445">
        <v>8.1882999999999997E-2</v>
      </c>
      <c r="J100" s="445">
        <v>8.3452999999999999E-2</v>
      </c>
      <c r="K100" s="445">
        <v>7.9449000000000006E-2</v>
      </c>
      <c r="L100" s="445">
        <v>4.5407999999999997E-2</v>
      </c>
      <c r="M100" s="445">
        <v>4.5609999999999998E-2</v>
      </c>
      <c r="N100" s="445">
        <v>4.1577999999999997E-2</v>
      </c>
      <c r="O100" s="445">
        <v>4.2353000000000002E-2</v>
      </c>
      <c r="P100" s="445">
        <v>4.2375999999999997E-2</v>
      </c>
      <c r="Q100" s="445">
        <v>4.3025000000000001E-2</v>
      </c>
      <c r="R100" s="445">
        <v>4.5280000000000001E-2</v>
      </c>
      <c r="S100" s="445">
        <v>4.718E-2</v>
      </c>
      <c r="T100" s="445">
        <v>8.7298000000000001E-2</v>
      </c>
      <c r="U100" s="445">
        <v>8.1882999999999997E-2</v>
      </c>
      <c r="V100" s="445">
        <v>8.3452999999999999E-2</v>
      </c>
      <c r="W100" s="445">
        <v>7.9449000000000006E-2</v>
      </c>
      <c r="X100" s="445">
        <v>4.5407999999999997E-2</v>
      </c>
      <c r="Y100" s="445">
        <v>4.5609999999999998E-2</v>
      </c>
      <c r="Z100" s="445">
        <v>4.1577999999999997E-2</v>
      </c>
      <c r="AA100" s="445">
        <v>4.2353000000000002E-2</v>
      </c>
      <c r="AB100" s="445">
        <v>4.2375999999999997E-2</v>
      </c>
      <c r="AC100" s="445">
        <v>4.3025000000000001E-2</v>
      </c>
      <c r="AD100" s="445">
        <v>4.5280000000000001E-2</v>
      </c>
      <c r="AE100" s="445">
        <v>4.718E-2</v>
      </c>
      <c r="AF100" s="445">
        <v>8.7298000000000001E-2</v>
      </c>
      <c r="AG100" s="445">
        <v>8.1882999999999997E-2</v>
      </c>
      <c r="AH100" s="445">
        <v>8.3452999999999999E-2</v>
      </c>
      <c r="AI100" s="445">
        <v>7.9449000000000006E-2</v>
      </c>
      <c r="AJ100" s="445">
        <v>4.5407999999999997E-2</v>
      </c>
      <c r="AK100" s="445">
        <v>4.5609999999999998E-2</v>
      </c>
      <c r="AL100" s="445">
        <v>4.1577999999999997E-2</v>
      </c>
      <c r="AM100" s="445">
        <v>4.2353000000000002E-2</v>
      </c>
      <c r="AN100" s="445">
        <v>4.2375999999999997E-2</v>
      </c>
      <c r="AO100" s="445">
        <v>4.3025000000000001E-2</v>
      </c>
      <c r="AP100" s="445">
        <v>4.5280000000000001E-2</v>
      </c>
      <c r="AQ100" s="445">
        <v>4.718E-2</v>
      </c>
      <c r="AR100" s="445">
        <v>8.7298000000000001E-2</v>
      </c>
      <c r="AS100" s="445">
        <v>8.1882999999999997E-2</v>
      </c>
      <c r="AT100" s="445">
        <v>8.3452999999999999E-2</v>
      </c>
      <c r="AU100" s="445">
        <v>7.9449000000000006E-2</v>
      </c>
      <c r="AV100" s="445">
        <v>4.5407999999999997E-2</v>
      </c>
      <c r="AW100" s="445">
        <v>4.5609999999999998E-2</v>
      </c>
      <c r="AX100" s="445">
        <v>4.1577999999999997E-2</v>
      </c>
      <c r="AY100" s="445">
        <v>4.2353000000000002E-2</v>
      </c>
      <c r="AZ100" s="445">
        <v>4.2375999999999997E-2</v>
      </c>
      <c r="BA100" s="445">
        <v>4.3025000000000001E-2</v>
      </c>
      <c r="BB100" s="445">
        <v>4.5280000000000001E-2</v>
      </c>
      <c r="BC100" s="445">
        <v>4.718E-2</v>
      </c>
      <c r="BD100" s="445">
        <v>8.7298000000000001E-2</v>
      </c>
      <c r="BE100" s="445">
        <v>8.1882999999999997E-2</v>
      </c>
      <c r="BF100" s="445">
        <v>8.3452999999999999E-2</v>
      </c>
      <c r="BG100" s="445">
        <v>7.9449000000000006E-2</v>
      </c>
      <c r="BH100" s="445">
        <v>4.5407999999999997E-2</v>
      </c>
      <c r="BI100" s="445">
        <v>4.5609999999999998E-2</v>
      </c>
      <c r="BJ100" s="445">
        <v>4.1577999999999997E-2</v>
      </c>
      <c r="BK100" s="445">
        <v>4.2353000000000002E-2</v>
      </c>
      <c r="BL100" s="445">
        <v>4.2375999999999997E-2</v>
      </c>
      <c r="BM100" s="445">
        <v>4.3025000000000001E-2</v>
      </c>
      <c r="BN100" s="445">
        <v>4.5280000000000001E-2</v>
      </c>
      <c r="BO100" s="445">
        <v>4.718E-2</v>
      </c>
      <c r="BP100" s="445">
        <v>8.7298000000000001E-2</v>
      </c>
      <c r="BQ100" s="445">
        <v>8.1882999999999997E-2</v>
      </c>
      <c r="BR100" s="445">
        <v>8.3452999999999999E-2</v>
      </c>
      <c r="BS100" s="445">
        <v>7.9449000000000006E-2</v>
      </c>
      <c r="BT100" s="445">
        <v>4.5407999999999997E-2</v>
      </c>
      <c r="BU100" s="445">
        <v>4.5609999999999998E-2</v>
      </c>
      <c r="BV100" s="445">
        <v>4.1577999999999997E-2</v>
      </c>
      <c r="BW100" s="445">
        <v>4.2353000000000002E-2</v>
      </c>
      <c r="BX100" s="445">
        <v>4.2375999999999997E-2</v>
      </c>
      <c r="BY100" s="445">
        <v>4.3025000000000001E-2</v>
      </c>
      <c r="BZ100" s="445">
        <v>4.5280000000000001E-2</v>
      </c>
      <c r="CA100" s="445">
        <v>4.718E-2</v>
      </c>
      <c r="CB100" s="445">
        <v>8.7298000000000001E-2</v>
      </c>
      <c r="CC100" s="445">
        <v>8.1882999999999997E-2</v>
      </c>
      <c r="CD100" s="445">
        <v>8.3452999999999999E-2</v>
      </c>
      <c r="CE100" s="445">
        <v>7.9449000000000006E-2</v>
      </c>
      <c r="CF100" s="445">
        <v>4.5407999999999997E-2</v>
      </c>
      <c r="CG100" s="445">
        <v>4.5609999999999998E-2</v>
      </c>
      <c r="CH100" s="445">
        <v>4.1577999999999997E-2</v>
      </c>
    </row>
    <row r="101" spans="1:86" x14ac:dyDescent="0.3">
      <c r="A101" s="596"/>
      <c r="B101" s="11" t="str">
        <f t="shared" si="106"/>
        <v>Miscellaneous</v>
      </c>
      <c r="C101" s="421">
        <v>3.7862E-2</v>
      </c>
      <c r="D101" s="421">
        <v>3.8269999999999998E-2</v>
      </c>
      <c r="E101" s="421">
        <v>3.8302999999999997E-2</v>
      </c>
      <c r="F101" s="421">
        <v>3.9909E-2</v>
      </c>
      <c r="G101" s="421">
        <v>4.1751999999999997E-2</v>
      </c>
      <c r="H101" s="421">
        <v>7.5856000000000007E-2</v>
      </c>
      <c r="I101" s="445">
        <v>7.6974000000000001E-2</v>
      </c>
      <c r="J101" s="445">
        <v>7.7621999999999997E-2</v>
      </c>
      <c r="K101" s="445">
        <v>7.6564999999999994E-2</v>
      </c>
      <c r="L101" s="445">
        <v>4.2223999999999998E-2</v>
      </c>
      <c r="M101" s="445">
        <v>4.2845000000000001E-2</v>
      </c>
      <c r="N101" s="445">
        <v>3.9836000000000003E-2</v>
      </c>
      <c r="O101" s="445">
        <v>3.9829999999999997E-2</v>
      </c>
      <c r="P101" s="445">
        <v>4.0202000000000002E-2</v>
      </c>
      <c r="Q101" s="445">
        <v>4.0568E-2</v>
      </c>
      <c r="R101" s="445">
        <v>4.1613999999999998E-2</v>
      </c>
      <c r="S101" s="445">
        <v>4.3744999999999999E-2</v>
      </c>
      <c r="T101" s="445">
        <v>8.1032999999999994E-2</v>
      </c>
      <c r="U101" s="445">
        <v>7.6974000000000001E-2</v>
      </c>
      <c r="V101" s="445">
        <v>7.7621999999999997E-2</v>
      </c>
      <c r="W101" s="445">
        <v>7.6564999999999994E-2</v>
      </c>
      <c r="X101" s="445">
        <v>4.2223999999999998E-2</v>
      </c>
      <c r="Y101" s="445">
        <v>4.2845000000000001E-2</v>
      </c>
      <c r="Z101" s="445">
        <v>3.9836000000000003E-2</v>
      </c>
      <c r="AA101" s="445">
        <v>3.9829999999999997E-2</v>
      </c>
      <c r="AB101" s="445">
        <v>4.0202000000000002E-2</v>
      </c>
      <c r="AC101" s="445">
        <v>4.0568E-2</v>
      </c>
      <c r="AD101" s="445">
        <v>4.1613999999999998E-2</v>
      </c>
      <c r="AE101" s="445">
        <v>4.3744999999999999E-2</v>
      </c>
      <c r="AF101" s="445">
        <v>8.1032999999999994E-2</v>
      </c>
      <c r="AG101" s="445">
        <v>7.6974000000000001E-2</v>
      </c>
      <c r="AH101" s="445">
        <v>7.7621999999999997E-2</v>
      </c>
      <c r="AI101" s="445">
        <v>7.6564999999999994E-2</v>
      </c>
      <c r="AJ101" s="445">
        <v>4.2223999999999998E-2</v>
      </c>
      <c r="AK101" s="445">
        <v>4.2845000000000001E-2</v>
      </c>
      <c r="AL101" s="445">
        <v>3.9836000000000003E-2</v>
      </c>
      <c r="AM101" s="445">
        <v>3.9829999999999997E-2</v>
      </c>
      <c r="AN101" s="445">
        <v>4.0202000000000002E-2</v>
      </c>
      <c r="AO101" s="445">
        <v>4.0568E-2</v>
      </c>
      <c r="AP101" s="445">
        <v>4.1613999999999998E-2</v>
      </c>
      <c r="AQ101" s="445">
        <v>4.3744999999999999E-2</v>
      </c>
      <c r="AR101" s="445">
        <v>8.1032999999999994E-2</v>
      </c>
      <c r="AS101" s="445">
        <v>7.6974000000000001E-2</v>
      </c>
      <c r="AT101" s="445">
        <v>7.7621999999999997E-2</v>
      </c>
      <c r="AU101" s="445">
        <v>7.6564999999999994E-2</v>
      </c>
      <c r="AV101" s="445">
        <v>4.2223999999999998E-2</v>
      </c>
      <c r="AW101" s="445">
        <v>4.2845000000000001E-2</v>
      </c>
      <c r="AX101" s="445">
        <v>3.9836000000000003E-2</v>
      </c>
      <c r="AY101" s="445">
        <v>3.9829999999999997E-2</v>
      </c>
      <c r="AZ101" s="445">
        <v>4.0202000000000002E-2</v>
      </c>
      <c r="BA101" s="445">
        <v>4.0568E-2</v>
      </c>
      <c r="BB101" s="445">
        <v>4.1613999999999998E-2</v>
      </c>
      <c r="BC101" s="445">
        <v>4.3744999999999999E-2</v>
      </c>
      <c r="BD101" s="445">
        <v>8.1032999999999994E-2</v>
      </c>
      <c r="BE101" s="445">
        <v>7.6974000000000001E-2</v>
      </c>
      <c r="BF101" s="445">
        <v>7.7621999999999997E-2</v>
      </c>
      <c r="BG101" s="445">
        <v>7.6564999999999994E-2</v>
      </c>
      <c r="BH101" s="445">
        <v>4.2223999999999998E-2</v>
      </c>
      <c r="BI101" s="445">
        <v>4.2845000000000001E-2</v>
      </c>
      <c r="BJ101" s="445">
        <v>3.9836000000000003E-2</v>
      </c>
      <c r="BK101" s="445">
        <v>3.9829999999999997E-2</v>
      </c>
      <c r="BL101" s="445">
        <v>4.0202000000000002E-2</v>
      </c>
      <c r="BM101" s="445">
        <v>4.0568E-2</v>
      </c>
      <c r="BN101" s="445">
        <v>4.1613999999999998E-2</v>
      </c>
      <c r="BO101" s="445">
        <v>4.3744999999999999E-2</v>
      </c>
      <c r="BP101" s="445">
        <v>8.1032999999999994E-2</v>
      </c>
      <c r="BQ101" s="445">
        <v>7.6974000000000001E-2</v>
      </c>
      <c r="BR101" s="445">
        <v>7.7621999999999997E-2</v>
      </c>
      <c r="BS101" s="445">
        <v>7.6564999999999994E-2</v>
      </c>
      <c r="BT101" s="445">
        <v>4.2223999999999998E-2</v>
      </c>
      <c r="BU101" s="445">
        <v>4.2845000000000001E-2</v>
      </c>
      <c r="BV101" s="445">
        <v>3.9836000000000003E-2</v>
      </c>
      <c r="BW101" s="445">
        <v>3.9829999999999997E-2</v>
      </c>
      <c r="BX101" s="445">
        <v>4.0202000000000002E-2</v>
      </c>
      <c r="BY101" s="445">
        <v>4.0568E-2</v>
      </c>
      <c r="BZ101" s="445">
        <v>4.1613999999999998E-2</v>
      </c>
      <c r="CA101" s="445">
        <v>4.3744999999999999E-2</v>
      </c>
      <c r="CB101" s="445">
        <v>8.1032999999999994E-2</v>
      </c>
      <c r="CC101" s="445">
        <v>7.6974000000000001E-2</v>
      </c>
      <c r="CD101" s="445">
        <v>7.7621999999999997E-2</v>
      </c>
      <c r="CE101" s="445">
        <v>7.6564999999999994E-2</v>
      </c>
      <c r="CF101" s="445">
        <v>4.2223999999999998E-2</v>
      </c>
      <c r="CG101" s="445">
        <v>4.2845000000000001E-2</v>
      </c>
      <c r="CH101" s="445">
        <v>3.9836000000000003E-2</v>
      </c>
    </row>
    <row r="102" spans="1:86" x14ac:dyDescent="0.3">
      <c r="A102" s="596"/>
      <c r="B102" s="11" t="str">
        <f t="shared" si="106"/>
        <v>Motors</v>
      </c>
      <c r="C102" s="421">
        <v>3.7862E-2</v>
      </c>
      <c r="D102" s="421">
        <v>3.8269999999999998E-2</v>
      </c>
      <c r="E102" s="421">
        <v>3.8302999999999997E-2</v>
      </c>
      <c r="F102" s="421">
        <v>3.9909E-2</v>
      </c>
      <c r="G102" s="421">
        <v>4.1751999999999997E-2</v>
      </c>
      <c r="H102" s="421">
        <v>7.5856000000000007E-2</v>
      </c>
      <c r="I102" s="445">
        <v>7.6974000000000001E-2</v>
      </c>
      <c r="J102" s="445">
        <v>7.7621999999999997E-2</v>
      </c>
      <c r="K102" s="445">
        <v>7.6564999999999994E-2</v>
      </c>
      <c r="L102" s="445">
        <v>4.2223999999999998E-2</v>
      </c>
      <c r="M102" s="445">
        <v>4.2845000000000001E-2</v>
      </c>
      <c r="N102" s="445">
        <v>3.9836000000000003E-2</v>
      </c>
      <c r="O102" s="445">
        <v>3.9829999999999997E-2</v>
      </c>
      <c r="P102" s="445">
        <v>4.0202000000000002E-2</v>
      </c>
      <c r="Q102" s="445">
        <v>4.0568E-2</v>
      </c>
      <c r="R102" s="445">
        <v>4.1613999999999998E-2</v>
      </c>
      <c r="S102" s="445">
        <v>4.3744999999999999E-2</v>
      </c>
      <c r="T102" s="445">
        <v>8.1032999999999994E-2</v>
      </c>
      <c r="U102" s="445">
        <v>7.6974000000000001E-2</v>
      </c>
      <c r="V102" s="445">
        <v>7.7621999999999997E-2</v>
      </c>
      <c r="W102" s="445">
        <v>7.6564999999999994E-2</v>
      </c>
      <c r="X102" s="445">
        <v>4.2223999999999998E-2</v>
      </c>
      <c r="Y102" s="445">
        <v>4.2845000000000001E-2</v>
      </c>
      <c r="Z102" s="445">
        <v>3.9836000000000003E-2</v>
      </c>
      <c r="AA102" s="445">
        <v>3.9829999999999997E-2</v>
      </c>
      <c r="AB102" s="445">
        <v>4.0202000000000002E-2</v>
      </c>
      <c r="AC102" s="445">
        <v>4.0568E-2</v>
      </c>
      <c r="AD102" s="445">
        <v>4.1613999999999998E-2</v>
      </c>
      <c r="AE102" s="445">
        <v>4.3744999999999999E-2</v>
      </c>
      <c r="AF102" s="445">
        <v>8.1032999999999994E-2</v>
      </c>
      <c r="AG102" s="445">
        <v>7.6974000000000001E-2</v>
      </c>
      <c r="AH102" s="445">
        <v>7.7621999999999997E-2</v>
      </c>
      <c r="AI102" s="445">
        <v>7.6564999999999994E-2</v>
      </c>
      <c r="AJ102" s="445">
        <v>4.2223999999999998E-2</v>
      </c>
      <c r="AK102" s="445">
        <v>4.2845000000000001E-2</v>
      </c>
      <c r="AL102" s="445">
        <v>3.9836000000000003E-2</v>
      </c>
      <c r="AM102" s="445">
        <v>3.9829999999999997E-2</v>
      </c>
      <c r="AN102" s="445">
        <v>4.0202000000000002E-2</v>
      </c>
      <c r="AO102" s="445">
        <v>4.0568E-2</v>
      </c>
      <c r="AP102" s="445">
        <v>4.1613999999999998E-2</v>
      </c>
      <c r="AQ102" s="445">
        <v>4.3744999999999999E-2</v>
      </c>
      <c r="AR102" s="445">
        <v>8.1032999999999994E-2</v>
      </c>
      <c r="AS102" s="445">
        <v>7.6974000000000001E-2</v>
      </c>
      <c r="AT102" s="445">
        <v>7.7621999999999997E-2</v>
      </c>
      <c r="AU102" s="445">
        <v>7.6564999999999994E-2</v>
      </c>
      <c r="AV102" s="445">
        <v>4.2223999999999998E-2</v>
      </c>
      <c r="AW102" s="445">
        <v>4.2845000000000001E-2</v>
      </c>
      <c r="AX102" s="445">
        <v>3.9836000000000003E-2</v>
      </c>
      <c r="AY102" s="445">
        <v>3.9829999999999997E-2</v>
      </c>
      <c r="AZ102" s="445">
        <v>4.0202000000000002E-2</v>
      </c>
      <c r="BA102" s="445">
        <v>4.0568E-2</v>
      </c>
      <c r="BB102" s="445">
        <v>4.1613999999999998E-2</v>
      </c>
      <c r="BC102" s="445">
        <v>4.3744999999999999E-2</v>
      </c>
      <c r="BD102" s="445">
        <v>8.1032999999999994E-2</v>
      </c>
      <c r="BE102" s="445">
        <v>7.6974000000000001E-2</v>
      </c>
      <c r="BF102" s="445">
        <v>7.7621999999999997E-2</v>
      </c>
      <c r="BG102" s="445">
        <v>7.6564999999999994E-2</v>
      </c>
      <c r="BH102" s="445">
        <v>4.2223999999999998E-2</v>
      </c>
      <c r="BI102" s="445">
        <v>4.2845000000000001E-2</v>
      </c>
      <c r="BJ102" s="445">
        <v>3.9836000000000003E-2</v>
      </c>
      <c r="BK102" s="445">
        <v>3.9829999999999997E-2</v>
      </c>
      <c r="BL102" s="445">
        <v>4.0202000000000002E-2</v>
      </c>
      <c r="BM102" s="445">
        <v>4.0568E-2</v>
      </c>
      <c r="BN102" s="445">
        <v>4.1613999999999998E-2</v>
      </c>
      <c r="BO102" s="445">
        <v>4.3744999999999999E-2</v>
      </c>
      <c r="BP102" s="445">
        <v>8.1032999999999994E-2</v>
      </c>
      <c r="BQ102" s="445">
        <v>7.6974000000000001E-2</v>
      </c>
      <c r="BR102" s="445">
        <v>7.7621999999999997E-2</v>
      </c>
      <c r="BS102" s="445">
        <v>7.6564999999999994E-2</v>
      </c>
      <c r="BT102" s="445">
        <v>4.2223999999999998E-2</v>
      </c>
      <c r="BU102" s="445">
        <v>4.2845000000000001E-2</v>
      </c>
      <c r="BV102" s="445">
        <v>3.9836000000000003E-2</v>
      </c>
      <c r="BW102" s="445">
        <v>3.9829999999999997E-2</v>
      </c>
      <c r="BX102" s="445">
        <v>4.0202000000000002E-2</v>
      </c>
      <c r="BY102" s="445">
        <v>4.0568E-2</v>
      </c>
      <c r="BZ102" s="445">
        <v>4.1613999999999998E-2</v>
      </c>
      <c r="CA102" s="445">
        <v>4.3744999999999999E-2</v>
      </c>
      <c r="CB102" s="445">
        <v>8.1032999999999994E-2</v>
      </c>
      <c r="CC102" s="445">
        <v>7.6974000000000001E-2</v>
      </c>
      <c r="CD102" s="445">
        <v>7.7621999999999997E-2</v>
      </c>
      <c r="CE102" s="445">
        <v>7.6564999999999994E-2</v>
      </c>
      <c r="CF102" s="445">
        <v>4.2223999999999998E-2</v>
      </c>
      <c r="CG102" s="445">
        <v>4.2845000000000001E-2</v>
      </c>
      <c r="CH102" s="445">
        <v>3.9836000000000003E-2</v>
      </c>
    </row>
    <row r="103" spans="1:86" x14ac:dyDescent="0.3">
      <c r="A103" s="596"/>
      <c r="B103" s="11" t="str">
        <f t="shared" si="106"/>
        <v>Process</v>
      </c>
      <c r="C103" s="421">
        <v>3.7862E-2</v>
      </c>
      <c r="D103" s="421">
        <v>3.8269999999999998E-2</v>
      </c>
      <c r="E103" s="421">
        <v>3.8302999999999997E-2</v>
      </c>
      <c r="F103" s="421">
        <v>3.9909E-2</v>
      </c>
      <c r="G103" s="421">
        <v>4.1751999999999997E-2</v>
      </c>
      <c r="H103" s="421">
        <v>7.5856000000000007E-2</v>
      </c>
      <c r="I103" s="445">
        <v>7.6974000000000001E-2</v>
      </c>
      <c r="J103" s="445">
        <v>7.7621999999999997E-2</v>
      </c>
      <c r="K103" s="445">
        <v>7.6564999999999994E-2</v>
      </c>
      <c r="L103" s="445">
        <v>4.2223999999999998E-2</v>
      </c>
      <c r="M103" s="445">
        <v>4.2845000000000001E-2</v>
      </c>
      <c r="N103" s="445">
        <v>3.9836000000000003E-2</v>
      </c>
      <c r="O103" s="445">
        <v>3.9829999999999997E-2</v>
      </c>
      <c r="P103" s="445">
        <v>4.0202000000000002E-2</v>
      </c>
      <c r="Q103" s="445">
        <v>4.0568E-2</v>
      </c>
      <c r="R103" s="445">
        <v>4.1613999999999998E-2</v>
      </c>
      <c r="S103" s="445">
        <v>4.3744999999999999E-2</v>
      </c>
      <c r="T103" s="445">
        <v>8.1032999999999994E-2</v>
      </c>
      <c r="U103" s="445">
        <v>7.6974000000000001E-2</v>
      </c>
      <c r="V103" s="445">
        <v>7.7621999999999997E-2</v>
      </c>
      <c r="W103" s="445">
        <v>7.6564999999999994E-2</v>
      </c>
      <c r="X103" s="445">
        <v>4.2223999999999998E-2</v>
      </c>
      <c r="Y103" s="445">
        <v>4.2845000000000001E-2</v>
      </c>
      <c r="Z103" s="445">
        <v>3.9836000000000003E-2</v>
      </c>
      <c r="AA103" s="445">
        <v>3.9829999999999997E-2</v>
      </c>
      <c r="AB103" s="445">
        <v>4.0202000000000002E-2</v>
      </c>
      <c r="AC103" s="445">
        <v>4.0568E-2</v>
      </c>
      <c r="AD103" s="445">
        <v>4.1613999999999998E-2</v>
      </c>
      <c r="AE103" s="445">
        <v>4.3744999999999999E-2</v>
      </c>
      <c r="AF103" s="445">
        <v>8.1032999999999994E-2</v>
      </c>
      <c r="AG103" s="445">
        <v>7.6974000000000001E-2</v>
      </c>
      <c r="AH103" s="445">
        <v>7.7621999999999997E-2</v>
      </c>
      <c r="AI103" s="445">
        <v>7.6564999999999994E-2</v>
      </c>
      <c r="AJ103" s="445">
        <v>4.2223999999999998E-2</v>
      </c>
      <c r="AK103" s="445">
        <v>4.2845000000000001E-2</v>
      </c>
      <c r="AL103" s="445">
        <v>3.9836000000000003E-2</v>
      </c>
      <c r="AM103" s="445">
        <v>3.9829999999999997E-2</v>
      </c>
      <c r="AN103" s="445">
        <v>4.0202000000000002E-2</v>
      </c>
      <c r="AO103" s="445">
        <v>4.0568E-2</v>
      </c>
      <c r="AP103" s="445">
        <v>4.1613999999999998E-2</v>
      </c>
      <c r="AQ103" s="445">
        <v>4.3744999999999999E-2</v>
      </c>
      <c r="AR103" s="445">
        <v>8.1032999999999994E-2</v>
      </c>
      <c r="AS103" s="445">
        <v>7.6974000000000001E-2</v>
      </c>
      <c r="AT103" s="445">
        <v>7.7621999999999997E-2</v>
      </c>
      <c r="AU103" s="445">
        <v>7.6564999999999994E-2</v>
      </c>
      <c r="AV103" s="445">
        <v>4.2223999999999998E-2</v>
      </c>
      <c r="AW103" s="445">
        <v>4.2845000000000001E-2</v>
      </c>
      <c r="AX103" s="445">
        <v>3.9836000000000003E-2</v>
      </c>
      <c r="AY103" s="445">
        <v>3.9829999999999997E-2</v>
      </c>
      <c r="AZ103" s="445">
        <v>4.0202000000000002E-2</v>
      </c>
      <c r="BA103" s="445">
        <v>4.0568E-2</v>
      </c>
      <c r="BB103" s="445">
        <v>4.1613999999999998E-2</v>
      </c>
      <c r="BC103" s="445">
        <v>4.3744999999999999E-2</v>
      </c>
      <c r="BD103" s="445">
        <v>8.1032999999999994E-2</v>
      </c>
      <c r="BE103" s="445">
        <v>7.6974000000000001E-2</v>
      </c>
      <c r="BF103" s="445">
        <v>7.7621999999999997E-2</v>
      </c>
      <c r="BG103" s="445">
        <v>7.6564999999999994E-2</v>
      </c>
      <c r="BH103" s="445">
        <v>4.2223999999999998E-2</v>
      </c>
      <c r="BI103" s="445">
        <v>4.2845000000000001E-2</v>
      </c>
      <c r="BJ103" s="445">
        <v>3.9836000000000003E-2</v>
      </c>
      <c r="BK103" s="445">
        <v>3.9829999999999997E-2</v>
      </c>
      <c r="BL103" s="445">
        <v>4.0202000000000002E-2</v>
      </c>
      <c r="BM103" s="445">
        <v>4.0568E-2</v>
      </c>
      <c r="BN103" s="445">
        <v>4.1613999999999998E-2</v>
      </c>
      <c r="BO103" s="445">
        <v>4.3744999999999999E-2</v>
      </c>
      <c r="BP103" s="445">
        <v>8.1032999999999994E-2</v>
      </c>
      <c r="BQ103" s="445">
        <v>7.6974000000000001E-2</v>
      </c>
      <c r="BR103" s="445">
        <v>7.7621999999999997E-2</v>
      </c>
      <c r="BS103" s="445">
        <v>7.6564999999999994E-2</v>
      </c>
      <c r="BT103" s="445">
        <v>4.2223999999999998E-2</v>
      </c>
      <c r="BU103" s="445">
        <v>4.2845000000000001E-2</v>
      </c>
      <c r="BV103" s="445">
        <v>3.9836000000000003E-2</v>
      </c>
      <c r="BW103" s="445">
        <v>3.9829999999999997E-2</v>
      </c>
      <c r="BX103" s="445">
        <v>4.0202000000000002E-2</v>
      </c>
      <c r="BY103" s="445">
        <v>4.0568E-2</v>
      </c>
      <c r="BZ103" s="445">
        <v>4.1613999999999998E-2</v>
      </c>
      <c r="CA103" s="445">
        <v>4.3744999999999999E-2</v>
      </c>
      <c r="CB103" s="445">
        <v>8.1032999999999994E-2</v>
      </c>
      <c r="CC103" s="445">
        <v>7.6974000000000001E-2</v>
      </c>
      <c r="CD103" s="445">
        <v>7.7621999999999997E-2</v>
      </c>
      <c r="CE103" s="445">
        <v>7.6564999999999994E-2</v>
      </c>
      <c r="CF103" s="445">
        <v>4.2223999999999998E-2</v>
      </c>
      <c r="CG103" s="445">
        <v>4.2845000000000001E-2</v>
      </c>
      <c r="CH103" s="445">
        <v>3.9836000000000003E-2</v>
      </c>
    </row>
    <row r="104" spans="1:86" x14ac:dyDescent="0.3">
      <c r="A104" s="596"/>
      <c r="B104" s="11" t="str">
        <f t="shared" si="106"/>
        <v>Refrigeration</v>
      </c>
      <c r="C104" s="421">
        <v>3.6018000000000001E-2</v>
      </c>
      <c r="D104" s="421">
        <v>3.6332999999999997E-2</v>
      </c>
      <c r="E104" s="421">
        <v>3.7146999999999999E-2</v>
      </c>
      <c r="F104" s="421">
        <v>3.8649000000000003E-2</v>
      </c>
      <c r="G104" s="421">
        <v>3.9656999999999998E-2</v>
      </c>
      <c r="H104" s="421">
        <v>7.1591000000000002E-2</v>
      </c>
      <c r="I104" s="445">
        <v>7.2470999999999994E-2</v>
      </c>
      <c r="J104" s="445">
        <v>7.3424000000000003E-2</v>
      </c>
      <c r="K104" s="445">
        <v>7.2287000000000004E-2</v>
      </c>
      <c r="L104" s="445">
        <v>4.011E-2</v>
      </c>
      <c r="M104" s="445">
        <v>4.0693E-2</v>
      </c>
      <c r="N104" s="445">
        <v>3.7767000000000002E-2</v>
      </c>
      <c r="O104" s="445">
        <v>3.7731000000000001E-2</v>
      </c>
      <c r="P104" s="445">
        <v>3.7999999999999999E-2</v>
      </c>
      <c r="Q104" s="445">
        <v>3.9366999999999999E-2</v>
      </c>
      <c r="R104" s="445">
        <v>4.0410000000000001E-2</v>
      </c>
      <c r="S104" s="445">
        <v>4.1471000000000001E-2</v>
      </c>
      <c r="T104" s="445">
        <v>7.6507000000000006E-2</v>
      </c>
      <c r="U104" s="445">
        <v>7.2470999999999994E-2</v>
      </c>
      <c r="V104" s="445">
        <v>7.3424000000000003E-2</v>
      </c>
      <c r="W104" s="445">
        <v>7.2287000000000004E-2</v>
      </c>
      <c r="X104" s="445">
        <v>4.011E-2</v>
      </c>
      <c r="Y104" s="445">
        <v>4.0693E-2</v>
      </c>
      <c r="Z104" s="445">
        <v>3.7767000000000002E-2</v>
      </c>
      <c r="AA104" s="445">
        <v>3.7731000000000001E-2</v>
      </c>
      <c r="AB104" s="445">
        <v>3.7999999999999999E-2</v>
      </c>
      <c r="AC104" s="445">
        <v>3.9366999999999999E-2</v>
      </c>
      <c r="AD104" s="445">
        <v>4.0410000000000001E-2</v>
      </c>
      <c r="AE104" s="445">
        <v>4.1471000000000001E-2</v>
      </c>
      <c r="AF104" s="445">
        <v>7.6507000000000006E-2</v>
      </c>
      <c r="AG104" s="445">
        <v>7.2470999999999994E-2</v>
      </c>
      <c r="AH104" s="445">
        <v>7.3424000000000003E-2</v>
      </c>
      <c r="AI104" s="445">
        <v>7.2287000000000004E-2</v>
      </c>
      <c r="AJ104" s="445">
        <v>4.011E-2</v>
      </c>
      <c r="AK104" s="445">
        <v>4.0693E-2</v>
      </c>
      <c r="AL104" s="445">
        <v>3.7767000000000002E-2</v>
      </c>
      <c r="AM104" s="445">
        <v>3.7731000000000001E-2</v>
      </c>
      <c r="AN104" s="445">
        <v>3.7999999999999999E-2</v>
      </c>
      <c r="AO104" s="445">
        <v>3.9366999999999999E-2</v>
      </c>
      <c r="AP104" s="445">
        <v>4.0410000000000001E-2</v>
      </c>
      <c r="AQ104" s="445">
        <v>4.1471000000000001E-2</v>
      </c>
      <c r="AR104" s="445">
        <v>7.6507000000000006E-2</v>
      </c>
      <c r="AS104" s="445">
        <v>7.2470999999999994E-2</v>
      </c>
      <c r="AT104" s="445">
        <v>7.3424000000000003E-2</v>
      </c>
      <c r="AU104" s="445">
        <v>7.2287000000000004E-2</v>
      </c>
      <c r="AV104" s="445">
        <v>4.011E-2</v>
      </c>
      <c r="AW104" s="445">
        <v>4.0693E-2</v>
      </c>
      <c r="AX104" s="445">
        <v>3.7767000000000002E-2</v>
      </c>
      <c r="AY104" s="445">
        <v>3.7731000000000001E-2</v>
      </c>
      <c r="AZ104" s="445">
        <v>3.7999999999999999E-2</v>
      </c>
      <c r="BA104" s="445">
        <v>3.9366999999999999E-2</v>
      </c>
      <c r="BB104" s="445">
        <v>4.0410000000000001E-2</v>
      </c>
      <c r="BC104" s="445">
        <v>4.1471000000000001E-2</v>
      </c>
      <c r="BD104" s="445">
        <v>7.6507000000000006E-2</v>
      </c>
      <c r="BE104" s="445">
        <v>7.2470999999999994E-2</v>
      </c>
      <c r="BF104" s="445">
        <v>7.3424000000000003E-2</v>
      </c>
      <c r="BG104" s="445">
        <v>7.2287000000000004E-2</v>
      </c>
      <c r="BH104" s="445">
        <v>4.011E-2</v>
      </c>
      <c r="BI104" s="445">
        <v>4.0693E-2</v>
      </c>
      <c r="BJ104" s="445">
        <v>3.7767000000000002E-2</v>
      </c>
      <c r="BK104" s="445">
        <v>3.7731000000000001E-2</v>
      </c>
      <c r="BL104" s="445">
        <v>3.7999999999999999E-2</v>
      </c>
      <c r="BM104" s="445">
        <v>3.9366999999999999E-2</v>
      </c>
      <c r="BN104" s="445">
        <v>4.0410000000000001E-2</v>
      </c>
      <c r="BO104" s="445">
        <v>4.1471000000000001E-2</v>
      </c>
      <c r="BP104" s="445">
        <v>7.6507000000000006E-2</v>
      </c>
      <c r="BQ104" s="445">
        <v>7.2470999999999994E-2</v>
      </c>
      <c r="BR104" s="445">
        <v>7.3424000000000003E-2</v>
      </c>
      <c r="BS104" s="445">
        <v>7.2287000000000004E-2</v>
      </c>
      <c r="BT104" s="445">
        <v>4.011E-2</v>
      </c>
      <c r="BU104" s="445">
        <v>4.0693E-2</v>
      </c>
      <c r="BV104" s="445">
        <v>3.7767000000000002E-2</v>
      </c>
      <c r="BW104" s="445">
        <v>3.7731000000000001E-2</v>
      </c>
      <c r="BX104" s="445">
        <v>3.7999999999999999E-2</v>
      </c>
      <c r="BY104" s="445">
        <v>3.9366999999999999E-2</v>
      </c>
      <c r="BZ104" s="445">
        <v>4.0410000000000001E-2</v>
      </c>
      <c r="CA104" s="445">
        <v>4.1471000000000001E-2</v>
      </c>
      <c r="CB104" s="445">
        <v>7.6507000000000006E-2</v>
      </c>
      <c r="CC104" s="445">
        <v>7.2470999999999994E-2</v>
      </c>
      <c r="CD104" s="445">
        <v>7.3424000000000003E-2</v>
      </c>
      <c r="CE104" s="445">
        <v>7.2287000000000004E-2</v>
      </c>
      <c r="CF104" s="445">
        <v>4.011E-2</v>
      </c>
      <c r="CG104" s="445">
        <v>4.0693E-2</v>
      </c>
      <c r="CH104" s="445">
        <v>3.7767000000000002E-2</v>
      </c>
    </row>
    <row r="105" spans="1:86" ht="15" thickBot="1" x14ac:dyDescent="0.35">
      <c r="A105" s="597"/>
      <c r="B105" s="16" t="str">
        <f t="shared" si="106"/>
        <v>Water Heating</v>
      </c>
      <c r="C105" s="420">
        <v>3.7747000000000003E-2</v>
      </c>
      <c r="D105" s="420">
        <v>3.8657999999999998E-2</v>
      </c>
      <c r="E105" s="420">
        <v>4.0169999999999997E-2</v>
      </c>
      <c r="F105" s="420">
        <v>4.2594E-2</v>
      </c>
      <c r="G105" s="420">
        <v>4.3942000000000002E-2</v>
      </c>
      <c r="H105" s="420">
        <v>8.3081000000000002E-2</v>
      </c>
      <c r="I105" s="443">
        <v>8.1969E-2</v>
      </c>
      <c r="J105" s="443">
        <v>8.4942000000000004E-2</v>
      </c>
      <c r="K105" s="443">
        <v>8.1456000000000001E-2</v>
      </c>
      <c r="L105" s="443">
        <v>4.4394999999999997E-2</v>
      </c>
      <c r="M105" s="443">
        <v>4.5121000000000001E-2</v>
      </c>
      <c r="N105" s="443">
        <v>4.0204999999999998E-2</v>
      </c>
      <c r="O105" s="443">
        <v>3.9265000000000001E-2</v>
      </c>
      <c r="P105" s="443">
        <v>4.0346E-2</v>
      </c>
      <c r="Q105" s="443">
        <v>4.2657E-2</v>
      </c>
      <c r="R105" s="443">
        <v>4.4724E-2</v>
      </c>
      <c r="S105" s="443">
        <v>4.6117999999999999E-2</v>
      </c>
      <c r="T105" s="443">
        <v>8.8703000000000004E-2</v>
      </c>
      <c r="U105" s="443">
        <v>8.1969E-2</v>
      </c>
      <c r="V105" s="443">
        <v>8.4942000000000004E-2</v>
      </c>
      <c r="W105" s="443">
        <v>8.1456000000000001E-2</v>
      </c>
      <c r="X105" s="443">
        <v>4.4394999999999997E-2</v>
      </c>
      <c r="Y105" s="443">
        <v>4.5121000000000001E-2</v>
      </c>
      <c r="Z105" s="443">
        <v>4.0204999999999998E-2</v>
      </c>
      <c r="AA105" s="443">
        <v>3.9265000000000001E-2</v>
      </c>
      <c r="AB105" s="443">
        <v>4.0346E-2</v>
      </c>
      <c r="AC105" s="443">
        <v>4.2657E-2</v>
      </c>
      <c r="AD105" s="443">
        <v>4.4724E-2</v>
      </c>
      <c r="AE105" s="443">
        <v>4.6117999999999999E-2</v>
      </c>
      <c r="AF105" s="443">
        <v>8.8703000000000004E-2</v>
      </c>
      <c r="AG105" s="443">
        <v>8.1969E-2</v>
      </c>
      <c r="AH105" s="443">
        <v>8.4942000000000004E-2</v>
      </c>
      <c r="AI105" s="443">
        <v>8.1456000000000001E-2</v>
      </c>
      <c r="AJ105" s="443">
        <v>4.4394999999999997E-2</v>
      </c>
      <c r="AK105" s="443">
        <v>4.5121000000000001E-2</v>
      </c>
      <c r="AL105" s="443">
        <v>4.0204999999999998E-2</v>
      </c>
      <c r="AM105" s="443">
        <v>3.9265000000000001E-2</v>
      </c>
      <c r="AN105" s="443">
        <v>4.0346E-2</v>
      </c>
      <c r="AO105" s="443">
        <v>4.2657E-2</v>
      </c>
      <c r="AP105" s="443">
        <v>4.4724E-2</v>
      </c>
      <c r="AQ105" s="443">
        <v>4.6117999999999999E-2</v>
      </c>
      <c r="AR105" s="443">
        <v>8.8703000000000004E-2</v>
      </c>
      <c r="AS105" s="443">
        <v>8.1969E-2</v>
      </c>
      <c r="AT105" s="443">
        <v>8.4942000000000004E-2</v>
      </c>
      <c r="AU105" s="443">
        <v>8.1456000000000001E-2</v>
      </c>
      <c r="AV105" s="443">
        <v>4.4394999999999997E-2</v>
      </c>
      <c r="AW105" s="443">
        <v>4.5121000000000001E-2</v>
      </c>
      <c r="AX105" s="443">
        <v>4.0204999999999998E-2</v>
      </c>
      <c r="AY105" s="443">
        <v>3.9265000000000001E-2</v>
      </c>
      <c r="AZ105" s="443">
        <v>4.0346E-2</v>
      </c>
      <c r="BA105" s="443">
        <v>4.2657E-2</v>
      </c>
      <c r="BB105" s="443">
        <v>4.4724E-2</v>
      </c>
      <c r="BC105" s="443">
        <v>4.6117999999999999E-2</v>
      </c>
      <c r="BD105" s="443">
        <v>8.8703000000000004E-2</v>
      </c>
      <c r="BE105" s="443">
        <v>8.1969E-2</v>
      </c>
      <c r="BF105" s="443">
        <v>8.4942000000000004E-2</v>
      </c>
      <c r="BG105" s="443">
        <v>8.1456000000000001E-2</v>
      </c>
      <c r="BH105" s="443">
        <v>4.4394999999999997E-2</v>
      </c>
      <c r="BI105" s="443">
        <v>4.5121000000000001E-2</v>
      </c>
      <c r="BJ105" s="443">
        <v>4.0204999999999998E-2</v>
      </c>
      <c r="BK105" s="443">
        <v>3.9265000000000001E-2</v>
      </c>
      <c r="BL105" s="443">
        <v>4.0346E-2</v>
      </c>
      <c r="BM105" s="443">
        <v>4.2657E-2</v>
      </c>
      <c r="BN105" s="443">
        <v>4.4724E-2</v>
      </c>
      <c r="BO105" s="443">
        <v>4.6117999999999999E-2</v>
      </c>
      <c r="BP105" s="443">
        <v>8.8703000000000004E-2</v>
      </c>
      <c r="BQ105" s="443">
        <v>8.1969E-2</v>
      </c>
      <c r="BR105" s="443">
        <v>8.4942000000000004E-2</v>
      </c>
      <c r="BS105" s="443">
        <v>8.1456000000000001E-2</v>
      </c>
      <c r="BT105" s="443">
        <v>4.4394999999999997E-2</v>
      </c>
      <c r="BU105" s="443">
        <v>4.5121000000000001E-2</v>
      </c>
      <c r="BV105" s="443">
        <v>4.0204999999999998E-2</v>
      </c>
      <c r="BW105" s="443">
        <v>3.9265000000000001E-2</v>
      </c>
      <c r="BX105" s="443">
        <v>4.0346E-2</v>
      </c>
      <c r="BY105" s="443">
        <v>4.2657E-2</v>
      </c>
      <c r="BZ105" s="443">
        <v>4.4724E-2</v>
      </c>
      <c r="CA105" s="443">
        <v>4.6117999999999999E-2</v>
      </c>
      <c r="CB105" s="443">
        <v>8.8703000000000004E-2</v>
      </c>
      <c r="CC105" s="443">
        <v>8.1969E-2</v>
      </c>
      <c r="CD105" s="443">
        <v>8.4942000000000004E-2</v>
      </c>
      <c r="CE105" s="443">
        <v>8.1456000000000001E-2</v>
      </c>
      <c r="CF105" s="443">
        <v>4.4394999999999997E-2</v>
      </c>
      <c r="CG105" s="443">
        <v>4.5121000000000001E-2</v>
      </c>
      <c r="CH105" s="443">
        <v>4.0204999999999998E-2</v>
      </c>
    </row>
    <row r="106" spans="1:86" x14ac:dyDescent="0.3">
      <c r="C106" s="419" t="s">
        <v>232</v>
      </c>
      <c r="I106" s="444" t="s">
        <v>260</v>
      </c>
    </row>
    <row r="107" spans="1:86" hidden="1" x14ac:dyDescent="0.3">
      <c r="A107" s="582" t="s">
        <v>121</v>
      </c>
      <c r="B107" s="584" t="s">
        <v>122</v>
      </c>
      <c r="C107" s="585"/>
      <c r="D107" s="585"/>
      <c r="E107" s="585"/>
      <c r="F107" s="585"/>
      <c r="G107" s="585"/>
      <c r="H107" s="585"/>
      <c r="I107" s="585"/>
      <c r="J107" s="585"/>
      <c r="K107" s="585"/>
      <c r="L107" s="585"/>
      <c r="M107" s="585"/>
      <c r="N107" s="598"/>
      <c r="O107" s="584" t="s">
        <v>122</v>
      </c>
      <c r="P107" s="585"/>
      <c r="Q107" s="585"/>
      <c r="R107" s="585"/>
      <c r="S107" s="585"/>
      <c r="T107" s="585"/>
      <c r="U107" s="585"/>
      <c r="V107" s="585"/>
      <c r="W107" s="585"/>
      <c r="X107" s="585"/>
      <c r="Y107" s="585"/>
      <c r="Z107" s="585"/>
      <c r="AA107" s="584" t="s">
        <v>122</v>
      </c>
      <c r="AB107" s="585"/>
      <c r="AC107" s="585"/>
      <c r="AD107" s="585"/>
      <c r="AE107" s="585"/>
      <c r="AF107" s="585"/>
      <c r="AG107" s="585"/>
      <c r="AH107" s="585"/>
      <c r="AI107" s="585"/>
      <c r="AJ107" s="585"/>
      <c r="AK107" s="585"/>
      <c r="AL107" s="585"/>
      <c r="AM107" s="584" t="s">
        <v>122</v>
      </c>
      <c r="AN107" s="585"/>
      <c r="AO107" s="585"/>
      <c r="AP107" s="585"/>
      <c r="AQ107" s="585"/>
      <c r="AR107" s="585"/>
      <c r="AS107" s="585"/>
      <c r="AT107" s="585"/>
      <c r="AU107" s="585"/>
      <c r="AV107" s="585"/>
      <c r="AW107" s="585"/>
      <c r="AX107" s="585"/>
      <c r="AY107" s="584" t="s">
        <v>122</v>
      </c>
      <c r="AZ107" s="585"/>
      <c r="BA107" s="585"/>
      <c r="BB107" s="585"/>
      <c r="BC107" s="585"/>
      <c r="BD107" s="585"/>
      <c r="BE107" s="585"/>
      <c r="BF107" s="585"/>
      <c r="BG107" s="585"/>
      <c r="BH107" s="585"/>
      <c r="BI107" s="585"/>
      <c r="BJ107" s="585"/>
      <c r="BK107" s="584" t="s">
        <v>122</v>
      </c>
      <c r="BL107" s="585"/>
      <c r="BM107" s="585"/>
      <c r="BN107" s="585"/>
      <c r="BO107" s="585"/>
      <c r="BP107" s="585"/>
      <c r="BQ107" s="585"/>
      <c r="BR107" s="585"/>
      <c r="BS107" s="585"/>
      <c r="BT107" s="585"/>
      <c r="BU107" s="585"/>
      <c r="BV107" s="585"/>
      <c r="BW107" s="584" t="s">
        <v>122</v>
      </c>
      <c r="BX107" s="585"/>
      <c r="BY107" s="585"/>
      <c r="BZ107" s="585"/>
      <c r="CA107" s="585"/>
      <c r="CB107" s="585"/>
      <c r="CC107" s="585"/>
      <c r="CD107" s="585"/>
      <c r="CE107" s="585"/>
      <c r="CF107" s="585"/>
      <c r="CG107" s="585"/>
      <c r="CH107" s="599"/>
    </row>
    <row r="108" spans="1:86" ht="15" hidden="1" thickBot="1" x14ac:dyDescent="0.35">
      <c r="A108" s="583"/>
      <c r="B108" s="588" t="s">
        <v>234</v>
      </c>
      <c r="C108" s="589"/>
      <c r="D108" s="589"/>
      <c r="E108" s="589"/>
      <c r="F108" s="589"/>
      <c r="G108" s="589"/>
      <c r="H108" s="589"/>
      <c r="I108" s="589"/>
      <c r="J108" s="589"/>
      <c r="K108" s="589"/>
      <c r="L108" s="589"/>
      <c r="M108" s="589"/>
      <c r="N108" s="600"/>
      <c r="O108" s="588" t="s">
        <v>234</v>
      </c>
      <c r="P108" s="589"/>
      <c r="Q108" s="589"/>
      <c r="R108" s="589"/>
      <c r="S108" s="589"/>
      <c r="T108" s="589"/>
      <c r="U108" s="589"/>
      <c r="V108" s="589"/>
      <c r="W108" s="589"/>
      <c r="X108" s="589"/>
      <c r="Y108" s="589"/>
      <c r="Z108" s="589"/>
      <c r="AA108" s="588" t="s">
        <v>234</v>
      </c>
      <c r="AB108" s="589"/>
      <c r="AC108" s="589"/>
      <c r="AD108" s="589"/>
      <c r="AE108" s="589"/>
      <c r="AF108" s="589"/>
      <c r="AG108" s="589"/>
      <c r="AH108" s="589"/>
      <c r="AI108" s="589"/>
      <c r="AJ108" s="589"/>
      <c r="AK108" s="589"/>
      <c r="AL108" s="589"/>
      <c r="AM108" s="588" t="s">
        <v>123</v>
      </c>
      <c r="AN108" s="589"/>
      <c r="AO108" s="589"/>
      <c r="AP108" s="589"/>
      <c r="AQ108" s="589"/>
      <c r="AR108" s="589"/>
      <c r="AS108" s="589"/>
      <c r="AT108" s="589"/>
      <c r="AU108" s="589"/>
      <c r="AV108" s="589"/>
      <c r="AW108" s="589"/>
      <c r="AX108" s="589"/>
      <c r="AY108" s="588" t="s">
        <v>234</v>
      </c>
      <c r="AZ108" s="589"/>
      <c r="BA108" s="589"/>
      <c r="BB108" s="589"/>
      <c r="BC108" s="589"/>
      <c r="BD108" s="589"/>
      <c r="BE108" s="589"/>
      <c r="BF108" s="589"/>
      <c r="BG108" s="589"/>
      <c r="BH108" s="589"/>
      <c r="BI108" s="589"/>
      <c r="BJ108" s="589"/>
      <c r="BK108" s="588" t="s">
        <v>234</v>
      </c>
      <c r="BL108" s="589"/>
      <c r="BM108" s="589"/>
      <c r="BN108" s="589"/>
      <c r="BO108" s="589"/>
      <c r="BP108" s="589"/>
      <c r="BQ108" s="589"/>
      <c r="BR108" s="589"/>
      <c r="BS108" s="589"/>
      <c r="BT108" s="589"/>
      <c r="BU108" s="589"/>
      <c r="BV108" s="589"/>
      <c r="BW108" s="588" t="s">
        <v>234</v>
      </c>
      <c r="BX108" s="589"/>
      <c r="BY108" s="589"/>
      <c r="BZ108" s="589"/>
      <c r="CA108" s="589"/>
      <c r="CB108" s="589"/>
      <c r="CC108" s="589"/>
      <c r="CD108" s="589"/>
      <c r="CE108" s="589"/>
      <c r="CF108" s="589"/>
      <c r="CG108" s="589"/>
      <c r="CH108" s="589"/>
    </row>
    <row r="109" spans="1:86" ht="16.2" hidden="1" thickBot="1" x14ac:dyDescent="0.35">
      <c r="A109" s="579"/>
      <c r="B109" s="287" t="s">
        <v>143</v>
      </c>
      <c r="C109" s="176">
        <f>C$4</f>
        <v>44927</v>
      </c>
      <c r="D109" s="176">
        <f t="shared" ref="D109:BO109" si="107">D$4</f>
        <v>44958</v>
      </c>
      <c r="E109" s="176">
        <f t="shared" si="107"/>
        <v>44986</v>
      </c>
      <c r="F109" s="176">
        <f t="shared" si="107"/>
        <v>45017</v>
      </c>
      <c r="G109" s="176">
        <f t="shared" si="107"/>
        <v>45047</v>
      </c>
      <c r="H109" s="176">
        <f t="shared" si="107"/>
        <v>45078</v>
      </c>
      <c r="I109" s="176">
        <f t="shared" si="107"/>
        <v>45108</v>
      </c>
      <c r="J109" s="176">
        <f t="shared" si="107"/>
        <v>45139</v>
      </c>
      <c r="K109" s="176">
        <f t="shared" si="107"/>
        <v>45170</v>
      </c>
      <c r="L109" s="176">
        <f t="shared" si="107"/>
        <v>45200</v>
      </c>
      <c r="M109" s="176">
        <f t="shared" si="107"/>
        <v>45231</v>
      </c>
      <c r="N109" s="176">
        <f t="shared" si="107"/>
        <v>45261</v>
      </c>
      <c r="O109" s="176">
        <f t="shared" si="107"/>
        <v>45292</v>
      </c>
      <c r="P109" s="176">
        <f t="shared" si="107"/>
        <v>45323</v>
      </c>
      <c r="Q109" s="176">
        <f t="shared" si="107"/>
        <v>45352</v>
      </c>
      <c r="R109" s="176">
        <f t="shared" si="107"/>
        <v>45383</v>
      </c>
      <c r="S109" s="176">
        <f t="shared" si="107"/>
        <v>45413</v>
      </c>
      <c r="T109" s="176">
        <f t="shared" si="107"/>
        <v>45444</v>
      </c>
      <c r="U109" s="176">
        <f t="shared" si="107"/>
        <v>45474</v>
      </c>
      <c r="V109" s="176">
        <f t="shared" si="107"/>
        <v>45505</v>
      </c>
      <c r="W109" s="176">
        <f t="shared" si="107"/>
        <v>45536</v>
      </c>
      <c r="X109" s="176">
        <f t="shared" si="107"/>
        <v>45566</v>
      </c>
      <c r="Y109" s="176">
        <f t="shared" si="107"/>
        <v>45597</v>
      </c>
      <c r="Z109" s="176">
        <f t="shared" si="107"/>
        <v>45627</v>
      </c>
      <c r="AA109" s="176">
        <f t="shared" si="107"/>
        <v>45658</v>
      </c>
      <c r="AB109" s="176">
        <f t="shared" si="107"/>
        <v>45689</v>
      </c>
      <c r="AC109" s="176">
        <f t="shared" si="107"/>
        <v>45717</v>
      </c>
      <c r="AD109" s="176">
        <f t="shared" si="107"/>
        <v>45748</v>
      </c>
      <c r="AE109" s="176">
        <f t="shared" si="107"/>
        <v>45778</v>
      </c>
      <c r="AF109" s="176">
        <f t="shared" si="107"/>
        <v>45809</v>
      </c>
      <c r="AG109" s="176">
        <f t="shared" si="107"/>
        <v>45839</v>
      </c>
      <c r="AH109" s="176">
        <f t="shared" si="107"/>
        <v>45870</v>
      </c>
      <c r="AI109" s="176">
        <f t="shared" si="107"/>
        <v>45901</v>
      </c>
      <c r="AJ109" s="176">
        <f t="shared" si="107"/>
        <v>45931</v>
      </c>
      <c r="AK109" s="176">
        <f t="shared" si="107"/>
        <v>45962</v>
      </c>
      <c r="AL109" s="176">
        <f t="shared" si="107"/>
        <v>45992</v>
      </c>
      <c r="AM109" s="176">
        <f t="shared" si="107"/>
        <v>46023</v>
      </c>
      <c r="AN109" s="176">
        <f t="shared" si="107"/>
        <v>46054</v>
      </c>
      <c r="AO109" s="176">
        <f t="shared" si="107"/>
        <v>46082</v>
      </c>
      <c r="AP109" s="176">
        <f t="shared" si="107"/>
        <v>46113</v>
      </c>
      <c r="AQ109" s="176">
        <f t="shared" si="107"/>
        <v>46143</v>
      </c>
      <c r="AR109" s="176">
        <f t="shared" si="107"/>
        <v>46174</v>
      </c>
      <c r="AS109" s="176">
        <f t="shared" si="107"/>
        <v>46204</v>
      </c>
      <c r="AT109" s="176">
        <f t="shared" si="107"/>
        <v>46235</v>
      </c>
      <c r="AU109" s="176">
        <f t="shared" si="107"/>
        <v>46266</v>
      </c>
      <c r="AV109" s="176">
        <f t="shared" si="107"/>
        <v>46296</v>
      </c>
      <c r="AW109" s="176">
        <f t="shared" si="107"/>
        <v>46327</v>
      </c>
      <c r="AX109" s="176">
        <f t="shared" si="107"/>
        <v>46357</v>
      </c>
      <c r="AY109" s="176">
        <f t="shared" si="107"/>
        <v>46388</v>
      </c>
      <c r="AZ109" s="176">
        <f t="shared" si="107"/>
        <v>46419</v>
      </c>
      <c r="BA109" s="176">
        <f t="shared" si="107"/>
        <v>46447</v>
      </c>
      <c r="BB109" s="176">
        <f t="shared" si="107"/>
        <v>46478</v>
      </c>
      <c r="BC109" s="176">
        <f t="shared" si="107"/>
        <v>46508</v>
      </c>
      <c r="BD109" s="176">
        <f t="shared" si="107"/>
        <v>46539</v>
      </c>
      <c r="BE109" s="176">
        <f t="shared" si="107"/>
        <v>46569</v>
      </c>
      <c r="BF109" s="176">
        <f t="shared" si="107"/>
        <v>46600</v>
      </c>
      <c r="BG109" s="176">
        <f t="shared" si="107"/>
        <v>46631</v>
      </c>
      <c r="BH109" s="176">
        <f t="shared" si="107"/>
        <v>46661</v>
      </c>
      <c r="BI109" s="176">
        <f t="shared" si="107"/>
        <v>46692</v>
      </c>
      <c r="BJ109" s="176">
        <f t="shared" si="107"/>
        <v>46722</v>
      </c>
      <c r="BK109" s="176">
        <f t="shared" si="107"/>
        <v>46753</v>
      </c>
      <c r="BL109" s="176">
        <f t="shared" si="107"/>
        <v>46784</v>
      </c>
      <c r="BM109" s="176">
        <f t="shared" si="107"/>
        <v>46813</v>
      </c>
      <c r="BN109" s="176">
        <f t="shared" si="107"/>
        <v>46844</v>
      </c>
      <c r="BO109" s="176">
        <f t="shared" si="107"/>
        <v>46874</v>
      </c>
      <c r="BP109" s="176">
        <f t="shared" ref="BP109:CH109" si="108">BP$4</f>
        <v>46905</v>
      </c>
      <c r="BQ109" s="176">
        <f t="shared" si="108"/>
        <v>46935</v>
      </c>
      <c r="BR109" s="176">
        <f t="shared" si="108"/>
        <v>46966</v>
      </c>
      <c r="BS109" s="176">
        <f t="shared" si="108"/>
        <v>46997</v>
      </c>
      <c r="BT109" s="176">
        <f t="shared" si="108"/>
        <v>47027</v>
      </c>
      <c r="BU109" s="176">
        <f t="shared" si="108"/>
        <v>47058</v>
      </c>
      <c r="BV109" s="176">
        <f t="shared" si="108"/>
        <v>47088</v>
      </c>
      <c r="BW109" s="176">
        <f t="shared" si="108"/>
        <v>47119</v>
      </c>
      <c r="BX109" s="176">
        <f t="shared" si="108"/>
        <v>47150</v>
      </c>
      <c r="BY109" s="176">
        <f t="shared" si="108"/>
        <v>47178</v>
      </c>
      <c r="BZ109" s="176">
        <f t="shared" si="108"/>
        <v>47209</v>
      </c>
      <c r="CA109" s="176">
        <f t="shared" si="108"/>
        <v>47239</v>
      </c>
      <c r="CB109" s="176">
        <f t="shared" si="108"/>
        <v>47270</v>
      </c>
      <c r="CC109" s="176">
        <f t="shared" si="108"/>
        <v>47300</v>
      </c>
      <c r="CD109" s="176">
        <f t="shared" si="108"/>
        <v>47331</v>
      </c>
      <c r="CE109" s="176">
        <f t="shared" si="108"/>
        <v>47362</v>
      </c>
      <c r="CF109" s="176">
        <f t="shared" si="108"/>
        <v>47392</v>
      </c>
      <c r="CG109" s="176">
        <f t="shared" si="108"/>
        <v>47423</v>
      </c>
      <c r="CH109" s="177">
        <f t="shared" si="108"/>
        <v>47453</v>
      </c>
    </row>
    <row r="110" spans="1:86" hidden="1" x14ac:dyDescent="0.3">
      <c r="A110" s="579"/>
      <c r="B110" s="288" t="s">
        <v>20</v>
      </c>
      <c r="C110" s="426">
        <v>3.5461181829163087E-2</v>
      </c>
      <c r="D110" s="426">
        <v>3.5803688506613855E-2</v>
      </c>
      <c r="E110" s="426">
        <v>3.5836947009265943E-2</v>
      </c>
      <c r="F110" s="426">
        <v>3.724710678873152E-2</v>
      </c>
      <c r="G110" s="426">
        <v>3.8516410091400353E-2</v>
      </c>
      <c r="H110" s="426">
        <v>6.6309462665942689E-2</v>
      </c>
      <c r="I110" s="449">
        <v>6.7753562472526563E-2</v>
      </c>
      <c r="J110" s="449">
        <v>6.823915742998507E-2</v>
      </c>
      <c r="K110" s="449">
        <v>6.7525399252015297E-2</v>
      </c>
      <c r="L110" s="449">
        <v>3.9063382109163408E-2</v>
      </c>
      <c r="M110" s="449">
        <v>3.9553696920511257E-2</v>
      </c>
      <c r="N110" s="449">
        <v>3.7562326323709046E-2</v>
      </c>
      <c r="O110" s="449">
        <v>3.7309360712313777E-2</v>
      </c>
      <c r="P110" s="449">
        <v>3.7592595090519432E-2</v>
      </c>
      <c r="Q110" s="449">
        <v>3.790549063990227E-2</v>
      </c>
      <c r="R110" s="449">
        <v>3.8795312696370085E-2</v>
      </c>
      <c r="S110" s="449">
        <v>4.0256529624143049E-2</v>
      </c>
      <c r="T110" s="449">
        <v>7.0755895095357096E-2</v>
      </c>
      <c r="U110" s="449">
        <v>6.7753562472526563E-2</v>
      </c>
      <c r="V110" s="449">
        <v>6.823915742998507E-2</v>
      </c>
      <c r="W110" s="449">
        <v>6.7525399252015297E-2</v>
      </c>
      <c r="X110" s="449">
        <v>3.9063382109163408E-2</v>
      </c>
      <c r="Y110" s="449">
        <v>3.9553696920511257E-2</v>
      </c>
      <c r="Z110" s="449">
        <v>3.7562326323709046E-2</v>
      </c>
      <c r="AA110" s="449">
        <v>3.7309360712313777E-2</v>
      </c>
      <c r="AB110" s="449">
        <v>3.7592595090519432E-2</v>
      </c>
      <c r="AC110" s="449">
        <v>3.790549063990227E-2</v>
      </c>
      <c r="AD110" s="449">
        <v>3.8795312696370085E-2</v>
      </c>
      <c r="AE110" s="449">
        <v>4.0256529624143049E-2</v>
      </c>
      <c r="AF110" s="449">
        <v>7.0755895095357096E-2</v>
      </c>
      <c r="AG110" s="449">
        <v>6.7753562472526563E-2</v>
      </c>
      <c r="AH110" s="449">
        <v>6.823915742998507E-2</v>
      </c>
      <c r="AI110" s="449">
        <v>6.7525399252015297E-2</v>
      </c>
      <c r="AJ110" s="449">
        <v>3.9063382109163408E-2</v>
      </c>
      <c r="AK110" s="449">
        <v>3.9553696920511257E-2</v>
      </c>
      <c r="AL110" s="449">
        <v>3.7562326323709046E-2</v>
      </c>
      <c r="AM110" s="449">
        <v>3.7309360712313777E-2</v>
      </c>
      <c r="AN110" s="449">
        <v>3.7592595090519432E-2</v>
      </c>
      <c r="AO110" s="449">
        <v>3.790549063990227E-2</v>
      </c>
      <c r="AP110" s="449">
        <v>3.8795312696370085E-2</v>
      </c>
      <c r="AQ110" s="449">
        <v>4.0256529624143049E-2</v>
      </c>
      <c r="AR110" s="449">
        <v>7.0755895095357096E-2</v>
      </c>
      <c r="AS110" s="449">
        <v>6.7753562472526563E-2</v>
      </c>
      <c r="AT110" s="449">
        <v>6.823915742998507E-2</v>
      </c>
      <c r="AU110" s="449">
        <v>6.7525399252015297E-2</v>
      </c>
      <c r="AV110" s="449">
        <v>3.9063382109163408E-2</v>
      </c>
      <c r="AW110" s="449">
        <v>3.9553696920511257E-2</v>
      </c>
      <c r="AX110" s="449">
        <v>3.7562326323709046E-2</v>
      </c>
      <c r="AY110" s="449">
        <v>3.7309360712313777E-2</v>
      </c>
      <c r="AZ110" s="449">
        <v>3.7592595090519432E-2</v>
      </c>
      <c r="BA110" s="449">
        <v>3.790549063990227E-2</v>
      </c>
      <c r="BB110" s="449">
        <v>3.8795312696370085E-2</v>
      </c>
      <c r="BC110" s="449">
        <v>4.0256529624143049E-2</v>
      </c>
      <c r="BD110" s="449">
        <v>7.0755895095357096E-2</v>
      </c>
      <c r="BE110" s="449">
        <v>6.7753562472526563E-2</v>
      </c>
      <c r="BF110" s="449">
        <v>6.823915742998507E-2</v>
      </c>
      <c r="BG110" s="449">
        <v>6.7525399252015297E-2</v>
      </c>
      <c r="BH110" s="449">
        <v>3.9063382109163408E-2</v>
      </c>
      <c r="BI110" s="449">
        <v>3.9553696920511257E-2</v>
      </c>
      <c r="BJ110" s="449">
        <v>3.7562326323709046E-2</v>
      </c>
      <c r="BK110" s="449">
        <v>3.7309360712313777E-2</v>
      </c>
      <c r="BL110" s="449">
        <v>3.7592595090519432E-2</v>
      </c>
      <c r="BM110" s="449">
        <v>3.790549063990227E-2</v>
      </c>
      <c r="BN110" s="449">
        <v>3.8795312696370085E-2</v>
      </c>
      <c r="BO110" s="449">
        <v>4.0256529624143049E-2</v>
      </c>
      <c r="BP110" s="449">
        <v>7.0755895095357096E-2</v>
      </c>
      <c r="BQ110" s="449">
        <v>6.7753562472526563E-2</v>
      </c>
      <c r="BR110" s="449">
        <v>6.823915742998507E-2</v>
      </c>
      <c r="BS110" s="449">
        <v>6.7525399252015297E-2</v>
      </c>
      <c r="BT110" s="449">
        <v>3.9063382109163408E-2</v>
      </c>
      <c r="BU110" s="449">
        <v>3.9553696920511257E-2</v>
      </c>
      <c r="BV110" s="449">
        <v>3.7562326323709046E-2</v>
      </c>
      <c r="BW110" s="449">
        <v>3.7309360712313777E-2</v>
      </c>
      <c r="BX110" s="449">
        <v>3.7592595090519432E-2</v>
      </c>
      <c r="BY110" s="449">
        <v>3.790549063990227E-2</v>
      </c>
      <c r="BZ110" s="449">
        <v>3.8795312696370085E-2</v>
      </c>
      <c r="CA110" s="449">
        <v>4.0256529624143049E-2</v>
      </c>
      <c r="CB110" s="449">
        <v>7.0755895095357096E-2</v>
      </c>
      <c r="CC110" s="449">
        <v>6.7753562472526563E-2</v>
      </c>
      <c r="CD110" s="449">
        <v>6.823915742998507E-2</v>
      </c>
      <c r="CE110" s="449">
        <v>6.7525399252015297E-2</v>
      </c>
      <c r="CF110" s="449">
        <v>3.9063382109163408E-2</v>
      </c>
      <c r="CG110" s="449">
        <v>3.9553696920511257E-2</v>
      </c>
      <c r="CH110" s="449">
        <v>3.7562326323709046E-2</v>
      </c>
    </row>
    <row r="111" spans="1:86" hidden="1" x14ac:dyDescent="0.3">
      <c r="A111" s="579"/>
      <c r="B111" s="288" t="s">
        <v>0</v>
      </c>
      <c r="C111" s="426">
        <v>4.0300987691453578E-2</v>
      </c>
      <c r="D111" s="426">
        <v>4.0066560101273123E-2</v>
      </c>
      <c r="E111" s="426">
        <v>4.0293897309057192E-2</v>
      </c>
      <c r="F111" s="426">
        <v>4.0677612652921684E-2</v>
      </c>
      <c r="G111" s="426">
        <v>4.4373882610231265E-2</v>
      </c>
      <c r="H111" s="426">
        <v>8.2921252408061474E-2</v>
      </c>
      <c r="I111" s="449">
        <v>8.0635132489662531E-2</v>
      </c>
      <c r="J111" s="449">
        <v>8.4009606331493389E-2</v>
      </c>
      <c r="K111" s="449">
        <v>8.5745407007655414E-2</v>
      </c>
      <c r="L111" s="449">
        <v>4.4458666257811495E-2</v>
      </c>
      <c r="M111" s="449">
        <v>4.3145560230729206E-2</v>
      </c>
      <c r="N111" s="449">
        <v>4.1885704303761657E-2</v>
      </c>
      <c r="O111" s="449">
        <v>4.2520723114963382E-2</v>
      </c>
      <c r="P111" s="449">
        <v>4.1743510531885644E-2</v>
      </c>
      <c r="Q111" s="449">
        <v>4.2304659778201283E-2</v>
      </c>
      <c r="R111" s="449">
        <v>4.1033300936625446E-2</v>
      </c>
      <c r="S111" s="449">
        <v>4.5919524731222877E-2</v>
      </c>
      <c r="T111" s="449">
        <v>8.828635664133308E-2</v>
      </c>
      <c r="U111" s="449">
        <v>8.0635132489662531E-2</v>
      </c>
      <c r="V111" s="449">
        <v>8.4009606331493389E-2</v>
      </c>
      <c r="W111" s="449">
        <v>8.5745407007655414E-2</v>
      </c>
      <c r="X111" s="449">
        <v>4.4458666257811495E-2</v>
      </c>
      <c r="Y111" s="449">
        <v>4.3145560230729206E-2</v>
      </c>
      <c r="Z111" s="449">
        <v>4.1885704303761657E-2</v>
      </c>
      <c r="AA111" s="449">
        <v>4.2520723114963382E-2</v>
      </c>
      <c r="AB111" s="449">
        <v>4.1743510531885644E-2</v>
      </c>
      <c r="AC111" s="449">
        <v>4.2304659778201283E-2</v>
      </c>
      <c r="AD111" s="449">
        <v>4.1033300936625446E-2</v>
      </c>
      <c r="AE111" s="449">
        <v>4.5919524731222877E-2</v>
      </c>
      <c r="AF111" s="449">
        <v>8.828635664133308E-2</v>
      </c>
      <c r="AG111" s="449">
        <v>8.0635132489662531E-2</v>
      </c>
      <c r="AH111" s="449">
        <v>8.4009606331493389E-2</v>
      </c>
      <c r="AI111" s="449">
        <v>8.5745407007655414E-2</v>
      </c>
      <c r="AJ111" s="449">
        <v>4.4458666257811495E-2</v>
      </c>
      <c r="AK111" s="449">
        <v>4.3145560230729206E-2</v>
      </c>
      <c r="AL111" s="449">
        <v>4.1885704303761657E-2</v>
      </c>
      <c r="AM111" s="449">
        <v>4.2520723114963382E-2</v>
      </c>
      <c r="AN111" s="449">
        <v>4.1743510531885644E-2</v>
      </c>
      <c r="AO111" s="449">
        <v>4.2304659778201283E-2</v>
      </c>
      <c r="AP111" s="449">
        <v>4.1033300936625446E-2</v>
      </c>
      <c r="AQ111" s="449">
        <v>4.5919524731222877E-2</v>
      </c>
      <c r="AR111" s="449">
        <v>8.828635664133308E-2</v>
      </c>
      <c r="AS111" s="449">
        <v>8.0635132489662531E-2</v>
      </c>
      <c r="AT111" s="449">
        <v>8.4009606331493389E-2</v>
      </c>
      <c r="AU111" s="449">
        <v>8.5745407007655414E-2</v>
      </c>
      <c r="AV111" s="449">
        <v>4.4458666257811495E-2</v>
      </c>
      <c r="AW111" s="449">
        <v>4.3145560230729206E-2</v>
      </c>
      <c r="AX111" s="449">
        <v>4.1885704303761657E-2</v>
      </c>
      <c r="AY111" s="449">
        <v>4.2520723114963382E-2</v>
      </c>
      <c r="AZ111" s="449">
        <v>4.1743510531885644E-2</v>
      </c>
      <c r="BA111" s="449">
        <v>4.2304659778201283E-2</v>
      </c>
      <c r="BB111" s="449">
        <v>4.1033300936625446E-2</v>
      </c>
      <c r="BC111" s="449">
        <v>4.5919524731222877E-2</v>
      </c>
      <c r="BD111" s="449">
        <v>8.828635664133308E-2</v>
      </c>
      <c r="BE111" s="449">
        <v>8.0635132489662531E-2</v>
      </c>
      <c r="BF111" s="449">
        <v>8.4009606331493389E-2</v>
      </c>
      <c r="BG111" s="449">
        <v>8.5745407007655414E-2</v>
      </c>
      <c r="BH111" s="449">
        <v>4.4458666257811495E-2</v>
      </c>
      <c r="BI111" s="449">
        <v>4.3145560230729206E-2</v>
      </c>
      <c r="BJ111" s="449">
        <v>4.1885704303761657E-2</v>
      </c>
      <c r="BK111" s="449">
        <v>4.2520723114963382E-2</v>
      </c>
      <c r="BL111" s="449">
        <v>4.1743510531885644E-2</v>
      </c>
      <c r="BM111" s="449">
        <v>4.2304659778201283E-2</v>
      </c>
      <c r="BN111" s="449">
        <v>4.1033300936625446E-2</v>
      </c>
      <c r="BO111" s="449">
        <v>4.5919524731222877E-2</v>
      </c>
      <c r="BP111" s="449">
        <v>8.828635664133308E-2</v>
      </c>
      <c r="BQ111" s="449">
        <v>8.0635132489662531E-2</v>
      </c>
      <c r="BR111" s="449">
        <v>8.4009606331493389E-2</v>
      </c>
      <c r="BS111" s="449">
        <v>8.5745407007655414E-2</v>
      </c>
      <c r="BT111" s="449">
        <v>4.4458666257811495E-2</v>
      </c>
      <c r="BU111" s="449">
        <v>4.3145560230729206E-2</v>
      </c>
      <c r="BV111" s="449">
        <v>4.1885704303761657E-2</v>
      </c>
      <c r="BW111" s="449">
        <v>4.2520723114963382E-2</v>
      </c>
      <c r="BX111" s="449">
        <v>4.1743510531885644E-2</v>
      </c>
      <c r="BY111" s="449">
        <v>4.2304659778201283E-2</v>
      </c>
      <c r="BZ111" s="449">
        <v>4.1033300936625446E-2</v>
      </c>
      <c r="CA111" s="449">
        <v>4.5919524731222877E-2</v>
      </c>
      <c r="CB111" s="449">
        <v>8.828635664133308E-2</v>
      </c>
      <c r="CC111" s="449">
        <v>8.0635132489662531E-2</v>
      </c>
      <c r="CD111" s="449">
        <v>8.4009606331493389E-2</v>
      </c>
      <c r="CE111" s="449">
        <v>8.5745407007655414E-2</v>
      </c>
      <c r="CF111" s="449">
        <v>4.4458666257811495E-2</v>
      </c>
      <c r="CG111" s="449">
        <v>4.3145560230729206E-2</v>
      </c>
      <c r="CH111" s="449">
        <v>4.1885704303761657E-2</v>
      </c>
    </row>
    <row r="112" spans="1:86" hidden="1" x14ac:dyDescent="0.3">
      <c r="A112" s="579"/>
      <c r="B112" s="288" t="s">
        <v>21</v>
      </c>
      <c r="C112" s="426">
        <v>3.6471133037168639E-2</v>
      </c>
      <c r="D112" s="426">
        <v>3.695162369297144E-2</v>
      </c>
      <c r="E112" s="426">
        <v>3.7774857726889002E-2</v>
      </c>
      <c r="F112" s="426">
        <v>3.9680987962847677E-2</v>
      </c>
      <c r="G112" s="426">
        <v>4.0665288415437088E-2</v>
      </c>
      <c r="H112" s="426">
        <v>7.1456120715938987E-2</v>
      </c>
      <c r="I112" s="449">
        <v>7.2182560224524711E-2</v>
      </c>
      <c r="J112" s="449">
        <v>7.3486687391125252E-2</v>
      </c>
      <c r="K112" s="449">
        <v>7.1961972198973156E-2</v>
      </c>
      <c r="L112" s="449">
        <v>4.1202779153548821E-2</v>
      </c>
      <c r="M112" s="449">
        <v>4.1783383909177088E-2</v>
      </c>
      <c r="N112" s="449">
        <v>3.8741878479679928E-2</v>
      </c>
      <c r="O112" s="449">
        <v>3.812480333592938E-2</v>
      </c>
      <c r="P112" s="449">
        <v>3.863584650399525E-2</v>
      </c>
      <c r="Q112" s="449">
        <v>4.0110968412696429E-2</v>
      </c>
      <c r="R112" s="449">
        <v>4.1692552246356249E-2</v>
      </c>
      <c r="S112" s="449">
        <v>4.2574877465881671E-2</v>
      </c>
      <c r="T112" s="449">
        <v>7.6182846728634554E-2</v>
      </c>
      <c r="U112" s="449">
        <v>7.2182560224524711E-2</v>
      </c>
      <c r="V112" s="449">
        <v>7.3486687391125252E-2</v>
      </c>
      <c r="W112" s="449">
        <v>7.1961972198973156E-2</v>
      </c>
      <c r="X112" s="449">
        <v>4.1202779153548821E-2</v>
      </c>
      <c r="Y112" s="449">
        <v>4.1783383909177088E-2</v>
      </c>
      <c r="Z112" s="449">
        <v>3.8741878479679928E-2</v>
      </c>
      <c r="AA112" s="449">
        <v>3.812480333592938E-2</v>
      </c>
      <c r="AB112" s="449">
        <v>3.863584650399525E-2</v>
      </c>
      <c r="AC112" s="449">
        <v>4.0110968412696429E-2</v>
      </c>
      <c r="AD112" s="449">
        <v>4.1692552246356249E-2</v>
      </c>
      <c r="AE112" s="449">
        <v>4.2574877465881671E-2</v>
      </c>
      <c r="AF112" s="449">
        <v>7.6182846728634554E-2</v>
      </c>
      <c r="AG112" s="449">
        <v>7.2182560224524711E-2</v>
      </c>
      <c r="AH112" s="449">
        <v>7.3486687391125252E-2</v>
      </c>
      <c r="AI112" s="449">
        <v>7.1961972198973156E-2</v>
      </c>
      <c r="AJ112" s="449">
        <v>4.1202779153548821E-2</v>
      </c>
      <c r="AK112" s="449">
        <v>4.1783383909177088E-2</v>
      </c>
      <c r="AL112" s="449">
        <v>3.8741878479679928E-2</v>
      </c>
      <c r="AM112" s="449">
        <v>3.812480333592938E-2</v>
      </c>
      <c r="AN112" s="449">
        <v>3.863584650399525E-2</v>
      </c>
      <c r="AO112" s="449">
        <v>4.0110968412696429E-2</v>
      </c>
      <c r="AP112" s="449">
        <v>4.1692552246356249E-2</v>
      </c>
      <c r="AQ112" s="449">
        <v>4.2574877465881671E-2</v>
      </c>
      <c r="AR112" s="449">
        <v>7.6182846728634554E-2</v>
      </c>
      <c r="AS112" s="449">
        <v>7.2182560224524711E-2</v>
      </c>
      <c r="AT112" s="449">
        <v>7.3486687391125252E-2</v>
      </c>
      <c r="AU112" s="449">
        <v>7.1961972198973156E-2</v>
      </c>
      <c r="AV112" s="449">
        <v>4.1202779153548821E-2</v>
      </c>
      <c r="AW112" s="449">
        <v>4.1783383909177088E-2</v>
      </c>
      <c r="AX112" s="449">
        <v>3.8741878479679928E-2</v>
      </c>
      <c r="AY112" s="449">
        <v>3.812480333592938E-2</v>
      </c>
      <c r="AZ112" s="449">
        <v>3.863584650399525E-2</v>
      </c>
      <c r="BA112" s="449">
        <v>4.0110968412696429E-2</v>
      </c>
      <c r="BB112" s="449">
        <v>4.1692552246356249E-2</v>
      </c>
      <c r="BC112" s="449">
        <v>4.2574877465881671E-2</v>
      </c>
      <c r="BD112" s="449">
        <v>7.6182846728634554E-2</v>
      </c>
      <c r="BE112" s="449">
        <v>7.2182560224524711E-2</v>
      </c>
      <c r="BF112" s="449">
        <v>7.3486687391125252E-2</v>
      </c>
      <c r="BG112" s="449">
        <v>7.1961972198973156E-2</v>
      </c>
      <c r="BH112" s="449">
        <v>4.1202779153548821E-2</v>
      </c>
      <c r="BI112" s="449">
        <v>4.1783383909177088E-2</v>
      </c>
      <c r="BJ112" s="449">
        <v>3.8741878479679928E-2</v>
      </c>
      <c r="BK112" s="449">
        <v>3.812480333592938E-2</v>
      </c>
      <c r="BL112" s="449">
        <v>3.863584650399525E-2</v>
      </c>
      <c r="BM112" s="449">
        <v>4.0110968412696429E-2</v>
      </c>
      <c r="BN112" s="449">
        <v>4.1692552246356249E-2</v>
      </c>
      <c r="BO112" s="449">
        <v>4.2574877465881671E-2</v>
      </c>
      <c r="BP112" s="449">
        <v>7.6182846728634554E-2</v>
      </c>
      <c r="BQ112" s="449">
        <v>7.2182560224524711E-2</v>
      </c>
      <c r="BR112" s="449">
        <v>7.3486687391125252E-2</v>
      </c>
      <c r="BS112" s="449">
        <v>7.1961972198973156E-2</v>
      </c>
      <c r="BT112" s="449">
        <v>4.1202779153548821E-2</v>
      </c>
      <c r="BU112" s="449">
        <v>4.1783383909177088E-2</v>
      </c>
      <c r="BV112" s="449">
        <v>3.8741878479679928E-2</v>
      </c>
      <c r="BW112" s="449">
        <v>3.812480333592938E-2</v>
      </c>
      <c r="BX112" s="449">
        <v>3.863584650399525E-2</v>
      </c>
      <c r="BY112" s="449">
        <v>4.0110968412696429E-2</v>
      </c>
      <c r="BZ112" s="449">
        <v>4.1692552246356249E-2</v>
      </c>
      <c r="CA112" s="449">
        <v>4.2574877465881671E-2</v>
      </c>
      <c r="CB112" s="449">
        <v>7.6182846728634554E-2</v>
      </c>
      <c r="CC112" s="449">
        <v>7.2182560224524711E-2</v>
      </c>
      <c r="CD112" s="449">
        <v>7.3486687391125252E-2</v>
      </c>
      <c r="CE112" s="449">
        <v>7.1961972198973156E-2</v>
      </c>
      <c r="CF112" s="449">
        <v>4.1202779153548821E-2</v>
      </c>
      <c r="CG112" s="449">
        <v>4.1783383909177088E-2</v>
      </c>
      <c r="CH112" s="449">
        <v>3.8741878479679928E-2</v>
      </c>
    </row>
    <row r="113" spans="1:86" hidden="1" x14ac:dyDescent="0.3">
      <c r="A113" s="579"/>
      <c r="B113" s="288" t="s">
        <v>1</v>
      </c>
      <c r="C113" s="426">
        <v>3.8909365818860897E-2</v>
      </c>
      <c r="D113" s="426">
        <v>3.9213105278525E-2</v>
      </c>
      <c r="E113" s="426">
        <v>3.9617153139619901E-2</v>
      </c>
      <c r="F113" s="426">
        <v>4.5743649930663738E-2</v>
      </c>
      <c r="G113" s="426">
        <v>5.0718637352741708E-2</v>
      </c>
      <c r="H113" s="426">
        <v>8.3767478091820946E-2</v>
      </c>
      <c r="I113" s="449">
        <v>8.1027324509359955E-2</v>
      </c>
      <c r="J113" s="449">
        <v>8.4542112011390252E-2</v>
      </c>
      <c r="K113" s="449">
        <v>8.9460509002049729E-2</v>
      </c>
      <c r="L113" s="449">
        <v>5.0502845272441692E-2</v>
      </c>
      <c r="M113" s="449">
        <v>4.4588000000000003E-2</v>
      </c>
      <c r="N113" s="449">
        <v>4.0072999999999998E-2</v>
      </c>
      <c r="O113" s="449">
        <v>3.7643000000000003E-2</v>
      </c>
      <c r="P113" s="449">
        <v>3.7594000000000002E-2</v>
      </c>
      <c r="Q113" s="449">
        <v>3.8481000000000001E-2</v>
      </c>
      <c r="R113" s="449">
        <v>4.5546527424448306E-2</v>
      </c>
      <c r="S113" s="449">
        <v>5.2139423884773821E-2</v>
      </c>
      <c r="T113" s="449">
        <v>8.918045167108582E-2</v>
      </c>
      <c r="U113" s="449">
        <v>8.1027324509359955E-2</v>
      </c>
      <c r="V113" s="449">
        <v>8.4542112011390252E-2</v>
      </c>
      <c r="W113" s="449">
        <v>8.9460509002049729E-2</v>
      </c>
      <c r="X113" s="449">
        <v>5.0502845272441692E-2</v>
      </c>
      <c r="Y113" s="449">
        <v>4.4588000000000003E-2</v>
      </c>
      <c r="Z113" s="449">
        <v>4.0072999999999998E-2</v>
      </c>
      <c r="AA113" s="449">
        <v>3.7643000000000003E-2</v>
      </c>
      <c r="AB113" s="449">
        <v>3.7594000000000002E-2</v>
      </c>
      <c r="AC113" s="449">
        <v>3.8481000000000001E-2</v>
      </c>
      <c r="AD113" s="449">
        <v>4.5546527424448306E-2</v>
      </c>
      <c r="AE113" s="449">
        <v>5.2139423884773821E-2</v>
      </c>
      <c r="AF113" s="449">
        <v>8.918045167108582E-2</v>
      </c>
      <c r="AG113" s="449">
        <v>8.1027324509359955E-2</v>
      </c>
      <c r="AH113" s="449">
        <v>8.4542112011390252E-2</v>
      </c>
      <c r="AI113" s="449">
        <v>8.9460509002049729E-2</v>
      </c>
      <c r="AJ113" s="449">
        <v>5.0502845272441692E-2</v>
      </c>
      <c r="AK113" s="449">
        <v>4.4588000000000003E-2</v>
      </c>
      <c r="AL113" s="449">
        <v>4.0072999999999998E-2</v>
      </c>
      <c r="AM113" s="449">
        <v>3.7643000000000003E-2</v>
      </c>
      <c r="AN113" s="449">
        <v>3.7594000000000002E-2</v>
      </c>
      <c r="AO113" s="449">
        <v>3.8481000000000001E-2</v>
      </c>
      <c r="AP113" s="449">
        <v>4.5546527424448306E-2</v>
      </c>
      <c r="AQ113" s="449">
        <v>5.2139423884773821E-2</v>
      </c>
      <c r="AR113" s="449">
        <v>8.918045167108582E-2</v>
      </c>
      <c r="AS113" s="449">
        <v>8.1027324509359955E-2</v>
      </c>
      <c r="AT113" s="449">
        <v>8.4542112011390252E-2</v>
      </c>
      <c r="AU113" s="449">
        <v>8.9460509002049729E-2</v>
      </c>
      <c r="AV113" s="449">
        <v>5.0502845272441692E-2</v>
      </c>
      <c r="AW113" s="449">
        <v>4.4588000000000003E-2</v>
      </c>
      <c r="AX113" s="449">
        <v>4.0072999999999998E-2</v>
      </c>
      <c r="AY113" s="449">
        <v>3.7643000000000003E-2</v>
      </c>
      <c r="AZ113" s="449">
        <v>3.7594000000000002E-2</v>
      </c>
      <c r="BA113" s="449">
        <v>3.8481000000000001E-2</v>
      </c>
      <c r="BB113" s="449">
        <v>4.5546527424448306E-2</v>
      </c>
      <c r="BC113" s="449">
        <v>5.2139423884773821E-2</v>
      </c>
      <c r="BD113" s="449">
        <v>8.918045167108582E-2</v>
      </c>
      <c r="BE113" s="449">
        <v>8.1027324509359955E-2</v>
      </c>
      <c r="BF113" s="449">
        <v>8.4542112011390252E-2</v>
      </c>
      <c r="BG113" s="449">
        <v>8.9460509002049729E-2</v>
      </c>
      <c r="BH113" s="449">
        <v>5.0502845272441692E-2</v>
      </c>
      <c r="BI113" s="449">
        <v>4.4588000000000003E-2</v>
      </c>
      <c r="BJ113" s="449">
        <v>4.0072999999999998E-2</v>
      </c>
      <c r="BK113" s="449">
        <v>3.7643000000000003E-2</v>
      </c>
      <c r="BL113" s="449">
        <v>3.7594000000000002E-2</v>
      </c>
      <c r="BM113" s="449">
        <v>3.8481000000000001E-2</v>
      </c>
      <c r="BN113" s="449">
        <v>4.5546527424448306E-2</v>
      </c>
      <c r="BO113" s="449">
        <v>5.2139423884773821E-2</v>
      </c>
      <c r="BP113" s="449">
        <v>8.918045167108582E-2</v>
      </c>
      <c r="BQ113" s="449">
        <v>8.1027324509359955E-2</v>
      </c>
      <c r="BR113" s="449">
        <v>8.4542112011390252E-2</v>
      </c>
      <c r="BS113" s="449">
        <v>8.9460509002049729E-2</v>
      </c>
      <c r="BT113" s="449">
        <v>5.0502845272441692E-2</v>
      </c>
      <c r="BU113" s="449">
        <v>4.4588000000000003E-2</v>
      </c>
      <c r="BV113" s="449">
        <v>4.0072999999999998E-2</v>
      </c>
      <c r="BW113" s="449">
        <v>3.7643000000000003E-2</v>
      </c>
      <c r="BX113" s="449">
        <v>3.7594000000000002E-2</v>
      </c>
      <c r="BY113" s="449">
        <v>3.8481000000000001E-2</v>
      </c>
      <c r="BZ113" s="449">
        <v>4.5546527424448306E-2</v>
      </c>
      <c r="CA113" s="449">
        <v>5.2139423884773821E-2</v>
      </c>
      <c r="CB113" s="449">
        <v>8.918045167108582E-2</v>
      </c>
      <c r="CC113" s="449">
        <v>8.1027324509359955E-2</v>
      </c>
      <c r="CD113" s="449">
        <v>8.4542112011390252E-2</v>
      </c>
      <c r="CE113" s="449">
        <v>8.9460509002049729E-2</v>
      </c>
      <c r="CF113" s="449">
        <v>5.0502845272441692E-2</v>
      </c>
      <c r="CG113" s="449">
        <v>4.4588000000000003E-2</v>
      </c>
      <c r="CH113" s="449">
        <v>4.0072999999999998E-2</v>
      </c>
    </row>
    <row r="114" spans="1:86" hidden="1" x14ac:dyDescent="0.3">
      <c r="A114" s="579"/>
      <c r="B114" s="288" t="s">
        <v>22</v>
      </c>
      <c r="C114" s="426">
        <v>2.6980542061476737E-2</v>
      </c>
      <c r="D114" s="426">
        <v>2.6416650778008609E-2</v>
      </c>
      <c r="E114" s="426">
        <v>2.6409753913920878E-2</v>
      </c>
      <c r="F114" s="426">
        <v>2.7322681190219626E-2</v>
      </c>
      <c r="G114" s="426">
        <v>2.7133375868976847E-2</v>
      </c>
      <c r="H114" s="426">
        <v>4.2055034722303222E-2</v>
      </c>
      <c r="I114" s="449">
        <v>4.3757210070201225E-2</v>
      </c>
      <c r="J114" s="449">
        <v>4.3498044615800903E-2</v>
      </c>
      <c r="K114" s="449">
        <v>4.4228232364900331E-2</v>
      </c>
      <c r="L114" s="449">
        <v>2.7623053960593121E-2</v>
      </c>
      <c r="M114" s="449">
        <v>2.7741626843932658E-2</v>
      </c>
      <c r="N114" s="449">
        <v>2.7315147361757344E-2</v>
      </c>
      <c r="O114" s="449">
        <v>2.7979023307448891E-2</v>
      </c>
      <c r="P114" s="449">
        <v>2.7062237345416705E-2</v>
      </c>
      <c r="Q114" s="449">
        <v>2.7366766574322021E-2</v>
      </c>
      <c r="R114" s="449">
        <v>2.8203953398476794E-2</v>
      </c>
      <c r="S114" s="449">
        <v>2.7858111953350514E-2</v>
      </c>
      <c r="T114" s="449">
        <v>4.517263626282926E-2</v>
      </c>
      <c r="U114" s="449">
        <v>4.3757210070201225E-2</v>
      </c>
      <c r="V114" s="449">
        <v>4.3498044615800903E-2</v>
      </c>
      <c r="W114" s="449">
        <v>4.4228232364900331E-2</v>
      </c>
      <c r="X114" s="449">
        <v>2.7623053960593121E-2</v>
      </c>
      <c r="Y114" s="449">
        <v>2.7741626843932658E-2</v>
      </c>
      <c r="Z114" s="449">
        <v>2.7315147361757344E-2</v>
      </c>
      <c r="AA114" s="449">
        <v>2.7979023307448891E-2</v>
      </c>
      <c r="AB114" s="449">
        <v>2.7062237345416705E-2</v>
      </c>
      <c r="AC114" s="449">
        <v>2.7366766574322021E-2</v>
      </c>
      <c r="AD114" s="449">
        <v>2.8203953398476794E-2</v>
      </c>
      <c r="AE114" s="449">
        <v>2.7858111953350514E-2</v>
      </c>
      <c r="AF114" s="449">
        <v>4.517263626282926E-2</v>
      </c>
      <c r="AG114" s="449">
        <v>4.3757210070201225E-2</v>
      </c>
      <c r="AH114" s="449">
        <v>4.3498044615800903E-2</v>
      </c>
      <c r="AI114" s="449">
        <v>4.4228232364900331E-2</v>
      </c>
      <c r="AJ114" s="449">
        <v>2.7623053960593121E-2</v>
      </c>
      <c r="AK114" s="449">
        <v>2.7741626843932658E-2</v>
      </c>
      <c r="AL114" s="449">
        <v>2.7315147361757344E-2</v>
      </c>
      <c r="AM114" s="449">
        <v>2.7979023307448891E-2</v>
      </c>
      <c r="AN114" s="449">
        <v>2.7062237345416705E-2</v>
      </c>
      <c r="AO114" s="449">
        <v>2.7366766574322021E-2</v>
      </c>
      <c r="AP114" s="449">
        <v>2.8203953398476794E-2</v>
      </c>
      <c r="AQ114" s="449">
        <v>2.7858111953350514E-2</v>
      </c>
      <c r="AR114" s="449">
        <v>4.517263626282926E-2</v>
      </c>
      <c r="AS114" s="449">
        <v>4.3757210070201225E-2</v>
      </c>
      <c r="AT114" s="449">
        <v>4.3498044615800903E-2</v>
      </c>
      <c r="AU114" s="449">
        <v>4.4228232364900331E-2</v>
      </c>
      <c r="AV114" s="449">
        <v>2.7623053960593121E-2</v>
      </c>
      <c r="AW114" s="449">
        <v>2.7741626843932658E-2</v>
      </c>
      <c r="AX114" s="449">
        <v>2.7315147361757344E-2</v>
      </c>
      <c r="AY114" s="449">
        <v>2.7979023307448891E-2</v>
      </c>
      <c r="AZ114" s="449">
        <v>2.7062237345416705E-2</v>
      </c>
      <c r="BA114" s="449">
        <v>2.7366766574322021E-2</v>
      </c>
      <c r="BB114" s="449">
        <v>2.8203953398476794E-2</v>
      </c>
      <c r="BC114" s="449">
        <v>2.7858111953350514E-2</v>
      </c>
      <c r="BD114" s="449">
        <v>4.517263626282926E-2</v>
      </c>
      <c r="BE114" s="449">
        <v>4.3757210070201225E-2</v>
      </c>
      <c r="BF114" s="449">
        <v>4.3498044615800903E-2</v>
      </c>
      <c r="BG114" s="449">
        <v>4.4228232364900331E-2</v>
      </c>
      <c r="BH114" s="449">
        <v>2.7623053960593121E-2</v>
      </c>
      <c r="BI114" s="449">
        <v>2.7741626843932658E-2</v>
      </c>
      <c r="BJ114" s="449">
        <v>2.7315147361757344E-2</v>
      </c>
      <c r="BK114" s="449">
        <v>2.7979023307448891E-2</v>
      </c>
      <c r="BL114" s="449">
        <v>2.7062237345416705E-2</v>
      </c>
      <c r="BM114" s="449">
        <v>2.7366766574322021E-2</v>
      </c>
      <c r="BN114" s="449">
        <v>2.8203953398476794E-2</v>
      </c>
      <c r="BO114" s="449">
        <v>2.7858111953350514E-2</v>
      </c>
      <c r="BP114" s="449">
        <v>4.517263626282926E-2</v>
      </c>
      <c r="BQ114" s="449">
        <v>4.3757210070201225E-2</v>
      </c>
      <c r="BR114" s="449">
        <v>4.3498044615800903E-2</v>
      </c>
      <c r="BS114" s="449">
        <v>4.4228232364900331E-2</v>
      </c>
      <c r="BT114" s="449">
        <v>2.7623053960593121E-2</v>
      </c>
      <c r="BU114" s="449">
        <v>2.7741626843932658E-2</v>
      </c>
      <c r="BV114" s="449">
        <v>2.7315147361757344E-2</v>
      </c>
      <c r="BW114" s="449">
        <v>2.7979023307448891E-2</v>
      </c>
      <c r="BX114" s="449">
        <v>2.7062237345416705E-2</v>
      </c>
      <c r="BY114" s="449">
        <v>2.7366766574322021E-2</v>
      </c>
      <c r="BZ114" s="449">
        <v>2.8203953398476794E-2</v>
      </c>
      <c r="CA114" s="449">
        <v>2.7858111953350514E-2</v>
      </c>
      <c r="CB114" s="449">
        <v>4.517263626282926E-2</v>
      </c>
      <c r="CC114" s="449">
        <v>4.3757210070201225E-2</v>
      </c>
      <c r="CD114" s="449">
        <v>4.3498044615800903E-2</v>
      </c>
      <c r="CE114" s="449">
        <v>4.4228232364900331E-2</v>
      </c>
      <c r="CF114" s="449">
        <v>2.7623053960593121E-2</v>
      </c>
      <c r="CG114" s="449">
        <v>2.7741626843932658E-2</v>
      </c>
      <c r="CH114" s="449">
        <v>2.7315147361757344E-2</v>
      </c>
    </row>
    <row r="115" spans="1:86" hidden="1" x14ac:dyDescent="0.3">
      <c r="A115" s="579"/>
      <c r="B115" s="94" t="s">
        <v>9</v>
      </c>
      <c r="C115" s="426">
        <v>3.7307487668204763E-2</v>
      </c>
      <c r="D115" s="426">
        <v>3.6966589761195455E-2</v>
      </c>
      <c r="E115" s="426">
        <v>3.7313376815714949E-2</v>
      </c>
      <c r="F115" s="426">
        <v>3.7722560610678801E-2</v>
      </c>
      <c r="G115" s="426">
        <v>3.8041371807305921E-2</v>
      </c>
      <c r="H115" s="426">
        <v>4.1566777657655103E-2</v>
      </c>
      <c r="I115" s="449">
        <v>4.3243999999999998E-2</v>
      </c>
      <c r="J115" s="449">
        <v>4.2998000000000001E-2</v>
      </c>
      <c r="K115" s="449">
        <v>6.9761842481432038E-2</v>
      </c>
      <c r="L115" s="449">
        <v>3.8970456467593638E-2</v>
      </c>
      <c r="M115" s="449">
        <v>3.9130451436498209E-2</v>
      </c>
      <c r="N115" s="449">
        <v>3.8987207833272704E-2</v>
      </c>
      <c r="O115" s="449">
        <v>4.0318557896803296E-2</v>
      </c>
      <c r="P115" s="449">
        <v>3.9568248587468539E-2</v>
      </c>
      <c r="Q115" s="449">
        <v>4.0207620734309842E-2</v>
      </c>
      <c r="R115" s="449">
        <v>3.9948730023870067E-2</v>
      </c>
      <c r="S115" s="449">
        <v>4.0203143576144802E-2</v>
      </c>
      <c r="T115" s="449">
        <v>4.4656000000000001E-2</v>
      </c>
      <c r="U115" s="449">
        <v>4.3243999999999998E-2</v>
      </c>
      <c r="V115" s="449">
        <v>4.2998000000000001E-2</v>
      </c>
      <c r="W115" s="449">
        <v>6.9761842481432038E-2</v>
      </c>
      <c r="X115" s="449">
        <v>3.8970456467593638E-2</v>
      </c>
      <c r="Y115" s="449">
        <v>3.9130451436498209E-2</v>
      </c>
      <c r="Z115" s="449">
        <v>3.8987207833272704E-2</v>
      </c>
      <c r="AA115" s="449">
        <v>4.0318557896803296E-2</v>
      </c>
      <c r="AB115" s="449">
        <v>3.9568248587468539E-2</v>
      </c>
      <c r="AC115" s="449">
        <v>4.0207620734309842E-2</v>
      </c>
      <c r="AD115" s="449">
        <v>3.9948730023870067E-2</v>
      </c>
      <c r="AE115" s="449">
        <v>4.0203143576144802E-2</v>
      </c>
      <c r="AF115" s="449">
        <v>4.4656000000000001E-2</v>
      </c>
      <c r="AG115" s="449">
        <v>4.3243999999999998E-2</v>
      </c>
      <c r="AH115" s="449">
        <v>4.2998000000000001E-2</v>
      </c>
      <c r="AI115" s="449">
        <v>6.9761842481432038E-2</v>
      </c>
      <c r="AJ115" s="449">
        <v>3.8970456467593638E-2</v>
      </c>
      <c r="AK115" s="449">
        <v>3.9130451436498209E-2</v>
      </c>
      <c r="AL115" s="449">
        <v>3.8987207833272704E-2</v>
      </c>
      <c r="AM115" s="449">
        <v>4.0318557896803296E-2</v>
      </c>
      <c r="AN115" s="449">
        <v>3.9568248587468539E-2</v>
      </c>
      <c r="AO115" s="449">
        <v>4.0207620734309842E-2</v>
      </c>
      <c r="AP115" s="449">
        <v>3.9948730023870067E-2</v>
      </c>
      <c r="AQ115" s="449">
        <v>4.0203143576144802E-2</v>
      </c>
      <c r="AR115" s="449">
        <v>4.4656000000000001E-2</v>
      </c>
      <c r="AS115" s="449">
        <v>4.3243999999999998E-2</v>
      </c>
      <c r="AT115" s="449">
        <v>4.2998000000000001E-2</v>
      </c>
      <c r="AU115" s="449">
        <v>6.9761842481432038E-2</v>
      </c>
      <c r="AV115" s="449">
        <v>3.8970456467593638E-2</v>
      </c>
      <c r="AW115" s="449">
        <v>3.9130451436498209E-2</v>
      </c>
      <c r="AX115" s="449">
        <v>3.8987207833272704E-2</v>
      </c>
      <c r="AY115" s="449">
        <v>4.0318557896803296E-2</v>
      </c>
      <c r="AZ115" s="449">
        <v>3.9568248587468539E-2</v>
      </c>
      <c r="BA115" s="449">
        <v>4.0207620734309842E-2</v>
      </c>
      <c r="BB115" s="449">
        <v>3.9948730023870067E-2</v>
      </c>
      <c r="BC115" s="449">
        <v>4.0203143576144802E-2</v>
      </c>
      <c r="BD115" s="449">
        <v>4.4656000000000001E-2</v>
      </c>
      <c r="BE115" s="449">
        <v>4.3243999999999998E-2</v>
      </c>
      <c r="BF115" s="449">
        <v>4.2998000000000001E-2</v>
      </c>
      <c r="BG115" s="449">
        <v>6.9761842481432038E-2</v>
      </c>
      <c r="BH115" s="449">
        <v>3.8970456467593638E-2</v>
      </c>
      <c r="BI115" s="449">
        <v>3.9130451436498209E-2</v>
      </c>
      <c r="BJ115" s="449">
        <v>3.8987207833272704E-2</v>
      </c>
      <c r="BK115" s="449">
        <v>4.0318557896803296E-2</v>
      </c>
      <c r="BL115" s="449">
        <v>3.9568248587468539E-2</v>
      </c>
      <c r="BM115" s="449">
        <v>4.0207620734309842E-2</v>
      </c>
      <c r="BN115" s="449">
        <v>3.9948730023870067E-2</v>
      </c>
      <c r="BO115" s="449">
        <v>4.0203143576144802E-2</v>
      </c>
      <c r="BP115" s="449">
        <v>4.4656000000000001E-2</v>
      </c>
      <c r="BQ115" s="449">
        <v>4.3243999999999998E-2</v>
      </c>
      <c r="BR115" s="449">
        <v>4.2998000000000001E-2</v>
      </c>
      <c r="BS115" s="449">
        <v>6.9761842481432038E-2</v>
      </c>
      <c r="BT115" s="449">
        <v>3.8970456467593638E-2</v>
      </c>
      <c r="BU115" s="449">
        <v>3.9130451436498209E-2</v>
      </c>
      <c r="BV115" s="449">
        <v>3.8987207833272704E-2</v>
      </c>
      <c r="BW115" s="449">
        <v>4.0318557896803296E-2</v>
      </c>
      <c r="BX115" s="449">
        <v>3.9568248587468539E-2</v>
      </c>
      <c r="BY115" s="449">
        <v>4.0207620734309842E-2</v>
      </c>
      <c r="BZ115" s="449">
        <v>3.9948730023870067E-2</v>
      </c>
      <c r="CA115" s="449">
        <v>4.0203143576144802E-2</v>
      </c>
      <c r="CB115" s="449">
        <v>4.4656000000000001E-2</v>
      </c>
      <c r="CC115" s="449">
        <v>4.3243999999999998E-2</v>
      </c>
      <c r="CD115" s="449">
        <v>4.2998000000000001E-2</v>
      </c>
      <c r="CE115" s="449">
        <v>6.9761842481432038E-2</v>
      </c>
      <c r="CF115" s="449">
        <v>3.8970456467593638E-2</v>
      </c>
      <c r="CG115" s="449">
        <v>3.9130451436498209E-2</v>
      </c>
      <c r="CH115" s="449">
        <v>3.8987207833272704E-2</v>
      </c>
    </row>
    <row r="116" spans="1:86" hidden="1" x14ac:dyDescent="0.3">
      <c r="A116" s="579"/>
      <c r="B116" s="94" t="s">
        <v>3</v>
      </c>
      <c r="C116" s="426">
        <v>4.0300987691453578E-2</v>
      </c>
      <c r="D116" s="426">
        <v>4.0066560101273123E-2</v>
      </c>
      <c r="E116" s="426">
        <v>4.0293897309057192E-2</v>
      </c>
      <c r="F116" s="426">
        <v>4.0677612652921684E-2</v>
      </c>
      <c r="G116" s="426">
        <v>4.4373882610231265E-2</v>
      </c>
      <c r="H116" s="426">
        <v>8.2921252408061474E-2</v>
      </c>
      <c r="I116" s="449">
        <v>8.0635132489662531E-2</v>
      </c>
      <c r="J116" s="449">
        <v>8.4009606331493389E-2</v>
      </c>
      <c r="K116" s="449">
        <v>8.5745407007655414E-2</v>
      </c>
      <c r="L116" s="449">
        <v>4.4458666257811495E-2</v>
      </c>
      <c r="M116" s="449">
        <v>4.3145560230729206E-2</v>
      </c>
      <c r="N116" s="449">
        <v>4.1885704303761657E-2</v>
      </c>
      <c r="O116" s="449">
        <v>4.2520723114963382E-2</v>
      </c>
      <c r="P116" s="449">
        <v>4.1743510531885644E-2</v>
      </c>
      <c r="Q116" s="449">
        <v>4.2304659778201283E-2</v>
      </c>
      <c r="R116" s="449">
        <v>4.1033300936625446E-2</v>
      </c>
      <c r="S116" s="449">
        <v>4.5919524731222877E-2</v>
      </c>
      <c r="T116" s="449">
        <v>8.828635664133308E-2</v>
      </c>
      <c r="U116" s="449">
        <v>8.0635132489662531E-2</v>
      </c>
      <c r="V116" s="449">
        <v>8.4009606331493389E-2</v>
      </c>
      <c r="W116" s="449">
        <v>8.5745407007655414E-2</v>
      </c>
      <c r="X116" s="449">
        <v>4.4458666257811495E-2</v>
      </c>
      <c r="Y116" s="449">
        <v>4.3145560230729206E-2</v>
      </c>
      <c r="Z116" s="449">
        <v>4.1885704303761657E-2</v>
      </c>
      <c r="AA116" s="449">
        <v>4.2520723114963382E-2</v>
      </c>
      <c r="AB116" s="449">
        <v>4.1743510531885644E-2</v>
      </c>
      <c r="AC116" s="449">
        <v>4.2304659778201283E-2</v>
      </c>
      <c r="AD116" s="449">
        <v>4.1033300936625446E-2</v>
      </c>
      <c r="AE116" s="449">
        <v>4.5919524731222877E-2</v>
      </c>
      <c r="AF116" s="449">
        <v>8.828635664133308E-2</v>
      </c>
      <c r="AG116" s="449">
        <v>8.0635132489662531E-2</v>
      </c>
      <c r="AH116" s="449">
        <v>8.4009606331493389E-2</v>
      </c>
      <c r="AI116" s="449">
        <v>8.5745407007655414E-2</v>
      </c>
      <c r="AJ116" s="449">
        <v>4.4458666257811495E-2</v>
      </c>
      <c r="AK116" s="449">
        <v>4.3145560230729206E-2</v>
      </c>
      <c r="AL116" s="449">
        <v>4.1885704303761657E-2</v>
      </c>
      <c r="AM116" s="449">
        <v>4.2520723114963382E-2</v>
      </c>
      <c r="AN116" s="449">
        <v>4.1743510531885644E-2</v>
      </c>
      <c r="AO116" s="449">
        <v>4.2304659778201283E-2</v>
      </c>
      <c r="AP116" s="449">
        <v>4.1033300936625446E-2</v>
      </c>
      <c r="AQ116" s="449">
        <v>4.5919524731222877E-2</v>
      </c>
      <c r="AR116" s="449">
        <v>8.828635664133308E-2</v>
      </c>
      <c r="AS116" s="449">
        <v>8.0635132489662531E-2</v>
      </c>
      <c r="AT116" s="449">
        <v>8.4009606331493389E-2</v>
      </c>
      <c r="AU116" s="449">
        <v>8.5745407007655414E-2</v>
      </c>
      <c r="AV116" s="449">
        <v>4.4458666257811495E-2</v>
      </c>
      <c r="AW116" s="449">
        <v>4.3145560230729206E-2</v>
      </c>
      <c r="AX116" s="449">
        <v>4.1885704303761657E-2</v>
      </c>
      <c r="AY116" s="449">
        <v>4.2520723114963382E-2</v>
      </c>
      <c r="AZ116" s="449">
        <v>4.1743510531885644E-2</v>
      </c>
      <c r="BA116" s="449">
        <v>4.2304659778201283E-2</v>
      </c>
      <c r="BB116" s="449">
        <v>4.1033300936625446E-2</v>
      </c>
      <c r="BC116" s="449">
        <v>4.5919524731222877E-2</v>
      </c>
      <c r="BD116" s="449">
        <v>8.828635664133308E-2</v>
      </c>
      <c r="BE116" s="449">
        <v>8.0635132489662531E-2</v>
      </c>
      <c r="BF116" s="449">
        <v>8.4009606331493389E-2</v>
      </c>
      <c r="BG116" s="449">
        <v>8.5745407007655414E-2</v>
      </c>
      <c r="BH116" s="449">
        <v>4.4458666257811495E-2</v>
      </c>
      <c r="BI116" s="449">
        <v>4.3145560230729206E-2</v>
      </c>
      <c r="BJ116" s="449">
        <v>4.1885704303761657E-2</v>
      </c>
      <c r="BK116" s="449">
        <v>4.2520723114963382E-2</v>
      </c>
      <c r="BL116" s="449">
        <v>4.1743510531885644E-2</v>
      </c>
      <c r="BM116" s="449">
        <v>4.2304659778201283E-2</v>
      </c>
      <c r="BN116" s="449">
        <v>4.1033300936625446E-2</v>
      </c>
      <c r="BO116" s="449">
        <v>4.5919524731222877E-2</v>
      </c>
      <c r="BP116" s="449">
        <v>8.828635664133308E-2</v>
      </c>
      <c r="BQ116" s="449">
        <v>8.0635132489662531E-2</v>
      </c>
      <c r="BR116" s="449">
        <v>8.4009606331493389E-2</v>
      </c>
      <c r="BS116" s="449">
        <v>8.5745407007655414E-2</v>
      </c>
      <c r="BT116" s="449">
        <v>4.4458666257811495E-2</v>
      </c>
      <c r="BU116" s="449">
        <v>4.3145560230729206E-2</v>
      </c>
      <c r="BV116" s="449">
        <v>4.1885704303761657E-2</v>
      </c>
      <c r="BW116" s="449">
        <v>4.2520723114963382E-2</v>
      </c>
      <c r="BX116" s="449">
        <v>4.1743510531885644E-2</v>
      </c>
      <c r="BY116" s="449">
        <v>4.2304659778201283E-2</v>
      </c>
      <c r="BZ116" s="449">
        <v>4.1033300936625446E-2</v>
      </c>
      <c r="CA116" s="449">
        <v>4.5919524731222877E-2</v>
      </c>
      <c r="CB116" s="449">
        <v>8.828635664133308E-2</v>
      </c>
      <c r="CC116" s="449">
        <v>8.0635132489662531E-2</v>
      </c>
      <c r="CD116" s="449">
        <v>8.4009606331493389E-2</v>
      </c>
      <c r="CE116" s="449">
        <v>8.5745407007655414E-2</v>
      </c>
      <c r="CF116" s="449">
        <v>4.4458666257811495E-2</v>
      </c>
      <c r="CG116" s="449">
        <v>4.3145560230729206E-2</v>
      </c>
      <c r="CH116" s="449">
        <v>4.1885704303761657E-2</v>
      </c>
    </row>
    <row r="117" spans="1:86" hidden="1" x14ac:dyDescent="0.3">
      <c r="A117" s="579"/>
      <c r="B117" s="94" t="s">
        <v>4</v>
      </c>
      <c r="C117" s="426">
        <v>3.7294886604471444E-2</v>
      </c>
      <c r="D117" s="426">
        <v>3.7502533366214272E-2</v>
      </c>
      <c r="E117" s="426">
        <v>3.7668124977731247E-2</v>
      </c>
      <c r="F117" s="426">
        <v>3.9681623341888329E-2</v>
      </c>
      <c r="G117" s="426">
        <v>4.0939386305950648E-2</v>
      </c>
      <c r="H117" s="426">
        <v>7.044933540256805E-2</v>
      </c>
      <c r="I117" s="449">
        <v>7.1220477912199667E-2</v>
      </c>
      <c r="J117" s="449">
        <v>7.2367615303684074E-2</v>
      </c>
      <c r="K117" s="449">
        <v>6.9558311182514918E-2</v>
      </c>
      <c r="L117" s="449">
        <v>4.1479096302891857E-2</v>
      </c>
      <c r="M117" s="449">
        <v>4.1768887377816956E-2</v>
      </c>
      <c r="N117" s="449">
        <v>3.9137667024608053E-2</v>
      </c>
      <c r="O117" s="449">
        <v>3.9332392744537863E-2</v>
      </c>
      <c r="P117" s="449">
        <v>3.9395134594588245E-2</v>
      </c>
      <c r="Q117" s="449">
        <v>3.9889592752648043E-2</v>
      </c>
      <c r="R117" s="449">
        <v>4.1567530398382256E-2</v>
      </c>
      <c r="S117" s="449">
        <v>4.2877148484720788E-2</v>
      </c>
      <c r="T117" s="449">
        <v>7.5120845496107133E-2</v>
      </c>
      <c r="U117" s="449">
        <v>7.1220477912199667E-2</v>
      </c>
      <c r="V117" s="449">
        <v>7.2367615303684074E-2</v>
      </c>
      <c r="W117" s="449">
        <v>6.9558311182514918E-2</v>
      </c>
      <c r="X117" s="449">
        <v>4.1479096302891857E-2</v>
      </c>
      <c r="Y117" s="449">
        <v>4.1768887377816956E-2</v>
      </c>
      <c r="Z117" s="449">
        <v>3.9137667024608053E-2</v>
      </c>
      <c r="AA117" s="449">
        <v>3.9332392744537863E-2</v>
      </c>
      <c r="AB117" s="449">
        <v>3.9395134594588245E-2</v>
      </c>
      <c r="AC117" s="449">
        <v>3.9889592752648043E-2</v>
      </c>
      <c r="AD117" s="449">
        <v>4.1567530398382256E-2</v>
      </c>
      <c r="AE117" s="449">
        <v>4.2877148484720788E-2</v>
      </c>
      <c r="AF117" s="449">
        <v>7.5120845496107133E-2</v>
      </c>
      <c r="AG117" s="449">
        <v>7.1220477912199667E-2</v>
      </c>
      <c r="AH117" s="449">
        <v>7.2367615303684074E-2</v>
      </c>
      <c r="AI117" s="449">
        <v>6.9558311182514918E-2</v>
      </c>
      <c r="AJ117" s="449">
        <v>4.1479096302891857E-2</v>
      </c>
      <c r="AK117" s="449">
        <v>4.1768887377816956E-2</v>
      </c>
      <c r="AL117" s="449">
        <v>3.9137667024608053E-2</v>
      </c>
      <c r="AM117" s="449">
        <v>3.9332392744537863E-2</v>
      </c>
      <c r="AN117" s="449">
        <v>3.9395134594588245E-2</v>
      </c>
      <c r="AO117" s="449">
        <v>3.9889592752648043E-2</v>
      </c>
      <c r="AP117" s="449">
        <v>4.1567530398382256E-2</v>
      </c>
      <c r="AQ117" s="449">
        <v>4.2877148484720788E-2</v>
      </c>
      <c r="AR117" s="449">
        <v>7.5120845496107133E-2</v>
      </c>
      <c r="AS117" s="449">
        <v>7.1220477912199667E-2</v>
      </c>
      <c r="AT117" s="449">
        <v>7.2367615303684074E-2</v>
      </c>
      <c r="AU117" s="449">
        <v>6.9558311182514918E-2</v>
      </c>
      <c r="AV117" s="449">
        <v>4.1479096302891857E-2</v>
      </c>
      <c r="AW117" s="449">
        <v>4.1768887377816956E-2</v>
      </c>
      <c r="AX117" s="449">
        <v>3.9137667024608053E-2</v>
      </c>
      <c r="AY117" s="449">
        <v>3.9332392744537863E-2</v>
      </c>
      <c r="AZ117" s="449">
        <v>3.9395134594588245E-2</v>
      </c>
      <c r="BA117" s="449">
        <v>3.9889592752648043E-2</v>
      </c>
      <c r="BB117" s="449">
        <v>4.1567530398382256E-2</v>
      </c>
      <c r="BC117" s="449">
        <v>4.2877148484720788E-2</v>
      </c>
      <c r="BD117" s="449">
        <v>7.5120845496107133E-2</v>
      </c>
      <c r="BE117" s="449">
        <v>7.1220477912199667E-2</v>
      </c>
      <c r="BF117" s="449">
        <v>7.2367615303684074E-2</v>
      </c>
      <c r="BG117" s="449">
        <v>6.9558311182514918E-2</v>
      </c>
      <c r="BH117" s="449">
        <v>4.1479096302891857E-2</v>
      </c>
      <c r="BI117" s="449">
        <v>4.1768887377816956E-2</v>
      </c>
      <c r="BJ117" s="449">
        <v>3.9137667024608053E-2</v>
      </c>
      <c r="BK117" s="449">
        <v>3.9332392744537863E-2</v>
      </c>
      <c r="BL117" s="449">
        <v>3.9395134594588245E-2</v>
      </c>
      <c r="BM117" s="449">
        <v>3.9889592752648043E-2</v>
      </c>
      <c r="BN117" s="449">
        <v>4.1567530398382256E-2</v>
      </c>
      <c r="BO117" s="449">
        <v>4.2877148484720788E-2</v>
      </c>
      <c r="BP117" s="449">
        <v>7.5120845496107133E-2</v>
      </c>
      <c r="BQ117" s="449">
        <v>7.1220477912199667E-2</v>
      </c>
      <c r="BR117" s="449">
        <v>7.2367615303684074E-2</v>
      </c>
      <c r="BS117" s="449">
        <v>6.9558311182514918E-2</v>
      </c>
      <c r="BT117" s="449">
        <v>4.1479096302891857E-2</v>
      </c>
      <c r="BU117" s="449">
        <v>4.1768887377816956E-2</v>
      </c>
      <c r="BV117" s="449">
        <v>3.9137667024608053E-2</v>
      </c>
      <c r="BW117" s="449">
        <v>3.9332392744537863E-2</v>
      </c>
      <c r="BX117" s="449">
        <v>3.9395134594588245E-2</v>
      </c>
      <c r="BY117" s="449">
        <v>3.9889592752648043E-2</v>
      </c>
      <c r="BZ117" s="449">
        <v>4.1567530398382256E-2</v>
      </c>
      <c r="CA117" s="449">
        <v>4.2877148484720788E-2</v>
      </c>
      <c r="CB117" s="449">
        <v>7.5120845496107133E-2</v>
      </c>
      <c r="CC117" s="449">
        <v>7.1220477912199667E-2</v>
      </c>
      <c r="CD117" s="449">
        <v>7.2367615303684074E-2</v>
      </c>
      <c r="CE117" s="449">
        <v>6.9558311182514918E-2</v>
      </c>
      <c r="CF117" s="449">
        <v>4.1479096302891857E-2</v>
      </c>
      <c r="CG117" s="449">
        <v>4.1768887377816956E-2</v>
      </c>
      <c r="CH117" s="449">
        <v>3.9137667024608053E-2</v>
      </c>
    </row>
    <row r="118" spans="1:86" hidden="1" x14ac:dyDescent="0.3">
      <c r="A118" s="579"/>
      <c r="B118" s="94" t="s">
        <v>5</v>
      </c>
      <c r="C118" s="426">
        <v>3.5461181829163087E-2</v>
      </c>
      <c r="D118" s="426">
        <v>3.5803688506613855E-2</v>
      </c>
      <c r="E118" s="426">
        <v>3.5836947009265943E-2</v>
      </c>
      <c r="F118" s="426">
        <v>3.724710678873152E-2</v>
      </c>
      <c r="G118" s="426">
        <v>3.8516410091400353E-2</v>
      </c>
      <c r="H118" s="426">
        <v>6.6309462665942689E-2</v>
      </c>
      <c r="I118" s="449">
        <v>6.7753562472526563E-2</v>
      </c>
      <c r="J118" s="449">
        <v>6.823915742998507E-2</v>
      </c>
      <c r="K118" s="449">
        <v>6.7525399252015297E-2</v>
      </c>
      <c r="L118" s="449">
        <v>3.9063382109163408E-2</v>
      </c>
      <c r="M118" s="449">
        <v>3.9553696920511257E-2</v>
      </c>
      <c r="N118" s="449">
        <v>3.7562326323709046E-2</v>
      </c>
      <c r="O118" s="449">
        <v>3.7309360712313777E-2</v>
      </c>
      <c r="P118" s="449">
        <v>3.7592595090519432E-2</v>
      </c>
      <c r="Q118" s="449">
        <v>3.790549063990227E-2</v>
      </c>
      <c r="R118" s="449">
        <v>3.8795312696370085E-2</v>
      </c>
      <c r="S118" s="449">
        <v>4.0256529624143049E-2</v>
      </c>
      <c r="T118" s="449">
        <v>7.0755895095357096E-2</v>
      </c>
      <c r="U118" s="449">
        <v>6.7753562472526563E-2</v>
      </c>
      <c r="V118" s="449">
        <v>6.823915742998507E-2</v>
      </c>
      <c r="W118" s="449">
        <v>6.7525399252015297E-2</v>
      </c>
      <c r="X118" s="449">
        <v>3.9063382109163408E-2</v>
      </c>
      <c r="Y118" s="449">
        <v>3.9553696920511257E-2</v>
      </c>
      <c r="Z118" s="449">
        <v>3.7562326323709046E-2</v>
      </c>
      <c r="AA118" s="449">
        <v>3.7309360712313777E-2</v>
      </c>
      <c r="AB118" s="449">
        <v>3.7592595090519432E-2</v>
      </c>
      <c r="AC118" s="449">
        <v>3.790549063990227E-2</v>
      </c>
      <c r="AD118" s="449">
        <v>3.8795312696370085E-2</v>
      </c>
      <c r="AE118" s="449">
        <v>4.0256529624143049E-2</v>
      </c>
      <c r="AF118" s="449">
        <v>7.0755895095357096E-2</v>
      </c>
      <c r="AG118" s="449">
        <v>6.7753562472526563E-2</v>
      </c>
      <c r="AH118" s="449">
        <v>6.823915742998507E-2</v>
      </c>
      <c r="AI118" s="449">
        <v>6.7525399252015297E-2</v>
      </c>
      <c r="AJ118" s="449">
        <v>3.9063382109163408E-2</v>
      </c>
      <c r="AK118" s="449">
        <v>3.9553696920511257E-2</v>
      </c>
      <c r="AL118" s="449">
        <v>3.7562326323709046E-2</v>
      </c>
      <c r="AM118" s="449">
        <v>3.7309360712313777E-2</v>
      </c>
      <c r="AN118" s="449">
        <v>3.7592595090519432E-2</v>
      </c>
      <c r="AO118" s="449">
        <v>3.790549063990227E-2</v>
      </c>
      <c r="AP118" s="449">
        <v>3.8795312696370085E-2</v>
      </c>
      <c r="AQ118" s="449">
        <v>4.0256529624143049E-2</v>
      </c>
      <c r="AR118" s="449">
        <v>7.0755895095357096E-2</v>
      </c>
      <c r="AS118" s="449">
        <v>6.7753562472526563E-2</v>
      </c>
      <c r="AT118" s="449">
        <v>6.823915742998507E-2</v>
      </c>
      <c r="AU118" s="449">
        <v>6.7525399252015297E-2</v>
      </c>
      <c r="AV118" s="449">
        <v>3.9063382109163408E-2</v>
      </c>
      <c r="AW118" s="449">
        <v>3.9553696920511257E-2</v>
      </c>
      <c r="AX118" s="449">
        <v>3.7562326323709046E-2</v>
      </c>
      <c r="AY118" s="449">
        <v>3.7309360712313777E-2</v>
      </c>
      <c r="AZ118" s="449">
        <v>3.7592595090519432E-2</v>
      </c>
      <c r="BA118" s="449">
        <v>3.790549063990227E-2</v>
      </c>
      <c r="BB118" s="449">
        <v>3.8795312696370085E-2</v>
      </c>
      <c r="BC118" s="449">
        <v>4.0256529624143049E-2</v>
      </c>
      <c r="BD118" s="449">
        <v>7.0755895095357096E-2</v>
      </c>
      <c r="BE118" s="449">
        <v>6.7753562472526563E-2</v>
      </c>
      <c r="BF118" s="449">
        <v>6.823915742998507E-2</v>
      </c>
      <c r="BG118" s="449">
        <v>6.7525399252015297E-2</v>
      </c>
      <c r="BH118" s="449">
        <v>3.9063382109163408E-2</v>
      </c>
      <c r="BI118" s="449">
        <v>3.9553696920511257E-2</v>
      </c>
      <c r="BJ118" s="449">
        <v>3.7562326323709046E-2</v>
      </c>
      <c r="BK118" s="449">
        <v>3.7309360712313777E-2</v>
      </c>
      <c r="BL118" s="449">
        <v>3.7592595090519432E-2</v>
      </c>
      <c r="BM118" s="449">
        <v>3.790549063990227E-2</v>
      </c>
      <c r="BN118" s="449">
        <v>3.8795312696370085E-2</v>
      </c>
      <c r="BO118" s="449">
        <v>4.0256529624143049E-2</v>
      </c>
      <c r="BP118" s="449">
        <v>7.0755895095357096E-2</v>
      </c>
      <c r="BQ118" s="449">
        <v>6.7753562472526563E-2</v>
      </c>
      <c r="BR118" s="449">
        <v>6.823915742998507E-2</v>
      </c>
      <c r="BS118" s="449">
        <v>6.7525399252015297E-2</v>
      </c>
      <c r="BT118" s="449">
        <v>3.9063382109163408E-2</v>
      </c>
      <c r="BU118" s="449">
        <v>3.9553696920511257E-2</v>
      </c>
      <c r="BV118" s="449">
        <v>3.7562326323709046E-2</v>
      </c>
      <c r="BW118" s="449">
        <v>3.7309360712313777E-2</v>
      </c>
      <c r="BX118" s="449">
        <v>3.7592595090519432E-2</v>
      </c>
      <c r="BY118" s="449">
        <v>3.790549063990227E-2</v>
      </c>
      <c r="BZ118" s="449">
        <v>3.8795312696370085E-2</v>
      </c>
      <c r="CA118" s="449">
        <v>4.0256529624143049E-2</v>
      </c>
      <c r="CB118" s="449">
        <v>7.0755895095357096E-2</v>
      </c>
      <c r="CC118" s="449">
        <v>6.7753562472526563E-2</v>
      </c>
      <c r="CD118" s="449">
        <v>6.823915742998507E-2</v>
      </c>
      <c r="CE118" s="449">
        <v>6.7525399252015297E-2</v>
      </c>
      <c r="CF118" s="449">
        <v>3.9063382109163408E-2</v>
      </c>
      <c r="CG118" s="449">
        <v>3.9553696920511257E-2</v>
      </c>
      <c r="CH118" s="449">
        <v>3.7562326323709046E-2</v>
      </c>
    </row>
    <row r="119" spans="1:86" hidden="1" x14ac:dyDescent="0.3">
      <c r="A119" s="579"/>
      <c r="B119" s="94" t="s">
        <v>23</v>
      </c>
      <c r="C119" s="426">
        <v>3.5461181829163087E-2</v>
      </c>
      <c r="D119" s="426">
        <v>3.5803688506613855E-2</v>
      </c>
      <c r="E119" s="426">
        <v>3.5836947009265943E-2</v>
      </c>
      <c r="F119" s="426">
        <v>3.724710678873152E-2</v>
      </c>
      <c r="G119" s="426">
        <v>3.8516410091400353E-2</v>
      </c>
      <c r="H119" s="426">
        <v>6.6309462665942689E-2</v>
      </c>
      <c r="I119" s="449">
        <v>6.7753562472526563E-2</v>
      </c>
      <c r="J119" s="449">
        <v>6.823915742998507E-2</v>
      </c>
      <c r="K119" s="449">
        <v>6.7525399252015297E-2</v>
      </c>
      <c r="L119" s="449">
        <v>3.9063382109163408E-2</v>
      </c>
      <c r="M119" s="449">
        <v>3.9553696920511257E-2</v>
      </c>
      <c r="N119" s="449">
        <v>3.7562326323709046E-2</v>
      </c>
      <c r="O119" s="449">
        <v>3.7309360712313777E-2</v>
      </c>
      <c r="P119" s="449">
        <v>3.7592595090519432E-2</v>
      </c>
      <c r="Q119" s="449">
        <v>3.790549063990227E-2</v>
      </c>
      <c r="R119" s="449">
        <v>3.8795312696370085E-2</v>
      </c>
      <c r="S119" s="449">
        <v>4.0256529624143049E-2</v>
      </c>
      <c r="T119" s="449">
        <v>7.0755895095357096E-2</v>
      </c>
      <c r="U119" s="449">
        <v>6.7753562472526563E-2</v>
      </c>
      <c r="V119" s="449">
        <v>6.823915742998507E-2</v>
      </c>
      <c r="W119" s="449">
        <v>6.7525399252015297E-2</v>
      </c>
      <c r="X119" s="449">
        <v>3.9063382109163408E-2</v>
      </c>
      <c r="Y119" s="449">
        <v>3.9553696920511257E-2</v>
      </c>
      <c r="Z119" s="449">
        <v>3.7562326323709046E-2</v>
      </c>
      <c r="AA119" s="449">
        <v>3.7309360712313777E-2</v>
      </c>
      <c r="AB119" s="449">
        <v>3.7592595090519432E-2</v>
      </c>
      <c r="AC119" s="449">
        <v>3.790549063990227E-2</v>
      </c>
      <c r="AD119" s="449">
        <v>3.8795312696370085E-2</v>
      </c>
      <c r="AE119" s="449">
        <v>4.0256529624143049E-2</v>
      </c>
      <c r="AF119" s="449">
        <v>7.0755895095357096E-2</v>
      </c>
      <c r="AG119" s="449">
        <v>6.7753562472526563E-2</v>
      </c>
      <c r="AH119" s="449">
        <v>6.823915742998507E-2</v>
      </c>
      <c r="AI119" s="449">
        <v>6.7525399252015297E-2</v>
      </c>
      <c r="AJ119" s="449">
        <v>3.9063382109163408E-2</v>
      </c>
      <c r="AK119" s="449">
        <v>3.9553696920511257E-2</v>
      </c>
      <c r="AL119" s="449">
        <v>3.7562326323709046E-2</v>
      </c>
      <c r="AM119" s="449">
        <v>3.7309360712313777E-2</v>
      </c>
      <c r="AN119" s="449">
        <v>3.7592595090519432E-2</v>
      </c>
      <c r="AO119" s="449">
        <v>3.790549063990227E-2</v>
      </c>
      <c r="AP119" s="449">
        <v>3.8795312696370085E-2</v>
      </c>
      <c r="AQ119" s="449">
        <v>4.0256529624143049E-2</v>
      </c>
      <c r="AR119" s="449">
        <v>7.0755895095357096E-2</v>
      </c>
      <c r="AS119" s="449">
        <v>6.7753562472526563E-2</v>
      </c>
      <c r="AT119" s="449">
        <v>6.823915742998507E-2</v>
      </c>
      <c r="AU119" s="449">
        <v>6.7525399252015297E-2</v>
      </c>
      <c r="AV119" s="449">
        <v>3.9063382109163408E-2</v>
      </c>
      <c r="AW119" s="449">
        <v>3.9553696920511257E-2</v>
      </c>
      <c r="AX119" s="449">
        <v>3.7562326323709046E-2</v>
      </c>
      <c r="AY119" s="449">
        <v>3.7309360712313777E-2</v>
      </c>
      <c r="AZ119" s="449">
        <v>3.7592595090519432E-2</v>
      </c>
      <c r="BA119" s="449">
        <v>3.790549063990227E-2</v>
      </c>
      <c r="BB119" s="449">
        <v>3.8795312696370085E-2</v>
      </c>
      <c r="BC119" s="449">
        <v>4.0256529624143049E-2</v>
      </c>
      <c r="BD119" s="449">
        <v>7.0755895095357096E-2</v>
      </c>
      <c r="BE119" s="449">
        <v>6.7753562472526563E-2</v>
      </c>
      <c r="BF119" s="449">
        <v>6.823915742998507E-2</v>
      </c>
      <c r="BG119" s="449">
        <v>6.7525399252015297E-2</v>
      </c>
      <c r="BH119" s="449">
        <v>3.9063382109163408E-2</v>
      </c>
      <c r="BI119" s="449">
        <v>3.9553696920511257E-2</v>
      </c>
      <c r="BJ119" s="449">
        <v>3.7562326323709046E-2</v>
      </c>
      <c r="BK119" s="449">
        <v>3.7309360712313777E-2</v>
      </c>
      <c r="BL119" s="449">
        <v>3.7592595090519432E-2</v>
      </c>
      <c r="BM119" s="449">
        <v>3.790549063990227E-2</v>
      </c>
      <c r="BN119" s="449">
        <v>3.8795312696370085E-2</v>
      </c>
      <c r="BO119" s="449">
        <v>4.0256529624143049E-2</v>
      </c>
      <c r="BP119" s="449">
        <v>7.0755895095357096E-2</v>
      </c>
      <c r="BQ119" s="449">
        <v>6.7753562472526563E-2</v>
      </c>
      <c r="BR119" s="449">
        <v>6.823915742998507E-2</v>
      </c>
      <c r="BS119" s="449">
        <v>6.7525399252015297E-2</v>
      </c>
      <c r="BT119" s="449">
        <v>3.9063382109163408E-2</v>
      </c>
      <c r="BU119" s="449">
        <v>3.9553696920511257E-2</v>
      </c>
      <c r="BV119" s="449">
        <v>3.7562326323709046E-2</v>
      </c>
      <c r="BW119" s="449">
        <v>3.7309360712313777E-2</v>
      </c>
      <c r="BX119" s="449">
        <v>3.7592595090519432E-2</v>
      </c>
      <c r="BY119" s="449">
        <v>3.790549063990227E-2</v>
      </c>
      <c r="BZ119" s="449">
        <v>3.8795312696370085E-2</v>
      </c>
      <c r="CA119" s="449">
        <v>4.0256529624143049E-2</v>
      </c>
      <c r="CB119" s="449">
        <v>7.0755895095357096E-2</v>
      </c>
      <c r="CC119" s="449">
        <v>6.7753562472526563E-2</v>
      </c>
      <c r="CD119" s="449">
        <v>6.823915742998507E-2</v>
      </c>
      <c r="CE119" s="449">
        <v>6.7525399252015297E-2</v>
      </c>
      <c r="CF119" s="449">
        <v>3.9063382109163408E-2</v>
      </c>
      <c r="CG119" s="449">
        <v>3.9553696920511257E-2</v>
      </c>
      <c r="CH119" s="449">
        <v>3.7562326323709046E-2</v>
      </c>
    </row>
    <row r="120" spans="1:86" hidden="1" x14ac:dyDescent="0.3">
      <c r="A120" s="579"/>
      <c r="B120" s="94" t="s">
        <v>24</v>
      </c>
      <c r="C120" s="426">
        <v>3.5461181829163087E-2</v>
      </c>
      <c r="D120" s="426">
        <v>3.5803688506613855E-2</v>
      </c>
      <c r="E120" s="426">
        <v>3.5836947009265943E-2</v>
      </c>
      <c r="F120" s="426">
        <v>3.724710678873152E-2</v>
      </c>
      <c r="G120" s="426">
        <v>3.8516410091400353E-2</v>
      </c>
      <c r="H120" s="426">
        <v>6.6309462665942689E-2</v>
      </c>
      <c r="I120" s="449">
        <v>6.7753562472526563E-2</v>
      </c>
      <c r="J120" s="449">
        <v>6.823915742998507E-2</v>
      </c>
      <c r="K120" s="449">
        <v>6.7525399252015297E-2</v>
      </c>
      <c r="L120" s="449">
        <v>3.9063382109163408E-2</v>
      </c>
      <c r="M120" s="449">
        <v>3.9553696920511257E-2</v>
      </c>
      <c r="N120" s="449">
        <v>3.7562326323709046E-2</v>
      </c>
      <c r="O120" s="449">
        <v>3.7309360712313777E-2</v>
      </c>
      <c r="P120" s="449">
        <v>3.7592595090519432E-2</v>
      </c>
      <c r="Q120" s="449">
        <v>3.790549063990227E-2</v>
      </c>
      <c r="R120" s="449">
        <v>3.8795312696370085E-2</v>
      </c>
      <c r="S120" s="449">
        <v>4.0256529624143049E-2</v>
      </c>
      <c r="T120" s="449">
        <v>7.0755895095357096E-2</v>
      </c>
      <c r="U120" s="449">
        <v>6.7753562472526563E-2</v>
      </c>
      <c r="V120" s="449">
        <v>6.823915742998507E-2</v>
      </c>
      <c r="W120" s="449">
        <v>6.7525399252015297E-2</v>
      </c>
      <c r="X120" s="449">
        <v>3.9063382109163408E-2</v>
      </c>
      <c r="Y120" s="449">
        <v>3.9553696920511257E-2</v>
      </c>
      <c r="Z120" s="449">
        <v>3.7562326323709046E-2</v>
      </c>
      <c r="AA120" s="449">
        <v>3.7309360712313777E-2</v>
      </c>
      <c r="AB120" s="449">
        <v>3.7592595090519432E-2</v>
      </c>
      <c r="AC120" s="449">
        <v>3.790549063990227E-2</v>
      </c>
      <c r="AD120" s="449">
        <v>3.8795312696370085E-2</v>
      </c>
      <c r="AE120" s="449">
        <v>4.0256529624143049E-2</v>
      </c>
      <c r="AF120" s="449">
        <v>7.0755895095357096E-2</v>
      </c>
      <c r="AG120" s="449">
        <v>6.7753562472526563E-2</v>
      </c>
      <c r="AH120" s="449">
        <v>6.823915742998507E-2</v>
      </c>
      <c r="AI120" s="449">
        <v>6.7525399252015297E-2</v>
      </c>
      <c r="AJ120" s="449">
        <v>3.9063382109163408E-2</v>
      </c>
      <c r="AK120" s="449">
        <v>3.9553696920511257E-2</v>
      </c>
      <c r="AL120" s="449">
        <v>3.7562326323709046E-2</v>
      </c>
      <c r="AM120" s="449">
        <v>3.7309360712313777E-2</v>
      </c>
      <c r="AN120" s="449">
        <v>3.7592595090519432E-2</v>
      </c>
      <c r="AO120" s="449">
        <v>3.790549063990227E-2</v>
      </c>
      <c r="AP120" s="449">
        <v>3.8795312696370085E-2</v>
      </c>
      <c r="AQ120" s="449">
        <v>4.0256529624143049E-2</v>
      </c>
      <c r="AR120" s="449">
        <v>7.0755895095357096E-2</v>
      </c>
      <c r="AS120" s="449">
        <v>6.7753562472526563E-2</v>
      </c>
      <c r="AT120" s="449">
        <v>6.823915742998507E-2</v>
      </c>
      <c r="AU120" s="449">
        <v>6.7525399252015297E-2</v>
      </c>
      <c r="AV120" s="449">
        <v>3.9063382109163408E-2</v>
      </c>
      <c r="AW120" s="449">
        <v>3.9553696920511257E-2</v>
      </c>
      <c r="AX120" s="449">
        <v>3.7562326323709046E-2</v>
      </c>
      <c r="AY120" s="449">
        <v>3.7309360712313777E-2</v>
      </c>
      <c r="AZ120" s="449">
        <v>3.7592595090519432E-2</v>
      </c>
      <c r="BA120" s="449">
        <v>3.790549063990227E-2</v>
      </c>
      <c r="BB120" s="449">
        <v>3.8795312696370085E-2</v>
      </c>
      <c r="BC120" s="449">
        <v>4.0256529624143049E-2</v>
      </c>
      <c r="BD120" s="449">
        <v>7.0755895095357096E-2</v>
      </c>
      <c r="BE120" s="449">
        <v>6.7753562472526563E-2</v>
      </c>
      <c r="BF120" s="449">
        <v>6.823915742998507E-2</v>
      </c>
      <c r="BG120" s="449">
        <v>6.7525399252015297E-2</v>
      </c>
      <c r="BH120" s="449">
        <v>3.9063382109163408E-2</v>
      </c>
      <c r="BI120" s="449">
        <v>3.9553696920511257E-2</v>
      </c>
      <c r="BJ120" s="449">
        <v>3.7562326323709046E-2</v>
      </c>
      <c r="BK120" s="449">
        <v>3.7309360712313777E-2</v>
      </c>
      <c r="BL120" s="449">
        <v>3.7592595090519432E-2</v>
      </c>
      <c r="BM120" s="449">
        <v>3.790549063990227E-2</v>
      </c>
      <c r="BN120" s="449">
        <v>3.8795312696370085E-2</v>
      </c>
      <c r="BO120" s="449">
        <v>4.0256529624143049E-2</v>
      </c>
      <c r="BP120" s="449">
        <v>7.0755895095357096E-2</v>
      </c>
      <c r="BQ120" s="449">
        <v>6.7753562472526563E-2</v>
      </c>
      <c r="BR120" s="449">
        <v>6.823915742998507E-2</v>
      </c>
      <c r="BS120" s="449">
        <v>6.7525399252015297E-2</v>
      </c>
      <c r="BT120" s="449">
        <v>3.9063382109163408E-2</v>
      </c>
      <c r="BU120" s="449">
        <v>3.9553696920511257E-2</v>
      </c>
      <c r="BV120" s="449">
        <v>3.7562326323709046E-2</v>
      </c>
      <c r="BW120" s="449">
        <v>3.7309360712313777E-2</v>
      </c>
      <c r="BX120" s="449">
        <v>3.7592595090519432E-2</v>
      </c>
      <c r="BY120" s="449">
        <v>3.790549063990227E-2</v>
      </c>
      <c r="BZ120" s="449">
        <v>3.8795312696370085E-2</v>
      </c>
      <c r="CA120" s="449">
        <v>4.0256529624143049E-2</v>
      </c>
      <c r="CB120" s="449">
        <v>7.0755895095357096E-2</v>
      </c>
      <c r="CC120" s="449">
        <v>6.7753562472526563E-2</v>
      </c>
      <c r="CD120" s="449">
        <v>6.823915742998507E-2</v>
      </c>
      <c r="CE120" s="449">
        <v>6.7525399252015297E-2</v>
      </c>
      <c r="CF120" s="449">
        <v>3.9063382109163408E-2</v>
      </c>
      <c r="CG120" s="449">
        <v>3.9553696920511257E-2</v>
      </c>
      <c r="CH120" s="449">
        <v>3.7562326323709046E-2</v>
      </c>
    </row>
    <row r="121" spans="1:86" hidden="1" x14ac:dyDescent="0.3">
      <c r="A121" s="579"/>
      <c r="B121" s="94" t="s">
        <v>7</v>
      </c>
      <c r="C121" s="426">
        <v>3.4063160722364053E-2</v>
      </c>
      <c r="D121" s="426">
        <v>3.4344193386708306E-2</v>
      </c>
      <c r="E121" s="426">
        <v>3.4818737873830843E-2</v>
      </c>
      <c r="F121" s="426">
        <v>3.6102588979802466E-2</v>
      </c>
      <c r="G121" s="426">
        <v>3.6904195360291804E-2</v>
      </c>
      <c r="H121" s="426">
        <v>6.3303885336710788E-2</v>
      </c>
      <c r="I121" s="449">
        <v>6.4558915989139196E-2</v>
      </c>
      <c r="J121" s="449">
        <v>6.5253104129576744E-2</v>
      </c>
      <c r="K121" s="449">
        <v>6.4498460821838438E-2</v>
      </c>
      <c r="L121" s="449">
        <v>3.7446622718188112E-2</v>
      </c>
      <c r="M121" s="449">
        <v>3.7897793768534443E-2</v>
      </c>
      <c r="N121" s="449">
        <v>3.5939490764754653E-2</v>
      </c>
      <c r="O121" s="449">
        <v>3.5682741979693122E-2</v>
      </c>
      <c r="P121" s="449">
        <v>3.5900332017223431E-2</v>
      </c>
      <c r="Q121" s="449">
        <v>3.6855222703080198E-2</v>
      </c>
      <c r="R121" s="449">
        <v>3.7713234347840394E-2</v>
      </c>
      <c r="S121" s="449">
        <v>3.8506725867705857E-2</v>
      </c>
      <c r="T121" s="449">
        <v>6.7586919778914373E-2</v>
      </c>
      <c r="U121" s="449">
        <v>6.4558915989139196E-2</v>
      </c>
      <c r="V121" s="449">
        <v>6.5253104129576744E-2</v>
      </c>
      <c r="W121" s="449">
        <v>6.4498460821838438E-2</v>
      </c>
      <c r="X121" s="449">
        <v>3.7446622718188112E-2</v>
      </c>
      <c r="Y121" s="449">
        <v>3.7897793768534443E-2</v>
      </c>
      <c r="Z121" s="449">
        <v>3.5939490764754653E-2</v>
      </c>
      <c r="AA121" s="449">
        <v>3.5682741979693122E-2</v>
      </c>
      <c r="AB121" s="449">
        <v>3.5900332017223431E-2</v>
      </c>
      <c r="AC121" s="449">
        <v>3.6855222703080198E-2</v>
      </c>
      <c r="AD121" s="449">
        <v>3.7713234347840394E-2</v>
      </c>
      <c r="AE121" s="449">
        <v>3.8506725867705857E-2</v>
      </c>
      <c r="AF121" s="449">
        <v>6.7586919778914373E-2</v>
      </c>
      <c r="AG121" s="449">
        <v>6.4558915989139196E-2</v>
      </c>
      <c r="AH121" s="449">
        <v>6.5253104129576744E-2</v>
      </c>
      <c r="AI121" s="449">
        <v>6.4498460821838438E-2</v>
      </c>
      <c r="AJ121" s="449">
        <v>3.7446622718188112E-2</v>
      </c>
      <c r="AK121" s="449">
        <v>3.7897793768534443E-2</v>
      </c>
      <c r="AL121" s="449">
        <v>3.5939490764754653E-2</v>
      </c>
      <c r="AM121" s="449">
        <v>3.5682741979693122E-2</v>
      </c>
      <c r="AN121" s="449">
        <v>3.5900332017223431E-2</v>
      </c>
      <c r="AO121" s="449">
        <v>3.6855222703080198E-2</v>
      </c>
      <c r="AP121" s="449">
        <v>3.7713234347840394E-2</v>
      </c>
      <c r="AQ121" s="449">
        <v>3.8506725867705857E-2</v>
      </c>
      <c r="AR121" s="449">
        <v>6.7586919778914373E-2</v>
      </c>
      <c r="AS121" s="449">
        <v>6.4558915989139196E-2</v>
      </c>
      <c r="AT121" s="449">
        <v>6.5253104129576744E-2</v>
      </c>
      <c r="AU121" s="449">
        <v>6.4498460821838438E-2</v>
      </c>
      <c r="AV121" s="449">
        <v>3.7446622718188112E-2</v>
      </c>
      <c r="AW121" s="449">
        <v>3.7897793768534443E-2</v>
      </c>
      <c r="AX121" s="449">
        <v>3.5939490764754653E-2</v>
      </c>
      <c r="AY121" s="449">
        <v>3.5682741979693122E-2</v>
      </c>
      <c r="AZ121" s="449">
        <v>3.5900332017223431E-2</v>
      </c>
      <c r="BA121" s="449">
        <v>3.6855222703080198E-2</v>
      </c>
      <c r="BB121" s="449">
        <v>3.7713234347840394E-2</v>
      </c>
      <c r="BC121" s="449">
        <v>3.8506725867705857E-2</v>
      </c>
      <c r="BD121" s="449">
        <v>6.7586919778914373E-2</v>
      </c>
      <c r="BE121" s="449">
        <v>6.4558915989139196E-2</v>
      </c>
      <c r="BF121" s="449">
        <v>6.5253104129576744E-2</v>
      </c>
      <c r="BG121" s="449">
        <v>6.4498460821838438E-2</v>
      </c>
      <c r="BH121" s="449">
        <v>3.7446622718188112E-2</v>
      </c>
      <c r="BI121" s="449">
        <v>3.7897793768534443E-2</v>
      </c>
      <c r="BJ121" s="449">
        <v>3.5939490764754653E-2</v>
      </c>
      <c r="BK121" s="449">
        <v>3.5682741979693122E-2</v>
      </c>
      <c r="BL121" s="449">
        <v>3.5900332017223431E-2</v>
      </c>
      <c r="BM121" s="449">
        <v>3.6855222703080198E-2</v>
      </c>
      <c r="BN121" s="449">
        <v>3.7713234347840394E-2</v>
      </c>
      <c r="BO121" s="449">
        <v>3.8506725867705857E-2</v>
      </c>
      <c r="BP121" s="449">
        <v>6.7586919778914373E-2</v>
      </c>
      <c r="BQ121" s="449">
        <v>6.4558915989139196E-2</v>
      </c>
      <c r="BR121" s="449">
        <v>6.5253104129576744E-2</v>
      </c>
      <c r="BS121" s="449">
        <v>6.4498460821838438E-2</v>
      </c>
      <c r="BT121" s="449">
        <v>3.7446622718188112E-2</v>
      </c>
      <c r="BU121" s="449">
        <v>3.7897793768534443E-2</v>
      </c>
      <c r="BV121" s="449">
        <v>3.5939490764754653E-2</v>
      </c>
      <c r="BW121" s="449">
        <v>3.5682741979693122E-2</v>
      </c>
      <c r="BX121" s="449">
        <v>3.5900332017223431E-2</v>
      </c>
      <c r="BY121" s="449">
        <v>3.6855222703080198E-2</v>
      </c>
      <c r="BZ121" s="449">
        <v>3.7713234347840394E-2</v>
      </c>
      <c r="CA121" s="449">
        <v>3.8506725867705857E-2</v>
      </c>
      <c r="CB121" s="449">
        <v>6.7586919778914373E-2</v>
      </c>
      <c r="CC121" s="449">
        <v>6.4558915989139196E-2</v>
      </c>
      <c r="CD121" s="449">
        <v>6.5253104129576744E-2</v>
      </c>
      <c r="CE121" s="449">
        <v>6.4498460821838438E-2</v>
      </c>
      <c r="CF121" s="449">
        <v>3.7446622718188112E-2</v>
      </c>
      <c r="CG121" s="449">
        <v>3.7897793768534443E-2</v>
      </c>
      <c r="CH121" s="449">
        <v>3.5939490764754653E-2</v>
      </c>
    </row>
    <row r="122" spans="1:86" ht="15" hidden="1" thickBot="1" x14ac:dyDescent="0.35">
      <c r="A122" s="580"/>
      <c r="B122" s="96" t="s">
        <v>8</v>
      </c>
      <c r="C122" s="426">
        <v>3.5782475791091423E-2</v>
      </c>
      <c r="D122" s="426">
        <v>3.6404921823038824E-2</v>
      </c>
      <c r="E122" s="426">
        <v>3.7274854276496266E-2</v>
      </c>
      <c r="F122" s="426">
        <v>3.9149914613827323E-2</v>
      </c>
      <c r="G122" s="426">
        <v>4.0191329825711879E-2</v>
      </c>
      <c r="H122" s="426">
        <v>7.137503967949535E-2</v>
      </c>
      <c r="I122" s="449">
        <v>7.1281056658700187E-2</v>
      </c>
      <c r="J122" s="449">
        <v>7.3419066539057082E-2</v>
      </c>
      <c r="K122" s="449">
        <v>7.0969717842630911E-2</v>
      </c>
      <c r="L122" s="449">
        <v>4.0735333196233868E-2</v>
      </c>
      <c r="M122" s="449">
        <v>4.1293551146050066E-2</v>
      </c>
      <c r="N122" s="449">
        <v>3.8129622671069403E-2</v>
      </c>
      <c r="O122" s="449">
        <v>3.720867190622492E-2</v>
      </c>
      <c r="P122" s="449">
        <v>3.7965054983119348E-2</v>
      </c>
      <c r="Q122" s="449">
        <v>3.9526899842224586E-2</v>
      </c>
      <c r="R122" s="449">
        <v>4.1066274953560376E-2</v>
      </c>
      <c r="S122" s="449">
        <v>4.2068085643249667E-2</v>
      </c>
      <c r="T122" s="449">
        <v>7.6096635164427801E-2</v>
      </c>
      <c r="U122" s="449">
        <v>7.1281056658700187E-2</v>
      </c>
      <c r="V122" s="449">
        <v>7.3419066539057082E-2</v>
      </c>
      <c r="W122" s="449">
        <v>7.0969717842630911E-2</v>
      </c>
      <c r="X122" s="449">
        <v>4.0735333196233868E-2</v>
      </c>
      <c r="Y122" s="449">
        <v>4.1293551146050066E-2</v>
      </c>
      <c r="Z122" s="449">
        <v>3.8129622671069403E-2</v>
      </c>
      <c r="AA122" s="449">
        <v>3.720867190622492E-2</v>
      </c>
      <c r="AB122" s="449">
        <v>3.7965054983119348E-2</v>
      </c>
      <c r="AC122" s="449">
        <v>3.9526899842224586E-2</v>
      </c>
      <c r="AD122" s="449">
        <v>4.1066274953560376E-2</v>
      </c>
      <c r="AE122" s="449">
        <v>4.2068085643249667E-2</v>
      </c>
      <c r="AF122" s="449">
        <v>7.6096635164427801E-2</v>
      </c>
      <c r="AG122" s="449">
        <v>7.1281056658700187E-2</v>
      </c>
      <c r="AH122" s="449">
        <v>7.3419066539057082E-2</v>
      </c>
      <c r="AI122" s="449">
        <v>7.0969717842630911E-2</v>
      </c>
      <c r="AJ122" s="449">
        <v>4.0735333196233868E-2</v>
      </c>
      <c r="AK122" s="449">
        <v>4.1293551146050066E-2</v>
      </c>
      <c r="AL122" s="449">
        <v>3.8129622671069403E-2</v>
      </c>
      <c r="AM122" s="449">
        <v>3.720867190622492E-2</v>
      </c>
      <c r="AN122" s="449">
        <v>3.7965054983119348E-2</v>
      </c>
      <c r="AO122" s="449">
        <v>3.9526899842224586E-2</v>
      </c>
      <c r="AP122" s="449">
        <v>4.1066274953560376E-2</v>
      </c>
      <c r="AQ122" s="449">
        <v>4.2068085643249667E-2</v>
      </c>
      <c r="AR122" s="449">
        <v>7.6096635164427801E-2</v>
      </c>
      <c r="AS122" s="449">
        <v>7.1281056658700187E-2</v>
      </c>
      <c r="AT122" s="449">
        <v>7.3419066539057082E-2</v>
      </c>
      <c r="AU122" s="449">
        <v>7.0969717842630911E-2</v>
      </c>
      <c r="AV122" s="449">
        <v>4.0735333196233868E-2</v>
      </c>
      <c r="AW122" s="449">
        <v>4.1293551146050066E-2</v>
      </c>
      <c r="AX122" s="449">
        <v>3.8129622671069403E-2</v>
      </c>
      <c r="AY122" s="449">
        <v>3.720867190622492E-2</v>
      </c>
      <c r="AZ122" s="449">
        <v>3.7965054983119348E-2</v>
      </c>
      <c r="BA122" s="449">
        <v>3.9526899842224586E-2</v>
      </c>
      <c r="BB122" s="449">
        <v>4.1066274953560376E-2</v>
      </c>
      <c r="BC122" s="449">
        <v>4.2068085643249667E-2</v>
      </c>
      <c r="BD122" s="449">
        <v>7.6096635164427801E-2</v>
      </c>
      <c r="BE122" s="449">
        <v>7.1281056658700187E-2</v>
      </c>
      <c r="BF122" s="449">
        <v>7.3419066539057082E-2</v>
      </c>
      <c r="BG122" s="449">
        <v>7.0969717842630911E-2</v>
      </c>
      <c r="BH122" s="449">
        <v>4.0735333196233868E-2</v>
      </c>
      <c r="BI122" s="449">
        <v>4.1293551146050066E-2</v>
      </c>
      <c r="BJ122" s="449">
        <v>3.8129622671069403E-2</v>
      </c>
      <c r="BK122" s="449">
        <v>3.720867190622492E-2</v>
      </c>
      <c r="BL122" s="449">
        <v>3.7965054983119348E-2</v>
      </c>
      <c r="BM122" s="449">
        <v>3.9526899842224586E-2</v>
      </c>
      <c r="BN122" s="449">
        <v>4.1066274953560376E-2</v>
      </c>
      <c r="BO122" s="449">
        <v>4.2068085643249667E-2</v>
      </c>
      <c r="BP122" s="449">
        <v>7.6096635164427801E-2</v>
      </c>
      <c r="BQ122" s="449">
        <v>7.1281056658700187E-2</v>
      </c>
      <c r="BR122" s="449">
        <v>7.3419066539057082E-2</v>
      </c>
      <c r="BS122" s="449">
        <v>7.0969717842630911E-2</v>
      </c>
      <c r="BT122" s="449">
        <v>4.0735333196233868E-2</v>
      </c>
      <c r="BU122" s="449">
        <v>4.1293551146050066E-2</v>
      </c>
      <c r="BV122" s="449">
        <v>3.8129622671069403E-2</v>
      </c>
      <c r="BW122" s="449">
        <v>3.720867190622492E-2</v>
      </c>
      <c r="BX122" s="449">
        <v>3.7965054983119348E-2</v>
      </c>
      <c r="BY122" s="449">
        <v>3.9526899842224586E-2</v>
      </c>
      <c r="BZ122" s="449">
        <v>4.1066274953560376E-2</v>
      </c>
      <c r="CA122" s="449">
        <v>4.2068085643249667E-2</v>
      </c>
      <c r="CB122" s="449">
        <v>7.6096635164427801E-2</v>
      </c>
      <c r="CC122" s="449">
        <v>7.1281056658700187E-2</v>
      </c>
      <c r="CD122" s="449">
        <v>7.3419066539057082E-2</v>
      </c>
      <c r="CE122" s="449">
        <v>7.0969717842630911E-2</v>
      </c>
      <c r="CF122" s="449">
        <v>4.0735333196233868E-2</v>
      </c>
      <c r="CG122" s="449">
        <v>4.1293551146050066E-2</v>
      </c>
      <c r="CH122" s="449">
        <v>3.8129622671069403E-2</v>
      </c>
    </row>
    <row r="123" spans="1:86" hidden="1" x14ac:dyDescent="0.3">
      <c r="A123" s="115"/>
      <c r="B123" s="115"/>
      <c r="C123" s="116"/>
      <c r="D123" s="116"/>
      <c r="E123" s="116"/>
      <c r="F123" s="116"/>
      <c r="G123" s="116"/>
      <c r="H123" s="116"/>
      <c r="I123" s="116"/>
      <c r="J123" s="116"/>
      <c r="K123" s="116"/>
      <c r="L123" s="116"/>
      <c r="M123" s="116"/>
      <c r="N123" s="116"/>
    </row>
    <row r="124" spans="1:86" ht="15" hidden="1" thickBot="1" x14ac:dyDescent="0.35"/>
    <row r="125" spans="1:86" ht="15" hidden="1" thickBot="1" x14ac:dyDescent="0.35">
      <c r="C125" s="581" t="s">
        <v>125</v>
      </c>
      <c r="D125" s="575"/>
      <c r="E125" s="575"/>
      <c r="F125" s="575"/>
      <c r="G125" s="575"/>
      <c r="H125" s="575"/>
      <c r="I125" s="575"/>
      <c r="J125" s="575"/>
      <c r="K125" s="575"/>
      <c r="L125" s="575"/>
      <c r="M125" s="575"/>
      <c r="N125" s="576"/>
      <c r="O125" s="574" t="s">
        <v>125</v>
      </c>
      <c r="P125" s="575"/>
      <c r="Q125" s="575"/>
      <c r="R125" s="575"/>
      <c r="S125" s="575"/>
      <c r="T125" s="575"/>
      <c r="U125" s="575"/>
      <c r="V125" s="575"/>
      <c r="W125" s="575"/>
      <c r="X125" s="575"/>
      <c r="Y125" s="575"/>
      <c r="Z125" s="576"/>
      <c r="AA125" s="574" t="s">
        <v>125</v>
      </c>
      <c r="AB125" s="575"/>
      <c r="AC125" s="575"/>
      <c r="AD125" s="575"/>
      <c r="AE125" s="575"/>
      <c r="AF125" s="575"/>
      <c r="AG125" s="575"/>
      <c r="AH125" s="575"/>
      <c r="AI125" s="575"/>
      <c r="AJ125" s="575"/>
      <c r="AK125" s="575"/>
      <c r="AL125" s="576"/>
      <c r="AM125" s="574" t="s">
        <v>125</v>
      </c>
      <c r="AN125" s="575"/>
      <c r="AO125" s="575"/>
      <c r="AP125" s="575"/>
      <c r="AQ125" s="575"/>
      <c r="AR125" s="575"/>
      <c r="AS125" s="575"/>
      <c r="AT125" s="575"/>
      <c r="AU125" s="575"/>
      <c r="AV125" s="575"/>
      <c r="AW125" s="575"/>
      <c r="AX125" s="576"/>
      <c r="AY125" s="574" t="s">
        <v>125</v>
      </c>
      <c r="AZ125" s="575"/>
      <c r="BA125" s="575"/>
      <c r="BB125" s="575"/>
      <c r="BC125" s="575"/>
      <c r="BD125" s="575"/>
      <c r="BE125" s="575"/>
      <c r="BF125" s="575"/>
      <c r="BG125" s="575"/>
      <c r="BH125" s="575"/>
      <c r="BI125" s="575"/>
      <c r="BJ125" s="576"/>
      <c r="BK125" s="574" t="s">
        <v>125</v>
      </c>
      <c r="BL125" s="575"/>
      <c r="BM125" s="575"/>
      <c r="BN125" s="575"/>
      <c r="BO125" s="575"/>
      <c r="BP125" s="575"/>
      <c r="BQ125" s="575"/>
      <c r="BR125" s="575"/>
      <c r="BS125" s="575"/>
      <c r="BT125" s="575"/>
      <c r="BU125" s="575"/>
      <c r="BV125" s="576"/>
      <c r="BW125" s="574" t="s">
        <v>125</v>
      </c>
      <c r="BX125" s="575"/>
      <c r="BY125" s="575"/>
      <c r="BZ125" s="575"/>
      <c r="CA125" s="575"/>
      <c r="CB125" s="575"/>
      <c r="CC125" s="575"/>
      <c r="CD125" s="575"/>
      <c r="CE125" s="575"/>
      <c r="CF125" s="575"/>
      <c r="CG125" s="575"/>
      <c r="CH125" s="577"/>
    </row>
    <row r="126" spans="1:86" ht="16.2" hidden="1" thickBot="1" x14ac:dyDescent="0.35">
      <c r="A126" s="578" t="s">
        <v>126</v>
      </c>
      <c r="B126" s="287" t="s">
        <v>143</v>
      </c>
      <c r="C126" s="176">
        <f>C$4</f>
        <v>44927</v>
      </c>
      <c r="D126" s="176">
        <f t="shared" ref="D126:BO126" si="109">D$4</f>
        <v>44958</v>
      </c>
      <c r="E126" s="176">
        <f t="shared" si="109"/>
        <v>44986</v>
      </c>
      <c r="F126" s="176">
        <f t="shared" si="109"/>
        <v>45017</v>
      </c>
      <c r="G126" s="176">
        <f t="shared" si="109"/>
        <v>45047</v>
      </c>
      <c r="H126" s="176">
        <f t="shared" si="109"/>
        <v>45078</v>
      </c>
      <c r="I126" s="176">
        <f t="shared" si="109"/>
        <v>45108</v>
      </c>
      <c r="J126" s="176">
        <f t="shared" si="109"/>
        <v>45139</v>
      </c>
      <c r="K126" s="176">
        <f t="shared" si="109"/>
        <v>45170</v>
      </c>
      <c r="L126" s="176">
        <f t="shared" si="109"/>
        <v>45200</v>
      </c>
      <c r="M126" s="176">
        <f t="shared" si="109"/>
        <v>45231</v>
      </c>
      <c r="N126" s="176">
        <f t="shared" si="109"/>
        <v>45261</v>
      </c>
      <c r="O126" s="176">
        <f t="shared" si="109"/>
        <v>45292</v>
      </c>
      <c r="P126" s="176">
        <f t="shared" si="109"/>
        <v>45323</v>
      </c>
      <c r="Q126" s="176">
        <f t="shared" si="109"/>
        <v>45352</v>
      </c>
      <c r="R126" s="176">
        <f t="shared" si="109"/>
        <v>45383</v>
      </c>
      <c r="S126" s="176">
        <f t="shared" si="109"/>
        <v>45413</v>
      </c>
      <c r="T126" s="176">
        <f t="shared" si="109"/>
        <v>45444</v>
      </c>
      <c r="U126" s="176">
        <f t="shared" si="109"/>
        <v>45474</v>
      </c>
      <c r="V126" s="176">
        <f t="shared" si="109"/>
        <v>45505</v>
      </c>
      <c r="W126" s="176">
        <f t="shared" si="109"/>
        <v>45536</v>
      </c>
      <c r="X126" s="176">
        <f t="shared" si="109"/>
        <v>45566</v>
      </c>
      <c r="Y126" s="176">
        <f t="shared" si="109"/>
        <v>45597</v>
      </c>
      <c r="Z126" s="176">
        <f t="shared" si="109"/>
        <v>45627</v>
      </c>
      <c r="AA126" s="176">
        <f t="shared" si="109"/>
        <v>45658</v>
      </c>
      <c r="AB126" s="176">
        <f t="shared" si="109"/>
        <v>45689</v>
      </c>
      <c r="AC126" s="176">
        <f t="shared" si="109"/>
        <v>45717</v>
      </c>
      <c r="AD126" s="176">
        <f t="shared" si="109"/>
        <v>45748</v>
      </c>
      <c r="AE126" s="176">
        <f t="shared" si="109"/>
        <v>45778</v>
      </c>
      <c r="AF126" s="176">
        <f t="shared" si="109"/>
        <v>45809</v>
      </c>
      <c r="AG126" s="176">
        <f t="shared" si="109"/>
        <v>45839</v>
      </c>
      <c r="AH126" s="176">
        <f t="shared" si="109"/>
        <v>45870</v>
      </c>
      <c r="AI126" s="176">
        <f t="shared" si="109"/>
        <v>45901</v>
      </c>
      <c r="AJ126" s="176">
        <f t="shared" si="109"/>
        <v>45931</v>
      </c>
      <c r="AK126" s="176">
        <f t="shared" si="109"/>
        <v>45962</v>
      </c>
      <c r="AL126" s="176">
        <f t="shared" si="109"/>
        <v>45992</v>
      </c>
      <c r="AM126" s="176">
        <f t="shared" si="109"/>
        <v>46023</v>
      </c>
      <c r="AN126" s="176">
        <f t="shared" si="109"/>
        <v>46054</v>
      </c>
      <c r="AO126" s="176">
        <f t="shared" si="109"/>
        <v>46082</v>
      </c>
      <c r="AP126" s="176">
        <f t="shared" si="109"/>
        <v>46113</v>
      </c>
      <c r="AQ126" s="176">
        <f t="shared" si="109"/>
        <v>46143</v>
      </c>
      <c r="AR126" s="176">
        <f t="shared" si="109"/>
        <v>46174</v>
      </c>
      <c r="AS126" s="176">
        <f t="shared" si="109"/>
        <v>46204</v>
      </c>
      <c r="AT126" s="176">
        <f t="shared" si="109"/>
        <v>46235</v>
      </c>
      <c r="AU126" s="176">
        <f t="shared" si="109"/>
        <v>46266</v>
      </c>
      <c r="AV126" s="176">
        <f t="shared" si="109"/>
        <v>46296</v>
      </c>
      <c r="AW126" s="176">
        <f t="shared" si="109"/>
        <v>46327</v>
      </c>
      <c r="AX126" s="176">
        <f t="shared" si="109"/>
        <v>46357</v>
      </c>
      <c r="AY126" s="176">
        <f t="shared" si="109"/>
        <v>46388</v>
      </c>
      <c r="AZ126" s="176">
        <f t="shared" si="109"/>
        <v>46419</v>
      </c>
      <c r="BA126" s="176">
        <f t="shared" si="109"/>
        <v>46447</v>
      </c>
      <c r="BB126" s="176">
        <f t="shared" si="109"/>
        <v>46478</v>
      </c>
      <c r="BC126" s="176">
        <f t="shared" si="109"/>
        <v>46508</v>
      </c>
      <c r="BD126" s="176">
        <f t="shared" si="109"/>
        <v>46539</v>
      </c>
      <c r="BE126" s="176">
        <f t="shared" si="109"/>
        <v>46569</v>
      </c>
      <c r="BF126" s="176">
        <f t="shared" si="109"/>
        <v>46600</v>
      </c>
      <c r="BG126" s="176">
        <f t="shared" si="109"/>
        <v>46631</v>
      </c>
      <c r="BH126" s="176">
        <f t="shared" si="109"/>
        <v>46661</v>
      </c>
      <c r="BI126" s="176">
        <f t="shared" si="109"/>
        <v>46692</v>
      </c>
      <c r="BJ126" s="176">
        <f t="shared" si="109"/>
        <v>46722</v>
      </c>
      <c r="BK126" s="176">
        <f t="shared" si="109"/>
        <v>46753</v>
      </c>
      <c r="BL126" s="176">
        <f t="shared" si="109"/>
        <v>46784</v>
      </c>
      <c r="BM126" s="176">
        <f t="shared" si="109"/>
        <v>46813</v>
      </c>
      <c r="BN126" s="176">
        <f t="shared" si="109"/>
        <v>46844</v>
      </c>
      <c r="BO126" s="176">
        <f t="shared" si="109"/>
        <v>46874</v>
      </c>
      <c r="BP126" s="176">
        <f t="shared" ref="BP126:CH126" si="110">BP$4</f>
        <v>46905</v>
      </c>
      <c r="BQ126" s="176">
        <f t="shared" si="110"/>
        <v>46935</v>
      </c>
      <c r="BR126" s="176">
        <f t="shared" si="110"/>
        <v>46966</v>
      </c>
      <c r="BS126" s="176">
        <f t="shared" si="110"/>
        <v>46997</v>
      </c>
      <c r="BT126" s="176">
        <f t="shared" si="110"/>
        <v>47027</v>
      </c>
      <c r="BU126" s="176">
        <f t="shared" si="110"/>
        <v>47058</v>
      </c>
      <c r="BV126" s="176">
        <f t="shared" si="110"/>
        <v>47088</v>
      </c>
      <c r="BW126" s="176">
        <f t="shared" si="110"/>
        <v>47119</v>
      </c>
      <c r="BX126" s="176">
        <f t="shared" si="110"/>
        <v>47150</v>
      </c>
      <c r="BY126" s="176">
        <f t="shared" si="110"/>
        <v>47178</v>
      </c>
      <c r="BZ126" s="176">
        <f t="shared" si="110"/>
        <v>47209</v>
      </c>
      <c r="CA126" s="176">
        <f t="shared" si="110"/>
        <v>47239</v>
      </c>
      <c r="CB126" s="176">
        <f t="shared" si="110"/>
        <v>47270</v>
      </c>
      <c r="CC126" s="176">
        <f t="shared" si="110"/>
        <v>47300</v>
      </c>
      <c r="CD126" s="176">
        <f t="shared" si="110"/>
        <v>47331</v>
      </c>
      <c r="CE126" s="176">
        <f t="shared" si="110"/>
        <v>47362</v>
      </c>
      <c r="CF126" s="176">
        <f t="shared" si="110"/>
        <v>47392</v>
      </c>
      <c r="CG126" s="176">
        <f t="shared" si="110"/>
        <v>47423</v>
      </c>
      <c r="CH126" s="177">
        <f t="shared" si="110"/>
        <v>47453</v>
      </c>
    </row>
    <row r="127" spans="1:86" hidden="1" x14ac:dyDescent="0.3">
      <c r="A127" s="579"/>
      <c r="B127" s="288" t="s">
        <v>20</v>
      </c>
      <c r="C127" s="426">
        <v>2.4010320670554129E-3</v>
      </c>
      <c r="D127" s="426">
        <v>2.4658614444414456E-3</v>
      </c>
      <c r="E127" s="426">
        <v>2.4663552230189505E-3</v>
      </c>
      <c r="F127" s="426">
        <v>2.6618576910220812E-3</v>
      </c>
      <c r="G127" s="426">
        <v>3.2351217899887503E-3</v>
      </c>
      <c r="H127" s="426">
        <v>9.5463486409639135E-3</v>
      </c>
      <c r="I127" s="449">
        <v>9.2204375274734379E-3</v>
      </c>
      <c r="J127" s="449">
        <v>9.38284257001493E-3</v>
      </c>
      <c r="K127" s="449">
        <v>9.0396007479847072E-3</v>
      </c>
      <c r="L127" s="449">
        <v>3.1606178908365895E-3</v>
      </c>
      <c r="M127" s="449">
        <v>3.2913030794887426E-3</v>
      </c>
      <c r="N127" s="449">
        <v>2.2736736762909611E-3</v>
      </c>
      <c r="O127" s="449">
        <v>2.5206392876862228E-3</v>
      </c>
      <c r="P127" s="449">
        <v>2.6094049094805729E-3</v>
      </c>
      <c r="Q127" s="449">
        <v>2.6625093600977324E-3</v>
      </c>
      <c r="R127" s="449">
        <v>2.8186873036299166E-3</v>
      </c>
      <c r="S127" s="449">
        <v>3.4884703758569541E-3</v>
      </c>
      <c r="T127" s="449">
        <v>1.0277104904642899E-2</v>
      </c>
      <c r="U127" s="449">
        <v>9.2204375274734379E-3</v>
      </c>
      <c r="V127" s="449">
        <v>9.38284257001493E-3</v>
      </c>
      <c r="W127" s="449">
        <v>9.0396007479847072E-3</v>
      </c>
      <c r="X127" s="449">
        <v>3.1606178908365895E-3</v>
      </c>
      <c r="Y127" s="449">
        <v>3.2913030794887426E-3</v>
      </c>
      <c r="Z127" s="449">
        <v>2.2736736762909611E-3</v>
      </c>
      <c r="AA127" s="449">
        <v>2.5206392876862228E-3</v>
      </c>
      <c r="AB127" s="449">
        <v>2.6094049094805729E-3</v>
      </c>
      <c r="AC127" s="449">
        <v>2.6625093600977324E-3</v>
      </c>
      <c r="AD127" s="449">
        <v>2.8186873036299166E-3</v>
      </c>
      <c r="AE127" s="449">
        <v>3.4884703758569541E-3</v>
      </c>
      <c r="AF127" s="449">
        <v>1.0277104904642899E-2</v>
      </c>
      <c r="AG127" s="449">
        <v>9.2204375274734379E-3</v>
      </c>
      <c r="AH127" s="449">
        <v>9.38284257001493E-3</v>
      </c>
      <c r="AI127" s="449">
        <v>9.0396007479847072E-3</v>
      </c>
      <c r="AJ127" s="449">
        <v>3.1606178908365895E-3</v>
      </c>
      <c r="AK127" s="449">
        <v>3.2913030794887426E-3</v>
      </c>
      <c r="AL127" s="449">
        <v>2.2736736762909611E-3</v>
      </c>
      <c r="AM127" s="449">
        <v>2.5206392876862228E-3</v>
      </c>
      <c r="AN127" s="449">
        <v>2.6094049094805729E-3</v>
      </c>
      <c r="AO127" s="449">
        <v>2.6625093600977324E-3</v>
      </c>
      <c r="AP127" s="449">
        <v>2.8186873036299166E-3</v>
      </c>
      <c r="AQ127" s="449">
        <v>3.4884703758569541E-3</v>
      </c>
      <c r="AR127" s="449">
        <v>1.0277104904642899E-2</v>
      </c>
      <c r="AS127" s="449">
        <v>9.2204375274734379E-3</v>
      </c>
      <c r="AT127" s="449">
        <v>9.38284257001493E-3</v>
      </c>
      <c r="AU127" s="449">
        <v>9.0396007479847072E-3</v>
      </c>
      <c r="AV127" s="449">
        <v>3.1606178908365895E-3</v>
      </c>
      <c r="AW127" s="449">
        <v>3.2913030794887426E-3</v>
      </c>
      <c r="AX127" s="449">
        <v>2.2736736762909611E-3</v>
      </c>
      <c r="AY127" s="449">
        <v>2.5206392876862228E-3</v>
      </c>
      <c r="AZ127" s="449">
        <v>2.6094049094805729E-3</v>
      </c>
      <c r="BA127" s="449">
        <v>2.6625093600977324E-3</v>
      </c>
      <c r="BB127" s="449">
        <v>2.8186873036299166E-3</v>
      </c>
      <c r="BC127" s="449">
        <v>3.4884703758569541E-3</v>
      </c>
      <c r="BD127" s="449">
        <v>1.0277104904642899E-2</v>
      </c>
      <c r="BE127" s="449">
        <v>9.2204375274734379E-3</v>
      </c>
      <c r="BF127" s="449">
        <v>9.38284257001493E-3</v>
      </c>
      <c r="BG127" s="449">
        <v>9.0396007479847072E-3</v>
      </c>
      <c r="BH127" s="449">
        <v>3.1606178908365895E-3</v>
      </c>
      <c r="BI127" s="449">
        <v>3.2913030794887426E-3</v>
      </c>
      <c r="BJ127" s="449">
        <v>2.2736736762909611E-3</v>
      </c>
      <c r="BK127" s="449">
        <v>2.5206392876862228E-3</v>
      </c>
      <c r="BL127" s="449">
        <v>2.6094049094805729E-3</v>
      </c>
      <c r="BM127" s="449">
        <v>2.6625093600977324E-3</v>
      </c>
      <c r="BN127" s="449">
        <v>2.8186873036299166E-3</v>
      </c>
      <c r="BO127" s="449">
        <v>3.4884703758569541E-3</v>
      </c>
      <c r="BP127" s="449">
        <v>1.0277104904642899E-2</v>
      </c>
      <c r="BQ127" s="449">
        <v>9.2204375274734379E-3</v>
      </c>
      <c r="BR127" s="449">
        <v>9.38284257001493E-3</v>
      </c>
      <c r="BS127" s="449">
        <v>9.0396007479847072E-3</v>
      </c>
      <c r="BT127" s="449">
        <v>3.1606178908365895E-3</v>
      </c>
      <c r="BU127" s="449">
        <v>3.2913030794887426E-3</v>
      </c>
      <c r="BV127" s="449">
        <v>2.2736736762909611E-3</v>
      </c>
      <c r="BW127" s="449">
        <v>2.5206392876862228E-3</v>
      </c>
      <c r="BX127" s="449">
        <v>2.6094049094805729E-3</v>
      </c>
      <c r="BY127" s="449">
        <v>2.6625093600977324E-3</v>
      </c>
      <c r="BZ127" s="449">
        <v>2.8186873036299166E-3</v>
      </c>
      <c r="CA127" s="449">
        <v>3.4884703758569541E-3</v>
      </c>
      <c r="CB127" s="449">
        <v>1.0277104904642899E-2</v>
      </c>
      <c r="CC127" s="449">
        <v>9.2204375274734379E-3</v>
      </c>
      <c r="CD127" s="449">
        <v>9.38284257001493E-3</v>
      </c>
      <c r="CE127" s="449">
        <v>9.0396007479847072E-3</v>
      </c>
      <c r="CF127" s="449">
        <v>3.1606178908365895E-3</v>
      </c>
      <c r="CG127" s="449">
        <v>3.2913030794887426E-3</v>
      </c>
      <c r="CH127" s="449">
        <v>2.2736736762909611E-3</v>
      </c>
    </row>
    <row r="128" spans="1:86" hidden="1" x14ac:dyDescent="0.3">
      <c r="A128" s="579"/>
      <c r="B128" s="288" t="s">
        <v>0</v>
      </c>
      <c r="C128" s="426">
        <v>3.9566344268990262E-3</v>
      </c>
      <c r="D128" s="426">
        <v>3.5176333574623809E-3</v>
      </c>
      <c r="E128" s="426">
        <v>3.5869594089475093E-3</v>
      </c>
      <c r="F128" s="426">
        <v>2.4466934737691118E-3</v>
      </c>
      <c r="G128" s="426">
        <v>5.5928870581329381E-3</v>
      </c>
      <c r="H128" s="426">
        <v>1.6763782272094924E-2</v>
      </c>
      <c r="I128" s="449">
        <v>1.4675867510337476E-2</v>
      </c>
      <c r="J128" s="449">
        <v>1.6014393668506627E-2</v>
      </c>
      <c r="K128" s="449">
        <v>1.6905592992344596E-2</v>
      </c>
      <c r="L128" s="449">
        <v>3.3223337421884975E-3</v>
      </c>
      <c r="M128" s="449">
        <v>3.0404397692707871E-3</v>
      </c>
      <c r="N128" s="449">
        <v>3.2052956962383477E-3</v>
      </c>
      <c r="O128" s="449">
        <v>4.1692768850366182E-3</v>
      </c>
      <c r="P128" s="449">
        <v>3.7264894681143467E-3</v>
      </c>
      <c r="Q128" s="449">
        <v>3.8763402217987103E-3</v>
      </c>
      <c r="R128" s="449">
        <v>2.5766990633745573E-3</v>
      </c>
      <c r="S128" s="449">
        <v>6.0374752687771217E-3</v>
      </c>
      <c r="T128" s="449">
        <v>1.8064643358666917E-2</v>
      </c>
      <c r="U128" s="449">
        <v>1.4675867510337476E-2</v>
      </c>
      <c r="V128" s="449">
        <v>1.6014393668506627E-2</v>
      </c>
      <c r="W128" s="449">
        <v>1.6905592992344596E-2</v>
      </c>
      <c r="X128" s="449">
        <v>3.3223337421884975E-3</v>
      </c>
      <c r="Y128" s="449">
        <v>3.0404397692707871E-3</v>
      </c>
      <c r="Z128" s="449">
        <v>3.2052956962383477E-3</v>
      </c>
      <c r="AA128" s="449">
        <v>4.1692768850366182E-3</v>
      </c>
      <c r="AB128" s="449">
        <v>3.7264894681143467E-3</v>
      </c>
      <c r="AC128" s="449">
        <v>3.8763402217987103E-3</v>
      </c>
      <c r="AD128" s="449">
        <v>2.5766990633745573E-3</v>
      </c>
      <c r="AE128" s="449">
        <v>6.0374752687771217E-3</v>
      </c>
      <c r="AF128" s="449">
        <v>1.8064643358666917E-2</v>
      </c>
      <c r="AG128" s="449">
        <v>1.4675867510337476E-2</v>
      </c>
      <c r="AH128" s="449">
        <v>1.6014393668506627E-2</v>
      </c>
      <c r="AI128" s="449">
        <v>1.6905592992344596E-2</v>
      </c>
      <c r="AJ128" s="449">
        <v>3.3223337421884975E-3</v>
      </c>
      <c r="AK128" s="449">
        <v>3.0404397692707871E-3</v>
      </c>
      <c r="AL128" s="449">
        <v>3.2052956962383477E-3</v>
      </c>
      <c r="AM128" s="449">
        <v>4.1692768850366182E-3</v>
      </c>
      <c r="AN128" s="449">
        <v>3.7264894681143467E-3</v>
      </c>
      <c r="AO128" s="449">
        <v>3.8763402217987103E-3</v>
      </c>
      <c r="AP128" s="449">
        <v>2.5766990633745573E-3</v>
      </c>
      <c r="AQ128" s="449">
        <v>6.0374752687771217E-3</v>
      </c>
      <c r="AR128" s="449">
        <v>1.8064643358666917E-2</v>
      </c>
      <c r="AS128" s="449">
        <v>1.4675867510337476E-2</v>
      </c>
      <c r="AT128" s="449">
        <v>1.6014393668506627E-2</v>
      </c>
      <c r="AU128" s="449">
        <v>1.6905592992344596E-2</v>
      </c>
      <c r="AV128" s="449">
        <v>3.3223337421884975E-3</v>
      </c>
      <c r="AW128" s="449">
        <v>3.0404397692707871E-3</v>
      </c>
      <c r="AX128" s="449">
        <v>3.2052956962383477E-3</v>
      </c>
      <c r="AY128" s="449">
        <v>4.1692768850366182E-3</v>
      </c>
      <c r="AZ128" s="449">
        <v>3.7264894681143467E-3</v>
      </c>
      <c r="BA128" s="449">
        <v>3.8763402217987103E-3</v>
      </c>
      <c r="BB128" s="449">
        <v>2.5766990633745573E-3</v>
      </c>
      <c r="BC128" s="449">
        <v>6.0374752687771217E-3</v>
      </c>
      <c r="BD128" s="449">
        <v>1.8064643358666917E-2</v>
      </c>
      <c r="BE128" s="449">
        <v>1.4675867510337476E-2</v>
      </c>
      <c r="BF128" s="449">
        <v>1.6014393668506627E-2</v>
      </c>
      <c r="BG128" s="449">
        <v>1.6905592992344596E-2</v>
      </c>
      <c r="BH128" s="449">
        <v>3.3223337421884975E-3</v>
      </c>
      <c r="BI128" s="449">
        <v>3.0404397692707871E-3</v>
      </c>
      <c r="BJ128" s="449">
        <v>3.2052956962383477E-3</v>
      </c>
      <c r="BK128" s="449">
        <v>4.1692768850366182E-3</v>
      </c>
      <c r="BL128" s="449">
        <v>3.7264894681143467E-3</v>
      </c>
      <c r="BM128" s="449">
        <v>3.8763402217987103E-3</v>
      </c>
      <c r="BN128" s="449">
        <v>2.5766990633745573E-3</v>
      </c>
      <c r="BO128" s="449">
        <v>6.0374752687771217E-3</v>
      </c>
      <c r="BP128" s="449">
        <v>1.8064643358666917E-2</v>
      </c>
      <c r="BQ128" s="449">
        <v>1.4675867510337476E-2</v>
      </c>
      <c r="BR128" s="449">
        <v>1.6014393668506627E-2</v>
      </c>
      <c r="BS128" s="449">
        <v>1.6905592992344596E-2</v>
      </c>
      <c r="BT128" s="449">
        <v>3.3223337421884975E-3</v>
      </c>
      <c r="BU128" s="449">
        <v>3.0404397692707871E-3</v>
      </c>
      <c r="BV128" s="449">
        <v>3.2052956962383477E-3</v>
      </c>
      <c r="BW128" s="449">
        <v>4.1692768850366182E-3</v>
      </c>
      <c r="BX128" s="449">
        <v>3.7264894681143467E-3</v>
      </c>
      <c r="BY128" s="449">
        <v>3.8763402217987103E-3</v>
      </c>
      <c r="BZ128" s="449">
        <v>2.5766990633745573E-3</v>
      </c>
      <c r="CA128" s="449">
        <v>6.0374752687771217E-3</v>
      </c>
      <c r="CB128" s="449">
        <v>1.8064643358666917E-2</v>
      </c>
      <c r="CC128" s="449">
        <v>1.4675867510337476E-2</v>
      </c>
      <c r="CD128" s="449">
        <v>1.6014393668506627E-2</v>
      </c>
      <c r="CE128" s="449">
        <v>1.6905592992344596E-2</v>
      </c>
      <c r="CF128" s="449">
        <v>3.3223337421884975E-3</v>
      </c>
      <c r="CG128" s="449">
        <v>3.0404397692707871E-3</v>
      </c>
      <c r="CH128" s="449">
        <v>3.2052956962383477E-3</v>
      </c>
    </row>
    <row r="129" spans="1:86" hidden="1" x14ac:dyDescent="0.3">
      <c r="A129" s="579"/>
      <c r="B129" s="288" t="s">
        <v>21</v>
      </c>
      <c r="C129" s="426">
        <v>2.3191431482804561E-3</v>
      </c>
      <c r="D129" s="426">
        <v>2.4881768341410556E-3</v>
      </c>
      <c r="E129" s="426">
        <v>3.0900184092566029E-3</v>
      </c>
      <c r="F129" s="426">
        <v>3.6647229932064243E-3</v>
      </c>
      <c r="G129" s="426">
        <v>3.9001967425907141E-3</v>
      </c>
      <c r="H129" s="426">
        <v>1.1741180923042509E-2</v>
      </c>
      <c r="I129" s="449">
        <v>1.1066439775475291E-2</v>
      </c>
      <c r="J129" s="449">
        <v>1.1551312608874764E-2</v>
      </c>
      <c r="K129" s="449">
        <v>1.0907027801026845E-2</v>
      </c>
      <c r="L129" s="449">
        <v>3.8022208464511746E-3</v>
      </c>
      <c r="M129" s="449">
        <v>3.983616090822921E-3</v>
      </c>
      <c r="N129" s="449">
        <v>2.2921215203200737E-3</v>
      </c>
      <c r="O129" s="449">
        <v>2.4321966640706207E-3</v>
      </c>
      <c r="P129" s="449">
        <v>2.6321534960047515E-3</v>
      </c>
      <c r="Q129" s="449">
        <v>3.343031587303571E-3</v>
      </c>
      <c r="R129" s="449">
        <v>3.894447753643759E-3</v>
      </c>
      <c r="S129" s="449">
        <v>4.2121225341183359E-3</v>
      </c>
      <c r="T129" s="449">
        <v>1.2644153271365446E-2</v>
      </c>
      <c r="U129" s="449">
        <v>1.1066439775475291E-2</v>
      </c>
      <c r="V129" s="449">
        <v>1.1551312608874764E-2</v>
      </c>
      <c r="W129" s="449">
        <v>1.0907027801026845E-2</v>
      </c>
      <c r="X129" s="449">
        <v>3.8022208464511746E-3</v>
      </c>
      <c r="Y129" s="449">
        <v>3.983616090822921E-3</v>
      </c>
      <c r="Z129" s="449">
        <v>2.2921215203200737E-3</v>
      </c>
      <c r="AA129" s="449">
        <v>2.4321966640706207E-3</v>
      </c>
      <c r="AB129" s="449">
        <v>2.6321534960047515E-3</v>
      </c>
      <c r="AC129" s="449">
        <v>3.343031587303571E-3</v>
      </c>
      <c r="AD129" s="449">
        <v>3.894447753643759E-3</v>
      </c>
      <c r="AE129" s="449">
        <v>4.2121225341183359E-3</v>
      </c>
      <c r="AF129" s="449">
        <v>1.2644153271365446E-2</v>
      </c>
      <c r="AG129" s="449">
        <v>1.1066439775475291E-2</v>
      </c>
      <c r="AH129" s="449">
        <v>1.1551312608874764E-2</v>
      </c>
      <c r="AI129" s="449">
        <v>1.0907027801026845E-2</v>
      </c>
      <c r="AJ129" s="449">
        <v>3.8022208464511746E-3</v>
      </c>
      <c r="AK129" s="449">
        <v>3.983616090822921E-3</v>
      </c>
      <c r="AL129" s="449">
        <v>2.2921215203200737E-3</v>
      </c>
      <c r="AM129" s="449">
        <v>2.4321966640706207E-3</v>
      </c>
      <c r="AN129" s="449">
        <v>2.6321534960047515E-3</v>
      </c>
      <c r="AO129" s="449">
        <v>3.343031587303571E-3</v>
      </c>
      <c r="AP129" s="449">
        <v>3.894447753643759E-3</v>
      </c>
      <c r="AQ129" s="449">
        <v>4.2121225341183359E-3</v>
      </c>
      <c r="AR129" s="449">
        <v>1.2644153271365446E-2</v>
      </c>
      <c r="AS129" s="449">
        <v>1.1066439775475291E-2</v>
      </c>
      <c r="AT129" s="449">
        <v>1.1551312608874764E-2</v>
      </c>
      <c r="AU129" s="449">
        <v>1.0907027801026845E-2</v>
      </c>
      <c r="AV129" s="449">
        <v>3.8022208464511746E-3</v>
      </c>
      <c r="AW129" s="449">
        <v>3.983616090822921E-3</v>
      </c>
      <c r="AX129" s="449">
        <v>2.2921215203200737E-3</v>
      </c>
      <c r="AY129" s="449">
        <v>2.4321966640706207E-3</v>
      </c>
      <c r="AZ129" s="449">
        <v>2.6321534960047515E-3</v>
      </c>
      <c r="BA129" s="449">
        <v>3.343031587303571E-3</v>
      </c>
      <c r="BB129" s="449">
        <v>3.894447753643759E-3</v>
      </c>
      <c r="BC129" s="449">
        <v>4.2121225341183359E-3</v>
      </c>
      <c r="BD129" s="449">
        <v>1.2644153271365446E-2</v>
      </c>
      <c r="BE129" s="449">
        <v>1.1066439775475291E-2</v>
      </c>
      <c r="BF129" s="449">
        <v>1.1551312608874764E-2</v>
      </c>
      <c r="BG129" s="449">
        <v>1.0907027801026845E-2</v>
      </c>
      <c r="BH129" s="449">
        <v>3.8022208464511746E-3</v>
      </c>
      <c r="BI129" s="449">
        <v>3.983616090822921E-3</v>
      </c>
      <c r="BJ129" s="449">
        <v>2.2921215203200737E-3</v>
      </c>
      <c r="BK129" s="449">
        <v>2.4321966640706207E-3</v>
      </c>
      <c r="BL129" s="449">
        <v>2.6321534960047515E-3</v>
      </c>
      <c r="BM129" s="449">
        <v>3.343031587303571E-3</v>
      </c>
      <c r="BN129" s="449">
        <v>3.894447753643759E-3</v>
      </c>
      <c r="BO129" s="449">
        <v>4.2121225341183359E-3</v>
      </c>
      <c r="BP129" s="449">
        <v>1.2644153271365446E-2</v>
      </c>
      <c r="BQ129" s="449">
        <v>1.1066439775475291E-2</v>
      </c>
      <c r="BR129" s="449">
        <v>1.1551312608874764E-2</v>
      </c>
      <c r="BS129" s="449">
        <v>1.0907027801026845E-2</v>
      </c>
      <c r="BT129" s="449">
        <v>3.8022208464511746E-3</v>
      </c>
      <c r="BU129" s="449">
        <v>3.983616090822921E-3</v>
      </c>
      <c r="BV129" s="449">
        <v>2.2921215203200737E-3</v>
      </c>
      <c r="BW129" s="449">
        <v>2.4321966640706207E-3</v>
      </c>
      <c r="BX129" s="449">
        <v>2.6321534960047515E-3</v>
      </c>
      <c r="BY129" s="449">
        <v>3.343031587303571E-3</v>
      </c>
      <c r="BZ129" s="449">
        <v>3.894447753643759E-3</v>
      </c>
      <c r="CA129" s="449">
        <v>4.2121225341183359E-3</v>
      </c>
      <c r="CB129" s="449">
        <v>1.2644153271365446E-2</v>
      </c>
      <c r="CC129" s="449">
        <v>1.1066439775475291E-2</v>
      </c>
      <c r="CD129" s="449">
        <v>1.1551312608874764E-2</v>
      </c>
      <c r="CE129" s="449">
        <v>1.0907027801026845E-2</v>
      </c>
      <c r="CF129" s="449">
        <v>3.8022208464511746E-3</v>
      </c>
      <c r="CG129" s="449">
        <v>3.983616090822921E-3</v>
      </c>
      <c r="CH129" s="449">
        <v>2.2921215203200737E-3</v>
      </c>
    </row>
    <row r="130" spans="1:86" hidden="1" x14ac:dyDescent="0.3">
      <c r="A130" s="579"/>
      <c r="B130" s="288" t="s">
        <v>1</v>
      </c>
      <c r="C130" s="426">
        <v>0</v>
      </c>
      <c r="D130" s="426">
        <v>0</v>
      </c>
      <c r="E130" s="426">
        <v>0</v>
      </c>
      <c r="F130" s="426">
        <v>3.3809889248351661E-3</v>
      </c>
      <c r="G130" s="426">
        <v>8.3279178840841919E-3</v>
      </c>
      <c r="H130" s="426">
        <v>1.7139659200574055E-2</v>
      </c>
      <c r="I130" s="449">
        <v>1.4845675490640056E-2</v>
      </c>
      <c r="J130" s="449">
        <v>1.6243887988609765E-2</v>
      </c>
      <c r="K130" s="449">
        <v>1.856049099795027E-2</v>
      </c>
      <c r="L130" s="449">
        <v>3.5671547275583052E-3</v>
      </c>
      <c r="M130" s="449">
        <v>0</v>
      </c>
      <c r="N130" s="449">
        <v>0</v>
      </c>
      <c r="O130" s="449">
        <v>0</v>
      </c>
      <c r="P130" s="449">
        <v>0</v>
      </c>
      <c r="Q130" s="449">
        <v>0</v>
      </c>
      <c r="R130" s="449">
        <v>3.5624725755516919E-3</v>
      </c>
      <c r="S130" s="449">
        <v>9.0035761152261768E-3</v>
      </c>
      <c r="T130" s="449">
        <v>1.8470548328914174E-2</v>
      </c>
      <c r="U130" s="449">
        <v>1.4845675490640056E-2</v>
      </c>
      <c r="V130" s="449">
        <v>1.6243887988609765E-2</v>
      </c>
      <c r="W130" s="449">
        <v>1.856049099795027E-2</v>
      </c>
      <c r="X130" s="449">
        <v>3.5671547275583052E-3</v>
      </c>
      <c r="Y130" s="449">
        <v>0</v>
      </c>
      <c r="Z130" s="449">
        <v>0</v>
      </c>
      <c r="AA130" s="449">
        <v>0</v>
      </c>
      <c r="AB130" s="449">
        <v>0</v>
      </c>
      <c r="AC130" s="449">
        <v>0</v>
      </c>
      <c r="AD130" s="449">
        <v>3.5624725755516919E-3</v>
      </c>
      <c r="AE130" s="449">
        <v>9.0035761152261768E-3</v>
      </c>
      <c r="AF130" s="449">
        <v>1.8470548328914174E-2</v>
      </c>
      <c r="AG130" s="449">
        <v>1.4845675490640056E-2</v>
      </c>
      <c r="AH130" s="449">
        <v>1.6243887988609765E-2</v>
      </c>
      <c r="AI130" s="449">
        <v>1.856049099795027E-2</v>
      </c>
      <c r="AJ130" s="449">
        <v>3.5671547275583052E-3</v>
      </c>
      <c r="AK130" s="449">
        <v>0</v>
      </c>
      <c r="AL130" s="449">
        <v>0</v>
      </c>
      <c r="AM130" s="449">
        <v>0</v>
      </c>
      <c r="AN130" s="449">
        <v>0</v>
      </c>
      <c r="AO130" s="449">
        <v>0</v>
      </c>
      <c r="AP130" s="449">
        <v>3.5624725755516919E-3</v>
      </c>
      <c r="AQ130" s="449">
        <v>9.0035761152261768E-3</v>
      </c>
      <c r="AR130" s="449">
        <v>1.8470548328914174E-2</v>
      </c>
      <c r="AS130" s="449">
        <v>1.4845675490640056E-2</v>
      </c>
      <c r="AT130" s="449">
        <v>1.6243887988609765E-2</v>
      </c>
      <c r="AU130" s="449">
        <v>1.856049099795027E-2</v>
      </c>
      <c r="AV130" s="449">
        <v>3.5671547275583052E-3</v>
      </c>
      <c r="AW130" s="449">
        <v>0</v>
      </c>
      <c r="AX130" s="449">
        <v>0</v>
      </c>
      <c r="AY130" s="449">
        <v>0</v>
      </c>
      <c r="AZ130" s="449">
        <v>0</v>
      </c>
      <c r="BA130" s="449">
        <v>0</v>
      </c>
      <c r="BB130" s="449">
        <v>3.5624725755516919E-3</v>
      </c>
      <c r="BC130" s="449">
        <v>9.0035761152261768E-3</v>
      </c>
      <c r="BD130" s="449">
        <v>1.8470548328914174E-2</v>
      </c>
      <c r="BE130" s="449">
        <v>1.4845675490640056E-2</v>
      </c>
      <c r="BF130" s="449">
        <v>1.6243887988609765E-2</v>
      </c>
      <c r="BG130" s="449">
        <v>1.856049099795027E-2</v>
      </c>
      <c r="BH130" s="449">
        <v>3.5671547275583052E-3</v>
      </c>
      <c r="BI130" s="449">
        <v>0</v>
      </c>
      <c r="BJ130" s="449">
        <v>0</v>
      </c>
      <c r="BK130" s="449">
        <v>0</v>
      </c>
      <c r="BL130" s="449">
        <v>0</v>
      </c>
      <c r="BM130" s="449">
        <v>0</v>
      </c>
      <c r="BN130" s="449">
        <v>3.5624725755516919E-3</v>
      </c>
      <c r="BO130" s="449">
        <v>9.0035761152261768E-3</v>
      </c>
      <c r="BP130" s="449">
        <v>1.8470548328914174E-2</v>
      </c>
      <c r="BQ130" s="449">
        <v>1.4845675490640056E-2</v>
      </c>
      <c r="BR130" s="449">
        <v>1.6243887988609765E-2</v>
      </c>
      <c r="BS130" s="449">
        <v>1.856049099795027E-2</v>
      </c>
      <c r="BT130" s="449">
        <v>3.5671547275583052E-3</v>
      </c>
      <c r="BU130" s="449">
        <v>0</v>
      </c>
      <c r="BV130" s="449">
        <v>0</v>
      </c>
      <c r="BW130" s="449">
        <v>0</v>
      </c>
      <c r="BX130" s="449">
        <v>0</v>
      </c>
      <c r="BY130" s="449">
        <v>0</v>
      </c>
      <c r="BZ130" s="449">
        <v>3.5624725755516919E-3</v>
      </c>
      <c r="CA130" s="449">
        <v>9.0035761152261768E-3</v>
      </c>
      <c r="CB130" s="449">
        <v>1.8470548328914174E-2</v>
      </c>
      <c r="CC130" s="449">
        <v>1.4845675490640056E-2</v>
      </c>
      <c r="CD130" s="449">
        <v>1.6243887988609765E-2</v>
      </c>
      <c r="CE130" s="449">
        <v>1.856049099795027E-2</v>
      </c>
      <c r="CF130" s="449">
        <v>3.5671547275583052E-3</v>
      </c>
      <c r="CG130" s="449">
        <v>0</v>
      </c>
      <c r="CH130" s="449">
        <v>0</v>
      </c>
    </row>
    <row r="131" spans="1:86" hidden="1" x14ac:dyDescent="0.3">
      <c r="A131" s="579"/>
      <c r="B131" s="288" t="s">
        <v>22</v>
      </c>
      <c r="C131" s="426">
        <v>4.028012025442619E-4</v>
      </c>
      <c r="D131" s="426">
        <v>4.5756279889906636E-6</v>
      </c>
      <c r="E131" s="426">
        <v>5.7573822210524179E-5</v>
      </c>
      <c r="F131" s="426">
        <v>3.0844563321407343E-4</v>
      </c>
      <c r="G131" s="426">
        <v>6.1968535550654578E-5</v>
      </c>
      <c r="H131" s="426">
        <v>1.6228099745707828E-4</v>
      </c>
      <c r="I131" s="449">
        <v>1.6578992979877382E-4</v>
      </c>
      <c r="J131" s="449">
        <v>1.589553841990964E-4</v>
      </c>
      <c r="K131" s="449">
        <v>1.6676763509966403E-4</v>
      </c>
      <c r="L131" s="449">
        <v>4.8946039406879454E-5</v>
      </c>
      <c r="M131" s="449">
        <v>4.5373156067342698E-5</v>
      </c>
      <c r="N131" s="449">
        <v>4.8526382426554074E-6</v>
      </c>
      <c r="O131" s="449">
        <v>4.1797669255110828E-4</v>
      </c>
      <c r="P131" s="449">
        <v>4.7626545832960722E-6</v>
      </c>
      <c r="Q131" s="449">
        <v>6.1233425677979886E-5</v>
      </c>
      <c r="R131" s="449">
        <v>3.2304660152320788E-4</v>
      </c>
      <c r="S131" s="449">
        <v>6.5888046649485832E-5</v>
      </c>
      <c r="T131" s="449">
        <v>1.7436373717073588E-4</v>
      </c>
      <c r="U131" s="449">
        <v>1.6578992979877382E-4</v>
      </c>
      <c r="V131" s="449">
        <v>1.589553841990964E-4</v>
      </c>
      <c r="W131" s="449">
        <v>1.6676763509966403E-4</v>
      </c>
      <c r="X131" s="449">
        <v>4.8946039406879454E-5</v>
      </c>
      <c r="Y131" s="449">
        <v>4.5373156067342698E-5</v>
      </c>
      <c r="Z131" s="449">
        <v>4.8526382426554074E-6</v>
      </c>
      <c r="AA131" s="449">
        <v>4.1797669255110828E-4</v>
      </c>
      <c r="AB131" s="449">
        <v>4.7626545832960722E-6</v>
      </c>
      <c r="AC131" s="449">
        <v>6.1233425677979886E-5</v>
      </c>
      <c r="AD131" s="449">
        <v>3.2304660152320788E-4</v>
      </c>
      <c r="AE131" s="449">
        <v>6.5888046649485832E-5</v>
      </c>
      <c r="AF131" s="449">
        <v>1.7436373717073588E-4</v>
      </c>
      <c r="AG131" s="449">
        <v>1.6578992979877382E-4</v>
      </c>
      <c r="AH131" s="449">
        <v>1.589553841990964E-4</v>
      </c>
      <c r="AI131" s="449">
        <v>1.6676763509966403E-4</v>
      </c>
      <c r="AJ131" s="449">
        <v>4.8946039406879454E-5</v>
      </c>
      <c r="AK131" s="449">
        <v>4.5373156067342698E-5</v>
      </c>
      <c r="AL131" s="449">
        <v>4.8526382426554074E-6</v>
      </c>
      <c r="AM131" s="449">
        <v>4.1797669255110828E-4</v>
      </c>
      <c r="AN131" s="449">
        <v>4.7626545832960722E-6</v>
      </c>
      <c r="AO131" s="449">
        <v>6.1233425677979886E-5</v>
      </c>
      <c r="AP131" s="449">
        <v>3.2304660152320788E-4</v>
      </c>
      <c r="AQ131" s="449">
        <v>6.5888046649485832E-5</v>
      </c>
      <c r="AR131" s="449">
        <v>1.7436373717073588E-4</v>
      </c>
      <c r="AS131" s="449">
        <v>1.6578992979877382E-4</v>
      </c>
      <c r="AT131" s="449">
        <v>1.589553841990964E-4</v>
      </c>
      <c r="AU131" s="449">
        <v>1.6676763509966403E-4</v>
      </c>
      <c r="AV131" s="449">
        <v>4.8946039406879454E-5</v>
      </c>
      <c r="AW131" s="449">
        <v>4.5373156067342698E-5</v>
      </c>
      <c r="AX131" s="449">
        <v>4.8526382426554074E-6</v>
      </c>
      <c r="AY131" s="449">
        <v>4.1797669255110828E-4</v>
      </c>
      <c r="AZ131" s="449">
        <v>4.7626545832960722E-6</v>
      </c>
      <c r="BA131" s="449">
        <v>6.1233425677979886E-5</v>
      </c>
      <c r="BB131" s="449">
        <v>3.2304660152320788E-4</v>
      </c>
      <c r="BC131" s="449">
        <v>6.5888046649485832E-5</v>
      </c>
      <c r="BD131" s="449">
        <v>1.7436373717073588E-4</v>
      </c>
      <c r="BE131" s="449">
        <v>1.6578992979877382E-4</v>
      </c>
      <c r="BF131" s="449">
        <v>1.589553841990964E-4</v>
      </c>
      <c r="BG131" s="449">
        <v>1.6676763509966403E-4</v>
      </c>
      <c r="BH131" s="449">
        <v>4.8946039406879454E-5</v>
      </c>
      <c r="BI131" s="449">
        <v>4.5373156067342698E-5</v>
      </c>
      <c r="BJ131" s="449">
        <v>4.8526382426554074E-6</v>
      </c>
      <c r="BK131" s="449">
        <v>4.1797669255110828E-4</v>
      </c>
      <c r="BL131" s="449">
        <v>4.7626545832960722E-6</v>
      </c>
      <c r="BM131" s="449">
        <v>6.1233425677979886E-5</v>
      </c>
      <c r="BN131" s="449">
        <v>3.2304660152320788E-4</v>
      </c>
      <c r="BO131" s="449">
        <v>6.5888046649485832E-5</v>
      </c>
      <c r="BP131" s="449">
        <v>1.7436373717073588E-4</v>
      </c>
      <c r="BQ131" s="449">
        <v>1.6578992979877382E-4</v>
      </c>
      <c r="BR131" s="449">
        <v>1.589553841990964E-4</v>
      </c>
      <c r="BS131" s="449">
        <v>1.6676763509966403E-4</v>
      </c>
      <c r="BT131" s="449">
        <v>4.8946039406879454E-5</v>
      </c>
      <c r="BU131" s="449">
        <v>4.5373156067342698E-5</v>
      </c>
      <c r="BV131" s="449">
        <v>4.8526382426554074E-6</v>
      </c>
      <c r="BW131" s="449">
        <v>4.1797669255110828E-4</v>
      </c>
      <c r="BX131" s="449">
        <v>4.7626545832960722E-6</v>
      </c>
      <c r="BY131" s="449">
        <v>6.1233425677979886E-5</v>
      </c>
      <c r="BZ131" s="449">
        <v>3.2304660152320788E-4</v>
      </c>
      <c r="CA131" s="449">
        <v>6.5888046649485832E-5</v>
      </c>
      <c r="CB131" s="449">
        <v>1.7436373717073588E-4</v>
      </c>
      <c r="CC131" s="449">
        <v>1.6578992979877382E-4</v>
      </c>
      <c r="CD131" s="449">
        <v>1.589553841990964E-4</v>
      </c>
      <c r="CE131" s="449">
        <v>1.6676763509966403E-4</v>
      </c>
      <c r="CF131" s="449">
        <v>4.8946039406879454E-5</v>
      </c>
      <c r="CG131" s="449">
        <v>4.5373156067342698E-5</v>
      </c>
      <c r="CH131" s="449">
        <v>4.8526382426554074E-6</v>
      </c>
    </row>
    <row r="132" spans="1:86" hidden="1" x14ac:dyDescent="0.3">
      <c r="A132" s="579"/>
      <c r="B132" s="94" t="s">
        <v>9</v>
      </c>
      <c r="C132" s="426">
        <v>3.8972984960143351E-3</v>
      </c>
      <c r="D132" s="426">
        <v>3.4666942568043462E-3</v>
      </c>
      <c r="E132" s="426">
        <v>3.657674190126053E-3</v>
      </c>
      <c r="F132" s="426">
        <v>3.2276247303696993E-3</v>
      </c>
      <c r="G132" s="426">
        <v>2.8176465693672804E-3</v>
      </c>
      <c r="H132" s="426">
        <v>0</v>
      </c>
      <c r="I132" s="449">
        <v>0</v>
      </c>
      <c r="J132" s="449">
        <v>0</v>
      </c>
      <c r="K132" s="449">
        <v>9.9761575185679744E-3</v>
      </c>
      <c r="L132" s="449">
        <v>3.8855435324063642E-3</v>
      </c>
      <c r="M132" s="449">
        <v>3.1255485635017944E-3</v>
      </c>
      <c r="N132" s="449">
        <v>3.1557921667272936E-3</v>
      </c>
      <c r="O132" s="449">
        <v>4.1224421031967025E-3</v>
      </c>
      <c r="P132" s="449">
        <v>3.6887514125314639E-3</v>
      </c>
      <c r="Q132" s="449">
        <v>3.9703792656901622E-3</v>
      </c>
      <c r="R132" s="449">
        <v>3.4322699761299359E-3</v>
      </c>
      <c r="S132" s="449">
        <v>3.0448564238552043E-3</v>
      </c>
      <c r="T132" s="449">
        <v>0</v>
      </c>
      <c r="U132" s="449">
        <v>0</v>
      </c>
      <c r="V132" s="449">
        <v>0</v>
      </c>
      <c r="W132" s="449">
        <v>9.9761575185679744E-3</v>
      </c>
      <c r="X132" s="449">
        <v>3.8855435324063642E-3</v>
      </c>
      <c r="Y132" s="449">
        <v>3.1255485635017944E-3</v>
      </c>
      <c r="Z132" s="449">
        <v>3.1557921667272936E-3</v>
      </c>
      <c r="AA132" s="449">
        <v>4.1224421031967025E-3</v>
      </c>
      <c r="AB132" s="449">
        <v>3.6887514125314639E-3</v>
      </c>
      <c r="AC132" s="449">
        <v>3.9703792656901622E-3</v>
      </c>
      <c r="AD132" s="449">
        <v>3.4322699761299359E-3</v>
      </c>
      <c r="AE132" s="449">
        <v>3.0448564238552043E-3</v>
      </c>
      <c r="AF132" s="449">
        <v>0</v>
      </c>
      <c r="AG132" s="449">
        <v>0</v>
      </c>
      <c r="AH132" s="449">
        <v>0</v>
      </c>
      <c r="AI132" s="449">
        <v>9.9761575185679744E-3</v>
      </c>
      <c r="AJ132" s="449">
        <v>3.8855435324063642E-3</v>
      </c>
      <c r="AK132" s="449">
        <v>3.1255485635017944E-3</v>
      </c>
      <c r="AL132" s="449">
        <v>3.1557921667272936E-3</v>
      </c>
      <c r="AM132" s="449">
        <v>4.1224421031967025E-3</v>
      </c>
      <c r="AN132" s="449">
        <v>3.6887514125314639E-3</v>
      </c>
      <c r="AO132" s="449">
        <v>3.9703792656901622E-3</v>
      </c>
      <c r="AP132" s="449">
        <v>3.4322699761299359E-3</v>
      </c>
      <c r="AQ132" s="449">
        <v>3.0448564238552043E-3</v>
      </c>
      <c r="AR132" s="449">
        <v>0</v>
      </c>
      <c r="AS132" s="449">
        <v>0</v>
      </c>
      <c r="AT132" s="449">
        <v>0</v>
      </c>
      <c r="AU132" s="449">
        <v>9.9761575185679744E-3</v>
      </c>
      <c r="AV132" s="449">
        <v>3.8855435324063642E-3</v>
      </c>
      <c r="AW132" s="449">
        <v>3.1255485635017944E-3</v>
      </c>
      <c r="AX132" s="449">
        <v>3.1557921667272936E-3</v>
      </c>
      <c r="AY132" s="449">
        <v>4.1224421031967025E-3</v>
      </c>
      <c r="AZ132" s="449">
        <v>3.6887514125314639E-3</v>
      </c>
      <c r="BA132" s="449">
        <v>3.9703792656901622E-3</v>
      </c>
      <c r="BB132" s="449">
        <v>3.4322699761299359E-3</v>
      </c>
      <c r="BC132" s="449">
        <v>3.0448564238552043E-3</v>
      </c>
      <c r="BD132" s="449">
        <v>0</v>
      </c>
      <c r="BE132" s="449">
        <v>0</v>
      </c>
      <c r="BF132" s="449">
        <v>0</v>
      </c>
      <c r="BG132" s="449">
        <v>9.9761575185679744E-3</v>
      </c>
      <c r="BH132" s="449">
        <v>3.8855435324063642E-3</v>
      </c>
      <c r="BI132" s="449">
        <v>3.1255485635017944E-3</v>
      </c>
      <c r="BJ132" s="449">
        <v>3.1557921667272936E-3</v>
      </c>
      <c r="BK132" s="449">
        <v>4.1224421031967025E-3</v>
      </c>
      <c r="BL132" s="449">
        <v>3.6887514125314639E-3</v>
      </c>
      <c r="BM132" s="449">
        <v>3.9703792656901622E-3</v>
      </c>
      <c r="BN132" s="449">
        <v>3.4322699761299359E-3</v>
      </c>
      <c r="BO132" s="449">
        <v>3.0448564238552043E-3</v>
      </c>
      <c r="BP132" s="449">
        <v>0</v>
      </c>
      <c r="BQ132" s="449">
        <v>0</v>
      </c>
      <c r="BR132" s="449">
        <v>0</v>
      </c>
      <c r="BS132" s="449">
        <v>9.9761575185679744E-3</v>
      </c>
      <c r="BT132" s="449">
        <v>3.8855435324063642E-3</v>
      </c>
      <c r="BU132" s="449">
        <v>3.1255485635017944E-3</v>
      </c>
      <c r="BV132" s="449">
        <v>3.1557921667272936E-3</v>
      </c>
      <c r="BW132" s="449">
        <v>4.1224421031967025E-3</v>
      </c>
      <c r="BX132" s="449">
        <v>3.6887514125314639E-3</v>
      </c>
      <c r="BY132" s="449">
        <v>3.9703792656901622E-3</v>
      </c>
      <c r="BZ132" s="449">
        <v>3.4322699761299359E-3</v>
      </c>
      <c r="CA132" s="449">
        <v>3.0448564238552043E-3</v>
      </c>
      <c r="CB132" s="449">
        <v>0</v>
      </c>
      <c r="CC132" s="449">
        <v>0</v>
      </c>
      <c r="CD132" s="449">
        <v>0</v>
      </c>
      <c r="CE132" s="449">
        <v>9.9761575185679744E-3</v>
      </c>
      <c r="CF132" s="449">
        <v>3.8855435324063642E-3</v>
      </c>
      <c r="CG132" s="449">
        <v>3.1255485635017944E-3</v>
      </c>
      <c r="CH132" s="449">
        <v>3.1557921667272936E-3</v>
      </c>
    </row>
    <row r="133" spans="1:86" hidden="1" x14ac:dyDescent="0.3">
      <c r="A133" s="579"/>
      <c r="B133" s="94" t="s">
        <v>3</v>
      </c>
      <c r="C133" s="426">
        <v>3.9566344268990262E-3</v>
      </c>
      <c r="D133" s="426">
        <v>3.5176333574623809E-3</v>
      </c>
      <c r="E133" s="426">
        <v>3.5869594089475093E-3</v>
      </c>
      <c r="F133" s="426">
        <v>2.4466934737691118E-3</v>
      </c>
      <c r="G133" s="426">
        <v>5.5928870581329381E-3</v>
      </c>
      <c r="H133" s="426">
        <v>1.6763782272094924E-2</v>
      </c>
      <c r="I133" s="449">
        <v>1.4675867510337476E-2</v>
      </c>
      <c r="J133" s="449">
        <v>1.6014393668506627E-2</v>
      </c>
      <c r="K133" s="449">
        <v>1.6905592992344596E-2</v>
      </c>
      <c r="L133" s="449">
        <v>3.3223337421884975E-3</v>
      </c>
      <c r="M133" s="449">
        <v>3.0404397692707871E-3</v>
      </c>
      <c r="N133" s="449">
        <v>3.2052956962383477E-3</v>
      </c>
      <c r="O133" s="449">
        <v>4.1692768850366182E-3</v>
      </c>
      <c r="P133" s="449">
        <v>3.7264894681143467E-3</v>
      </c>
      <c r="Q133" s="449">
        <v>3.8763402217987103E-3</v>
      </c>
      <c r="R133" s="449">
        <v>2.5766990633745573E-3</v>
      </c>
      <c r="S133" s="449">
        <v>6.0374752687771217E-3</v>
      </c>
      <c r="T133" s="449">
        <v>1.8064643358666917E-2</v>
      </c>
      <c r="U133" s="449">
        <v>1.4675867510337476E-2</v>
      </c>
      <c r="V133" s="449">
        <v>1.6014393668506627E-2</v>
      </c>
      <c r="W133" s="449">
        <v>1.6905592992344596E-2</v>
      </c>
      <c r="X133" s="449">
        <v>3.3223337421884975E-3</v>
      </c>
      <c r="Y133" s="449">
        <v>3.0404397692707871E-3</v>
      </c>
      <c r="Z133" s="449">
        <v>3.2052956962383477E-3</v>
      </c>
      <c r="AA133" s="449">
        <v>4.1692768850366182E-3</v>
      </c>
      <c r="AB133" s="449">
        <v>3.7264894681143467E-3</v>
      </c>
      <c r="AC133" s="449">
        <v>3.8763402217987103E-3</v>
      </c>
      <c r="AD133" s="449">
        <v>2.5766990633745573E-3</v>
      </c>
      <c r="AE133" s="449">
        <v>6.0374752687771217E-3</v>
      </c>
      <c r="AF133" s="449">
        <v>1.8064643358666917E-2</v>
      </c>
      <c r="AG133" s="449">
        <v>1.4675867510337476E-2</v>
      </c>
      <c r="AH133" s="449">
        <v>1.6014393668506627E-2</v>
      </c>
      <c r="AI133" s="449">
        <v>1.6905592992344596E-2</v>
      </c>
      <c r="AJ133" s="449">
        <v>3.3223337421884975E-3</v>
      </c>
      <c r="AK133" s="449">
        <v>3.0404397692707871E-3</v>
      </c>
      <c r="AL133" s="449">
        <v>3.2052956962383477E-3</v>
      </c>
      <c r="AM133" s="449">
        <v>4.1692768850366182E-3</v>
      </c>
      <c r="AN133" s="449">
        <v>3.7264894681143467E-3</v>
      </c>
      <c r="AO133" s="449">
        <v>3.8763402217987103E-3</v>
      </c>
      <c r="AP133" s="449">
        <v>2.5766990633745573E-3</v>
      </c>
      <c r="AQ133" s="449">
        <v>6.0374752687771217E-3</v>
      </c>
      <c r="AR133" s="449">
        <v>1.8064643358666917E-2</v>
      </c>
      <c r="AS133" s="449">
        <v>1.4675867510337476E-2</v>
      </c>
      <c r="AT133" s="449">
        <v>1.6014393668506627E-2</v>
      </c>
      <c r="AU133" s="449">
        <v>1.6905592992344596E-2</v>
      </c>
      <c r="AV133" s="449">
        <v>3.3223337421884975E-3</v>
      </c>
      <c r="AW133" s="449">
        <v>3.0404397692707871E-3</v>
      </c>
      <c r="AX133" s="449">
        <v>3.2052956962383477E-3</v>
      </c>
      <c r="AY133" s="449">
        <v>4.1692768850366182E-3</v>
      </c>
      <c r="AZ133" s="449">
        <v>3.7264894681143467E-3</v>
      </c>
      <c r="BA133" s="449">
        <v>3.8763402217987103E-3</v>
      </c>
      <c r="BB133" s="449">
        <v>2.5766990633745573E-3</v>
      </c>
      <c r="BC133" s="449">
        <v>6.0374752687771217E-3</v>
      </c>
      <c r="BD133" s="449">
        <v>1.8064643358666917E-2</v>
      </c>
      <c r="BE133" s="449">
        <v>1.4675867510337476E-2</v>
      </c>
      <c r="BF133" s="449">
        <v>1.6014393668506627E-2</v>
      </c>
      <c r="BG133" s="449">
        <v>1.6905592992344596E-2</v>
      </c>
      <c r="BH133" s="449">
        <v>3.3223337421884975E-3</v>
      </c>
      <c r="BI133" s="449">
        <v>3.0404397692707871E-3</v>
      </c>
      <c r="BJ133" s="449">
        <v>3.2052956962383477E-3</v>
      </c>
      <c r="BK133" s="449">
        <v>4.1692768850366182E-3</v>
      </c>
      <c r="BL133" s="449">
        <v>3.7264894681143467E-3</v>
      </c>
      <c r="BM133" s="449">
        <v>3.8763402217987103E-3</v>
      </c>
      <c r="BN133" s="449">
        <v>2.5766990633745573E-3</v>
      </c>
      <c r="BO133" s="449">
        <v>6.0374752687771217E-3</v>
      </c>
      <c r="BP133" s="449">
        <v>1.8064643358666917E-2</v>
      </c>
      <c r="BQ133" s="449">
        <v>1.4675867510337476E-2</v>
      </c>
      <c r="BR133" s="449">
        <v>1.6014393668506627E-2</v>
      </c>
      <c r="BS133" s="449">
        <v>1.6905592992344596E-2</v>
      </c>
      <c r="BT133" s="449">
        <v>3.3223337421884975E-3</v>
      </c>
      <c r="BU133" s="449">
        <v>3.0404397692707871E-3</v>
      </c>
      <c r="BV133" s="449">
        <v>3.2052956962383477E-3</v>
      </c>
      <c r="BW133" s="449">
        <v>4.1692768850366182E-3</v>
      </c>
      <c r="BX133" s="449">
        <v>3.7264894681143467E-3</v>
      </c>
      <c r="BY133" s="449">
        <v>3.8763402217987103E-3</v>
      </c>
      <c r="BZ133" s="449">
        <v>2.5766990633745573E-3</v>
      </c>
      <c r="CA133" s="449">
        <v>6.0374752687771217E-3</v>
      </c>
      <c r="CB133" s="449">
        <v>1.8064643358666917E-2</v>
      </c>
      <c r="CC133" s="449">
        <v>1.4675867510337476E-2</v>
      </c>
      <c r="CD133" s="449">
        <v>1.6014393668506627E-2</v>
      </c>
      <c r="CE133" s="449">
        <v>1.6905592992344596E-2</v>
      </c>
      <c r="CF133" s="449">
        <v>3.3223337421884975E-3</v>
      </c>
      <c r="CG133" s="449">
        <v>3.0404397692707871E-3</v>
      </c>
      <c r="CH133" s="449">
        <v>3.2052956962383477E-3</v>
      </c>
    </row>
    <row r="134" spans="1:86" hidden="1" x14ac:dyDescent="0.3">
      <c r="A134" s="579"/>
      <c r="B134" s="94" t="s">
        <v>4</v>
      </c>
      <c r="C134" s="426">
        <v>2.8722022775852555E-3</v>
      </c>
      <c r="D134" s="426">
        <v>2.8133763344654283E-3</v>
      </c>
      <c r="E134" s="426">
        <v>2.9003478303446517E-3</v>
      </c>
      <c r="F134" s="426">
        <v>3.4959682632343747E-3</v>
      </c>
      <c r="G134" s="426">
        <v>3.9833738259187528E-3</v>
      </c>
      <c r="H134" s="426">
        <v>1.1308318196889659E-2</v>
      </c>
      <c r="I134" s="449">
        <v>1.0662522087800325E-2</v>
      </c>
      <c r="J134" s="449">
        <v>1.1085384696315924E-2</v>
      </c>
      <c r="K134" s="449">
        <v>9.8906888174850882E-3</v>
      </c>
      <c r="L134" s="449">
        <v>3.9289036971081369E-3</v>
      </c>
      <c r="M134" s="449">
        <v>3.8411126221830454E-3</v>
      </c>
      <c r="N134" s="449">
        <v>2.4403329753919399E-3</v>
      </c>
      <c r="O134" s="449">
        <v>3.0206072554621395E-3</v>
      </c>
      <c r="P134" s="449">
        <v>2.9808654054117568E-3</v>
      </c>
      <c r="Q134" s="449">
        <v>3.1354072473519607E-3</v>
      </c>
      <c r="R134" s="449">
        <v>3.7124696016177404E-3</v>
      </c>
      <c r="S134" s="449">
        <v>4.3028515152792133E-3</v>
      </c>
      <c r="T134" s="449">
        <v>1.2177154503892866E-2</v>
      </c>
      <c r="U134" s="449">
        <v>1.0662522087800325E-2</v>
      </c>
      <c r="V134" s="449">
        <v>1.1085384696315924E-2</v>
      </c>
      <c r="W134" s="449">
        <v>9.8906888174850882E-3</v>
      </c>
      <c r="X134" s="449">
        <v>3.9289036971081369E-3</v>
      </c>
      <c r="Y134" s="449">
        <v>3.8411126221830454E-3</v>
      </c>
      <c r="Z134" s="449">
        <v>2.4403329753919399E-3</v>
      </c>
      <c r="AA134" s="449">
        <v>3.0206072554621395E-3</v>
      </c>
      <c r="AB134" s="449">
        <v>2.9808654054117568E-3</v>
      </c>
      <c r="AC134" s="449">
        <v>3.1354072473519607E-3</v>
      </c>
      <c r="AD134" s="449">
        <v>3.7124696016177404E-3</v>
      </c>
      <c r="AE134" s="449">
        <v>4.3028515152792133E-3</v>
      </c>
      <c r="AF134" s="449">
        <v>1.2177154503892866E-2</v>
      </c>
      <c r="AG134" s="449">
        <v>1.0662522087800325E-2</v>
      </c>
      <c r="AH134" s="449">
        <v>1.1085384696315924E-2</v>
      </c>
      <c r="AI134" s="449">
        <v>9.8906888174850882E-3</v>
      </c>
      <c r="AJ134" s="449">
        <v>3.9289036971081369E-3</v>
      </c>
      <c r="AK134" s="449">
        <v>3.8411126221830454E-3</v>
      </c>
      <c r="AL134" s="449">
        <v>2.4403329753919399E-3</v>
      </c>
      <c r="AM134" s="449">
        <v>3.0206072554621395E-3</v>
      </c>
      <c r="AN134" s="449">
        <v>2.9808654054117568E-3</v>
      </c>
      <c r="AO134" s="449">
        <v>3.1354072473519607E-3</v>
      </c>
      <c r="AP134" s="449">
        <v>3.7124696016177404E-3</v>
      </c>
      <c r="AQ134" s="449">
        <v>4.3028515152792133E-3</v>
      </c>
      <c r="AR134" s="449">
        <v>1.2177154503892866E-2</v>
      </c>
      <c r="AS134" s="449">
        <v>1.0662522087800325E-2</v>
      </c>
      <c r="AT134" s="449">
        <v>1.1085384696315924E-2</v>
      </c>
      <c r="AU134" s="449">
        <v>9.8906888174850882E-3</v>
      </c>
      <c r="AV134" s="449">
        <v>3.9289036971081369E-3</v>
      </c>
      <c r="AW134" s="449">
        <v>3.8411126221830454E-3</v>
      </c>
      <c r="AX134" s="449">
        <v>2.4403329753919399E-3</v>
      </c>
      <c r="AY134" s="449">
        <v>3.0206072554621395E-3</v>
      </c>
      <c r="AZ134" s="449">
        <v>2.9808654054117568E-3</v>
      </c>
      <c r="BA134" s="449">
        <v>3.1354072473519607E-3</v>
      </c>
      <c r="BB134" s="449">
        <v>3.7124696016177404E-3</v>
      </c>
      <c r="BC134" s="449">
        <v>4.3028515152792133E-3</v>
      </c>
      <c r="BD134" s="449">
        <v>1.2177154503892866E-2</v>
      </c>
      <c r="BE134" s="449">
        <v>1.0662522087800325E-2</v>
      </c>
      <c r="BF134" s="449">
        <v>1.1085384696315924E-2</v>
      </c>
      <c r="BG134" s="449">
        <v>9.8906888174850882E-3</v>
      </c>
      <c r="BH134" s="449">
        <v>3.9289036971081369E-3</v>
      </c>
      <c r="BI134" s="449">
        <v>3.8411126221830454E-3</v>
      </c>
      <c r="BJ134" s="449">
        <v>2.4403329753919399E-3</v>
      </c>
      <c r="BK134" s="449">
        <v>3.0206072554621395E-3</v>
      </c>
      <c r="BL134" s="449">
        <v>2.9808654054117568E-3</v>
      </c>
      <c r="BM134" s="449">
        <v>3.1354072473519607E-3</v>
      </c>
      <c r="BN134" s="449">
        <v>3.7124696016177404E-3</v>
      </c>
      <c r="BO134" s="449">
        <v>4.3028515152792133E-3</v>
      </c>
      <c r="BP134" s="449">
        <v>1.2177154503892866E-2</v>
      </c>
      <c r="BQ134" s="449">
        <v>1.0662522087800325E-2</v>
      </c>
      <c r="BR134" s="449">
        <v>1.1085384696315924E-2</v>
      </c>
      <c r="BS134" s="449">
        <v>9.8906888174850882E-3</v>
      </c>
      <c r="BT134" s="449">
        <v>3.9289036971081369E-3</v>
      </c>
      <c r="BU134" s="449">
        <v>3.8411126221830454E-3</v>
      </c>
      <c r="BV134" s="449">
        <v>2.4403329753919399E-3</v>
      </c>
      <c r="BW134" s="449">
        <v>3.0206072554621395E-3</v>
      </c>
      <c r="BX134" s="449">
        <v>2.9808654054117568E-3</v>
      </c>
      <c r="BY134" s="449">
        <v>3.1354072473519607E-3</v>
      </c>
      <c r="BZ134" s="449">
        <v>3.7124696016177404E-3</v>
      </c>
      <c r="CA134" s="449">
        <v>4.3028515152792133E-3</v>
      </c>
      <c r="CB134" s="449">
        <v>1.2177154503892866E-2</v>
      </c>
      <c r="CC134" s="449">
        <v>1.0662522087800325E-2</v>
      </c>
      <c r="CD134" s="449">
        <v>1.1085384696315924E-2</v>
      </c>
      <c r="CE134" s="449">
        <v>9.8906888174850882E-3</v>
      </c>
      <c r="CF134" s="449">
        <v>3.9289036971081369E-3</v>
      </c>
      <c r="CG134" s="449">
        <v>3.8411126221830454E-3</v>
      </c>
      <c r="CH134" s="449">
        <v>2.4403329753919399E-3</v>
      </c>
    </row>
    <row r="135" spans="1:86" hidden="1" x14ac:dyDescent="0.3">
      <c r="A135" s="579"/>
      <c r="B135" s="94" t="s">
        <v>5</v>
      </c>
      <c r="C135" s="426">
        <v>2.4010320670554129E-3</v>
      </c>
      <c r="D135" s="426">
        <v>2.4658614444414456E-3</v>
      </c>
      <c r="E135" s="426">
        <v>2.4663552230189505E-3</v>
      </c>
      <c r="F135" s="426">
        <v>2.6618576910220812E-3</v>
      </c>
      <c r="G135" s="426">
        <v>3.2351217899887503E-3</v>
      </c>
      <c r="H135" s="426">
        <v>9.5463486409639135E-3</v>
      </c>
      <c r="I135" s="449">
        <v>9.2204375274734379E-3</v>
      </c>
      <c r="J135" s="449">
        <v>9.38284257001493E-3</v>
      </c>
      <c r="K135" s="449">
        <v>9.0396007479847072E-3</v>
      </c>
      <c r="L135" s="449">
        <v>3.1606178908365895E-3</v>
      </c>
      <c r="M135" s="449">
        <v>3.2913030794887426E-3</v>
      </c>
      <c r="N135" s="449">
        <v>2.2736736762909611E-3</v>
      </c>
      <c r="O135" s="449">
        <v>2.5206392876862228E-3</v>
      </c>
      <c r="P135" s="449">
        <v>2.6094049094805729E-3</v>
      </c>
      <c r="Q135" s="449">
        <v>2.6625093600977324E-3</v>
      </c>
      <c r="R135" s="449">
        <v>2.8186873036299166E-3</v>
      </c>
      <c r="S135" s="449">
        <v>3.4884703758569541E-3</v>
      </c>
      <c r="T135" s="449">
        <v>1.0277104904642899E-2</v>
      </c>
      <c r="U135" s="449">
        <v>9.2204375274734379E-3</v>
      </c>
      <c r="V135" s="449">
        <v>9.38284257001493E-3</v>
      </c>
      <c r="W135" s="449">
        <v>9.0396007479847072E-3</v>
      </c>
      <c r="X135" s="449">
        <v>3.1606178908365895E-3</v>
      </c>
      <c r="Y135" s="449">
        <v>3.2913030794887426E-3</v>
      </c>
      <c r="Z135" s="449">
        <v>2.2736736762909611E-3</v>
      </c>
      <c r="AA135" s="449">
        <v>2.5206392876862228E-3</v>
      </c>
      <c r="AB135" s="449">
        <v>2.6094049094805729E-3</v>
      </c>
      <c r="AC135" s="449">
        <v>2.6625093600977324E-3</v>
      </c>
      <c r="AD135" s="449">
        <v>2.8186873036299166E-3</v>
      </c>
      <c r="AE135" s="449">
        <v>3.4884703758569541E-3</v>
      </c>
      <c r="AF135" s="449">
        <v>1.0277104904642899E-2</v>
      </c>
      <c r="AG135" s="449">
        <v>9.2204375274734379E-3</v>
      </c>
      <c r="AH135" s="449">
        <v>9.38284257001493E-3</v>
      </c>
      <c r="AI135" s="449">
        <v>9.0396007479847072E-3</v>
      </c>
      <c r="AJ135" s="449">
        <v>3.1606178908365895E-3</v>
      </c>
      <c r="AK135" s="449">
        <v>3.2913030794887426E-3</v>
      </c>
      <c r="AL135" s="449">
        <v>2.2736736762909611E-3</v>
      </c>
      <c r="AM135" s="449">
        <v>2.5206392876862228E-3</v>
      </c>
      <c r="AN135" s="449">
        <v>2.6094049094805729E-3</v>
      </c>
      <c r="AO135" s="449">
        <v>2.6625093600977324E-3</v>
      </c>
      <c r="AP135" s="449">
        <v>2.8186873036299166E-3</v>
      </c>
      <c r="AQ135" s="449">
        <v>3.4884703758569541E-3</v>
      </c>
      <c r="AR135" s="449">
        <v>1.0277104904642899E-2</v>
      </c>
      <c r="AS135" s="449">
        <v>9.2204375274734379E-3</v>
      </c>
      <c r="AT135" s="449">
        <v>9.38284257001493E-3</v>
      </c>
      <c r="AU135" s="449">
        <v>9.0396007479847072E-3</v>
      </c>
      <c r="AV135" s="449">
        <v>3.1606178908365895E-3</v>
      </c>
      <c r="AW135" s="449">
        <v>3.2913030794887426E-3</v>
      </c>
      <c r="AX135" s="449">
        <v>2.2736736762909611E-3</v>
      </c>
      <c r="AY135" s="449">
        <v>2.5206392876862228E-3</v>
      </c>
      <c r="AZ135" s="449">
        <v>2.6094049094805729E-3</v>
      </c>
      <c r="BA135" s="449">
        <v>2.6625093600977324E-3</v>
      </c>
      <c r="BB135" s="449">
        <v>2.8186873036299166E-3</v>
      </c>
      <c r="BC135" s="449">
        <v>3.4884703758569541E-3</v>
      </c>
      <c r="BD135" s="449">
        <v>1.0277104904642899E-2</v>
      </c>
      <c r="BE135" s="449">
        <v>9.2204375274734379E-3</v>
      </c>
      <c r="BF135" s="449">
        <v>9.38284257001493E-3</v>
      </c>
      <c r="BG135" s="449">
        <v>9.0396007479847072E-3</v>
      </c>
      <c r="BH135" s="449">
        <v>3.1606178908365895E-3</v>
      </c>
      <c r="BI135" s="449">
        <v>3.2913030794887426E-3</v>
      </c>
      <c r="BJ135" s="449">
        <v>2.2736736762909611E-3</v>
      </c>
      <c r="BK135" s="449">
        <v>2.5206392876862228E-3</v>
      </c>
      <c r="BL135" s="449">
        <v>2.6094049094805729E-3</v>
      </c>
      <c r="BM135" s="449">
        <v>2.6625093600977324E-3</v>
      </c>
      <c r="BN135" s="449">
        <v>2.8186873036299166E-3</v>
      </c>
      <c r="BO135" s="449">
        <v>3.4884703758569541E-3</v>
      </c>
      <c r="BP135" s="449">
        <v>1.0277104904642899E-2</v>
      </c>
      <c r="BQ135" s="449">
        <v>9.2204375274734379E-3</v>
      </c>
      <c r="BR135" s="449">
        <v>9.38284257001493E-3</v>
      </c>
      <c r="BS135" s="449">
        <v>9.0396007479847072E-3</v>
      </c>
      <c r="BT135" s="449">
        <v>3.1606178908365895E-3</v>
      </c>
      <c r="BU135" s="449">
        <v>3.2913030794887426E-3</v>
      </c>
      <c r="BV135" s="449">
        <v>2.2736736762909611E-3</v>
      </c>
      <c r="BW135" s="449">
        <v>2.5206392876862228E-3</v>
      </c>
      <c r="BX135" s="449">
        <v>2.6094049094805729E-3</v>
      </c>
      <c r="BY135" s="449">
        <v>2.6625093600977324E-3</v>
      </c>
      <c r="BZ135" s="449">
        <v>2.8186873036299166E-3</v>
      </c>
      <c r="CA135" s="449">
        <v>3.4884703758569541E-3</v>
      </c>
      <c r="CB135" s="449">
        <v>1.0277104904642899E-2</v>
      </c>
      <c r="CC135" s="449">
        <v>9.2204375274734379E-3</v>
      </c>
      <c r="CD135" s="449">
        <v>9.38284257001493E-3</v>
      </c>
      <c r="CE135" s="449">
        <v>9.0396007479847072E-3</v>
      </c>
      <c r="CF135" s="449">
        <v>3.1606178908365895E-3</v>
      </c>
      <c r="CG135" s="449">
        <v>3.2913030794887426E-3</v>
      </c>
      <c r="CH135" s="449">
        <v>2.2736736762909611E-3</v>
      </c>
    </row>
    <row r="136" spans="1:86" hidden="1" x14ac:dyDescent="0.3">
      <c r="A136" s="579"/>
      <c r="B136" s="94" t="s">
        <v>23</v>
      </c>
      <c r="C136" s="426">
        <v>2.4010320670554129E-3</v>
      </c>
      <c r="D136" s="426">
        <v>2.4658614444414456E-3</v>
      </c>
      <c r="E136" s="426">
        <v>2.4663552230189505E-3</v>
      </c>
      <c r="F136" s="426">
        <v>2.6618576910220812E-3</v>
      </c>
      <c r="G136" s="426">
        <v>3.2351217899887503E-3</v>
      </c>
      <c r="H136" s="426">
        <v>9.5463486409639135E-3</v>
      </c>
      <c r="I136" s="449">
        <v>9.2204375274734379E-3</v>
      </c>
      <c r="J136" s="449">
        <v>9.38284257001493E-3</v>
      </c>
      <c r="K136" s="449">
        <v>9.0396007479847072E-3</v>
      </c>
      <c r="L136" s="449">
        <v>3.1606178908365895E-3</v>
      </c>
      <c r="M136" s="449">
        <v>3.2913030794887426E-3</v>
      </c>
      <c r="N136" s="449">
        <v>2.2736736762909611E-3</v>
      </c>
      <c r="O136" s="449">
        <v>2.5206392876862228E-3</v>
      </c>
      <c r="P136" s="449">
        <v>2.6094049094805729E-3</v>
      </c>
      <c r="Q136" s="449">
        <v>2.6625093600977324E-3</v>
      </c>
      <c r="R136" s="449">
        <v>2.8186873036299166E-3</v>
      </c>
      <c r="S136" s="449">
        <v>3.4884703758569541E-3</v>
      </c>
      <c r="T136" s="449">
        <v>1.0277104904642899E-2</v>
      </c>
      <c r="U136" s="449">
        <v>9.2204375274734379E-3</v>
      </c>
      <c r="V136" s="449">
        <v>9.38284257001493E-3</v>
      </c>
      <c r="W136" s="449">
        <v>9.0396007479847072E-3</v>
      </c>
      <c r="X136" s="449">
        <v>3.1606178908365895E-3</v>
      </c>
      <c r="Y136" s="449">
        <v>3.2913030794887426E-3</v>
      </c>
      <c r="Z136" s="449">
        <v>2.2736736762909611E-3</v>
      </c>
      <c r="AA136" s="449">
        <v>2.5206392876862228E-3</v>
      </c>
      <c r="AB136" s="449">
        <v>2.6094049094805729E-3</v>
      </c>
      <c r="AC136" s="449">
        <v>2.6625093600977324E-3</v>
      </c>
      <c r="AD136" s="449">
        <v>2.8186873036299166E-3</v>
      </c>
      <c r="AE136" s="449">
        <v>3.4884703758569541E-3</v>
      </c>
      <c r="AF136" s="449">
        <v>1.0277104904642899E-2</v>
      </c>
      <c r="AG136" s="449">
        <v>9.2204375274734379E-3</v>
      </c>
      <c r="AH136" s="449">
        <v>9.38284257001493E-3</v>
      </c>
      <c r="AI136" s="449">
        <v>9.0396007479847072E-3</v>
      </c>
      <c r="AJ136" s="449">
        <v>3.1606178908365895E-3</v>
      </c>
      <c r="AK136" s="449">
        <v>3.2913030794887426E-3</v>
      </c>
      <c r="AL136" s="449">
        <v>2.2736736762909611E-3</v>
      </c>
      <c r="AM136" s="449">
        <v>2.5206392876862228E-3</v>
      </c>
      <c r="AN136" s="449">
        <v>2.6094049094805729E-3</v>
      </c>
      <c r="AO136" s="449">
        <v>2.6625093600977324E-3</v>
      </c>
      <c r="AP136" s="449">
        <v>2.8186873036299166E-3</v>
      </c>
      <c r="AQ136" s="449">
        <v>3.4884703758569541E-3</v>
      </c>
      <c r="AR136" s="449">
        <v>1.0277104904642899E-2</v>
      </c>
      <c r="AS136" s="449">
        <v>9.2204375274734379E-3</v>
      </c>
      <c r="AT136" s="449">
        <v>9.38284257001493E-3</v>
      </c>
      <c r="AU136" s="449">
        <v>9.0396007479847072E-3</v>
      </c>
      <c r="AV136" s="449">
        <v>3.1606178908365895E-3</v>
      </c>
      <c r="AW136" s="449">
        <v>3.2913030794887426E-3</v>
      </c>
      <c r="AX136" s="449">
        <v>2.2736736762909611E-3</v>
      </c>
      <c r="AY136" s="449">
        <v>2.5206392876862228E-3</v>
      </c>
      <c r="AZ136" s="449">
        <v>2.6094049094805729E-3</v>
      </c>
      <c r="BA136" s="449">
        <v>2.6625093600977324E-3</v>
      </c>
      <c r="BB136" s="449">
        <v>2.8186873036299166E-3</v>
      </c>
      <c r="BC136" s="449">
        <v>3.4884703758569541E-3</v>
      </c>
      <c r="BD136" s="449">
        <v>1.0277104904642899E-2</v>
      </c>
      <c r="BE136" s="449">
        <v>9.2204375274734379E-3</v>
      </c>
      <c r="BF136" s="449">
        <v>9.38284257001493E-3</v>
      </c>
      <c r="BG136" s="449">
        <v>9.0396007479847072E-3</v>
      </c>
      <c r="BH136" s="449">
        <v>3.1606178908365895E-3</v>
      </c>
      <c r="BI136" s="449">
        <v>3.2913030794887426E-3</v>
      </c>
      <c r="BJ136" s="449">
        <v>2.2736736762909611E-3</v>
      </c>
      <c r="BK136" s="449">
        <v>2.5206392876862228E-3</v>
      </c>
      <c r="BL136" s="449">
        <v>2.6094049094805729E-3</v>
      </c>
      <c r="BM136" s="449">
        <v>2.6625093600977324E-3</v>
      </c>
      <c r="BN136" s="449">
        <v>2.8186873036299166E-3</v>
      </c>
      <c r="BO136" s="449">
        <v>3.4884703758569541E-3</v>
      </c>
      <c r="BP136" s="449">
        <v>1.0277104904642899E-2</v>
      </c>
      <c r="BQ136" s="449">
        <v>9.2204375274734379E-3</v>
      </c>
      <c r="BR136" s="449">
        <v>9.38284257001493E-3</v>
      </c>
      <c r="BS136" s="449">
        <v>9.0396007479847072E-3</v>
      </c>
      <c r="BT136" s="449">
        <v>3.1606178908365895E-3</v>
      </c>
      <c r="BU136" s="449">
        <v>3.2913030794887426E-3</v>
      </c>
      <c r="BV136" s="449">
        <v>2.2736736762909611E-3</v>
      </c>
      <c r="BW136" s="449">
        <v>2.5206392876862228E-3</v>
      </c>
      <c r="BX136" s="449">
        <v>2.6094049094805729E-3</v>
      </c>
      <c r="BY136" s="449">
        <v>2.6625093600977324E-3</v>
      </c>
      <c r="BZ136" s="449">
        <v>2.8186873036299166E-3</v>
      </c>
      <c r="CA136" s="449">
        <v>3.4884703758569541E-3</v>
      </c>
      <c r="CB136" s="449">
        <v>1.0277104904642899E-2</v>
      </c>
      <c r="CC136" s="449">
        <v>9.2204375274734379E-3</v>
      </c>
      <c r="CD136" s="449">
        <v>9.38284257001493E-3</v>
      </c>
      <c r="CE136" s="449">
        <v>9.0396007479847072E-3</v>
      </c>
      <c r="CF136" s="449">
        <v>3.1606178908365895E-3</v>
      </c>
      <c r="CG136" s="449">
        <v>3.2913030794887426E-3</v>
      </c>
      <c r="CH136" s="449">
        <v>2.2736736762909611E-3</v>
      </c>
    </row>
    <row r="137" spans="1:86" hidden="1" x14ac:dyDescent="0.3">
      <c r="A137" s="579"/>
      <c r="B137" s="94" t="s">
        <v>24</v>
      </c>
      <c r="C137" s="426">
        <v>2.4010320670554129E-3</v>
      </c>
      <c r="D137" s="426">
        <v>2.4658614444414456E-3</v>
      </c>
      <c r="E137" s="426">
        <v>2.4663552230189505E-3</v>
      </c>
      <c r="F137" s="426">
        <v>2.6618576910220812E-3</v>
      </c>
      <c r="G137" s="426">
        <v>3.2351217899887503E-3</v>
      </c>
      <c r="H137" s="426">
        <v>9.5463486409639135E-3</v>
      </c>
      <c r="I137" s="449">
        <v>9.2204375274734379E-3</v>
      </c>
      <c r="J137" s="449">
        <v>9.38284257001493E-3</v>
      </c>
      <c r="K137" s="449">
        <v>9.0396007479847072E-3</v>
      </c>
      <c r="L137" s="449">
        <v>3.1606178908365895E-3</v>
      </c>
      <c r="M137" s="449">
        <v>3.2913030794887426E-3</v>
      </c>
      <c r="N137" s="449">
        <v>2.2736736762909611E-3</v>
      </c>
      <c r="O137" s="449">
        <v>2.5206392876862228E-3</v>
      </c>
      <c r="P137" s="449">
        <v>2.6094049094805729E-3</v>
      </c>
      <c r="Q137" s="449">
        <v>2.6625093600977324E-3</v>
      </c>
      <c r="R137" s="449">
        <v>2.8186873036299166E-3</v>
      </c>
      <c r="S137" s="449">
        <v>3.4884703758569541E-3</v>
      </c>
      <c r="T137" s="449">
        <v>1.0277104904642899E-2</v>
      </c>
      <c r="U137" s="449">
        <v>9.2204375274734379E-3</v>
      </c>
      <c r="V137" s="449">
        <v>9.38284257001493E-3</v>
      </c>
      <c r="W137" s="449">
        <v>9.0396007479847072E-3</v>
      </c>
      <c r="X137" s="449">
        <v>3.1606178908365895E-3</v>
      </c>
      <c r="Y137" s="449">
        <v>3.2913030794887426E-3</v>
      </c>
      <c r="Z137" s="449">
        <v>2.2736736762909611E-3</v>
      </c>
      <c r="AA137" s="449">
        <v>2.5206392876862228E-3</v>
      </c>
      <c r="AB137" s="449">
        <v>2.6094049094805729E-3</v>
      </c>
      <c r="AC137" s="449">
        <v>2.6625093600977324E-3</v>
      </c>
      <c r="AD137" s="449">
        <v>2.8186873036299166E-3</v>
      </c>
      <c r="AE137" s="449">
        <v>3.4884703758569541E-3</v>
      </c>
      <c r="AF137" s="449">
        <v>1.0277104904642899E-2</v>
      </c>
      <c r="AG137" s="449">
        <v>9.2204375274734379E-3</v>
      </c>
      <c r="AH137" s="449">
        <v>9.38284257001493E-3</v>
      </c>
      <c r="AI137" s="449">
        <v>9.0396007479847072E-3</v>
      </c>
      <c r="AJ137" s="449">
        <v>3.1606178908365895E-3</v>
      </c>
      <c r="AK137" s="449">
        <v>3.2913030794887426E-3</v>
      </c>
      <c r="AL137" s="449">
        <v>2.2736736762909611E-3</v>
      </c>
      <c r="AM137" s="449">
        <v>2.5206392876862228E-3</v>
      </c>
      <c r="AN137" s="449">
        <v>2.6094049094805729E-3</v>
      </c>
      <c r="AO137" s="449">
        <v>2.6625093600977324E-3</v>
      </c>
      <c r="AP137" s="449">
        <v>2.8186873036299166E-3</v>
      </c>
      <c r="AQ137" s="449">
        <v>3.4884703758569541E-3</v>
      </c>
      <c r="AR137" s="449">
        <v>1.0277104904642899E-2</v>
      </c>
      <c r="AS137" s="449">
        <v>9.2204375274734379E-3</v>
      </c>
      <c r="AT137" s="449">
        <v>9.38284257001493E-3</v>
      </c>
      <c r="AU137" s="449">
        <v>9.0396007479847072E-3</v>
      </c>
      <c r="AV137" s="449">
        <v>3.1606178908365895E-3</v>
      </c>
      <c r="AW137" s="449">
        <v>3.2913030794887426E-3</v>
      </c>
      <c r="AX137" s="449">
        <v>2.2736736762909611E-3</v>
      </c>
      <c r="AY137" s="449">
        <v>2.5206392876862228E-3</v>
      </c>
      <c r="AZ137" s="449">
        <v>2.6094049094805729E-3</v>
      </c>
      <c r="BA137" s="449">
        <v>2.6625093600977324E-3</v>
      </c>
      <c r="BB137" s="449">
        <v>2.8186873036299166E-3</v>
      </c>
      <c r="BC137" s="449">
        <v>3.4884703758569541E-3</v>
      </c>
      <c r="BD137" s="449">
        <v>1.0277104904642899E-2</v>
      </c>
      <c r="BE137" s="449">
        <v>9.2204375274734379E-3</v>
      </c>
      <c r="BF137" s="449">
        <v>9.38284257001493E-3</v>
      </c>
      <c r="BG137" s="449">
        <v>9.0396007479847072E-3</v>
      </c>
      <c r="BH137" s="449">
        <v>3.1606178908365895E-3</v>
      </c>
      <c r="BI137" s="449">
        <v>3.2913030794887426E-3</v>
      </c>
      <c r="BJ137" s="449">
        <v>2.2736736762909611E-3</v>
      </c>
      <c r="BK137" s="449">
        <v>2.5206392876862228E-3</v>
      </c>
      <c r="BL137" s="449">
        <v>2.6094049094805729E-3</v>
      </c>
      <c r="BM137" s="449">
        <v>2.6625093600977324E-3</v>
      </c>
      <c r="BN137" s="449">
        <v>2.8186873036299166E-3</v>
      </c>
      <c r="BO137" s="449">
        <v>3.4884703758569541E-3</v>
      </c>
      <c r="BP137" s="449">
        <v>1.0277104904642899E-2</v>
      </c>
      <c r="BQ137" s="449">
        <v>9.2204375274734379E-3</v>
      </c>
      <c r="BR137" s="449">
        <v>9.38284257001493E-3</v>
      </c>
      <c r="BS137" s="449">
        <v>9.0396007479847072E-3</v>
      </c>
      <c r="BT137" s="449">
        <v>3.1606178908365895E-3</v>
      </c>
      <c r="BU137" s="449">
        <v>3.2913030794887426E-3</v>
      </c>
      <c r="BV137" s="449">
        <v>2.2736736762909611E-3</v>
      </c>
      <c r="BW137" s="449">
        <v>2.5206392876862228E-3</v>
      </c>
      <c r="BX137" s="449">
        <v>2.6094049094805729E-3</v>
      </c>
      <c r="BY137" s="449">
        <v>2.6625093600977324E-3</v>
      </c>
      <c r="BZ137" s="449">
        <v>2.8186873036299166E-3</v>
      </c>
      <c r="CA137" s="449">
        <v>3.4884703758569541E-3</v>
      </c>
      <c r="CB137" s="449">
        <v>1.0277104904642899E-2</v>
      </c>
      <c r="CC137" s="449">
        <v>9.2204375274734379E-3</v>
      </c>
      <c r="CD137" s="449">
        <v>9.38284257001493E-3</v>
      </c>
      <c r="CE137" s="449">
        <v>9.0396007479847072E-3</v>
      </c>
      <c r="CF137" s="449">
        <v>3.1606178908365895E-3</v>
      </c>
      <c r="CG137" s="449">
        <v>3.2913030794887426E-3</v>
      </c>
      <c r="CH137" s="449">
        <v>2.2736736762909611E-3</v>
      </c>
    </row>
    <row r="138" spans="1:86" hidden="1" x14ac:dyDescent="0.3">
      <c r="A138" s="579"/>
      <c r="B138" s="94" t="s">
        <v>7</v>
      </c>
      <c r="C138" s="426">
        <v>1.9552426380463495E-3</v>
      </c>
      <c r="D138" s="426">
        <v>1.9886100137532902E-3</v>
      </c>
      <c r="E138" s="426">
        <v>2.3277733472704528E-3</v>
      </c>
      <c r="F138" s="426">
        <v>2.5467182195471351E-3</v>
      </c>
      <c r="G138" s="426">
        <v>2.7527721822669942E-3</v>
      </c>
      <c r="H138" s="426">
        <v>8.2874786513341108E-3</v>
      </c>
      <c r="I138" s="449">
        <v>7.9120840108608016E-3</v>
      </c>
      <c r="J138" s="449">
        <v>8.1708958704232535E-3</v>
      </c>
      <c r="K138" s="449">
        <v>7.7885391781615703E-3</v>
      </c>
      <c r="L138" s="449">
        <v>2.663377281811887E-3</v>
      </c>
      <c r="M138" s="449">
        <v>2.7952062314655561E-3</v>
      </c>
      <c r="N138" s="449">
        <v>1.8275092352453522E-3</v>
      </c>
      <c r="O138" s="449">
        <v>2.0482580203068823E-3</v>
      </c>
      <c r="P138" s="449">
        <v>2.0996679827765714E-3</v>
      </c>
      <c r="Q138" s="449">
        <v>2.5117772969197988E-3</v>
      </c>
      <c r="R138" s="449">
        <v>2.6967656521596078E-3</v>
      </c>
      <c r="S138" s="449">
        <v>2.9642741322941464E-3</v>
      </c>
      <c r="T138" s="449">
        <v>8.9200802210856432E-3</v>
      </c>
      <c r="U138" s="449">
        <v>7.9120840108608016E-3</v>
      </c>
      <c r="V138" s="449">
        <v>8.1708958704232535E-3</v>
      </c>
      <c r="W138" s="449">
        <v>7.7885391781615703E-3</v>
      </c>
      <c r="X138" s="449">
        <v>2.663377281811887E-3</v>
      </c>
      <c r="Y138" s="449">
        <v>2.7952062314655561E-3</v>
      </c>
      <c r="Z138" s="449">
        <v>1.8275092352453522E-3</v>
      </c>
      <c r="AA138" s="449">
        <v>2.0482580203068823E-3</v>
      </c>
      <c r="AB138" s="449">
        <v>2.0996679827765714E-3</v>
      </c>
      <c r="AC138" s="449">
        <v>2.5117772969197988E-3</v>
      </c>
      <c r="AD138" s="449">
        <v>2.6967656521596078E-3</v>
      </c>
      <c r="AE138" s="449">
        <v>2.9642741322941464E-3</v>
      </c>
      <c r="AF138" s="449">
        <v>8.9200802210856432E-3</v>
      </c>
      <c r="AG138" s="449">
        <v>7.9120840108608016E-3</v>
      </c>
      <c r="AH138" s="449">
        <v>8.1708958704232535E-3</v>
      </c>
      <c r="AI138" s="449">
        <v>7.7885391781615703E-3</v>
      </c>
      <c r="AJ138" s="449">
        <v>2.663377281811887E-3</v>
      </c>
      <c r="AK138" s="449">
        <v>2.7952062314655561E-3</v>
      </c>
      <c r="AL138" s="449">
        <v>1.8275092352453522E-3</v>
      </c>
      <c r="AM138" s="449">
        <v>2.0482580203068823E-3</v>
      </c>
      <c r="AN138" s="449">
        <v>2.0996679827765714E-3</v>
      </c>
      <c r="AO138" s="449">
        <v>2.5117772969197988E-3</v>
      </c>
      <c r="AP138" s="449">
        <v>2.6967656521596078E-3</v>
      </c>
      <c r="AQ138" s="449">
        <v>2.9642741322941464E-3</v>
      </c>
      <c r="AR138" s="449">
        <v>8.9200802210856432E-3</v>
      </c>
      <c r="AS138" s="449">
        <v>7.9120840108608016E-3</v>
      </c>
      <c r="AT138" s="449">
        <v>8.1708958704232535E-3</v>
      </c>
      <c r="AU138" s="449">
        <v>7.7885391781615703E-3</v>
      </c>
      <c r="AV138" s="449">
        <v>2.663377281811887E-3</v>
      </c>
      <c r="AW138" s="449">
        <v>2.7952062314655561E-3</v>
      </c>
      <c r="AX138" s="449">
        <v>1.8275092352453522E-3</v>
      </c>
      <c r="AY138" s="449">
        <v>2.0482580203068823E-3</v>
      </c>
      <c r="AZ138" s="449">
        <v>2.0996679827765714E-3</v>
      </c>
      <c r="BA138" s="449">
        <v>2.5117772969197988E-3</v>
      </c>
      <c r="BB138" s="449">
        <v>2.6967656521596078E-3</v>
      </c>
      <c r="BC138" s="449">
        <v>2.9642741322941464E-3</v>
      </c>
      <c r="BD138" s="449">
        <v>8.9200802210856432E-3</v>
      </c>
      <c r="BE138" s="449">
        <v>7.9120840108608016E-3</v>
      </c>
      <c r="BF138" s="449">
        <v>8.1708958704232535E-3</v>
      </c>
      <c r="BG138" s="449">
        <v>7.7885391781615703E-3</v>
      </c>
      <c r="BH138" s="449">
        <v>2.663377281811887E-3</v>
      </c>
      <c r="BI138" s="449">
        <v>2.7952062314655561E-3</v>
      </c>
      <c r="BJ138" s="449">
        <v>1.8275092352453522E-3</v>
      </c>
      <c r="BK138" s="449">
        <v>2.0482580203068823E-3</v>
      </c>
      <c r="BL138" s="449">
        <v>2.0996679827765714E-3</v>
      </c>
      <c r="BM138" s="449">
        <v>2.5117772969197988E-3</v>
      </c>
      <c r="BN138" s="449">
        <v>2.6967656521596078E-3</v>
      </c>
      <c r="BO138" s="449">
        <v>2.9642741322941464E-3</v>
      </c>
      <c r="BP138" s="449">
        <v>8.9200802210856432E-3</v>
      </c>
      <c r="BQ138" s="449">
        <v>7.9120840108608016E-3</v>
      </c>
      <c r="BR138" s="449">
        <v>8.1708958704232535E-3</v>
      </c>
      <c r="BS138" s="449">
        <v>7.7885391781615703E-3</v>
      </c>
      <c r="BT138" s="449">
        <v>2.663377281811887E-3</v>
      </c>
      <c r="BU138" s="449">
        <v>2.7952062314655561E-3</v>
      </c>
      <c r="BV138" s="449">
        <v>1.8275092352453522E-3</v>
      </c>
      <c r="BW138" s="449">
        <v>2.0482580203068823E-3</v>
      </c>
      <c r="BX138" s="449">
        <v>2.0996679827765714E-3</v>
      </c>
      <c r="BY138" s="449">
        <v>2.5117772969197988E-3</v>
      </c>
      <c r="BZ138" s="449">
        <v>2.6967656521596078E-3</v>
      </c>
      <c r="CA138" s="449">
        <v>2.9642741322941464E-3</v>
      </c>
      <c r="CB138" s="449">
        <v>8.9200802210856432E-3</v>
      </c>
      <c r="CC138" s="449">
        <v>7.9120840108608016E-3</v>
      </c>
      <c r="CD138" s="449">
        <v>8.1708958704232535E-3</v>
      </c>
      <c r="CE138" s="449">
        <v>7.7885391781615703E-3</v>
      </c>
      <c r="CF138" s="449">
        <v>2.663377281811887E-3</v>
      </c>
      <c r="CG138" s="449">
        <v>2.7952062314655561E-3</v>
      </c>
      <c r="CH138" s="449">
        <v>1.8275092352453522E-3</v>
      </c>
    </row>
    <row r="139" spans="1:86" ht="15" hidden="1" thickBot="1" x14ac:dyDescent="0.35">
      <c r="A139" s="580"/>
      <c r="B139" s="96" t="s">
        <v>8</v>
      </c>
      <c r="C139" s="426">
        <v>1.9644768883065786E-3</v>
      </c>
      <c r="D139" s="426">
        <v>2.2531034034520806E-3</v>
      </c>
      <c r="E139" s="426">
        <v>2.8950514527520299E-3</v>
      </c>
      <c r="F139" s="426">
        <v>3.4443097564958781E-3</v>
      </c>
      <c r="G139" s="426">
        <v>3.7511394413520171E-3</v>
      </c>
      <c r="H139" s="426">
        <v>1.1706261613112848E-2</v>
      </c>
      <c r="I139" s="449">
        <v>1.0687943341299815E-2</v>
      </c>
      <c r="J139" s="449">
        <v>1.1522933460942934E-2</v>
      </c>
      <c r="K139" s="449">
        <v>1.0486282157369091E-2</v>
      </c>
      <c r="L139" s="449">
        <v>3.6596668037661337E-3</v>
      </c>
      <c r="M139" s="449">
        <v>3.8274488539499401E-3</v>
      </c>
      <c r="N139" s="449">
        <v>2.075377328930593E-3</v>
      </c>
      <c r="O139" s="449">
        <v>2.056328093775078E-3</v>
      </c>
      <c r="P139" s="449">
        <v>2.3809450168806499E-3</v>
      </c>
      <c r="Q139" s="449">
        <v>3.1301001577754123E-3</v>
      </c>
      <c r="R139" s="449">
        <v>3.6577250464396274E-3</v>
      </c>
      <c r="S139" s="449">
        <v>4.0499143567503358E-3</v>
      </c>
      <c r="T139" s="449">
        <v>1.2606364835572214E-2</v>
      </c>
      <c r="U139" s="449">
        <v>1.0687943341299815E-2</v>
      </c>
      <c r="V139" s="449">
        <v>1.1522933460942934E-2</v>
      </c>
      <c r="W139" s="449">
        <v>1.0486282157369091E-2</v>
      </c>
      <c r="X139" s="449">
        <v>3.6596668037661337E-3</v>
      </c>
      <c r="Y139" s="449">
        <v>3.8274488539499401E-3</v>
      </c>
      <c r="Z139" s="449">
        <v>2.075377328930593E-3</v>
      </c>
      <c r="AA139" s="449">
        <v>2.056328093775078E-3</v>
      </c>
      <c r="AB139" s="449">
        <v>2.3809450168806499E-3</v>
      </c>
      <c r="AC139" s="449">
        <v>3.1301001577754123E-3</v>
      </c>
      <c r="AD139" s="449">
        <v>3.6577250464396274E-3</v>
      </c>
      <c r="AE139" s="449">
        <v>4.0499143567503358E-3</v>
      </c>
      <c r="AF139" s="449">
        <v>1.2606364835572214E-2</v>
      </c>
      <c r="AG139" s="449">
        <v>1.0687943341299815E-2</v>
      </c>
      <c r="AH139" s="449">
        <v>1.1522933460942934E-2</v>
      </c>
      <c r="AI139" s="449">
        <v>1.0486282157369091E-2</v>
      </c>
      <c r="AJ139" s="449">
        <v>3.6596668037661337E-3</v>
      </c>
      <c r="AK139" s="449">
        <v>3.8274488539499401E-3</v>
      </c>
      <c r="AL139" s="449">
        <v>2.075377328930593E-3</v>
      </c>
      <c r="AM139" s="449">
        <v>2.056328093775078E-3</v>
      </c>
      <c r="AN139" s="449">
        <v>2.3809450168806499E-3</v>
      </c>
      <c r="AO139" s="449">
        <v>3.1301001577754123E-3</v>
      </c>
      <c r="AP139" s="449">
        <v>3.6577250464396274E-3</v>
      </c>
      <c r="AQ139" s="449">
        <v>4.0499143567503358E-3</v>
      </c>
      <c r="AR139" s="449">
        <v>1.2606364835572214E-2</v>
      </c>
      <c r="AS139" s="449">
        <v>1.0687943341299815E-2</v>
      </c>
      <c r="AT139" s="449">
        <v>1.1522933460942934E-2</v>
      </c>
      <c r="AU139" s="449">
        <v>1.0486282157369091E-2</v>
      </c>
      <c r="AV139" s="449">
        <v>3.6596668037661337E-3</v>
      </c>
      <c r="AW139" s="449">
        <v>3.8274488539499401E-3</v>
      </c>
      <c r="AX139" s="449">
        <v>2.075377328930593E-3</v>
      </c>
      <c r="AY139" s="449">
        <v>2.056328093775078E-3</v>
      </c>
      <c r="AZ139" s="449">
        <v>2.3809450168806499E-3</v>
      </c>
      <c r="BA139" s="449">
        <v>3.1301001577754123E-3</v>
      </c>
      <c r="BB139" s="449">
        <v>3.6577250464396274E-3</v>
      </c>
      <c r="BC139" s="449">
        <v>4.0499143567503358E-3</v>
      </c>
      <c r="BD139" s="449">
        <v>1.2606364835572214E-2</v>
      </c>
      <c r="BE139" s="449">
        <v>1.0687943341299815E-2</v>
      </c>
      <c r="BF139" s="449">
        <v>1.1522933460942934E-2</v>
      </c>
      <c r="BG139" s="449">
        <v>1.0486282157369091E-2</v>
      </c>
      <c r="BH139" s="449">
        <v>3.6596668037661337E-3</v>
      </c>
      <c r="BI139" s="449">
        <v>3.8274488539499401E-3</v>
      </c>
      <c r="BJ139" s="449">
        <v>2.075377328930593E-3</v>
      </c>
      <c r="BK139" s="449">
        <v>2.056328093775078E-3</v>
      </c>
      <c r="BL139" s="449">
        <v>2.3809450168806499E-3</v>
      </c>
      <c r="BM139" s="449">
        <v>3.1301001577754123E-3</v>
      </c>
      <c r="BN139" s="449">
        <v>3.6577250464396274E-3</v>
      </c>
      <c r="BO139" s="449">
        <v>4.0499143567503358E-3</v>
      </c>
      <c r="BP139" s="449">
        <v>1.2606364835572214E-2</v>
      </c>
      <c r="BQ139" s="449">
        <v>1.0687943341299815E-2</v>
      </c>
      <c r="BR139" s="449">
        <v>1.1522933460942934E-2</v>
      </c>
      <c r="BS139" s="449">
        <v>1.0486282157369091E-2</v>
      </c>
      <c r="BT139" s="449">
        <v>3.6596668037661337E-3</v>
      </c>
      <c r="BU139" s="449">
        <v>3.8274488539499401E-3</v>
      </c>
      <c r="BV139" s="449">
        <v>2.075377328930593E-3</v>
      </c>
      <c r="BW139" s="449">
        <v>2.056328093775078E-3</v>
      </c>
      <c r="BX139" s="449">
        <v>2.3809450168806499E-3</v>
      </c>
      <c r="BY139" s="449">
        <v>3.1301001577754123E-3</v>
      </c>
      <c r="BZ139" s="449">
        <v>3.6577250464396274E-3</v>
      </c>
      <c r="CA139" s="449">
        <v>4.0499143567503358E-3</v>
      </c>
      <c r="CB139" s="449">
        <v>1.2606364835572214E-2</v>
      </c>
      <c r="CC139" s="449">
        <v>1.0687943341299815E-2</v>
      </c>
      <c r="CD139" s="449">
        <v>1.1522933460942934E-2</v>
      </c>
      <c r="CE139" s="449">
        <v>1.0486282157369091E-2</v>
      </c>
      <c r="CF139" s="449">
        <v>3.6596668037661337E-3</v>
      </c>
      <c r="CG139" s="449">
        <v>3.8274488539499401E-3</v>
      </c>
      <c r="CH139" s="449">
        <v>2.075377328930593E-3</v>
      </c>
    </row>
    <row r="140" spans="1:86" hidden="1" x14ac:dyDescent="0.3"/>
    <row r="141" spans="1:86" ht="15" hidden="1" thickBot="1" x14ac:dyDescent="0.35">
      <c r="A141" s="205" t="s">
        <v>180</v>
      </c>
      <c r="B141" s="115"/>
      <c r="C141" s="118"/>
      <c r="D141" s="118"/>
      <c r="E141" s="118"/>
      <c r="F141" s="118"/>
      <c r="G141" s="118"/>
      <c r="H141" s="118"/>
      <c r="I141" s="118"/>
      <c r="J141" s="118"/>
      <c r="K141" s="118"/>
      <c r="L141" s="118"/>
      <c r="M141" s="118"/>
      <c r="N141" s="118"/>
    </row>
    <row r="142" spans="1:86" ht="16.2" hidden="1" thickBot="1" x14ac:dyDescent="0.35">
      <c r="A142" s="568" t="s">
        <v>127</v>
      </c>
      <c r="B142" s="289" t="s">
        <v>143</v>
      </c>
      <c r="C142" s="176">
        <f>C$4</f>
        <v>44927</v>
      </c>
      <c r="D142" s="176">
        <f t="shared" ref="D142:BO142" si="111">D$4</f>
        <v>44958</v>
      </c>
      <c r="E142" s="176">
        <f t="shared" si="111"/>
        <v>44986</v>
      </c>
      <c r="F142" s="176">
        <f t="shared" si="111"/>
        <v>45017</v>
      </c>
      <c r="G142" s="176">
        <f t="shared" si="111"/>
        <v>45047</v>
      </c>
      <c r="H142" s="176">
        <f t="shared" si="111"/>
        <v>45078</v>
      </c>
      <c r="I142" s="176">
        <f t="shared" si="111"/>
        <v>45108</v>
      </c>
      <c r="J142" s="176">
        <f t="shared" si="111"/>
        <v>45139</v>
      </c>
      <c r="K142" s="176">
        <f t="shared" si="111"/>
        <v>45170</v>
      </c>
      <c r="L142" s="176">
        <f t="shared" si="111"/>
        <v>45200</v>
      </c>
      <c r="M142" s="176">
        <f t="shared" si="111"/>
        <v>45231</v>
      </c>
      <c r="N142" s="176">
        <f t="shared" si="111"/>
        <v>45261</v>
      </c>
      <c r="O142" s="176">
        <f t="shared" si="111"/>
        <v>45292</v>
      </c>
      <c r="P142" s="176">
        <f t="shared" si="111"/>
        <v>45323</v>
      </c>
      <c r="Q142" s="176">
        <f t="shared" si="111"/>
        <v>45352</v>
      </c>
      <c r="R142" s="176">
        <f t="shared" si="111"/>
        <v>45383</v>
      </c>
      <c r="S142" s="176">
        <f t="shared" si="111"/>
        <v>45413</v>
      </c>
      <c r="T142" s="176">
        <f t="shared" si="111"/>
        <v>45444</v>
      </c>
      <c r="U142" s="176">
        <f t="shared" si="111"/>
        <v>45474</v>
      </c>
      <c r="V142" s="176">
        <f t="shared" si="111"/>
        <v>45505</v>
      </c>
      <c r="W142" s="176">
        <f t="shared" si="111"/>
        <v>45536</v>
      </c>
      <c r="X142" s="176">
        <f t="shared" si="111"/>
        <v>45566</v>
      </c>
      <c r="Y142" s="176">
        <f t="shared" si="111"/>
        <v>45597</v>
      </c>
      <c r="Z142" s="176">
        <f t="shared" si="111"/>
        <v>45627</v>
      </c>
      <c r="AA142" s="176">
        <f t="shared" si="111"/>
        <v>45658</v>
      </c>
      <c r="AB142" s="176">
        <f t="shared" si="111"/>
        <v>45689</v>
      </c>
      <c r="AC142" s="176">
        <f t="shared" si="111"/>
        <v>45717</v>
      </c>
      <c r="AD142" s="176">
        <f t="shared" si="111"/>
        <v>45748</v>
      </c>
      <c r="AE142" s="176">
        <f t="shared" si="111"/>
        <v>45778</v>
      </c>
      <c r="AF142" s="176">
        <f t="shared" si="111"/>
        <v>45809</v>
      </c>
      <c r="AG142" s="176">
        <f t="shared" si="111"/>
        <v>45839</v>
      </c>
      <c r="AH142" s="176">
        <f t="shared" si="111"/>
        <v>45870</v>
      </c>
      <c r="AI142" s="176">
        <f t="shared" si="111"/>
        <v>45901</v>
      </c>
      <c r="AJ142" s="176">
        <f t="shared" si="111"/>
        <v>45931</v>
      </c>
      <c r="AK142" s="176">
        <f t="shared" si="111"/>
        <v>45962</v>
      </c>
      <c r="AL142" s="176">
        <f t="shared" si="111"/>
        <v>45992</v>
      </c>
      <c r="AM142" s="176">
        <f t="shared" si="111"/>
        <v>46023</v>
      </c>
      <c r="AN142" s="176">
        <f t="shared" si="111"/>
        <v>46054</v>
      </c>
      <c r="AO142" s="176">
        <f t="shared" si="111"/>
        <v>46082</v>
      </c>
      <c r="AP142" s="176">
        <f t="shared" si="111"/>
        <v>46113</v>
      </c>
      <c r="AQ142" s="176">
        <f t="shared" si="111"/>
        <v>46143</v>
      </c>
      <c r="AR142" s="176">
        <f t="shared" si="111"/>
        <v>46174</v>
      </c>
      <c r="AS142" s="176">
        <f t="shared" si="111"/>
        <v>46204</v>
      </c>
      <c r="AT142" s="176">
        <f t="shared" si="111"/>
        <v>46235</v>
      </c>
      <c r="AU142" s="176">
        <f t="shared" si="111"/>
        <v>46266</v>
      </c>
      <c r="AV142" s="176">
        <f t="shared" si="111"/>
        <v>46296</v>
      </c>
      <c r="AW142" s="176">
        <f t="shared" si="111"/>
        <v>46327</v>
      </c>
      <c r="AX142" s="176">
        <f t="shared" si="111"/>
        <v>46357</v>
      </c>
      <c r="AY142" s="176">
        <f t="shared" si="111"/>
        <v>46388</v>
      </c>
      <c r="AZ142" s="176">
        <f t="shared" si="111"/>
        <v>46419</v>
      </c>
      <c r="BA142" s="176">
        <f t="shared" si="111"/>
        <v>46447</v>
      </c>
      <c r="BB142" s="176">
        <f t="shared" si="111"/>
        <v>46478</v>
      </c>
      <c r="BC142" s="176">
        <f t="shared" si="111"/>
        <v>46508</v>
      </c>
      <c r="BD142" s="176">
        <f t="shared" si="111"/>
        <v>46539</v>
      </c>
      <c r="BE142" s="176">
        <f t="shared" si="111"/>
        <v>46569</v>
      </c>
      <c r="BF142" s="176">
        <f t="shared" si="111"/>
        <v>46600</v>
      </c>
      <c r="BG142" s="176">
        <f t="shared" si="111"/>
        <v>46631</v>
      </c>
      <c r="BH142" s="176">
        <f t="shared" si="111"/>
        <v>46661</v>
      </c>
      <c r="BI142" s="176">
        <f t="shared" si="111"/>
        <v>46692</v>
      </c>
      <c r="BJ142" s="176">
        <f t="shared" si="111"/>
        <v>46722</v>
      </c>
      <c r="BK142" s="176">
        <f t="shared" si="111"/>
        <v>46753</v>
      </c>
      <c r="BL142" s="176">
        <f t="shared" si="111"/>
        <v>46784</v>
      </c>
      <c r="BM142" s="176">
        <f t="shared" si="111"/>
        <v>46813</v>
      </c>
      <c r="BN142" s="176">
        <f t="shared" si="111"/>
        <v>46844</v>
      </c>
      <c r="BO142" s="176">
        <f t="shared" si="111"/>
        <v>46874</v>
      </c>
      <c r="BP142" s="176">
        <f t="shared" ref="BP142:CH142" si="112">BP$4</f>
        <v>46905</v>
      </c>
      <c r="BQ142" s="176">
        <f t="shared" si="112"/>
        <v>46935</v>
      </c>
      <c r="BR142" s="176">
        <f t="shared" si="112"/>
        <v>46966</v>
      </c>
      <c r="BS142" s="176">
        <f t="shared" si="112"/>
        <v>46997</v>
      </c>
      <c r="BT142" s="176">
        <f t="shared" si="112"/>
        <v>47027</v>
      </c>
      <c r="BU142" s="176">
        <f t="shared" si="112"/>
        <v>47058</v>
      </c>
      <c r="BV142" s="176">
        <f t="shared" si="112"/>
        <v>47088</v>
      </c>
      <c r="BW142" s="176">
        <f t="shared" si="112"/>
        <v>47119</v>
      </c>
      <c r="BX142" s="176">
        <f t="shared" si="112"/>
        <v>47150</v>
      </c>
      <c r="BY142" s="176">
        <f t="shared" si="112"/>
        <v>47178</v>
      </c>
      <c r="BZ142" s="176">
        <f t="shared" si="112"/>
        <v>47209</v>
      </c>
      <c r="CA142" s="176">
        <f t="shared" si="112"/>
        <v>47239</v>
      </c>
      <c r="CB142" s="176">
        <f t="shared" si="112"/>
        <v>47270</v>
      </c>
      <c r="CC142" s="176">
        <f t="shared" si="112"/>
        <v>47300</v>
      </c>
      <c r="CD142" s="176">
        <f t="shared" si="112"/>
        <v>47331</v>
      </c>
      <c r="CE142" s="176">
        <f t="shared" si="112"/>
        <v>47362</v>
      </c>
      <c r="CF142" s="176">
        <f t="shared" si="112"/>
        <v>47392</v>
      </c>
      <c r="CG142" s="176">
        <f t="shared" si="112"/>
        <v>47423</v>
      </c>
      <c r="CH142" s="177">
        <f t="shared" si="112"/>
        <v>47453</v>
      </c>
    </row>
    <row r="143" spans="1:86" hidden="1" x14ac:dyDescent="0.3">
      <c r="A143" s="569"/>
      <c r="B143" s="288" t="s">
        <v>20</v>
      </c>
      <c r="C143" s="30">
        <f>IF(C23=0,0,((C5*0.5)-C41)*C78*C110*C$2)</f>
        <v>0</v>
      </c>
      <c r="D143" s="30">
        <f>IF(D23=0,0,((D5*0.5)+C23-D41)*D78*D110*D$2)</f>
        <v>558.08584165316859</v>
      </c>
      <c r="E143" s="30">
        <f t="shared" ref="E143:BP144" si="113">IF(E23=0,0,((E5*0.5)+D23-E41)*E78*E110*E$2)</f>
        <v>1369.8875629793315</v>
      </c>
      <c r="F143" s="30">
        <f t="shared" si="113"/>
        <v>2173.524129674804</v>
      </c>
      <c r="G143" s="30">
        <f t="shared" si="113"/>
        <v>3208.450783356232</v>
      </c>
      <c r="H143" s="30">
        <f t="shared" si="113"/>
        <v>5307.4421078431351</v>
      </c>
      <c r="I143" s="30">
        <f t="shared" si="113"/>
        <v>5562.1840308852588</v>
      </c>
      <c r="J143" s="30">
        <f t="shared" si="113"/>
        <v>5608.7098834365397</v>
      </c>
      <c r="K143" s="30">
        <f t="shared" si="113"/>
        <v>5438.844742300008</v>
      </c>
      <c r="L143" s="30">
        <f t="shared" si="113"/>
        <v>3251.8023632868644</v>
      </c>
      <c r="M143" s="30">
        <f t="shared" si="113"/>
        <v>3188.8322671837168</v>
      </c>
      <c r="N143" s="30">
        <f t="shared" si="113"/>
        <v>3765.9617335538596</v>
      </c>
      <c r="O143" s="30">
        <f t="shared" si="113"/>
        <v>4370.2055989493301</v>
      </c>
      <c r="P143" s="30">
        <f t="shared" si="113"/>
        <v>4020.8301896577273</v>
      </c>
      <c r="Q143" s="30">
        <f t="shared" si="113"/>
        <v>4493.610195694353</v>
      </c>
      <c r="R143" s="30">
        <f t="shared" si="113"/>
        <v>4260.5822345505267</v>
      </c>
      <c r="S143" s="30">
        <f t="shared" si="113"/>
        <v>4727.9415597144725</v>
      </c>
      <c r="T143" s="30">
        <f t="shared" si="113"/>
        <v>7984.6994453008156</v>
      </c>
      <c r="U143" s="30">
        <f t="shared" si="113"/>
        <v>7842.0849193254053</v>
      </c>
      <c r="V143" s="30">
        <f t="shared" si="113"/>
        <v>7907.6813980871984</v>
      </c>
      <c r="W143" s="30">
        <f t="shared" si="113"/>
        <v>7668.1897066528445</v>
      </c>
      <c r="X143" s="30">
        <f t="shared" si="113"/>
        <v>4584.6937340007416</v>
      </c>
      <c r="Y143" s="30">
        <f t="shared" si="113"/>
        <v>4495.9126296221484</v>
      </c>
      <c r="Z143" s="30">
        <f t="shared" si="113"/>
        <v>4406.5053942378763</v>
      </c>
      <c r="AA143" s="30">
        <f t="shared" si="113"/>
        <v>4370.2055989493301</v>
      </c>
      <c r="AB143" s="30">
        <f t="shared" si="113"/>
        <v>4020.8301896577273</v>
      </c>
      <c r="AC143" s="30">
        <f t="shared" si="113"/>
        <v>4493.610195694353</v>
      </c>
      <c r="AD143" s="30">
        <f t="shared" si="113"/>
        <v>4260.5822345505267</v>
      </c>
      <c r="AE143" s="30">
        <f t="shared" si="113"/>
        <v>4727.9415597144725</v>
      </c>
      <c r="AF143" s="30">
        <f t="shared" si="113"/>
        <v>7984.6994453008156</v>
      </c>
      <c r="AG143" s="30">
        <f t="shared" si="113"/>
        <v>7842.0849193254053</v>
      </c>
      <c r="AH143" s="30">
        <f t="shared" si="113"/>
        <v>7907.6813980871984</v>
      </c>
      <c r="AI143" s="30">
        <f t="shared" si="113"/>
        <v>7668.1897066528445</v>
      </c>
      <c r="AJ143" s="30">
        <f t="shared" si="113"/>
        <v>4584.6937340007416</v>
      </c>
      <c r="AK143" s="30">
        <f t="shared" si="113"/>
        <v>4495.9126296221484</v>
      </c>
      <c r="AL143" s="30">
        <f t="shared" si="113"/>
        <v>4406.5053942378763</v>
      </c>
      <c r="AM143" s="30">
        <f t="shared" si="113"/>
        <v>4370.2055989493301</v>
      </c>
      <c r="AN143" s="30">
        <f t="shared" si="113"/>
        <v>4020.8301896577273</v>
      </c>
      <c r="AO143" s="30">
        <f t="shared" si="113"/>
        <v>4493.610195694353</v>
      </c>
      <c r="AP143" s="30">
        <f t="shared" si="113"/>
        <v>4260.5822345505267</v>
      </c>
      <c r="AQ143" s="30">
        <f t="shared" si="113"/>
        <v>4727.9415597144725</v>
      </c>
      <c r="AR143" s="30">
        <f t="shared" si="113"/>
        <v>7984.6994453008156</v>
      </c>
      <c r="AS143" s="30">
        <f t="shared" si="113"/>
        <v>7842.0849193254053</v>
      </c>
      <c r="AT143" s="30">
        <f t="shared" si="113"/>
        <v>7907.6813980871984</v>
      </c>
      <c r="AU143" s="30">
        <f t="shared" si="113"/>
        <v>7668.1897066528445</v>
      </c>
      <c r="AV143" s="30">
        <f t="shared" si="113"/>
        <v>4584.6937340007416</v>
      </c>
      <c r="AW143" s="30">
        <f t="shared" si="113"/>
        <v>4495.9126296221484</v>
      </c>
      <c r="AX143" s="30">
        <f t="shared" si="113"/>
        <v>4406.5053942378763</v>
      </c>
      <c r="AY143" s="30">
        <f t="shared" si="113"/>
        <v>4370.2055989493301</v>
      </c>
      <c r="AZ143" s="30">
        <f t="shared" si="113"/>
        <v>4020.8301896577273</v>
      </c>
      <c r="BA143" s="30">
        <f t="shared" si="113"/>
        <v>4493.610195694353</v>
      </c>
      <c r="BB143" s="30">
        <f t="shared" si="113"/>
        <v>4260.5822345505267</v>
      </c>
      <c r="BC143" s="30">
        <f t="shared" si="113"/>
        <v>4727.9415597144725</v>
      </c>
      <c r="BD143" s="30">
        <f t="shared" si="113"/>
        <v>7984.6994453008156</v>
      </c>
      <c r="BE143" s="30">
        <f t="shared" si="113"/>
        <v>7842.0849193254053</v>
      </c>
      <c r="BF143" s="30">
        <f t="shared" si="113"/>
        <v>7907.6813980871984</v>
      </c>
      <c r="BG143" s="30">
        <f t="shared" si="113"/>
        <v>7668.1897066528445</v>
      </c>
      <c r="BH143" s="30">
        <f t="shared" si="113"/>
        <v>4584.6937340007416</v>
      </c>
      <c r="BI143" s="30">
        <f t="shared" si="113"/>
        <v>4495.9126296221484</v>
      </c>
      <c r="BJ143" s="30">
        <f t="shared" si="113"/>
        <v>4406.5053942378763</v>
      </c>
      <c r="BK143" s="30">
        <f t="shared" si="113"/>
        <v>4370.2055989493301</v>
      </c>
      <c r="BL143" s="30">
        <f t="shared" si="113"/>
        <v>4020.8301896577273</v>
      </c>
      <c r="BM143" s="30">
        <f t="shared" si="113"/>
        <v>4493.610195694353</v>
      </c>
      <c r="BN143" s="30">
        <f t="shared" si="113"/>
        <v>4260.5822345505267</v>
      </c>
      <c r="BO143" s="30">
        <f t="shared" si="113"/>
        <v>4727.9415597144725</v>
      </c>
      <c r="BP143" s="30">
        <f t="shared" si="113"/>
        <v>7984.6994453008156</v>
      </c>
      <c r="BQ143" s="30">
        <f t="shared" ref="BQ143:CH147" si="114">IF(BQ23=0,0,((BQ5*0.5)+BP23-BQ41)*BQ78*BQ110*BQ$2)</f>
        <v>7842.0849193254053</v>
      </c>
      <c r="BR143" s="30">
        <f t="shared" si="114"/>
        <v>7907.6813980871984</v>
      </c>
      <c r="BS143" s="30">
        <f t="shared" si="114"/>
        <v>7668.1897066528445</v>
      </c>
      <c r="BT143" s="30">
        <f t="shared" si="114"/>
        <v>4584.6937340007416</v>
      </c>
      <c r="BU143" s="30">
        <f t="shared" si="114"/>
        <v>4495.9126296221484</v>
      </c>
      <c r="BV143" s="30">
        <f t="shared" si="114"/>
        <v>4406.5053942378763</v>
      </c>
      <c r="BW143" s="30">
        <f t="shared" si="114"/>
        <v>4370.2055989493301</v>
      </c>
      <c r="BX143" s="30">
        <f t="shared" si="114"/>
        <v>4020.8301896577273</v>
      </c>
      <c r="BY143" s="30">
        <f t="shared" si="114"/>
        <v>4493.610195694353</v>
      </c>
      <c r="BZ143" s="30">
        <f t="shared" si="114"/>
        <v>4260.5822345505267</v>
      </c>
      <c r="CA143" s="30">
        <f t="shared" si="114"/>
        <v>4727.9415597144725</v>
      </c>
      <c r="CB143" s="30">
        <f t="shared" si="114"/>
        <v>7984.6994453008156</v>
      </c>
      <c r="CC143" s="30">
        <f t="shared" si="114"/>
        <v>7842.0849193254053</v>
      </c>
      <c r="CD143" s="30">
        <f t="shared" si="114"/>
        <v>7907.6813980871984</v>
      </c>
      <c r="CE143" s="30">
        <f t="shared" si="114"/>
        <v>7668.1897066528445</v>
      </c>
      <c r="CF143" s="30">
        <f t="shared" si="114"/>
        <v>4584.6937340007416</v>
      </c>
      <c r="CG143" s="30">
        <f t="shared" si="114"/>
        <v>4495.9126296221484</v>
      </c>
      <c r="CH143" s="33">
        <f t="shared" si="114"/>
        <v>4406.5053942378763</v>
      </c>
    </row>
    <row r="144" spans="1:86" hidden="1" x14ac:dyDescent="0.3">
      <c r="A144" s="569"/>
      <c r="B144" s="288" t="s">
        <v>0</v>
      </c>
      <c r="C144" s="30">
        <f t="shared" ref="C144:C155" si="115">IF(C24=0,0,((C6*0.5)-C42)*C79*C111*C$2)</f>
        <v>0</v>
      </c>
      <c r="D144" s="30">
        <f t="shared" ref="D144:S155" si="116">IF(D24=0,0,((D6*0.5)+C24-D42)*D79*D111*D$2)</f>
        <v>0</v>
      </c>
      <c r="E144" s="30">
        <f t="shared" si="116"/>
        <v>0</v>
      </c>
      <c r="F144" s="30">
        <f t="shared" si="116"/>
        <v>0</v>
      </c>
      <c r="G144" s="30">
        <f t="shared" si="116"/>
        <v>0</v>
      </c>
      <c r="H144" s="30">
        <f t="shared" si="116"/>
        <v>0</v>
      </c>
      <c r="I144" s="30">
        <f t="shared" si="116"/>
        <v>0</v>
      </c>
      <c r="J144" s="30">
        <f t="shared" si="116"/>
        <v>0</v>
      </c>
      <c r="K144" s="30">
        <f t="shared" si="116"/>
        <v>0</v>
      </c>
      <c r="L144" s="30">
        <f t="shared" si="116"/>
        <v>0</v>
      </c>
      <c r="M144" s="30">
        <f t="shared" si="116"/>
        <v>0</v>
      </c>
      <c r="N144" s="30">
        <f t="shared" si="116"/>
        <v>0</v>
      </c>
      <c r="O144" s="30">
        <f t="shared" si="116"/>
        <v>0</v>
      </c>
      <c r="P144" s="30">
        <f t="shared" si="116"/>
        <v>0</v>
      </c>
      <c r="Q144" s="30">
        <f t="shared" si="116"/>
        <v>0</v>
      </c>
      <c r="R144" s="30">
        <f t="shared" si="116"/>
        <v>0</v>
      </c>
      <c r="S144" s="30">
        <f t="shared" si="116"/>
        <v>0</v>
      </c>
      <c r="T144" s="30">
        <f t="shared" si="113"/>
        <v>0</v>
      </c>
      <c r="U144" s="30">
        <f t="shared" si="113"/>
        <v>0</v>
      </c>
      <c r="V144" s="30">
        <f t="shared" si="113"/>
        <v>0</v>
      </c>
      <c r="W144" s="30">
        <f t="shared" si="113"/>
        <v>0</v>
      </c>
      <c r="X144" s="30">
        <f t="shared" si="113"/>
        <v>0</v>
      </c>
      <c r="Y144" s="30">
        <f t="shared" si="113"/>
        <v>0</v>
      </c>
      <c r="Z144" s="30">
        <f t="shared" si="113"/>
        <v>0</v>
      </c>
      <c r="AA144" s="30">
        <f t="shared" si="113"/>
        <v>0</v>
      </c>
      <c r="AB144" s="30">
        <f t="shared" si="113"/>
        <v>0</v>
      </c>
      <c r="AC144" s="30">
        <f t="shared" si="113"/>
        <v>0</v>
      </c>
      <c r="AD144" s="30">
        <f t="shared" si="113"/>
        <v>0</v>
      </c>
      <c r="AE144" s="30">
        <f t="shared" si="113"/>
        <v>0</v>
      </c>
      <c r="AF144" s="30">
        <f t="shared" si="113"/>
        <v>0</v>
      </c>
      <c r="AG144" s="30">
        <f t="shared" si="113"/>
        <v>0</v>
      </c>
      <c r="AH144" s="30">
        <f t="shared" si="113"/>
        <v>0</v>
      </c>
      <c r="AI144" s="30">
        <f t="shared" si="113"/>
        <v>0</v>
      </c>
      <c r="AJ144" s="30">
        <f t="shared" si="113"/>
        <v>0</v>
      </c>
      <c r="AK144" s="30">
        <f t="shared" si="113"/>
        <v>0</v>
      </c>
      <c r="AL144" s="30">
        <f t="shared" si="113"/>
        <v>0</v>
      </c>
      <c r="AM144" s="30">
        <f t="shared" si="113"/>
        <v>0</v>
      </c>
      <c r="AN144" s="30">
        <f t="shared" si="113"/>
        <v>0</v>
      </c>
      <c r="AO144" s="30">
        <f t="shared" si="113"/>
        <v>0</v>
      </c>
      <c r="AP144" s="30">
        <f t="shared" si="113"/>
        <v>0</v>
      </c>
      <c r="AQ144" s="30">
        <f t="shared" si="113"/>
        <v>0</v>
      </c>
      <c r="AR144" s="30">
        <f t="shared" si="113"/>
        <v>0</v>
      </c>
      <c r="AS144" s="30">
        <f t="shared" si="113"/>
        <v>0</v>
      </c>
      <c r="AT144" s="30">
        <f t="shared" si="113"/>
        <v>0</v>
      </c>
      <c r="AU144" s="30">
        <f t="shared" si="113"/>
        <v>0</v>
      </c>
      <c r="AV144" s="30">
        <f t="shared" si="113"/>
        <v>0</v>
      </c>
      <c r="AW144" s="30">
        <f t="shared" si="113"/>
        <v>0</v>
      </c>
      <c r="AX144" s="30">
        <f t="shared" si="113"/>
        <v>0</v>
      </c>
      <c r="AY144" s="30">
        <f t="shared" si="113"/>
        <v>0</v>
      </c>
      <c r="AZ144" s="30">
        <f t="shared" si="113"/>
        <v>0</v>
      </c>
      <c r="BA144" s="30">
        <f t="shared" si="113"/>
        <v>0</v>
      </c>
      <c r="BB144" s="30">
        <f t="shared" si="113"/>
        <v>0</v>
      </c>
      <c r="BC144" s="30">
        <f t="shared" si="113"/>
        <v>0</v>
      </c>
      <c r="BD144" s="30">
        <f t="shared" si="113"/>
        <v>0</v>
      </c>
      <c r="BE144" s="30">
        <f t="shared" si="113"/>
        <v>0</v>
      </c>
      <c r="BF144" s="30">
        <f t="shared" si="113"/>
        <v>0</v>
      </c>
      <c r="BG144" s="30">
        <f t="shared" si="113"/>
        <v>0</v>
      </c>
      <c r="BH144" s="30">
        <f t="shared" si="113"/>
        <v>0</v>
      </c>
      <c r="BI144" s="30">
        <f t="shared" si="113"/>
        <v>0</v>
      </c>
      <c r="BJ144" s="30">
        <f t="shared" si="113"/>
        <v>0</v>
      </c>
      <c r="BK144" s="30">
        <f t="shared" si="113"/>
        <v>0</v>
      </c>
      <c r="BL144" s="30">
        <f t="shared" si="113"/>
        <v>0</v>
      </c>
      <c r="BM144" s="30">
        <f t="shared" si="113"/>
        <v>0</v>
      </c>
      <c r="BN144" s="30">
        <f t="shared" si="113"/>
        <v>0</v>
      </c>
      <c r="BO144" s="30">
        <f t="shared" si="113"/>
        <v>0</v>
      </c>
      <c r="BP144" s="30">
        <f t="shared" si="113"/>
        <v>0</v>
      </c>
      <c r="BQ144" s="30">
        <f t="shared" si="114"/>
        <v>0</v>
      </c>
      <c r="BR144" s="30">
        <f t="shared" si="114"/>
        <v>0</v>
      </c>
      <c r="BS144" s="30">
        <f t="shared" si="114"/>
        <v>0</v>
      </c>
      <c r="BT144" s="30">
        <f t="shared" si="114"/>
        <v>0</v>
      </c>
      <c r="BU144" s="30">
        <f t="shared" si="114"/>
        <v>0</v>
      </c>
      <c r="BV144" s="30">
        <f t="shared" si="114"/>
        <v>0</v>
      </c>
      <c r="BW144" s="30">
        <f t="shared" si="114"/>
        <v>0</v>
      </c>
      <c r="BX144" s="30">
        <f t="shared" si="114"/>
        <v>0</v>
      </c>
      <c r="BY144" s="30">
        <f t="shared" si="114"/>
        <v>0</v>
      </c>
      <c r="BZ144" s="30">
        <f t="shared" si="114"/>
        <v>0</v>
      </c>
      <c r="CA144" s="30">
        <f t="shared" si="114"/>
        <v>0</v>
      </c>
      <c r="CB144" s="30">
        <f t="shared" si="114"/>
        <v>0</v>
      </c>
      <c r="CC144" s="30">
        <f t="shared" si="114"/>
        <v>0</v>
      </c>
      <c r="CD144" s="30">
        <f t="shared" si="114"/>
        <v>0</v>
      </c>
      <c r="CE144" s="30">
        <f t="shared" si="114"/>
        <v>0</v>
      </c>
      <c r="CF144" s="30">
        <f t="shared" si="114"/>
        <v>0</v>
      </c>
      <c r="CG144" s="30">
        <f t="shared" si="114"/>
        <v>0</v>
      </c>
      <c r="CH144" s="33">
        <f t="shared" si="114"/>
        <v>0</v>
      </c>
    </row>
    <row r="145" spans="1:86" hidden="1" x14ac:dyDescent="0.3">
      <c r="A145" s="569"/>
      <c r="B145" s="288" t="s">
        <v>21</v>
      </c>
      <c r="C145" s="30">
        <f t="shared" si="115"/>
        <v>0</v>
      </c>
      <c r="D145" s="30">
        <f t="shared" si="116"/>
        <v>0</v>
      </c>
      <c r="E145" s="30">
        <f t="shared" ref="E145:BP148" si="117">IF(E25=0,0,((E7*0.5)+D25-E43)*E80*E112*E$2)</f>
        <v>0</v>
      </c>
      <c r="F145" s="30">
        <f t="shared" si="117"/>
        <v>0</v>
      </c>
      <c r="G145" s="30">
        <f t="shared" si="117"/>
        <v>0</v>
      </c>
      <c r="H145" s="30">
        <f t="shared" si="117"/>
        <v>0</v>
      </c>
      <c r="I145" s="30">
        <f t="shared" si="117"/>
        <v>0</v>
      </c>
      <c r="J145" s="30">
        <f t="shared" si="117"/>
        <v>0</v>
      </c>
      <c r="K145" s="30">
        <f t="shared" si="117"/>
        <v>0</v>
      </c>
      <c r="L145" s="30">
        <f t="shared" si="117"/>
        <v>0</v>
      </c>
      <c r="M145" s="30">
        <f t="shared" si="117"/>
        <v>0</v>
      </c>
      <c r="N145" s="30">
        <f t="shared" si="117"/>
        <v>0</v>
      </c>
      <c r="O145" s="30">
        <f t="shared" si="117"/>
        <v>0</v>
      </c>
      <c r="P145" s="30">
        <f t="shared" si="117"/>
        <v>0</v>
      </c>
      <c r="Q145" s="30">
        <f t="shared" si="117"/>
        <v>0</v>
      </c>
      <c r="R145" s="30">
        <f t="shared" si="117"/>
        <v>0</v>
      </c>
      <c r="S145" s="30">
        <f t="shared" si="117"/>
        <v>0</v>
      </c>
      <c r="T145" s="30">
        <f t="shared" si="117"/>
        <v>0</v>
      </c>
      <c r="U145" s="30">
        <f t="shared" si="117"/>
        <v>0</v>
      </c>
      <c r="V145" s="30">
        <f t="shared" si="117"/>
        <v>0</v>
      </c>
      <c r="W145" s="30">
        <f t="shared" si="117"/>
        <v>0</v>
      </c>
      <c r="X145" s="30">
        <f t="shared" si="117"/>
        <v>0</v>
      </c>
      <c r="Y145" s="30">
        <f t="shared" si="117"/>
        <v>0</v>
      </c>
      <c r="Z145" s="30">
        <f t="shared" si="117"/>
        <v>0</v>
      </c>
      <c r="AA145" s="30">
        <f t="shared" si="117"/>
        <v>0</v>
      </c>
      <c r="AB145" s="30">
        <f t="shared" si="117"/>
        <v>0</v>
      </c>
      <c r="AC145" s="30">
        <f t="shared" si="117"/>
        <v>0</v>
      </c>
      <c r="AD145" s="30">
        <f t="shared" si="117"/>
        <v>0</v>
      </c>
      <c r="AE145" s="30">
        <f t="shared" si="117"/>
        <v>0</v>
      </c>
      <c r="AF145" s="30">
        <f t="shared" si="117"/>
        <v>0</v>
      </c>
      <c r="AG145" s="30">
        <f t="shared" si="117"/>
        <v>0</v>
      </c>
      <c r="AH145" s="30">
        <f t="shared" si="117"/>
        <v>0</v>
      </c>
      <c r="AI145" s="30">
        <f t="shared" si="117"/>
        <v>0</v>
      </c>
      <c r="AJ145" s="30">
        <f t="shared" si="117"/>
        <v>0</v>
      </c>
      <c r="AK145" s="30">
        <f t="shared" si="117"/>
        <v>0</v>
      </c>
      <c r="AL145" s="30">
        <f t="shared" si="117"/>
        <v>0</v>
      </c>
      <c r="AM145" s="30">
        <f t="shared" si="117"/>
        <v>0</v>
      </c>
      <c r="AN145" s="30">
        <f t="shared" si="117"/>
        <v>0</v>
      </c>
      <c r="AO145" s="30">
        <f t="shared" si="117"/>
        <v>0</v>
      </c>
      <c r="AP145" s="30">
        <f t="shared" si="117"/>
        <v>0</v>
      </c>
      <c r="AQ145" s="30">
        <f t="shared" si="117"/>
        <v>0</v>
      </c>
      <c r="AR145" s="30">
        <f t="shared" si="117"/>
        <v>0</v>
      </c>
      <c r="AS145" s="30">
        <f t="shared" si="117"/>
        <v>0</v>
      </c>
      <c r="AT145" s="30">
        <f t="shared" si="117"/>
        <v>0</v>
      </c>
      <c r="AU145" s="30">
        <f t="shared" si="117"/>
        <v>0</v>
      </c>
      <c r="AV145" s="30">
        <f t="shared" si="117"/>
        <v>0</v>
      </c>
      <c r="AW145" s="30">
        <f t="shared" si="117"/>
        <v>0</v>
      </c>
      <c r="AX145" s="30">
        <f t="shared" si="117"/>
        <v>0</v>
      </c>
      <c r="AY145" s="30">
        <f t="shared" si="117"/>
        <v>0</v>
      </c>
      <c r="AZ145" s="30">
        <f t="shared" si="117"/>
        <v>0</v>
      </c>
      <c r="BA145" s="30">
        <f t="shared" si="117"/>
        <v>0</v>
      </c>
      <c r="BB145" s="30">
        <f t="shared" si="117"/>
        <v>0</v>
      </c>
      <c r="BC145" s="30">
        <f t="shared" si="117"/>
        <v>0</v>
      </c>
      <c r="BD145" s="30">
        <f t="shared" si="117"/>
        <v>0</v>
      </c>
      <c r="BE145" s="30">
        <f t="shared" si="117"/>
        <v>0</v>
      </c>
      <c r="BF145" s="30">
        <f t="shared" si="117"/>
        <v>0</v>
      </c>
      <c r="BG145" s="30">
        <f t="shared" si="117"/>
        <v>0</v>
      </c>
      <c r="BH145" s="30">
        <f t="shared" si="117"/>
        <v>0</v>
      </c>
      <c r="BI145" s="30">
        <f t="shared" si="117"/>
        <v>0</v>
      </c>
      <c r="BJ145" s="30">
        <f t="shared" si="117"/>
        <v>0</v>
      </c>
      <c r="BK145" s="30">
        <f t="shared" si="117"/>
        <v>0</v>
      </c>
      <c r="BL145" s="30">
        <f t="shared" si="117"/>
        <v>0</v>
      </c>
      <c r="BM145" s="30">
        <f t="shared" si="117"/>
        <v>0</v>
      </c>
      <c r="BN145" s="30">
        <f t="shared" si="117"/>
        <v>0</v>
      </c>
      <c r="BO145" s="30">
        <f t="shared" si="117"/>
        <v>0</v>
      </c>
      <c r="BP145" s="30">
        <f t="shared" si="117"/>
        <v>0</v>
      </c>
      <c r="BQ145" s="30">
        <f t="shared" si="114"/>
        <v>0</v>
      </c>
      <c r="BR145" s="30">
        <f t="shared" si="114"/>
        <v>0</v>
      </c>
      <c r="BS145" s="30">
        <f t="shared" si="114"/>
        <v>0</v>
      </c>
      <c r="BT145" s="30">
        <f t="shared" si="114"/>
        <v>0</v>
      </c>
      <c r="BU145" s="30">
        <f t="shared" si="114"/>
        <v>0</v>
      </c>
      <c r="BV145" s="30">
        <f t="shared" si="114"/>
        <v>0</v>
      </c>
      <c r="BW145" s="30">
        <f t="shared" si="114"/>
        <v>0</v>
      </c>
      <c r="BX145" s="30">
        <f t="shared" si="114"/>
        <v>0</v>
      </c>
      <c r="BY145" s="30">
        <f t="shared" si="114"/>
        <v>0</v>
      </c>
      <c r="BZ145" s="30">
        <f t="shared" si="114"/>
        <v>0</v>
      </c>
      <c r="CA145" s="30">
        <f t="shared" si="114"/>
        <v>0</v>
      </c>
      <c r="CB145" s="30">
        <f t="shared" si="114"/>
        <v>0</v>
      </c>
      <c r="CC145" s="30">
        <f t="shared" si="114"/>
        <v>0</v>
      </c>
      <c r="CD145" s="30">
        <f t="shared" si="114"/>
        <v>0</v>
      </c>
      <c r="CE145" s="30">
        <f t="shared" si="114"/>
        <v>0</v>
      </c>
      <c r="CF145" s="30">
        <f t="shared" si="114"/>
        <v>0</v>
      </c>
      <c r="CG145" s="30">
        <f t="shared" si="114"/>
        <v>0</v>
      </c>
      <c r="CH145" s="33">
        <f t="shared" si="114"/>
        <v>0</v>
      </c>
    </row>
    <row r="146" spans="1:86" hidden="1" x14ac:dyDescent="0.3">
      <c r="A146" s="569"/>
      <c r="B146" s="288" t="s">
        <v>1</v>
      </c>
      <c r="C146" s="30">
        <f t="shared" si="115"/>
        <v>0</v>
      </c>
      <c r="D146" s="30">
        <f t="shared" si="116"/>
        <v>0</v>
      </c>
      <c r="E146" s="30">
        <f t="shared" si="117"/>
        <v>0</v>
      </c>
      <c r="F146" s="30">
        <f t="shared" si="117"/>
        <v>0</v>
      </c>
      <c r="G146" s="30">
        <f t="shared" si="117"/>
        <v>368.86585250833008</v>
      </c>
      <c r="H146" s="30">
        <f t="shared" si="117"/>
        <v>4124.1052568388013</v>
      </c>
      <c r="I146" s="30">
        <f t="shared" si="117"/>
        <v>9098.4756131995146</v>
      </c>
      <c r="J146" s="30">
        <f t="shared" si="117"/>
        <v>13290.879862206872</v>
      </c>
      <c r="K146" s="30">
        <f t="shared" si="117"/>
        <v>6063.1701602578642</v>
      </c>
      <c r="L146" s="30">
        <f t="shared" si="117"/>
        <v>623.16087815270907</v>
      </c>
      <c r="M146" s="30">
        <f t="shared" si="117"/>
        <v>171.848740523526</v>
      </c>
      <c r="N146" s="30">
        <f t="shared" si="117"/>
        <v>4.2903623998224001</v>
      </c>
      <c r="O146" s="30">
        <f t="shared" si="117"/>
        <v>0.60912711763695004</v>
      </c>
      <c r="P146" s="30">
        <f t="shared" si="117"/>
        <v>25.043091856518451</v>
      </c>
      <c r="Q146" s="30">
        <f t="shared" si="117"/>
        <v>750.96096645399393</v>
      </c>
      <c r="R146" s="30">
        <f t="shared" si="117"/>
        <v>2664.4483223535981</v>
      </c>
      <c r="S146" s="30">
        <f t="shared" si="117"/>
        <v>8856.076115921649</v>
      </c>
      <c r="T146" s="30">
        <f t="shared" si="117"/>
        <v>51270.577458989661</v>
      </c>
      <c r="U146" s="30">
        <f t="shared" si="117"/>
        <v>63378.999656696164</v>
      </c>
      <c r="V146" s="30">
        <f t="shared" si="117"/>
        <v>61608.486182637236</v>
      </c>
      <c r="W146" s="30">
        <f t="shared" si="117"/>
        <v>26224.872646905991</v>
      </c>
      <c r="X146" s="30">
        <f t="shared" si="117"/>
        <v>2675.4455653405639</v>
      </c>
      <c r="Y146" s="30">
        <f t="shared" si="117"/>
        <v>725.11645513913095</v>
      </c>
      <c r="Z146" s="30">
        <f t="shared" si="117"/>
        <v>6.9167851616687992</v>
      </c>
      <c r="AA146" s="30">
        <f t="shared" si="117"/>
        <v>0.60912711763695004</v>
      </c>
      <c r="AB146" s="30">
        <f t="shared" si="117"/>
        <v>25.043091856518451</v>
      </c>
      <c r="AC146" s="30">
        <f t="shared" si="117"/>
        <v>750.96096645399393</v>
      </c>
      <c r="AD146" s="30">
        <f t="shared" si="117"/>
        <v>2664.4483223535981</v>
      </c>
      <c r="AE146" s="30">
        <f t="shared" si="117"/>
        <v>8856.076115921649</v>
      </c>
      <c r="AF146" s="30">
        <f t="shared" si="117"/>
        <v>51270.577458989661</v>
      </c>
      <c r="AG146" s="30">
        <f t="shared" si="117"/>
        <v>63378.999656696164</v>
      </c>
      <c r="AH146" s="30">
        <f t="shared" si="117"/>
        <v>61608.486182637236</v>
      </c>
      <c r="AI146" s="30">
        <f t="shared" si="117"/>
        <v>26224.872646905991</v>
      </c>
      <c r="AJ146" s="30">
        <f t="shared" si="117"/>
        <v>2675.4455653405639</v>
      </c>
      <c r="AK146" s="30">
        <f t="shared" si="117"/>
        <v>725.11645513913095</v>
      </c>
      <c r="AL146" s="30">
        <f t="shared" si="117"/>
        <v>6.9167851616687992</v>
      </c>
      <c r="AM146" s="30">
        <f t="shared" si="117"/>
        <v>0.60912711763695004</v>
      </c>
      <c r="AN146" s="30">
        <f t="shared" si="117"/>
        <v>25.043091856518451</v>
      </c>
      <c r="AO146" s="30">
        <f t="shared" si="117"/>
        <v>750.96096645399393</v>
      </c>
      <c r="AP146" s="30">
        <f t="shared" si="117"/>
        <v>2664.4483223535981</v>
      </c>
      <c r="AQ146" s="30">
        <f t="shared" si="117"/>
        <v>8856.076115921649</v>
      </c>
      <c r="AR146" s="30">
        <f t="shared" si="117"/>
        <v>51270.577458989661</v>
      </c>
      <c r="AS146" s="30">
        <f t="shared" si="117"/>
        <v>63378.999656696164</v>
      </c>
      <c r="AT146" s="30">
        <f t="shared" si="117"/>
        <v>61608.486182637236</v>
      </c>
      <c r="AU146" s="30">
        <f t="shared" si="117"/>
        <v>26224.872646905991</v>
      </c>
      <c r="AV146" s="30">
        <f t="shared" si="117"/>
        <v>2675.4455653405639</v>
      </c>
      <c r="AW146" s="30">
        <f t="shared" si="117"/>
        <v>725.11645513913095</v>
      </c>
      <c r="AX146" s="30">
        <f t="shared" si="117"/>
        <v>6.9167851616687992</v>
      </c>
      <c r="AY146" s="30">
        <f t="shared" si="117"/>
        <v>0.60912711763695004</v>
      </c>
      <c r="AZ146" s="30">
        <f t="shared" si="117"/>
        <v>25.043091856518451</v>
      </c>
      <c r="BA146" s="30">
        <f t="shared" si="117"/>
        <v>750.96096645399393</v>
      </c>
      <c r="BB146" s="30">
        <f t="shared" si="117"/>
        <v>2664.4483223535981</v>
      </c>
      <c r="BC146" s="30">
        <f t="shared" si="117"/>
        <v>8856.076115921649</v>
      </c>
      <c r="BD146" s="30">
        <f t="shared" si="117"/>
        <v>51270.577458989661</v>
      </c>
      <c r="BE146" s="30">
        <f t="shared" si="117"/>
        <v>63378.999656696164</v>
      </c>
      <c r="BF146" s="30">
        <f t="shared" si="117"/>
        <v>61608.486182637236</v>
      </c>
      <c r="BG146" s="30">
        <f t="shared" si="117"/>
        <v>26224.872646905991</v>
      </c>
      <c r="BH146" s="30">
        <f t="shared" si="117"/>
        <v>2675.4455653405639</v>
      </c>
      <c r="BI146" s="30">
        <f t="shared" si="117"/>
        <v>725.11645513913095</v>
      </c>
      <c r="BJ146" s="30">
        <f t="shared" si="117"/>
        <v>6.9167851616687992</v>
      </c>
      <c r="BK146" s="30">
        <f t="shared" si="117"/>
        <v>0.60912711763695004</v>
      </c>
      <c r="BL146" s="30">
        <f t="shared" si="117"/>
        <v>25.043091856518451</v>
      </c>
      <c r="BM146" s="30">
        <f t="shared" si="117"/>
        <v>750.96096645399393</v>
      </c>
      <c r="BN146" s="30">
        <f t="shared" si="117"/>
        <v>2664.4483223535981</v>
      </c>
      <c r="BO146" s="30">
        <f t="shared" si="117"/>
        <v>8856.076115921649</v>
      </c>
      <c r="BP146" s="30">
        <f t="shared" si="117"/>
        <v>51270.577458989661</v>
      </c>
      <c r="BQ146" s="30">
        <f t="shared" si="114"/>
        <v>63378.999656696164</v>
      </c>
      <c r="BR146" s="30">
        <f t="shared" si="114"/>
        <v>61608.486182637236</v>
      </c>
      <c r="BS146" s="30">
        <f t="shared" si="114"/>
        <v>26224.872646905991</v>
      </c>
      <c r="BT146" s="30">
        <f t="shared" si="114"/>
        <v>2675.4455653405639</v>
      </c>
      <c r="BU146" s="30">
        <f t="shared" si="114"/>
        <v>725.11645513913095</v>
      </c>
      <c r="BV146" s="30">
        <f t="shared" si="114"/>
        <v>6.9167851616687992</v>
      </c>
      <c r="BW146" s="30">
        <f t="shared" si="114"/>
        <v>0.60912711763695004</v>
      </c>
      <c r="BX146" s="30">
        <f t="shared" si="114"/>
        <v>25.043091856518451</v>
      </c>
      <c r="BY146" s="30">
        <f t="shared" si="114"/>
        <v>750.96096645399393</v>
      </c>
      <c r="BZ146" s="30">
        <f t="shared" si="114"/>
        <v>2664.4483223535981</v>
      </c>
      <c r="CA146" s="30">
        <f t="shared" si="114"/>
        <v>8856.076115921649</v>
      </c>
      <c r="CB146" s="30">
        <f t="shared" si="114"/>
        <v>51270.577458989661</v>
      </c>
      <c r="CC146" s="30">
        <f t="shared" si="114"/>
        <v>63378.999656696164</v>
      </c>
      <c r="CD146" s="30">
        <f t="shared" si="114"/>
        <v>61608.486182637236</v>
      </c>
      <c r="CE146" s="30">
        <f t="shared" si="114"/>
        <v>26224.872646905991</v>
      </c>
      <c r="CF146" s="30">
        <f t="shared" si="114"/>
        <v>2675.4455653405639</v>
      </c>
      <c r="CG146" s="30">
        <f t="shared" si="114"/>
        <v>725.11645513913095</v>
      </c>
      <c r="CH146" s="33">
        <f t="shared" si="114"/>
        <v>6.9167851616687992</v>
      </c>
    </row>
    <row r="147" spans="1:86" hidden="1" x14ac:dyDescent="0.3">
      <c r="A147" s="569"/>
      <c r="B147" s="288" t="s">
        <v>22</v>
      </c>
      <c r="C147" s="30">
        <f t="shared" si="115"/>
        <v>0</v>
      </c>
      <c r="D147" s="30">
        <f t="shared" si="116"/>
        <v>0</v>
      </c>
      <c r="E147" s="30">
        <f t="shared" si="117"/>
        <v>0</v>
      </c>
      <c r="F147" s="30">
        <f t="shared" si="117"/>
        <v>0</v>
      </c>
      <c r="G147" s="30">
        <f t="shared" si="117"/>
        <v>0</v>
      </c>
      <c r="H147" s="30">
        <f t="shared" si="117"/>
        <v>0</v>
      </c>
      <c r="I147" s="30">
        <f t="shared" si="117"/>
        <v>0</v>
      </c>
      <c r="J147" s="30">
        <f t="shared" si="117"/>
        <v>0</v>
      </c>
      <c r="K147" s="30">
        <f t="shared" si="117"/>
        <v>0</v>
      </c>
      <c r="L147" s="30">
        <f t="shared" si="117"/>
        <v>0</v>
      </c>
      <c r="M147" s="30">
        <f t="shared" si="117"/>
        <v>0</v>
      </c>
      <c r="N147" s="30">
        <f t="shared" si="117"/>
        <v>0</v>
      </c>
      <c r="O147" s="30">
        <f t="shared" si="117"/>
        <v>0</v>
      </c>
      <c r="P147" s="30">
        <f t="shared" si="117"/>
        <v>0</v>
      </c>
      <c r="Q147" s="30">
        <f t="shared" si="117"/>
        <v>0</v>
      </c>
      <c r="R147" s="30">
        <f t="shared" si="117"/>
        <v>0</v>
      </c>
      <c r="S147" s="30">
        <f t="shared" si="117"/>
        <v>0</v>
      </c>
      <c r="T147" s="30">
        <f t="shared" si="117"/>
        <v>0</v>
      </c>
      <c r="U147" s="30">
        <f t="shared" si="117"/>
        <v>0</v>
      </c>
      <c r="V147" s="30">
        <f t="shared" si="117"/>
        <v>0</v>
      </c>
      <c r="W147" s="30">
        <f t="shared" si="117"/>
        <v>0</v>
      </c>
      <c r="X147" s="30">
        <f t="shared" si="117"/>
        <v>0</v>
      </c>
      <c r="Y147" s="30">
        <f t="shared" si="117"/>
        <v>0</v>
      </c>
      <c r="Z147" s="30">
        <f t="shared" si="117"/>
        <v>0</v>
      </c>
      <c r="AA147" s="30">
        <f t="shared" si="117"/>
        <v>0</v>
      </c>
      <c r="AB147" s="30">
        <f t="shared" si="117"/>
        <v>0</v>
      </c>
      <c r="AC147" s="30">
        <f t="shared" si="117"/>
        <v>0</v>
      </c>
      <c r="AD147" s="30">
        <f t="shared" si="117"/>
        <v>0</v>
      </c>
      <c r="AE147" s="30">
        <f t="shared" si="117"/>
        <v>0</v>
      </c>
      <c r="AF147" s="30">
        <f t="shared" si="117"/>
        <v>0</v>
      </c>
      <c r="AG147" s="30">
        <f t="shared" si="117"/>
        <v>0</v>
      </c>
      <c r="AH147" s="30">
        <f t="shared" si="117"/>
        <v>0</v>
      </c>
      <c r="AI147" s="30">
        <f t="shared" si="117"/>
        <v>0</v>
      </c>
      <c r="AJ147" s="30">
        <f t="shared" si="117"/>
        <v>0</v>
      </c>
      <c r="AK147" s="30">
        <f t="shared" si="117"/>
        <v>0</v>
      </c>
      <c r="AL147" s="30">
        <f t="shared" si="117"/>
        <v>0</v>
      </c>
      <c r="AM147" s="30">
        <f t="shared" si="117"/>
        <v>0</v>
      </c>
      <c r="AN147" s="30">
        <f t="shared" si="117"/>
        <v>0</v>
      </c>
      <c r="AO147" s="30">
        <f t="shared" si="117"/>
        <v>0</v>
      </c>
      <c r="AP147" s="30">
        <f t="shared" si="117"/>
        <v>0</v>
      </c>
      <c r="AQ147" s="30">
        <f t="shared" si="117"/>
        <v>0</v>
      </c>
      <c r="AR147" s="30">
        <f t="shared" si="117"/>
        <v>0</v>
      </c>
      <c r="AS147" s="30">
        <f t="shared" si="117"/>
        <v>0</v>
      </c>
      <c r="AT147" s="30">
        <f t="shared" si="117"/>
        <v>0</v>
      </c>
      <c r="AU147" s="30">
        <f t="shared" si="117"/>
        <v>0</v>
      </c>
      <c r="AV147" s="30">
        <f t="shared" si="117"/>
        <v>0</v>
      </c>
      <c r="AW147" s="30">
        <f t="shared" si="117"/>
        <v>0</v>
      </c>
      <c r="AX147" s="30">
        <f t="shared" si="117"/>
        <v>0</v>
      </c>
      <c r="AY147" s="30">
        <f t="shared" si="117"/>
        <v>0</v>
      </c>
      <c r="AZ147" s="30">
        <f t="shared" si="117"/>
        <v>0</v>
      </c>
      <c r="BA147" s="30">
        <f t="shared" si="117"/>
        <v>0</v>
      </c>
      <c r="BB147" s="30">
        <f t="shared" si="117"/>
        <v>0</v>
      </c>
      <c r="BC147" s="30">
        <f t="shared" si="117"/>
        <v>0</v>
      </c>
      <c r="BD147" s="30">
        <f t="shared" si="117"/>
        <v>0</v>
      </c>
      <c r="BE147" s="30">
        <f t="shared" si="117"/>
        <v>0</v>
      </c>
      <c r="BF147" s="30">
        <f t="shared" si="117"/>
        <v>0</v>
      </c>
      <c r="BG147" s="30">
        <f t="shared" si="117"/>
        <v>0</v>
      </c>
      <c r="BH147" s="30">
        <f t="shared" si="117"/>
        <v>0</v>
      </c>
      <c r="BI147" s="30">
        <f t="shared" si="117"/>
        <v>0</v>
      </c>
      <c r="BJ147" s="30">
        <f t="shared" si="117"/>
        <v>0</v>
      </c>
      <c r="BK147" s="30">
        <f t="shared" si="117"/>
        <v>0</v>
      </c>
      <c r="BL147" s="30">
        <f t="shared" si="117"/>
        <v>0</v>
      </c>
      <c r="BM147" s="30">
        <f t="shared" si="117"/>
        <v>0</v>
      </c>
      <c r="BN147" s="30">
        <f t="shared" si="117"/>
        <v>0</v>
      </c>
      <c r="BO147" s="30">
        <f t="shared" si="117"/>
        <v>0</v>
      </c>
      <c r="BP147" s="30">
        <f t="shared" si="117"/>
        <v>0</v>
      </c>
      <c r="BQ147" s="30">
        <f t="shared" si="114"/>
        <v>0</v>
      </c>
      <c r="BR147" s="30">
        <f t="shared" si="114"/>
        <v>0</v>
      </c>
      <c r="BS147" s="30">
        <f t="shared" si="114"/>
        <v>0</v>
      </c>
      <c r="BT147" s="30">
        <f t="shared" si="114"/>
        <v>0</v>
      </c>
      <c r="BU147" s="30">
        <f t="shared" si="114"/>
        <v>0</v>
      </c>
      <c r="BV147" s="30">
        <f t="shared" si="114"/>
        <v>0</v>
      </c>
      <c r="BW147" s="30">
        <f t="shared" si="114"/>
        <v>0</v>
      </c>
      <c r="BX147" s="30">
        <f t="shared" si="114"/>
        <v>0</v>
      </c>
      <c r="BY147" s="30">
        <f t="shared" si="114"/>
        <v>0</v>
      </c>
      <c r="BZ147" s="30">
        <f t="shared" si="114"/>
        <v>0</v>
      </c>
      <c r="CA147" s="30">
        <f t="shared" si="114"/>
        <v>0</v>
      </c>
      <c r="CB147" s="30">
        <f t="shared" si="114"/>
        <v>0</v>
      </c>
      <c r="CC147" s="30">
        <f t="shared" si="114"/>
        <v>0</v>
      </c>
      <c r="CD147" s="30">
        <f t="shared" si="114"/>
        <v>0</v>
      </c>
      <c r="CE147" s="30">
        <f t="shared" si="114"/>
        <v>0</v>
      </c>
      <c r="CF147" s="30">
        <f t="shared" si="114"/>
        <v>0</v>
      </c>
      <c r="CG147" s="30">
        <f t="shared" si="114"/>
        <v>0</v>
      </c>
      <c r="CH147" s="33">
        <f t="shared" si="114"/>
        <v>0</v>
      </c>
    </row>
    <row r="148" spans="1:86" hidden="1" x14ac:dyDescent="0.3">
      <c r="A148" s="569"/>
      <c r="B148" s="94" t="s">
        <v>9</v>
      </c>
      <c r="C148" s="30">
        <f t="shared" si="115"/>
        <v>0</v>
      </c>
      <c r="D148" s="30">
        <f t="shared" si="116"/>
        <v>0</v>
      </c>
      <c r="E148" s="30">
        <f t="shared" si="117"/>
        <v>0</v>
      </c>
      <c r="F148" s="30">
        <f t="shared" si="117"/>
        <v>0</v>
      </c>
      <c r="G148" s="30">
        <f t="shared" si="117"/>
        <v>0</v>
      </c>
      <c r="H148" s="30">
        <f t="shared" si="117"/>
        <v>0</v>
      </c>
      <c r="I148" s="30">
        <f t="shared" si="117"/>
        <v>0</v>
      </c>
      <c r="J148" s="30">
        <f t="shared" si="117"/>
        <v>0</v>
      </c>
      <c r="K148" s="30">
        <f t="shared" si="117"/>
        <v>0</v>
      </c>
      <c r="L148" s="30">
        <f t="shared" si="117"/>
        <v>0</v>
      </c>
      <c r="M148" s="30">
        <f t="shared" si="117"/>
        <v>0</v>
      </c>
      <c r="N148" s="30">
        <f t="shared" si="117"/>
        <v>0</v>
      </c>
      <c r="O148" s="30">
        <f t="shared" si="117"/>
        <v>0</v>
      </c>
      <c r="P148" s="30">
        <f t="shared" si="117"/>
        <v>0</v>
      </c>
      <c r="Q148" s="30">
        <f t="shared" si="117"/>
        <v>0</v>
      </c>
      <c r="R148" s="30">
        <f t="shared" si="117"/>
        <v>0</v>
      </c>
      <c r="S148" s="30">
        <f t="shared" si="117"/>
        <v>0</v>
      </c>
      <c r="T148" s="30">
        <f t="shared" si="117"/>
        <v>0</v>
      </c>
      <c r="U148" s="30">
        <f t="shared" si="117"/>
        <v>0</v>
      </c>
      <c r="V148" s="30">
        <f t="shared" si="117"/>
        <v>0</v>
      </c>
      <c r="W148" s="30">
        <f t="shared" si="117"/>
        <v>0</v>
      </c>
      <c r="X148" s="30">
        <f t="shared" si="117"/>
        <v>0</v>
      </c>
      <c r="Y148" s="30">
        <f t="shared" si="117"/>
        <v>0</v>
      </c>
      <c r="Z148" s="30">
        <f t="shared" si="117"/>
        <v>0</v>
      </c>
      <c r="AA148" s="30">
        <f t="shared" si="117"/>
        <v>0</v>
      </c>
      <c r="AB148" s="30">
        <f t="shared" si="117"/>
        <v>0</v>
      </c>
      <c r="AC148" s="30">
        <f t="shared" si="117"/>
        <v>0</v>
      </c>
      <c r="AD148" s="30">
        <f t="shared" si="117"/>
        <v>0</v>
      </c>
      <c r="AE148" s="30">
        <f t="shared" si="117"/>
        <v>0</v>
      </c>
      <c r="AF148" s="30">
        <f t="shared" si="117"/>
        <v>0</v>
      </c>
      <c r="AG148" s="30">
        <f t="shared" si="117"/>
        <v>0</v>
      </c>
      <c r="AH148" s="30">
        <f t="shared" si="117"/>
        <v>0</v>
      </c>
      <c r="AI148" s="30">
        <f t="shared" si="117"/>
        <v>0</v>
      </c>
      <c r="AJ148" s="30">
        <f t="shared" si="117"/>
        <v>0</v>
      </c>
      <c r="AK148" s="30">
        <f t="shared" si="117"/>
        <v>0</v>
      </c>
      <c r="AL148" s="30">
        <f t="shared" si="117"/>
        <v>0</v>
      </c>
      <c r="AM148" s="30">
        <f t="shared" si="117"/>
        <v>0</v>
      </c>
      <c r="AN148" s="30">
        <f t="shared" si="117"/>
        <v>0</v>
      </c>
      <c r="AO148" s="30">
        <f t="shared" si="117"/>
        <v>0</v>
      </c>
      <c r="AP148" s="30">
        <f t="shared" si="117"/>
        <v>0</v>
      </c>
      <c r="AQ148" s="30">
        <f t="shared" si="117"/>
        <v>0</v>
      </c>
      <c r="AR148" s="30">
        <f t="shared" si="117"/>
        <v>0</v>
      </c>
      <c r="AS148" s="30">
        <f t="shared" si="117"/>
        <v>0</v>
      </c>
      <c r="AT148" s="30">
        <f t="shared" si="117"/>
        <v>0</v>
      </c>
      <c r="AU148" s="30">
        <f t="shared" si="117"/>
        <v>0</v>
      </c>
      <c r="AV148" s="30">
        <f t="shared" si="117"/>
        <v>0</v>
      </c>
      <c r="AW148" s="30">
        <f t="shared" si="117"/>
        <v>0</v>
      </c>
      <c r="AX148" s="30">
        <f t="shared" si="117"/>
        <v>0</v>
      </c>
      <c r="AY148" s="30">
        <f t="shared" si="117"/>
        <v>0</v>
      </c>
      <c r="AZ148" s="30">
        <f t="shared" si="117"/>
        <v>0</v>
      </c>
      <c r="BA148" s="30">
        <f t="shared" si="117"/>
        <v>0</v>
      </c>
      <c r="BB148" s="30">
        <f t="shared" si="117"/>
        <v>0</v>
      </c>
      <c r="BC148" s="30">
        <f t="shared" si="117"/>
        <v>0</v>
      </c>
      <c r="BD148" s="30">
        <f t="shared" si="117"/>
        <v>0</v>
      </c>
      <c r="BE148" s="30">
        <f t="shared" si="117"/>
        <v>0</v>
      </c>
      <c r="BF148" s="30">
        <f t="shared" si="117"/>
        <v>0</v>
      </c>
      <c r="BG148" s="30">
        <f t="shared" si="117"/>
        <v>0</v>
      </c>
      <c r="BH148" s="30">
        <f t="shared" si="117"/>
        <v>0</v>
      </c>
      <c r="BI148" s="30">
        <f t="shared" si="117"/>
        <v>0</v>
      </c>
      <c r="BJ148" s="30">
        <f t="shared" si="117"/>
        <v>0</v>
      </c>
      <c r="BK148" s="30">
        <f t="shared" si="117"/>
        <v>0</v>
      </c>
      <c r="BL148" s="30">
        <f t="shared" si="117"/>
        <v>0</v>
      </c>
      <c r="BM148" s="30">
        <f t="shared" si="117"/>
        <v>0</v>
      </c>
      <c r="BN148" s="30">
        <f t="shared" si="117"/>
        <v>0</v>
      </c>
      <c r="BO148" s="30">
        <f t="shared" si="117"/>
        <v>0</v>
      </c>
      <c r="BP148" s="30">
        <f t="shared" ref="BP148:CH151" si="118">IF(BP28=0,0,((BP10*0.5)+BO28-BP46)*BP83*BP115*BP$2)</f>
        <v>0</v>
      </c>
      <c r="BQ148" s="30">
        <f t="shared" si="118"/>
        <v>0</v>
      </c>
      <c r="BR148" s="30">
        <f t="shared" si="118"/>
        <v>0</v>
      </c>
      <c r="BS148" s="30">
        <f t="shared" si="118"/>
        <v>0</v>
      </c>
      <c r="BT148" s="30">
        <f t="shared" si="118"/>
        <v>0</v>
      </c>
      <c r="BU148" s="30">
        <f t="shared" si="118"/>
        <v>0</v>
      </c>
      <c r="BV148" s="30">
        <f t="shared" si="118"/>
        <v>0</v>
      </c>
      <c r="BW148" s="30">
        <f t="shared" si="118"/>
        <v>0</v>
      </c>
      <c r="BX148" s="30">
        <f t="shared" si="118"/>
        <v>0</v>
      </c>
      <c r="BY148" s="30">
        <f t="shared" si="118"/>
        <v>0</v>
      </c>
      <c r="BZ148" s="30">
        <f t="shared" si="118"/>
        <v>0</v>
      </c>
      <c r="CA148" s="30">
        <f t="shared" si="118"/>
        <v>0</v>
      </c>
      <c r="CB148" s="30">
        <f t="shared" si="118"/>
        <v>0</v>
      </c>
      <c r="CC148" s="30">
        <f t="shared" si="118"/>
        <v>0</v>
      </c>
      <c r="CD148" s="30">
        <f t="shared" si="118"/>
        <v>0</v>
      </c>
      <c r="CE148" s="30">
        <f t="shared" si="118"/>
        <v>0</v>
      </c>
      <c r="CF148" s="30">
        <f t="shared" si="118"/>
        <v>0</v>
      </c>
      <c r="CG148" s="30">
        <f t="shared" si="118"/>
        <v>0</v>
      </c>
      <c r="CH148" s="33">
        <f t="shared" si="118"/>
        <v>0</v>
      </c>
    </row>
    <row r="149" spans="1:86" hidden="1" x14ac:dyDescent="0.3">
      <c r="A149" s="569"/>
      <c r="B149" s="94" t="s">
        <v>3</v>
      </c>
      <c r="C149" s="30">
        <f t="shared" si="115"/>
        <v>0</v>
      </c>
      <c r="D149" s="30">
        <f t="shared" si="116"/>
        <v>0</v>
      </c>
      <c r="E149" s="30">
        <f t="shared" ref="E149:BP152" si="119">IF(E29=0,0,((E11*0.5)+D29-E47)*E84*E116*E$2)</f>
        <v>0</v>
      </c>
      <c r="F149" s="30">
        <f t="shared" si="119"/>
        <v>0</v>
      </c>
      <c r="G149" s="30">
        <f t="shared" si="119"/>
        <v>250.04919581979129</v>
      </c>
      <c r="H149" s="30">
        <f t="shared" si="119"/>
        <v>2232.575734016883</v>
      </c>
      <c r="I149" s="30">
        <f t="shared" si="119"/>
        <v>2922.8676610179582</v>
      </c>
      <c r="J149" s="30">
        <f t="shared" si="119"/>
        <v>3875.3454556590127</v>
      </c>
      <c r="K149" s="30">
        <f t="shared" si="119"/>
        <v>7021.4052709815505</v>
      </c>
      <c r="L149" s="30">
        <f t="shared" si="119"/>
        <v>4630.4723797865918</v>
      </c>
      <c r="M149" s="30">
        <f t="shared" si="119"/>
        <v>8262.4522427531119</v>
      </c>
      <c r="N149" s="30">
        <f t="shared" si="119"/>
        <v>14660.26518410405</v>
      </c>
      <c r="O149" s="30">
        <f t="shared" si="119"/>
        <v>16736.93931166111</v>
      </c>
      <c r="P149" s="30">
        <f t="shared" si="119"/>
        <v>13875.173419611478</v>
      </c>
      <c r="Q149" s="30">
        <f t="shared" si="119"/>
        <v>10985.795321032427</v>
      </c>
      <c r="R149" s="30">
        <f t="shared" si="119"/>
        <v>6168.3955044562153</v>
      </c>
      <c r="S149" s="30">
        <f t="shared" si="119"/>
        <v>7446.8911462491815</v>
      </c>
      <c r="T149" s="30">
        <f t="shared" si="119"/>
        <v>34204.522786985974</v>
      </c>
      <c r="U149" s="30">
        <f t="shared" si="119"/>
        <v>42058.98092991906</v>
      </c>
      <c r="V149" s="30">
        <f t="shared" si="119"/>
        <v>40940.265689071479</v>
      </c>
      <c r="W149" s="30">
        <f t="shared" si="119"/>
        <v>18095.63369118996</v>
      </c>
      <c r="X149" s="30">
        <f t="shared" si="119"/>
        <v>6170.2911492997309</v>
      </c>
      <c r="Y149" s="30">
        <f t="shared" si="119"/>
        <v>9781.7294455981373</v>
      </c>
      <c r="Z149" s="30">
        <f t="shared" si="119"/>
        <v>15894.624661666321</v>
      </c>
      <c r="AA149" s="30">
        <f t="shared" si="119"/>
        <v>16736.93931166111</v>
      </c>
      <c r="AB149" s="30">
        <f t="shared" si="119"/>
        <v>13875.173419611478</v>
      </c>
      <c r="AC149" s="30">
        <f t="shared" si="119"/>
        <v>10985.795321032427</v>
      </c>
      <c r="AD149" s="30">
        <f t="shared" si="119"/>
        <v>6168.3955044562153</v>
      </c>
      <c r="AE149" s="30">
        <f t="shared" si="119"/>
        <v>7446.8911462491815</v>
      </c>
      <c r="AF149" s="30">
        <f t="shared" si="119"/>
        <v>34204.522786985974</v>
      </c>
      <c r="AG149" s="30">
        <f t="shared" si="119"/>
        <v>42058.98092991906</v>
      </c>
      <c r="AH149" s="30">
        <f t="shared" si="119"/>
        <v>40940.265689071479</v>
      </c>
      <c r="AI149" s="30">
        <f t="shared" si="119"/>
        <v>18095.63369118996</v>
      </c>
      <c r="AJ149" s="30">
        <f t="shared" si="119"/>
        <v>6170.2911492997309</v>
      </c>
      <c r="AK149" s="30">
        <f t="shared" si="119"/>
        <v>9781.7294455981373</v>
      </c>
      <c r="AL149" s="30">
        <f t="shared" si="119"/>
        <v>15894.624661666321</v>
      </c>
      <c r="AM149" s="30">
        <f t="shared" si="119"/>
        <v>16736.93931166111</v>
      </c>
      <c r="AN149" s="30">
        <f t="shared" si="119"/>
        <v>13875.173419611478</v>
      </c>
      <c r="AO149" s="30">
        <f t="shared" si="119"/>
        <v>10985.795321032427</v>
      </c>
      <c r="AP149" s="30">
        <f t="shared" si="119"/>
        <v>6168.3955044562153</v>
      </c>
      <c r="AQ149" s="30">
        <f t="shared" si="119"/>
        <v>7446.8911462491815</v>
      </c>
      <c r="AR149" s="30">
        <f t="shared" si="119"/>
        <v>34204.522786985974</v>
      </c>
      <c r="AS149" s="30">
        <f t="shared" si="119"/>
        <v>42058.98092991906</v>
      </c>
      <c r="AT149" s="30">
        <f t="shared" si="119"/>
        <v>40940.265689071479</v>
      </c>
      <c r="AU149" s="30">
        <f t="shared" si="119"/>
        <v>18095.63369118996</v>
      </c>
      <c r="AV149" s="30">
        <f t="shared" si="119"/>
        <v>6170.2911492997309</v>
      </c>
      <c r="AW149" s="30">
        <f t="shared" si="119"/>
        <v>9781.7294455981373</v>
      </c>
      <c r="AX149" s="30">
        <f t="shared" si="119"/>
        <v>15894.624661666321</v>
      </c>
      <c r="AY149" s="30">
        <f t="shared" si="119"/>
        <v>16736.93931166111</v>
      </c>
      <c r="AZ149" s="30">
        <f t="shared" si="119"/>
        <v>13875.173419611478</v>
      </c>
      <c r="BA149" s="30">
        <f t="shared" si="119"/>
        <v>10985.795321032427</v>
      </c>
      <c r="BB149" s="30">
        <f t="shared" si="119"/>
        <v>6168.3955044562153</v>
      </c>
      <c r="BC149" s="30">
        <f t="shared" si="119"/>
        <v>7446.8911462491815</v>
      </c>
      <c r="BD149" s="30">
        <f t="shared" si="119"/>
        <v>34204.522786985974</v>
      </c>
      <c r="BE149" s="30">
        <f t="shared" si="119"/>
        <v>42058.98092991906</v>
      </c>
      <c r="BF149" s="30">
        <f t="shared" si="119"/>
        <v>40940.265689071479</v>
      </c>
      <c r="BG149" s="30">
        <f t="shared" si="119"/>
        <v>18095.63369118996</v>
      </c>
      <c r="BH149" s="30">
        <f t="shared" si="119"/>
        <v>6170.2911492997309</v>
      </c>
      <c r="BI149" s="30">
        <f t="shared" si="119"/>
        <v>9781.7294455981373</v>
      </c>
      <c r="BJ149" s="30">
        <f t="shared" si="119"/>
        <v>15894.624661666321</v>
      </c>
      <c r="BK149" s="30">
        <f t="shared" si="119"/>
        <v>16736.93931166111</v>
      </c>
      <c r="BL149" s="30">
        <f t="shared" si="119"/>
        <v>13875.173419611478</v>
      </c>
      <c r="BM149" s="30">
        <f t="shared" si="119"/>
        <v>10985.795321032427</v>
      </c>
      <c r="BN149" s="30">
        <f t="shared" si="119"/>
        <v>6168.3955044562153</v>
      </c>
      <c r="BO149" s="30">
        <f t="shared" si="119"/>
        <v>7446.8911462491815</v>
      </c>
      <c r="BP149" s="30">
        <f t="shared" si="119"/>
        <v>34204.522786985974</v>
      </c>
      <c r="BQ149" s="30">
        <f t="shared" si="118"/>
        <v>42058.98092991906</v>
      </c>
      <c r="BR149" s="30">
        <f t="shared" si="118"/>
        <v>40940.265689071479</v>
      </c>
      <c r="BS149" s="30">
        <f t="shared" si="118"/>
        <v>18095.63369118996</v>
      </c>
      <c r="BT149" s="30">
        <f t="shared" si="118"/>
        <v>6170.2911492997309</v>
      </c>
      <c r="BU149" s="30">
        <f t="shared" si="118"/>
        <v>9781.7294455981373</v>
      </c>
      <c r="BV149" s="30">
        <f t="shared" si="118"/>
        <v>15894.624661666321</v>
      </c>
      <c r="BW149" s="30">
        <f t="shared" si="118"/>
        <v>16736.93931166111</v>
      </c>
      <c r="BX149" s="30">
        <f t="shared" si="118"/>
        <v>13875.173419611478</v>
      </c>
      <c r="BY149" s="30">
        <f t="shared" si="118"/>
        <v>10985.795321032427</v>
      </c>
      <c r="BZ149" s="30">
        <f t="shared" si="118"/>
        <v>6168.3955044562153</v>
      </c>
      <c r="CA149" s="30">
        <f t="shared" si="118"/>
        <v>7446.8911462491815</v>
      </c>
      <c r="CB149" s="30">
        <f t="shared" si="118"/>
        <v>34204.522786985974</v>
      </c>
      <c r="CC149" s="30">
        <f t="shared" si="118"/>
        <v>42058.98092991906</v>
      </c>
      <c r="CD149" s="30">
        <f t="shared" si="118"/>
        <v>40940.265689071479</v>
      </c>
      <c r="CE149" s="30">
        <f t="shared" si="118"/>
        <v>18095.63369118996</v>
      </c>
      <c r="CF149" s="30">
        <f t="shared" si="118"/>
        <v>6170.2911492997309</v>
      </c>
      <c r="CG149" s="30">
        <f t="shared" si="118"/>
        <v>9781.7294455981373</v>
      </c>
      <c r="CH149" s="33">
        <f t="shared" si="118"/>
        <v>15894.624661666321</v>
      </c>
    </row>
    <row r="150" spans="1:86" ht="15.75" hidden="1" customHeight="1" x14ac:dyDescent="0.3">
      <c r="A150" s="569"/>
      <c r="B150" s="94" t="s">
        <v>4</v>
      </c>
      <c r="C150" s="30">
        <f t="shared" si="115"/>
        <v>0</v>
      </c>
      <c r="D150" s="30">
        <f t="shared" si="116"/>
        <v>50.155651123902665</v>
      </c>
      <c r="E150" s="30">
        <f t="shared" si="119"/>
        <v>154.92561604271327</v>
      </c>
      <c r="F150" s="30">
        <f t="shared" si="119"/>
        <v>660.66039878449362</v>
      </c>
      <c r="G150" s="30">
        <f t="shared" si="119"/>
        <v>2361.5686382745021</v>
      </c>
      <c r="H150" s="30">
        <f t="shared" si="119"/>
        <v>5445.5697347270798</v>
      </c>
      <c r="I150" s="30">
        <f t="shared" si="119"/>
        <v>8500.7942613519244</v>
      </c>
      <c r="J150" s="30">
        <f t="shared" si="119"/>
        <v>8912.830886647871</v>
      </c>
      <c r="K150" s="30">
        <f t="shared" si="119"/>
        <v>10869.042825723454</v>
      </c>
      <c r="L150" s="30">
        <f t="shared" si="119"/>
        <v>8612.7771537825047</v>
      </c>
      <c r="M150" s="30">
        <f t="shared" si="119"/>
        <v>7989.2195321090421</v>
      </c>
      <c r="N150" s="30">
        <f t="shared" si="119"/>
        <v>16254.319692181161</v>
      </c>
      <c r="O150" s="30">
        <f t="shared" si="119"/>
        <v>27111.291573958777</v>
      </c>
      <c r="P150" s="30">
        <f t="shared" si="119"/>
        <v>20943.159986922354</v>
      </c>
      <c r="Q150" s="30">
        <f t="shared" si="119"/>
        <v>23031.230089521025</v>
      </c>
      <c r="R150" s="30">
        <f t="shared" si="119"/>
        <v>23436.874556219689</v>
      </c>
      <c r="S150" s="30">
        <f t="shared" si="119"/>
        <v>29770.387703642562</v>
      </c>
      <c r="T150" s="30">
        <f t="shared" si="119"/>
        <v>41837.678527507502</v>
      </c>
      <c r="U150" s="30">
        <f t="shared" si="119"/>
        <v>50474.382677547714</v>
      </c>
      <c r="V150" s="30">
        <f t="shared" si="119"/>
        <v>41092.802356789733</v>
      </c>
      <c r="W150" s="30">
        <f t="shared" si="119"/>
        <v>41699.010949437536</v>
      </c>
      <c r="X150" s="30">
        <f t="shared" si="119"/>
        <v>28746.21859063012</v>
      </c>
      <c r="Y150" s="30">
        <f t="shared" si="119"/>
        <v>23603.639073087583</v>
      </c>
      <c r="Z150" s="30">
        <f t="shared" si="119"/>
        <v>24245.455460319008</v>
      </c>
      <c r="AA150" s="30">
        <f t="shared" si="119"/>
        <v>27111.291573958777</v>
      </c>
      <c r="AB150" s="30">
        <f t="shared" si="119"/>
        <v>20943.159986922354</v>
      </c>
      <c r="AC150" s="30">
        <f t="shared" si="119"/>
        <v>23031.230089521025</v>
      </c>
      <c r="AD150" s="30">
        <f t="shared" si="119"/>
        <v>23436.874556219689</v>
      </c>
      <c r="AE150" s="30">
        <f t="shared" si="119"/>
        <v>29770.387703642562</v>
      </c>
      <c r="AF150" s="30">
        <f t="shared" si="119"/>
        <v>41837.678527507502</v>
      </c>
      <c r="AG150" s="30">
        <f t="shared" si="119"/>
        <v>50474.382677547714</v>
      </c>
      <c r="AH150" s="30">
        <f t="shared" si="119"/>
        <v>41092.802356789733</v>
      </c>
      <c r="AI150" s="30">
        <f t="shared" si="119"/>
        <v>41699.010949437536</v>
      </c>
      <c r="AJ150" s="30">
        <f t="shared" si="119"/>
        <v>28746.21859063012</v>
      </c>
      <c r="AK150" s="30">
        <f t="shared" si="119"/>
        <v>23603.639073087583</v>
      </c>
      <c r="AL150" s="30">
        <f t="shared" si="119"/>
        <v>24245.455460319008</v>
      </c>
      <c r="AM150" s="30">
        <f t="shared" si="119"/>
        <v>27111.291573958777</v>
      </c>
      <c r="AN150" s="30">
        <f t="shared" si="119"/>
        <v>20943.159986922354</v>
      </c>
      <c r="AO150" s="30">
        <f t="shared" si="119"/>
        <v>23031.230089521025</v>
      </c>
      <c r="AP150" s="30">
        <f t="shared" si="119"/>
        <v>23436.874556219689</v>
      </c>
      <c r="AQ150" s="30">
        <f t="shared" si="119"/>
        <v>29770.387703642562</v>
      </c>
      <c r="AR150" s="30">
        <f t="shared" si="119"/>
        <v>41837.678527507502</v>
      </c>
      <c r="AS150" s="30">
        <f t="shared" si="119"/>
        <v>50474.382677547714</v>
      </c>
      <c r="AT150" s="30">
        <f t="shared" si="119"/>
        <v>41092.802356789733</v>
      </c>
      <c r="AU150" s="30">
        <f t="shared" si="119"/>
        <v>41699.010949437536</v>
      </c>
      <c r="AV150" s="30">
        <f t="shared" si="119"/>
        <v>28746.21859063012</v>
      </c>
      <c r="AW150" s="30">
        <f t="shared" si="119"/>
        <v>23603.639073087583</v>
      </c>
      <c r="AX150" s="30">
        <f t="shared" si="119"/>
        <v>24245.455460319008</v>
      </c>
      <c r="AY150" s="30">
        <f t="shared" si="119"/>
        <v>27111.291573958777</v>
      </c>
      <c r="AZ150" s="30">
        <f t="shared" si="119"/>
        <v>20943.159986922354</v>
      </c>
      <c r="BA150" s="30">
        <f t="shared" si="119"/>
        <v>23031.230089521025</v>
      </c>
      <c r="BB150" s="30">
        <f t="shared" si="119"/>
        <v>23436.874556219689</v>
      </c>
      <c r="BC150" s="30">
        <f t="shared" si="119"/>
        <v>29770.387703642562</v>
      </c>
      <c r="BD150" s="30">
        <f t="shared" si="119"/>
        <v>41837.678527507502</v>
      </c>
      <c r="BE150" s="30">
        <f t="shared" si="119"/>
        <v>50474.382677547714</v>
      </c>
      <c r="BF150" s="30">
        <f t="shared" si="119"/>
        <v>41092.802356789733</v>
      </c>
      <c r="BG150" s="30">
        <f t="shared" si="119"/>
        <v>41699.010949437536</v>
      </c>
      <c r="BH150" s="30">
        <f t="shared" si="119"/>
        <v>28746.21859063012</v>
      </c>
      <c r="BI150" s="30">
        <f t="shared" si="119"/>
        <v>23603.639073087583</v>
      </c>
      <c r="BJ150" s="30">
        <f t="shared" si="119"/>
        <v>24245.455460319008</v>
      </c>
      <c r="BK150" s="30">
        <f t="shared" si="119"/>
        <v>27111.291573958777</v>
      </c>
      <c r="BL150" s="30">
        <f t="shared" si="119"/>
        <v>20943.159986922354</v>
      </c>
      <c r="BM150" s="30">
        <f t="shared" si="119"/>
        <v>23031.230089521025</v>
      </c>
      <c r="BN150" s="30">
        <f t="shared" si="119"/>
        <v>23436.874556219689</v>
      </c>
      <c r="BO150" s="30">
        <f t="shared" si="119"/>
        <v>29770.387703642562</v>
      </c>
      <c r="BP150" s="30">
        <f t="shared" si="119"/>
        <v>41837.678527507502</v>
      </c>
      <c r="BQ150" s="30">
        <f t="shared" si="118"/>
        <v>50474.382677547714</v>
      </c>
      <c r="BR150" s="30">
        <f t="shared" si="118"/>
        <v>41092.802356789733</v>
      </c>
      <c r="BS150" s="30">
        <f t="shared" si="118"/>
        <v>41699.010949437536</v>
      </c>
      <c r="BT150" s="30">
        <f t="shared" si="118"/>
        <v>28746.21859063012</v>
      </c>
      <c r="BU150" s="30">
        <f t="shared" si="118"/>
        <v>23603.639073087583</v>
      </c>
      <c r="BV150" s="30">
        <f t="shared" si="118"/>
        <v>24245.455460319008</v>
      </c>
      <c r="BW150" s="30">
        <f t="shared" si="118"/>
        <v>27111.291573958777</v>
      </c>
      <c r="BX150" s="30">
        <f t="shared" si="118"/>
        <v>20943.159986922354</v>
      </c>
      <c r="BY150" s="30">
        <f t="shared" si="118"/>
        <v>23031.230089521025</v>
      </c>
      <c r="BZ150" s="30">
        <f t="shared" si="118"/>
        <v>23436.874556219689</v>
      </c>
      <c r="CA150" s="30">
        <f t="shared" si="118"/>
        <v>29770.387703642562</v>
      </c>
      <c r="CB150" s="30">
        <f t="shared" si="118"/>
        <v>41837.678527507502</v>
      </c>
      <c r="CC150" s="30">
        <f t="shared" si="118"/>
        <v>50474.382677547714</v>
      </c>
      <c r="CD150" s="30">
        <f t="shared" si="118"/>
        <v>41092.802356789733</v>
      </c>
      <c r="CE150" s="30">
        <f t="shared" si="118"/>
        <v>41699.010949437536</v>
      </c>
      <c r="CF150" s="30">
        <f t="shared" si="118"/>
        <v>28746.21859063012</v>
      </c>
      <c r="CG150" s="30">
        <f t="shared" si="118"/>
        <v>23603.639073087583</v>
      </c>
      <c r="CH150" s="33">
        <f t="shared" si="118"/>
        <v>24245.455460319008</v>
      </c>
    </row>
    <row r="151" spans="1:86" hidden="1" x14ac:dyDescent="0.3">
      <c r="A151" s="569"/>
      <c r="B151" s="94" t="s">
        <v>5</v>
      </c>
      <c r="C151" s="30">
        <f t="shared" si="115"/>
        <v>0</v>
      </c>
      <c r="D151" s="30">
        <f t="shared" si="116"/>
        <v>114.72235748070882</v>
      </c>
      <c r="E151" s="30">
        <f t="shared" si="119"/>
        <v>254.54299026598923</v>
      </c>
      <c r="F151" s="30">
        <f t="shared" si="119"/>
        <v>245.08633806109447</v>
      </c>
      <c r="G151" s="30">
        <f t="shared" si="119"/>
        <v>271.03066585478211</v>
      </c>
      <c r="H151" s="30">
        <f t="shared" si="119"/>
        <v>448.34085532385728</v>
      </c>
      <c r="I151" s="30">
        <f t="shared" si="119"/>
        <v>469.85992408482849</v>
      </c>
      <c r="J151" s="30">
        <f t="shared" si="119"/>
        <v>473.79014887177192</v>
      </c>
      <c r="K151" s="30">
        <f t="shared" si="119"/>
        <v>459.44096123686256</v>
      </c>
      <c r="L151" s="30">
        <f t="shared" si="119"/>
        <v>274.69274714192755</v>
      </c>
      <c r="M151" s="30">
        <f t="shared" si="119"/>
        <v>269.37341135397986</v>
      </c>
      <c r="N151" s="30">
        <f t="shared" si="119"/>
        <v>264.0165608145569</v>
      </c>
      <c r="O151" s="30">
        <f t="shared" si="119"/>
        <v>261.84165207102365</v>
      </c>
      <c r="P151" s="30">
        <f t="shared" si="119"/>
        <v>240.90876177773927</v>
      </c>
      <c r="Q151" s="30">
        <f t="shared" si="119"/>
        <v>269.23546061235265</v>
      </c>
      <c r="R151" s="30">
        <f t="shared" si="119"/>
        <v>255.27354853679466</v>
      </c>
      <c r="S151" s="30">
        <f t="shared" si="119"/>
        <v>283.27546630495345</v>
      </c>
      <c r="T151" s="30">
        <f t="shared" si="119"/>
        <v>478.40469898047752</v>
      </c>
      <c r="U151" s="30">
        <f t="shared" si="119"/>
        <v>469.85992408482849</v>
      </c>
      <c r="V151" s="30">
        <f t="shared" si="119"/>
        <v>473.79014887177192</v>
      </c>
      <c r="W151" s="30">
        <f t="shared" si="119"/>
        <v>459.44096123686256</v>
      </c>
      <c r="X151" s="30">
        <f t="shared" si="119"/>
        <v>274.69274714192755</v>
      </c>
      <c r="Y151" s="30">
        <f t="shared" si="119"/>
        <v>269.37341135397986</v>
      </c>
      <c r="Z151" s="30">
        <f t="shared" si="119"/>
        <v>264.0165608145569</v>
      </c>
      <c r="AA151" s="30">
        <f t="shared" si="119"/>
        <v>261.84165207102365</v>
      </c>
      <c r="AB151" s="30">
        <f t="shared" si="119"/>
        <v>240.90876177773927</v>
      </c>
      <c r="AC151" s="30">
        <f t="shared" si="119"/>
        <v>269.23546061235265</v>
      </c>
      <c r="AD151" s="30">
        <f t="shared" si="119"/>
        <v>255.27354853679466</v>
      </c>
      <c r="AE151" s="30">
        <f t="shared" si="119"/>
        <v>283.27546630495345</v>
      </c>
      <c r="AF151" s="30">
        <f t="shared" si="119"/>
        <v>478.40469898047752</v>
      </c>
      <c r="AG151" s="30">
        <f t="shared" si="119"/>
        <v>469.85992408482849</v>
      </c>
      <c r="AH151" s="30">
        <f t="shared" si="119"/>
        <v>473.79014887177192</v>
      </c>
      <c r="AI151" s="30">
        <f t="shared" si="119"/>
        <v>459.44096123686256</v>
      </c>
      <c r="AJ151" s="30">
        <f t="shared" si="119"/>
        <v>274.69274714192755</v>
      </c>
      <c r="AK151" s="30">
        <f t="shared" si="119"/>
        <v>269.37341135397986</v>
      </c>
      <c r="AL151" s="30">
        <f t="shared" si="119"/>
        <v>264.0165608145569</v>
      </c>
      <c r="AM151" s="30">
        <f t="shared" si="119"/>
        <v>261.84165207102365</v>
      </c>
      <c r="AN151" s="30">
        <f t="shared" si="119"/>
        <v>240.90876177773927</v>
      </c>
      <c r="AO151" s="30">
        <f t="shared" si="119"/>
        <v>269.23546061235265</v>
      </c>
      <c r="AP151" s="30">
        <f t="shared" si="119"/>
        <v>255.27354853679466</v>
      </c>
      <c r="AQ151" s="30">
        <f t="shared" si="119"/>
        <v>283.27546630495345</v>
      </c>
      <c r="AR151" s="30">
        <f t="shared" si="119"/>
        <v>478.40469898047752</v>
      </c>
      <c r="AS151" s="30">
        <f t="shared" si="119"/>
        <v>469.85992408482849</v>
      </c>
      <c r="AT151" s="30">
        <f t="shared" si="119"/>
        <v>473.79014887177192</v>
      </c>
      <c r="AU151" s="30">
        <f t="shared" si="119"/>
        <v>459.44096123686256</v>
      </c>
      <c r="AV151" s="30">
        <f t="shared" si="119"/>
        <v>274.69274714192755</v>
      </c>
      <c r="AW151" s="30">
        <f t="shared" si="119"/>
        <v>269.37341135397986</v>
      </c>
      <c r="AX151" s="30">
        <f t="shared" si="119"/>
        <v>264.0165608145569</v>
      </c>
      <c r="AY151" s="30">
        <f t="shared" si="119"/>
        <v>261.84165207102365</v>
      </c>
      <c r="AZ151" s="30">
        <f t="shared" si="119"/>
        <v>240.90876177773927</v>
      </c>
      <c r="BA151" s="30">
        <f t="shared" si="119"/>
        <v>269.23546061235265</v>
      </c>
      <c r="BB151" s="30">
        <f t="shared" si="119"/>
        <v>255.27354853679466</v>
      </c>
      <c r="BC151" s="30">
        <f t="shared" si="119"/>
        <v>283.27546630495345</v>
      </c>
      <c r="BD151" s="30">
        <f t="shared" si="119"/>
        <v>478.40469898047752</v>
      </c>
      <c r="BE151" s="30">
        <f t="shared" si="119"/>
        <v>469.85992408482849</v>
      </c>
      <c r="BF151" s="30">
        <f t="shared" si="119"/>
        <v>473.79014887177192</v>
      </c>
      <c r="BG151" s="30">
        <f t="shared" si="119"/>
        <v>459.44096123686256</v>
      </c>
      <c r="BH151" s="30">
        <f t="shared" si="119"/>
        <v>274.69274714192755</v>
      </c>
      <c r="BI151" s="30">
        <f t="shared" si="119"/>
        <v>269.37341135397986</v>
      </c>
      <c r="BJ151" s="30">
        <f t="shared" si="119"/>
        <v>264.0165608145569</v>
      </c>
      <c r="BK151" s="30">
        <f t="shared" si="119"/>
        <v>261.84165207102365</v>
      </c>
      <c r="BL151" s="30">
        <f t="shared" si="119"/>
        <v>240.90876177773927</v>
      </c>
      <c r="BM151" s="30">
        <f t="shared" si="119"/>
        <v>269.23546061235265</v>
      </c>
      <c r="BN151" s="30">
        <f t="shared" si="119"/>
        <v>255.27354853679466</v>
      </c>
      <c r="BO151" s="30">
        <f t="shared" si="119"/>
        <v>283.27546630495345</v>
      </c>
      <c r="BP151" s="30">
        <f t="shared" si="119"/>
        <v>478.40469898047752</v>
      </c>
      <c r="BQ151" s="30">
        <f t="shared" si="118"/>
        <v>469.85992408482849</v>
      </c>
      <c r="BR151" s="30">
        <f t="shared" si="118"/>
        <v>473.79014887177192</v>
      </c>
      <c r="BS151" s="30">
        <f t="shared" si="118"/>
        <v>459.44096123686256</v>
      </c>
      <c r="BT151" s="30">
        <f t="shared" si="118"/>
        <v>274.69274714192755</v>
      </c>
      <c r="BU151" s="30">
        <f t="shared" si="118"/>
        <v>269.37341135397986</v>
      </c>
      <c r="BV151" s="30">
        <f t="shared" si="118"/>
        <v>264.0165608145569</v>
      </c>
      <c r="BW151" s="30">
        <f t="shared" si="118"/>
        <v>261.84165207102365</v>
      </c>
      <c r="BX151" s="30">
        <f t="shared" si="118"/>
        <v>240.90876177773927</v>
      </c>
      <c r="BY151" s="30">
        <f t="shared" si="118"/>
        <v>269.23546061235265</v>
      </c>
      <c r="BZ151" s="30">
        <f t="shared" si="118"/>
        <v>255.27354853679466</v>
      </c>
      <c r="CA151" s="30">
        <f t="shared" si="118"/>
        <v>283.27546630495345</v>
      </c>
      <c r="CB151" s="30">
        <f t="shared" si="118"/>
        <v>478.40469898047752</v>
      </c>
      <c r="CC151" s="30">
        <f t="shared" si="118"/>
        <v>469.85992408482849</v>
      </c>
      <c r="CD151" s="30">
        <f t="shared" si="118"/>
        <v>473.79014887177192</v>
      </c>
      <c r="CE151" s="30">
        <f t="shared" si="118"/>
        <v>459.44096123686256</v>
      </c>
      <c r="CF151" s="30">
        <f t="shared" si="118"/>
        <v>274.69274714192755</v>
      </c>
      <c r="CG151" s="30">
        <f t="shared" si="118"/>
        <v>269.37341135397986</v>
      </c>
      <c r="CH151" s="33">
        <f t="shared" si="118"/>
        <v>264.0165608145569</v>
      </c>
    </row>
    <row r="152" spans="1:86" hidden="1" x14ac:dyDescent="0.3">
      <c r="A152" s="569"/>
      <c r="B152" s="94" t="s">
        <v>23</v>
      </c>
      <c r="C152" s="30">
        <f t="shared" si="115"/>
        <v>0</v>
      </c>
      <c r="D152" s="30">
        <f t="shared" si="116"/>
        <v>0</v>
      </c>
      <c r="E152" s="30">
        <f t="shared" si="119"/>
        <v>0</v>
      </c>
      <c r="F152" s="30">
        <f t="shared" si="119"/>
        <v>0</v>
      </c>
      <c r="G152" s="30">
        <f t="shared" si="119"/>
        <v>0</v>
      </c>
      <c r="H152" s="30">
        <f t="shared" si="119"/>
        <v>0</v>
      </c>
      <c r="I152" s="30">
        <f t="shared" si="119"/>
        <v>0</v>
      </c>
      <c r="J152" s="30">
        <f t="shared" si="119"/>
        <v>0</v>
      </c>
      <c r="K152" s="30">
        <f t="shared" si="119"/>
        <v>0</v>
      </c>
      <c r="L152" s="30">
        <f t="shared" si="119"/>
        <v>0</v>
      </c>
      <c r="M152" s="30">
        <f t="shared" si="119"/>
        <v>0</v>
      </c>
      <c r="N152" s="30">
        <f t="shared" si="119"/>
        <v>0</v>
      </c>
      <c r="O152" s="30">
        <f t="shared" si="119"/>
        <v>0</v>
      </c>
      <c r="P152" s="30">
        <f t="shared" si="119"/>
        <v>0</v>
      </c>
      <c r="Q152" s="30">
        <f t="shared" si="119"/>
        <v>0</v>
      </c>
      <c r="R152" s="30">
        <f t="shared" si="119"/>
        <v>0</v>
      </c>
      <c r="S152" s="30">
        <f t="shared" si="119"/>
        <v>0</v>
      </c>
      <c r="T152" s="30">
        <f t="shared" si="119"/>
        <v>0</v>
      </c>
      <c r="U152" s="30">
        <f t="shared" si="119"/>
        <v>0</v>
      </c>
      <c r="V152" s="30">
        <f t="shared" si="119"/>
        <v>0</v>
      </c>
      <c r="W152" s="30">
        <f t="shared" si="119"/>
        <v>0</v>
      </c>
      <c r="X152" s="30">
        <f t="shared" si="119"/>
        <v>0</v>
      </c>
      <c r="Y152" s="30">
        <f t="shared" si="119"/>
        <v>0</v>
      </c>
      <c r="Z152" s="30">
        <f t="shared" si="119"/>
        <v>0</v>
      </c>
      <c r="AA152" s="30">
        <f t="shared" si="119"/>
        <v>0</v>
      </c>
      <c r="AB152" s="30">
        <f t="shared" si="119"/>
        <v>0</v>
      </c>
      <c r="AC152" s="30">
        <f t="shared" si="119"/>
        <v>0</v>
      </c>
      <c r="AD152" s="30">
        <f t="shared" si="119"/>
        <v>0</v>
      </c>
      <c r="AE152" s="30">
        <f t="shared" si="119"/>
        <v>0</v>
      </c>
      <c r="AF152" s="30">
        <f t="shared" si="119"/>
        <v>0</v>
      </c>
      <c r="AG152" s="30">
        <f t="shared" si="119"/>
        <v>0</v>
      </c>
      <c r="AH152" s="30">
        <f t="shared" si="119"/>
        <v>0</v>
      </c>
      <c r="AI152" s="30">
        <f t="shared" si="119"/>
        <v>0</v>
      </c>
      <c r="AJ152" s="30">
        <f t="shared" si="119"/>
        <v>0</v>
      </c>
      <c r="AK152" s="30">
        <f t="shared" si="119"/>
        <v>0</v>
      </c>
      <c r="AL152" s="30">
        <f t="shared" si="119"/>
        <v>0</v>
      </c>
      <c r="AM152" s="30">
        <f t="shared" si="119"/>
        <v>0</v>
      </c>
      <c r="AN152" s="30">
        <f t="shared" si="119"/>
        <v>0</v>
      </c>
      <c r="AO152" s="30">
        <f t="shared" si="119"/>
        <v>0</v>
      </c>
      <c r="AP152" s="30">
        <f t="shared" si="119"/>
        <v>0</v>
      </c>
      <c r="AQ152" s="30">
        <f t="shared" si="119"/>
        <v>0</v>
      </c>
      <c r="AR152" s="30">
        <f t="shared" si="119"/>
        <v>0</v>
      </c>
      <c r="AS152" s="30">
        <f t="shared" si="119"/>
        <v>0</v>
      </c>
      <c r="AT152" s="30">
        <f t="shared" si="119"/>
        <v>0</v>
      </c>
      <c r="AU152" s="30">
        <f t="shared" si="119"/>
        <v>0</v>
      </c>
      <c r="AV152" s="30">
        <f t="shared" si="119"/>
        <v>0</v>
      </c>
      <c r="AW152" s="30">
        <f t="shared" si="119"/>
        <v>0</v>
      </c>
      <c r="AX152" s="30">
        <f t="shared" si="119"/>
        <v>0</v>
      </c>
      <c r="AY152" s="30">
        <f t="shared" si="119"/>
        <v>0</v>
      </c>
      <c r="AZ152" s="30">
        <f t="shared" si="119"/>
        <v>0</v>
      </c>
      <c r="BA152" s="30">
        <f t="shared" si="119"/>
        <v>0</v>
      </c>
      <c r="BB152" s="30">
        <f t="shared" si="119"/>
        <v>0</v>
      </c>
      <c r="BC152" s="30">
        <f t="shared" si="119"/>
        <v>0</v>
      </c>
      <c r="BD152" s="30">
        <f t="shared" si="119"/>
        <v>0</v>
      </c>
      <c r="BE152" s="30">
        <f t="shared" si="119"/>
        <v>0</v>
      </c>
      <c r="BF152" s="30">
        <f t="shared" si="119"/>
        <v>0</v>
      </c>
      <c r="BG152" s="30">
        <f t="shared" si="119"/>
        <v>0</v>
      </c>
      <c r="BH152" s="30">
        <f t="shared" si="119"/>
        <v>0</v>
      </c>
      <c r="BI152" s="30">
        <f t="shared" si="119"/>
        <v>0</v>
      </c>
      <c r="BJ152" s="30">
        <f t="shared" si="119"/>
        <v>0</v>
      </c>
      <c r="BK152" s="30">
        <f t="shared" si="119"/>
        <v>0</v>
      </c>
      <c r="BL152" s="30">
        <f t="shared" si="119"/>
        <v>0</v>
      </c>
      <c r="BM152" s="30">
        <f t="shared" si="119"/>
        <v>0</v>
      </c>
      <c r="BN152" s="30">
        <f t="shared" si="119"/>
        <v>0</v>
      </c>
      <c r="BO152" s="30">
        <f t="shared" si="119"/>
        <v>0</v>
      </c>
      <c r="BP152" s="30">
        <f t="shared" ref="BP152:CH155" si="120">IF(BP32=0,0,((BP14*0.5)+BO32-BP50)*BP87*BP119*BP$2)</f>
        <v>0</v>
      </c>
      <c r="BQ152" s="30">
        <f t="shared" si="120"/>
        <v>0</v>
      </c>
      <c r="BR152" s="30">
        <f t="shared" si="120"/>
        <v>0</v>
      </c>
      <c r="BS152" s="30">
        <f t="shared" si="120"/>
        <v>0</v>
      </c>
      <c r="BT152" s="30">
        <f t="shared" si="120"/>
        <v>0</v>
      </c>
      <c r="BU152" s="30">
        <f t="shared" si="120"/>
        <v>0</v>
      </c>
      <c r="BV152" s="30">
        <f t="shared" si="120"/>
        <v>0</v>
      </c>
      <c r="BW152" s="30">
        <f t="shared" si="120"/>
        <v>0</v>
      </c>
      <c r="BX152" s="30">
        <f t="shared" si="120"/>
        <v>0</v>
      </c>
      <c r="BY152" s="30">
        <f t="shared" si="120"/>
        <v>0</v>
      </c>
      <c r="BZ152" s="30">
        <f t="shared" si="120"/>
        <v>0</v>
      </c>
      <c r="CA152" s="30">
        <f t="shared" si="120"/>
        <v>0</v>
      </c>
      <c r="CB152" s="30">
        <f t="shared" si="120"/>
        <v>0</v>
      </c>
      <c r="CC152" s="30">
        <f t="shared" si="120"/>
        <v>0</v>
      </c>
      <c r="CD152" s="30">
        <f t="shared" si="120"/>
        <v>0</v>
      </c>
      <c r="CE152" s="30">
        <f t="shared" si="120"/>
        <v>0</v>
      </c>
      <c r="CF152" s="30">
        <f t="shared" si="120"/>
        <v>0</v>
      </c>
      <c r="CG152" s="30">
        <f t="shared" si="120"/>
        <v>0</v>
      </c>
      <c r="CH152" s="33">
        <f t="shared" si="120"/>
        <v>0</v>
      </c>
    </row>
    <row r="153" spans="1:86" hidden="1" x14ac:dyDescent="0.3">
      <c r="A153" s="569"/>
      <c r="B153" s="94" t="s">
        <v>24</v>
      </c>
      <c r="C153" s="30">
        <f t="shared" si="115"/>
        <v>0</v>
      </c>
      <c r="D153" s="30">
        <f t="shared" si="116"/>
        <v>0</v>
      </c>
      <c r="E153" s="30">
        <f t="shared" ref="E153:BP155" si="121">IF(E33=0,0,((E15*0.5)+D33-E51)*E88*E120*E$2)</f>
        <v>0</v>
      </c>
      <c r="F153" s="30">
        <f t="shared" si="121"/>
        <v>0</v>
      </c>
      <c r="G153" s="30">
        <f t="shared" si="121"/>
        <v>0</v>
      </c>
      <c r="H153" s="30">
        <f t="shared" si="121"/>
        <v>0</v>
      </c>
      <c r="I153" s="30">
        <f t="shared" si="121"/>
        <v>0</v>
      </c>
      <c r="J153" s="30">
        <f t="shared" si="121"/>
        <v>0</v>
      </c>
      <c r="K153" s="30">
        <f t="shared" si="121"/>
        <v>102.24712603802595</v>
      </c>
      <c r="L153" s="30">
        <f t="shared" si="121"/>
        <v>122.26399606661273</v>
      </c>
      <c r="M153" s="30">
        <f t="shared" si="121"/>
        <v>485.20740188638365</v>
      </c>
      <c r="N153" s="30">
        <f t="shared" si="121"/>
        <v>922.23801517205106</v>
      </c>
      <c r="O153" s="30">
        <f t="shared" si="121"/>
        <v>1002.543986756409</v>
      </c>
      <c r="P153" s="30">
        <f t="shared" si="121"/>
        <v>922.39576311446774</v>
      </c>
      <c r="Q153" s="30">
        <f t="shared" si="121"/>
        <v>1030.8535327499812</v>
      </c>
      <c r="R153" s="30">
        <f t="shared" si="121"/>
        <v>977.39591481845514</v>
      </c>
      <c r="S153" s="30">
        <f t="shared" si="121"/>
        <v>1084.6101569150501</v>
      </c>
      <c r="T153" s="30">
        <f t="shared" si="121"/>
        <v>1831.7244426367731</v>
      </c>
      <c r="U153" s="30">
        <f t="shared" si="121"/>
        <v>1799.0080561411044</v>
      </c>
      <c r="V153" s="30">
        <f t="shared" si="121"/>
        <v>1814.0561708913219</v>
      </c>
      <c r="W153" s="30">
        <f t="shared" si="121"/>
        <v>1759.1157453920364</v>
      </c>
      <c r="X153" s="30">
        <f t="shared" si="121"/>
        <v>1051.7484887318053</v>
      </c>
      <c r="Y153" s="30">
        <f t="shared" si="121"/>
        <v>1031.3817210095383</v>
      </c>
      <c r="Z153" s="30">
        <f t="shared" si="121"/>
        <v>1010.8713161378394</v>
      </c>
      <c r="AA153" s="30">
        <f t="shared" si="121"/>
        <v>1002.543986756409</v>
      </c>
      <c r="AB153" s="30">
        <f t="shared" si="121"/>
        <v>922.39576311446774</v>
      </c>
      <c r="AC153" s="30">
        <f t="shared" si="121"/>
        <v>1030.8535327499812</v>
      </c>
      <c r="AD153" s="30">
        <f t="shared" si="121"/>
        <v>977.39591481845514</v>
      </c>
      <c r="AE153" s="30">
        <f t="shared" si="121"/>
        <v>1084.6101569150501</v>
      </c>
      <c r="AF153" s="30">
        <f t="shared" si="121"/>
        <v>1831.7244426367731</v>
      </c>
      <c r="AG153" s="30">
        <f t="shared" si="121"/>
        <v>1799.0080561411044</v>
      </c>
      <c r="AH153" s="30">
        <f t="shared" si="121"/>
        <v>1814.0561708913219</v>
      </c>
      <c r="AI153" s="30">
        <f t="shared" si="121"/>
        <v>1759.1157453920364</v>
      </c>
      <c r="AJ153" s="30">
        <f t="shared" si="121"/>
        <v>1051.7484887318053</v>
      </c>
      <c r="AK153" s="30">
        <f t="shared" si="121"/>
        <v>1031.3817210095383</v>
      </c>
      <c r="AL153" s="30">
        <f t="shared" si="121"/>
        <v>1010.8713161378394</v>
      </c>
      <c r="AM153" s="30">
        <f t="shared" si="121"/>
        <v>1002.543986756409</v>
      </c>
      <c r="AN153" s="30">
        <f t="shared" si="121"/>
        <v>922.39576311446774</v>
      </c>
      <c r="AO153" s="30">
        <f t="shared" si="121"/>
        <v>1030.8535327499812</v>
      </c>
      <c r="AP153" s="30">
        <f t="shared" si="121"/>
        <v>977.39591481845514</v>
      </c>
      <c r="AQ153" s="30">
        <f t="shared" si="121"/>
        <v>1084.6101569150501</v>
      </c>
      <c r="AR153" s="30">
        <f t="shared" si="121"/>
        <v>1831.7244426367731</v>
      </c>
      <c r="AS153" s="30">
        <f t="shared" si="121"/>
        <v>1799.0080561411044</v>
      </c>
      <c r="AT153" s="30">
        <f t="shared" si="121"/>
        <v>1814.0561708913219</v>
      </c>
      <c r="AU153" s="30">
        <f t="shared" si="121"/>
        <v>1759.1157453920364</v>
      </c>
      <c r="AV153" s="30">
        <f t="shared" si="121"/>
        <v>1051.7484887318053</v>
      </c>
      <c r="AW153" s="30">
        <f t="shared" si="121"/>
        <v>1031.3817210095383</v>
      </c>
      <c r="AX153" s="30">
        <f t="shared" si="121"/>
        <v>1010.8713161378394</v>
      </c>
      <c r="AY153" s="30">
        <f t="shared" si="121"/>
        <v>1002.543986756409</v>
      </c>
      <c r="AZ153" s="30">
        <f t="shared" si="121"/>
        <v>922.39576311446774</v>
      </c>
      <c r="BA153" s="30">
        <f t="shared" si="121"/>
        <v>1030.8535327499812</v>
      </c>
      <c r="BB153" s="30">
        <f t="shared" si="121"/>
        <v>977.39591481845514</v>
      </c>
      <c r="BC153" s="30">
        <f t="shared" si="121"/>
        <v>1084.6101569150501</v>
      </c>
      <c r="BD153" s="30">
        <f t="shared" si="121"/>
        <v>1831.7244426367731</v>
      </c>
      <c r="BE153" s="30">
        <f t="shared" si="121"/>
        <v>1799.0080561411044</v>
      </c>
      <c r="BF153" s="30">
        <f t="shared" si="121"/>
        <v>1814.0561708913219</v>
      </c>
      <c r="BG153" s="30">
        <f t="shared" si="121"/>
        <v>1759.1157453920364</v>
      </c>
      <c r="BH153" s="30">
        <f t="shared" si="121"/>
        <v>1051.7484887318053</v>
      </c>
      <c r="BI153" s="30">
        <f t="shared" si="121"/>
        <v>1031.3817210095383</v>
      </c>
      <c r="BJ153" s="30">
        <f t="shared" si="121"/>
        <v>1010.8713161378394</v>
      </c>
      <c r="BK153" s="30">
        <f t="shared" si="121"/>
        <v>1002.543986756409</v>
      </c>
      <c r="BL153" s="30">
        <f t="shared" si="121"/>
        <v>922.39576311446774</v>
      </c>
      <c r="BM153" s="30">
        <f t="shared" si="121"/>
        <v>1030.8535327499812</v>
      </c>
      <c r="BN153" s="30">
        <f t="shared" si="121"/>
        <v>977.39591481845514</v>
      </c>
      <c r="BO153" s="30">
        <f t="shared" si="121"/>
        <v>1084.6101569150501</v>
      </c>
      <c r="BP153" s="30">
        <f t="shared" si="121"/>
        <v>1831.7244426367731</v>
      </c>
      <c r="BQ153" s="30">
        <f t="shared" si="120"/>
        <v>1799.0080561411044</v>
      </c>
      <c r="BR153" s="30">
        <f t="shared" si="120"/>
        <v>1814.0561708913219</v>
      </c>
      <c r="BS153" s="30">
        <f t="shared" si="120"/>
        <v>1759.1157453920364</v>
      </c>
      <c r="BT153" s="30">
        <f t="shared" si="120"/>
        <v>1051.7484887318053</v>
      </c>
      <c r="BU153" s="30">
        <f t="shared" si="120"/>
        <v>1031.3817210095383</v>
      </c>
      <c r="BV153" s="30">
        <f t="shared" si="120"/>
        <v>1010.8713161378394</v>
      </c>
      <c r="BW153" s="30">
        <f t="shared" si="120"/>
        <v>1002.543986756409</v>
      </c>
      <c r="BX153" s="30">
        <f t="shared" si="120"/>
        <v>922.39576311446774</v>
      </c>
      <c r="BY153" s="30">
        <f t="shared" si="120"/>
        <v>1030.8535327499812</v>
      </c>
      <c r="BZ153" s="30">
        <f t="shared" si="120"/>
        <v>977.39591481845514</v>
      </c>
      <c r="CA153" s="30">
        <f t="shared" si="120"/>
        <v>1084.6101569150501</v>
      </c>
      <c r="CB153" s="30">
        <f t="shared" si="120"/>
        <v>1831.7244426367731</v>
      </c>
      <c r="CC153" s="30">
        <f t="shared" si="120"/>
        <v>1799.0080561411044</v>
      </c>
      <c r="CD153" s="30">
        <f t="shared" si="120"/>
        <v>1814.0561708913219</v>
      </c>
      <c r="CE153" s="30">
        <f t="shared" si="120"/>
        <v>1759.1157453920364</v>
      </c>
      <c r="CF153" s="30">
        <f t="shared" si="120"/>
        <v>1051.7484887318053</v>
      </c>
      <c r="CG153" s="30">
        <f t="shared" si="120"/>
        <v>1031.3817210095383</v>
      </c>
      <c r="CH153" s="33">
        <f t="shared" si="120"/>
        <v>1010.8713161378394</v>
      </c>
    </row>
    <row r="154" spans="1:86" ht="15.75" hidden="1" customHeight="1" x14ac:dyDescent="0.3">
      <c r="A154" s="569"/>
      <c r="B154" s="94" t="s">
        <v>7</v>
      </c>
      <c r="C154" s="30">
        <f t="shared" si="115"/>
        <v>0</v>
      </c>
      <c r="D154" s="30">
        <f t="shared" si="116"/>
        <v>0</v>
      </c>
      <c r="E154" s="30">
        <f t="shared" si="121"/>
        <v>0</v>
      </c>
      <c r="F154" s="30">
        <f t="shared" si="121"/>
        <v>0</v>
      </c>
      <c r="G154" s="30">
        <f t="shared" si="121"/>
        <v>0</v>
      </c>
      <c r="H154" s="30">
        <f t="shared" si="121"/>
        <v>0</v>
      </c>
      <c r="I154" s="30">
        <f t="shared" si="121"/>
        <v>0</v>
      </c>
      <c r="J154" s="30">
        <f t="shared" si="121"/>
        <v>0</v>
      </c>
      <c r="K154" s="30">
        <f t="shared" si="121"/>
        <v>0</v>
      </c>
      <c r="L154" s="30">
        <f t="shared" si="121"/>
        <v>0</v>
      </c>
      <c r="M154" s="30">
        <f t="shared" si="121"/>
        <v>0</v>
      </c>
      <c r="N154" s="30">
        <f t="shared" si="121"/>
        <v>0</v>
      </c>
      <c r="O154" s="30">
        <f t="shared" si="121"/>
        <v>0</v>
      </c>
      <c r="P154" s="30">
        <f t="shared" si="121"/>
        <v>0</v>
      </c>
      <c r="Q154" s="30">
        <f t="shared" si="121"/>
        <v>0</v>
      </c>
      <c r="R154" s="30">
        <f t="shared" si="121"/>
        <v>0</v>
      </c>
      <c r="S154" s="30">
        <f t="shared" si="121"/>
        <v>0</v>
      </c>
      <c r="T154" s="30">
        <f t="shared" si="121"/>
        <v>0</v>
      </c>
      <c r="U154" s="30">
        <f t="shared" si="121"/>
        <v>0</v>
      </c>
      <c r="V154" s="30">
        <f t="shared" si="121"/>
        <v>0</v>
      </c>
      <c r="W154" s="30">
        <f t="shared" si="121"/>
        <v>0</v>
      </c>
      <c r="X154" s="30">
        <f t="shared" si="121"/>
        <v>0</v>
      </c>
      <c r="Y154" s="30">
        <f t="shared" si="121"/>
        <v>0</v>
      </c>
      <c r="Z154" s="30">
        <f t="shared" si="121"/>
        <v>0</v>
      </c>
      <c r="AA154" s="30">
        <f t="shared" si="121"/>
        <v>0</v>
      </c>
      <c r="AB154" s="30">
        <f t="shared" si="121"/>
        <v>0</v>
      </c>
      <c r="AC154" s="30">
        <f t="shared" si="121"/>
        <v>0</v>
      </c>
      <c r="AD154" s="30">
        <f t="shared" si="121"/>
        <v>0</v>
      </c>
      <c r="AE154" s="30">
        <f t="shared" si="121"/>
        <v>0</v>
      </c>
      <c r="AF154" s="30">
        <f t="shared" si="121"/>
        <v>0</v>
      </c>
      <c r="AG154" s="30">
        <f t="shared" si="121"/>
        <v>0</v>
      </c>
      <c r="AH154" s="30">
        <f t="shared" si="121"/>
        <v>0</v>
      </c>
      <c r="AI154" s="30">
        <f t="shared" si="121"/>
        <v>0</v>
      </c>
      <c r="AJ154" s="30">
        <f t="shared" si="121"/>
        <v>0</v>
      </c>
      <c r="AK154" s="30">
        <f t="shared" si="121"/>
        <v>0</v>
      </c>
      <c r="AL154" s="30">
        <f t="shared" si="121"/>
        <v>0</v>
      </c>
      <c r="AM154" s="30">
        <f t="shared" si="121"/>
        <v>0</v>
      </c>
      <c r="AN154" s="30">
        <f t="shared" si="121"/>
        <v>0</v>
      </c>
      <c r="AO154" s="30">
        <f t="shared" si="121"/>
        <v>0</v>
      </c>
      <c r="AP154" s="30">
        <f t="shared" si="121"/>
        <v>0</v>
      </c>
      <c r="AQ154" s="30">
        <f t="shared" si="121"/>
        <v>0</v>
      </c>
      <c r="AR154" s="30">
        <f t="shared" si="121"/>
        <v>0</v>
      </c>
      <c r="AS154" s="30">
        <f t="shared" si="121"/>
        <v>0</v>
      </c>
      <c r="AT154" s="30">
        <f t="shared" si="121"/>
        <v>0</v>
      </c>
      <c r="AU154" s="30">
        <f t="shared" si="121"/>
        <v>0</v>
      </c>
      <c r="AV154" s="30">
        <f t="shared" si="121"/>
        <v>0</v>
      </c>
      <c r="AW154" s="30">
        <f t="shared" si="121"/>
        <v>0</v>
      </c>
      <c r="AX154" s="30">
        <f t="shared" si="121"/>
        <v>0</v>
      </c>
      <c r="AY154" s="30">
        <f t="shared" si="121"/>
        <v>0</v>
      </c>
      <c r="AZ154" s="30">
        <f t="shared" si="121"/>
        <v>0</v>
      </c>
      <c r="BA154" s="30">
        <f t="shared" si="121"/>
        <v>0</v>
      </c>
      <c r="BB154" s="30">
        <f t="shared" si="121"/>
        <v>0</v>
      </c>
      <c r="BC154" s="30">
        <f t="shared" si="121"/>
        <v>0</v>
      </c>
      <c r="BD154" s="30">
        <f t="shared" si="121"/>
        <v>0</v>
      </c>
      <c r="BE154" s="30">
        <f t="shared" si="121"/>
        <v>0</v>
      </c>
      <c r="BF154" s="30">
        <f t="shared" si="121"/>
        <v>0</v>
      </c>
      <c r="BG154" s="30">
        <f t="shared" si="121"/>
        <v>0</v>
      </c>
      <c r="BH154" s="30">
        <f t="shared" si="121"/>
        <v>0</v>
      </c>
      <c r="BI154" s="30">
        <f t="shared" si="121"/>
        <v>0</v>
      </c>
      <c r="BJ154" s="30">
        <f t="shared" si="121"/>
        <v>0</v>
      </c>
      <c r="BK154" s="30">
        <f t="shared" si="121"/>
        <v>0</v>
      </c>
      <c r="BL154" s="30">
        <f t="shared" si="121"/>
        <v>0</v>
      </c>
      <c r="BM154" s="30">
        <f t="shared" si="121"/>
        <v>0</v>
      </c>
      <c r="BN154" s="30">
        <f t="shared" si="121"/>
        <v>0</v>
      </c>
      <c r="BO154" s="30">
        <f t="shared" si="121"/>
        <v>0</v>
      </c>
      <c r="BP154" s="30">
        <f t="shared" si="121"/>
        <v>0</v>
      </c>
      <c r="BQ154" s="30">
        <f t="shared" si="120"/>
        <v>0</v>
      </c>
      <c r="BR154" s="30">
        <f t="shared" si="120"/>
        <v>0</v>
      </c>
      <c r="BS154" s="30">
        <f t="shared" si="120"/>
        <v>0</v>
      </c>
      <c r="BT154" s="30">
        <f t="shared" si="120"/>
        <v>0</v>
      </c>
      <c r="BU154" s="30">
        <f t="shared" si="120"/>
        <v>0</v>
      </c>
      <c r="BV154" s="30">
        <f t="shared" si="120"/>
        <v>0</v>
      </c>
      <c r="BW154" s="30">
        <f t="shared" si="120"/>
        <v>0</v>
      </c>
      <c r="BX154" s="30">
        <f t="shared" si="120"/>
        <v>0</v>
      </c>
      <c r="BY154" s="30">
        <f t="shared" si="120"/>
        <v>0</v>
      </c>
      <c r="BZ154" s="30">
        <f t="shared" si="120"/>
        <v>0</v>
      </c>
      <c r="CA154" s="30">
        <f t="shared" si="120"/>
        <v>0</v>
      </c>
      <c r="CB154" s="30">
        <f t="shared" si="120"/>
        <v>0</v>
      </c>
      <c r="CC154" s="30">
        <f t="shared" si="120"/>
        <v>0</v>
      </c>
      <c r="CD154" s="30">
        <f t="shared" si="120"/>
        <v>0</v>
      </c>
      <c r="CE154" s="30">
        <f t="shared" si="120"/>
        <v>0</v>
      </c>
      <c r="CF154" s="30">
        <f t="shared" si="120"/>
        <v>0</v>
      </c>
      <c r="CG154" s="30">
        <f t="shared" si="120"/>
        <v>0</v>
      </c>
      <c r="CH154" s="33">
        <f t="shared" si="120"/>
        <v>0</v>
      </c>
    </row>
    <row r="155" spans="1:86" ht="15.75" hidden="1" customHeight="1" x14ac:dyDescent="0.3">
      <c r="A155" s="569"/>
      <c r="B155" s="94" t="s">
        <v>8</v>
      </c>
      <c r="C155" s="30">
        <f t="shared" si="115"/>
        <v>0</v>
      </c>
      <c r="D155" s="30">
        <f t="shared" si="116"/>
        <v>0</v>
      </c>
      <c r="E155" s="30">
        <f t="shared" si="121"/>
        <v>0</v>
      </c>
      <c r="F155" s="30">
        <f t="shared" si="121"/>
        <v>0</v>
      </c>
      <c r="G155" s="30">
        <f t="shared" si="121"/>
        <v>0</v>
      </c>
      <c r="H155" s="30">
        <f t="shared" si="121"/>
        <v>0</v>
      </c>
      <c r="I155" s="30">
        <f t="shared" si="121"/>
        <v>0</v>
      </c>
      <c r="J155" s="30">
        <f t="shared" si="121"/>
        <v>0</v>
      </c>
      <c r="K155" s="30">
        <f t="shared" si="121"/>
        <v>0</v>
      </c>
      <c r="L155" s="30">
        <f t="shared" si="121"/>
        <v>0</v>
      </c>
      <c r="M155" s="30">
        <f t="shared" si="121"/>
        <v>0</v>
      </c>
      <c r="N155" s="30">
        <f t="shared" si="121"/>
        <v>0</v>
      </c>
      <c r="O155" s="30">
        <f t="shared" si="121"/>
        <v>0</v>
      </c>
      <c r="P155" s="30">
        <f t="shared" si="121"/>
        <v>0</v>
      </c>
      <c r="Q155" s="30">
        <f t="shared" si="121"/>
        <v>0</v>
      </c>
      <c r="R155" s="30">
        <f t="shared" si="121"/>
        <v>0</v>
      </c>
      <c r="S155" s="30">
        <f t="shared" si="121"/>
        <v>0</v>
      </c>
      <c r="T155" s="30">
        <f t="shared" si="121"/>
        <v>0</v>
      </c>
      <c r="U155" s="30">
        <f t="shared" si="121"/>
        <v>0</v>
      </c>
      <c r="V155" s="30">
        <f t="shared" si="121"/>
        <v>0</v>
      </c>
      <c r="W155" s="30">
        <f t="shared" si="121"/>
        <v>0</v>
      </c>
      <c r="X155" s="30">
        <f t="shared" si="121"/>
        <v>0</v>
      </c>
      <c r="Y155" s="30">
        <f t="shared" si="121"/>
        <v>0</v>
      </c>
      <c r="Z155" s="30">
        <f t="shared" si="121"/>
        <v>0</v>
      </c>
      <c r="AA155" s="30">
        <f t="shared" si="121"/>
        <v>0</v>
      </c>
      <c r="AB155" s="30">
        <f t="shared" si="121"/>
        <v>0</v>
      </c>
      <c r="AC155" s="30">
        <f t="shared" si="121"/>
        <v>0</v>
      </c>
      <c r="AD155" s="30">
        <f t="shared" si="121"/>
        <v>0</v>
      </c>
      <c r="AE155" s="30">
        <f t="shared" si="121"/>
        <v>0</v>
      </c>
      <c r="AF155" s="30">
        <f t="shared" si="121"/>
        <v>0</v>
      </c>
      <c r="AG155" s="30">
        <f t="shared" si="121"/>
        <v>0</v>
      </c>
      <c r="AH155" s="30">
        <f t="shared" si="121"/>
        <v>0</v>
      </c>
      <c r="AI155" s="30">
        <f t="shared" si="121"/>
        <v>0</v>
      </c>
      <c r="AJ155" s="30">
        <f t="shared" si="121"/>
        <v>0</v>
      </c>
      <c r="AK155" s="30">
        <f t="shared" si="121"/>
        <v>0</v>
      </c>
      <c r="AL155" s="30">
        <f t="shared" si="121"/>
        <v>0</v>
      </c>
      <c r="AM155" s="30">
        <f t="shared" si="121"/>
        <v>0</v>
      </c>
      <c r="AN155" s="30">
        <f t="shared" si="121"/>
        <v>0</v>
      </c>
      <c r="AO155" s="30">
        <f t="shared" si="121"/>
        <v>0</v>
      </c>
      <c r="AP155" s="30">
        <f t="shared" si="121"/>
        <v>0</v>
      </c>
      <c r="AQ155" s="30">
        <f t="shared" si="121"/>
        <v>0</v>
      </c>
      <c r="AR155" s="30">
        <f t="shared" si="121"/>
        <v>0</v>
      </c>
      <c r="AS155" s="30">
        <f t="shared" si="121"/>
        <v>0</v>
      </c>
      <c r="AT155" s="30">
        <f t="shared" si="121"/>
        <v>0</v>
      </c>
      <c r="AU155" s="30">
        <f t="shared" si="121"/>
        <v>0</v>
      </c>
      <c r="AV155" s="30">
        <f t="shared" si="121"/>
        <v>0</v>
      </c>
      <c r="AW155" s="30">
        <f t="shared" si="121"/>
        <v>0</v>
      </c>
      <c r="AX155" s="30">
        <f t="shared" si="121"/>
        <v>0</v>
      </c>
      <c r="AY155" s="30">
        <f t="shared" si="121"/>
        <v>0</v>
      </c>
      <c r="AZ155" s="30">
        <f t="shared" si="121"/>
        <v>0</v>
      </c>
      <c r="BA155" s="30">
        <f t="shared" si="121"/>
        <v>0</v>
      </c>
      <c r="BB155" s="30">
        <f t="shared" si="121"/>
        <v>0</v>
      </c>
      <c r="BC155" s="30">
        <f t="shared" si="121"/>
        <v>0</v>
      </c>
      <c r="BD155" s="30">
        <f t="shared" si="121"/>
        <v>0</v>
      </c>
      <c r="BE155" s="30">
        <f t="shared" si="121"/>
        <v>0</v>
      </c>
      <c r="BF155" s="30">
        <f t="shared" si="121"/>
        <v>0</v>
      </c>
      <c r="BG155" s="30">
        <f t="shared" si="121"/>
        <v>0</v>
      </c>
      <c r="BH155" s="30">
        <f t="shared" si="121"/>
        <v>0</v>
      </c>
      <c r="BI155" s="30">
        <f t="shared" si="121"/>
        <v>0</v>
      </c>
      <c r="BJ155" s="30">
        <f t="shared" si="121"/>
        <v>0</v>
      </c>
      <c r="BK155" s="30">
        <f t="shared" si="121"/>
        <v>0</v>
      </c>
      <c r="BL155" s="30">
        <f t="shared" si="121"/>
        <v>0</v>
      </c>
      <c r="BM155" s="30">
        <f t="shared" si="121"/>
        <v>0</v>
      </c>
      <c r="BN155" s="30">
        <f t="shared" si="121"/>
        <v>0</v>
      </c>
      <c r="BO155" s="30">
        <f t="shared" si="121"/>
        <v>0</v>
      </c>
      <c r="BP155" s="30">
        <f t="shared" si="121"/>
        <v>0</v>
      </c>
      <c r="BQ155" s="30">
        <f t="shared" si="120"/>
        <v>0</v>
      </c>
      <c r="BR155" s="30">
        <f t="shared" si="120"/>
        <v>0</v>
      </c>
      <c r="BS155" s="30">
        <f t="shared" si="120"/>
        <v>0</v>
      </c>
      <c r="BT155" s="30">
        <f t="shared" si="120"/>
        <v>0</v>
      </c>
      <c r="BU155" s="30">
        <f t="shared" si="120"/>
        <v>0</v>
      </c>
      <c r="BV155" s="30">
        <f t="shared" si="120"/>
        <v>0</v>
      </c>
      <c r="BW155" s="30">
        <f t="shared" si="120"/>
        <v>0</v>
      </c>
      <c r="BX155" s="30">
        <f t="shared" si="120"/>
        <v>0</v>
      </c>
      <c r="BY155" s="30">
        <f t="shared" si="120"/>
        <v>0</v>
      </c>
      <c r="BZ155" s="30">
        <f t="shared" si="120"/>
        <v>0</v>
      </c>
      <c r="CA155" s="30">
        <f t="shared" si="120"/>
        <v>0</v>
      </c>
      <c r="CB155" s="30">
        <f t="shared" si="120"/>
        <v>0</v>
      </c>
      <c r="CC155" s="30">
        <f t="shared" si="120"/>
        <v>0</v>
      </c>
      <c r="CD155" s="30">
        <f t="shared" si="120"/>
        <v>0</v>
      </c>
      <c r="CE155" s="30">
        <f t="shared" si="120"/>
        <v>0</v>
      </c>
      <c r="CF155" s="30">
        <f t="shared" si="120"/>
        <v>0</v>
      </c>
      <c r="CG155" s="30">
        <f t="shared" si="120"/>
        <v>0</v>
      </c>
      <c r="CH155" s="33">
        <f t="shared" si="120"/>
        <v>0</v>
      </c>
    </row>
    <row r="156" spans="1:86" ht="15.75" hidden="1" customHeight="1" x14ac:dyDescent="0.3">
      <c r="A156" s="569"/>
      <c r="B156" s="14"/>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12"/>
    </row>
    <row r="157" spans="1:86" ht="15.75" hidden="1" customHeight="1" x14ac:dyDescent="0.3">
      <c r="A157" s="569"/>
      <c r="B157" s="285" t="s">
        <v>26</v>
      </c>
      <c r="C157" s="30">
        <f>SUM(C143:C156)</f>
        <v>0</v>
      </c>
      <c r="D157" s="30">
        <f>SUM(D143:D156)</f>
        <v>722.96385025778011</v>
      </c>
      <c r="E157" s="30">
        <f t="shared" ref="E157:BP157" si="122">SUM(E143:E156)</f>
        <v>1779.3561692880339</v>
      </c>
      <c r="F157" s="30">
        <f t="shared" si="122"/>
        <v>3079.2708665203922</v>
      </c>
      <c r="G157" s="30">
        <f t="shared" si="122"/>
        <v>6459.965135813638</v>
      </c>
      <c r="H157" s="30">
        <f t="shared" si="122"/>
        <v>17558.033688749758</v>
      </c>
      <c r="I157" s="30">
        <f t="shared" si="122"/>
        <v>26554.181490539486</v>
      </c>
      <c r="J157" s="30">
        <f t="shared" si="122"/>
        <v>32161.556236822067</v>
      </c>
      <c r="K157" s="30">
        <f t="shared" si="122"/>
        <v>29954.151086537764</v>
      </c>
      <c r="L157" s="30">
        <f t="shared" si="122"/>
        <v>17515.169518217212</v>
      </c>
      <c r="M157" s="30">
        <f t="shared" si="122"/>
        <v>20366.933595809758</v>
      </c>
      <c r="N157" s="30">
        <f t="shared" si="122"/>
        <v>35871.091548225493</v>
      </c>
      <c r="O157" s="30">
        <f t="shared" si="122"/>
        <v>49483.431250514288</v>
      </c>
      <c r="P157" s="30">
        <f t="shared" si="122"/>
        <v>40027.511212940284</v>
      </c>
      <c r="Q157" s="30">
        <f t="shared" si="122"/>
        <v>40561.68556606413</v>
      </c>
      <c r="R157" s="30">
        <f t="shared" si="122"/>
        <v>37762.97008093528</v>
      </c>
      <c r="S157" s="30">
        <f t="shared" si="122"/>
        <v>52169.182148747874</v>
      </c>
      <c r="T157" s="30">
        <f t="shared" si="122"/>
        <v>137607.60736040119</v>
      </c>
      <c r="U157" s="30">
        <f t="shared" si="122"/>
        <v>166023.31616371431</v>
      </c>
      <c r="V157" s="30">
        <f t="shared" si="122"/>
        <v>153837.08194634874</v>
      </c>
      <c r="W157" s="30">
        <f t="shared" si="122"/>
        <v>95906.263700815223</v>
      </c>
      <c r="X157" s="30">
        <f t="shared" si="122"/>
        <v>43503.090275144888</v>
      </c>
      <c r="Y157" s="30">
        <f t="shared" si="122"/>
        <v>39907.152735810516</v>
      </c>
      <c r="Z157" s="30">
        <f t="shared" si="122"/>
        <v>45828.390178337264</v>
      </c>
      <c r="AA157" s="30">
        <f t="shared" si="122"/>
        <v>49483.431250514288</v>
      </c>
      <c r="AB157" s="30">
        <f t="shared" si="122"/>
        <v>40027.511212940284</v>
      </c>
      <c r="AC157" s="30">
        <f t="shared" si="122"/>
        <v>40561.68556606413</v>
      </c>
      <c r="AD157" s="30">
        <f t="shared" si="122"/>
        <v>37762.97008093528</v>
      </c>
      <c r="AE157" s="30">
        <f t="shared" si="122"/>
        <v>52169.182148747874</v>
      </c>
      <c r="AF157" s="30">
        <f t="shared" si="122"/>
        <v>137607.60736040119</v>
      </c>
      <c r="AG157" s="30">
        <f t="shared" si="122"/>
        <v>166023.31616371431</v>
      </c>
      <c r="AH157" s="30">
        <f t="shared" si="122"/>
        <v>153837.08194634874</v>
      </c>
      <c r="AI157" s="30">
        <f t="shared" si="122"/>
        <v>95906.263700815223</v>
      </c>
      <c r="AJ157" s="30">
        <f t="shared" si="122"/>
        <v>43503.090275144888</v>
      </c>
      <c r="AK157" s="30">
        <f t="shared" si="122"/>
        <v>39907.152735810516</v>
      </c>
      <c r="AL157" s="30">
        <f t="shared" si="122"/>
        <v>45828.390178337264</v>
      </c>
      <c r="AM157" s="30">
        <f t="shared" si="122"/>
        <v>49483.431250514288</v>
      </c>
      <c r="AN157" s="30">
        <f t="shared" si="122"/>
        <v>40027.511212940284</v>
      </c>
      <c r="AO157" s="30">
        <f t="shared" si="122"/>
        <v>40561.68556606413</v>
      </c>
      <c r="AP157" s="30">
        <f t="shared" si="122"/>
        <v>37762.97008093528</v>
      </c>
      <c r="AQ157" s="30">
        <f t="shared" si="122"/>
        <v>52169.182148747874</v>
      </c>
      <c r="AR157" s="30">
        <f t="shared" si="122"/>
        <v>137607.60736040119</v>
      </c>
      <c r="AS157" s="30">
        <f t="shared" si="122"/>
        <v>166023.31616371431</v>
      </c>
      <c r="AT157" s="30">
        <f t="shared" si="122"/>
        <v>153837.08194634874</v>
      </c>
      <c r="AU157" s="30">
        <f t="shared" si="122"/>
        <v>95906.263700815223</v>
      </c>
      <c r="AV157" s="30">
        <f t="shared" si="122"/>
        <v>43503.090275144888</v>
      </c>
      <c r="AW157" s="30">
        <f t="shared" si="122"/>
        <v>39907.152735810516</v>
      </c>
      <c r="AX157" s="30">
        <f t="shared" si="122"/>
        <v>45828.390178337264</v>
      </c>
      <c r="AY157" s="30">
        <f t="shared" si="122"/>
        <v>49483.431250514288</v>
      </c>
      <c r="AZ157" s="30">
        <f t="shared" si="122"/>
        <v>40027.511212940284</v>
      </c>
      <c r="BA157" s="30">
        <f t="shared" si="122"/>
        <v>40561.68556606413</v>
      </c>
      <c r="BB157" s="30">
        <f t="shared" si="122"/>
        <v>37762.97008093528</v>
      </c>
      <c r="BC157" s="30">
        <f t="shared" si="122"/>
        <v>52169.182148747874</v>
      </c>
      <c r="BD157" s="30">
        <f t="shared" si="122"/>
        <v>137607.60736040119</v>
      </c>
      <c r="BE157" s="30">
        <f t="shared" si="122"/>
        <v>166023.31616371431</v>
      </c>
      <c r="BF157" s="30">
        <f t="shared" si="122"/>
        <v>153837.08194634874</v>
      </c>
      <c r="BG157" s="30">
        <f t="shared" si="122"/>
        <v>95906.263700815223</v>
      </c>
      <c r="BH157" s="30">
        <f t="shared" si="122"/>
        <v>43503.090275144888</v>
      </c>
      <c r="BI157" s="30">
        <f t="shared" si="122"/>
        <v>39907.152735810516</v>
      </c>
      <c r="BJ157" s="30">
        <f t="shared" si="122"/>
        <v>45828.390178337264</v>
      </c>
      <c r="BK157" s="30">
        <f t="shared" si="122"/>
        <v>49483.431250514288</v>
      </c>
      <c r="BL157" s="30">
        <f t="shared" si="122"/>
        <v>40027.511212940284</v>
      </c>
      <c r="BM157" s="30">
        <f t="shared" si="122"/>
        <v>40561.68556606413</v>
      </c>
      <c r="BN157" s="30">
        <f t="shared" si="122"/>
        <v>37762.97008093528</v>
      </c>
      <c r="BO157" s="30">
        <f t="shared" si="122"/>
        <v>52169.182148747874</v>
      </c>
      <c r="BP157" s="30">
        <f t="shared" si="122"/>
        <v>137607.60736040119</v>
      </c>
      <c r="BQ157" s="30">
        <f t="shared" ref="BQ157:CH157" si="123">SUM(BQ143:BQ156)</f>
        <v>166023.31616371431</v>
      </c>
      <c r="BR157" s="30">
        <f t="shared" si="123"/>
        <v>153837.08194634874</v>
      </c>
      <c r="BS157" s="30">
        <f t="shared" si="123"/>
        <v>95906.263700815223</v>
      </c>
      <c r="BT157" s="30">
        <f t="shared" si="123"/>
        <v>43503.090275144888</v>
      </c>
      <c r="BU157" s="30">
        <f t="shared" si="123"/>
        <v>39907.152735810516</v>
      </c>
      <c r="BV157" s="30">
        <f t="shared" si="123"/>
        <v>45828.390178337264</v>
      </c>
      <c r="BW157" s="30">
        <f t="shared" si="123"/>
        <v>49483.431250514288</v>
      </c>
      <c r="BX157" s="30">
        <f t="shared" si="123"/>
        <v>40027.511212940284</v>
      </c>
      <c r="BY157" s="30">
        <f t="shared" si="123"/>
        <v>40561.68556606413</v>
      </c>
      <c r="BZ157" s="30">
        <f t="shared" si="123"/>
        <v>37762.97008093528</v>
      </c>
      <c r="CA157" s="30">
        <f t="shared" si="123"/>
        <v>52169.182148747874</v>
      </c>
      <c r="CB157" s="30">
        <f t="shared" si="123"/>
        <v>137607.60736040119</v>
      </c>
      <c r="CC157" s="30">
        <f t="shared" si="123"/>
        <v>166023.31616371431</v>
      </c>
      <c r="CD157" s="30">
        <f t="shared" si="123"/>
        <v>153837.08194634874</v>
      </c>
      <c r="CE157" s="30">
        <f t="shared" si="123"/>
        <v>95906.263700815223</v>
      </c>
      <c r="CF157" s="30">
        <f t="shared" si="123"/>
        <v>43503.090275144888</v>
      </c>
      <c r="CG157" s="30">
        <f t="shared" si="123"/>
        <v>39907.152735810516</v>
      </c>
      <c r="CH157" s="33">
        <f t="shared" si="123"/>
        <v>45828.390178337264</v>
      </c>
    </row>
    <row r="158" spans="1:86" ht="16.5" hidden="1" customHeight="1" thickBot="1" x14ac:dyDescent="0.35">
      <c r="A158" s="570"/>
      <c r="B158" s="158" t="s">
        <v>27</v>
      </c>
      <c r="C158" s="31">
        <f>C157</f>
        <v>0</v>
      </c>
      <c r="D158" s="31">
        <f>C158+D157</f>
        <v>722.96385025778011</v>
      </c>
      <c r="E158" s="31">
        <f t="shared" ref="E158:BP158" si="124">D158+E157</f>
        <v>2502.3200195458139</v>
      </c>
      <c r="F158" s="31">
        <f t="shared" si="124"/>
        <v>5581.5908860662057</v>
      </c>
      <c r="G158" s="31">
        <f t="shared" si="124"/>
        <v>12041.556021879844</v>
      </c>
      <c r="H158" s="31">
        <f t="shared" si="124"/>
        <v>29599.589710629603</v>
      </c>
      <c r="I158" s="31">
        <f t="shared" si="124"/>
        <v>56153.771201169089</v>
      </c>
      <c r="J158" s="31">
        <f t="shared" si="124"/>
        <v>88315.32743799116</v>
      </c>
      <c r="K158" s="31">
        <f t="shared" si="124"/>
        <v>118269.47852452892</v>
      </c>
      <c r="L158" s="31">
        <f t="shared" si="124"/>
        <v>135784.64804274612</v>
      </c>
      <c r="M158" s="31">
        <f t="shared" si="124"/>
        <v>156151.58163855589</v>
      </c>
      <c r="N158" s="31">
        <f t="shared" si="124"/>
        <v>192022.67318678138</v>
      </c>
      <c r="O158" s="31">
        <f t="shared" si="124"/>
        <v>241506.10443729567</v>
      </c>
      <c r="P158" s="31">
        <f t="shared" si="124"/>
        <v>281533.61565023597</v>
      </c>
      <c r="Q158" s="31">
        <f t="shared" si="124"/>
        <v>322095.30121630011</v>
      </c>
      <c r="R158" s="31">
        <f t="shared" si="124"/>
        <v>359858.27129723539</v>
      </c>
      <c r="S158" s="31">
        <f t="shared" si="124"/>
        <v>412027.45344598324</v>
      </c>
      <c r="T158" s="31">
        <f t="shared" si="124"/>
        <v>549635.06080638443</v>
      </c>
      <c r="U158" s="31">
        <f t="shared" si="124"/>
        <v>715658.3769700987</v>
      </c>
      <c r="V158" s="31">
        <f t="shared" si="124"/>
        <v>869495.45891644747</v>
      </c>
      <c r="W158" s="31">
        <f t="shared" si="124"/>
        <v>965401.72261726274</v>
      </c>
      <c r="X158" s="31">
        <f t="shared" si="124"/>
        <v>1008904.8128924076</v>
      </c>
      <c r="Y158" s="31">
        <f t="shared" si="124"/>
        <v>1048811.9656282181</v>
      </c>
      <c r="Z158" s="31">
        <f t="shared" si="124"/>
        <v>1094640.3558065554</v>
      </c>
      <c r="AA158" s="31">
        <f t="shared" si="124"/>
        <v>1144123.7870570696</v>
      </c>
      <c r="AB158" s="31">
        <f t="shared" si="124"/>
        <v>1184151.2982700099</v>
      </c>
      <c r="AC158" s="31">
        <f t="shared" si="124"/>
        <v>1224712.9838360741</v>
      </c>
      <c r="AD158" s="31">
        <f t="shared" si="124"/>
        <v>1262475.9539170093</v>
      </c>
      <c r="AE158" s="31">
        <f t="shared" si="124"/>
        <v>1314645.1360657571</v>
      </c>
      <c r="AF158" s="31">
        <f t="shared" si="124"/>
        <v>1452252.7434261583</v>
      </c>
      <c r="AG158" s="31">
        <f t="shared" si="124"/>
        <v>1618276.0595898726</v>
      </c>
      <c r="AH158" s="31">
        <f t="shared" si="124"/>
        <v>1772113.1415362214</v>
      </c>
      <c r="AI158" s="31">
        <f t="shared" si="124"/>
        <v>1868019.4052370365</v>
      </c>
      <c r="AJ158" s="31">
        <f t="shared" si="124"/>
        <v>1911522.4955121814</v>
      </c>
      <c r="AK158" s="31">
        <f t="shared" si="124"/>
        <v>1951429.6482479919</v>
      </c>
      <c r="AL158" s="31">
        <f t="shared" si="124"/>
        <v>1997258.0384263291</v>
      </c>
      <c r="AM158" s="31">
        <f t="shared" si="124"/>
        <v>2046741.4696768434</v>
      </c>
      <c r="AN158" s="31">
        <f t="shared" si="124"/>
        <v>2086768.9808897837</v>
      </c>
      <c r="AO158" s="31">
        <f t="shared" si="124"/>
        <v>2127330.6664558477</v>
      </c>
      <c r="AP158" s="31">
        <f t="shared" si="124"/>
        <v>2165093.6365367831</v>
      </c>
      <c r="AQ158" s="31">
        <f t="shared" si="124"/>
        <v>2217262.8186855312</v>
      </c>
      <c r="AR158" s="31">
        <f t="shared" si="124"/>
        <v>2354870.4260459323</v>
      </c>
      <c r="AS158" s="31">
        <f t="shared" si="124"/>
        <v>2520893.7422096469</v>
      </c>
      <c r="AT158" s="31">
        <f t="shared" si="124"/>
        <v>2674730.8241559956</v>
      </c>
      <c r="AU158" s="31">
        <f t="shared" si="124"/>
        <v>2770637.087856811</v>
      </c>
      <c r="AV158" s="31">
        <f t="shared" si="124"/>
        <v>2814140.1781319557</v>
      </c>
      <c r="AW158" s="31">
        <f t="shared" si="124"/>
        <v>2854047.3308677664</v>
      </c>
      <c r="AX158" s="31">
        <f t="shared" si="124"/>
        <v>2899875.7210461036</v>
      </c>
      <c r="AY158" s="31">
        <f t="shared" si="124"/>
        <v>2949359.1522966181</v>
      </c>
      <c r="AZ158" s="31">
        <f t="shared" si="124"/>
        <v>2989386.6635095584</v>
      </c>
      <c r="BA158" s="31">
        <f t="shared" si="124"/>
        <v>3029948.3490756224</v>
      </c>
      <c r="BB158" s="31">
        <f t="shared" si="124"/>
        <v>3067711.3191565578</v>
      </c>
      <c r="BC158" s="31">
        <f t="shared" si="124"/>
        <v>3119880.5013053059</v>
      </c>
      <c r="BD158" s="31">
        <f t="shared" si="124"/>
        <v>3257488.1086657071</v>
      </c>
      <c r="BE158" s="31">
        <f t="shared" si="124"/>
        <v>3423511.4248294216</v>
      </c>
      <c r="BF158" s="31">
        <f t="shared" si="124"/>
        <v>3577348.5067757703</v>
      </c>
      <c r="BG158" s="31">
        <f t="shared" si="124"/>
        <v>3673254.7704765857</v>
      </c>
      <c r="BH158" s="31">
        <f t="shared" si="124"/>
        <v>3716757.8607517304</v>
      </c>
      <c r="BI158" s="31">
        <f t="shared" si="124"/>
        <v>3756665.0134875411</v>
      </c>
      <c r="BJ158" s="31">
        <f t="shared" si="124"/>
        <v>3802493.4036658783</v>
      </c>
      <c r="BK158" s="31">
        <f t="shared" si="124"/>
        <v>3851976.8349163928</v>
      </c>
      <c r="BL158" s="31">
        <f t="shared" si="124"/>
        <v>3892004.3461293331</v>
      </c>
      <c r="BM158" s="31">
        <f t="shared" si="124"/>
        <v>3932566.0316953971</v>
      </c>
      <c r="BN158" s="31">
        <f t="shared" si="124"/>
        <v>3970329.0017763325</v>
      </c>
      <c r="BO158" s="31">
        <f t="shared" si="124"/>
        <v>4022498.1839250806</v>
      </c>
      <c r="BP158" s="31">
        <f t="shared" si="124"/>
        <v>4160105.7912854818</v>
      </c>
      <c r="BQ158" s="31">
        <f t="shared" ref="BQ158:CH158" si="125">BP158+BQ157</f>
        <v>4326129.1074491963</v>
      </c>
      <c r="BR158" s="31">
        <f t="shared" si="125"/>
        <v>4479966.1893955451</v>
      </c>
      <c r="BS158" s="31">
        <f t="shared" si="125"/>
        <v>4575872.45309636</v>
      </c>
      <c r="BT158" s="31">
        <f t="shared" si="125"/>
        <v>4619375.5433715051</v>
      </c>
      <c r="BU158" s="31">
        <f t="shared" si="125"/>
        <v>4659282.6961073158</v>
      </c>
      <c r="BV158" s="31">
        <f t="shared" si="125"/>
        <v>4705111.0862856535</v>
      </c>
      <c r="BW158" s="31">
        <f t="shared" si="125"/>
        <v>4754594.517536168</v>
      </c>
      <c r="BX158" s="31">
        <f t="shared" si="125"/>
        <v>4794622.0287491083</v>
      </c>
      <c r="BY158" s="31">
        <f t="shared" si="125"/>
        <v>4835183.7143151723</v>
      </c>
      <c r="BZ158" s="31">
        <f t="shared" si="125"/>
        <v>4872946.6843961077</v>
      </c>
      <c r="CA158" s="31">
        <f t="shared" si="125"/>
        <v>4925115.8665448558</v>
      </c>
      <c r="CB158" s="31">
        <f t="shared" si="125"/>
        <v>5062723.4739052569</v>
      </c>
      <c r="CC158" s="31">
        <f t="shared" si="125"/>
        <v>5228746.790068971</v>
      </c>
      <c r="CD158" s="31">
        <f t="shared" si="125"/>
        <v>5382583.8720153198</v>
      </c>
      <c r="CE158" s="31">
        <f t="shared" si="125"/>
        <v>5478490.1357161347</v>
      </c>
      <c r="CF158" s="31">
        <f t="shared" si="125"/>
        <v>5521993.2259912798</v>
      </c>
      <c r="CG158" s="31">
        <f t="shared" si="125"/>
        <v>5561900.3787270905</v>
      </c>
      <c r="CH158" s="34">
        <f t="shared" si="125"/>
        <v>5607728.7689054282</v>
      </c>
    </row>
    <row r="159" spans="1:86" hidden="1" x14ac:dyDescent="0.3">
      <c r="A159" s="115"/>
      <c r="B159" s="115"/>
      <c r="C159" s="118"/>
      <c r="D159" s="118"/>
      <c r="E159" s="118"/>
      <c r="F159" s="118"/>
      <c r="G159" s="118"/>
      <c r="H159" s="118"/>
      <c r="I159" s="118"/>
      <c r="J159" s="118"/>
      <c r="K159" s="118"/>
      <c r="L159" s="118"/>
      <c r="M159" s="118"/>
      <c r="N159" s="118"/>
    </row>
    <row r="160" spans="1:86" ht="15" hidden="1" thickBot="1" x14ac:dyDescent="0.35">
      <c r="A160" s="115"/>
      <c r="B160" s="115"/>
      <c r="C160" s="118"/>
      <c r="D160" s="118"/>
      <c r="E160" s="118"/>
      <c r="F160" s="118"/>
      <c r="G160" s="118"/>
      <c r="H160" s="118"/>
      <c r="I160" s="118"/>
      <c r="J160" s="118"/>
      <c r="K160" s="118"/>
      <c r="L160" s="118"/>
      <c r="M160" s="118"/>
      <c r="N160" s="118"/>
    </row>
    <row r="161" spans="1:86" ht="16.2" hidden="1" thickBot="1" x14ac:dyDescent="0.35">
      <c r="A161" s="568" t="s">
        <v>128</v>
      </c>
      <c r="B161" s="289" t="s">
        <v>143</v>
      </c>
      <c r="C161" s="176">
        <f>C$4</f>
        <v>44927</v>
      </c>
      <c r="D161" s="176">
        <f t="shared" ref="D161:BO161" si="126">D$4</f>
        <v>44958</v>
      </c>
      <c r="E161" s="176">
        <f t="shared" si="126"/>
        <v>44986</v>
      </c>
      <c r="F161" s="176">
        <f t="shared" si="126"/>
        <v>45017</v>
      </c>
      <c r="G161" s="176">
        <f t="shared" si="126"/>
        <v>45047</v>
      </c>
      <c r="H161" s="176">
        <f t="shared" si="126"/>
        <v>45078</v>
      </c>
      <c r="I161" s="176">
        <f t="shared" si="126"/>
        <v>45108</v>
      </c>
      <c r="J161" s="176">
        <f t="shared" si="126"/>
        <v>45139</v>
      </c>
      <c r="K161" s="176">
        <f t="shared" si="126"/>
        <v>45170</v>
      </c>
      <c r="L161" s="176">
        <f t="shared" si="126"/>
        <v>45200</v>
      </c>
      <c r="M161" s="176">
        <f t="shared" si="126"/>
        <v>45231</v>
      </c>
      <c r="N161" s="176">
        <f t="shared" si="126"/>
        <v>45261</v>
      </c>
      <c r="O161" s="176">
        <f t="shared" si="126"/>
        <v>45292</v>
      </c>
      <c r="P161" s="176">
        <f t="shared" si="126"/>
        <v>45323</v>
      </c>
      <c r="Q161" s="176">
        <f t="shared" si="126"/>
        <v>45352</v>
      </c>
      <c r="R161" s="176">
        <f t="shared" si="126"/>
        <v>45383</v>
      </c>
      <c r="S161" s="176">
        <f t="shared" si="126"/>
        <v>45413</v>
      </c>
      <c r="T161" s="176">
        <f t="shared" si="126"/>
        <v>45444</v>
      </c>
      <c r="U161" s="176">
        <f t="shared" si="126"/>
        <v>45474</v>
      </c>
      <c r="V161" s="176">
        <f t="shared" si="126"/>
        <v>45505</v>
      </c>
      <c r="W161" s="176">
        <f t="shared" si="126"/>
        <v>45536</v>
      </c>
      <c r="X161" s="176">
        <f t="shared" si="126"/>
        <v>45566</v>
      </c>
      <c r="Y161" s="176">
        <f t="shared" si="126"/>
        <v>45597</v>
      </c>
      <c r="Z161" s="176">
        <f t="shared" si="126"/>
        <v>45627</v>
      </c>
      <c r="AA161" s="176">
        <f t="shared" si="126"/>
        <v>45658</v>
      </c>
      <c r="AB161" s="176">
        <f t="shared" si="126"/>
        <v>45689</v>
      </c>
      <c r="AC161" s="176">
        <f t="shared" si="126"/>
        <v>45717</v>
      </c>
      <c r="AD161" s="176">
        <f t="shared" si="126"/>
        <v>45748</v>
      </c>
      <c r="AE161" s="176">
        <f t="shared" si="126"/>
        <v>45778</v>
      </c>
      <c r="AF161" s="176">
        <f t="shared" si="126"/>
        <v>45809</v>
      </c>
      <c r="AG161" s="176">
        <f t="shared" si="126"/>
        <v>45839</v>
      </c>
      <c r="AH161" s="176">
        <f t="shared" si="126"/>
        <v>45870</v>
      </c>
      <c r="AI161" s="176">
        <f t="shared" si="126"/>
        <v>45901</v>
      </c>
      <c r="AJ161" s="176">
        <f t="shared" si="126"/>
        <v>45931</v>
      </c>
      <c r="AK161" s="176">
        <f t="shared" si="126"/>
        <v>45962</v>
      </c>
      <c r="AL161" s="176">
        <f t="shared" si="126"/>
        <v>45992</v>
      </c>
      <c r="AM161" s="176">
        <f t="shared" si="126"/>
        <v>46023</v>
      </c>
      <c r="AN161" s="176">
        <f t="shared" si="126"/>
        <v>46054</v>
      </c>
      <c r="AO161" s="176">
        <f t="shared" si="126"/>
        <v>46082</v>
      </c>
      <c r="AP161" s="176">
        <f t="shared" si="126"/>
        <v>46113</v>
      </c>
      <c r="AQ161" s="176">
        <f t="shared" si="126"/>
        <v>46143</v>
      </c>
      <c r="AR161" s="176">
        <f t="shared" si="126"/>
        <v>46174</v>
      </c>
      <c r="AS161" s="176">
        <f t="shared" si="126"/>
        <v>46204</v>
      </c>
      <c r="AT161" s="176">
        <f t="shared" si="126"/>
        <v>46235</v>
      </c>
      <c r="AU161" s="176">
        <f t="shared" si="126"/>
        <v>46266</v>
      </c>
      <c r="AV161" s="176">
        <f t="shared" si="126"/>
        <v>46296</v>
      </c>
      <c r="AW161" s="176">
        <f t="shared" si="126"/>
        <v>46327</v>
      </c>
      <c r="AX161" s="176">
        <f t="shared" si="126"/>
        <v>46357</v>
      </c>
      <c r="AY161" s="176">
        <f t="shared" si="126"/>
        <v>46388</v>
      </c>
      <c r="AZ161" s="176">
        <f t="shared" si="126"/>
        <v>46419</v>
      </c>
      <c r="BA161" s="176">
        <f t="shared" si="126"/>
        <v>46447</v>
      </c>
      <c r="BB161" s="176">
        <f t="shared" si="126"/>
        <v>46478</v>
      </c>
      <c r="BC161" s="176">
        <f t="shared" si="126"/>
        <v>46508</v>
      </c>
      <c r="BD161" s="176">
        <f t="shared" si="126"/>
        <v>46539</v>
      </c>
      <c r="BE161" s="176">
        <f t="shared" si="126"/>
        <v>46569</v>
      </c>
      <c r="BF161" s="176">
        <f t="shared" si="126"/>
        <v>46600</v>
      </c>
      <c r="BG161" s="176">
        <f t="shared" si="126"/>
        <v>46631</v>
      </c>
      <c r="BH161" s="176">
        <f t="shared" si="126"/>
        <v>46661</v>
      </c>
      <c r="BI161" s="176">
        <f t="shared" si="126"/>
        <v>46692</v>
      </c>
      <c r="BJ161" s="176">
        <f t="shared" si="126"/>
        <v>46722</v>
      </c>
      <c r="BK161" s="176">
        <f t="shared" si="126"/>
        <v>46753</v>
      </c>
      <c r="BL161" s="176">
        <f t="shared" si="126"/>
        <v>46784</v>
      </c>
      <c r="BM161" s="176">
        <f t="shared" si="126"/>
        <v>46813</v>
      </c>
      <c r="BN161" s="176">
        <f t="shared" si="126"/>
        <v>46844</v>
      </c>
      <c r="BO161" s="176">
        <f t="shared" si="126"/>
        <v>46874</v>
      </c>
      <c r="BP161" s="176">
        <f t="shared" ref="BP161:CH161" si="127">BP$4</f>
        <v>46905</v>
      </c>
      <c r="BQ161" s="176">
        <f t="shared" si="127"/>
        <v>46935</v>
      </c>
      <c r="BR161" s="176">
        <f t="shared" si="127"/>
        <v>46966</v>
      </c>
      <c r="BS161" s="176">
        <f t="shared" si="127"/>
        <v>46997</v>
      </c>
      <c r="BT161" s="176">
        <f t="shared" si="127"/>
        <v>47027</v>
      </c>
      <c r="BU161" s="176">
        <f t="shared" si="127"/>
        <v>47058</v>
      </c>
      <c r="BV161" s="176">
        <f t="shared" si="127"/>
        <v>47088</v>
      </c>
      <c r="BW161" s="176">
        <f t="shared" si="127"/>
        <v>47119</v>
      </c>
      <c r="BX161" s="176">
        <f t="shared" si="127"/>
        <v>47150</v>
      </c>
      <c r="BY161" s="176">
        <f t="shared" si="127"/>
        <v>47178</v>
      </c>
      <c r="BZ161" s="176">
        <f t="shared" si="127"/>
        <v>47209</v>
      </c>
      <c r="CA161" s="176">
        <f t="shared" si="127"/>
        <v>47239</v>
      </c>
      <c r="CB161" s="176">
        <f t="shared" si="127"/>
        <v>47270</v>
      </c>
      <c r="CC161" s="176">
        <f t="shared" si="127"/>
        <v>47300</v>
      </c>
      <c r="CD161" s="176">
        <f t="shared" si="127"/>
        <v>47331</v>
      </c>
      <c r="CE161" s="176">
        <f t="shared" si="127"/>
        <v>47362</v>
      </c>
      <c r="CF161" s="176">
        <f t="shared" si="127"/>
        <v>47392</v>
      </c>
      <c r="CG161" s="176">
        <f t="shared" si="127"/>
        <v>47423</v>
      </c>
      <c r="CH161" s="177">
        <f t="shared" si="127"/>
        <v>47453</v>
      </c>
    </row>
    <row r="162" spans="1:86" hidden="1" x14ac:dyDescent="0.3">
      <c r="A162" s="569"/>
      <c r="B162" s="288" t="s">
        <v>20</v>
      </c>
      <c r="C162" s="30">
        <f>IF(C23=0,0,((C5*0.5)-C41)*C78*C127*C$2)</f>
        <v>0</v>
      </c>
      <c r="D162" s="30">
        <f>IF(D23=0,0,((D5*0.5)+C23-D41)*D78*D127*D$2)</f>
        <v>38.436329244876255</v>
      </c>
      <c r="E162" s="30">
        <f t="shared" ref="E162:BP163" si="128">IF(E23=0,0,((E5*0.5)+D23-E41)*E78*E127*E$2)</f>
        <v>94.277822969384161</v>
      </c>
      <c r="F162" s="30">
        <f t="shared" si="128"/>
        <v>155.33050537356883</v>
      </c>
      <c r="G162" s="30">
        <f t="shared" si="128"/>
        <v>269.48848599105884</v>
      </c>
      <c r="H162" s="30">
        <f t="shared" si="128"/>
        <v>764.09445524320256</v>
      </c>
      <c r="I162" s="30">
        <f t="shared" si="128"/>
        <v>756.94573837182088</v>
      </c>
      <c r="J162" s="30">
        <f t="shared" si="128"/>
        <v>771.19419170975175</v>
      </c>
      <c r="K162" s="30">
        <f t="shared" si="128"/>
        <v>728.09617633176026</v>
      </c>
      <c r="L162" s="30">
        <f t="shared" si="128"/>
        <v>263.10329961056402</v>
      </c>
      <c r="M162" s="30">
        <f t="shared" si="128"/>
        <v>265.34595443876844</v>
      </c>
      <c r="N162" s="30">
        <f t="shared" si="128"/>
        <v>227.95627687457315</v>
      </c>
      <c r="O162" s="30">
        <f t="shared" si="128"/>
        <v>295.25330152178935</v>
      </c>
      <c r="P162" s="30">
        <f t="shared" si="128"/>
        <v>279.09682776134213</v>
      </c>
      <c r="Q162" s="30">
        <f t="shared" si="128"/>
        <v>315.63446362760669</v>
      </c>
      <c r="R162" s="30">
        <f t="shared" si="128"/>
        <v>309.55412434972857</v>
      </c>
      <c r="S162" s="30">
        <f t="shared" si="128"/>
        <v>409.70456777663577</v>
      </c>
      <c r="T162" s="30">
        <f t="shared" si="128"/>
        <v>1159.7562820851811</v>
      </c>
      <c r="U162" s="30">
        <f t="shared" si="128"/>
        <v>1067.2125781297698</v>
      </c>
      <c r="V162" s="30">
        <f t="shared" si="128"/>
        <v>1087.3013742617657</v>
      </c>
      <c r="W162" s="30">
        <f t="shared" si="128"/>
        <v>1026.5377794990068</v>
      </c>
      <c r="X162" s="30">
        <f t="shared" si="128"/>
        <v>370.94752828096796</v>
      </c>
      <c r="Y162" s="30">
        <f t="shared" si="128"/>
        <v>374.10943186234141</v>
      </c>
      <c r="Z162" s="30">
        <f t="shared" si="128"/>
        <v>266.72882911910852</v>
      </c>
      <c r="AA162" s="30">
        <f t="shared" si="128"/>
        <v>295.25330152178935</v>
      </c>
      <c r="AB162" s="30">
        <f t="shared" si="128"/>
        <v>279.09682776134213</v>
      </c>
      <c r="AC162" s="30">
        <f t="shared" si="128"/>
        <v>315.63446362760669</v>
      </c>
      <c r="AD162" s="30">
        <f t="shared" si="128"/>
        <v>309.55412434972857</v>
      </c>
      <c r="AE162" s="30">
        <f t="shared" si="128"/>
        <v>409.70456777663577</v>
      </c>
      <c r="AF162" s="30">
        <f t="shared" si="128"/>
        <v>1159.7562820851811</v>
      </c>
      <c r="AG162" s="30">
        <f t="shared" si="128"/>
        <v>1067.2125781297698</v>
      </c>
      <c r="AH162" s="30">
        <f t="shared" si="128"/>
        <v>1087.3013742617657</v>
      </c>
      <c r="AI162" s="30">
        <f t="shared" si="128"/>
        <v>1026.5377794990068</v>
      </c>
      <c r="AJ162" s="30">
        <f t="shared" si="128"/>
        <v>370.94752828096796</v>
      </c>
      <c r="AK162" s="30">
        <f t="shared" si="128"/>
        <v>374.10943186234141</v>
      </c>
      <c r="AL162" s="30">
        <f t="shared" si="128"/>
        <v>266.72882911910852</v>
      </c>
      <c r="AM162" s="30">
        <f t="shared" si="128"/>
        <v>295.25330152178935</v>
      </c>
      <c r="AN162" s="30">
        <f t="shared" si="128"/>
        <v>279.09682776134213</v>
      </c>
      <c r="AO162" s="30">
        <f t="shared" si="128"/>
        <v>315.63446362760669</v>
      </c>
      <c r="AP162" s="30">
        <f t="shared" si="128"/>
        <v>309.55412434972857</v>
      </c>
      <c r="AQ162" s="30">
        <f t="shared" si="128"/>
        <v>409.70456777663577</v>
      </c>
      <c r="AR162" s="30">
        <f t="shared" si="128"/>
        <v>1159.7562820851811</v>
      </c>
      <c r="AS162" s="30">
        <f t="shared" si="128"/>
        <v>1067.2125781297698</v>
      </c>
      <c r="AT162" s="30">
        <f t="shared" si="128"/>
        <v>1087.3013742617657</v>
      </c>
      <c r="AU162" s="30">
        <f t="shared" si="128"/>
        <v>1026.5377794990068</v>
      </c>
      <c r="AV162" s="30">
        <f t="shared" si="128"/>
        <v>370.94752828096796</v>
      </c>
      <c r="AW162" s="30">
        <f t="shared" si="128"/>
        <v>374.10943186234141</v>
      </c>
      <c r="AX162" s="30">
        <f t="shared" si="128"/>
        <v>266.72882911910852</v>
      </c>
      <c r="AY162" s="30">
        <f t="shared" si="128"/>
        <v>295.25330152178935</v>
      </c>
      <c r="AZ162" s="30">
        <f t="shared" si="128"/>
        <v>279.09682776134213</v>
      </c>
      <c r="BA162" s="30">
        <f t="shared" si="128"/>
        <v>315.63446362760669</v>
      </c>
      <c r="BB162" s="30">
        <f t="shared" si="128"/>
        <v>309.55412434972857</v>
      </c>
      <c r="BC162" s="30">
        <f t="shared" si="128"/>
        <v>409.70456777663577</v>
      </c>
      <c r="BD162" s="30">
        <f t="shared" si="128"/>
        <v>1159.7562820851811</v>
      </c>
      <c r="BE162" s="30">
        <f t="shared" si="128"/>
        <v>1067.2125781297698</v>
      </c>
      <c r="BF162" s="30">
        <f t="shared" si="128"/>
        <v>1087.3013742617657</v>
      </c>
      <c r="BG162" s="30">
        <f t="shared" si="128"/>
        <v>1026.5377794990068</v>
      </c>
      <c r="BH162" s="30">
        <f t="shared" si="128"/>
        <v>370.94752828096796</v>
      </c>
      <c r="BI162" s="30">
        <f t="shared" si="128"/>
        <v>374.10943186234141</v>
      </c>
      <c r="BJ162" s="30">
        <f t="shared" si="128"/>
        <v>266.72882911910852</v>
      </c>
      <c r="BK162" s="30">
        <f t="shared" si="128"/>
        <v>295.25330152178935</v>
      </c>
      <c r="BL162" s="30">
        <f t="shared" si="128"/>
        <v>279.09682776134213</v>
      </c>
      <c r="BM162" s="30">
        <f t="shared" si="128"/>
        <v>315.63446362760669</v>
      </c>
      <c r="BN162" s="30">
        <f t="shared" si="128"/>
        <v>309.55412434972857</v>
      </c>
      <c r="BO162" s="30">
        <f t="shared" si="128"/>
        <v>409.70456777663577</v>
      </c>
      <c r="BP162" s="30">
        <f t="shared" si="128"/>
        <v>1159.7562820851811</v>
      </c>
      <c r="BQ162" s="30">
        <f t="shared" ref="BQ162:CH166" si="129">IF(BQ23=0,0,((BQ5*0.5)+BP23-BQ41)*BQ78*BQ127*BQ$2)</f>
        <v>1067.2125781297698</v>
      </c>
      <c r="BR162" s="30">
        <f t="shared" si="129"/>
        <v>1087.3013742617657</v>
      </c>
      <c r="BS162" s="30">
        <f t="shared" si="129"/>
        <v>1026.5377794990068</v>
      </c>
      <c r="BT162" s="30">
        <f t="shared" si="129"/>
        <v>370.94752828096796</v>
      </c>
      <c r="BU162" s="30">
        <f t="shared" si="129"/>
        <v>374.10943186234141</v>
      </c>
      <c r="BV162" s="30">
        <f t="shared" si="129"/>
        <v>266.72882911910852</v>
      </c>
      <c r="BW162" s="30">
        <f t="shared" si="129"/>
        <v>295.25330152178935</v>
      </c>
      <c r="BX162" s="30">
        <f t="shared" si="129"/>
        <v>279.09682776134213</v>
      </c>
      <c r="BY162" s="30">
        <f t="shared" si="129"/>
        <v>315.63446362760669</v>
      </c>
      <c r="BZ162" s="30">
        <f t="shared" si="129"/>
        <v>309.55412434972857</v>
      </c>
      <c r="CA162" s="30">
        <f t="shared" si="129"/>
        <v>409.70456777663577</v>
      </c>
      <c r="CB162" s="30">
        <f t="shared" si="129"/>
        <v>1159.7562820851811</v>
      </c>
      <c r="CC162" s="30">
        <f t="shared" si="129"/>
        <v>1067.2125781297698</v>
      </c>
      <c r="CD162" s="30">
        <f t="shared" si="129"/>
        <v>1087.3013742617657</v>
      </c>
      <c r="CE162" s="30">
        <f t="shared" si="129"/>
        <v>1026.5377794990068</v>
      </c>
      <c r="CF162" s="30">
        <f t="shared" si="129"/>
        <v>370.94752828096796</v>
      </c>
      <c r="CG162" s="30">
        <f t="shared" si="129"/>
        <v>374.10943186234141</v>
      </c>
      <c r="CH162" s="33">
        <f t="shared" si="129"/>
        <v>266.72882911910852</v>
      </c>
    </row>
    <row r="163" spans="1:86" hidden="1" x14ac:dyDescent="0.3">
      <c r="A163" s="569"/>
      <c r="B163" s="288" t="s">
        <v>0</v>
      </c>
      <c r="C163" s="30">
        <f t="shared" ref="C163:C174" si="130">IF(C24=0,0,((C6*0.5)-C42)*C79*C128*C$2)</f>
        <v>0</v>
      </c>
      <c r="D163" s="30">
        <f t="shared" ref="D163:S174" si="131">IF(D24=0,0,((D6*0.5)+C24-D42)*D79*D128*D$2)</f>
        <v>0</v>
      </c>
      <c r="E163" s="30">
        <f t="shared" si="131"/>
        <v>0</v>
      </c>
      <c r="F163" s="30">
        <f t="shared" si="131"/>
        <v>0</v>
      </c>
      <c r="G163" s="30">
        <f t="shared" si="131"/>
        <v>0</v>
      </c>
      <c r="H163" s="30">
        <f t="shared" si="131"/>
        <v>0</v>
      </c>
      <c r="I163" s="30">
        <f t="shared" si="131"/>
        <v>0</v>
      </c>
      <c r="J163" s="30">
        <f t="shared" si="131"/>
        <v>0</v>
      </c>
      <c r="K163" s="30">
        <f t="shared" si="131"/>
        <v>0</v>
      </c>
      <c r="L163" s="30">
        <f t="shared" si="131"/>
        <v>0</v>
      </c>
      <c r="M163" s="30">
        <f t="shared" si="131"/>
        <v>0</v>
      </c>
      <c r="N163" s="30">
        <f t="shared" si="131"/>
        <v>0</v>
      </c>
      <c r="O163" s="30">
        <f t="shared" si="131"/>
        <v>0</v>
      </c>
      <c r="P163" s="30">
        <f t="shared" si="131"/>
        <v>0</v>
      </c>
      <c r="Q163" s="30">
        <f t="shared" si="131"/>
        <v>0</v>
      </c>
      <c r="R163" s="30">
        <f t="shared" si="131"/>
        <v>0</v>
      </c>
      <c r="S163" s="30">
        <f t="shared" si="131"/>
        <v>0</v>
      </c>
      <c r="T163" s="30">
        <f t="shared" si="128"/>
        <v>0</v>
      </c>
      <c r="U163" s="30">
        <f t="shared" si="128"/>
        <v>0</v>
      </c>
      <c r="V163" s="30">
        <f t="shared" si="128"/>
        <v>0</v>
      </c>
      <c r="W163" s="30">
        <f t="shared" si="128"/>
        <v>0</v>
      </c>
      <c r="X163" s="30">
        <f t="shared" si="128"/>
        <v>0</v>
      </c>
      <c r="Y163" s="30">
        <f t="shared" si="128"/>
        <v>0</v>
      </c>
      <c r="Z163" s="30">
        <f t="shared" si="128"/>
        <v>0</v>
      </c>
      <c r="AA163" s="30">
        <f t="shared" si="128"/>
        <v>0</v>
      </c>
      <c r="AB163" s="30">
        <f t="shared" si="128"/>
        <v>0</v>
      </c>
      <c r="AC163" s="30">
        <f t="shared" si="128"/>
        <v>0</v>
      </c>
      <c r="AD163" s="30">
        <f t="shared" si="128"/>
        <v>0</v>
      </c>
      <c r="AE163" s="30">
        <f t="shared" si="128"/>
        <v>0</v>
      </c>
      <c r="AF163" s="30">
        <f t="shared" si="128"/>
        <v>0</v>
      </c>
      <c r="AG163" s="30">
        <f t="shared" si="128"/>
        <v>0</v>
      </c>
      <c r="AH163" s="30">
        <f t="shared" si="128"/>
        <v>0</v>
      </c>
      <c r="AI163" s="30">
        <f t="shared" si="128"/>
        <v>0</v>
      </c>
      <c r="AJ163" s="30">
        <f t="shared" si="128"/>
        <v>0</v>
      </c>
      <c r="AK163" s="30">
        <f t="shared" si="128"/>
        <v>0</v>
      </c>
      <c r="AL163" s="30">
        <f t="shared" si="128"/>
        <v>0</v>
      </c>
      <c r="AM163" s="30">
        <f t="shared" si="128"/>
        <v>0</v>
      </c>
      <c r="AN163" s="30">
        <f t="shared" si="128"/>
        <v>0</v>
      </c>
      <c r="AO163" s="30">
        <f t="shared" si="128"/>
        <v>0</v>
      </c>
      <c r="AP163" s="30">
        <f t="shared" si="128"/>
        <v>0</v>
      </c>
      <c r="AQ163" s="30">
        <f t="shared" si="128"/>
        <v>0</v>
      </c>
      <c r="AR163" s="30">
        <f t="shared" si="128"/>
        <v>0</v>
      </c>
      <c r="AS163" s="30">
        <f t="shared" si="128"/>
        <v>0</v>
      </c>
      <c r="AT163" s="30">
        <f t="shared" si="128"/>
        <v>0</v>
      </c>
      <c r="AU163" s="30">
        <f t="shared" si="128"/>
        <v>0</v>
      </c>
      <c r="AV163" s="30">
        <f t="shared" si="128"/>
        <v>0</v>
      </c>
      <c r="AW163" s="30">
        <f t="shared" si="128"/>
        <v>0</v>
      </c>
      <c r="AX163" s="30">
        <f t="shared" si="128"/>
        <v>0</v>
      </c>
      <c r="AY163" s="30">
        <f t="shared" si="128"/>
        <v>0</v>
      </c>
      <c r="AZ163" s="30">
        <f t="shared" si="128"/>
        <v>0</v>
      </c>
      <c r="BA163" s="30">
        <f t="shared" si="128"/>
        <v>0</v>
      </c>
      <c r="BB163" s="30">
        <f t="shared" si="128"/>
        <v>0</v>
      </c>
      <c r="BC163" s="30">
        <f t="shared" si="128"/>
        <v>0</v>
      </c>
      <c r="BD163" s="30">
        <f t="shared" si="128"/>
        <v>0</v>
      </c>
      <c r="BE163" s="30">
        <f t="shared" si="128"/>
        <v>0</v>
      </c>
      <c r="BF163" s="30">
        <f t="shared" si="128"/>
        <v>0</v>
      </c>
      <c r="BG163" s="30">
        <f t="shared" si="128"/>
        <v>0</v>
      </c>
      <c r="BH163" s="30">
        <f t="shared" si="128"/>
        <v>0</v>
      </c>
      <c r="BI163" s="30">
        <f t="shared" si="128"/>
        <v>0</v>
      </c>
      <c r="BJ163" s="30">
        <f t="shared" si="128"/>
        <v>0</v>
      </c>
      <c r="BK163" s="30">
        <f t="shared" si="128"/>
        <v>0</v>
      </c>
      <c r="BL163" s="30">
        <f t="shared" si="128"/>
        <v>0</v>
      </c>
      <c r="BM163" s="30">
        <f t="shared" si="128"/>
        <v>0</v>
      </c>
      <c r="BN163" s="30">
        <f t="shared" si="128"/>
        <v>0</v>
      </c>
      <c r="BO163" s="30">
        <f t="shared" si="128"/>
        <v>0</v>
      </c>
      <c r="BP163" s="30">
        <f t="shared" si="128"/>
        <v>0</v>
      </c>
      <c r="BQ163" s="30">
        <f t="shared" si="129"/>
        <v>0</v>
      </c>
      <c r="BR163" s="30">
        <f t="shared" si="129"/>
        <v>0</v>
      </c>
      <c r="BS163" s="30">
        <f t="shared" si="129"/>
        <v>0</v>
      </c>
      <c r="BT163" s="30">
        <f t="shared" si="129"/>
        <v>0</v>
      </c>
      <c r="BU163" s="30">
        <f t="shared" si="129"/>
        <v>0</v>
      </c>
      <c r="BV163" s="30">
        <f t="shared" si="129"/>
        <v>0</v>
      </c>
      <c r="BW163" s="30">
        <f t="shared" si="129"/>
        <v>0</v>
      </c>
      <c r="BX163" s="30">
        <f t="shared" si="129"/>
        <v>0</v>
      </c>
      <c r="BY163" s="30">
        <f t="shared" si="129"/>
        <v>0</v>
      </c>
      <c r="BZ163" s="30">
        <f t="shared" si="129"/>
        <v>0</v>
      </c>
      <c r="CA163" s="30">
        <f t="shared" si="129"/>
        <v>0</v>
      </c>
      <c r="CB163" s="30">
        <f t="shared" si="129"/>
        <v>0</v>
      </c>
      <c r="CC163" s="30">
        <f t="shared" si="129"/>
        <v>0</v>
      </c>
      <c r="CD163" s="30">
        <f t="shared" si="129"/>
        <v>0</v>
      </c>
      <c r="CE163" s="30">
        <f t="shared" si="129"/>
        <v>0</v>
      </c>
      <c r="CF163" s="30">
        <f t="shared" si="129"/>
        <v>0</v>
      </c>
      <c r="CG163" s="30">
        <f t="shared" si="129"/>
        <v>0</v>
      </c>
      <c r="CH163" s="33">
        <f t="shared" si="129"/>
        <v>0</v>
      </c>
    </row>
    <row r="164" spans="1:86" hidden="1" x14ac:dyDescent="0.3">
      <c r="A164" s="569"/>
      <c r="B164" s="288" t="s">
        <v>21</v>
      </c>
      <c r="C164" s="30">
        <f t="shared" si="130"/>
        <v>0</v>
      </c>
      <c r="D164" s="30">
        <f t="shared" si="131"/>
        <v>0</v>
      </c>
      <c r="E164" s="30">
        <f t="shared" ref="E164:BP167" si="132">IF(E25=0,0,((E7*0.5)+D25-E43)*E80*E129*E$2)</f>
        <v>0</v>
      </c>
      <c r="F164" s="30">
        <f t="shared" si="132"/>
        <v>0</v>
      </c>
      <c r="G164" s="30">
        <f t="shared" si="132"/>
        <v>0</v>
      </c>
      <c r="H164" s="30">
        <f t="shared" si="132"/>
        <v>0</v>
      </c>
      <c r="I164" s="30">
        <f t="shared" si="132"/>
        <v>0</v>
      </c>
      <c r="J164" s="30">
        <f t="shared" si="132"/>
        <v>0</v>
      </c>
      <c r="K164" s="30">
        <f t="shared" si="132"/>
        <v>0</v>
      </c>
      <c r="L164" s="30">
        <f t="shared" si="132"/>
        <v>0</v>
      </c>
      <c r="M164" s="30">
        <f t="shared" si="132"/>
        <v>0</v>
      </c>
      <c r="N164" s="30">
        <f t="shared" si="132"/>
        <v>0</v>
      </c>
      <c r="O164" s="30">
        <f t="shared" si="132"/>
        <v>0</v>
      </c>
      <c r="P164" s="30">
        <f t="shared" si="132"/>
        <v>0</v>
      </c>
      <c r="Q164" s="30">
        <f t="shared" si="132"/>
        <v>0</v>
      </c>
      <c r="R164" s="30">
        <f t="shared" si="132"/>
        <v>0</v>
      </c>
      <c r="S164" s="30">
        <f t="shared" si="132"/>
        <v>0</v>
      </c>
      <c r="T164" s="30">
        <f t="shared" si="132"/>
        <v>0</v>
      </c>
      <c r="U164" s="30">
        <f t="shared" si="132"/>
        <v>0</v>
      </c>
      <c r="V164" s="30">
        <f t="shared" si="132"/>
        <v>0</v>
      </c>
      <c r="W164" s="30">
        <f t="shared" si="132"/>
        <v>0</v>
      </c>
      <c r="X164" s="30">
        <f t="shared" si="132"/>
        <v>0</v>
      </c>
      <c r="Y164" s="30">
        <f t="shared" si="132"/>
        <v>0</v>
      </c>
      <c r="Z164" s="30">
        <f t="shared" si="132"/>
        <v>0</v>
      </c>
      <c r="AA164" s="30">
        <f t="shared" si="132"/>
        <v>0</v>
      </c>
      <c r="AB164" s="30">
        <f t="shared" si="132"/>
        <v>0</v>
      </c>
      <c r="AC164" s="30">
        <f t="shared" si="132"/>
        <v>0</v>
      </c>
      <c r="AD164" s="30">
        <f t="shared" si="132"/>
        <v>0</v>
      </c>
      <c r="AE164" s="30">
        <f t="shared" si="132"/>
        <v>0</v>
      </c>
      <c r="AF164" s="30">
        <f t="shared" si="132"/>
        <v>0</v>
      </c>
      <c r="AG164" s="30">
        <f t="shared" si="132"/>
        <v>0</v>
      </c>
      <c r="AH164" s="30">
        <f t="shared" si="132"/>
        <v>0</v>
      </c>
      <c r="AI164" s="30">
        <f t="shared" si="132"/>
        <v>0</v>
      </c>
      <c r="AJ164" s="30">
        <f t="shared" si="132"/>
        <v>0</v>
      </c>
      <c r="AK164" s="30">
        <f t="shared" si="132"/>
        <v>0</v>
      </c>
      <c r="AL164" s="30">
        <f t="shared" si="132"/>
        <v>0</v>
      </c>
      <c r="AM164" s="30">
        <f t="shared" si="132"/>
        <v>0</v>
      </c>
      <c r="AN164" s="30">
        <f t="shared" si="132"/>
        <v>0</v>
      </c>
      <c r="AO164" s="30">
        <f t="shared" si="132"/>
        <v>0</v>
      </c>
      <c r="AP164" s="30">
        <f t="shared" si="132"/>
        <v>0</v>
      </c>
      <c r="AQ164" s="30">
        <f t="shared" si="132"/>
        <v>0</v>
      </c>
      <c r="AR164" s="30">
        <f t="shared" si="132"/>
        <v>0</v>
      </c>
      <c r="AS164" s="30">
        <f t="shared" si="132"/>
        <v>0</v>
      </c>
      <c r="AT164" s="30">
        <f t="shared" si="132"/>
        <v>0</v>
      </c>
      <c r="AU164" s="30">
        <f t="shared" si="132"/>
        <v>0</v>
      </c>
      <c r="AV164" s="30">
        <f t="shared" si="132"/>
        <v>0</v>
      </c>
      <c r="AW164" s="30">
        <f t="shared" si="132"/>
        <v>0</v>
      </c>
      <c r="AX164" s="30">
        <f t="shared" si="132"/>
        <v>0</v>
      </c>
      <c r="AY164" s="30">
        <f t="shared" si="132"/>
        <v>0</v>
      </c>
      <c r="AZ164" s="30">
        <f t="shared" si="132"/>
        <v>0</v>
      </c>
      <c r="BA164" s="30">
        <f t="shared" si="132"/>
        <v>0</v>
      </c>
      <c r="BB164" s="30">
        <f t="shared" si="132"/>
        <v>0</v>
      </c>
      <c r="BC164" s="30">
        <f t="shared" si="132"/>
        <v>0</v>
      </c>
      <c r="BD164" s="30">
        <f t="shared" si="132"/>
        <v>0</v>
      </c>
      <c r="BE164" s="30">
        <f t="shared" si="132"/>
        <v>0</v>
      </c>
      <c r="BF164" s="30">
        <f t="shared" si="132"/>
        <v>0</v>
      </c>
      <c r="BG164" s="30">
        <f t="shared" si="132"/>
        <v>0</v>
      </c>
      <c r="BH164" s="30">
        <f t="shared" si="132"/>
        <v>0</v>
      </c>
      <c r="BI164" s="30">
        <f t="shared" si="132"/>
        <v>0</v>
      </c>
      <c r="BJ164" s="30">
        <f t="shared" si="132"/>
        <v>0</v>
      </c>
      <c r="BK164" s="30">
        <f t="shared" si="132"/>
        <v>0</v>
      </c>
      <c r="BL164" s="30">
        <f t="shared" si="132"/>
        <v>0</v>
      </c>
      <c r="BM164" s="30">
        <f t="shared" si="132"/>
        <v>0</v>
      </c>
      <c r="BN164" s="30">
        <f t="shared" si="132"/>
        <v>0</v>
      </c>
      <c r="BO164" s="30">
        <f t="shared" si="132"/>
        <v>0</v>
      </c>
      <c r="BP164" s="30">
        <f t="shared" si="132"/>
        <v>0</v>
      </c>
      <c r="BQ164" s="30">
        <f t="shared" si="129"/>
        <v>0</v>
      </c>
      <c r="BR164" s="30">
        <f t="shared" si="129"/>
        <v>0</v>
      </c>
      <c r="BS164" s="30">
        <f t="shared" si="129"/>
        <v>0</v>
      </c>
      <c r="BT164" s="30">
        <f t="shared" si="129"/>
        <v>0</v>
      </c>
      <c r="BU164" s="30">
        <f t="shared" si="129"/>
        <v>0</v>
      </c>
      <c r="BV164" s="30">
        <f t="shared" si="129"/>
        <v>0</v>
      </c>
      <c r="BW164" s="30">
        <f t="shared" si="129"/>
        <v>0</v>
      </c>
      <c r="BX164" s="30">
        <f t="shared" si="129"/>
        <v>0</v>
      </c>
      <c r="BY164" s="30">
        <f t="shared" si="129"/>
        <v>0</v>
      </c>
      <c r="BZ164" s="30">
        <f t="shared" si="129"/>
        <v>0</v>
      </c>
      <c r="CA164" s="30">
        <f t="shared" si="129"/>
        <v>0</v>
      </c>
      <c r="CB164" s="30">
        <f t="shared" si="129"/>
        <v>0</v>
      </c>
      <c r="CC164" s="30">
        <f t="shared" si="129"/>
        <v>0</v>
      </c>
      <c r="CD164" s="30">
        <f t="shared" si="129"/>
        <v>0</v>
      </c>
      <c r="CE164" s="30">
        <f t="shared" si="129"/>
        <v>0</v>
      </c>
      <c r="CF164" s="30">
        <f t="shared" si="129"/>
        <v>0</v>
      </c>
      <c r="CG164" s="30">
        <f t="shared" si="129"/>
        <v>0</v>
      </c>
      <c r="CH164" s="33">
        <f t="shared" si="129"/>
        <v>0</v>
      </c>
    </row>
    <row r="165" spans="1:86" hidden="1" x14ac:dyDescent="0.3">
      <c r="A165" s="569"/>
      <c r="B165" s="288" t="s">
        <v>1</v>
      </c>
      <c r="C165" s="30">
        <f t="shared" si="130"/>
        <v>0</v>
      </c>
      <c r="D165" s="30">
        <f t="shared" si="131"/>
        <v>0</v>
      </c>
      <c r="E165" s="30">
        <f t="shared" si="132"/>
        <v>0</v>
      </c>
      <c r="F165" s="30">
        <f t="shared" si="132"/>
        <v>0</v>
      </c>
      <c r="G165" s="30">
        <f t="shared" si="132"/>
        <v>60.567173927949113</v>
      </c>
      <c r="H165" s="30">
        <f t="shared" si="132"/>
        <v>843.8329554583396</v>
      </c>
      <c r="I165" s="30">
        <f t="shared" si="132"/>
        <v>1667.0057567735585</v>
      </c>
      <c r="J165" s="30">
        <f t="shared" si="132"/>
        <v>2553.7044038203144</v>
      </c>
      <c r="K165" s="30">
        <f t="shared" si="132"/>
        <v>1257.9339915887174</v>
      </c>
      <c r="L165" s="30">
        <f t="shared" si="132"/>
        <v>44.015565074406126</v>
      </c>
      <c r="M165" s="30">
        <f t="shared" si="132"/>
        <v>0</v>
      </c>
      <c r="N165" s="30">
        <f t="shared" si="132"/>
        <v>0</v>
      </c>
      <c r="O165" s="30">
        <f t="shared" si="132"/>
        <v>0</v>
      </c>
      <c r="P165" s="30">
        <f t="shared" si="132"/>
        <v>0</v>
      </c>
      <c r="Q165" s="30">
        <f t="shared" si="132"/>
        <v>0</v>
      </c>
      <c r="R165" s="30">
        <f t="shared" si="132"/>
        <v>208.40280508990705</v>
      </c>
      <c r="S165" s="30">
        <f t="shared" si="132"/>
        <v>1529.2910709591179</v>
      </c>
      <c r="T165" s="30">
        <f t="shared" si="132"/>
        <v>10618.870627615828</v>
      </c>
      <c r="U165" s="30">
        <f t="shared" si="132"/>
        <v>11612.182279522374</v>
      </c>
      <c r="V165" s="30">
        <f t="shared" si="132"/>
        <v>11837.430185843245</v>
      </c>
      <c r="W165" s="30">
        <f t="shared" si="132"/>
        <v>5440.9092695206828</v>
      </c>
      <c r="X165" s="30">
        <f t="shared" si="132"/>
        <v>188.97407156458371</v>
      </c>
      <c r="Y165" s="30">
        <f t="shared" si="132"/>
        <v>0</v>
      </c>
      <c r="Z165" s="30">
        <f t="shared" si="132"/>
        <v>0</v>
      </c>
      <c r="AA165" s="30">
        <f t="shared" si="132"/>
        <v>0</v>
      </c>
      <c r="AB165" s="30">
        <f t="shared" si="132"/>
        <v>0</v>
      </c>
      <c r="AC165" s="30">
        <f t="shared" si="132"/>
        <v>0</v>
      </c>
      <c r="AD165" s="30">
        <f t="shared" si="132"/>
        <v>208.40280508990705</v>
      </c>
      <c r="AE165" s="30">
        <f t="shared" si="132"/>
        <v>1529.2910709591179</v>
      </c>
      <c r="AF165" s="30">
        <f t="shared" si="132"/>
        <v>10618.870627615828</v>
      </c>
      <c r="AG165" s="30">
        <f t="shared" si="132"/>
        <v>11612.182279522374</v>
      </c>
      <c r="AH165" s="30">
        <f t="shared" si="132"/>
        <v>11837.430185843245</v>
      </c>
      <c r="AI165" s="30">
        <f t="shared" si="132"/>
        <v>5440.9092695206828</v>
      </c>
      <c r="AJ165" s="30">
        <f t="shared" si="132"/>
        <v>188.97407156458371</v>
      </c>
      <c r="AK165" s="30">
        <f t="shared" si="132"/>
        <v>0</v>
      </c>
      <c r="AL165" s="30">
        <f t="shared" si="132"/>
        <v>0</v>
      </c>
      <c r="AM165" s="30">
        <f t="shared" si="132"/>
        <v>0</v>
      </c>
      <c r="AN165" s="30">
        <f t="shared" si="132"/>
        <v>0</v>
      </c>
      <c r="AO165" s="30">
        <f t="shared" si="132"/>
        <v>0</v>
      </c>
      <c r="AP165" s="30">
        <f t="shared" si="132"/>
        <v>208.40280508990705</v>
      </c>
      <c r="AQ165" s="30">
        <f t="shared" si="132"/>
        <v>1529.2910709591179</v>
      </c>
      <c r="AR165" s="30">
        <f t="shared" si="132"/>
        <v>10618.870627615828</v>
      </c>
      <c r="AS165" s="30">
        <f t="shared" si="132"/>
        <v>11612.182279522374</v>
      </c>
      <c r="AT165" s="30">
        <f t="shared" si="132"/>
        <v>11837.430185843245</v>
      </c>
      <c r="AU165" s="30">
        <f t="shared" si="132"/>
        <v>5440.9092695206828</v>
      </c>
      <c r="AV165" s="30">
        <f t="shared" si="132"/>
        <v>188.97407156458371</v>
      </c>
      <c r="AW165" s="30">
        <f t="shared" si="132"/>
        <v>0</v>
      </c>
      <c r="AX165" s="30">
        <f t="shared" si="132"/>
        <v>0</v>
      </c>
      <c r="AY165" s="30">
        <f t="shared" si="132"/>
        <v>0</v>
      </c>
      <c r="AZ165" s="30">
        <f t="shared" si="132"/>
        <v>0</v>
      </c>
      <c r="BA165" s="30">
        <f t="shared" si="132"/>
        <v>0</v>
      </c>
      <c r="BB165" s="30">
        <f t="shared" si="132"/>
        <v>208.40280508990705</v>
      </c>
      <c r="BC165" s="30">
        <f t="shared" si="132"/>
        <v>1529.2910709591179</v>
      </c>
      <c r="BD165" s="30">
        <f t="shared" si="132"/>
        <v>10618.870627615828</v>
      </c>
      <c r="BE165" s="30">
        <f t="shared" si="132"/>
        <v>11612.182279522374</v>
      </c>
      <c r="BF165" s="30">
        <f t="shared" si="132"/>
        <v>11837.430185843245</v>
      </c>
      <c r="BG165" s="30">
        <f t="shared" si="132"/>
        <v>5440.9092695206828</v>
      </c>
      <c r="BH165" s="30">
        <f t="shared" si="132"/>
        <v>188.97407156458371</v>
      </c>
      <c r="BI165" s="30">
        <f t="shared" si="132"/>
        <v>0</v>
      </c>
      <c r="BJ165" s="30">
        <f t="shared" si="132"/>
        <v>0</v>
      </c>
      <c r="BK165" s="30">
        <f t="shared" si="132"/>
        <v>0</v>
      </c>
      <c r="BL165" s="30">
        <f t="shared" si="132"/>
        <v>0</v>
      </c>
      <c r="BM165" s="30">
        <f t="shared" si="132"/>
        <v>0</v>
      </c>
      <c r="BN165" s="30">
        <f t="shared" si="132"/>
        <v>208.40280508990705</v>
      </c>
      <c r="BO165" s="30">
        <f t="shared" si="132"/>
        <v>1529.2910709591179</v>
      </c>
      <c r="BP165" s="30">
        <f t="shared" si="132"/>
        <v>10618.870627615828</v>
      </c>
      <c r="BQ165" s="30">
        <f t="shared" si="129"/>
        <v>11612.182279522374</v>
      </c>
      <c r="BR165" s="30">
        <f t="shared" si="129"/>
        <v>11837.430185843245</v>
      </c>
      <c r="BS165" s="30">
        <f t="shared" si="129"/>
        <v>5440.9092695206828</v>
      </c>
      <c r="BT165" s="30">
        <f t="shared" si="129"/>
        <v>188.97407156458371</v>
      </c>
      <c r="BU165" s="30">
        <f t="shared" si="129"/>
        <v>0</v>
      </c>
      <c r="BV165" s="30">
        <f t="shared" si="129"/>
        <v>0</v>
      </c>
      <c r="BW165" s="30">
        <f t="shared" si="129"/>
        <v>0</v>
      </c>
      <c r="BX165" s="30">
        <f t="shared" si="129"/>
        <v>0</v>
      </c>
      <c r="BY165" s="30">
        <f t="shared" si="129"/>
        <v>0</v>
      </c>
      <c r="BZ165" s="30">
        <f t="shared" si="129"/>
        <v>208.40280508990705</v>
      </c>
      <c r="CA165" s="30">
        <f t="shared" si="129"/>
        <v>1529.2910709591179</v>
      </c>
      <c r="CB165" s="30">
        <f t="shared" si="129"/>
        <v>10618.870627615828</v>
      </c>
      <c r="CC165" s="30">
        <f t="shared" si="129"/>
        <v>11612.182279522374</v>
      </c>
      <c r="CD165" s="30">
        <f t="shared" si="129"/>
        <v>11837.430185843245</v>
      </c>
      <c r="CE165" s="30">
        <f t="shared" si="129"/>
        <v>5440.9092695206828</v>
      </c>
      <c r="CF165" s="30">
        <f t="shared" si="129"/>
        <v>188.97407156458371</v>
      </c>
      <c r="CG165" s="30">
        <f t="shared" si="129"/>
        <v>0</v>
      </c>
      <c r="CH165" s="33">
        <f t="shared" si="129"/>
        <v>0</v>
      </c>
    </row>
    <row r="166" spans="1:86" hidden="1" x14ac:dyDescent="0.3">
      <c r="A166" s="569"/>
      <c r="B166" s="288" t="s">
        <v>22</v>
      </c>
      <c r="C166" s="30">
        <f t="shared" si="130"/>
        <v>0</v>
      </c>
      <c r="D166" s="30">
        <f t="shared" si="131"/>
        <v>0</v>
      </c>
      <c r="E166" s="30">
        <f t="shared" si="132"/>
        <v>0</v>
      </c>
      <c r="F166" s="30">
        <f t="shared" si="132"/>
        <v>0</v>
      </c>
      <c r="G166" s="30">
        <f t="shared" si="132"/>
        <v>0</v>
      </c>
      <c r="H166" s="30">
        <f t="shared" si="132"/>
        <v>0</v>
      </c>
      <c r="I166" s="30">
        <f t="shared" si="132"/>
        <v>0</v>
      </c>
      <c r="J166" s="30">
        <f t="shared" si="132"/>
        <v>0</v>
      </c>
      <c r="K166" s="30">
        <f t="shared" si="132"/>
        <v>0</v>
      </c>
      <c r="L166" s="30">
        <f t="shared" si="132"/>
        <v>0</v>
      </c>
      <c r="M166" s="30">
        <f t="shared" si="132"/>
        <v>0</v>
      </c>
      <c r="N166" s="30">
        <f t="shared" si="132"/>
        <v>0</v>
      </c>
      <c r="O166" s="30">
        <f t="shared" si="132"/>
        <v>0</v>
      </c>
      <c r="P166" s="30">
        <f t="shared" si="132"/>
        <v>0</v>
      </c>
      <c r="Q166" s="30">
        <f t="shared" si="132"/>
        <v>0</v>
      </c>
      <c r="R166" s="30">
        <f t="shared" si="132"/>
        <v>0</v>
      </c>
      <c r="S166" s="30">
        <f t="shared" si="132"/>
        <v>0</v>
      </c>
      <c r="T166" s="30">
        <f t="shared" si="132"/>
        <v>0</v>
      </c>
      <c r="U166" s="30">
        <f t="shared" si="132"/>
        <v>0</v>
      </c>
      <c r="V166" s="30">
        <f t="shared" si="132"/>
        <v>0</v>
      </c>
      <c r="W166" s="30">
        <f t="shared" si="132"/>
        <v>0</v>
      </c>
      <c r="X166" s="30">
        <f t="shared" si="132"/>
        <v>0</v>
      </c>
      <c r="Y166" s="30">
        <f t="shared" si="132"/>
        <v>0</v>
      </c>
      <c r="Z166" s="30">
        <f t="shared" si="132"/>
        <v>0</v>
      </c>
      <c r="AA166" s="30">
        <f t="shared" si="132"/>
        <v>0</v>
      </c>
      <c r="AB166" s="30">
        <f t="shared" si="132"/>
        <v>0</v>
      </c>
      <c r="AC166" s="30">
        <f t="shared" si="132"/>
        <v>0</v>
      </c>
      <c r="AD166" s="30">
        <f t="shared" si="132"/>
        <v>0</v>
      </c>
      <c r="AE166" s="30">
        <f t="shared" si="132"/>
        <v>0</v>
      </c>
      <c r="AF166" s="30">
        <f t="shared" si="132"/>
        <v>0</v>
      </c>
      <c r="AG166" s="30">
        <f t="shared" si="132"/>
        <v>0</v>
      </c>
      <c r="AH166" s="30">
        <f t="shared" si="132"/>
        <v>0</v>
      </c>
      <c r="AI166" s="30">
        <f t="shared" si="132"/>
        <v>0</v>
      </c>
      <c r="AJ166" s="30">
        <f t="shared" si="132"/>
        <v>0</v>
      </c>
      <c r="AK166" s="30">
        <f t="shared" si="132"/>
        <v>0</v>
      </c>
      <c r="AL166" s="30">
        <f t="shared" si="132"/>
        <v>0</v>
      </c>
      <c r="AM166" s="30">
        <f t="shared" si="132"/>
        <v>0</v>
      </c>
      <c r="AN166" s="30">
        <f t="shared" si="132"/>
        <v>0</v>
      </c>
      <c r="AO166" s="30">
        <f t="shared" si="132"/>
        <v>0</v>
      </c>
      <c r="AP166" s="30">
        <f t="shared" si="132"/>
        <v>0</v>
      </c>
      <c r="AQ166" s="30">
        <f t="shared" si="132"/>
        <v>0</v>
      </c>
      <c r="AR166" s="30">
        <f t="shared" si="132"/>
        <v>0</v>
      </c>
      <c r="AS166" s="30">
        <f t="shared" si="132"/>
        <v>0</v>
      </c>
      <c r="AT166" s="30">
        <f t="shared" si="132"/>
        <v>0</v>
      </c>
      <c r="AU166" s="30">
        <f t="shared" si="132"/>
        <v>0</v>
      </c>
      <c r="AV166" s="30">
        <f t="shared" si="132"/>
        <v>0</v>
      </c>
      <c r="AW166" s="30">
        <f t="shared" si="132"/>
        <v>0</v>
      </c>
      <c r="AX166" s="30">
        <f t="shared" si="132"/>
        <v>0</v>
      </c>
      <c r="AY166" s="30">
        <f t="shared" si="132"/>
        <v>0</v>
      </c>
      <c r="AZ166" s="30">
        <f t="shared" si="132"/>
        <v>0</v>
      </c>
      <c r="BA166" s="30">
        <f t="shared" si="132"/>
        <v>0</v>
      </c>
      <c r="BB166" s="30">
        <f t="shared" si="132"/>
        <v>0</v>
      </c>
      <c r="BC166" s="30">
        <f t="shared" si="132"/>
        <v>0</v>
      </c>
      <c r="BD166" s="30">
        <f t="shared" si="132"/>
        <v>0</v>
      </c>
      <c r="BE166" s="30">
        <f t="shared" si="132"/>
        <v>0</v>
      </c>
      <c r="BF166" s="30">
        <f t="shared" si="132"/>
        <v>0</v>
      </c>
      <c r="BG166" s="30">
        <f t="shared" si="132"/>
        <v>0</v>
      </c>
      <c r="BH166" s="30">
        <f t="shared" si="132"/>
        <v>0</v>
      </c>
      <c r="BI166" s="30">
        <f t="shared" si="132"/>
        <v>0</v>
      </c>
      <c r="BJ166" s="30">
        <f t="shared" si="132"/>
        <v>0</v>
      </c>
      <c r="BK166" s="30">
        <f t="shared" si="132"/>
        <v>0</v>
      </c>
      <c r="BL166" s="30">
        <f t="shared" si="132"/>
        <v>0</v>
      </c>
      <c r="BM166" s="30">
        <f t="shared" si="132"/>
        <v>0</v>
      </c>
      <c r="BN166" s="30">
        <f t="shared" si="132"/>
        <v>0</v>
      </c>
      <c r="BO166" s="30">
        <f t="shared" si="132"/>
        <v>0</v>
      </c>
      <c r="BP166" s="30">
        <f t="shared" si="132"/>
        <v>0</v>
      </c>
      <c r="BQ166" s="30">
        <f t="shared" si="129"/>
        <v>0</v>
      </c>
      <c r="BR166" s="30">
        <f t="shared" si="129"/>
        <v>0</v>
      </c>
      <c r="BS166" s="30">
        <f t="shared" si="129"/>
        <v>0</v>
      </c>
      <c r="BT166" s="30">
        <f t="shared" si="129"/>
        <v>0</v>
      </c>
      <c r="BU166" s="30">
        <f t="shared" si="129"/>
        <v>0</v>
      </c>
      <c r="BV166" s="30">
        <f t="shared" si="129"/>
        <v>0</v>
      </c>
      <c r="BW166" s="30">
        <f t="shared" si="129"/>
        <v>0</v>
      </c>
      <c r="BX166" s="30">
        <f t="shared" si="129"/>
        <v>0</v>
      </c>
      <c r="BY166" s="30">
        <f t="shared" si="129"/>
        <v>0</v>
      </c>
      <c r="BZ166" s="30">
        <f t="shared" si="129"/>
        <v>0</v>
      </c>
      <c r="CA166" s="30">
        <f t="shared" si="129"/>
        <v>0</v>
      </c>
      <c r="CB166" s="30">
        <f t="shared" si="129"/>
        <v>0</v>
      </c>
      <c r="CC166" s="30">
        <f t="shared" si="129"/>
        <v>0</v>
      </c>
      <c r="CD166" s="30">
        <f t="shared" si="129"/>
        <v>0</v>
      </c>
      <c r="CE166" s="30">
        <f t="shared" si="129"/>
        <v>0</v>
      </c>
      <c r="CF166" s="30">
        <f t="shared" si="129"/>
        <v>0</v>
      </c>
      <c r="CG166" s="30">
        <f t="shared" si="129"/>
        <v>0</v>
      </c>
      <c r="CH166" s="33">
        <f t="shared" si="129"/>
        <v>0</v>
      </c>
    </row>
    <row r="167" spans="1:86" hidden="1" x14ac:dyDescent="0.3">
      <c r="A167" s="569"/>
      <c r="B167" s="94" t="s">
        <v>9</v>
      </c>
      <c r="C167" s="30">
        <f t="shared" si="130"/>
        <v>0</v>
      </c>
      <c r="D167" s="30">
        <f t="shared" si="131"/>
        <v>0</v>
      </c>
      <c r="E167" s="30">
        <f t="shared" si="132"/>
        <v>0</v>
      </c>
      <c r="F167" s="30">
        <f t="shared" si="132"/>
        <v>0</v>
      </c>
      <c r="G167" s="30">
        <f t="shared" si="132"/>
        <v>0</v>
      </c>
      <c r="H167" s="30">
        <f t="shared" si="132"/>
        <v>0</v>
      </c>
      <c r="I167" s="30">
        <f t="shared" si="132"/>
        <v>0</v>
      </c>
      <c r="J167" s="30">
        <f t="shared" si="132"/>
        <v>0</v>
      </c>
      <c r="K167" s="30">
        <f t="shared" si="132"/>
        <v>0</v>
      </c>
      <c r="L167" s="30">
        <f t="shared" si="132"/>
        <v>0</v>
      </c>
      <c r="M167" s="30">
        <f t="shared" si="132"/>
        <v>0</v>
      </c>
      <c r="N167" s="30">
        <f t="shared" si="132"/>
        <v>0</v>
      </c>
      <c r="O167" s="30">
        <f t="shared" si="132"/>
        <v>0</v>
      </c>
      <c r="P167" s="30">
        <f t="shared" si="132"/>
        <v>0</v>
      </c>
      <c r="Q167" s="30">
        <f t="shared" si="132"/>
        <v>0</v>
      </c>
      <c r="R167" s="30">
        <f t="shared" si="132"/>
        <v>0</v>
      </c>
      <c r="S167" s="30">
        <f t="shared" si="132"/>
        <v>0</v>
      </c>
      <c r="T167" s="30">
        <f t="shared" si="132"/>
        <v>0</v>
      </c>
      <c r="U167" s="30">
        <f t="shared" si="132"/>
        <v>0</v>
      </c>
      <c r="V167" s="30">
        <f t="shared" si="132"/>
        <v>0</v>
      </c>
      <c r="W167" s="30">
        <f t="shared" si="132"/>
        <v>0</v>
      </c>
      <c r="X167" s="30">
        <f t="shared" si="132"/>
        <v>0</v>
      </c>
      <c r="Y167" s="30">
        <f t="shared" si="132"/>
        <v>0</v>
      </c>
      <c r="Z167" s="30">
        <f t="shared" si="132"/>
        <v>0</v>
      </c>
      <c r="AA167" s="30">
        <f t="shared" si="132"/>
        <v>0</v>
      </c>
      <c r="AB167" s="30">
        <f t="shared" si="132"/>
        <v>0</v>
      </c>
      <c r="AC167" s="30">
        <f t="shared" si="132"/>
        <v>0</v>
      </c>
      <c r="AD167" s="30">
        <f t="shared" si="132"/>
        <v>0</v>
      </c>
      <c r="AE167" s="30">
        <f t="shared" si="132"/>
        <v>0</v>
      </c>
      <c r="AF167" s="30">
        <f t="shared" si="132"/>
        <v>0</v>
      </c>
      <c r="AG167" s="30">
        <f t="shared" si="132"/>
        <v>0</v>
      </c>
      <c r="AH167" s="30">
        <f t="shared" si="132"/>
        <v>0</v>
      </c>
      <c r="AI167" s="30">
        <f t="shared" si="132"/>
        <v>0</v>
      </c>
      <c r="AJ167" s="30">
        <f t="shared" si="132"/>
        <v>0</v>
      </c>
      <c r="AK167" s="30">
        <f t="shared" si="132"/>
        <v>0</v>
      </c>
      <c r="AL167" s="30">
        <f t="shared" si="132"/>
        <v>0</v>
      </c>
      <c r="AM167" s="30">
        <f t="shared" si="132"/>
        <v>0</v>
      </c>
      <c r="AN167" s="30">
        <f t="shared" si="132"/>
        <v>0</v>
      </c>
      <c r="AO167" s="30">
        <f t="shared" si="132"/>
        <v>0</v>
      </c>
      <c r="AP167" s="30">
        <f t="shared" si="132"/>
        <v>0</v>
      </c>
      <c r="AQ167" s="30">
        <f t="shared" si="132"/>
        <v>0</v>
      </c>
      <c r="AR167" s="30">
        <f t="shared" si="132"/>
        <v>0</v>
      </c>
      <c r="AS167" s="30">
        <f t="shared" si="132"/>
        <v>0</v>
      </c>
      <c r="AT167" s="30">
        <f t="shared" si="132"/>
        <v>0</v>
      </c>
      <c r="AU167" s="30">
        <f t="shared" si="132"/>
        <v>0</v>
      </c>
      <c r="AV167" s="30">
        <f t="shared" si="132"/>
        <v>0</v>
      </c>
      <c r="AW167" s="30">
        <f t="shared" si="132"/>
        <v>0</v>
      </c>
      <c r="AX167" s="30">
        <f t="shared" si="132"/>
        <v>0</v>
      </c>
      <c r="AY167" s="30">
        <f t="shared" si="132"/>
        <v>0</v>
      </c>
      <c r="AZ167" s="30">
        <f t="shared" si="132"/>
        <v>0</v>
      </c>
      <c r="BA167" s="30">
        <f t="shared" si="132"/>
        <v>0</v>
      </c>
      <c r="BB167" s="30">
        <f t="shared" si="132"/>
        <v>0</v>
      </c>
      <c r="BC167" s="30">
        <f t="shared" si="132"/>
        <v>0</v>
      </c>
      <c r="BD167" s="30">
        <f t="shared" si="132"/>
        <v>0</v>
      </c>
      <c r="BE167" s="30">
        <f t="shared" si="132"/>
        <v>0</v>
      </c>
      <c r="BF167" s="30">
        <f t="shared" si="132"/>
        <v>0</v>
      </c>
      <c r="BG167" s="30">
        <f t="shared" si="132"/>
        <v>0</v>
      </c>
      <c r="BH167" s="30">
        <f t="shared" si="132"/>
        <v>0</v>
      </c>
      <c r="BI167" s="30">
        <f t="shared" si="132"/>
        <v>0</v>
      </c>
      <c r="BJ167" s="30">
        <f t="shared" si="132"/>
        <v>0</v>
      </c>
      <c r="BK167" s="30">
        <f t="shared" si="132"/>
        <v>0</v>
      </c>
      <c r="BL167" s="30">
        <f t="shared" si="132"/>
        <v>0</v>
      </c>
      <c r="BM167" s="30">
        <f t="shared" si="132"/>
        <v>0</v>
      </c>
      <c r="BN167" s="30">
        <f t="shared" si="132"/>
        <v>0</v>
      </c>
      <c r="BO167" s="30">
        <f t="shared" si="132"/>
        <v>0</v>
      </c>
      <c r="BP167" s="30">
        <f t="shared" ref="BP167:CH170" si="133">IF(BP28=0,0,((BP10*0.5)+BO28-BP46)*BP83*BP132*BP$2)</f>
        <v>0</v>
      </c>
      <c r="BQ167" s="30">
        <f t="shared" si="133"/>
        <v>0</v>
      </c>
      <c r="BR167" s="30">
        <f t="shared" si="133"/>
        <v>0</v>
      </c>
      <c r="BS167" s="30">
        <f t="shared" si="133"/>
        <v>0</v>
      </c>
      <c r="BT167" s="30">
        <f t="shared" si="133"/>
        <v>0</v>
      </c>
      <c r="BU167" s="30">
        <f t="shared" si="133"/>
        <v>0</v>
      </c>
      <c r="BV167" s="30">
        <f t="shared" si="133"/>
        <v>0</v>
      </c>
      <c r="BW167" s="30">
        <f t="shared" si="133"/>
        <v>0</v>
      </c>
      <c r="BX167" s="30">
        <f t="shared" si="133"/>
        <v>0</v>
      </c>
      <c r="BY167" s="30">
        <f t="shared" si="133"/>
        <v>0</v>
      </c>
      <c r="BZ167" s="30">
        <f t="shared" si="133"/>
        <v>0</v>
      </c>
      <c r="CA167" s="30">
        <f t="shared" si="133"/>
        <v>0</v>
      </c>
      <c r="CB167" s="30">
        <f t="shared" si="133"/>
        <v>0</v>
      </c>
      <c r="CC167" s="30">
        <f t="shared" si="133"/>
        <v>0</v>
      </c>
      <c r="CD167" s="30">
        <f t="shared" si="133"/>
        <v>0</v>
      </c>
      <c r="CE167" s="30">
        <f t="shared" si="133"/>
        <v>0</v>
      </c>
      <c r="CF167" s="30">
        <f t="shared" si="133"/>
        <v>0</v>
      </c>
      <c r="CG167" s="30">
        <f t="shared" si="133"/>
        <v>0</v>
      </c>
      <c r="CH167" s="33">
        <f t="shared" si="133"/>
        <v>0</v>
      </c>
    </row>
    <row r="168" spans="1:86" hidden="1" x14ac:dyDescent="0.3">
      <c r="A168" s="569"/>
      <c r="B168" s="94" t="s">
        <v>3</v>
      </c>
      <c r="C168" s="30">
        <f t="shared" si="130"/>
        <v>0</v>
      </c>
      <c r="D168" s="30">
        <f t="shared" si="131"/>
        <v>0</v>
      </c>
      <c r="E168" s="30">
        <f t="shared" ref="E168:BP171" si="134">IF(E29=0,0,((E11*0.5)+D29-E47)*E84*E133*E$2)</f>
        <v>0</v>
      </c>
      <c r="F168" s="30">
        <f t="shared" si="134"/>
        <v>0</v>
      </c>
      <c r="G168" s="30">
        <f t="shared" si="134"/>
        <v>31.516216948629346</v>
      </c>
      <c r="H168" s="30">
        <f t="shared" si="134"/>
        <v>451.3488692481809</v>
      </c>
      <c r="I168" s="30">
        <f t="shared" si="134"/>
        <v>531.97182442589508</v>
      </c>
      <c r="J168" s="30">
        <f t="shared" si="134"/>
        <v>738.74060882387641</v>
      </c>
      <c r="K168" s="30">
        <f t="shared" si="134"/>
        <v>1384.3426008219819</v>
      </c>
      <c r="L168" s="30">
        <f t="shared" si="134"/>
        <v>346.02870316501821</v>
      </c>
      <c r="M168" s="30">
        <f t="shared" si="134"/>
        <v>582.24967427065872</v>
      </c>
      <c r="N168" s="30">
        <f t="shared" si="134"/>
        <v>1121.8740542009102</v>
      </c>
      <c r="O168" s="30">
        <f t="shared" si="134"/>
        <v>1641.1041272676025</v>
      </c>
      <c r="P168" s="30">
        <f t="shared" si="134"/>
        <v>1238.652115205957</v>
      </c>
      <c r="Q168" s="30">
        <f t="shared" si="134"/>
        <v>1006.61914064864</v>
      </c>
      <c r="R168" s="30">
        <f t="shared" si="134"/>
        <v>387.34633958413582</v>
      </c>
      <c r="S168" s="30">
        <f t="shared" si="134"/>
        <v>979.11338124508097</v>
      </c>
      <c r="T168" s="30">
        <f t="shared" si="134"/>
        <v>6998.7315017484634</v>
      </c>
      <c r="U168" s="30">
        <f t="shared" si="134"/>
        <v>7654.877132203319</v>
      </c>
      <c r="V168" s="30">
        <f t="shared" si="134"/>
        <v>7804.2685862731205</v>
      </c>
      <c r="W168" s="30">
        <f t="shared" si="134"/>
        <v>3567.741163028164</v>
      </c>
      <c r="X168" s="30">
        <f t="shared" si="134"/>
        <v>461.09719903807689</v>
      </c>
      <c r="Y168" s="30">
        <f t="shared" si="134"/>
        <v>689.31215771910763</v>
      </c>
      <c r="Z168" s="30">
        <f t="shared" si="134"/>
        <v>1216.3331826030087</v>
      </c>
      <c r="AA168" s="30">
        <f t="shared" si="134"/>
        <v>1641.1041272676025</v>
      </c>
      <c r="AB168" s="30">
        <f t="shared" si="134"/>
        <v>1238.652115205957</v>
      </c>
      <c r="AC168" s="30">
        <f t="shared" si="134"/>
        <v>1006.61914064864</v>
      </c>
      <c r="AD168" s="30">
        <f t="shared" si="134"/>
        <v>387.34633958413582</v>
      </c>
      <c r="AE168" s="30">
        <f t="shared" si="134"/>
        <v>979.11338124508097</v>
      </c>
      <c r="AF168" s="30">
        <f t="shared" si="134"/>
        <v>6998.7315017484634</v>
      </c>
      <c r="AG168" s="30">
        <f t="shared" si="134"/>
        <v>7654.877132203319</v>
      </c>
      <c r="AH168" s="30">
        <f t="shared" si="134"/>
        <v>7804.2685862731205</v>
      </c>
      <c r="AI168" s="30">
        <f t="shared" si="134"/>
        <v>3567.741163028164</v>
      </c>
      <c r="AJ168" s="30">
        <f t="shared" si="134"/>
        <v>461.09719903807689</v>
      </c>
      <c r="AK168" s="30">
        <f t="shared" si="134"/>
        <v>689.31215771910763</v>
      </c>
      <c r="AL168" s="30">
        <f t="shared" si="134"/>
        <v>1216.3331826030087</v>
      </c>
      <c r="AM168" s="30">
        <f t="shared" si="134"/>
        <v>1641.1041272676025</v>
      </c>
      <c r="AN168" s="30">
        <f t="shared" si="134"/>
        <v>1238.652115205957</v>
      </c>
      <c r="AO168" s="30">
        <f t="shared" si="134"/>
        <v>1006.61914064864</v>
      </c>
      <c r="AP168" s="30">
        <f t="shared" si="134"/>
        <v>387.34633958413582</v>
      </c>
      <c r="AQ168" s="30">
        <f t="shared" si="134"/>
        <v>979.11338124508097</v>
      </c>
      <c r="AR168" s="30">
        <f t="shared" si="134"/>
        <v>6998.7315017484634</v>
      </c>
      <c r="AS168" s="30">
        <f t="shared" si="134"/>
        <v>7654.877132203319</v>
      </c>
      <c r="AT168" s="30">
        <f t="shared" si="134"/>
        <v>7804.2685862731205</v>
      </c>
      <c r="AU168" s="30">
        <f t="shared" si="134"/>
        <v>3567.741163028164</v>
      </c>
      <c r="AV168" s="30">
        <f t="shared" si="134"/>
        <v>461.09719903807689</v>
      </c>
      <c r="AW168" s="30">
        <f t="shared" si="134"/>
        <v>689.31215771910763</v>
      </c>
      <c r="AX168" s="30">
        <f t="shared" si="134"/>
        <v>1216.3331826030087</v>
      </c>
      <c r="AY168" s="30">
        <f t="shared" si="134"/>
        <v>1641.1041272676025</v>
      </c>
      <c r="AZ168" s="30">
        <f t="shared" si="134"/>
        <v>1238.652115205957</v>
      </c>
      <c r="BA168" s="30">
        <f t="shared" si="134"/>
        <v>1006.61914064864</v>
      </c>
      <c r="BB168" s="30">
        <f t="shared" si="134"/>
        <v>387.34633958413582</v>
      </c>
      <c r="BC168" s="30">
        <f t="shared" si="134"/>
        <v>979.11338124508097</v>
      </c>
      <c r="BD168" s="30">
        <f t="shared" si="134"/>
        <v>6998.7315017484634</v>
      </c>
      <c r="BE168" s="30">
        <f t="shared" si="134"/>
        <v>7654.877132203319</v>
      </c>
      <c r="BF168" s="30">
        <f t="shared" si="134"/>
        <v>7804.2685862731205</v>
      </c>
      <c r="BG168" s="30">
        <f t="shared" si="134"/>
        <v>3567.741163028164</v>
      </c>
      <c r="BH168" s="30">
        <f t="shared" si="134"/>
        <v>461.09719903807689</v>
      </c>
      <c r="BI168" s="30">
        <f t="shared" si="134"/>
        <v>689.31215771910763</v>
      </c>
      <c r="BJ168" s="30">
        <f t="shared" si="134"/>
        <v>1216.3331826030087</v>
      </c>
      <c r="BK168" s="30">
        <f t="shared" si="134"/>
        <v>1641.1041272676025</v>
      </c>
      <c r="BL168" s="30">
        <f t="shared" si="134"/>
        <v>1238.652115205957</v>
      </c>
      <c r="BM168" s="30">
        <f t="shared" si="134"/>
        <v>1006.61914064864</v>
      </c>
      <c r="BN168" s="30">
        <f t="shared" si="134"/>
        <v>387.34633958413582</v>
      </c>
      <c r="BO168" s="30">
        <f t="shared" si="134"/>
        <v>979.11338124508097</v>
      </c>
      <c r="BP168" s="30">
        <f t="shared" si="134"/>
        <v>6998.7315017484634</v>
      </c>
      <c r="BQ168" s="30">
        <f t="shared" si="133"/>
        <v>7654.877132203319</v>
      </c>
      <c r="BR168" s="30">
        <f t="shared" si="133"/>
        <v>7804.2685862731205</v>
      </c>
      <c r="BS168" s="30">
        <f t="shared" si="133"/>
        <v>3567.741163028164</v>
      </c>
      <c r="BT168" s="30">
        <f t="shared" si="133"/>
        <v>461.09719903807689</v>
      </c>
      <c r="BU168" s="30">
        <f t="shared" si="133"/>
        <v>689.31215771910763</v>
      </c>
      <c r="BV168" s="30">
        <f t="shared" si="133"/>
        <v>1216.3331826030087</v>
      </c>
      <c r="BW168" s="30">
        <f t="shared" si="133"/>
        <v>1641.1041272676025</v>
      </c>
      <c r="BX168" s="30">
        <f t="shared" si="133"/>
        <v>1238.652115205957</v>
      </c>
      <c r="BY168" s="30">
        <f t="shared" si="133"/>
        <v>1006.61914064864</v>
      </c>
      <c r="BZ168" s="30">
        <f t="shared" si="133"/>
        <v>387.34633958413582</v>
      </c>
      <c r="CA168" s="30">
        <f t="shared" si="133"/>
        <v>979.11338124508097</v>
      </c>
      <c r="CB168" s="30">
        <f t="shared" si="133"/>
        <v>6998.7315017484634</v>
      </c>
      <c r="CC168" s="30">
        <f t="shared" si="133"/>
        <v>7654.877132203319</v>
      </c>
      <c r="CD168" s="30">
        <f t="shared" si="133"/>
        <v>7804.2685862731205</v>
      </c>
      <c r="CE168" s="30">
        <f t="shared" si="133"/>
        <v>3567.741163028164</v>
      </c>
      <c r="CF168" s="30">
        <f t="shared" si="133"/>
        <v>461.09719903807689</v>
      </c>
      <c r="CG168" s="30">
        <f t="shared" si="133"/>
        <v>689.31215771910763</v>
      </c>
      <c r="CH168" s="33">
        <f t="shared" si="133"/>
        <v>1216.3331826030087</v>
      </c>
    </row>
    <row r="169" spans="1:86" ht="15.75" hidden="1" customHeight="1" x14ac:dyDescent="0.3">
      <c r="A169" s="569"/>
      <c r="B169" s="94" t="s">
        <v>4</v>
      </c>
      <c r="C169" s="30">
        <f t="shared" si="130"/>
        <v>0</v>
      </c>
      <c r="D169" s="30">
        <f t="shared" si="131"/>
        <v>3.7625917303713146</v>
      </c>
      <c r="E169" s="30">
        <f t="shared" si="134"/>
        <v>11.928870221704242</v>
      </c>
      <c r="F169" s="30">
        <f t="shared" si="134"/>
        <v>58.204468275577526</v>
      </c>
      <c r="G169" s="30">
        <f t="shared" si="134"/>
        <v>229.77898670762212</v>
      </c>
      <c r="H169" s="30">
        <f t="shared" si="134"/>
        <v>874.10668917965506</v>
      </c>
      <c r="I169" s="30">
        <f t="shared" si="134"/>
        <v>1272.6663627173587</v>
      </c>
      <c r="J169" s="30">
        <f t="shared" si="134"/>
        <v>1365.2813996576228</v>
      </c>
      <c r="K169" s="30">
        <f t="shared" si="134"/>
        <v>1545.4992869374419</v>
      </c>
      <c r="L169" s="30">
        <f t="shared" si="134"/>
        <v>815.80301930313249</v>
      </c>
      <c r="M169" s="30">
        <f t="shared" si="134"/>
        <v>734.69737674825376</v>
      </c>
      <c r="N169" s="30">
        <f t="shared" si="134"/>
        <v>1013.4981298821936</v>
      </c>
      <c r="O169" s="30">
        <f t="shared" si="134"/>
        <v>2082.064128799333</v>
      </c>
      <c r="P169" s="30">
        <f t="shared" si="134"/>
        <v>1584.6815026136881</v>
      </c>
      <c r="Q169" s="30">
        <f t="shared" si="134"/>
        <v>1810.3039102428791</v>
      </c>
      <c r="R169" s="30">
        <f t="shared" si="134"/>
        <v>2093.1886862896263</v>
      </c>
      <c r="S169" s="30">
        <f t="shared" si="134"/>
        <v>2987.5484347266106</v>
      </c>
      <c r="T169" s="30">
        <f t="shared" si="134"/>
        <v>6781.9241403514425</v>
      </c>
      <c r="U169" s="30">
        <f t="shared" si="134"/>
        <v>7556.5937767352534</v>
      </c>
      <c r="V169" s="30">
        <f t="shared" si="134"/>
        <v>6294.65984837422</v>
      </c>
      <c r="W169" s="30">
        <f t="shared" si="134"/>
        <v>5929.2977975788517</v>
      </c>
      <c r="X169" s="30">
        <f t="shared" si="134"/>
        <v>2722.8443858534902</v>
      </c>
      <c r="Y169" s="30">
        <f t="shared" si="134"/>
        <v>2170.6164962689554</v>
      </c>
      <c r="Z169" s="30">
        <f t="shared" si="134"/>
        <v>1511.7657479688667</v>
      </c>
      <c r="AA169" s="30">
        <f t="shared" si="134"/>
        <v>2082.064128799333</v>
      </c>
      <c r="AB169" s="30">
        <f t="shared" si="134"/>
        <v>1584.6815026136881</v>
      </c>
      <c r="AC169" s="30">
        <f t="shared" si="134"/>
        <v>1810.3039102428791</v>
      </c>
      <c r="AD169" s="30">
        <f t="shared" si="134"/>
        <v>2093.1886862896263</v>
      </c>
      <c r="AE169" s="30">
        <f t="shared" si="134"/>
        <v>2987.5484347266106</v>
      </c>
      <c r="AF169" s="30">
        <f t="shared" si="134"/>
        <v>6781.9241403514425</v>
      </c>
      <c r="AG169" s="30">
        <f t="shared" si="134"/>
        <v>7556.5937767352534</v>
      </c>
      <c r="AH169" s="30">
        <f t="shared" si="134"/>
        <v>6294.65984837422</v>
      </c>
      <c r="AI169" s="30">
        <f t="shared" si="134"/>
        <v>5929.2977975788517</v>
      </c>
      <c r="AJ169" s="30">
        <f t="shared" si="134"/>
        <v>2722.8443858534902</v>
      </c>
      <c r="AK169" s="30">
        <f t="shared" si="134"/>
        <v>2170.6164962689554</v>
      </c>
      <c r="AL169" s="30">
        <f t="shared" si="134"/>
        <v>1511.7657479688667</v>
      </c>
      <c r="AM169" s="30">
        <f t="shared" si="134"/>
        <v>2082.064128799333</v>
      </c>
      <c r="AN169" s="30">
        <f t="shared" si="134"/>
        <v>1584.6815026136881</v>
      </c>
      <c r="AO169" s="30">
        <f t="shared" si="134"/>
        <v>1810.3039102428791</v>
      </c>
      <c r="AP169" s="30">
        <f t="shared" si="134"/>
        <v>2093.1886862896263</v>
      </c>
      <c r="AQ169" s="30">
        <f t="shared" si="134"/>
        <v>2987.5484347266106</v>
      </c>
      <c r="AR169" s="30">
        <f t="shared" si="134"/>
        <v>6781.9241403514425</v>
      </c>
      <c r="AS169" s="30">
        <f t="shared" si="134"/>
        <v>7556.5937767352534</v>
      </c>
      <c r="AT169" s="30">
        <f t="shared" si="134"/>
        <v>6294.65984837422</v>
      </c>
      <c r="AU169" s="30">
        <f t="shared" si="134"/>
        <v>5929.2977975788517</v>
      </c>
      <c r="AV169" s="30">
        <f t="shared" si="134"/>
        <v>2722.8443858534902</v>
      </c>
      <c r="AW169" s="30">
        <f t="shared" si="134"/>
        <v>2170.6164962689554</v>
      </c>
      <c r="AX169" s="30">
        <f t="shared" si="134"/>
        <v>1511.7657479688667</v>
      </c>
      <c r="AY169" s="30">
        <f t="shared" si="134"/>
        <v>2082.064128799333</v>
      </c>
      <c r="AZ169" s="30">
        <f t="shared" si="134"/>
        <v>1584.6815026136881</v>
      </c>
      <c r="BA169" s="30">
        <f t="shared" si="134"/>
        <v>1810.3039102428791</v>
      </c>
      <c r="BB169" s="30">
        <f t="shared" si="134"/>
        <v>2093.1886862896263</v>
      </c>
      <c r="BC169" s="30">
        <f t="shared" si="134"/>
        <v>2987.5484347266106</v>
      </c>
      <c r="BD169" s="30">
        <f t="shared" si="134"/>
        <v>6781.9241403514425</v>
      </c>
      <c r="BE169" s="30">
        <f t="shared" si="134"/>
        <v>7556.5937767352534</v>
      </c>
      <c r="BF169" s="30">
        <f t="shared" si="134"/>
        <v>6294.65984837422</v>
      </c>
      <c r="BG169" s="30">
        <f t="shared" si="134"/>
        <v>5929.2977975788517</v>
      </c>
      <c r="BH169" s="30">
        <f t="shared" si="134"/>
        <v>2722.8443858534902</v>
      </c>
      <c r="BI169" s="30">
        <f t="shared" si="134"/>
        <v>2170.6164962689554</v>
      </c>
      <c r="BJ169" s="30">
        <f t="shared" si="134"/>
        <v>1511.7657479688667</v>
      </c>
      <c r="BK169" s="30">
        <f t="shared" si="134"/>
        <v>2082.064128799333</v>
      </c>
      <c r="BL169" s="30">
        <f t="shared" si="134"/>
        <v>1584.6815026136881</v>
      </c>
      <c r="BM169" s="30">
        <f t="shared" si="134"/>
        <v>1810.3039102428791</v>
      </c>
      <c r="BN169" s="30">
        <f t="shared" si="134"/>
        <v>2093.1886862896263</v>
      </c>
      <c r="BO169" s="30">
        <f t="shared" si="134"/>
        <v>2987.5484347266106</v>
      </c>
      <c r="BP169" s="30">
        <f t="shared" si="134"/>
        <v>6781.9241403514425</v>
      </c>
      <c r="BQ169" s="30">
        <f t="shared" si="133"/>
        <v>7556.5937767352534</v>
      </c>
      <c r="BR169" s="30">
        <f t="shared" si="133"/>
        <v>6294.65984837422</v>
      </c>
      <c r="BS169" s="30">
        <f t="shared" si="133"/>
        <v>5929.2977975788517</v>
      </c>
      <c r="BT169" s="30">
        <f t="shared" si="133"/>
        <v>2722.8443858534902</v>
      </c>
      <c r="BU169" s="30">
        <f t="shared" si="133"/>
        <v>2170.6164962689554</v>
      </c>
      <c r="BV169" s="30">
        <f t="shared" si="133"/>
        <v>1511.7657479688667</v>
      </c>
      <c r="BW169" s="30">
        <f t="shared" si="133"/>
        <v>2082.064128799333</v>
      </c>
      <c r="BX169" s="30">
        <f t="shared" si="133"/>
        <v>1584.6815026136881</v>
      </c>
      <c r="BY169" s="30">
        <f t="shared" si="133"/>
        <v>1810.3039102428791</v>
      </c>
      <c r="BZ169" s="30">
        <f t="shared" si="133"/>
        <v>2093.1886862896263</v>
      </c>
      <c r="CA169" s="30">
        <f t="shared" si="133"/>
        <v>2987.5484347266106</v>
      </c>
      <c r="CB169" s="30">
        <f t="shared" si="133"/>
        <v>6781.9241403514425</v>
      </c>
      <c r="CC169" s="30">
        <f t="shared" si="133"/>
        <v>7556.5937767352534</v>
      </c>
      <c r="CD169" s="30">
        <f t="shared" si="133"/>
        <v>6294.65984837422</v>
      </c>
      <c r="CE169" s="30">
        <f t="shared" si="133"/>
        <v>5929.2977975788517</v>
      </c>
      <c r="CF169" s="30">
        <f t="shared" si="133"/>
        <v>2722.8443858534902</v>
      </c>
      <c r="CG169" s="30">
        <f t="shared" si="133"/>
        <v>2170.6164962689554</v>
      </c>
      <c r="CH169" s="33">
        <f t="shared" si="133"/>
        <v>1511.7657479688667</v>
      </c>
    </row>
    <row r="170" spans="1:86" hidden="1" x14ac:dyDescent="0.3">
      <c r="A170" s="569"/>
      <c r="B170" s="94" t="s">
        <v>5</v>
      </c>
      <c r="C170" s="30">
        <f t="shared" si="130"/>
        <v>0</v>
      </c>
      <c r="D170" s="30">
        <f t="shared" si="131"/>
        <v>7.901125552325472</v>
      </c>
      <c r="E170" s="30">
        <f t="shared" si="134"/>
        <v>17.518050110771522</v>
      </c>
      <c r="F170" s="30">
        <f t="shared" si="134"/>
        <v>17.515050434191849</v>
      </c>
      <c r="G170" s="30">
        <f t="shared" si="134"/>
        <v>22.764769893696155</v>
      </c>
      <c r="H170" s="30">
        <f t="shared" si="134"/>
        <v>64.546113674176553</v>
      </c>
      <c r="I170" s="30">
        <f t="shared" si="134"/>
        <v>63.942232977701892</v>
      </c>
      <c r="J170" s="30">
        <f t="shared" si="134"/>
        <v>65.145856800019189</v>
      </c>
      <c r="K170" s="30">
        <f t="shared" si="134"/>
        <v>61.505195124449472</v>
      </c>
      <c r="L170" s="30">
        <f t="shared" si="134"/>
        <v>22.225387670571603</v>
      </c>
      <c r="M170" s="30">
        <f t="shared" si="134"/>
        <v>22.414833690602137</v>
      </c>
      <c r="N170" s="30">
        <f t="shared" si="134"/>
        <v>15.981105623110274</v>
      </c>
      <c r="O170" s="30">
        <f t="shared" si="134"/>
        <v>17.690154501764383</v>
      </c>
      <c r="P170" s="30">
        <f t="shared" si="134"/>
        <v>16.722136479432731</v>
      </c>
      <c r="Q170" s="30">
        <f t="shared" si="134"/>
        <v>18.911295483826549</v>
      </c>
      <c r="R170" s="30">
        <f t="shared" si="134"/>
        <v>18.546990865742973</v>
      </c>
      <c r="S170" s="30">
        <f t="shared" si="134"/>
        <v>24.547522641376492</v>
      </c>
      <c r="T170" s="30">
        <f t="shared" si="134"/>
        <v>69.487005593956454</v>
      </c>
      <c r="U170" s="30">
        <f t="shared" si="134"/>
        <v>63.942232977701892</v>
      </c>
      <c r="V170" s="30">
        <f t="shared" si="134"/>
        <v>65.145856800019189</v>
      </c>
      <c r="W170" s="30">
        <f t="shared" si="134"/>
        <v>61.505195124449472</v>
      </c>
      <c r="X170" s="30">
        <f t="shared" si="134"/>
        <v>22.225387670571603</v>
      </c>
      <c r="Y170" s="30">
        <f t="shared" si="134"/>
        <v>22.414833690602137</v>
      </c>
      <c r="Z170" s="30">
        <f t="shared" si="134"/>
        <v>15.981105623110274</v>
      </c>
      <c r="AA170" s="30">
        <f t="shared" si="134"/>
        <v>17.690154501764383</v>
      </c>
      <c r="AB170" s="30">
        <f t="shared" si="134"/>
        <v>16.722136479432731</v>
      </c>
      <c r="AC170" s="30">
        <f t="shared" si="134"/>
        <v>18.911295483826549</v>
      </c>
      <c r="AD170" s="30">
        <f t="shared" si="134"/>
        <v>18.546990865742973</v>
      </c>
      <c r="AE170" s="30">
        <f t="shared" si="134"/>
        <v>24.547522641376492</v>
      </c>
      <c r="AF170" s="30">
        <f t="shared" si="134"/>
        <v>69.487005593956454</v>
      </c>
      <c r="AG170" s="30">
        <f t="shared" si="134"/>
        <v>63.942232977701892</v>
      </c>
      <c r="AH170" s="30">
        <f t="shared" si="134"/>
        <v>65.145856800019189</v>
      </c>
      <c r="AI170" s="30">
        <f t="shared" si="134"/>
        <v>61.505195124449472</v>
      </c>
      <c r="AJ170" s="30">
        <f t="shared" si="134"/>
        <v>22.225387670571603</v>
      </c>
      <c r="AK170" s="30">
        <f t="shared" si="134"/>
        <v>22.414833690602137</v>
      </c>
      <c r="AL170" s="30">
        <f t="shared" si="134"/>
        <v>15.981105623110274</v>
      </c>
      <c r="AM170" s="30">
        <f t="shared" si="134"/>
        <v>17.690154501764383</v>
      </c>
      <c r="AN170" s="30">
        <f t="shared" si="134"/>
        <v>16.722136479432731</v>
      </c>
      <c r="AO170" s="30">
        <f t="shared" si="134"/>
        <v>18.911295483826549</v>
      </c>
      <c r="AP170" s="30">
        <f t="shared" si="134"/>
        <v>18.546990865742973</v>
      </c>
      <c r="AQ170" s="30">
        <f t="shared" si="134"/>
        <v>24.547522641376492</v>
      </c>
      <c r="AR170" s="30">
        <f t="shared" si="134"/>
        <v>69.487005593956454</v>
      </c>
      <c r="AS170" s="30">
        <f t="shared" si="134"/>
        <v>63.942232977701892</v>
      </c>
      <c r="AT170" s="30">
        <f t="shared" si="134"/>
        <v>65.145856800019189</v>
      </c>
      <c r="AU170" s="30">
        <f t="shared" si="134"/>
        <v>61.505195124449472</v>
      </c>
      <c r="AV170" s="30">
        <f t="shared" si="134"/>
        <v>22.225387670571603</v>
      </c>
      <c r="AW170" s="30">
        <f t="shared" si="134"/>
        <v>22.414833690602137</v>
      </c>
      <c r="AX170" s="30">
        <f t="shared" si="134"/>
        <v>15.981105623110274</v>
      </c>
      <c r="AY170" s="30">
        <f t="shared" si="134"/>
        <v>17.690154501764383</v>
      </c>
      <c r="AZ170" s="30">
        <f t="shared" si="134"/>
        <v>16.722136479432731</v>
      </c>
      <c r="BA170" s="30">
        <f t="shared" si="134"/>
        <v>18.911295483826549</v>
      </c>
      <c r="BB170" s="30">
        <f t="shared" si="134"/>
        <v>18.546990865742973</v>
      </c>
      <c r="BC170" s="30">
        <f t="shared" si="134"/>
        <v>24.547522641376492</v>
      </c>
      <c r="BD170" s="30">
        <f t="shared" si="134"/>
        <v>69.487005593956454</v>
      </c>
      <c r="BE170" s="30">
        <f t="shared" si="134"/>
        <v>63.942232977701892</v>
      </c>
      <c r="BF170" s="30">
        <f t="shared" si="134"/>
        <v>65.145856800019189</v>
      </c>
      <c r="BG170" s="30">
        <f t="shared" si="134"/>
        <v>61.505195124449472</v>
      </c>
      <c r="BH170" s="30">
        <f t="shared" si="134"/>
        <v>22.225387670571603</v>
      </c>
      <c r="BI170" s="30">
        <f t="shared" si="134"/>
        <v>22.414833690602137</v>
      </c>
      <c r="BJ170" s="30">
        <f t="shared" si="134"/>
        <v>15.981105623110274</v>
      </c>
      <c r="BK170" s="30">
        <f t="shared" si="134"/>
        <v>17.690154501764383</v>
      </c>
      <c r="BL170" s="30">
        <f t="shared" si="134"/>
        <v>16.722136479432731</v>
      </c>
      <c r="BM170" s="30">
        <f t="shared" si="134"/>
        <v>18.911295483826549</v>
      </c>
      <c r="BN170" s="30">
        <f t="shared" si="134"/>
        <v>18.546990865742973</v>
      </c>
      <c r="BO170" s="30">
        <f t="shared" si="134"/>
        <v>24.547522641376492</v>
      </c>
      <c r="BP170" s="30">
        <f t="shared" si="134"/>
        <v>69.487005593956454</v>
      </c>
      <c r="BQ170" s="30">
        <f t="shared" si="133"/>
        <v>63.942232977701892</v>
      </c>
      <c r="BR170" s="30">
        <f t="shared" si="133"/>
        <v>65.145856800019189</v>
      </c>
      <c r="BS170" s="30">
        <f t="shared" si="133"/>
        <v>61.505195124449472</v>
      </c>
      <c r="BT170" s="30">
        <f t="shared" si="133"/>
        <v>22.225387670571603</v>
      </c>
      <c r="BU170" s="30">
        <f t="shared" si="133"/>
        <v>22.414833690602137</v>
      </c>
      <c r="BV170" s="30">
        <f t="shared" si="133"/>
        <v>15.981105623110274</v>
      </c>
      <c r="BW170" s="30">
        <f t="shared" si="133"/>
        <v>17.690154501764383</v>
      </c>
      <c r="BX170" s="30">
        <f t="shared" si="133"/>
        <v>16.722136479432731</v>
      </c>
      <c r="BY170" s="30">
        <f t="shared" si="133"/>
        <v>18.911295483826549</v>
      </c>
      <c r="BZ170" s="30">
        <f t="shared" si="133"/>
        <v>18.546990865742973</v>
      </c>
      <c r="CA170" s="30">
        <f t="shared" si="133"/>
        <v>24.547522641376492</v>
      </c>
      <c r="CB170" s="30">
        <f t="shared" si="133"/>
        <v>69.487005593956454</v>
      </c>
      <c r="CC170" s="30">
        <f t="shared" si="133"/>
        <v>63.942232977701892</v>
      </c>
      <c r="CD170" s="30">
        <f t="shared" si="133"/>
        <v>65.145856800019189</v>
      </c>
      <c r="CE170" s="30">
        <f t="shared" si="133"/>
        <v>61.505195124449472</v>
      </c>
      <c r="CF170" s="30">
        <f t="shared" si="133"/>
        <v>22.225387670571603</v>
      </c>
      <c r="CG170" s="30">
        <f t="shared" si="133"/>
        <v>22.414833690602137</v>
      </c>
      <c r="CH170" s="33">
        <f t="shared" si="133"/>
        <v>15.981105623110274</v>
      </c>
    </row>
    <row r="171" spans="1:86" hidden="1" x14ac:dyDescent="0.3">
      <c r="A171" s="569"/>
      <c r="B171" s="94" t="s">
        <v>23</v>
      </c>
      <c r="C171" s="30">
        <f t="shared" si="130"/>
        <v>0</v>
      </c>
      <c r="D171" s="30">
        <f t="shared" si="131"/>
        <v>0</v>
      </c>
      <c r="E171" s="30">
        <f t="shared" si="134"/>
        <v>0</v>
      </c>
      <c r="F171" s="30">
        <f t="shared" si="134"/>
        <v>0</v>
      </c>
      <c r="G171" s="30">
        <f t="shared" si="134"/>
        <v>0</v>
      </c>
      <c r="H171" s="30">
        <f t="shared" si="134"/>
        <v>0</v>
      </c>
      <c r="I171" s="30">
        <f t="shared" si="134"/>
        <v>0</v>
      </c>
      <c r="J171" s="30">
        <f t="shared" si="134"/>
        <v>0</v>
      </c>
      <c r="K171" s="30">
        <f t="shared" si="134"/>
        <v>0</v>
      </c>
      <c r="L171" s="30">
        <f t="shared" si="134"/>
        <v>0</v>
      </c>
      <c r="M171" s="30">
        <f t="shared" si="134"/>
        <v>0</v>
      </c>
      <c r="N171" s="30">
        <f t="shared" si="134"/>
        <v>0</v>
      </c>
      <c r="O171" s="30">
        <f t="shared" si="134"/>
        <v>0</v>
      </c>
      <c r="P171" s="30">
        <f t="shared" si="134"/>
        <v>0</v>
      </c>
      <c r="Q171" s="30">
        <f t="shared" si="134"/>
        <v>0</v>
      </c>
      <c r="R171" s="30">
        <f t="shared" si="134"/>
        <v>0</v>
      </c>
      <c r="S171" s="30">
        <f t="shared" si="134"/>
        <v>0</v>
      </c>
      <c r="T171" s="30">
        <f t="shared" si="134"/>
        <v>0</v>
      </c>
      <c r="U171" s="30">
        <f t="shared" si="134"/>
        <v>0</v>
      </c>
      <c r="V171" s="30">
        <f t="shared" si="134"/>
        <v>0</v>
      </c>
      <c r="W171" s="30">
        <f t="shared" si="134"/>
        <v>0</v>
      </c>
      <c r="X171" s="30">
        <f t="shared" si="134"/>
        <v>0</v>
      </c>
      <c r="Y171" s="30">
        <f t="shared" si="134"/>
        <v>0</v>
      </c>
      <c r="Z171" s="30">
        <f t="shared" si="134"/>
        <v>0</v>
      </c>
      <c r="AA171" s="30">
        <f t="shared" si="134"/>
        <v>0</v>
      </c>
      <c r="AB171" s="30">
        <f t="shared" si="134"/>
        <v>0</v>
      </c>
      <c r="AC171" s="30">
        <f t="shared" si="134"/>
        <v>0</v>
      </c>
      <c r="AD171" s="30">
        <f t="shared" si="134"/>
        <v>0</v>
      </c>
      <c r="AE171" s="30">
        <f t="shared" si="134"/>
        <v>0</v>
      </c>
      <c r="AF171" s="30">
        <f t="shared" si="134"/>
        <v>0</v>
      </c>
      <c r="AG171" s="30">
        <f t="shared" si="134"/>
        <v>0</v>
      </c>
      <c r="AH171" s="30">
        <f t="shared" si="134"/>
        <v>0</v>
      </c>
      <c r="AI171" s="30">
        <f t="shared" si="134"/>
        <v>0</v>
      </c>
      <c r="AJ171" s="30">
        <f t="shared" si="134"/>
        <v>0</v>
      </c>
      <c r="AK171" s="30">
        <f t="shared" si="134"/>
        <v>0</v>
      </c>
      <c r="AL171" s="30">
        <f t="shared" si="134"/>
        <v>0</v>
      </c>
      <c r="AM171" s="30">
        <f t="shared" si="134"/>
        <v>0</v>
      </c>
      <c r="AN171" s="30">
        <f t="shared" si="134"/>
        <v>0</v>
      </c>
      <c r="AO171" s="30">
        <f t="shared" si="134"/>
        <v>0</v>
      </c>
      <c r="AP171" s="30">
        <f t="shared" si="134"/>
        <v>0</v>
      </c>
      <c r="AQ171" s="30">
        <f t="shared" si="134"/>
        <v>0</v>
      </c>
      <c r="AR171" s="30">
        <f t="shared" si="134"/>
        <v>0</v>
      </c>
      <c r="AS171" s="30">
        <f t="shared" si="134"/>
        <v>0</v>
      </c>
      <c r="AT171" s="30">
        <f t="shared" si="134"/>
        <v>0</v>
      </c>
      <c r="AU171" s="30">
        <f t="shared" si="134"/>
        <v>0</v>
      </c>
      <c r="AV171" s="30">
        <f t="shared" si="134"/>
        <v>0</v>
      </c>
      <c r="AW171" s="30">
        <f t="shared" si="134"/>
        <v>0</v>
      </c>
      <c r="AX171" s="30">
        <f t="shared" si="134"/>
        <v>0</v>
      </c>
      <c r="AY171" s="30">
        <f t="shared" si="134"/>
        <v>0</v>
      </c>
      <c r="AZ171" s="30">
        <f t="shared" si="134"/>
        <v>0</v>
      </c>
      <c r="BA171" s="30">
        <f t="shared" si="134"/>
        <v>0</v>
      </c>
      <c r="BB171" s="30">
        <f t="shared" si="134"/>
        <v>0</v>
      </c>
      <c r="BC171" s="30">
        <f t="shared" si="134"/>
        <v>0</v>
      </c>
      <c r="BD171" s="30">
        <f t="shared" si="134"/>
        <v>0</v>
      </c>
      <c r="BE171" s="30">
        <f t="shared" si="134"/>
        <v>0</v>
      </c>
      <c r="BF171" s="30">
        <f t="shared" si="134"/>
        <v>0</v>
      </c>
      <c r="BG171" s="30">
        <f t="shared" si="134"/>
        <v>0</v>
      </c>
      <c r="BH171" s="30">
        <f t="shared" si="134"/>
        <v>0</v>
      </c>
      <c r="BI171" s="30">
        <f t="shared" si="134"/>
        <v>0</v>
      </c>
      <c r="BJ171" s="30">
        <f t="shared" si="134"/>
        <v>0</v>
      </c>
      <c r="BK171" s="30">
        <f t="shared" si="134"/>
        <v>0</v>
      </c>
      <c r="BL171" s="30">
        <f t="shared" si="134"/>
        <v>0</v>
      </c>
      <c r="BM171" s="30">
        <f t="shared" si="134"/>
        <v>0</v>
      </c>
      <c r="BN171" s="30">
        <f t="shared" si="134"/>
        <v>0</v>
      </c>
      <c r="BO171" s="30">
        <f t="shared" si="134"/>
        <v>0</v>
      </c>
      <c r="BP171" s="30">
        <f t="shared" ref="BP171:CH174" si="135">IF(BP32=0,0,((BP14*0.5)+BO32-BP50)*BP87*BP136*BP$2)</f>
        <v>0</v>
      </c>
      <c r="BQ171" s="30">
        <f t="shared" si="135"/>
        <v>0</v>
      </c>
      <c r="BR171" s="30">
        <f t="shared" si="135"/>
        <v>0</v>
      </c>
      <c r="BS171" s="30">
        <f t="shared" si="135"/>
        <v>0</v>
      </c>
      <c r="BT171" s="30">
        <f t="shared" si="135"/>
        <v>0</v>
      </c>
      <c r="BU171" s="30">
        <f t="shared" si="135"/>
        <v>0</v>
      </c>
      <c r="BV171" s="30">
        <f t="shared" si="135"/>
        <v>0</v>
      </c>
      <c r="BW171" s="30">
        <f t="shared" si="135"/>
        <v>0</v>
      </c>
      <c r="BX171" s="30">
        <f t="shared" si="135"/>
        <v>0</v>
      </c>
      <c r="BY171" s="30">
        <f t="shared" si="135"/>
        <v>0</v>
      </c>
      <c r="BZ171" s="30">
        <f t="shared" si="135"/>
        <v>0</v>
      </c>
      <c r="CA171" s="30">
        <f t="shared" si="135"/>
        <v>0</v>
      </c>
      <c r="CB171" s="30">
        <f t="shared" si="135"/>
        <v>0</v>
      </c>
      <c r="CC171" s="30">
        <f t="shared" si="135"/>
        <v>0</v>
      </c>
      <c r="CD171" s="30">
        <f t="shared" si="135"/>
        <v>0</v>
      </c>
      <c r="CE171" s="30">
        <f t="shared" si="135"/>
        <v>0</v>
      </c>
      <c r="CF171" s="30">
        <f t="shared" si="135"/>
        <v>0</v>
      </c>
      <c r="CG171" s="30">
        <f t="shared" si="135"/>
        <v>0</v>
      </c>
      <c r="CH171" s="33">
        <f t="shared" si="135"/>
        <v>0</v>
      </c>
    </row>
    <row r="172" spans="1:86" hidden="1" x14ac:dyDescent="0.3">
      <c r="A172" s="569"/>
      <c r="B172" s="94" t="s">
        <v>24</v>
      </c>
      <c r="C172" s="30">
        <f t="shared" si="130"/>
        <v>0</v>
      </c>
      <c r="D172" s="30">
        <f t="shared" si="131"/>
        <v>0</v>
      </c>
      <c r="E172" s="30">
        <f t="shared" ref="E172:BP174" si="136">IF(E33=0,0,((E15*0.5)+D33-E51)*E88*E137*E$2)</f>
        <v>0</v>
      </c>
      <c r="F172" s="30">
        <f t="shared" si="136"/>
        <v>0</v>
      </c>
      <c r="G172" s="30">
        <f t="shared" si="136"/>
        <v>0</v>
      </c>
      <c r="H172" s="30">
        <f t="shared" si="136"/>
        <v>0</v>
      </c>
      <c r="I172" s="30">
        <f t="shared" si="136"/>
        <v>0</v>
      </c>
      <c r="J172" s="30">
        <f t="shared" si="136"/>
        <v>0</v>
      </c>
      <c r="K172" s="30">
        <f t="shared" si="136"/>
        <v>13.687785740638049</v>
      </c>
      <c r="L172" s="30">
        <f t="shared" si="136"/>
        <v>9.8923788087120759</v>
      </c>
      <c r="M172" s="30">
        <f t="shared" si="136"/>
        <v>40.374598086968014</v>
      </c>
      <c r="N172" s="30">
        <f t="shared" si="136"/>
        <v>55.823706985048737</v>
      </c>
      <c r="O172" s="30">
        <f t="shared" si="136"/>
        <v>67.732379017090466</v>
      </c>
      <c r="P172" s="30">
        <f t="shared" si="136"/>
        <v>64.026014350947918</v>
      </c>
      <c r="Q172" s="30">
        <f t="shared" si="136"/>
        <v>72.407905385279463</v>
      </c>
      <c r="R172" s="30">
        <f t="shared" si="136"/>
        <v>71.01304936707723</v>
      </c>
      <c r="S172" s="30">
        <f t="shared" si="136"/>
        <v>93.98799243446355</v>
      </c>
      <c r="T172" s="30">
        <f t="shared" si="136"/>
        <v>266.05308614931113</v>
      </c>
      <c r="U172" s="30">
        <f t="shared" si="136"/>
        <v>244.82316187870737</v>
      </c>
      <c r="V172" s="30">
        <f t="shared" si="136"/>
        <v>249.43161823328941</v>
      </c>
      <c r="W172" s="30">
        <f t="shared" si="136"/>
        <v>235.49218788755169</v>
      </c>
      <c r="X172" s="30">
        <f t="shared" si="136"/>
        <v>85.096960648635459</v>
      </c>
      <c r="Y172" s="30">
        <f t="shared" si="136"/>
        <v>85.822314948435803</v>
      </c>
      <c r="Z172" s="30">
        <f t="shared" si="136"/>
        <v>61.188742193783575</v>
      </c>
      <c r="AA172" s="30">
        <f t="shared" si="136"/>
        <v>67.732379017090466</v>
      </c>
      <c r="AB172" s="30">
        <f t="shared" si="136"/>
        <v>64.026014350947918</v>
      </c>
      <c r="AC172" s="30">
        <f t="shared" si="136"/>
        <v>72.407905385279463</v>
      </c>
      <c r="AD172" s="30">
        <f t="shared" si="136"/>
        <v>71.01304936707723</v>
      </c>
      <c r="AE172" s="30">
        <f t="shared" si="136"/>
        <v>93.98799243446355</v>
      </c>
      <c r="AF172" s="30">
        <f t="shared" si="136"/>
        <v>266.05308614931113</v>
      </c>
      <c r="AG172" s="30">
        <f t="shared" si="136"/>
        <v>244.82316187870737</v>
      </c>
      <c r="AH172" s="30">
        <f t="shared" si="136"/>
        <v>249.43161823328941</v>
      </c>
      <c r="AI172" s="30">
        <f t="shared" si="136"/>
        <v>235.49218788755169</v>
      </c>
      <c r="AJ172" s="30">
        <f t="shared" si="136"/>
        <v>85.096960648635459</v>
      </c>
      <c r="AK172" s="30">
        <f t="shared" si="136"/>
        <v>85.822314948435803</v>
      </c>
      <c r="AL172" s="30">
        <f t="shared" si="136"/>
        <v>61.188742193783575</v>
      </c>
      <c r="AM172" s="30">
        <f t="shared" si="136"/>
        <v>67.732379017090466</v>
      </c>
      <c r="AN172" s="30">
        <f t="shared" si="136"/>
        <v>64.026014350947918</v>
      </c>
      <c r="AO172" s="30">
        <f t="shared" si="136"/>
        <v>72.407905385279463</v>
      </c>
      <c r="AP172" s="30">
        <f t="shared" si="136"/>
        <v>71.01304936707723</v>
      </c>
      <c r="AQ172" s="30">
        <f t="shared" si="136"/>
        <v>93.98799243446355</v>
      </c>
      <c r="AR172" s="30">
        <f t="shared" si="136"/>
        <v>266.05308614931113</v>
      </c>
      <c r="AS172" s="30">
        <f t="shared" si="136"/>
        <v>244.82316187870737</v>
      </c>
      <c r="AT172" s="30">
        <f t="shared" si="136"/>
        <v>249.43161823328941</v>
      </c>
      <c r="AU172" s="30">
        <f t="shared" si="136"/>
        <v>235.49218788755169</v>
      </c>
      <c r="AV172" s="30">
        <f t="shared" si="136"/>
        <v>85.096960648635459</v>
      </c>
      <c r="AW172" s="30">
        <f t="shared" si="136"/>
        <v>85.822314948435803</v>
      </c>
      <c r="AX172" s="30">
        <f t="shared" si="136"/>
        <v>61.188742193783575</v>
      </c>
      <c r="AY172" s="30">
        <f t="shared" si="136"/>
        <v>67.732379017090466</v>
      </c>
      <c r="AZ172" s="30">
        <f t="shared" si="136"/>
        <v>64.026014350947918</v>
      </c>
      <c r="BA172" s="30">
        <f t="shared" si="136"/>
        <v>72.407905385279463</v>
      </c>
      <c r="BB172" s="30">
        <f t="shared" si="136"/>
        <v>71.01304936707723</v>
      </c>
      <c r="BC172" s="30">
        <f t="shared" si="136"/>
        <v>93.98799243446355</v>
      </c>
      <c r="BD172" s="30">
        <f t="shared" si="136"/>
        <v>266.05308614931113</v>
      </c>
      <c r="BE172" s="30">
        <f t="shared" si="136"/>
        <v>244.82316187870737</v>
      </c>
      <c r="BF172" s="30">
        <f t="shared" si="136"/>
        <v>249.43161823328941</v>
      </c>
      <c r="BG172" s="30">
        <f t="shared" si="136"/>
        <v>235.49218788755169</v>
      </c>
      <c r="BH172" s="30">
        <f t="shared" si="136"/>
        <v>85.096960648635459</v>
      </c>
      <c r="BI172" s="30">
        <f t="shared" si="136"/>
        <v>85.822314948435803</v>
      </c>
      <c r="BJ172" s="30">
        <f t="shared" si="136"/>
        <v>61.188742193783575</v>
      </c>
      <c r="BK172" s="30">
        <f t="shared" si="136"/>
        <v>67.732379017090466</v>
      </c>
      <c r="BL172" s="30">
        <f t="shared" si="136"/>
        <v>64.026014350947918</v>
      </c>
      <c r="BM172" s="30">
        <f t="shared" si="136"/>
        <v>72.407905385279463</v>
      </c>
      <c r="BN172" s="30">
        <f t="shared" si="136"/>
        <v>71.01304936707723</v>
      </c>
      <c r="BO172" s="30">
        <f t="shared" si="136"/>
        <v>93.98799243446355</v>
      </c>
      <c r="BP172" s="30">
        <f t="shared" si="136"/>
        <v>266.05308614931113</v>
      </c>
      <c r="BQ172" s="30">
        <f t="shared" si="135"/>
        <v>244.82316187870737</v>
      </c>
      <c r="BR172" s="30">
        <f t="shared" si="135"/>
        <v>249.43161823328941</v>
      </c>
      <c r="BS172" s="30">
        <f t="shared" si="135"/>
        <v>235.49218788755169</v>
      </c>
      <c r="BT172" s="30">
        <f t="shared" si="135"/>
        <v>85.096960648635459</v>
      </c>
      <c r="BU172" s="30">
        <f t="shared" si="135"/>
        <v>85.822314948435803</v>
      </c>
      <c r="BV172" s="30">
        <f t="shared" si="135"/>
        <v>61.188742193783575</v>
      </c>
      <c r="BW172" s="30">
        <f t="shared" si="135"/>
        <v>67.732379017090466</v>
      </c>
      <c r="BX172" s="30">
        <f t="shared" si="135"/>
        <v>64.026014350947918</v>
      </c>
      <c r="BY172" s="30">
        <f t="shared" si="135"/>
        <v>72.407905385279463</v>
      </c>
      <c r="BZ172" s="30">
        <f t="shared" si="135"/>
        <v>71.01304936707723</v>
      </c>
      <c r="CA172" s="30">
        <f t="shared" si="135"/>
        <v>93.98799243446355</v>
      </c>
      <c r="CB172" s="30">
        <f t="shared" si="135"/>
        <v>266.05308614931113</v>
      </c>
      <c r="CC172" s="30">
        <f t="shared" si="135"/>
        <v>244.82316187870737</v>
      </c>
      <c r="CD172" s="30">
        <f t="shared" si="135"/>
        <v>249.43161823328941</v>
      </c>
      <c r="CE172" s="30">
        <f t="shared" si="135"/>
        <v>235.49218788755169</v>
      </c>
      <c r="CF172" s="30">
        <f t="shared" si="135"/>
        <v>85.096960648635459</v>
      </c>
      <c r="CG172" s="30">
        <f t="shared" si="135"/>
        <v>85.822314948435803</v>
      </c>
      <c r="CH172" s="33">
        <f t="shared" si="135"/>
        <v>61.188742193783575</v>
      </c>
    </row>
    <row r="173" spans="1:86" ht="15.75" hidden="1" customHeight="1" x14ac:dyDescent="0.3">
      <c r="A173" s="569"/>
      <c r="B173" s="94" t="s">
        <v>7</v>
      </c>
      <c r="C173" s="30">
        <f t="shared" si="130"/>
        <v>0</v>
      </c>
      <c r="D173" s="30">
        <f t="shared" si="131"/>
        <v>0</v>
      </c>
      <c r="E173" s="30">
        <f t="shared" si="136"/>
        <v>0</v>
      </c>
      <c r="F173" s="30">
        <f t="shared" si="136"/>
        <v>0</v>
      </c>
      <c r="G173" s="30">
        <f t="shared" si="136"/>
        <v>0</v>
      </c>
      <c r="H173" s="30">
        <f t="shared" si="136"/>
        <v>0</v>
      </c>
      <c r="I173" s="30">
        <f t="shared" si="136"/>
        <v>0</v>
      </c>
      <c r="J173" s="30">
        <f t="shared" si="136"/>
        <v>0</v>
      </c>
      <c r="K173" s="30">
        <f t="shared" si="136"/>
        <v>0</v>
      </c>
      <c r="L173" s="30">
        <f t="shared" si="136"/>
        <v>0</v>
      </c>
      <c r="M173" s="30">
        <f t="shared" si="136"/>
        <v>0</v>
      </c>
      <c r="N173" s="30">
        <f t="shared" si="136"/>
        <v>0</v>
      </c>
      <c r="O173" s="30">
        <f t="shared" si="136"/>
        <v>0</v>
      </c>
      <c r="P173" s="30">
        <f t="shared" si="136"/>
        <v>0</v>
      </c>
      <c r="Q173" s="30">
        <f t="shared" si="136"/>
        <v>0</v>
      </c>
      <c r="R173" s="30">
        <f t="shared" si="136"/>
        <v>0</v>
      </c>
      <c r="S173" s="30">
        <f t="shared" si="136"/>
        <v>0</v>
      </c>
      <c r="T173" s="30">
        <f t="shared" si="136"/>
        <v>0</v>
      </c>
      <c r="U173" s="30">
        <f t="shared" si="136"/>
        <v>0</v>
      </c>
      <c r="V173" s="30">
        <f t="shared" si="136"/>
        <v>0</v>
      </c>
      <c r="W173" s="30">
        <f t="shared" si="136"/>
        <v>0</v>
      </c>
      <c r="X173" s="30">
        <f t="shared" si="136"/>
        <v>0</v>
      </c>
      <c r="Y173" s="30">
        <f t="shared" si="136"/>
        <v>0</v>
      </c>
      <c r="Z173" s="30">
        <f t="shared" si="136"/>
        <v>0</v>
      </c>
      <c r="AA173" s="30">
        <f t="shared" si="136"/>
        <v>0</v>
      </c>
      <c r="AB173" s="30">
        <f t="shared" si="136"/>
        <v>0</v>
      </c>
      <c r="AC173" s="30">
        <f t="shared" si="136"/>
        <v>0</v>
      </c>
      <c r="AD173" s="30">
        <f t="shared" si="136"/>
        <v>0</v>
      </c>
      <c r="AE173" s="30">
        <f t="shared" si="136"/>
        <v>0</v>
      </c>
      <c r="AF173" s="30">
        <f t="shared" si="136"/>
        <v>0</v>
      </c>
      <c r="AG173" s="30">
        <f t="shared" si="136"/>
        <v>0</v>
      </c>
      <c r="AH173" s="30">
        <f t="shared" si="136"/>
        <v>0</v>
      </c>
      <c r="AI173" s="30">
        <f t="shared" si="136"/>
        <v>0</v>
      </c>
      <c r="AJ173" s="30">
        <f t="shared" si="136"/>
        <v>0</v>
      </c>
      <c r="AK173" s="30">
        <f t="shared" si="136"/>
        <v>0</v>
      </c>
      <c r="AL173" s="30">
        <f t="shared" si="136"/>
        <v>0</v>
      </c>
      <c r="AM173" s="30">
        <f t="shared" si="136"/>
        <v>0</v>
      </c>
      <c r="AN173" s="30">
        <f t="shared" si="136"/>
        <v>0</v>
      </c>
      <c r="AO173" s="30">
        <f t="shared" si="136"/>
        <v>0</v>
      </c>
      <c r="AP173" s="30">
        <f t="shared" si="136"/>
        <v>0</v>
      </c>
      <c r="AQ173" s="30">
        <f t="shared" si="136"/>
        <v>0</v>
      </c>
      <c r="AR173" s="30">
        <f t="shared" si="136"/>
        <v>0</v>
      </c>
      <c r="AS173" s="30">
        <f t="shared" si="136"/>
        <v>0</v>
      </c>
      <c r="AT173" s="30">
        <f t="shared" si="136"/>
        <v>0</v>
      </c>
      <c r="AU173" s="30">
        <f t="shared" si="136"/>
        <v>0</v>
      </c>
      <c r="AV173" s="30">
        <f t="shared" si="136"/>
        <v>0</v>
      </c>
      <c r="AW173" s="30">
        <f t="shared" si="136"/>
        <v>0</v>
      </c>
      <c r="AX173" s="30">
        <f t="shared" si="136"/>
        <v>0</v>
      </c>
      <c r="AY173" s="30">
        <f t="shared" si="136"/>
        <v>0</v>
      </c>
      <c r="AZ173" s="30">
        <f t="shared" si="136"/>
        <v>0</v>
      </c>
      <c r="BA173" s="30">
        <f t="shared" si="136"/>
        <v>0</v>
      </c>
      <c r="BB173" s="30">
        <f t="shared" si="136"/>
        <v>0</v>
      </c>
      <c r="BC173" s="30">
        <f t="shared" si="136"/>
        <v>0</v>
      </c>
      <c r="BD173" s="30">
        <f t="shared" si="136"/>
        <v>0</v>
      </c>
      <c r="BE173" s="30">
        <f t="shared" si="136"/>
        <v>0</v>
      </c>
      <c r="BF173" s="30">
        <f t="shared" si="136"/>
        <v>0</v>
      </c>
      <c r="BG173" s="30">
        <f t="shared" si="136"/>
        <v>0</v>
      </c>
      <c r="BH173" s="30">
        <f t="shared" si="136"/>
        <v>0</v>
      </c>
      <c r="BI173" s="30">
        <f t="shared" si="136"/>
        <v>0</v>
      </c>
      <c r="BJ173" s="30">
        <f t="shared" si="136"/>
        <v>0</v>
      </c>
      <c r="BK173" s="30">
        <f t="shared" si="136"/>
        <v>0</v>
      </c>
      <c r="BL173" s="30">
        <f t="shared" si="136"/>
        <v>0</v>
      </c>
      <c r="BM173" s="30">
        <f t="shared" si="136"/>
        <v>0</v>
      </c>
      <c r="BN173" s="30">
        <f t="shared" si="136"/>
        <v>0</v>
      </c>
      <c r="BO173" s="30">
        <f t="shared" si="136"/>
        <v>0</v>
      </c>
      <c r="BP173" s="30">
        <f t="shared" si="136"/>
        <v>0</v>
      </c>
      <c r="BQ173" s="30">
        <f t="shared" si="135"/>
        <v>0</v>
      </c>
      <c r="BR173" s="30">
        <f t="shared" si="135"/>
        <v>0</v>
      </c>
      <c r="BS173" s="30">
        <f t="shared" si="135"/>
        <v>0</v>
      </c>
      <c r="BT173" s="30">
        <f t="shared" si="135"/>
        <v>0</v>
      </c>
      <c r="BU173" s="30">
        <f t="shared" si="135"/>
        <v>0</v>
      </c>
      <c r="BV173" s="30">
        <f t="shared" si="135"/>
        <v>0</v>
      </c>
      <c r="BW173" s="30">
        <f t="shared" si="135"/>
        <v>0</v>
      </c>
      <c r="BX173" s="30">
        <f t="shared" si="135"/>
        <v>0</v>
      </c>
      <c r="BY173" s="30">
        <f t="shared" si="135"/>
        <v>0</v>
      </c>
      <c r="BZ173" s="30">
        <f t="shared" si="135"/>
        <v>0</v>
      </c>
      <c r="CA173" s="30">
        <f t="shared" si="135"/>
        <v>0</v>
      </c>
      <c r="CB173" s="30">
        <f t="shared" si="135"/>
        <v>0</v>
      </c>
      <c r="CC173" s="30">
        <f t="shared" si="135"/>
        <v>0</v>
      </c>
      <c r="CD173" s="30">
        <f t="shared" si="135"/>
        <v>0</v>
      </c>
      <c r="CE173" s="30">
        <f t="shared" si="135"/>
        <v>0</v>
      </c>
      <c r="CF173" s="30">
        <f t="shared" si="135"/>
        <v>0</v>
      </c>
      <c r="CG173" s="30">
        <f t="shared" si="135"/>
        <v>0</v>
      </c>
      <c r="CH173" s="33">
        <f t="shared" si="135"/>
        <v>0</v>
      </c>
    </row>
    <row r="174" spans="1:86" ht="15.75" hidden="1" customHeight="1" x14ac:dyDescent="0.3">
      <c r="A174" s="569"/>
      <c r="B174" s="94" t="s">
        <v>8</v>
      </c>
      <c r="C174" s="30">
        <f t="shared" si="130"/>
        <v>0</v>
      </c>
      <c r="D174" s="30">
        <f t="shared" si="131"/>
        <v>0</v>
      </c>
      <c r="E174" s="30">
        <f t="shared" si="136"/>
        <v>0</v>
      </c>
      <c r="F174" s="30">
        <f t="shared" si="136"/>
        <v>0</v>
      </c>
      <c r="G174" s="30">
        <f t="shared" si="136"/>
        <v>0</v>
      </c>
      <c r="H174" s="30">
        <f t="shared" si="136"/>
        <v>0</v>
      </c>
      <c r="I174" s="30">
        <f t="shared" si="136"/>
        <v>0</v>
      </c>
      <c r="J174" s="30">
        <f t="shared" si="136"/>
        <v>0</v>
      </c>
      <c r="K174" s="30">
        <f t="shared" si="136"/>
        <v>0</v>
      </c>
      <c r="L174" s="30">
        <f t="shared" si="136"/>
        <v>0</v>
      </c>
      <c r="M174" s="30">
        <f t="shared" si="136"/>
        <v>0</v>
      </c>
      <c r="N174" s="30">
        <f t="shared" si="136"/>
        <v>0</v>
      </c>
      <c r="O174" s="30">
        <f t="shared" si="136"/>
        <v>0</v>
      </c>
      <c r="P174" s="30">
        <f t="shared" si="136"/>
        <v>0</v>
      </c>
      <c r="Q174" s="30">
        <f t="shared" si="136"/>
        <v>0</v>
      </c>
      <c r="R174" s="30">
        <f t="shared" si="136"/>
        <v>0</v>
      </c>
      <c r="S174" s="30">
        <f t="shared" si="136"/>
        <v>0</v>
      </c>
      <c r="T174" s="30">
        <f t="shared" si="136"/>
        <v>0</v>
      </c>
      <c r="U174" s="30">
        <f t="shared" si="136"/>
        <v>0</v>
      </c>
      <c r="V174" s="30">
        <f t="shared" si="136"/>
        <v>0</v>
      </c>
      <c r="W174" s="30">
        <f t="shared" si="136"/>
        <v>0</v>
      </c>
      <c r="X174" s="30">
        <f t="shared" si="136"/>
        <v>0</v>
      </c>
      <c r="Y174" s="30">
        <f t="shared" si="136"/>
        <v>0</v>
      </c>
      <c r="Z174" s="30">
        <f t="shared" si="136"/>
        <v>0</v>
      </c>
      <c r="AA174" s="30">
        <f t="shared" si="136"/>
        <v>0</v>
      </c>
      <c r="AB174" s="30">
        <f t="shared" si="136"/>
        <v>0</v>
      </c>
      <c r="AC174" s="30">
        <f t="shared" si="136"/>
        <v>0</v>
      </c>
      <c r="AD174" s="30">
        <f t="shared" si="136"/>
        <v>0</v>
      </c>
      <c r="AE174" s="30">
        <f t="shared" si="136"/>
        <v>0</v>
      </c>
      <c r="AF174" s="30">
        <f t="shared" si="136"/>
        <v>0</v>
      </c>
      <c r="AG174" s="30">
        <f t="shared" si="136"/>
        <v>0</v>
      </c>
      <c r="AH174" s="30">
        <f t="shared" si="136"/>
        <v>0</v>
      </c>
      <c r="AI174" s="30">
        <f t="shared" si="136"/>
        <v>0</v>
      </c>
      <c r="AJ174" s="30">
        <f t="shared" si="136"/>
        <v>0</v>
      </c>
      <c r="AK174" s="30">
        <f t="shared" si="136"/>
        <v>0</v>
      </c>
      <c r="AL174" s="30">
        <f t="shared" si="136"/>
        <v>0</v>
      </c>
      <c r="AM174" s="30">
        <f t="shared" si="136"/>
        <v>0</v>
      </c>
      <c r="AN174" s="30">
        <f t="shared" si="136"/>
        <v>0</v>
      </c>
      <c r="AO174" s="30">
        <f t="shared" si="136"/>
        <v>0</v>
      </c>
      <c r="AP174" s="30">
        <f t="shared" si="136"/>
        <v>0</v>
      </c>
      <c r="AQ174" s="30">
        <f t="shared" si="136"/>
        <v>0</v>
      </c>
      <c r="AR174" s="30">
        <f t="shared" si="136"/>
        <v>0</v>
      </c>
      <c r="AS174" s="30">
        <f t="shared" si="136"/>
        <v>0</v>
      </c>
      <c r="AT174" s="30">
        <f t="shared" si="136"/>
        <v>0</v>
      </c>
      <c r="AU174" s="30">
        <f t="shared" si="136"/>
        <v>0</v>
      </c>
      <c r="AV174" s="30">
        <f t="shared" si="136"/>
        <v>0</v>
      </c>
      <c r="AW174" s="30">
        <f t="shared" si="136"/>
        <v>0</v>
      </c>
      <c r="AX174" s="30">
        <f t="shared" si="136"/>
        <v>0</v>
      </c>
      <c r="AY174" s="30">
        <f t="shared" si="136"/>
        <v>0</v>
      </c>
      <c r="AZ174" s="30">
        <f t="shared" si="136"/>
        <v>0</v>
      </c>
      <c r="BA174" s="30">
        <f t="shared" si="136"/>
        <v>0</v>
      </c>
      <c r="BB174" s="30">
        <f t="shared" si="136"/>
        <v>0</v>
      </c>
      <c r="BC174" s="30">
        <f t="shared" si="136"/>
        <v>0</v>
      </c>
      <c r="BD174" s="30">
        <f t="shared" si="136"/>
        <v>0</v>
      </c>
      <c r="BE174" s="30">
        <f t="shared" si="136"/>
        <v>0</v>
      </c>
      <c r="BF174" s="30">
        <f t="shared" si="136"/>
        <v>0</v>
      </c>
      <c r="BG174" s="30">
        <f t="shared" si="136"/>
        <v>0</v>
      </c>
      <c r="BH174" s="30">
        <f t="shared" si="136"/>
        <v>0</v>
      </c>
      <c r="BI174" s="30">
        <f t="shared" si="136"/>
        <v>0</v>
      </c>
      <c r="BJ174" s="30">
        <f t="shared" si="136"/>
        <v>0</v>
      </c>
      <c r="BK174" s="30">
        <f t="shared" si="136"/>
        <v>0</v>
      </c>
      <c r="BL174" s="30">
        <f t="shared" si="136"/>
        <v>0</v>
      </c>
      <c r="BM174" s="30">
        <f t="shared" si="136"/>
        <v>0</v>
      </c>
      <c r="BN174" s="30">
        <f t="shared" si="136"/>
        <v>0</v>
      </c>
      <c r="BO174" s="30">
        <f t="shared" si="136"/>
        <v>0</v>
      </c>
      <c r="BP174" s="30">
        <f t="shared" si="136"/>
        <v>0</v>
      </c>
      <c r="BQ174" s="30">
        <f t="shared" si="135"/>
        <v>0</v>
      </c>
      <c r="BR174" s="30">
        <f t="shared" si="135"/>
        <v>0</v>
      </c>
      <c r="BS174" s="30">
        <f t="shared" si="135"/>
        <v>0</v>
      </c>
      <c r="BT174" s="30">
        <f t="shared" si="135"/>
        <v>0</v>
      </c>
      <c r="BU174" s="30">
        <f t="shared" si="135"/>
        <v>0</v>
      </c>
      <c r="BV174" s="30">
        <f t="shared" si="135"/>
        <v>0</v>
      </c>
      <c r="BW174" s="30">
        <f t="shared" si="135"/>
        <v>0</v>
      </c>
      <c r="BX174" s="30">
        <f t="shared" si="135"/>
        <v>0</v>
      </c>
      <c r="BY174" s="30">
        <f t="shared" si="135"/>
        <v>0</v>
      </c>
      <c r="BZ174" s="30">
        <f t="shared" si="135"/>
        <v>0</v>
      </c>
      <c r="CA174" s="30">
        <f t="shared" si="135"/>
        <v>0</v>
      </c>
      <c r="CB174" s="30">
        <f t="shared" si="135"/>
        <v>0</v>
      </c>
      <c r="CC174" s="30">
        <f t="shared" si="135"/>
        <v>0</v>
      </c>
      <c r="CD174" s="30">
        <f t="shared" si="135"/>
        <v>0</v>
      </c>
      <c r="CE174" s="30">
        <f t="shared" si="135"/>
        <v>0</v>
      </c>
      <c r="CF174" s="30">
        <f t="shared" si="135"/>
        <v>0</v>
      </c>
      <c r="CG174" s="30">
        <f t="shared" si="135"/>
        <v>0</v>
      </c>
      <c r="CH174" s="33">
        <f t="shared" si="135"/>
        <v>0</v>
      </c>
    </row>
    <row r="175" spans="1:86" ht="15.75" hidden="1" customHeight="1" x14ac:dyDescent="0.3">
      <c r="A175" s="569"/>
      <c r="B175" s="14"/>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12"/>
    </row>
    <row r="176" spans="1:86" ht="15.75" hidden="1" customHeight="1" x14ac:dyDescent="0.3">
      <c r="A176" s="569"/>
      <c r="B176" s="285" t="s">
        <v>26</v>
      </c>
      <c r="C176" s="30">
        <f>SUM(C162:C175)</f>
        <v>0</v>
      </c>
      <c r="D176" s="30">
        <f>SUM(D162:D175)</f>
        <v>50.100046527573042</v>
      </c>
      <c r="E176" s="30">
        <f t="shared" ref="E176:BP176" si="137">SUM(E162:E175)</f>
        <v>123.72474330185993</v>
      </c>
      <c r="F176" s="30">
        <f t="shared" si="137"/>
        <v>231.0500240833382</v>
      </c>
      <c r="G176" s="30">
        <f t="shared" si="137"/>
        <v>614.11563346895559</v>
      </c>
      <c r="H176" s="30">
        <f t="shared" si="137"/>
        <v>2997.9290828035546</v>
      </c>
      <c r="I176" s="30">
        <f t="shared" si="137"/>
        <v>4292.5319152663351</v>
      </c>
      <c r="J176" s="30">
        <f t="shared" si="137"/>
        <v>5494.066460811584</v>
      </c>
      <c r="K176" s="30">
        <f t="shared" si="137"/>
        <v>4991.0650365449892</v>
      </c>
      <c r="L176" s="30">
        <f t="shared" si="137"/>
        <v>1501.0683536324045</v>
      </c>
      <c r="M176" s="30">
        <f t="shared" si="137"/>
        <v>1645.0824372352511</v>
      </c>
      <c r="N176" s="30">
        <f t="shared" si="137"/>
        <v>2435.1332735658357</v>
      </c>
      <c r="O176" s="30">
        <f t="shared" si="137"/>
        <v>4103.8440911075795</v>
      </c>
      <c r="P176" s="30">
        <f t="shared" si="137"/>
        <v>3183.1785964113678</v>
      </c>
      <c r="Q176" s="30">
        <f t="shared" si="137"/>
        <v>3223.8767153882318</v>
      </c>
      <c r="R176" s="30">
        <f t="shared" si="137"/>
        <v>3088.0519955462178</v>
      </c>
      <c r="S176" s="30">
        <f t="shared" si="137"/>
        <v>6024.1929697832848</v>
      </c>
      <c r="T176" s="30">
        <f t="shared" si="137"/>
        <v>25894.822643544183</v>
      </c>
      <c r="U176" s="30">
        <f t="shared" si="137"/>
        <v>28199.631161447123</v>
      </c>
      <c r="V176" s="30">
        <f t="shared" si="137"/>
        <v>27338.237469785658</v>
      </c>
      <c r="W176" s="30">
        <f t="shared" si="137"/>
        <v>16261.483392638705</v>
      </c>
      <c r="X176" s="30">
        <f t="shared" si="137"/>
        <v>3851.1855330563262</v>
      </c>
      <c r="Y176" s="30">
        <f t="shared" si="137"/>
        <v>3342.2752344894425</v>
      </c>
      <c r="Z176" s="30">
        <f t="shared" si="137"/>
        <v>3071.9976075078775</v>
      </c>
      <c r="AA176" s="30">
        <f t="shared" si="137"/>
        <v>4103.8440911075795</v>
      </c>
      <c r="AB176" s="30">
        <f t="shared" si="137"/>
        <v>3183.1785964113678</v>
      </c>
      <c r="AC176" s="30">
        <f t="shared" si="137"/>
        <v>3223.8767153882318</v>
      </c>
      <c r="AD176" s="30">
        <f t="shared" si="137"/>
        <v>3088.0519955462178</v>
      </c>
      <c r="AE176" s="30">
        <f t="shared" si="137"/>
        <v>6024.1929697832848</v>
      </c>
      <c r="AF176" s="30">
        <f t="shared" si="137"/>
        <v>25894.822643544183</v>
      </c>
      <c r="AG176" s="30">
        <f t="shared" si="137"/>
        <v>28199.631161447123</v>
      </c>
      <c r="AH176" s="30">
        <f t="shared" si="137"/>
        <v>27338.237469785658</v>
      </c>
      <c r="AI176" s="30">
        <f t="shared" si="137"/>
        <v>16261.483392638705</v>
      </c>
      <c r="AJ176" s="30">
        <f t="shared" si="137"/>
        <v>3851.1855330563262</v>
      </c>
      <c r="AK176" s="30">
        <f t="shared" si="137"/>
        <v>3342.2752344894425</v>
      </c>
      <c r="AL176" s="30">
        <f t="shared" si="137"/>
        <v>3071.9976075078775</v>
      </c>
      <c r="AM176" s="30">
        <f t="shared" si="137"/>
        <v>4103.8440911075795</v>
      </c>
      <c r="AN176" s="30">
        <f t="shared" si="137"/>
        <v>3183.1785964113678</v>
      </c>
      <c r="AO176" s="30">
        <f t="shared" si="137"/>
        <v>3223.8767153882318</v>
      </c>
      <c r="AP176" s="30">
        <f t="shared" si="137"/>
        <v>3088.0519955462178</v>
      </c>
      <c r="AQ176" s="30">
        <f t="shared" si="137"/>
        <v>6024.1929697832848</v>
      </c>
      <c r="AR176" s="30">
        <f t="shared" si="137"/>
        <v>25894.822643544183</v>
      </c>
      <c r="AS176" s="30">
        <f t="shared" si="137"/>
        <v>28199.631161447123</v>
      </c>
      <c r="AT176" s="30">
        <f t="shared" si="137"/>
        <v>27338.237469785658</v>
      </c>
      <c r="AU176" s="30">
        <f t="shared" si="137"/>
        <v>16261.483392638705</v>
      </c>
      <c r="AV176" s="30">
        <f t="shared" si="137"/>
        <v>3851.1855330563262</v>
      </c>
      <c r="AW176" s="30">
        <f t="shared" si="137"/>
        <v>3342.2752344894425</v>
      </c>
      <c r="AX176" s="30">
        <f t="shared" si="137"/>
        <v>3071.9976075078775</v>
      </c>
      <c r="AY176" s="30">
        <f t="shared" si="137"/>
        <v>4103.8440911075795</v>
      </c>
      <c r="AZ176" s="30">
        <f t="shared" si="137"/>
        <v>3183.1785964113678</v>
      </c>
      <c r="BA176" s="30">
        <f t="shared" si="137"/>
        <v>3223.8767153882318</v>
      </c>
      <c r="BB176" s="30">
        <f t="shared" si="137"/>
        <v>3088.0519955462178</v>
      </c>
      <c r="BC176" s="30">
        <f t="shared" si="137"/>
        <v>6024.1929697832848</v>
      </c>
      <c r="BD176" s="30">
        <f t="shared" si="137"/>
        <v>25894.822643544183</v>
      </c>
      <c r="BE176" s="30">
        <f t="shared" si="137"/>
        <v>28199.631161447123</v>
      </c>
      <c r="BF176" s="30">
        <f t="shared" si="137"/>
        <v>27338.237469785658</v>
      </c>
      <c r="BG176" s="30">
        <f t="shared" si="137"/>
        <v>16261.483392638705</v>
      </c>
      <c r="BH176" s="30">
        <f t="shared" si="137"/>
        <v>3851.1855330563262</v>
      </c>
      <c r="BI176" s="30">
        <f t="shared" si="137"/>
        <v>3342.2752344894425</v>
      </c>
      <c r="BJ176" s="30">
        <f t="shared" si="137"/>
        <v>3071.9976075078775</v>
      </c>
      <c r="BK176" s="30">
        <f t="shared" si="137"/>
        <v>4103.8440911075795</v>
      </c>
      <c r="BL176" s="30">
        <f t="shared" si="137"/>
        <v>3183.1785964113678</v>
      </c>
      <c r="BM176" s="30">
        <f t="shared" si="137"/>
        <v>3223.8767153882318</v>
      </c>
      <c r="BN176" s="30">
        <f t="shared" si="137"/>
        <v>3088.0519955462178</v>
      </c>
      <c r="BO176" s="30">
        <f t="shared" si="137"/>
        <v>6024.1929697832848</v>
      </c>
      <c r="BP176" s="30">
        <f t="shared" si="137"/>
        <v>25894.822643544183</v>
      </c>
      <c r="BQ176" s="30">
        <f t="shared" ref="BQ176:CH176" si="138">SUM(BQ162:BQ175)</f>
        <v>28199.631161447123</v>
      </c>
      <c r="BR176" s="30">
        <f t="shared" si="138"/>
        <v>27338.237469785658</v>
      </c>
      <c r="BS176" s="30">
        <f t="shared" si="138"/>
        <v>16261.483392638705</v>
      </c>
      <c r="BT176" s="30">
        <f t="shared" si="138"/>
        <v>3851.1855330563262</v>
      </c>
      <c r="BU176" s="30">
        <f t="shared" si="138"/>
        <v>3342.2752344894425</v>
      </c>
      <c r="BV176" s="30">
        <f t="shared" si="138"/>
        <v>3071.9976075078775</v>
      </c>
      <c r="BW176" s="30">
        <f t="shared" si="138"/>
        <v>4103.8440911075795</v>
      </c>
      <c r="BX176" s="30">
        <f t="shared" si="138"/>
        <v>3183.1785964113678</v>
      </c>
      <c r="BY176" s="30">
        <f t="shared" si="138"/>
        <v>3223.8767153882318</v>
      </c>
      <c r="BZ176" s="30">
        <f t="shared" si="138"/>
        <v>3088.0519955462178</v>
      </c>
      <c r="CA176" s="30">
        <f t="shared" si="138"/>
        <v>6024.1929697832848</v>
      </c>
      <c r="CB176" s="30">
        <f t="shared" si="138"/>
        <v>25894.822643544183</v>
      </c>
      <c r="CC176" s="30">
        <f t="shared" si="138"/>
        <v>28199.631161447123</v>
      </c>
      <c r="CD176" s="30">
        <f t="shared" si="138"/>
        <v>27338.237469785658</v>
      </c>
      <c r="CE176" s="30">
        <f t="shared" si="138"/>
        <v>16261.483392638705</v>
      </c>
      <c r="CF176" s="30">
        <f t="shared" si="138"/>
        <v>3851.1855330563262</v>
      </c>
      <c r="CG176" s="30">
        <f t="shared" si="138"/>
        <v>3342.2752344894425</v>
      </c>
      <c r="CH176" s="33">
        <f t="shared" si="138"/>
        <v>3071.9976075078775</v>
      </c>
    </row>
    <row r="177" spans="1:86" ht="16.5" hidden="1" customHeight="1" thickBot="1" x14ac:dyDescent="0.35">
      <c r="A177" s="570"/>
      <c r="B177" s="158" t="s">
        <v>27</v>
      </c>
      <c r="C177" s="31">
        <f>C176</f>
        <v>0</v>
      </c>
      <c r="D177" s="31">
        <f>C177+D176</f>
        <v>50.100046527573042</v>
      </c>
      <c r="E177" s="31">
        <f t="shared" ref="E177:BP177" si="139">D177+E176</f>
        <v>173.82478982943297</v>
      </c>
      <c r="F177" s="31">
        <f t="shared" si="139"/>
        <v>404.87481391277117</v>
      </c>
      <c r="G177" s="31">
        <f t="shared" si="139"/>
        <v>1018.9904473817268</v>
      </c>
      <c r="H177" s="31">
        <f t="shared" si="139"/>
        <v>4016.9195301852815</v>
      </c>
      <c r="I177" s="31">
        <f t="shared" si="139"/>
        <v>8309.4514454516175</v>
      </c>
      <c r="J177" s="31">
        <f t="shared" si="139"/>
        <v>13803.517906263201</v>
      </c>
      <c r="K177" s="31">
        <f t="shared" si="139"/>
        <v>18794.582942808192</v>
      </c>
      <c r="L177" s="31">
        <f t="shared" si="139"/>
        <v>20295.651296440596</v>
      </c>
      <c r="M177" s="31">
        <f t="shared" si="139"/>
        <v>21940.733733675846</v>
      </c>
      <c r="N177" s="31">
        <f t="shared" si="139"/>
        <v>24375.867007241683</v>
      </c>
      <c r="O177" s="31">
        <f t="shared" si="139"/>
        <v>28479.71109834926</v>
      </c>
      <c r="P177" s="31">
        <f t="shared" si="139"/>
        <v>31662.889694760626</v>
      </c>
      <c r="Q177" s="31">
        <f t="shared" si="139"/>
        <v>34886.766410148855</v>
      </c>
      <c r="R177" s="31">
        <f t="shared" si="139"/>
        <v>37974.81840569507</v>
      </c>
      <c r="S177" s="31">
        <f t="shared" si="139"/>
        <v>43999.011375478352</v>
      </c>
      <c r="T177" s="31">
        <f t="shared" si="139"/>
        <v>69893.834019022528</v>
      </c>
      <c r="U177" s="31">
        <f t="shared" si="139"/>
        <v>98093.465180469648</v>
      </c>
      <c r="V177" s="31">
        <f t="shared" si="139"/>
        <v>125431.70265025531</v>
      </c>
      <c r="W177" s="31">
        <f t="shared" si="139"/>
        <v>141693.186042894</v>
      </c>
      <c r="X177" s="31">
        <f t="shared" si="139"/>
        <v>145544.37157595032</v>
      </c>
      <c r="Y177" s="31">
        <f t="shared" si="139"/>
        <v>148886.64681043976</v>
      </c>
      <c r="Z177" s="31">
        <f t="shared" si="139"/>
        <v>151958.64441794765</v>
      </c>
      <c r="AA177" s="31">
        <f t="shared" si="139"/>
        <v>156062.48850905523</v>
      </c>
      <c r="AB177" s="31">
        <f t="shared" si="139"/>
        <v>159245.66710546659</v>
      </c>
      <c r="AC177" s="31">
        <f t="shared" si="139"/>
        <v>162469.54382085483</v>
      </c>
      <c r="AD177" s="31">
        <f t="shared" si="139"/>
        <v>165557.59581640104</v>
      </c>
      <c r="AE177" s="31">
        <f t="shared" si="139"/>
        <v>171581.78878618433</v>
      </c>
      <c r="AF177" s="31">
        <f t="shared" si="139"/>
        <v>197476.61142972851</v>
      </c>
      <c r="AG177" s="31">
        <f t="shared" si="139"/>
        <v>225676.24259117563</v>
      </c>
      <c r="AH177" s="31">
        <f t="shared" si="139"/>
        <v>253014.48006096127</v>
      </c>
      <c r="AI177" s="31">
        <f t="shared" si="139"/>
        <v>269275.96345359995</v>
      </c>
      <c r="AJ177" s="31">
        <f t="shared" si="139"/>
        <v>273127.14898665628</v>
      </c>
      <c r="AK177" s="31">
        <f t="shared" si="139"/>
        <v>276469.42422114575</v>
      </c>
      <c r="AL177" s="31">
        <f t="shared" si="139"/>
        <v>279541.42182865361</v>
      </c>
      <c r="AM177" s="31">
        <f t="shared" si="139"/>
        <v>283645.26591976121</v>
      </c>
      <c r="AN177" s="31">
        <f t="shared" si="139"/>
        <v>286828.44451617257</v>
      </c>
      <c r="AO177" s="31">
        <f t="shared" si="139"/>
        <v>290052.32123156078</v>
      </c>
      <c r="AP177" s="31">
        <f t="shared" si="139"/>
        <v>293140.37322710699</v>
      </c>
      <c r="AQ177" s="31">
        <f t="shared" si="139"/>
        <v>299164.56619689026</v>
      </c>
      <c r="AR177" s="31">
        <f t="shared" si="139"/>
        <v>325059.38884043443</v>
      </c>
      <c r="AS177" s="31">
        <f t="shared" si="139"/>
        <v>353259.02000188158</v>
      </c>
      <c r="AT177" s="31">
        <f t="shared" si="139"/>
        <v>380597.25747166725</v>
      </c>
      <c r="AU177" s="31">
        <f t="shared" si="139"/>
        <v>396858.74086430593</v>
      </c>
      <c r="AV177" s="31">
        <f t="shared" si="139"/>
        <v>400709.92639736226</v>
      </c>
      <c r="AW177" s="31">
        <f t="shared" si="139"/>
        <v>404052.20163185173</v>
      </c>
      <c r="AX177" s="31">
        <f t="shared" si="139"/>
        <v>407124.19923935959</v>
      </c>
      <c r="AY177" s="31">
        <f t="shared" si="139"/>
        <v>411228.04333046719</v>
      </c>
      <c r="AZ177" s="31">
        <f t="shared" si="139"/>
        <v>414411.22192687856</v>
      </c>
      <c r="BA177" s="31">
        <f t="shared" si="139"/>
        <v>417635.09864226676</v>
      </c>
      <c r="BB177" s="31">
        <f t="shared" si="139"/>
        <v>420723.15063781297</v>
      </c>
      <c r="BC177" s="31">
        <f t="shared" si="139"/>
        <v>426747.34360759624</v>
      </c>
      <c r="BD177" s="31">
        <f t="shared" si="139"/>
        <v>452642.16625114041</v>
      </c>
      <c r="BE177" s="31">
        <f t="shared" si="139"/>
        <v>480841.79741258756</v>
      </c>
      <c r="BF177" s="31">
        <f t="shared" si="139"/>
        <v>508180.03488237323</v>
      </c>
      <c r="BG177" s="31">
        <f t="shared" si="139"/>
        <v>524441.51827501191</v>
      </c>
      <c r="BH177" s="31">
        <f t="shared" si="139"/>
        <v>528292.70380806818</v>
      </c>
      <c r="BI177" s="31">
        <f t="shared" si="139"/>
        <v>531634.97904255765</v>
      </c>
      <c r="BJ177" s="31">
        <f t="shared" si="139"/>
        <v>534706.97665006551</v>
      </c>
      <c r="BK177" s="31">
        <f t="shared" si="139"/>
        <v>538810.82074117311</v>
      </c>
      <c r="BL177" s="31">
        <f t="shared" si="139"/>
        <v>541993.99933758448</v>
      </c>
      <c r="BM177" s="31">
        <f t="shared" si="139"/>
        <v>545217.87605297274</v>
      </c>
      <c r="BN177" s="31">
        <f t="shared" si="139"/>
        <v>548305.92804851895</v>
      </c>
      <c r="BO177" s="31">
        <f t="shared" si="139"/>
        <v>554330.12101830228</v>
      </c>
      <c r="BP177" s="31">
        <f t="shared" si="139"/>
        <v>580224.94366184645</v>
      </c>
      <c r="BQ177" s="31">
        <f t="shared" ref="BQ177:CH177" si="140">BP177+BQ176</f>
        <v>608424.5748232936</v>
      </c>
      <c r="BR177" s="31">
        <f t="shared" si="140"/>
        <v>635762.81229307922</v>
      </c>
      <c r="BS177" s="31">
        <f t="shared" si="140"/>
        <v>652024.29568571795</v>
      </c>
      <c r="BT177" s="31">
        <f t="shared" si="140"/>
        <v>655875.48121877422</v>
      </c>
      <c r="BU177" s="31">
        <f t="shared" si="140"/>
        <v>659217.75645326369</v>
      </c>
      <c r="BV177" s="31">
        <f t="shared" si="140"/>
        <v>662289.75406077155</v>
      </c>
      <c r="BW177" s="31">
        <f t="shared" si="140"/>
        <v>666393.59815187915</v>
      </c>
      <c r="BX177" s="31">
        <f t="shared" si="140"/>
        <v>669576.77674829052</v>
      </c>
      <c r="BY177" s="31">
        <f t="shared" si="140"/>
        <v>672800.65346367878</v>
      </c>
      <c r="BZ177" s="31">
        <f t="shared" si="140"/>
        <v>675888.70545922499</v>
      </c>
      <c r="CA177" s="31">
        <f t="shared" si="140"/>
        <v>681912.89842900832</v>
      </c>
      <c r="CB177" s="31">
        <f t="shared" si="140"/>
        <v>707807.72107255249</v>
      </c>
      <c r="CC177" s="31">
        <f t="shared" si="140"/>
        <v>736007.35223399964</v>
      </c>
      <c r="CD177" s="31">
        <f t="shared" si="140"/>
        <v>763345.58970378526</v>
      </c>
      <c r="CE177" s="31">
        <f t="shared" si="140"/>
        <v>779607.07309642399</v>
      </c>
      <c r="CF177" s="31">
        <f t="shared" si="140"/>
        <v>783458.25862948026</v>
      </c>
      <c r="CG177" s="31">
        <f t="shared" si="140"/>
        <v>786800.53386396973</v>
      </c>
      <c r="CH177" s="34">
        <f t="shared" si="140"/>
        <v>789872.53147147759</v>
      </c>
    </row>
    <row r="178" spans="1:86" ht="14.7" hidden="1" customHeight="1" x14ac:dyDescent="0.3">
      <c r="A178" s="115"/>
      <c r="B178" s="251" t="s">
        <v>129</v>
      </c>
      <c r="C178" s="120">
        <f t="shared" ref="C178:BN178" si="141">C157+C176</f>
        <v>0</v>
      </c>
      <c r="D178" s="120">
        <f t="shared" si="141"/>
        <v>773.06389678535311</v>
      </c>
      <c r="E178" s="120">
        <f t="shared" si="141"/>
        <v>1903.0809125898938</v>
      </c>
      <c r="F178" s="120">
        <f t="shared" si="141"/>
        <v>3310.3208906037303</v>
      </c>
      <c r="G178" s="120">
        <f t="shared" si="141"/>
        <v>7074.0807692825938</v>
      </c>
      <c r="H178" s="120">
        <f t="shared" si="141"/>
        <v>20555.962771553313</v>
      </c>
      <c r="I178" s="120">
        <f t="shared" si="141"/>
        <v>30846.713405805822</v>
      </c>
      <c r="J178" s="120">
        <f t="shared" si="141"/>
        <v>37655.622697633647</v>
      </c>
      <c r="K178" s="120">
        <f t="shared" si="141"/>
        <v>34945.216123082755</v>
      </c>
      <c r="L178" s="120">
        <f t="shared" si="141"/>
        <v>19016.237871849615</v>
      </c>
      <c r="M178" s="120">
        <f t="shared" si="141"/>
        <v>22012.016033045009</v>
      </c>
      <c r="N178" s="120">
        <f t="shared" si="141"/>
        <v>38306.224821791329</v>
      </c>
      <c r="O178" s="120">
        <f t="shared" si="141"/>
        <v>53587.275341621869</v>
      </c>
      <c r="P178" s="120">
        <f t="shared" si="141"/>
        <v>43210.68980935165</v>
      </c>
      <c r="Q178" s="120">
        <f t="shared" si="141"/>
        <v>43785.562281452359</v>
      </c>
      <c r="R178" s="120">
        <f t="shared" si="141"/>
        <v>40851.022076481495</v>
      </c>
      <c r="S178" s="120">
        <f t="shared" si="141"/>
        <v>58193.375118531156</v>
      </c>
      <c r="T178" s="120">
        <f t="shared" si="141"/>
        <v>163502.43000394537</v>
      </c>
      <c r="U178" s="120">
        <f t="shared" si="141"/>
        <v>194222.94732516143</v>
      </c>
      <c r="V178" s="120">
        <f t="shared" si="141"/>
        <v>181175.31941613439</v>
      </c>
      <c r="W178" s="120">
        <f t="shared" si="141"/>
        <v>112167.74709345393</v>
      </c>
      <c r="X178" s="120">
        <f t="shared" si="141"/>
        <v>47354.275808201215</v>
      </c>
      <c r="Y178" s="120">
        <f t="shared" si="141"/>
        <v>43249.427970299956</v>
      </c>
      <c r="Z178" s="120">
        <f t="shared" si="141"/>
        <v>48900.387785845145</v>
      </c>
      <c r="AA178" s="120">
        <f t="shared" si="141"/>
        <v>53587.275341621869</v>
      </c>
      <c r="AB178" s="120">
        <f t="shared" si="141"/>
        <v>43210.68980935165</v>
      </c>
      <c r="AC178" s="120">
        <f t="shared" si="141"/>
        <v>43785.562281452359</v>
      </c>
      <c r="AD178" s="120">
        <f t="shared" si="141"/>
        <v>40851.022076481495</v>
      </c>
      <c r="AE178" s="120">
        <f t="shared" si="141"/>
        <v>58193.375118531156</v>
      </c>
      <c r="AF178" s="120">
        <f t="shared" si="141"/>
        <v>163502.43000394537</v>
      </c>
      <c r="AG178" s="120">
        <f t="shared" si="141"/>
        <v>194222.94732516143</v>
      </c>
      <c r="AH178" s="120">
        <f t="shared" si="141"/>
        <v>181175.31941613439</v>
      </c>
      <c r="AI178" s="120">
        <f t="shared" si="141"/>
        <v>112167.74709345393</v>
      </c>
      <c r="AJ178" s="120">
        <f t="shared" si="141"/>
        <v>47354.275808201215</v>
      </c>
      <c r="AK178" s="120">
        <f t="shared" si="141"/>
        <v>43249.427970299956</v>
      </c>
      <c r="AL178" s="120">
        <f t="shared" si="141"/>
        <v>48900.387785845145</v>
      </c>
      <c r="AM178" s="120">
        <f t="shared" si="141"/>
        <v>53587.275341621869</v>
      </c>
      <c r="AN178" s="120">
        <f t="shared" si="141"/>
        <v>43210.68980935165</v>
      </c>
      <c r="AO178" s="120">
        <f t="shared" si="141"/>
        <v>43785.562281452359</v>
      </c>
      <c r="AP178" s="120">
        <f t="shared" si="141"/>
        <v>40851.022076481495</v>
      </c>
      <c r="AQ178" s="120">
        <f t="shared" si="141"/>
        <v>58193.375118531156</v>
      </c>
      <c r="AR178" s="120">
        <f t="shared" si="141"/>
        <v>163502.43000394537</v>
      </c>
      <c r="AS178" s="120">
        <f t="shared" si="141"/>
        <v>194222.94732516143</v>
      </c>
      <c r="AT178" s="120">
        <f t="shared" si="141"/>
        <v>181175.31941613439</v>
      </c>
      <c r="AU178" s="120">
        <f t="shared" si="141"/>
        <v>112167.74709345393</v>
      </c>
      <c r="AV178" s="120">
        <f t="shared" si="141"/>
        <v>47354.275808201215</v>
      </c>
      <c r="AW178" s="120">
        <f t="shared" si="141"/>
        <v>43249.427970299956</v>
      </c>
      <c r="AX178" s="120">
        <f t="shared" si="141"/>
        <v>48900.387785845145</v>
      </c>
      <c r="AY178" s="120">
        <f t="shared" si="141"/>
        <v>53587.275341621869</v>
      </c>
      <c r="AZ178" s="120">
        <f t="shared" si="141"/>
        <v>43210.68980935165</v>
      </c>
      <c r="BA178" s="120">
        <f t="shared" si="141"/>
        <v>43785.562281452359</v>
      </c>
      <c r="BB178" s="120">
        <f t="shared" si="141"/>
        <v>40851.022076481495</v>
      </c>
      <c r="BC178" s="120">
        <f t="shared" si="141"/>
        <v>58193.375118531156</v>
      </c>
      <c r="BD178" s="120">
        <f t="shared" si="141"/>
        <v>163502.43000394537</v>
      </c>
      <c r="BE178" s="120">
        <f t="shared" si="141"/>
        <v>194222.94732516143</v>
      </c>
      <c r="BF178" s="120">
        <f t="shared" si="141"/>
        <v>181175.31941613439</v>
      </c>
      <c r="BG178" s="120">
        <f t="shared" si="141"/>
        <v>112167.74709345393</v>
      </c>
      <c r="BH178" s="120">
        <f t="shared" si="141"/>
        <v>47354.275808201215</v>
      </c>
      <c r="BI178" s="120">
        <f t="shared" si="141"/>
        <v>43249.427970299956</v>
      </c>
      <c r="BJ178" s="120">
        <f t="shared" si="141"/>
        <v>48900.387785845145</v>
      </c>
      <c r="BK178" s="120">
        <f t="shared" si="141"/>
        <v>53587.275341621869</v>
      </c>
      <c r="BL178" s="120">
        <f t="shared" si="141"/>
        <v>43210.68980935165</v>
      </c>
      <c r="BM178" s="120">
        <f t="shared" si="141"/>
        <v>43785.562281452359</v>
      </c>
      <c r="BN178" s="120">
        <f t="shared" si="141"/>
        <v>40851.022076481495</v>
      </c>
      <c r="BO178" s="120">
        <f t="shared" ref="BO178:CH178" si="142">BO157+BO176</f>
        <v>58193.375118531156</v>
      </c>
      <c r="BP178" s="120">
        <f t="shared" si="142"/>
        <v>163502.43000394537</v>
      </c>
      <c r="BQ178" s="120">
        <f t="shared" si="142"/>
        <v>194222.94732516143</v>
      </c>
      <c r="BR178" s="120">
        <f t="shared" si="142"/>
        <v>181175.31941613439</v>
      </c>
      <c r="BS178" s="120">
        <f t="shared" si="142"/>
        <v>112167.74709345393</v>
      </c>
      <c r="BT178" s="120">
        <f t="shared" si="142"/>
        <v>47354.275808201215</v>
      </c>
      <c r="BU178" s="120">
        <f t="shared" si="142"/>
        <v>43249.427970299956</v>
      </c>
      <c r="BV178" s="120">
        <f t="shared" si="142"/>
        <v>48900.387785845145</v>
      </c>
      <c r="BW178" s="120">
        <f t="shared" si="142"/>
        <v>53587.275341621869</v>
      </c>
      <c r="BX178" s="120">
        <f t="shared" si="142"/>
        <v>43210.68980935165</v>
      </c>
      <c r="BY178" s="120">
        <f t="shared" si="142"/>
        <v>43785.562281452359</v>
      </c>
      <c r="BZ178" s="120">
        <f t="shared" si="142"/>
        <v>40851.022076481495</v>
      </c>
      <c r="CA178" s="120">
        <f t="shared" si="142"/>
        <v>58193.375118531156</v>
      </c>
      <c r="CB178" s="120">
        <f t="shared" si="142"/>
        <v>163502.43000394537</v>
      </c>
      <c r="CC178" s="120">
        <f t="shared" si="142"/>
        <v>194222.94732516143</v>
      </c>
      <c r="CD178" s="120">
        <f t="shared" si="142"/>
        <v>181175.31941613439</v>
      </c>
      <c r="CE178" s="120">
        <f t="shared" si="142"/>
        <v>112167.74709345393</v>
      </c>
      <c r="CF178" s="120">
        <f t="shared" si="142"/>
        <v>47354.275808201215</v>
      </c>
      <c r="CG178" s="120">
        <f t="shared" si="142"/>
        <v>43249.427970299956</v>
      </c>
      <c r="CH178" s="120">
        <f t="shared" si="142"/>
        <v>48900.387785845145</v>
      </c>
    </row>
    <row r="179" spans="1:86" hidden="1" x14ac:dyDescent="0.3">
      <c r="A179" s="115"/>
      <c r="B179" s="252" t="s">
        <v>188</v>
      </c>
      <c r="C179" s="118"/>
      <c r="D179" s="118">
        <f>D178-D73</f>
        <v>-8.577900539194161E-3</v>
      </c>
      <c r="E179" s="118">
        <f t="shared" ref="E179:BP179" si="143">E178-E73</f>
        <v>1.5644315346662552E-2</v>
      </c>
      <c r="F179" s="118">
        <f t="shared" si="143"/>
        <v>-9.1058553348375426E-3</v>
      </c>
      <c r="G179" s="118">
        <f t="shared" si="143"/>
        <v>-6.0658004535980581E-2</v>
      </c>
      <c r="H179" s="118">
        <f t="shared" si="143"/>
        <v>-3.5461847073747776E-2</v>
      </c>
      <c r="I179" s="118">
        <f t="shared" si="143"/>
        <v>0</v>
      </c>
      <c r="J179" s="118">
        <f t="shared" si="143"/>
        <v>0</v>
      </c>
      <c r="K179" s="118">
        <f t="shared" si="143"/>
        <v>0</v>
      </c>
      <c r="L179" s="118">
        <f t="shared" si="143"/>
        <v>0</v>
      </c>
      <c r="M179" s="118">
        <f t="shared" si="143"/>
        <v>0</v>
      </c>
      <c r="N179" s="118">
        <f t="shared" si="143"/>
        <v>0</v>
      </c>
      <c r="O179" s="118">
        <f t="shared" si="143"/>
        <v>0</v>
      </c>
      <c r="P179" s="118">
        <f t="shared" si="143"/>
        <v>0</v>
      </c>
      <c r="Q179" s="118">
        <f t="shared" si="143"/>
        <v>0</v>
      </c>
      <c r="R179" s="118">
        <f t="shared" si="143"/>
        <v>0</v>
      </c>
      <c r="S179" s="118">
        <f t="shared" si="143"/>
        <v>0</v>
      </c>
      <c r="T179" s="118">
        <f t="shared" si="143"/>
        <v>0</v>
      </c>
      <c r="U179" s="118">
        <f t="shared" si="143"/>
        <v>0</v>
      </c>
      <c r="V179" s="118">
        <f t="shared" si="143"/>
        <v>0</v>
      </c>
      <c r="W179" s="118">
        <f t="shared" si="143"/>
        <v>0</v>
      </c>
      <c r="X179" s="118">
        <f t="shared" si="143"/>
        <v>0</v>
      </c>
      <c r="Y179" s="118">
        <f t="shared" si="143"/>
        <v>0</v>
      </c>
      <c r="Z179" s="118">
        <f t="shared" si="143"/>
        <v>0</v>
      </c>
      <c r="AA179" s="118">
        <f t="shared" si="143"/>
        <v>0</v>
      </c>
      <c r="AB179" s="118">
        <f t="shared" si="143"/>
        <v>0</v>
      </c>
      <c r="AC179" s="118">
        <f t="shared" si="143"/>
        <v>0</v>
      </c>
      <c r="AD179" s="118">
        <f t="shared" si="143"/>
        <v>0</v>
      </c>
      <c r="AE179" s="118">
        <f t="shared" si="143"/>
        <v>0</v>
      </c>
      <c r="AF179" s="118">
        <f t="shared" si="143"/>
        <v>0</v>
      </c>
      <c r="AG179" s="118">
        <f t="shared" si="143"/>
        <v>0</v>
      </c>
      <c r="AH179" s="118">
        <f t="shared" si="143"/>
        <v>0</v>
      </c>
      <c r="AI179" s="118">
        <f t="shared" si="143"/>
        <v>0</v>
      </c>
      <c r="AJ179" s="118">
        <f t="shared" si="143"/>
        <v>0</v>
      </c>
      <c r="AK179" s="118">
        <f t="shared" si="143"/>
        <v>0</v>
      </c>
      <c r="AL179" s="118">
        <f t="shared" si="143"/>
        <v>0</v>
      </c>
      <c r="AM179" s="118">
        <f t="shared" si="143"/>
        <v>0</v>
      </c>
      <c r="AN179" s="118">
        <f t="shared" si="143"/>
        <v>0</v>
      </c>
      <c r="AO179" s="118">
        <f t="shared" si="143"/>
        <v>0</v>
      </c>
      <c r="AP179" s="118">
        <f t="shared" si="143"/>
        <v>0</v>
      </c>
      <c r="AQ179" s="118">
        <f t="shared" si="143"/>
        <v>0</v>
      </c>
      <c r="AR179" s="118">
        <f t="shared" si="143"/>
        <v>0</v>
      </c>
      <c r="AS179" s="118">
        <f t="shared" si="143"/>
        <v>0</v>
      </c>
      <c r="AT179" s="118">
        <f t="shared" si="143"/>
        <v>0</v>
      </c>
      <c r="AU179" s="118">
        <f t="shared" si="143"/>
        <v>0</v>
      </c>
      <c r="AV179" s="118">
        <f t="shared" si="143"/>
        <v>0</v>
      </c>
      <c r="AW179" s="118">
        <f t="shared" si="143"/>
        <v>0</v>
      </c>
      <c r="AX179" s="118">
        <f t="shared" si="143"/>
        <v>0</v>
      </c>
      <c r="AY179" s="118">
        <f t="shared" si="143"/>
        <v>0</v>
      </c>
      <c r="AZ179" s="118">
        <f t="shared" si="143"/>
        <v>0</v>
      </c>
      <c r="BA179" s="118">
        <f t="shared" si="143"/>
        <v>0</v>
      </c>
      <c r="BB179" s="118">
        <f t="shared" si="143"/>
        <v>0</v>
      </c>
      <c r="BC179" s="118">
        <f t="shared" si="143"/>
        <v>0</v>
      </c>
      <c r="BD179" s="118">
        <f t="shared" si="143"/>
        <v>0</v>
      </c>
      <c r="BE179" s="118">
        <f t="shared" si="143"/>
        <v>0</v>
      </c>
      <c r="BF179" s="118">
        <f t="shared" si="143"/>
        <v>0</v>
      </c>
      <c r="BG179" s="118">
        <f t="shared" si="143"/>
        <v>0</v>
      </c>
      <c r="BH179" s="118">
        <f t="shared" si="143"/>
        <v>0</v>
      </c>
      <c r="BI179" s="118">
        <f t="shared" si="143"/>
        <v>0</v>
      </c>
      <c r="BJ179" s="118">
        <f t="shared" si="143"/>
        <v>0</v>
      </c>
      <c r="BK179" s="118">
        <f t="shared" si="143"/>
        <v>0</v>
      </c>
      <c r="BL179" s="118">
        <f t="shared" si="143"/>
        <v>0</v>
      </c>
      <c r="BM179" s="118">
        <f t="shared" si="143"/>
        <v>0</v>
      </c>
      <c r="BN179" s="118">
        <f t="shared" si="143"/>
        <v>0</v>
      </c>
      <c r="BO179" s="118">
        <f t="shared" si="143"/>
        <v>0</v>
      </c>
      <c r="BP179" s="118">
        <f t="shared" si="143"/>
        <v>0</v>
      </c>
      <c r="BQ179" s="118">
        <f t="shared" ref="BQ179:CH179" si="144">BQ178-BQ73</f>
        <v>0</v>
      </c>
      <c r="BR179" s="118">
        <f t="shared" si="144"/>
        <v>0</v>
      </c>
      <c r="BS179" s="118">
        <f t="shared" si="144"/>
        <v>0</v>
      </c>
      <c r="BT179" s="118">
        <f t="shared" si="144"/>
        <v>0</v>
      </c>
      <c r="BU179" s="118">
        <f t="shared" si="144"/>
        <v>0</v>
      </c>
      <c r="BV179" s="118">
        <f t="shared" si="144"/>
        <v>0</v>
      </c>
      <c r="BW179" s="118">
        <f t="shared" si="144"/>
        <v>0</v>
      </c>
      <c r="BX179" s="118">
        <f t="shared" si="144"/>
        <v>0</v>
      </c>
      <c r="BY179" s="118">
        <f t="shared" si="144"/>
        <v>0</v>
      </c>
      <c r="BZ179" s="118">
        <f t="shared" si="144"/>
        <v>0</v>
      </c>
      <c r="CA179" s="118">
        <f t="shared" si="144"/>
        <v>0</v>
      </c>
      <c r="CB179" s="118">
        <f t="shared" si="144"/>
        <v>0</v>
      </c>
      <c r="CC179" s="118">
        <f t="shared" si="144"/>
        <v>0</v>
      </c>
      <c r="CD179" s="118">
        <f t="shared" si="144"/>
        <v>0</v>
      </c>
      <c r="CE179" s="118">
        <f t="shared" si="144"/>
        <v>0</v>
      </c>
      <c r="CF179" s="118">
        <f t="shared" si="144"/>
        <v>0</v>
      </c>
      <c r="CG179" s="118">
        <f t="shared" si="144"/>
        <v>0</v>
      </c>
      <c r="CH179" s="118">
        <f t="shared" si="144"/>
        <v>0</v>
      </c>
    </row>
    <row r="180" spans="1:86" ht="15" hidden="1" thickBot="1" x14ac:dyDescent="0.35">
      <c r="A180" s="115"/>
      <c r="B180" s="115"/>
      <c r="C180" s="118"/>
      <c r="D180" s="118"/>
      <c r="E180" s="118"/>
      <c r="F180" s="118"/>
      <c r="G180" s="118"/>
      <c r="H180" s="118"/>
      <c r="I180" s="118"/>
      <c r="J180" s="118"/>
      <c r="K180" s="118"/>
      <c r="L180" s="118"/>
      <c r="M180" s="118"/>
      <c r="N180" s="118"/>
    </row>
    <row r="181" spans="1:86" ht="15" hidden="1" thickBot="1" x14ac:dyDescent="0.35">
      <c r="A181" s="115"/>
      <c r="B181" s="305" t="s">
        <v>39</v>
      </c>
      <c r="C181" s="176">
        <f>C$4</f>
        <v>44927</v>
      </c>
      <c r="D181" s="176">
        <f t="shared" ref="D181:BO181" si="145">D$4</f>
        <v>44958</v>
      </c>
      <c r="E181" s="176">
        <f t="shared" si="145"/>
        <v>44986</v>
      </c>
      <c r="F181" s="176">
        <f t="shared" si="145"/>
        <v>45017</v>
      </c>
      <c r="G181" s="176">
        <f t="shared" si="145"/>
        <v>45047</v>
      </c>
      <c r="H181" s="176">
        <f t="shared" si="145"/>
        <v>45078</v>
      </c>
      <c r="I181" s="176">
        <f t="shared" si="145"/>
        <v>45108</v>
      </c>
      <c r="J181" s="176">
        <f t="shared" si="145"/>
        <v>45139</v>
      </c>
      <c r="K181" s="176">
        <f t="shared" si="145"/>
        <v>45170</v>
      </c>
      <c r="L181" s="176">
        <f t="shared" si="145"/>
        <v>45200</v>
      </c>
      <c r="M181" s="176">
        <f t="shared" si="145"/>
        <v>45231</v>
      </c>
      <c r="N181" s="176">
        <f t="shared" si="145"/>
        <v>45261</v>
      </c>
      <c r="O181" s="176">
        <f t="shared" si="145"/>
        <v>45292</v>
      </c>
      <c r="P181" s="176">
        <f t="shared" si="145"/>
        <v>45323</v>
      </c>
      <c r="Q181" s="176">
        <f t="shared" si="145"/>
        <v>45352</v>
      </c>
      <c r="R181" s="176">
        <f t="shared" si="145"/>
        <v>45383</v>
      </c>
      <c r="S181" s="176">
        <f t="shared" si="145"/>
        <v>45413</v>
      </c>
      <c r="T181" s="176">
        <f t="shared" si="145"/>
        <v>45444</v>
      </c>
      <c r="U181" s="176">
        <f t="shared" si="145"/>
        <v>45474</v>
      </c>
      <c r="V181" s="176">
        <f t="shared" si="145"/>
        <v>45505</v>
      </c>
      <c r="W181" s="176">
        <f t="shared" si="145"/>
        <v>45536</v>
      </c>
      <c r="X181" s="176">
        <f t="shared" si="145"/>
        <v>45566</v>
      </c>
      <c r="Y181" s="176">
        <f t="shared" si="145"/>
        <v>45597</v>
      </c>
      <c r="Z181" s="176">
        <f t="shared" si="145"/>
        <v>45627</v>
      </c>
      <c r="AA181" s="176">
        <f t="shared" si="145"/>
        <v>45658</v>
      </c>
      <c r="AB181" s="176">
        <f t="shared" si="145"/>
        <v>45689</v>
      </c>
      <c r="AC181" s="176">
        <f t="shared" si="145"/>
        <v>45717</v>
      </c>
      <c r="AD181" s="176">
        <f t="shared" si="145"/>
        <v>45748</v>
      </c>
      <c r="AE181" s="176">
        <f t="shared" si="145"/>
        <v>45778</v>
      </c>
      <c r="AF181" s="176">
        <f t="shared" si="145"/>
        <v>45809</v>
      </c>
      <c r="AG181" s="176">
        <f t="shared" si="145"/>
        <v>45839</v>
      </c>
      <c r="AH181" s="176">
        <f t="shared" si="145"/>
        <v>45870</v>
      </c>
      <c r="AI181" s="176">
        <f t="shared" si="145"/>
        <v>45901</v>
      </c>
      <c r="AJ181" s="176">
        <f t="shared" si="145"/>
        <v>45931</v>
      </c>
      <c r="AK181" s="176">
        <f t="shared" si="145"/>
        <v>45962</v>
      </c>
      <c r="AL181" s="176">
        <f t="shared" si="145"/>
        <v>45992</v>
      </c>
      <c r="AM181" s="176">
        <f t="shared" si="145"/>
        <v>46023</v>
      </c>
      <c r="AN181" s="176">
        <f t="shared" si="145"/>
        <v>46054</v>
      </c>
      <c r="AO181" s="176">
        <f t="shared" si="145"/>
        <v>46082</v>
      </c>
      <c r="AP181" s="176">
        <f t="shared" si="145"/>
        <v>46113</v>
      </c>
      <c r="AQ181" s="176">
        <f t="shared" si="145"/>
        <v>46143</v>
      </c>
      <c r="AR181" s="176">
        <f t="shared" si="145"/>
        <v>46174</v>
      </c>
      <c r="AS181" s="176">
        <f t="shared" si="145"/>
        <v>46204</v>
      </c>
      <c r="AT181" s="176">
        <f t="shared" si="145"/>
        <v>46235</v>
      </c>
      <c r="AU181" s="176">
        <f t="shared" si="145"/>
        <v>46266</v>
      </c>
      <c r="AV181" s="176">
        <f t="shared" si="145"/>
        <v>46296</v>
      </c>
      <c r="AW181" s="176">
        <f t="shared" si="145"/>
        <v>46327</v>
      </c>
      <c r="AX181" s="176">
        <f t="shared" si="145"/>
        <v>46357</v>
      </c>
      <c r="AY181" s="176">
        <f t="shared" si="145"/>
        <v>46388</v>
      </c>
      <c r="AZ181" s="176">
        <f t="shared" si="145"/>
        <v>46419</v>
      </c>
      <c r="BA181" s="176">
        <f t="shared" si="145"/>
        <v>46447</v>
      </c>
      <c r="BB181" s="176">
        <f t="shared" si="145"/>
        <v>46478</v>
      </c>
      <c r="BC181" s="176">
        <f t="shared" si="145"/>
        <v>46508</v>
      </c>
      <c r="BD181" s="176">
        <f t="shared" si="145"/>
        <v>46539</v>
      </c>
      <c r="BE181" s="176">
        <f t="shared" si="145"/>
        <v>46569</v>
      </c>
      <c r="BF181" s="176">
        <f t="shared" si="145"/>
        <v>46600</v>
      </c>
      <c r="BG181" s="176">
        <f t="shared" si="145"/>
        <v>46631</v>
      </c>
      <c r="BH181" s="176">
        <f t="shared" si="145"/>
        <v>46661</v>
      </c>
      <c r="BI181" s="176">
        <f t="shared" si="145"/>
        <v>46692</v>
      </c>
      <c r="BJ181" s="176">
        <f t="shared" si="145"/>
        <v>46722</v>
      </c>
      <c r="BK181" s="176">
        <f t="shared" si="145"/>
        <v>46753</v>
      </c>
      <c r="BL181" s="176">
        <f t="shared" si="145"/>
        <v>46784</v>
      </c>
      <c r="BM181" s="176">
        <f t="shared" si="145"/>
        <v>46813</v>
      </c>
      <c r="BN181" s="176">
        <f t="shared" si="145"/>
        <v>46844</v>
      </c>
      <c r="BO181" s="176">
        <f t="shared" si="145"/>
        <v>46874</v>
      </c>
      <c r="BP181" s="176">
        <f t="shared" ref="BP181:CH181" si="146">BP$4</f>
        <v>46905</v>
      </c>
      <c r="BQ181" s="176">
        <f t="shared" si="146"/>
        <v>46935</v>
      </c>
      <c r="BR181" s="176">
        <f t="shared" si="146"/>
        <v>46966</v>
      </c>
      <c r="BS181" s="176">
        <f t="shared" si="146"/>
        <v>46997</v>
      </c>
      <c r="BT181" s="176">
        <f t="shared" si="146"/>
        <v>47027</v>
      </c>
      <c r="BU181" s="176">
        <f t="shared" si="146"/>
        <v>47058</v>
      </c>
      <c r="BV181" s="176">
        <f t="shared" si="146"/>
        <v>47088</v>
      </c>
      <c r="BW181" s="176">
        <f t="shared" si="146"/>
        <v>47119</v>
      </c>
      <c r="BX181" s="176">
        <f t="shared" si="146"/>
        <v>47150</v>
      </c>
      <c r="BY181" s="176">
        <f t="shared" si="146"/>
        <v>47178</v>
      </c>
      <c r="BZ181" s="176">
        <f t="shared" si="146"/>
        <v>47209</v>
      </c>
      <c r="CA181" s="176">
        <f t="shared" si="146"/>
        <v>47239</v>
      </c>
      <c r="CB181" s="176">
        <f t="shared" si="146"/>
        <v>47270</v>
      </c>
      <c r="CC181" s="176">
        <f t="shared" si="146"/>
        <v>47300</v>
      </c>
      <c r="CD181" s="176">
        <f t="shared" si="146"/>
        <v>47331</v>
      </c>
      <c r="CE181" s="176">
        <f t="shared" si="146"/>
        <v>47362</v>
      </c>
      <c r="CF181" s="176">
        <f t="shared" si="146"/>
        <v>47392</v>
      </c>
      <c r="CG181" s="176">
        <f t="shared" si="146"/>
        <v>47423</v>
      </c>
      <c r="CH181" s="177">
        <f t="shared" si="146"/>
        <v>47453</v>
      </c>
    </row>
    <row r="182" spans="1:86" hidden="1" x14ac:dyDescent="0.3">
      <c r="A182" s="115"/>
      <c r="B182" s="299" t="s">
        <v>130</v>
      </c>
      <c r="C182" s="128">
        <f>C157*'YTD PROGRAM SUMMARY'!C43</f>
        <v>0</v>
      </c>
      <c r="D182" s="128">
        <f>D157*'YTD PROGRAM SUMMARY'!D43</f>
        <v>161.68210622682011</v>
      </c>
      <c r="E182" s="128">
        <f>E157*'YTD PROGRAM SUMMARY'!E43</f>
        <v>85.281546793867648</v>
      </c>
      <c r="F182" s="128">
        <f>F157*'YTD PROGRAM SUMMARY'!F43</f>
        <v>891.75533873600421</v>
      </c>
      <c r="G182" s="128">
        <f>G157*'YTD PROGRAM SUMMARY'!G43</f>
        <v>4502.1483348612473</v>
      </c>
      <c r="H182" s="128">
        <f>H157*'YTD PROGRAM SUMMARY'!H43</f>
        <v>17558.033688749758</v>
      </c>
      <c r="I182" s="128">
        <f>I157*'YTD PROGRAM SUMMARY'!I43</f>
        <v>25674.854558951833</v>
      </c>
      <c r="J182" s="128">
        <f>J157*'YTD PROGRAM SUMMARY'!J43</f>
        <v>21201.044396473309</v>
      </c>
      <c r="K182" s="128">
        <f>K157*'YTD PROGRAM SUMMARY'!K43</f>
        <v>22563.938554450022</v>
      </c>
      <c r="L182" s="128">
        <f>L157*'YTD PROGRAM SUMMARY'!L43</f>
        <v>16602.226996487127</v>
      </c>
      <c r="M182" s="128">
        <f>M157*'YTD PROGRAM SUMMARY'!M43</f>
        <v>634.41207429914721</v>
      </c>
      <c r="N182" s="128">
        <f>N157*'YTD PROGRAM SUMMARY'!N43</f>
        <v>18472.215136084287</v>
      </c>
      <c r="O182" s="262">
        <f>O157*'YTD PROGRAM SUMMARY'!O43</f>
        <v>0</v>
      </c>
      <c r="P182" s="262">
        <f>P157*'YTD PROGRAM SUMMARY'!P43</f>
        <v>0</v>
      </c>
      <c r="Q182" s="262">
        <f>Q157*'YTD PROGRAM SUMMARY'!Q43</f>
        <v>0</v>
      </c>
      <c r="R182" s="262">
        <f>R157*'YTD PROGRAM SUMMARY'!R43</f>
        <v>0</v>
      </c>
      <c r="S182" s="262">
        <f>S157*'YTD PROGRAM SUMMARY'!S43</f>
        <v>0</v>
      </c>
      <c r="T182" s="262">
        <f>T157*'YTD PROGRAM SUMMARY'!T43</f>
        <v>0</v>
      </c>
      <c r="U182" s="262">
        <f>U157*'YTD PROGRAM SUMMARY'!U43</f>
        <v>0</v>
      </c>
      <c r="V182" s="262">
        <f>V157*'YTD PROGRAM SUMMARY'!V43</f>
        <v>0</v>
      </c>
      <c r="W182" s="262">
        <f>W157*'YTD PROGRAM SUMMARY'!W43</f>
        <v>0</v>
      </c>
      <c r="X182" s="262">
        <f>X157*'YTD PROGRAM SUMMARY'!X43</f>
        <v>0</v>
      </c>
      <c r="Y182" s="262">
        <f>Y157*'YTD PROGRAM SUMMARY'!Y43</f>
        <v>0</v>
      </c>
      <c r="Z182" s="262">
        <f>Z157*'YTD PROGRAM SUMMARY'!Z43</f>
        <v>0</v>
      </c>
      <c r="AA182" s="262">
        <f>AA157*'YTD PROGRAM SUMMARY'!AA43</f>
        <v>0</v>
      </c>
      <c r="AB182" s="262">
        <f>AB157*'YTD PROGRAM SUMMARY'!AB43</f>
        <v>0</v>
      </c>
      <c r="AC182" s="262">
        <f>AC157*'YTD PROGRAM SUMMARY'!AC43</f>
        <v>0</v>
      </c>
      <c r="AD182" s="262">
        <f>AD157*'YTD PROGRAM SUMMARY'!AD43</f>
        <v>0</v>
      </c>
      <c r="AE182" s="262">
        <f>AE157*'YTD PROGRAM SUMMARY'!AE43</f>
        <v>0</v>
      </c>
      <c r="AF182" s="262">
        <f>AF157*'YTD PROGRAM SUMMARY'!AF43</f>
        <v>0</v>
      </c>
      <c r="AG182" s="262">
        <f>AG157*'YTD PROGRAM SUMMARY'!AG43</f>
        <v>0</v>
      </c>
      <c r="AH182" s="262">
        <f>AH157*'YTD PROGRAM SUMMARY'!AH43</f>
        <v>0</v>
      </c>
      <c r="AI182" s="262">
        <f>AI157*'YTD PROGRAM SUMMARY'!AI43</f>
        <v>0</v>
      </c>
      <c r="AJ182" s="262">
        <f>AJ157*'YTD PROGRAM SUMMARY'!AJ43</f>
        <v>0</v>
      </c>
      <c r="AK182" s="262">
        <f>AK157*'YTD PROGRAM SUMMARY'!AK43</f>
        <v>0</v>
      </c>
      <c r="AL182" s="262">
        <f>AL157*'YTD PROGRAM SUMMARY'!AL43</f>
        <v>0</v>
      </c>
      <c r="AM182" s="262">
        <f>AM157*'YTD PROGRAM SUMMARY'!AM43</f>
        <v>0</v>
      </c>
      <c r="AN182" s="262">
        <f>AN157*'YTD PROGRAM SUMMARY'!AN43</f>
        <v>0</v>
      </c>
      <c r="AO182" s="262">
        <f>AO157*'YTD PROGRAM SUMMARY'!AO43</f>
        <v>0</v>
      </c>
      <c r="AP182" s="262">
        <f>AP157*'YTD PROGRAM SUMMARY'!AP43</f>
        <v>0</v>
      </c>
      <c r="AQ182" s="262">
        <f>AQ157*'YTD PROGRAM SUMMARY'!AQ43</f>
        <v>0</v>
      </c>
      <c r="AR182" s="262">
        <f>AR157*'YTD PROGRAM SUMMARY'!AR43</f>
        <v>0</v>
      </c>
      <c r="AS182" s="262">
        <f>AS157*'YTD PROGRAM SUMMARY'!AS43</f>
        <v>0</v>
      </c>
      <c r="AT182" s="262">
        <f>AT157*'YTD PROGRAM SUMMARY'!AT43</f>
        <v>0</v>
      </c>
      <c r="AU182" s="262">
        <f>AU157*'YTD PROGRAM SUMMARY'!AU43</f>
        <v>0</v>
      </c>
      <c r="AV182" s="262">
        <f>AV157*'YTD PROGRAM SUMMARY'!AV43</f>
        <v>0</v>
      </c>
      <c r="AW182" s="262">
        <f>AW157*'YTD PROGRAM SUMMARY'!AW43</f>
        <v>0</v>
      </c>
      <c r="AX182" s="262">
        <f>AX157*'YTD PROGRAM SUMMARY'!AX43</f>
        <v>0</v>
      </c>
      <c r="AY182" s="262">
        <f>AY157*'YTD PROGRAM SUMMARY'!AY43</f>
        <v>0</v>
      </c>
      <c r="AZ182" s="262">
        <f>AZ157*'YTD PROGRAM SUMMARY'!AZ43</f>
        <v>0</v>
      </c>
      <c r="BA182" s="262">
        <f>BA157*'YTD PROGRAM SUMMARY'!BA43</f>
        <v>0</v>
      </c>
      <c r="BB182" s="262">
        <f>BB157*'YTD PROGRAM SUMMARY'!BB43</f>
        <v>0</v>
      </c>
      <c r="BC182" s="262">
        <f>BC157*'YTD PROGRAM SUMMARY'!BC43</f>
        <v>0</v>
      </c>
      <c r="BD182" s="262">
        <f>BD157*'YTD PROGRAM SUMMARY'!BD43</f>
        <v>0</v>
      </c>
      <c r="BE182" s="262">
        <f>BE157*'YTD PROGRAM SUMMARY'!BE43</f>
        <v>0</v>
      </c>
      <c r="BF182" s="262">
        <f>BF157*'YTD PROGRAM SUMMARY'!BF43</f>
        <v>0</v>
      </c>
      <c r="BG182" s="262">
        <f>BG157*'YTD PROGRAM SUMMARY'!BG43</f>
        <v>0</v>
      </c>
      <c r="BH182" s="262">
        <f>BH157*'YTD PROGRAM SUMMARY'!BH43</f>
        <v>0</v>
      </c>
      <c r="BI182" s="262">
        <f>BI157*'YTD PROGRAM SUMMARY'!BI43</f>
        <v>0</v>
      </c>
      <c r="BJ182" s="262">
        <f>BJ157*'YTD PROGRAM SUMMARY'!BJ43</f>
        <v>0</v>
      </c>
      <c r="BK182" s="262">
        <f>BK157*'YTD PROGRAM SUMMARY'!BK43</f>
        <v>0</v>
      </c>
      <c r="BL182" s="262">
        <f>BL157*'YTD PROGRAM SUMMARY'!BL43</f>
        <v>0</v>
      </c>
      <c r="BM182" s="262">
        <f>BM157*'YTD PROGRAM SUMMARY'!BM43</f>
        <v>0</v>
      </c>
      <c r="BN182" s="262">
        <f>BN157*'YTD PROGRAM SUMMARY'!BN43</f>
        <v>0</v>
      </c>
      <c r="BO182" s="262">
        <f>BO157*'YTD PROGRAM SUMMARY'!BO43</f>
        <v>0</v>
      </c>
      <c r="BP182" s="262">
        <f>BP157*'YTD PROGRAM SUMMARY'!BP43</f>
        <v>0</v>
      </c>
      <c r="BQ182" s="262">
        <f>BQ157*'YTD PROGRAM SUMMARY'!BQ43</f>
        <v>0</v>
      </c>
      <c r="BR182" s="262">
        <f>BR157*'YTD PROGRAM SUMMARY'!BR43</f>
        <v>0</v>
      </c>
      <c r="BS182" s="262">
        <f>BS157*'YTD PROGRAM SUMMARY'!BS43</f>
        <v>0</v>
      </c>
      <c r="BT182" s="262">
        <f>BT157*'YTD PROGRAM SUMMARY'!BT43</f>
        <v>0</v>
      </c>
      <c r="BU182" s="262">
        <f>BU157*'YTD PROGRAM SUMMARY'!BU43</f>
        <v>0</v>
      </c>
      <c r="BV182" s="262">
        <f>BV157*'YTD PROGRAM SUMMARY'!BV43</f>
        <v>0</v>
      </c>
      <c r="BW182" s="262">
        <f>BW157*'YTD PROGRAM SUMMARY'!BW43</f>
        <v>0</v>
      </c>
      <c r="BX182" s="262">
        <f>BX157*'YTD PROGRAM SUMMARY'!BX43</f>
        <v>0</v>
      </c>
      <c r="BY182" s="262">
        <f>BY157*'YTD PROGRAM SUMMARY'!BY43</f>
        <v>0</v>
      </c>
      <c r="BZ182" s="262">
        <f>BZ157*'YTD PROGRAM SUMMARY'!BZ43</f>
        <v>0</v>
      </c>
      <c r="CA182" s="262">
        <f>CA157*'YTD PROGRAM SUMMARY'!CA43</f>
        <v>0</v>
      </c>
      <c r="CB182" s="262">
        <f>CB157*'YTD PROGRAM SUMMARY'!CB43</f>
        <v>0</v>
      </c>
      <c r="CC182" s="262">
        <f>CC157*'YTD PROGRAM SUMMARY'!CC43</f>
        <v>0</v>
      </c>
      <c r="CD182" s="262">
        <f>CD157*'YTD PROGRAM SUMMARY'!CD43</f>
        <v>0</v>
      </c>
      <c r="CE182" s="262">
        <f>CE157*'YTD PROGRAM SUMMARY'!CE43</f>
        <v>0</v>
      </c>
      <c r="CF182" s="262">
        <f>CF157*'YTD PROGRAM SUMMARY'!CF43</f>
        <v>0</v>
      </c>
      <c r="CG182" s="262">
        <f>CG157*'YTD PROGRAM SUMMARY'!CG43</f>
        <v>0</v>
      </c>
      <c r="CH182" s="263">
        <f>CH157*'YTD PROGRAM SUMMARY'!CH43</f>
        <v>0</v>
      </c>
    </row>
    <row r="183" spans="1:86" ht="15" hidden="1" thickBot="1" x14ac:dyDescent="0.35">
      <c r="A183" s="115"/>
      <c r="B183" s="96" t="s">
        <v>131</v>
      </c>
      <c r="C183" s="121">
        <f>C176*'YTD PROGRAM SUMMARY'!C43</f>
        <v>0</v>
      </c>
      <c r="D183" s="121">
        <f>D176*'YTD PROGRAM SUMMARY'!D43</f>
        <v>11.2042684316117</v>
      </c>
      <c r="E183" s="121">
        <f>E176*'YTD PROGRAM SUMMARY'!E43</f>
        <v>5.9299187355383332</v>
      </c>
      <c r="F183" s="121">
        <f>F176*'YTD PROGRAM SUMMARY'!F43</f>
        <v>66.911974107762276</v>
      </c>
      <c r="G183" s="121">
        <f>G176*'YTD PROGRAM SUMMARY'!G43</f>
        <v>427.99606785900784</v>
      </c>
      <c r="H183" s="121">
        <f>H176*'YTD PROGRAM SUMMARY'!H43</f>
        <v>2997.9290828035546</v>
      </c>
      <c r="I183" s="121">
        <f>I176*'YTD PROGRAM SUMMARY'!I43</f>
        <v>4150.3871114757167</v>
      </c>
      <c r="J183" s="121">
        <f>J176*'YTD PROGRAM SUMMARY'!J43</f>
        <v>3621.7136414400993</v>
      </c>
      <c r="K183" s="121">
        <f>K176*'YTD PROGRAM SUMMARY'!K43</f>
        <v>3759.6820714601631</v>
      </c>
      <c r="L183" s="121">
        <f>L176*'YTD PROGRAM SUMMARY'!L43</f>
        <v>1422.8282243188355</v>
      </c>
      <c r="M183" s="121">
        <f>M176*'YTD PROGRAM SUMMARY'!M43</f>
        <v>51.242871514749396</v>
      </c>
      <c r="N183" s="121">
        <f>N176*'YTD PROGRAM SUMMARY'!N43</f>
        <v>1253.99879883417</v>
      </c>
      <c r="O183" s="254">
        <f>O176*'YTD PROGRAM SUMMARY'!O43</f>
        <v>0</v>
      </c>
      <c r="P183" s="254">
        <f>P176*'YTD PROGRAM SUMMARY'!P43</f>
        <v>0</v>
      </c>
      <c r="Q183" s="254">
        <f>Q176*'YTD PROGRAM SUMMARY'!Q43</f>
        <v>0</v>
      </c>
      <c r="R183" s="254">
        <f>R176*'YTD PROGRAM SUMMARY'!R43</f>
        <v>0</v>
      </c>
      <c r="S183" s="254">
        <f>S176*'YTD PROGRAM SUMMARY'!S43</f>
        <v>0</v>
      </c>
      <c r="T183" s="254">
        <f>T176*'YTD PROGRAM SUMMARY'!T43</f>
        <v>0</v>
      </c>
      <c r="U183" s="254">
        <f>U176*'YTD PROGRAM SUMMARY'!U43</f>
        <v>0</v>
      </c>
      <c r="V183" s="254">
        <f>V176*'YTD PROGRAM SUMMARY'!V43</f>
        <v>0</v>
      </c>
      <c r="W183" s="254">
        <f>W176*'YTD PROGRAM SUMMARY'!W43</f>
        <v>0</v>
      </c>
      <c r="X183" s="254">
        <f>X176*'YTD PROGRAM SUMMARY'!X43</f>
        <v>0</v>
      </c>
      <c r="Y183" s="254">
        <f>Y176*'YTD PROGRAM SUMMARY'!Y43</f>
        <v>0</v>
      </c>
      <c r="Z183" s="254">
        <f>Z176*'YTD PROGRAM SUMMARY'!Z43</f>
        <v>0</v>
      </c>
      <c r="AA183" s="254">
        <f>AA176*'YTD PROGRAM SUMMARY'!AA43</f>
        <v>0</v>
      </c>
      <c r="AB183" s="254">
        <f>AB176*'YTD PROGRAM SUMMARY'!AB43</f>
        <v>0</v>
      </c>
      <c r="AC183" s="254">
        <f>AC176*'YTD PROGRAM SUMMARY'!AC43</f>
        <v>0</v>
      </c>
      <c r="AD183" s="254">
        <f>AD176*'YTD PROGRAM SUMMARY'!AD43</f>
        <v>0</v>
      </c>
      <c r="AE183" s="254">
        <f>AE176*'YTD PROGRAM SUMMARY'!AE43</f>
        <v>0</v>
      </c>
      <c r="AF183" s="254">
        <f>AF176*'YTD PROGRAM SUMMARY'!AF43</f>
        <v>0</v>
      </c>
      <c r="AG183" s="254">
        <f>AG176*'YTD PROGRAM SUMMARY'!AG43</f>
        <v>0</v>
      </c>
      <c r="AH183" s="254">
        <f>AH176*'YTD PROGRAM SUMMARY'!AH43</f>
        <v>0</v>
      </c>
      <c r="AI183" s="254">
        <f>AI176*'YTD PROGRAM SUMMARY'!AI43</f>
        <v>0</v>
      </c>
      <c r="AJ183" s="254">
        <f>AJ176*'YTD PROGRAM SUMMARY'!AJ43</f>
        <v>0</v>
      </c>
      <c r="AK183" s="254">
        <f>AK176*'YTD PROGRAM SUMMARY'!AK43</f>
        <v>0</v>
      </c>
      <c r="AL183" s="254">
        <f>AL176*'YTD PROGRAM SUMMARY'!AL43</f>
        <v>0</v>
      </c>
      <c r="AM183" s="254">
        <f>AM176*'YTD PROGRAM SUMMARY'!AM43</f>
        <v>0</v>
      </c>
      <c r="AN183" s="254">
        <f>AN176*'YTD PROGRAM SUMMARY'!AN43</f>
        <v>0</v>
      </c>
      <c r="AO183" s="254">
        <f>AO176*'YTD PROGRAM SUMMARY'!AO43</f>
        <v>0</v>
      </c>
      <c r="AP183" s="254">
        <f>AP176*'YTD PROGRAM SUMMARY'!AP43</f>
        <v>0</v>
      </c>
      <c r="AQ183" s="254">
        <f>AQ176*'YTD PROGRAM SUMMARY'!AQ43</f>
        <v>0</v>
      </c>
      <c r="AR183" s="254">
        <f>AR176*'YTD PROGRAM SUMMARY'!AR43</f>
        <v>0</v>
      </c>
      <c r="AS183" s="254">
        <f>AS176*'YTD PROGRAM SUMMARY'!AS43</f>
        <v>0</v>
      </c>
      <c r="AT183" s="254">
        <f>AT176*'YTD PROGRAM SUMMARY'!AT43</f>
        <v>0</v>
      </c>
      <c r="AU183" s="254">
        <f>AU176*'YTD PROGRAM SUMMARY'!AU43</f>
        <v>0</v>
      </c>
      <c r="AV183" s="254">
        <f>AV176*'YTD PROGRAM SUMMARY'!AV43</f>
        <v>0</v>
      </c>
      <c r="AW183" s="254">
        <f>AW176*'YTD PROGRAM SUMMARY'!AW43</f>
        <v>0</v>
      </c>
      <c r="AX183" s="254">
        <f>AX176*'YTD PROGRAM SUMMARY'!AX43</f>
        <v>0</v>
      </c>
      <c r="AY183" s="254">
        <f>AY176*'YTD PROGRAM SUMMARY'!AY43</f>
        <v>0</v>
      </c>
      <c r="AZ183" s="254">
        <f>AZ176*'YTD PROGRAM SUMMARY'!AZ43</f>
        <v>0</v>
      </c>
      <c r="BA183" s="254">
        <f>BA176*'YTD PROGRAM SUMMARY'!BA43</f>
        <v>0</v>
      </c>
      <c r="BB183" s="254">
        <f>BB176*'YTD PROGRAM SUMMARY'!BB43</f>
        <v>0</v>
      </c>
      <c r="BC183" s="254">
        <f>BC176*'YTD PROGRAM SUMMARY'!BC43</f>
        <v>0</v>
      </c>
      <c r="BD183" s="254">
        <f>BD176*'YTD PROGRAM SUMMARY'!BD43</f>
        <v>0</v>
      </c>
      <c r="BE183" s="254">
        <f>BE176*'YTD PROGRAM SUMMARY'!BE43</f>
        <v>0</v>
      </c>
      <c r="BF183" s="254">
        <f>BF176*'YTD PROGRAM SUMMARY'!BF43</f>
        <v>0</v>
      </c>
      <c r="BG183" s="254">
        <f>BG176*'YTD PROGRAM SUMMARY'!BG43</f>
        <v>0</v>
      </c>
      <c r="BH183" s="254">
        <f>BH176*'YTD PROGRAM SUMMARY'!BH43</f>
        <v>0</v>
      </c>
      <c r="BI183" s="254">
        <f>BI176*'YTD PROGRAM SUMMARY'!BI43</f>
        <v>0</v>
      </c>
      <c r="BJ183" s="254">
        <f>BJ176*'YTD PROGRAM SUMMARY'!BJ43</f>
        <v>0</v>
      </c>
      <c r="BK183" s="254">
        <f>BK176*'YTD PROGRAM SUMMARY'!BK43</f>
        <v>0</v>
      </c>
      <c r="BL183" s="254">
        <f>BL176*'YTD PROGRAM SUMMARY'!BL43</f>
        <v>0</v>
      </c>
      <c r="BM183" s="254">
        <f>BM176*'YTD PROGRAM SUMMARY'!BM43</f>
        <v>0</v>
      </c>
      <c r="BN183" s="254">
        <f>BN176*'YTD PROGRAM SUMMARY'!BN43</f>
        <v>0</v>
      </c>
      <c r="BO183" s="254">
        <f>BO176*'YTD PROGRAM SUMMARY'!BO43</f>
        <v>0</v>
      </c>
      <c r="BP183" s="254">
        <f>BP176*'YTD PROGRAM SUMMARY'!BP43</f>
        <v>0</v>
      </c>
      <c r="BQ183" s="254">
        <f>BQ176*'YTD PROGRAM SUMMARY'!BQ43</f>
        <v>0</v>
      </c>
      <c r="BR183" s="254">
        <f>BR176*'YTD PROGRAM SUMMARY'!BR43</f>
        <v>0</v>
      </c>
      <c r="BS183" s="254">
        <f>BS176*'YTD PROGRAM SUMMARY'!BS43</f>
        <v>0</v>
      </c>
      <c r="BT183" s="254">
        <f>BT176*'YTD PROGRAM SUMMARY'!BT43</f>
        <v>0</v>
      </c>
      <c r="BU183" s="254">
        <f>BU176*'YTD PROGRAM SUMMARY'!BU43</f>
        <v>0</v>
      </c>
      <c r="BV183" s="254">
        <f>BV176*'YTD PROGRAM SUMMARY'!BV43</f>
        <v>0</v>
      </c>
      <c r="BW183" s="254">
        <f>BW176*'YTD PROGRAM SUMMARY'!BW43</f>
        <v>0</v>
      </c>
      <c r="BX183" s="254">
        <f>BX176*'YTD PROGRAM SUMMARY'!BX43</f>
        <v>0</v>
      </c>
      <c r="BY183" s="254">
        <f>BY176*'YTD PROGRAM SUMMARY'!BY43</f>
        <v>0</v>
      </c>
      <c r="BZ183" s="254">
        <f>BZ176*'YTD PROGRAM SUMMARY'!BZ43</f>
        <v>0</v>
      </c>
      <c r="CA183" s="254">
        <f>CA176*'YTD PROGRAM SUMMARY'!CA43</f>
        <v>0</v>
      </c>
      <c r="CB183" s="254">
        <f>CB176*'YTD PROGRAM SUMMARY'!CB43</f>
        <v>0</v>
      </c>
      <c r="CC183" s="254">
        <f>CC176*'YTD PROGRAM SUMMARY'!CC43</f>
        <v>0</v>
      </c>
      <c r="CD183" s="254">
        <f>CD176*'YTD PROGRAM SUMMARY'!CD43</f>
        <v>0</v>
      </c>
      <c r="CE183" s="254">
        <f>CE176*'YTD PROGRAM SUMMARY'!CE43</f>
        <v>0</v>
      </c>
      <c r="CF183" s="254">
        <f>CF176*'YTD PROGRAM SUMMARY'!CF43</f>
        <v>0</v>
      </c>
      <c r="CG183" s="254">
        <f>CG176*'YTD PROGRAM SUMMARY'!CG43</f>
        <v>0</v>
      </c>
      <c r="CH183" s="255">
        <f>CH176*'YTD PROGRAM SUMMARY'!CH43</f>
        <v>0</v>
      </c>
    </row>
    <row r="184" spans="1:86" hidden="1" x14ac:dyDescent="0.3">
      <c r="A184" s="115"/>
      <c r="B184" s="299" t="s">
        <v>132</v>
      </c>
      <c r="C184" s="122">
        <f>IFERROR(C182/C73,0)</f>
        <v>0</v>
      </c>
      <c r="D184" s="122">
        <f t="shared" ref="D184:N184" si="147">IFERROR(D182/D73,0)</f>
        <v>0.2091422363634319</v>
      </c>
      <c r="E184" s="122">
        <f t="shared" si="147"/>
        <v>4.4812728294489811E-2</v>
      </c>
      <c r="F184" s="122">
        <f t="shared" si="147"/>
        <v>0.26938563215446232</v>
      </c>
      <c r="G184" s="122">
        <f t="shared" si="147"/>
        <v>0.6364232862938084</v>
      </c>
      <c r="H184" s="122">
        <f t="shared" si="147"/>
        <v>0.85415621705107025</v>
      </c>
      <c r="I184" s="122">
        <f t="shared" si="147"/>
        <v>0.83233679456169996</v>
      </c>
      <c r="J184" s="122">
        <f t="shared" si="147"/>
        <v>0.56302466610930935</v>
      </c>
      <c r="K184" s="122">
        <f t="shared" si="147"/>
        <v>0.64569463456675025</v>
      </c>
      <c r="L184" s="122">
        <f t="shared" si="147"/>
        <v>0.8730552861385884</v>
      </c>
      <c r="M184" s="122">
        <f t="shared" si="147"/>
        <v>2.8821170825368801E-2</v>
      </c>
      <c r="N184" s="122">
        <f t="shared" si="147"/>
        <v>0.48222489222106696</v>
      </c>
      <c r="O184" s="256">
        <f t="shared" ref="O184:BZ184" si="148">IFERROR(O182/O73,0)</f>
        <v>0</v>
      </c>
      <c r="P184" s="256">
        <f t="shared" si="148"/>
        <v>0</v>
      </c>
      <c r="Q184" s="256">
        <f t="shared" si="148"/>
        <v>0</v>
      </c>
      <c r="R184" s="256">
        <f t="shared" si="148"/>
        <v>0</v>
      </c>
      <c r="S184" s="256">
        <f t="shared" si="148"/>
        <v>0</v>
      </c>
      <c r="T184" s="256">
        <f t="shared" si="148"/>
        <v>0</v>
      </c>
      <c r="U184" s="256">
        <f t="shared" si="148"/>
        <v>0</v>
      </c>
      <c r="V184" s="256">
        <f t="shared" si="148"/>
        <v>0</v>
      </c>
      <c r="W184" s="256">
        <f t="shared" si="148"/>
        <v>0</v>
      </c>
      <c r="X184" s="256">
        <f t="shared" si="148"/>
        <v>0</v>
      </c>
      <c r="Y184" s="256">
        <f t="shared" si="148"/>
        <v>0</v>
      </c>
      <c r="Z184" s="256">
        <f t="shared" si="148"/>
        <v>0</v>
      </c>
      <c r="AA184" s="256">
        <f t="shared" si="148"/>
        <v>0</v>
      </c>
      <c r="AB184" s="256">
        <f t="shared" si="148"/>
        <v>0</v>
      </c>
      <c r="AC184" s="256">
        <f t="shared" si="148"/>
        <v>0</v>
      </c>
      <c r="AD184" s="256">
        <f t="shared" si="148"/>
        <v>0</v>
      </c>
      <c r="AE184" s="256">
        <f t="shared" si="148"/>
        <v>0</v>
      </c>
      <c r="AF184" s="256">
        <f t="shared" si="148"/>
        <v>0</v>
      </c>
      <c r="AG184" s="256">
        <f t="shared" si="148"/>
        <v>0</v>
      </c>
      <c r="AH184" s="256">
        <f t="shared" si="148"/>
        <v>0</v>
      </c>
      <c r="AI184" s="256">
        <f t="shared" si="148"/>
        <v>0</v>
      </c>
      <c r="AJ184" s="256">
        <f t="shared" si="148"/>
        <v>0</v>
      </c>
      <c r="AK184" s="256">
        <f t="shared" si="148"/>
        <v>0</v>
      </c>
      <c r="AL184" s="256">
        <f t="shared" si="148"/>
        <v>0</v>
      </c>
      <c r="AM184" s="256">
        <f t="shared" si="148"/>
        <v>0</v>
      </c>
      <c r="AN184" s="256">
        <f t="shared" si="148"/>
        <v>0</v>
      </c>
      <c r="AO184" s="256">
        <f t="shared" si="148"/>
        <v>0</v>
      </c>
      <c r="AP184" s="256">
        <f t="shared" si="148"/>
        <v>0</v>
      </c>
      <c r="AQ184" s="256">
        <f t="shared" si="148"/>
        <v>0</v>
      </c>
      <c r="AR184" s="256">
        <f t="shared" si="148"/>
        <v>0</v>
      </c>
      <c r="AS184" s="256">
        <f t="shared" si="148"/>
        <v>0</v>
      </c>
      <c r="AT184" s="256">
        <f t="shared" si="148"/>
        <v>0</v>
      </c>
      <c r="AU184" s="256">
        <f t="shared" si="148"/>
        <v>0</v>
      </c>
      <c r="AV184" s="256">
        <f t="shared" si="148"/>
        <v>0</v>
      </c>
      <c r="AW184" s="256">
        <f t="shared" si="148"/>
        <v>0</v>
      </c>
      <c r="AX184" s="256">
        <f t="shared" si="148"/>
        <v>0</v>
      </c>
      <c r="AY184" s="256">
        <f t="shared" si="148"/>
        <v>0</v>
      </c>
      <c r="AZ184" s="256">
        <f t="shared" si="148"/>
        <v>0</v>
      </c>
      <c r="BA184" s="256">
        <f t="shared" si="148"/>
        <v>0</v>
      </c>
      <c r="BB184" s="256">
        <f t="shared" si="148"/>
        <v>0</v>
      </c>
      <c r="BC184" s="256">
        <f t="shared" si="148"/>
        <v>0</v>
      </c>
      <c r="BD184" s="256">
        <f t="shared" si="148"/>
        <v>0</v>
      </c>
      <c r="BE184" s="256">
        <f t="shared" si="148"/>
        <v>0</v>
      </c>
      <c r="BF184" s="256">
        <f t="shared" si="148"/>
        <v>0</v>
      </c>
      <c r="BG184" s="256">
        <f t="shared" si="148"/>
        <v>0</v>
      </c>
      <c r="BH184" s="256">
        <f t="shared" si="148"/>
        <v>0</v>
      </c>
      <c r="BI184" s="256">
        <f t="shared" si="148"/>
        <v>0</v>
      </c>
      <c r="BJ184" s="256">
        <f t="shared" si="148"/>
        <v>0</v>
      </c>
      <c r="BK184" s="256">
        <f t="shared" si="148"/>
        <v>0</v>
      </c>
      <c r="BL184" s="256">
        <f t="shared" si="148"/>
        <v>0</v>
      </c>
      <c r="BM184" s="256">
        <f t="shared" si="148"/>
        <v>0</v>
      </c>
      <c r="BN184" s="256">
        <f t="shared" si="148"/>
        <v>0</v>
      </c>
      <c r="BO184" s="256">
        <f t="shared" si="148"/>
        <v>0</v>
      </c>
      <c r="BP184" s="256">
        <f t="shared" si="148"/>
        <v>0</v>
      </c>
      <c r="BQ184" s="256">
        <f t="shared" si="148"/>
        <v>0</v>
      </c>
      <c r="BR184" s="256">
        <f t="shared" si="148"/>
        <v>0</v>
      </c>
      <c r="BS184" s="256">
        <f t="shared" si="148"/>
        <v>0</v>
      </c>
      <c r="BT184" s="256">
        <f t="shared" si="148"/>
        <v>0</v>
      </c>
      <c r="BU184" s="256">
        <f t="shared" si="148"/>
        <v>0</v>
      </c>
      <c r="BV184" s="256">
        <f t="shared" si="148"/>
        <v>0</v>
      </c>
      <c r="BW184" s="256">
        <f t="shared" si="148"/>
        <v>0</v>
      </c>
      <c r="BX184" s="256">
        <f t="shared" si="148"/>
        <v>0</v>
      </c>
      <c r="BY184" s="256">
        <f t="shared" si="148"/>
        <v>0</v>
      </c>
      <c r="BZ184" s="256">
        <f t="shared" si="148"/>
        <v>0</v>
      </c>
      <c r="CA184" s="256">
        <f t="shared" ref="CA184:CH184" si="149">IFERROR(CA182/CA73,0)</f>
        <v>0</v>
      </c>
      <c r="CB184" s="256">
        <f t="shared" si="149"/>
        <v>0</v>
      </c>
      <c r="CC184" s="256">
        <f t="shared" si="149"/>
        <v>0</v>
      </c>
      <c r="CD184" s="256">
        <f t="shared" si="149"/>
        <v>0</v>
      </c>
      <c r="CE184" s="256">
        <f t="shared" si="149"/>
        <v>0</v>
      </c>
      <c r="CF184" s="256">
        <f t="shared" si="149"/>
        <v>0</v>
      </c>
      <c r="CG184" s="256">
        <f t="shared" si="149"/>
        <v>0</v>
      </c>
      <c r="CH184" s="264">
        <f t="shared" si="149"/>
        <v>0</v>
      </c>
    </row>
    <row r="185" spans="1:86" ht="15" hidden="1" thickBot="1" x14ac:dyDescent="0.35">
      <c r="A185" s="115"/>
      <c r="B185" s="96" t="s">
        <v>133</v>
      </c>
      <c r="C185" s="123">
        <f>IFERROR(C183/C73,0)</f>
        <v>0</v>
      </c>
      <c r="D185" s="123">
        <f t="shared" ref="D185:N185" si="150">IFERROR(D183/D73,0)</f>
        <v>1.4493166939055896E-2</v>
      </c>
      <c r="E185" s="123">
        <f t="shared" si="150"/>
        <v>3.115982848509875E-3</v>
      </c>
      <c r="F185" s="123">
        <f t="shared" si="150"/>
        <v>2.0213082737774023E-2</v>
      </c>
      <c r="G185" s="123">
        <f t="shared" si="150"/>
        <v>6.0501485905850839E-2</v>
      </c>
      <c r="H185" s="123">
        <f t="shared" si="150"/>
        <v>0.14584205781514289</v>
      </c>
      <c r="I185" s="123">
        <f t="shared" si="150"/>
        <v>0.13454876235516719</v>
      </c>
      <c r="J185" s="123">
        <f t="shared" si="150"/>
        <v>9.6179889800831669E-2</v>
      </c>
      <c r="K185" s="123">
        <f t="shared" si="150"/>
        <v>0.10758789009110574</v>
      </c>
      <c r="L185" s="123">
        <f t="shared" si="150"/>
        <v>7.482175148982001E-2</v>
      </c>
      <c r="M185" s="123">
        <f t="shared" si="150"/>
        <v>2.3279499450582926E-3</v>
      </c>
      <c r="N185" s="123">
        <f t="shared" si="150"/>
        <v>3.2736162455789829E-2</v>
      </c>
      <c r="O185" s="257">
        <f>IFERROR(O183/O73,0)</f>
        <v>0</v>
      </c>
      <c r="P185" s="257">
        <f t="shared" ref="P185:Z185" si="151">IFERROR(P183/P73,0)</f>
        <v>0</v>
      </c>
      <c r="Q185" s="257">
        <f t="shared" si="151"/>
        <v>0</v>
      </c>
      <c r="R185" s="257">
        <f t="shared" si="151"/>
        <v>0</v>
      </c>
      <c r="S185" s="257">
        <f t="shared" si="151"/>
        <v>0</v>
      </c>
      <c r="T185" s="257">
        <f t="shared" si="151"/>
        <v>0</v>
      </c>
      <c r="U185" s="257">
        <f t="shared" si="151"/>
        <v>0</v>
      </c>
      <c r="V185" s="257">
        <f t="shared" si="151"/>
        <v>0</v>
      </c>
      <c r="W185" s="257">
        <f t="shared" si="151"/>
        <v>0</v>
      </c>
      <c r="X185" s="257">
        <f t="shared" si="151"/>
        <v>0</v>
      </c>
      <c r="Y185" s="257">
        <f t="shared" si="151"/>
        <v>0</v>
      </c>
      <c r="Z185" s="257">
        <f t="shared" si="151"/>
        <v>0</v>
      </c>
      <c r="AA185" s="257">
        <f>IFERROR(AA183/AA73,0)</f>
        <v>0</v>
      </c>
      <c r="AB185" s="257">
        <f t="shared" ref="AB185:AL185" si="152">IFERROR(AB183/AB73,0)</f>
        <v>0</v>
      </c>
      <c r="AC185" s="257">
        <f t="shared" si="152"/>
        <v>0</v>
      </c>
      <c r="AD185" s="257">
        <f t="shared" si="152"/>
        <v>0</v>
      </c>
      <c r="AE185" s="257">
        <f t="shared" si="152"/>
        <v>0</v>
      </c>
      <c r="AF185" s="257">
        <f t="shared" si="152"/>
        <v>0</v>
      </c>
      <c r="AG185" s="257">
        <f t="shared" si="152"/>
        <v>0</v>
      </c>
      <c r="AH185" s="257">
        <f t="shared" si="152"/>
        <v>0</v>
      </c>
      <c r="AI185" s="257">
        <f t="shared" si="152"/>
        <v>0</v>
      </c>
      <c r="AJ185" s="257">
        <f t="shared" si="152"/>
        <v>0</v>
      </c>
      <c r="AK185" s="257">
        <f t="shared" si="152"/>
        <v>0</v>
      </c>
      <c r="AL185" s="257">
        <f t="shared" si="152"/>
        <v>0</v>
      </c>
      <c r="AM185" s="257">
        <f>IFERROR(AM183/AM73,0)</f>
        <v>0</v>
      </c>
      <c r="AN185" s="257">
        <f t="shared" ref="AN185:AX185" si="153">IFERROR(AN183/AN73,0)</f>
        <v>0</v>
      </c>
      <c r="AO185" s="257">
        <f t="shared" si="153"/>
        <v>0</v>
      </c>
      <c r="AP185" s="257">
        <f t="shared" si="153"/>
        <v>0</v>
      </c>
      <c r="AQ185" s="257">
        <f t="shared" si="153"/>
        <v>0</v>
      </c>
      <c r="AR185" s="257">
        <f t="shared" si="153"/>
        <v>0</v>
      </c>
      <c r="AS185" s="257">
        <f t="shared" si="153"/>
        <v>0</v>
      </c>
      <c r="AT185" s="257">
        <f t="shared" si="153"/>
        <v>0</v>
      </c>
      <c r="AU185" s="257">
        <f t="shared" si="153"/>
        <v>0</v>
      </c>
      <c r="AV185" s="257">
        <f t="shared" si="153"/>
        <v>0</v>
      </c>
      <c r="AW185" s="257">
        <f t="shared" si="153"/>
        <v>0</v>
      </c>
      <c r="AX185" s="257">
        <f t="shared" si="153"/>
        <v>0</v>
      </c>
      <c r="AY185" s="257">
        <f>IFERROR(AY183/AY73,0)</f>
        <v>0</v>
      </c>
      <c r="AZ185" s="257">
        <f t="shared" ref="AZ185:BJ185" si="154">IFERROR(AZ183/AZ73,0)</f>
        <v>0</v>
      </c>
      <c r="BA185" s="257">
        <f t="shared" si="154"/>
        <v>0</v>
      </c>
      <c r="BB185" s="257">
        <f t="shared" si="154"/>
        <v>0</v>
      </c>
      <c r="BC185" s="257">
        <f t="shared" si="154"/>
        <v>0</v>
      </c>
      <c r="BD185" s="257">
        <f t="shared" si="154"/>
        <v>0</v>
      </c>
      <c r="BE185" s="257">
        <f t="shared" si="154"/>
        <v>0</v>
      </c>
      <c r="BF185" s="257">
        <f t="shared" si="154"/>
        <v>0</v>
      </c>
      <c r="BG185" s="257">
        <f t="shared" si="154"/>
        <v>0</v>
      </c>
      <c r="BH185" s="257">
        <f t="shared" si="154"/>
        <v>0</v>
      </c>
      <c r="BI185" s="257">
        <f t="shared" si="154"/>
        <v>0</v>
      </c>
      <c r="BJ185" s="257">
        <f t="shared" si="154"/>
        <v>0</v>
      </c>
      <c r="BK185" s="257">
        <f>IFERROR(BK183/BK73,0)</f>
        <v>0</v>
      </c>
      <c r="BL185" s="257">
        <f t="shared" ref="BL185:BV185" si="155">IFERROR(BL183/BL73,0)</f>
        <v>0</v>
      </c>
      <c r="BM185" s="257">
        <f t="shared" si="155"/>
        <v>0</v>
      </c>
      <c r="BN185" s="257">
        <f t="shared" si="155"/>
        <v>0</v>
      </c>
      <c r="BO185" s="257">
        <f t="shared" si="155"/>
        <v>0</v>
      </c>
      <c r="BP185" s="257">
        <f t="shared" si="155"/>
        <v>0</v>
      </c>
      <c r="BQ185" s="257">
        <f t="shared" si="155"/>
        <v>0</v>
      </c>
      <c r="BR185" s="257">
        <f t="shared" si="155"/>
        <v>0</v>
      </c>
      <c r="BS185" s="257">
        <f t="shared" si="155"/>
        <v>0</v>
      </c>
      <c r="BT185" s="257">
        <f t="shared" si="155"/>
        <v>0</v>
      </c>
      <c r="BU185" s="257">
        <f t="shared" si="155"/>
        <v>0</v>
      </c>
      <c r="BV185" s="257">
        <f t="shared" si="155"/>
        <v>0</v>
      </c>
      <c r="BW185" s="257">
        <f>IFERROR(BW183/BW73,0)</f>
        <v>0</v>
      </c>
      <c r="BX185" s="257">
        <f t="shared" ref="BX185:CH185" si="156">IFERROR(BX183/BX73,0)</f>
        <v>0</v>
      </c>
      <c r="BY185" s="257">
        <f t="shared" si="156"/>
        <v>0</v>
      </c>
      <c r="BZ185" s="257">
        <f t="shared" si="156"/>
        <v>0</v>
      </c>
      <c r="CA185" s="257">
        <f t="shared" si="156"/>
        <v>0</v>
      </c>
      <c r="CB185" s="257">
        <f t="shared" si="156"/>
        <v>0</v>
      </c>
      <c r="CC185" s="257">
        <f t="shared" si="156"/>
        <v>0</v>
      </c>
      <c r="CD185" s="257">
        <f t="shared" si="156"/>
        <v>0</v>
      </c>
      <c r="CE185" s="257">
        <f t="shared" si="156"/>
        <v>0</v>
      </c>
      <c r="CF185" s="257">
        <f t="shared" si="156"/>
        <v>0</v>
      </c>
      <c r="CG185" s="257">
        <f t="shared" si="156"/>
        <v>0</v>
      </c>
      <c r="CH185" s="258">
        <f t="shared" si="156"/>
        <v>0</v>
      </c>
    </row>
    <row r="186" spans="1:86" s="1" customFormat="1" ht="15" hidden="1" thickBot="1" x14ac:dyDescent="0.35">
      <c r="A186" s="124"/>
      <c r="B186" s="306" t="s">
        <v>134</v>
      </c>
      <c r="C186" s="125">
        <f>C184+C185</f>
        <v>0</v>
      </c>
      <c r="D186" s="125">
        <f t="shared" ref="D186:N186" si="157">D184+D185</f>
        <v>0.2236354033024878</v>
      </c>
      <c r="E186" s="126">
        <f t="shared" si="157"/>
        <v>4.7928711142999687E-2</v>
      </c>
      <c r="F186" s="126">
        <f t="shared" si="157"/>
        <v>0.28959871489223632</v>
      </c>
      <c r="G186" s="126">
        <f t="shared" si="157"/>
        <v>0.6969247721996592</v>
      </c>
      <c r="H186" s="126">
        <f t="shared" si="157"/>
        <v>0.99999827486621318</v>
      </c>
      <c r="I186" s="126">
        <f t="shared" si="157"/>
        <v>0.96688555691686717</v>
      </c>
      <c r="J186" s="126">
        <f t="shared" si="157"/>
        <v>0.65920455591014104</v>
      </c>
      <c r="K186" s="126">
        <f t="shared" si="157"/>
        <v>0.75328252465785595</v>
      </c>
      <c r="L186" s="126">
        <f t="shared" si="157"/>
        <v>0.94787703762840847</v>
      </c>
      <c r="M186" s="127">
        <f t="shared" si="157"/>
        <v>3.1149120770427093E-2</v>
      </c>
      <c r="N186" s="127">
        <f t="shared" si="157"/>
        <v>0.51496105467685682</v>
      </c>
      <c r="O186" s="259">
        <f>O184+O185</f>
        <v>0</v>
      </c>
      <c r="P186" s="259">
        <f t="shared" ref="P186:Z186" si="158">P184+P185</f>
        <v>0</v>
      </c>
      <c r="Q186" s="260">
        <f t="shared" si="158"/>
        <v>0</v>
      </c>
      <c r="R186" s="260">
        <f t="shared" si="158"/>
        <v>0</v>
      </c>
      <c r="S186" s="260">
        <f t="shared" si="158"/>
        <v>0</v>
      </c>
      <c r="T186" s="260">
        <f t="shared" si="158"/>
        <v>0</v>
      </c>
      <c r="U186" s="260">
        <f t="shared" si="158"/>
        <v>0</v>
      </c>
      <c r="V186" s="260">
        <f t="shared" si="158"/>
        <v>0</v>
      </c>
      <c r="W186" s="260">
        <f t="shared" si="158"/>
        <v>0</v>
      </c>
      <c r="X186" s="260">
        <f t="shared" si="158"/>
        <v>0</v>
      </c>
      <c r="Y186" s="261">
        <f t="shared" si="158"/>
        <v>0</v>
      </c>
      <c r="Z186" s="261">
        <f t="shared" si="158"/>
        <v>0</v>
      </c>
      <c r="AA186" s="259">
        <f>AA184+AA185</f>
        <v>0</v>
      </c>
      <c r="AB186" s="259">
        <f t="shared" ref="AB186:AL186" si="159">AB184+AB185</f>
        <v>0</v>
      </c>
      <c r="AC186" s="260">
        <f t="shared" si="159"/>
        <v>0</v>
      </c>
      <c r="AD186" s="260">
        <f t="shared" si="159"/>
        <v>0</v>
      </c>
      <c r="AE186" s="260">
        <f t="shared" si="159"/>
        <v>0</v>
      </c>
      <c r="AF186" s="260">
        <f t="shared" si="159"/>
        <v>0</v>
      </c>
      <c r="AG186" s="260">
        <f t="shared" si="159"/>
        <v>0</v>
      </c>
      <c r="AH186" s="260">
        <f t="shared" si="159"/>
        <v>0</v>
      </c>
      <c r="AI186" s="260">
        <f t="shared" si="159"/>
        <v>0</v>
      </c>
      <c r="AJ186" s="260">
        <f t="shared" si="159"/>
        <v>0</v>
      </c>
      <c r="AK186" s="261">
        <f t="shared" si="159"/>
        <v>0</v>
      </c>
      <c r="AL186" s="261">
        <f t="shared" si="159"/>
        <v>0</v>
      </c>
      <c r="AM186" s="259">
        <f>AM184+AM185</f>
        <v>0</v>
      </c>
      <c r="AN186" s="259">
        <f t="shared" ref="AN186:AX186" si="160">AN184+AN185</f>
        <v>0</v>
      </c>
      <c r="AO186" s="260">
        <f t="shared" si="160"/>
        <v>0</v>
      </c>
      <c r="AP186" s="260">
        <f t="shared" si="160"/>
        <v>0</v>
      </c>
      <c r="AQ186" s="260">
        <f t="shared" si="160"/>
        <v>0</v>
      </c>
      <c r="AR186" s="260">
        <f t="shared" si="160"/>
        <v>0</v>
      </c>
      <c r="AS186" s="260">
        <f t="shared" si="160"/>
        <v>0</v>
      </c>
      <c r="AT186" s="260">
        <f t="shared" si="160"/>
        <v>0</v>
      </c>
      <c r="AU186" s="260">
        <f t="shared" si="160"/>
        <v>0</v>
      </c>
      <c r="AV186" s="260">
        <f t="shared" si="160"/>
        <v>0</v>
      </c>
      <c r="AW186" s="261">
        <f t="shared" si="160"/>
        <v>0</v>
      </c>
      <c r="AX186" s="261">
        <f t="shared" si="160"/>
        <v>0</v>
      </c>
      <c r="AY186" s="259">
        <f>AY184+AY185</f>
        <v>0</v>
      </c>
      <c r="AZ186" s="259">
        <f t="shared" ref="AZ186:BJ186" si="161">AZ184+AZ185</f>
        <v>0</v>
      </c>
      <c r="BA186" s="260">
        <f t="shared" si="161"/>
        <v>0</v>
      </c>
      <c r="BB186" s="260">
        <f t="shared" si="161"/>
        <v>0</v>
      </c>
      <c r="BC186" s="260">
        <f t="shared" si="161"/>
        <v>0</v>
      </c>
      <c r="BD186" s="260">
        <f t="shared" si="161"/>
        <v>0</v>
      </c>
      <c r="BE186" s="260">
        <f t="shared" si="161"/>
        <v>0</v>
      </c>
      <c r="BF186" s="260">
        <f t="shared" si="161"/>
        <v>0</v>
      </c>
      <c r="BG186" s="260">
        <f t="shared" si="161"/>
        <v>0</v>
      </c>
      <c r="BH186" s="260">
        <f t="shared" si="161"/>
        <v>0</v>
      </c>
      <c r="BI186" s="261">
        <f t="shared" si="161"/>
        <v>0</v>
      </c>
      <c r="BJ186" s="261">
        <f t="shared" si="161"/>
        <v>0</v>
      </c>
      <c r="BK186" s="259">
        <f>BK184+BK185</f>
        <v>0</v>
      </c>
      <c r="BL186" s="259">
        <f t="shared" ref="BL186:BV186" si="162">BL184+BL185</f>
        <v>0</v>
      </c>
      <c r="BM186" s="260">
        <f t="shared" si="162"/>
        <v>0</v>
      </c>
      <c r="BN186" s="260">
        <f t="shared" si="162"/>
        <v>0</v>
      </c>
      <c r="BO186" s="260">
        <f t="shared" si="162"/>
        <v>0</v>
      </c>
      <c r="BP186" s="260">
        <f t="shared" si="162"/>
        <v>0</v>
      </c>
      <c r="BQ186" s="260">
        <f t="shared" si="162"/>
        <v>0</v>
      </c>
      <c r="BR186" s="260">
        <f t="shared" si="162"/>
        <v>0</v>
      </c>
      <c r="BS186" s="260">
        <f t="shared" si="162"/>
        <v>0</v>
      </c>
      <c r="BT186" s="260">
        <f t="shared" si="162"/>
        <v>0</v>
      </c>
      <c r="BU186" s="261">
        <f t="shared" si="162"/>
        <v>0</v>
      </c>
      <c r="BV186" s="261">
        <f t="shared" si="162"/>
        <v>0</v>
      </c>
      <c r="BW186" s="259">
        <f>BW184+BW185</f>
        <v>0</v>
      </c>
      <c r="BX186" s="259">
        <f t="shared" ref="BX186:CH186" si="163">BX184+BX185</f>
        <v>0</v>
      </c>
      <c r="BY186" s="260">
        <f t="shared" si="163"/>
        <v>0</v>
      </c>
      <c r="BZ186" s="260">
        <f t="shared" si="163"/>
        <v>0</v>
      </c>
      <c r="CA186" s="260">
        <f t="shared" si="163"/>
        <v>0</v>
      </c>
      <c r="CB186" s="260">
        <f t="shared" si="163"/>
        <v>0</v>
      </c>
      <c r="CC186" s="260">
        <f t="shared" si="163"/>
        <v>0</v>
      </c>
      <c r="CD186" s="260">
        <f t="shared" si="163"/>
        <v>0</v>
      </c>
      <c r="CE186" s="260">
        <f t="shared" si="163"/>
        <v>0</v>
      </c>
      <c r="CF186" s="260">
        <f t="shared" si="163"/>
        <v>0</v>
      </c>
      <c r="CG186" s="261">
        <f t="shared" si="163"/>
        <v>0</v>
      </c>
      <c r="CH186" s="265">
        <f t="shared" si="163"/>
        <v>0</v>
      </c>
    </row>
    <row r="187" spans="1:86" ht="15" hidden="1" thickBot="1" x14ac:dyDescent="0.35">
      <c r="A187" s="115"/>
      <c r="B187" s="115"/>
      <c r="C187" s="118"/>
      <c r="D187" s="118"/>
      <c r="E187" s="118"/>
      <c r="F187" s="118"/>
      <c r="G187" s="118"/>
      <c r="H187" s="118"/>
      <c r="I187" s="118"/>
      <c r="J187" s="118"/>
      <c r="K187" s="118"/>
      <c r="L187" s="118"/>
      <c r="M187" s="118"/>
      <c r="N187" s="118"/>
      <c r="O187" s="118"/>
      <c r="P187" s="118"/>
      <c r="Q187" s="118"/>
      <c r="R187" s="118"/>
      <c r="S187" s="118"/>
      <c r="T187" s="118"/>
      <c r="U187" s="118"/>
      <c r="V187" s="118"/>
      <c r="W187" s="118"/>
      <c r="X187" s="118"/>
      <c r="Y187" s="118"/>
      <c r="Z187" s="118"/>
      <c r="AA187" s="118"/>
      <c r="AB187" s="118"/>
      <c r="AC187" s="118"/>
      <c r="AD187" s="118"/>
      <c r="AE187" s="118"/>
      <c r="AF187" s="118"/>
      <c r="AG187" s="118"/>
      <c r="AH187" s="118"/>
      <c r="AI187" s="118"/>
      <c r="AJ187" s="118"/>
      <c r="AK187" s="118"/>
      <c r="AL187" s="118"/>
      <c r="AM187" s="118"/>
      <c r="AN187" s="118"/>
      <c r="AO187" s="118"/>
      <c r="AP187" s="118"/>
      <c r="AQ187" s="118"/>
      <c r="AR187" s="118"/>
      <c r="AS187" s="118"/>
      <c r="AT187" s="118"/>
      <c r="AU187" s="118"/>
      <c r="AV187" s="118"/>
      <c r="AW187" s="118"/>
      <c r="AX187" s="118"/>
      <c r="AY187" s="118"/>
      <c r="AZ187" s="118"/>
      <c r="BA187" s="118"/>
      <c r="BB187" s="118"/>
      <c r="BC187" s="118"/>
      <c r="BD187" s="118"/>
      <c r="BE187" s="118"/>
      <c r="BF187" s="118"/>
      <c r="BG187" s="118"/>
      <c r="BH187" s="118"/>
      <c r="BI187" s="118"/>
      <c r="BJ187" s="118"/>
      <c r="BK187" s="118"/>
      <c r="BL187" s="118"/>
      <c r="BM187" s="118"/>
      <c r="BN187" s="118"/>
      <c r="BO187" s="118"/>
      <c r="BP187" s="118"/>
      <c r="BQ187" s="118"/>
      <c r="BR187" s="118"/>
      <c r="BS187" s="118"/>
      <c r="BT187" s="118"/>
      <c r="BU187" s="118"/>
      <c r="BV187" s="118"/>
      <c r="BW187" s="118"/>
      <c r="BX187" s="118"/>
      <c r="BY187" s="118"/>
      <c r="BZ187" s="118"/>
      <c r="CA187" s="118"/>
      <c r="CB187" s="118"/>
      <c r="CC187" s="118"/>
      <c r="CD187" s="118"/>
      <c r="CE187" s="118"/>
      <c r="CF187" s="118"/>
      <c r="CG187" s="118"/>
      <c r="CH187" s="118"/>
    </row>
    <row r="188" spans="1:86" ht="15" hidden="1" thickBot="1" x14ac:dyDescent="0.35">
      <c r="A188" s="115"/>
      <c r="B188" s="305" t="s">
        <v>37</v>
      </c>
      <c r="C188" s="176">
        <f>C$4</f>
        <v>44927</v>
      </c>
      <c r="D188" s="176">
        <f t="shared" ref="D188:BO188" si="164">D$4</f>
        <v>44958</v>
      </c>
      <c r="E188" s="176">
        <f t="shared" si="164"/>
        <v>44986</v>
      </c>
      <c r="F188" s="176">
        <f t="shared" si="164"/>
        <v>45017</v>
      </c>
      <c r="G188" s="176">
        <f t="shared" si="164"/>
        <v>45047</v>
      </c>
      <c r="H188" s="176">
        <f t="shared" si="164"/>
        <v>45078</v>
      </c>
      <c r="I188" s="176">
        <f t="shared" si="164"/>
        <v>45108</v>
      </c>
      <c r="J188" s="176">
        <f t="shared" si="164"/>
        <v>45139</v>
      </c>
      <c r="K188" s="176">
        <f t="shared" si="164"/>
        <v>45170</v>
      </c>
      <c r="L188" s="176">
        <f t="shared" si="164"/>
        <v>45200</v>
      </c>
      <c r="M188" s="176">
        <f t="shared" si="164"/>
        <v>45231</v>
      </c>
      <c r="N188" s="176">
        <f t="shared" si="164"/>
        <v>45261</v>
      </c>
      <c r="O188" s="176">
        <f t="shared" si="164"/>
        <v>45292</v>
      </c>
      <c r="P188" s="176">
        <f t="shared" si="164"/>
        <v>45323</v>
      </c>
      <c r="Q188" s="176">
        <f t="shared" si="164"/>
        <v>45352</v>
      </c>
      <c r="R188" s="176">
        <f t="shared" si="164"/>
        <v>45383</v>
      </c>
      <c r="S188" s="176">
        <f t="shared" si="164"/>
        <v>45413</v>
      </c>
      <c r="T188" s="176">
        <f t="shared" si="164"/>
        <v>45444</v>
      </c>
      <c r="U188" s="176">
        <f t="shared" si="164"/>
        <v>45474</v>
      </c>
      <c r="V188" s="176">
        <f t="shared" si="164"/>
        <v>45505</v>
      </c>
      <c r="W188" s="176">
        <f t="shared" si="164"/>
        <v>45536</v>
      </c>
      <c r="X188" s="176">
        <f t="shared" si="164"/>
        <v>45566</v>
      </c>
      <c r="Y188" s="176">
        <f t="shared" si="164"/>
        <v>45597</v>
      </c>
      <c r="Z188" s="176">
        <f t="shared" si="164"/>
        <v>45627</v>
      </c>
      <c r="AA188" s="176">
        <f t="shared" si="164"/>
        <v>45658</v>
      </c>
      <c r="AB188" s="176">
        <f t="shared" si="164"/>
        <v>45689</v>
      </c>
      <c r="AC188" s="176">
        <f t="shared" si="164"/>
        <v>45717</v>
      </c>
      <c r="AD188" s="176">
        <f t="shared" si="164"/>
        <v>45748</v>
      </c>
      <c r="AE188" s="176">
        <f t="shared" si="164"/>
        <v>45778</v>
      </c>
      <c r="AF188" s="176">
        <f t="shared" si="164"/>
        <v>45809</v>
      </c>
      <c r="AG188" s="176">
        <f t="shared" si="164"/>
        <v>45839</v>
      </c>
      <c r="AH188" s="176">
        <f t="shared" si="164"/>
        <v>45870</v>
      </c>
      <c r="AI188" s="176">
        <f t="shared" si="164"/>
        <v>45901</v>
      </c>
      <c r="AJ188" s="176">
        <f t="shared" si="164"/>
        <v>45931</v>
      </c>
      <c r="AK188" s="176">
        <f t="shared" si="164"/>
        <v>45962</v>
      </c>
      <c r="AL188" s="176">
        <f t="shared" si="164"/>
        <v>45992</v>
      </c>
      <c r="AM188" s="176">
        <f t="shared" si="164"/>
        <v>46023</v>
      </c>
      <c r="AN188" s="176">
        <f t="shared" si="164"/>
        <v>46054</v>
      </c>
      <c r="AO188" s="176">
        <f t="shared" si="164"/>
        <v>46082</v>
      </c>
      <c r="AP188" s="176">
        <f t="shared" si="164"/>
        <v>46113</v>
      </c>
      <c r="AQ188" s="176">
        <f t="shared" si="164"/>
        <v>46143</v>
      </c>
      <c r="AR188" s="176">
        <f t="shared" si="164"/>
        <v>46174</v>
      </c>
      <c r="AS188" s="176">
        <f t="shared" si="164"/>
        <v>46204</v>
      </c>
      <c r="AT188" s="176">
        <f t="shared" si="164"/>
        <v>46235</v>
      </c>
      <c r="AU188" s="176">
        <f t="shared" si="164"/>
        <v>46266</v>
      </c>
      <c r="AV188" s="176">
        <f t="shared" si="164"/>
        <v>46296</v>
      </c>
      <c r="AW188" s="176">
        <f t="shared" si="164"/>
        <v>46327</v>
      </c>
      <c r="AX188" s="176">
        <f t="shared" si="164"/>
        <v>46357</v>
      </c>
      <c r="AY188" s="176">
        <f t="shared" si="164"/>
        <v>46388</v>
      </c>
      <c r="AZ188" s="176">
        <f t="shared" si="164"/>
        <v>46419</v>
      </c>
      <c r="BA188" s="176">
        <f t="shared" si="164"/>
        <v>46447</v>
      </c>
      <c r="BB188" s="176">
        <f t="shared" si="164"/>
        <v>46478</v>
      </c>
      <c r="BC188" s="176">
        <f t="shared" si="164"/>
        <v>46508</v>
      </c>
      <c r="BD188" s="176">
        <f t="shared" si="164"/>
        <v>46539</v>
      </c>
      <c r="BE188" s="176">
        <f t="shared" si="164"/>
        <v>46569</v>
      </c>
      <c r="BF188" s="176">
        <f t="shared" si="164"/>
        <v>46600</v>
      </c>
      <c r="BG188" s="176">
        <f t="shared" si="164"/>
        <v>46631</v>
      </c>
      <c r="BH188" s="176">
        <f t="shared" si="164"/>
        <v>46661</v>
      </c>
      <c r="BI188" s="176">
        <f t="shared" si="164"/>
        <v>46692</v>
      </c>
      <c r="BJ188" s="176">
        <f t="shared" si="164"/>
        <v>46722</v>
      </c>
      <c r="BK188" s="176">
        <f t="shared" si="164"/>
        <v>46753</v>
      </c>
      <c r="BL188" s="176">
        <f t="shared" si="164"/>
        <v>46784</v>
      </c>
      <c r="BM188" s="176">
        <f t="shared" si="164"/>
        <v>46813</v>
      </c>
      <c r="BN188" s="176">
        <f t="shared" si="164"/>
        <v>46844</v>
      </c>
      <c r="BO188" s="176">
        <f t="shared" si="164"/>
        <v>46874</v>
      </c>
      <c r="BP188" s="176">
        <f t="shared" ref="BP188:CH188" si="165">BP$4</f>
        <v>46905</v>
      </c>
      <c r="BQ188" s="176">
        <f t="shared" si="165"/>
        <v>46935</v>
      </c>
      <c r="BR188" s="176">
        <f t="shared" si="165"/>
        <v>46966</v>
      </c>
      <c r="BS188" s="176">
        <f t="shared" si="165"/>
        <v>46997</v>
      </c>
      <c r="BT188" s="176">
        <f t="shared" si="165"/>
        <v>47027</v>
      </c>
      <c r="BU188" s="176">
        <f t="shared" si="165"/>
        <v>47058</v>
      </c>
      <c r="BV188" s="176">
        <f t="shared" si="165"/>
        <v>47088</v>
      </c>
      <c r="BW188" s="176">
        <f t="shared" si="165"/>
        <v>47119</v>
      </c>
      <c r="BX188" s="176">
        <f t="shared" si="165"/>
        <v>47150</v>
      </c>
      <c r="BY188" s="176">
        <f t="shared" si="165"/>
        <v>47178</v>
      </c>
      <c r="BZ188" s="176">
        <f t="shared" si="165"/>
        <v>47209</v>
      </c>
      <c r="CA188" s="176">
        <f t="shared" si="165"/>
        <v>47239</v>
      </c>
      <c r="CB188" s="176">
        <f t="shared" si="165"/>
        <v>47270</v>
      </c>
      <c r="CC188" s="176">
        <f t="shared" si="165"/>
        <v>47300</v>
      </c>
      <c r="CD188" s="176">
        <f t="shared" si="165"/>
        <v>47331</v>
      </c>
      <c r="CE188" s="176">
        <f t="shared" si="165"/>
        <v>47362</v>
      </c>
      <c r="CF188" s="176">
        <f t="shared" si="165"/>
        <v>47392</v>
      </c>
      <c r="CG188" s="176">
        <f t="shared" si="165"/>
        <v>47423</v>
      </c>
      <c r="CH188" s="177">
        <f t="shared" si="165"/>
        <v>47453</v>
      </c>
    </row>
    <row r="189" spans="1:86" hidden="1" x14ac:dyDescent="0.3">
      <c r="A189" s="115"/>
      <c r="B189" s="299" t="s">
        <v>135</v>
      </c>
      <c r="C189" s="128">
        <f>C157*'YTD PROGRAM SUMMARY'!C44</f>
        <v>0</v>
      </c>
      <c r="D189" s="128">
        <f>D157*'YTD PROGRAM SUMMARY'!D44</f>
        <v>561.28174403096</v>
      </c>
      <c r="E189" s="128">
        <f>E157*'YTD PROGRAM SUMMARY'!E44</f>
        <v>1694.0746224941663</v>
      </c>
      <c r="F189" s="128">
        <f>F157*'YTD PROGRAM SUMMARY'!F44</f>
        <v>2187.5155277843878</v>
      </c>
      <c r="G189" s="128">
        <f>G157*'YTD PROGRAM SUMMARY'!G44</f>
        <v>1957.8168009523904</v>
      </c>
      <c r="H189" s="128">
        <f>H157*'YTD PROGRAM SUMMARY'!H44</f>
        <v>0</v>
      </c>
      <c r="I189" s="128">
        <f>I157*'YTD PROGRAM SUMMARY'!I44</f>
        <v>879.32693158765142</v>
      </c>
      <c r="J189" s="128">
        <f>J157*'YTD PROGRAM SUMMARY'!J44</f>
        <v>10960.511840348754</v>
      </c>
      <c r="K189" s="128">
        <f>K157*'YTD PROGRAM SUMMARY'!K44</f>
        <v>7390.2125320877431</v>
      </c>
      <c r="L189" s="128">
        <f>L157*'YTD PROGRAM SUMMARY'!L44</f>
        <v>912.94252173008624</v>
      </c>
      <c r="M189" s="128">
        <f>M157*'YTD PROGRAM SUMMARY'!M44</f>
        <v>19732.521521510611</v>
      </c>
      <c r="N189" s="128">
        <f>N157*'YTD PROGRAM SUMMARY'!N44</f>
        <v>17398.876412141206</v>
      </c>
      <c r="O189" s="262">
        <f>O157*'YTD PROGRAM SUMMARY'!O44</f>
        <v>0</v>
      </c>
      <c r="P189" s="262">
        <f>P157*'YTD PROGRAM SUMMARY'!P44</f>
        <v>0</v>
      </c>
      <c r="Q189" s="262">
        <f>Q157*'YTD PROGRAM SUMMARY'!Q44</f>
        <v>0</v>
      </c>
      <c r="R189" s="262">
        <f>R157*'YTD PROGRAM SUMMARY'!R44</f>
        <v>0</v>
      </c>
      <c r="S189" s="262">
        <f>S157*'YTD PROGRAM SUMMARY'!S44</f>
        <v>0</v>
      </c>
      <c r="T189" s="262">
        <f>T157*'YTD PROGRAM SUMMARY'!T44</f>
        <v>0</v>
      </c>
      <c r="U189" s="262">
        <f>U157*'YTD PROGRAM SUMMARY'!U44</f>
        <v>0</v>
      </c>
      <c r="V189" s="262">
        <f>V157*'YTD PROGRAM SUMMARY'!V44</f>
        <v>0</v>
      </c>
      <c r="W189" s="262">
        <f>W157*'YTD PROGRAM SUMMARY'!W44</f>
        <v>0</v>
      </c>
      <c r="X189" s="262">
        <f>X157*'YTD PROGRAM SUMMARY'!X44</f>
        <v>0</v>
      </c>
      <c r="Y189" s="262">
        <f>Y157*'YTD PROGRAM SUMMARY'!Y44</f>
        <v>0</v>
      </c>
      <c r="Z189" s="262">
        <f>Z157*'YTD PROGRAM SUMMARY'!Z44</f>
        <v>0</v>
      </c>
      <c r="AA189" s="262">
        <f>AA157*'YTD PROGRAM SUMMARY'!AA44</f>
        <v>0</v>
      </c>
      <c r="AB189" s="262">
        <f>AB157*'YTD PROGRAM SUMMARY'!AB44</f>
        <v>0</v>
      </c>
      <c r="AC189" s="262">
        <f>AC157*'YTD PROGRAM SUMMARY'!AC44</f>
        <v>0</v>
      </c>
      <c r="AD189" s="262">
        <f>AD157*'YTD PROGRAM SUMMARY'!AD44</f>
        <v>0</v>
      </c>
      <c r="AE189" s="262">
        <f>AE157*'YTD PROGRAM SUMMARY'!AE44</f>
        <v>0</v>
      </c>
      <c r="AF189" s="262">
        <f>AF157*'YTD PROGRAM SUMMARY'!AF44</f>
        <v>0</v>
      </c>
      <c r="AG189" s="262">
        <f>AG157*'YTD PROGRAM SUMMARY'!AG44</f>
        <v>0</v>
      </c>
      <c r="AH189" s="262">
        <f>AH157*'YTD PROGRAM SUMMARY'!AH44</f>
        <v>0</v>
      </c>
      <c r="AI189" s="262">
        <f>AI157*'YTD PROGRAM SUMMARY'!AI44</f>
        <v>0</v>
      </c>
      <c r="AJ189" s="262">
        <f>AJ157*'YTD PROGRAM SUMMARY'!AJ44</f>
        <v>0</v>
      </c>
      <c r="AK189" s="262">
        <f>AK157*'YTD PROGRAM SUMMARY'!AK44</f>
        <v>0</v>
      </c>
      <c r="AL189" s="262">
        <f>AL157*'YTD PROGRAM SUMMARY'!AL44</f>
        <v>0</v>
      </c>
      <c r="AM189" s="262">
        <f>AM157*'YTD PROGRAM SUMMARY'!AM44</f>
        <v>0</v>
      </c>
      <c r="AN189" s="262">
        <f>AN157*'YTD PROGRAM SUMMARY'!AN44</f>
        <v>0</v>
      </c>
      <c r="AO189" s="262">
        <f>AO157*'YTD PROGRAM SUMMARY'!AO44</f>
        <v>0</v>
      </c>
      <c r="AP189" s="262">
        <f>AP157*'YTD PROGRAM SUMMARY'!AP44</f>
        <v>0</v>
      </c>
      <c r="AQ189" s="262">
        <f>AQ157*'YTD PROGRAM SUMMARY'!AQ44</f>
        <v>0</v>
      </c>
      <c r="AR189" s="262">
        <f>AR157*'YTD PROGRAM SUMMARY'!AR44</f>
        <v>0</v>
      </c>
      <c r="AS189" s="262">
        <f>AS157*'YTD PROGRAM SUMMARY'!AS44</f>
        <v>0</v>
      </c>
      <c r="AT189" s="262">
        <f>AT157*'YTD PROGRAM SUMMARY'!AT44</f>
        <v>0</v>
      </c>
      <c r="AU189" s="262">
        <f>AU157*'YTD PROGRAM SUMMARY'!AU44</f>
        <v>0</v>
      </c>
      <c r="AV189" s="262">
        <f>AV157*'YTD PROGRAM SUMMARY'!AV44</f>
        <v>0</v>
      </c>
      <c r="AW189" s="262">
        <f>AW157*'YTD PROGRAM SUMMARY'!AW44</f>
        <v>0</v>
      </c>
      <c r="AX189" s="262">
        <f>AX157*'YTD PROGRAM SUMMARY'!AX44</f>
        <v>0</v>
      </c>
      <c r="AY189" s="262">
        <f>AY157*'YTD PROGRAM SUMMARY'!AY44</f>
        <v>0</v>
      </c>
      <c r="AZ189" s="262">
        <f>AZ157*'YTD PROGRAM SUMMARY'!AZ44</f>
        <v>0</v>
      </c>
      <c r="BA189" s="262">
        <f>BA157*'YTD PROGRAM SUMMARY'!BA44</f>
        <v>0</v>
      </c>
      <c r="BB189" s="262">
        <f>BB157*'YTD PROGRAM SUMMARY'!BB44</f>
        <v>0</v>
      </c>
      <c r="BC189" s="262">
        <f>BC157*'YTD PROGRAM SUMMARY'!BC44</f>
        <v>0</v>
      </c>
      <c r="BD189" s="262">
        <f>BD157*'YTD PROGRAM SUMMARY'!BD44</f>
        <v>0</v>
      </c>
      <c r="BE189" s="262">
        <f>BE157*'YTD PROGRAM SUMMARY'!BE44</f>
        <v>0</v>
      </c>
      <c r="BF189" s="262">
        <f>BF157*'YTD PROGRAM SUMMARY'!BF44</f>
        <v>0</v>
      </c>
      <c r="BG189" s="262">
        <f>BG157*'YTD PROGRAM SUMMARY'!BG44</f>
        <v>0</v>
      </c>
      <c r="BH189" s="262">
        <f>BH157*'YTD PROGRAM SUMMARY'!BH44</f>
        <v>0</v>
      </c>
      <c r="BI189" s="262">
        <f>BI157*'YTD PROGRAM SUMMARY'!BI44</f>
        <v>0</v>
      </c>
      <c r="BJ189" s="262">
        <f>BJ157*'YTD PROGRAM SUMMARY'!BJ44</f>
        <v>0</v>
      </c>
      <c r="BK189" s="262">
        <f>BK157*'YTD PROGRAM SUMMARY'!BK44</f>
        <v>0</v>
      </c>
      <c r="BL189" s="262">
        <f>BL157*'YTD PROGRAM SUMMARY'!BL44</f>
        <v>0</v>
      </c>
      <c r="BM189" s="262">
        <f>BM157*'YTD PROGRAM SUMMARY'!BM44</f>
        <v>0</v>
      </c>
      <c r="BN189" s="262">
        <f>BN157*'YTD PROGRAM SUMMARY'!BN44</f>
        <v>0</v>
      </c>
      <c r="BO189" s="262">
        <f>BO157*'YTD PROGRAM SUMMARY'!BO44</f>
        <v>0</v>
      </c>
      <c r="BP189" s="262">
        <f>BP157*'YTD PROGRAM SUMMARY'!BP44</f>
        <v>0</v>
      </c>
      <c r="BQ189" s="262">
        <f>BQ157*'YTD PROGRAM SUMMARY'!BQ44</f>
        <v>0</v>
      </c>
      <c r="BR189" s="262">
        <f>BR157*'YTD PROGRAM SUMMARY'!BR44</f>
        <v>0</v>
      </c>
      <c r="BS189" s="262">
        <f>BS157*'YTD PROGRAM SUMMARY'!BS44</f>
        <v>0</v>
      </c>
      <c r="BT189" s="262">
        <f>BT157*'YTD PROGRAM SUMMARY'!BT44</f>
        <v>0</v>
      </c>
      <c r="BU189" s="262">
        <f>BU157*'YTD PROGRAM SUMMARY'!BU44</f>
        <v>0</v>
      </c>
      <c r="BV189" s="262">
        <f>BV157*'YTD PROGRAM SUMMARY'!BV44</f>
        <v>0</v>
      </c>
      <c r="BW189" s="262">
        <f>BW157*'YTD PROGRAM SUMMARY'!BW44</f>
        <v>0</v>
      </c>
      <c r="BX189" s="262">
        <f>BX157*'YTD PROGRAM SUMMARY'!BX44</f>
        <v>0</v>
      </c>
      <c r="BY189" s="262">
        <f>BY157*'YTD PROGRAM SUMMARY'!BY44</f>
        <v>0</v>
      </c>
      <c r="BZ189" s="262">
        <f>BZ157*'YTD PROGRAM SUMMARY'!BZ44</f>
        <v>0</v>
      </c>
      <c r="CA189" s="262">
        <f>CA157*'YTD PROGRAM SUMMARY'!CA44</f>
        <v>0</v>
      </c>
      <c r="CB189" s="262">
        <f>CB157*'YTD PROGRAM SUMMARY'!CB44</f>
        <v>0</v>
      </c>
      <c r="CC189" s="262">
        <f>CC157*'YTD PROGRAM SUMMARY'!CC44</f>
        <v>0</v>
      </c>
      <c r="CD189" s="262">
        <f>CD157*'YTD PROGRAM SUMMARY'!CD44</f>
        <v>0</v>
      </c>
      <c r="CE189" s="262">
        <f>CE157*'YTD PROGRAM SUMMARY'!CE44</f>
        <v>0</v>
      </c>
      <c r="CF189" s="262">
        <f>CF157*'YTD PROGRAM SUMMARY'!CF44</f>
        <v>0</v>
      </c>
      <c r="CG189" s="262">
        <f>CG157*'YTD PROGRAM SUMMARY'!CG44</f>
        <v>0</v>
      </c>
      <c r="CH189" s="263">
        <f>CH157*'YTD PROGRAM SUMMARY'!CH44</f>
        <v>0</v>
      </c>
    </row>
    <row r="190" spans="1:86" ht="15" hidden="1" thickBot="1" x14ac:dyDescent="0.35">
      <c r="A190" s="115"/>
      <c r="B190" s="96" t="s">
        <v>136</v>
      </c>
      <c r="C190" s="121">
        <f>C176*'YTD PROGRAM SUMMARY'!C44</f>
        <v>0</v>
      </c>
      <c r="D190" s="121">
        <f>D176*'YTD PROGRAM SUMMARY'!D44</f>
        <v>38.89577809596134</v>
      </c>
      <c r="E190" s="121">
        <f>E176*'YTD PROGRAM SUMMARY'!E44</f>
        <v>117.79482456632159</v>
      </c>
      <c r="F190" s="121">
        <f>F176*'YTD PROGRAM SUMMARY'!F44</f>
        <v>164.13804997557594</v>
      </c>
      <c r="G190" s="121">
        <f>G176*'YTD PROGRAM SUMMARY'!G44</f>
        <v>186.11956560994773</v>
      </c>
      <c r="H190" s="121">
        <f>H176*'YTD PROGRAM SUMMARY'!H44</f>
        <v>0</v>
      </c>
      <c r="I190" s="121">
        <f>I176*'YTD PROGRAM SUMMARY'!I44</f>
        <v>142.1448037906186</v>
      </c>
      <c r="J190" s="121">
        <f>J176*'YTD PROGRAM SUMMARY'!J44</f>
        <v>1872.3528193714844</v>
      </c>
      <c r="K190" s="121">
        <f>K176*'YTD PROGRAM SUMMARY'!K44</f>
        <v>1231.3829650848265</v>
      </c>
      <c r="L190" s="121">
        <f>L176*'YTD PROGRAM SUMMARY'!L44</f>
        <v>78.240129313568971</v>
      </c>
      <c r="M190" s="121">
        <f>M176*'YTD PROGRAM SUMMARY'!M44</f>
        <v>1593.8395657205017</v>
      </c>
      <c r="N190" s="121">
        <f>N176*'YTD PROGRAM SUMMARY'!N44</f>
        <v>1181.1344747316657</v>
      </c>
      <c r="O190" s="254">
        <f>O176*'YTD PROGRAM SUMMARY'!O44</f>
        <v>0</v>
      </c>
      <c r="P190" s="254">
        <f>P176*'YTD PROGRAM SUMMARY'!P44</f>
        <v>0</v>
      </c>
      <c r="Q190" s="254">
        <f>Q176*'YTD PROGRAM SUMMARY'!Q44</f>
        <v>0</v>
      </c>
      <c r="R190" s="254">
        <f>R176*'YTD PROGRAM SUMMARY'!R44</f>
        <v>0</v>
      </c>
      <c r="S190" s="254">
        <f>S176*'YTD PROGRAM SUMMARY'!S44</f>
        <v>0</v>
      </c>
      <c r="T190" s="254">
        <f>T176*'YTD PROGRAM SUMMARY'!T44</f>
        <v>0</v>
      </c>
      <c r="U190" s="254">
        <f>U176*'YTD PROGRAM SUMMARY'!U44</f>
        <v>0</v>
      </c>
      <c r="V190" s="254">
        <f>V176*'YTD PROGRAM SUMMARY'!V44</f>
        <v>0</v>
      </c>
      <c r="W190" s="254">
        <f>W176*'YTD PROGRAM SUMMARY'!W44</f>
        <v>0</v>
      </c>
      <c r="X190" s="254">
        <f>X176*'YTD PROGRAM SUMMARY'!X44</f>
        <v>0</v>
      </c>
      <c r="Y190" s="254">
        <f>Y176*'YTD PROGRAM SUMMARY'!Y44</f>
        <v>0</v>
      </c>
      <c r="Z190" s="254">
        <f>Z176*'YTD PROGRAM SUMMARY'!Z44</f>
        <v>0</v>
      </c>
      <c r="AA190" s="254">
        <f>AA176*'YTD PROGRAM SUMMARY'!AA44</f>
        <v>0</v>
      </c>
      <c r="AB190" s="254">
        <f>AB176*'YTD PROGRAM SUMMARY'!AB44</f>
        <v>0</v>
      </c>
      <c r="AC190" s="254">
        <f>AC176*'YTD PROGRAM SUMMARY'!AC44</f>
        <v>0</v>
      </c>
      <c r="AD190" s="254">
        <f>AD176*'YTD PROGRAM SUMMARY'!AD44</f>
        <v>0</v>
      </c>
      <c r="AE190" s="254">
        <f>AE176*'YTD PROGRAM SUMMARY'!AE44</f>
        <v>0</v>
      </c>
      <c r="AF190" s="254">
        <f>AF176*'YTD PROGRAM SUMMARY'!AF44</f>
        <v>0</v>
      </c>
      <c r="AG190" s="254">
        <f>AG176*'YTD PROGRAM SUMMARY'!AG44</f>
        <v>0</v>
      </c>
      <c r="AH190" s="254">
        <f>AH176*'YTD PROGRAM SUMMARY'!AH44</f>
        <v>0</v>
      </c>
      <c r="AI190" s="254">
        <f>AI176*'YTD PROGRAM SUMMARY'!AI44</f>
        <v>0</v>
      </c>
      <c r="AJ190" s="254">
        <f>AJ176*'YTD PROGRAM SUMMARY'!AJ44</f>
        <v>0</v>
      </c>
      <c r="AK190" s="254">
        <f>AK176*'YTD PROGRAM SUMMARY'!AK44</f>
        <v>0</v>
      </c>
      <c r="AL190" s="254">
        <f>AL176*'YTD PROGRAM SUMMARY'!AL44</f>
        <v>0</v>
      </c>
      <c r="AM190" s="254">
        <f>AM176*'YTD PROGRAM SUMMARY'!AM44</f>
        <v>0</v>
      </c>
      <c r="AN190" s="254">
        <f>AN176*'YTD PROGRAM SUMMARY'!AN44</f>
        <v>0</v>
      </c>
      <c r="AO190" s="254">
        <f>AO176*'YTD PROGRAM SUMMARY'!AO44</f>
        <v>0</v>
      </c>
      <c r="AP190" s="254">
        <f>AP176*'YTD PROGRAM SUMMARY'!AP44</f>
        <v>0</v>
      </c>
      <c r="AQ190" s="254">
        <f>AQ176*'YTD PROGRAM SUMMARY'!AQ44</f>
        <v>0</v>
      </c>
      <c r="AR190" s="254">
        <f>AR176*'YTD PROGRAM SUMMARY'!AR44</f>
        <v>0</v>
      </c>
      <c r="AS190" s="254">
        <f>AS176*'YTD PROGRAM SUMMARY'!AS44</f>
        <v>0</v>
      </c>
      <c r="AT190" s="254">
        <f>AT176*'YTD PROGRAM SUMMARY'!AT44</f>
        <v>0</v>
      </c>
      <c r="AU190" s="254">
        <f>AU176*'YTD PROGRAM SUMMARY'!AU44</f>
        <v>0</v>
      </c>
      <c r="AV190" s="254">
        <f>AV176*'YTD PROGRAM SUMMARY'!AV44</f>
        <v>0</v>
      </c>
      <c r="AW190" s="254">
        <f>AW176*'YTD PROGRAM SUMMARY'!AW44</f>
        <v>0</v>
      </c>
      <c r="AX190" s="254">
        <f>AX176*'YTD PROGRAM SUMMARY'!AX44</f>
        <v>0</v>
      </c>
      <c r="AY190" s="254">
        <f>AY176*'YTD PROGRAM SUMMARY'!AY44</f>
        <v>0</v>
      </c>
      <c r="AZ190" s="254">
        <f>AZ176*'YTD PROGRAM SUMMARY'!AZ44</f>
        <v>0</v>
      </c>
      <c r="BA190" s="254">
        <f>BA176*'YTD PROGRAM SUMMARY'!BA44</f>
        <v>0</v>
      </c>
      <c r="BB190" s="254">
        <f>BB176*'YTD PROGRAM SUMMARY'!BB44</f>
        <v>0</v>
      </c>
      <c r="BC190" s="254">
        <f>BC176*'YTD PROGRAM SUMMARY'!BC44</f>
        <v>0</v>
      </c>
      <c r="BD190" s="254">
        <f>BD176*'YTD PROGRAM SUMMARY'!BD44</f>
        <v>0</v>
      </c>
      <c r="BE190" s="254">
        <f>BE176*'YTD PROGRAM SUMMARY'!BE44</f>
        <v>0</v>
      </c>
      <c r="BF190" s="254">
        <f>BF176*'YTD PROGRAM SUMMARY'!BF44</f>
        <v>0</v>
      </c>
      <c r="BG190" s="254">
        <f>BG176*'YTD PROGRAM SUMMARY'!BG44</f>
        <v>0</v>
      </c>
      <c r="BH190" s="254">
        <f>BH176*'YTD PROGRAM SUMMARY'!BH44</f>
        <v>0</v>
      </c>
      <c r="BI190" s="254">
        <f>BI176*'YTD PROGRAM SUMMARY'!BI44</f>
        <v>0</v>
      </c>
      <c r="BJ190" s="254">
        <f>BJ176*'YTD PROGRAM SUMMARY'!BJ44</f>
        <v>0</v>
      </c>
      <c r="BK190" s="254">
        <f>BK176*'YTD PROGRAM SUMMARY'!BK44</f>
        <v>0</v>
      </c>
      <c r="BL190" s="254">
        <f>BL176*'YTD PROGRAM SUMMARY'!BL44</f>
        <v>0</v>
      </c>
      <c r="BM190" s="254">
        <f>BM176*'YTD PROGRAM SUMMARY'!BM44</f>
        <v>0</v>
      </c>
      <c r="BN190" s="254">
        <f>BN176*'YTD PROGRAM SUMMARY'!BN44</f>
        <v>0</v>
      </c>
      <c r="BO190" s="254">
        <f>BO176*'YTD PROGRAM SUMMARY'!BO44</f>
        <v>0</v>
      </c>
      <c r="BP190" s="254">
        <f>BP176*'YTD PROGRAM SUMMARY'!BP44</f>
        <v>0</v>
      </c>
      <c r="BQ190" s="254">
        <f>BQ176*'YTD PROGRAM SUMMARY'!BQ44</f>
        <v>0</v>
      </c>
      <c r="BR190" s="254">
        <f>BR176*'YTD PROGRAM SUMMARY'!BR44</f>
        <v>0</v>
      </c>
      <c r="BS190" s="254">
        <f>BS176*'YTD PROGRAM SUMMARY'!BS44</f>
        <v>0</v>
      </c>
      <c r="BT190" s="254">
        <f>BT176*'YTD PROGRAM SUMMARY'!BT44</f>
        <v>0</v>
      </c>
      <c r="BU190" s="254">
        <f>BU176*'YTD PROGRAM SUMMARY'!BU44</f>
        <v>0</v>
      </c>
      <c r="BV190" s="254">
        <f>BV176*'YTD PROGRAM SUMMARY'!BV44</f>
        <v>0</v>
      </c>
      <c r="BW190" s="254">
        <f>BW176*'YTD PROGRAM SUMMARY'!BW44</f>
        <v>0</v>
      </c>
      <c r="BX190" s="254">
        <f>BX176*'YTD PROGRAM SUMMARY'!BX44</f>
        <v>0</v>
      </c>
      <c r="BY190" s="254">
        <f>BY176*'YTD PROGRAM SUMMARY'!BY44</f>
        <v>0</v>
      </c>
      <c r="BZ190" s="254">
        <f>BZ176*'YTD PROGRAM SUMMARY'!BZ44</f>
        <v>0</v>
      </c>
      <c r="CA190" s="254">
        <f>CA176*'YTD PROGRAM SUMMARY'!CA44</f>
        <v>0</v>
      </c>
      <c r="CB190" s="254">
        <f>CB176*'YTD PROGRAM SUMMARY'!CB44</f>
        <v>0</v>
      </c>
      <c r="CC190" s="254">
        <f>CC176*'YTD PROGRAM SUMMARY'!CC44</f>
        <v>0</v>
      </c>
      <c r="CD190" s="254">
        <f>CD176*'YTD PROGRAM SUMMARY'!CD44</f>
        <v>0</v>
      </c>
      <c r="CE190" s="254">
        <f>CE176*'YTD PROGRAM SUMMARY'!CE44</f>
        <v>0</v>
      </c>
      <c r="CF190" s="254">
        <f>CF176*'YTD PROGRAM SUMMARY'!CF44</f>
        <v>0</v>
      </c>
      <c r="CG190" s="254">
        <f>CG176*'YTD PROGRAM SUMMARY'!CG44</f>
        <v>0</v>
      </c>
      <c r="CH190" s="255">
        <f>CH176*'YTD PROGRAM SUMMARY'!CH44</f>
        <v>0</v>
      </c>
    </row>
    <row r="191" spans="1:86" hidden="1" x14ac:dyDescent="0.3">
      <c r="A191" s="115"/>
      <c r="B191" s="299" t="s">
        <v>137</v>
      </c>
      <c r="C191" s="122">
        <f t="shared" ref="C191" si="166">IFERROR(C189/C73,0)</f>
        <v>0</v>
      </c>
      <c r="D191" s="122">
        <f t="shared" ref="D191:N191" si="167">IFERROR(D189/D73,0)</f>
        <v>0.72604026454183979</v>
      </c>
      <c r="E191" s="122">
        <f t="shared" si="167"/>
        <v>0.89018209240407897</v>
      </c>
      <c r="F191" s="122">
        <f t="shared" si="167"/>
        <v>0.66081494295864474</v>
      </c>
      <c r="G191" s="122">
        <f t="shared" si="167"/>
        <v>0.27675680802768399</v>
      </c>
      <c r="H191" s="122">
        <f t="shared" si="167"/>
        <v>0</v>
      </c>
      <c r="I191" s="122">
        <f t="shared" si="167"/>
        <v>2.8506341016613743E-2</v>
      </c>
      <c r="J191" s="122">
        <f t="shared" si="167"/>
        <v>0.29107238322306472</v>
      </c>
      <c r="K191" s="122">
        <f t="shared" si="167"/>
        <v>0.21147994924564809</v>
      </c>
      <c r="L191" s="122">
        <f t="shared" si="167"/>
        <v>4.8008577084615991E-2</v>
      </c>
      <c r="M191" s="122">
        <f t="shared" si="167"/>
        <v>0.8964431741230624</v>
      </c>
      <c r="N191" s="122">
        <f t="shared" si="167"/>
        <v>0.4542049364844607</v>
      </c>
      <c r="O191" s="256">
        <f>IFERROR(O189/O73,0)</f>
        <v>0</v>
      </c>
      <c r="P191" s="256">
        <f t="shared" ref="P191:Y191" si="168">IFERROR(P189/P73,0)</f>
        <v>0</v>
      </c>
      <c r="Q191" s="256">
        <f t="shared" si="168"/>
        <v>0</v>
      </c>
      <c r="R191" s="256">
        <f t="shared" si="168"/>
        <v>0</v>
      </c>
      <c r="S191" s="256">
        <f t="shared" si="168"/>
        <v>0</v>
      </c>
      <c r="T191" s="256">
        <f t="shared" si="168"/>
        <v>0</v>
      </c>
      <c r="U191" s="256">
        <f t="shared" si="168"/>
        <v>0</v>
      </c>
      <c r="V191" s="256">
        <f t="shared" si="168"/>
        <v>0</v>
      </c>
      <c r="W191" s="256">
        <f t="shared" si="168"/>
        <v>0</v>
      </c>
      <c r="X191" s="256">
        <f t="shared" si="168"/>
        <v>0</v>
      </c>
      <c r="Y191" s="256">
        <f t="shared" si="168"/>
        <v>0</v>
      </c>
      <c r="Z191" s="256">
        <f>IFERROR(Z189/Z80,0)</f>
        <v>0</v>
      </c>
      <c r="AA191" s="256">
        <f>IFERROR(AA189/AA73,0)</f>
        <v>0</v>
      </c>
      <c r="AB191" s="256">
        <f t="shared" ref="AB191:AK191" si="169">IFERROR(AB189/AB73,0)</f>
        <v>0</v>
      </c>
      <c r="AC191" s="256">
        <f t="shared" si="169"/>
        <v>0</v>
      </c>
      <c r="AD191" s="256">
        <f t="shared" si="169"/>
        <v>0</v>
      </c>
      <c r="AE191" s="256">
        <f t="shared" si="169"/>
        <v>0</v>
      </c>
      <c r="AF191" s="256">
        <f t="shared" si="169"/>
        <v>0</v>
      </c>
      <c r="AG191" s="256">
        <f t="shared" si="169"/>
        <v>0</v>
      </c>
      <c r="AH191" s="256">
        <f t="shared" si="169"/>
        <v>0</v>
      </c>
      <c r="AI191" s="256">
        <f t="shared" si="169"/>
        <v>0</v>
      </c>
      <c r="AJ191" s="256">
        <f t="shared" si="169"/>
        <v>0</v>
      </c>
      <c r="AK191" s="256">
        <f t="shared" si="169"/>
        <v>0</v>
      </c>
      <c r="AL191" s="256">
        <f>IFERROR(AL189/AL80,0)</f>
        <v>0</v>
      </c>
      <c r="AM191" s="256">
        <f>IFERROR(AM189/AM73,0)</f>
        <v>0</v>
      </c>
      <c r="AN191" s="256">
        <f t="shared" ref="AN191:AW191" si="170">IFERROR(AN189/AN73,0)</f>
        <v>0</v>
      </c>
      <c r="AO191" s="256">
        <f t="shared" si="170"/>
        <v>0</v>
      </c>
      <c r="AP191" s="256">
        <f t="shared" si="170"/>
        <v>0</v>
      </c>
      <c r="AQ191" s="256">
        <f t="shared" si="170"/>
        <v>0</v>
      </c>
      <c r="AR191" s="256">
        <f t="shared" si="170"/>
        <v>0</v>
      </c>
      <c r="AS191" s="256">
        <f t="shared" si="170"/>
        <v>0</v>
      </c>
      <c r="AT191" s="256">
        <f t="shared" si="170"/>
        <v>0</v>
      </c>
      <c r="AU191" s="256">
        <f t="shared" si="170"/>
        <v>0</v>
      </c>
      <c r="AV191" s="256">
        <f t="shared" si="170"/>
        <v>0</v>
      </c>
      <c r="AW191" s="256">
        <f t="shared" si="170"/>
        <v>0</v>
      </c>
      <c r="AX191" s="256">
        <f>IFERROR(AX189/AX80,0)</f>
        <v>0</v>
      </c>
      <c r="AY191" s="256">
        <f>IFERROR(AY189/AY73,0)</f>
        <v>0</v>
      </c>
      <c r="AZ191" s="256">
        <f t="shared" ref="AZ191:BI191" si="171">IFERROR(AZ189/AZ73,0)</f>
        <v>0</v>
      </c>
      <c r="BA191" s="256">
        <f t="shared" si="171"/>
        <v>0</v>
      </c>
      <c r="BB191" s="256">
        <f t="shared" si="171"/>
        <v>0</v>
      </c>
      <c r="BC191" s="256">
        <f t="shared" si="171"/>
        <v>0</v>
      </c>
      <c r="BD191" s="256">
        <f t="shared" si="171"/>
        <v>0</v>
      </c>
      <c r="BE191" s="256">
        <f t="shared" si="171"/>
        <v>0</v>
      </c>
      <c r="BF191" s="256">
        <f t="shared" si="171"/>
        <v>0</v>
      </c>
      <c r="BG191" s="256">
        <f t="shared" si="171"/>
        <v>0</v>
      </c>
      <c r="BH191" s="256">
        <f t="shared" si="171"/>
        <v>0</v>
      </c>
      <c r="BI191" s="256">
        <f t="shared" si="171"/>
        <v>0</v>
      </c>
      <c r="BJ191" s="256">
        <f>IFERROR(BJ189/BJ80,0)</f>
        <v>0</v>
      </c>
      <c r="BK191" s="256">
        <f>IFERROR(BK189/BK73,0)</f>
        <v>0</v>
      </c>
      <c r="BL191" s="256">
        <f t="shared" ref="BL191:BU191" si="172">IFERROR(BL189/BL73,0)</f>
        <v>0</v>
      </c>
      <c r="BM191" s="256">
        <f t="shared" si="172"/>
        <v>0</v>
      </c>
      <c r="BN191" s="256">
        <f t="shared" si="172"/>
        <v>0</v>
      </c>
      <c r="BO191" s="256">
        <f t="shared" si="172"/>
        <v>0</v>
      </c>
      <c r="BP191" s="256">
        <f t="shared" si="172"/>
        <v>0</v>
      </c>
      <c r="BQ191" s="256">
        <f t="shared" si="172"/>
        <v>0</v>
      </c>
      <c r="BR191" s="256">
        <f t="shared" si="172"/>
        <v>0</v>
      </c>
      <c r="BS191" s="256">
        <f t="shared" si="172"/>
        <v>0</v>
      </c>
      <c r="BT191" s="256">
        <f t="shared" si="172"/>
        <v>0</v>
      </c>
      <c r="BU191" s="256">
        <f t="shared" si="172"/>
        <v>0</v>
      </c>
      <c r="BV191" s="256">
        <f>IFERROR(BV189/BV80,0)</f>
        <v>0</v>
      </c>
      <c r="BW191" s="256">
        <f>IFERROR(BW189/BW73,0)</f>
        <v>0</v>
      </c>
      <c r="BX191" s="256">
        <f t="shared" ref="BX191:CG191" si="173">IFERROR(BX189/BX73,0)</f>
        <v>0</v>
      </c>
      <c r="BY191" s="256">
        <f t="shared" si="173"/>
        <v>0</v>
      </c>
      <c r="BZ191" s="256">
        <f t="shared" si="173"/>
        <v>0</v>
      </c>
      <c r="CA191" s="256">
        <f t="shared" si="173"/>
        <v>0</v>
      </c>
      <c r="CB191" s="256">
        <f t="shared" si="173"/>
        <v>0</v>
      </c>
      <c r="CC191" s="256">
        <f t="shared" si="173"/>
        <v>0</v>
      </c>
      <c r="CD191" s="256">
        <f t="shared" si="173"/>
        <v>0</v>
      </c>
      <c r="CE191" s="256">
        <f t="shared" si="173"/>
        <v>0</v>
      </c>
      <c r="CF191" s="256">
        <f t="shared" si="173"/>
        <v>0</v>
      </c>
      <c r="CG191" s="256">
        <f t="shared" si="173"/>
        <v>0</v>
      </c>
      <c r="CH191" s="264">
        <f>IFERROR(CH189/CH80,0)</f>
        <v>0</v>
      </c>
    </row>
    <row r="192" spans="1:86" ht="15" hidden="1" thickBot="1" x14ac:dyDescent="0.35">
      <c r="A192" s="115"/>
      <c r="B192" s="96" t="s">
        <v>138</v>
      </c>
      <c r="C192" s="123">
        <f>IFERROR(C190/C73,0)</f>
        <v>0</v>
      </c>
      <c r="D192" s="123">
        <f t="shared" ref="D192:N192" si="174">IFERROR(D190/D73,0)</f>
        <v>5.0313236300083136E-2</v>
      </c>
      <c r="E192" s="123">
        <f t="shared" si="174"/>
        <v>6.1897417040836789E-2</v>
      </c>
      <c r="F192" s="123">
        <f t="shared" si="174"/>
        <v>4.9583591409662543E-2</v>
      </c>
      <c r="G192" s="123">
        <f t="shared" si="174"/>
        <v>2.6309845162556061E-2</v>
      </c>
      <c r="H192" s="123">
        <f t="shared" si="174"/>
        <v>0</v>
      </c>
      <c r="I192" s="123">
        <f t="shared" si="174"/>
        <v>4.6081020665191775E-3</v>
      </c>
      <c r="J192" s="123">
        <f t="shared" si="174"/>
        <v>4.9723060866794455E-2</v>
      </c>
      <c r="K192" s="123">
        <f t="shared" si="174"/>
        <v>3.5237526096496156E-2</v>
      </c>
      <c r="L192" s="123">
        <f t="shared" si="174"/>
        <v>4.1143852869757434E-3</v>
      </c>
      <c r="M192" s="123">
        <f t="shared" si="174"/>
        <v>7.2407705106510373E-2</v>
      </c>
      <c r="N192" s="123">
        <f t="shared" si="174"/>
        <v>3.0834008838682307E-2</v>
      </c>
      <c r="O192" s="257">
        <f>IFERROR(O190/O73,0)</f>
        <v>0</v>
      </c>
      <c r="P192" s="257">
        <f t="shared" ref="P192:Y192" si="175">IFERROR(P190/P73,0)</f>
        <v>0</v>
      </c>
      <c r="Q192" s="257">
        <f t="shared" si="175"/>
        <v>0</v>
      </c>
      <c r="R192" s="257">
        <f t="shared" si="175"/>
        <v>0</v>
      </c>
      <c r="S192" s="257">
        <f t="shared" si="175"/>
        <v>0</v>
      </c>
      <c r="T192" s="257">
        <f t="shared" si="175"/>
        <v>0</v>
      </c>
      <c r="U192" s="257">
        <f t="shared" si="175"/>
        <v>0</v>
      </c>
      <c r="V192" s="257">
        <f t="shared" si="175"/>
        <v>0</v>
      </c>
      <c r="W192" s="257">
        <f t="shared" si="175"/>
        <v>0</v>
      </c>
      <c r="X192" s="257">
        <f t="shared" si="175"/>
        <v>0</v>
      </c>
      <c r="Y192" s="257">
        <f t="shared" si="175"/>
        <v>0</v>
      </c>
      <c r="Z192" s="257">
        <f>IFERROR(Z190/Z81,0)</f>
        <v>0</v>
      </c>
      <c r="AA192" s="257">
        <f>IFERROR(AA190/AA73,0)</f>
        <v>0</v>
      </c>
      <c r="AB192" s="257">
        <f t="shared" ref="AB192:AK192" si="176">IFERROR(AB190/AB73,0)</f>
        <v>0</v>
      </c>
      <c r="AC192" s="257">
        <f t="shared" si="176"/>
        <v>0</v>
      </c>
      <c r="AD192" s="257">
        <f t="shared" si="176"/>
        <v>0</v>
      </c>
      <c r="AE192" s="257">
        <f t="shared" si="176"/>
        <v>0</v>
      </c>
      <c r="AF192" s="257">
        <f t="shared" si="176"/>
        <v>0</v>
      </c>
      <c r="AG192" s="257">
        <f t="shared" si="176"/>
        <v>0</v>
      </c>
      <c r="AH192" s="257">
        <f t="shared" si="176"/>
        <v>0</v>
      </c>
      <c r="AI192" s="257">
        <f t="shared" si="176"/>
        <v>0</v>
      </c>
      <c r="AJ192" s="257">
        <f t="shared" si="176"/>
        <v>0</v>
      </c>
      <c r="AK192" s="257">
        <f t="shared" si="176"/>
        <v>0</v>
      </c>
      <c r="AL192" s="257">
        <f>IFERROR(AL190/AL81,0)</f>
        <v>0</v>
      </c>
      <c r="AM192" s="257">
        <f>IFERROR(AM190/AM73,0)</f>
        <v>0</v>
      </c>
      <c r="AN192" s="257">
        <f t="shared" ref="AN192:AW192" si="177">IFERROR(AN190/AN73,0)</f>
        <v>0</v>
      </c>
      <c r="AO192" s="257">
        <f t="shared" si="177"/>
        <v>0</v>
      </c>
      <c r="AP192" s="257">
        <f t="shared" si="177"/>
        <v>0</v>
      </c>
      <c r="AQ192" s="257">
        <f t="shared" si="177"/>
        <v>0</v>
      </c>
      <c r="AR192" s="257">
        <f t="shared" si="177"/>
        <v>0</v>
      </c>
      <c r="AS192" s="257">
        <f t="shared" si="177"/>
        <v>0</v>
      </c>
      <c r="AT192" s="257">
        <f t="shared" si="177"/>
        <v>0</v>
      </c>
      <c r="AU192" s="257">
        <f t="shared" si="177"/>
        <v>0</v>
      </c>
      <c r="AV192" s="257">
        <f t="shared" si="177"/>
        <v>0</v>
      </c>
      <c r="AW192" s="257">
        <f t="shared" si="177"/>
        <v>0</v>
      </c>
      <c r="AX192" s="257">
        <f>IFERROR(AX190/AX81,0)</f>
        <v>0</v>
      </c>
      <c r="AY192" s="257">
        <f>IFERROR(AY190/AY73,0)</f>
        <v>0</v>
      </c>
      <c r="AZ192" s="257">
        <f t="shared" ref="AZ192:BI192" si="178">IFERROR(AZ190/AZ73,0)</f>
        <v>0</v>
      </c>
      <c r="BA192" s="257">
        <f t="shared" si="178"/>
        <v>0</v>
      </c>
      <c r="BB192" s="257">
        <f t="shared" si="178"/>
        <v>0</v>
      </c>
      <c r="BC192" s="257">
        <f t="shared" si="178"/>
        <v>0</v>
      </c>
      <c r="BD192" s="257">
        <f t="shared" si="178"/>
        <v>0</v>
      </c>
      <c r="BE192" s="257">
        <f t="shared" si="178"/>
        <v>0</v>
      </c>
      <c r="BF192" s="257">
        <f t="shared" si="178"/>
        <v>0</v>
      </c>
      <c r="BG192" s="257">
        <f t="shared" si="178"/>
        <v>0</v>
      </c>
      <c r="BH192" s="257">
        <f t="shared" si="178"/>
        <v>0</v>
      </c>
      <c r="BI192" s="257">
        <f t="shared" si="178"/>
        <v>0</v>
      </c>
      <c r="BJ192" s="257">
        <f>IFERROR(BJ190/BJ81,0)</f>
        <v>0</v>
      </c>
      <c r="BK192" s="257">
        <f>IFERROR(BK190/BK73,0)</f>
        <v>0</v>
      </c>
      <c r="BL192" s="257">
        <f t="shared" ref="BL192:BU192" si="179">IFERROR(BL190/BL73,0)</f>
        <v>0</v>
      </c>
      <c r="BM192" s="257">
        <f t="shared" si="179"/>
        <v>0</v>
      </c>
      <c r="BN192" s="257">
        <f t="shared" si="179"/>
        <v>0</v>
      </c>
      <c r="BO192" s="257">
        <f t="shared" si="179"/>
        <v>0</v>
      </c>
      <c r="BP192" s="257">
        <f t="shared" si="179"/>
        <v>0</v>
      </c>
      <c r="BQ192" s="257">
        <f t="shared" si="179"/>
        <v>0</v>
      </c>
      <c r="BR192" s="257">
        <f t="shared" si="179"/>
        <v>0</v>
      </c>
      <c r="BS192" s="257">
        <f t="shared" si="179"/>
        <v>0</v>
      </c>
      <c r="BT192" s="257">
        <f t="shared" si="179"/>
        <v>0</v>
      </c>
      <c r="BU192" s="257">
        <f t="shared" si="179"/>
        <v>0</v>
      </c>
      <c r="BV192" s="257">
        <f>IFERROR(BV190/BV81,0)</f>
        <v>0</v>
      </c>
      <c r="BW192" s="257">
        <f>IFERROR(BW190/BW73,0)</f>
        <v>0</v>
      </c>
      <c r="BX192" s="257">
        <f t="shared" ref="BX192:CG192" si="180">IFERROR(BX190/BX73,0)</f>
        <v>0</v>
      </c>
      <c r="BY192" s="257">
        <f t="shared" si="180"/>
        <v>0</v>
      </c>
      <c r="BZ192" s="257">
        <f t="shared" si="180"/>
        <v>0</v>
      </c>
      <c r="CA192" s="257">
        <f t="shared" si="180"/>
        <v>0</v>
      </c>
      <c r="CB192" s="257">
        <f t="shared" si="180"/>
        <v>0</v>
      </c>
      <c r="CC192" s="257">
        <f t="shared" si="180"/>
        <v>0</v>
      </c>
      <c r="CD192" s="257">
        <f t="shared" si="180"/>
        <v>0</v>
      </c>
      <c r="CE192" s="257">
        <f t="shared" si="180"/>
        <v>0</v>
      </c>
      <c r="CF192" s="257">
        <f t="shared" si="180"/>
        <v>0</v>
      </c>
      <c r="CG192" s="257">
        <f t="shared" si="180"/>
        <v>0</v>
      </c>
      <c r="CH192" s="258">
        <f>IFERROR(CH190/CH81,0)</f>
        <v>0</v>
      </c>
    </row>
    <row r="193" spans="1:86" s="1" customFormat="1" ht="15" hidden="1" thickBot="1" x14ac:dyDescent="0.35">
      <c r="A193" s="124"/>
      <c r="B193" s="306" t="s">
        <v>139</v>
      </c>
      <c r="C193" s="125">
        <f>C191+C192</f>
        <v>0</v>
      </c>
      <c r="D193" s="125">
        <f t="shared" ref="D193:N193" si="181">D191+D192</f>
        <v>0.77635350084192289</v>
      </c>
      <c r="E193" s="126">
        <f t="shared" si="181"/>
        <v>0.95207950944491571</v>
      </c>
      <c r="F193" s="126">
        <f t="shared" si="181"/>
        <v>0.71039853436830724</v>
      </c>
      <c r="G193" s="126">
        <f t="shared" si="181"/>
        <v>0.30306665319024007</v>
      </c>
      <c r="H193" s="126">
        <f t="shared" si="181"/>
        <v>0</v>
      </c>
      <c r="I193" s="126">
        <f t="shared" si="181"/>
        <v>3.3114443083132918E-2</v>
      </c>
      <c r="J193" s="126">
        <f t="shared" si="181"/>
        <v>0.34079544408985918</v>
      </c>
      <c r="K193" s="126">
        <f t="shared" si="181"/>
        <v>0.24671747534214425</v>
      </c>
      <c r="L193" s="126">
        <f t="shared" si="181"/>
        <v>5.2122962371591738E-2</v>
      </c>
      <c r="M193" s="127">
        <f t="shared" si="181"/>
        <v>0.9688508792295728</v>
      </c>
      <c r="N193" s="127">
        <f t="shared" si="181"/>
        <v>0.48503894532314301</v>
      </c>
      <c r="O193" s="259">
        <f>O191+O192</f>
        <v>0</v>
      </c>
      <c r="P193" s="259">
        <f t="shared" ref="P193:X193" si="182">P191+P192</f>
        <v>0</v>
      </c>
      <c r="Q193" s="260">
        <f t="shared" si="182"/>
        <v>0</v>
      </c>
      <c r="R193" s="260">
        <f t="shared" si="182"/>
        <v>0</v>
      </c>
      <c r="S193" s="260">
        <f t="shared" si="182"/>
        <v>0</v>
      </c>
      <c r="T193" s="260">
        <f t="shared" si="182"/>
        <v>0</v>
      </c>
      <c r="U193" s="260">
        <f t="shared" si="182"/>
        <v>0</v>
      </c>
      <c r="V193" s="260">
        <f t="shared" si="182"/>
        <v>0</v>
      </c>
      <c r="W193" s="260">
        <f t="shared" si="182"/>
        <v>0</v>
      </c>
      <c r="X193" s="260">
        <f t="shared" si="182"/>
        <v>0</v>
      </c>
      <c r="Y193" s="261">
        <f>Y191+Y192</f>
        <v>0</v>
      </c>
      <c r="Z193" s="261">
        <f>Z191+Z192</f>
        <v>0</v>
      </c>
      <c r="AA193" s="259">
        <f>AA191+AA192</f>
        <v>0</v>
      </c>
      <c r="AB193" s="259">
        <f t="shared" ref="AB193:AJ193" si="183">AB191+AB192</f>
        <v>0</v>
      </c>
      <c r="AC193" s="260">
        <f t="shared" si="183"/>
        <v>0</v>
      </c>
      <c r="AD193" s="260">
        <f t="shared" si="183"/>
        <v>0</v>
      </c>
      <c r="AE193" s="260">
        <f t="shared" si="183"/>
        <v>0</v>
      </c>
      <c r="AF193" s="260">
        <f t="shared" si="183"/>
        <v>0</v>
      </c>
      <c r="AG193" s="260">
        <f t="shared" si="183"/>
        <v>0</v>
      </c>
      <c r="AH193" s="260">
        <f t="shared" si="183"/>
        <v>0</v>
      </c>
      <c r="AI193" s="260">
        <f t="shared" si="183"/>
        <v>0</v>
      </c>
      <c r="AJ193" s="260">
        <f t="shared" si="183"/>
        <v>0</v>
      </c>
      <c r="AK193" s="261">
        <f>AK191+AK192</f>
        <v>0</v>
      </c>
      <c r="AL193" s="261">
        <f>AL191+AL192</f>
        <v>0</v>
      </c>
      <c r="AM193" s="259">
        <f>AM191+AM192</f>
        <v>0</v>
      </c>
      <c r="AN193" s="259">
        <f t="shared" ref="AN193:AV193" si="184">AN191+AN192</f>
        <v>0</v>
      </c>
      <c r="AO193" s="260">
        <f t="shared" si="184"/>
        <v>0</v>
      </c>
      <c r="AP193" s="260">
        <f t="shared" si="184"/>
        <v>0</v>
      </c>
      <c r="AQ193" s="260">
        <f t="shared" si="184"/>
        <v>0</v>
      </c>
      <c r="AR193" s="260">
        <f t="shared" si="184"/>
        <v>0</v>
      </c>
      <c r="AS193" s="260">
        <f t="shared" si="184"/>
        <v>0</v>
      </c>
      <c r="AT193" s="260">
        <f t="shared" si="184"/>
        <v>0</v>
      </c>
      <c r="AU193" s="260">
        <f t="shared" si="184"/>
        <v>0</v>
      </c>
      <c r="AV193" s="260">
        <f t="shared" si="184"/>
        <v>0</v>
      </c>
      <c r="AW193" s="261">
        <f>AW191+AW192</f>
        <v>0</v>
      </c>
      <c r="AX193" s="261">
        <f>AX191+AX192</f>
        <v>0</v>
      </c>
      <c r="AY193" s="259">
        <f>AY191+AY192</f>
        <v>0</v>
      </c>
      <c r="AZ193" s="259">
        <f t="shared" ref="AZ193:BH193" si="185">AZ191+AZ192</f>
        <v>0</v>
      </c>
      <c r="BA193" s="260">
        <f t="shared" si="185"/>
        <v>0</v>
      </c>
      <c r="BB193" s="260">
        <f t="shared" si="185"/>
        <v>0</v>
      </c>
      <c r="BC193" s="260">
        <f t="shared" si="185"/>
        <v>0</v>
      </c>
      <c r="BD193" s="260">
        <f t="shared" si="185"/>
        <v>0</v>
      </c>
      <c r="BE193" s="260">
        <f t="shared" si="185"/>
        <v>0</v>
      </c>
      <c r="BF193" s="260">
        <f t="shared" si="185"/>
        <v>0</v>
      </c>
      <c r="BG193" s="260">
        <f t="shared" si="185"/>
        <v>0</v>
      </c>
      <c r="BH193" s="260">
        <f t="shared" si="185"/>
        <v>0</v>
      </c>
      <c r="BI193" s="261">
        <f>BI191+BI192</f>
        <v>0</v>
      </c>
      <c r="BJ193" s="261">
        <f>BJ191+BJ192</f>
        <v>0</v>
      </c>
      <c r="BK193" s="259">
        <f>BK191+BK192</f>
        <v>0</v>
      </c>
      <c r="BL193" s="259">
        <f t="shared" ref="BL193:BT193" si="186">BL191+BL192</f>
        <v>0</v>
      </c>
      <c r="BM193" s="260">
        <f t="shared" si="186"/>
        <v>0</v>
      </c>
      <c r="BN193" s="260">
        <f t="shared" si="186"/>
        <v>0</v>
      </c>
      <c r="BO193" s="260">
        <f t="shared" si="186"/>
        <v>0</v>
      </c>
      <c r="BP193" s="260">
        <f t="shared" si="186"/>
        <v>0</v>
      </c>
      <c r="BQ193" s="260">
        <f t="shared" si="186"/>
        <v>0</v>
      </c>
      <c r="BR193" s="260">
        <f t="shared" si="186"/>
        <v>0</v>
      </c>
      <c r="BS193" s="260">
        <f t="shared" si="186"/>
        <v>0</v>
      </c>
      <c r="BT193" s="260">
        <f t="shared" si="186"/>
        <v>0</v>
      </c>
      <c r="BU193" s="261">
        <f>BU191+BU192</f>
        <v>0</v>
      </c>
      <c r="BV193" s="261">
        <f>BV191+BV192</f>
        <v>0</v>
      </c>
      <c r="BW193" s="259">
        <f>BW191+BW192</f>
        <v>0</v>
      </c>
      <c r="BX193" s="259">
        <f t="shared" ref="BX193:CF193" si="187">BX191+BX192</f>
        <v>0</v>
      </c>
      <c r="BY193" s="260">
        <f t="shared" si="187"/>
        <v>0</v>
      </c>
      <c r="BZ193" s="260">
        <f t="shared" si="187"/>
        <v>0</v>
      </c>
      <c r="CA193" s="260">
        <f t="shared" si="187"/>
        <v>0</v>
      </c>
      <c r="CB193" s="260">
        <f t="shared" si="187"/>
        <v>0</v>
      </c>
      <c r="CC193" s="260">
        <f t="shared" si="187"/>
        <v>0</v>
      </c>
      <c r="CD193" s="260">
        <f t="shared" si="187"/>
        <v>0</v>
      </c>
      <c r="CE193" s="260">
        <f t="shared" si="187"/>
        <v>0</v>
      </c>
      <c r="CF193" s="260">
        <f t="shared" si="187"/>
        <v>0</v>
      </c>
      <c r="CG193" s="261">
        <f>CG191+CG192</f>
        <v>0</v>
      </c>
      <c r="CH193" s="265">
        <f>CH191+CH192</f>
        <v>0</v>
      </c>
    </row>
    <row r="194" spans="1:86" hidden="1" x14ac:dyDescent="0.3">
      <c r="A194" s="115"/>
      <c r="B194" s="115" t="s">
        <v>140</v>
      </c>
      <c r="C194" s="129">
        <f>C186+C193</f>
        <v>0</v>
      </c>
      <c r="D194" s="129">
        <f t="shared" ref="D194:N194" si="188">D186+D193</f>
        <v>0.99998890414441066</v>
      </c>
      <c r="E194" s="129">
        <f t="shared" si="188"/>
        <v>1.0000082205879155</v>
      </c>
      <c r="F194" s="129">
        <f t="shared" si="188"/>
        <v>0.99999724926054356</v>
      </c>
      <c r="G194" s="129">
        <f t="shared" si="188"/>
        <v>0.99999142538989927</v>
      </c>
      <c r="H194" s="129">
        <f t="shared" si="188"/>
        <v>0.99999827486621318</v>
      </c>
      <c r="I194" s="129">
        <f t="shared" si="188"/>
        <v>1</v>
      </c>
      <c r="J194" s="129">
        <f t="shared" si="188"/>
        <v>1.0000000000000002</v>
      </c>
      <c r="K194" s="129">
        <f t="shared" si="188"/>
        <v>1.0000000000000002</v>
      </c>
      <c r="L194" s="129">
        <f t="shared" si="188"/>
        <v>1.0000000000000002</v>
      </c>
      <c r="M194" s="129">
        <f t="shared" si="188"/>
        <v>0.99999999999999989</v>
      </c>
      <c r="N194" s="129">
        <f t="shared" si="188"/>
        <v>0.99999999999999978</v>
      </c>
      <c r="O194" s="266">
        <f>O186+O193</f>
        <v>0</v>
      </c>
      <c r="P194" s="266">
        <f t="shared" ref="P194:Z194" si="189">P186+P193</f>
        <v>0</v>
      </c>
      <c r="Q194" s="266">
        <f t="shared" si="189"/>
        <v>0</v>
      </c>
      <c r="R194" s="266">
        <f t="shared" si="189"/>
        <v>0</v>
      </c>
      <c r="S194" s="266">
        <f t="shared" si="189"/>
        <v>0</v>
      </c>
      <c r="T194" s="266">
        <f t="shared" si="189"/>
        <v>0</v>
      </c>
      <c r="U194" s="266">
        <f t="shared" si="189"/>
        <v>0</v>
      </c>
      <c r="V194" s="266">
        <f t="shared" si="189"/>
        <v>0</v>
      </c>
      <c r="W194" s="266">
        <f t="shared" si="189"/>
        <v>0</v>
      </c>
      <c r="X194" s="266">
        <f t="shared" si="189"/>
        <v>0</v>
      </c>
      <c r="Y194" s="266">
        <f t="shared" si="189"/>
        <v>0</v>
      </c>
      <c r="Z194" s="266">
        <f t="shared" si="189"/>
        <v>0</v>
      </c>
      <c r="AA194" s="266">
        <f>AA186+AA193</f>
        <v>0</v>
      </c>
      <c r="AB194" s="266">
        <f t="shared" ref="AB194:AL194" si="190">AB186+AB193</f>
        <v>0</v>
      </c>
      <c r="AC194" s="266">
        <f t="shared" si="190"/>
        <v>0</v>
      </c>
      <c r="AD194" s="266">
        <f t="shared" si="190"/>
        <v>0</v>
      </c>
      <c r="AE194" s="266">
        <f t="shared" si="190"/>
        <v>0</v>
      </c>
      <c r="AF194" s="266">
        <f t="shared" si="190"/>
        <v>0</v>
      </c>
      <c r="AG194" s="266">
        <f t="shared" si="190"/>
        <v>0</v>
      </c>
      <c r="AH194" s="266">
        <f t="shared" si="190"/>
        <v>0</v>
      </c>
      <c r="AI194" s="266">
        <f t="shared" si="190"/>
        <v>0</v>
      </c>
      <c r="AJ194" s="266">
        <f t="shared" si="190"/>
        <v>0</v>
      </c>
      <c r="AK194" s="266">
        <f t="shared" si="190"/>
        <v>0</v>
      </c>
      <c r="AL194" s="266">
        <f t="shared" si="190"/>
        <v>0</v>
      </c>
      <c r="AM194" s="266">
        <f>AM186+AM193</f>
        <v>0</v>
      </c>
      <c r="AN194" s="266">
        <f t="shared" ref="AN194:AX194" si="191">AN186+AN193</f>
        <v>0</v>
      </c>
      <c r="AO194" s="266">
        <f t="shared" si="191"/>
        <v>0</v>
      </c>
      <c r="AP194" s="266">
        <f t="shared" si="191"/>
        <v>0</v>
      </c>
      <c r="AQ194" s="266">
        <f t="shared" si="191"/>
        <v>0</v>
      </c>
      <c r="AR194" s="266">
        <f t="shared" si="191"/>
        <v>0</v>
      </c>
      <c r="AS194" s="266">
        <f t="shared" si="191"/>
        <v>0</v>
      </c>
      <c r="AT194" s="266">
        <f t="shared" si="191"/>
        <v>0</v>
      </c>
      <c r="AU194" s="266">
        <f t="shared" si="191"/>
        <v>0</v>
      </c>
      <c r="AV194" s="266">
        <f t="shared" si="191"/>
        <v>0</v>
      </c>
      <c r="AW194" s="266">
        <f t="shared" si="191"/>
        <v>0</v>
      </c>
      <c r="AX194" s="266">
        <f t="shared" si="191"/>
        <v>0</v>
      </c>
      <c r="AY194" s="266">
        <f>AY186+AY193</f>
        <v>0</v>
      </c>
      <c r="AZ194" s="266">
        <f t="shared" ref="AZ194:BJ194" si="192">AZ186+AZ193</f>
        <v>0</v>
      </c>
      <c r="BA194" s="266">
        <f t="shared" si="192"/>
        <v>0</v>
      </c>
      <c r="BB194" s="266">
        <f t="shared" si="192"/>
        <v>0</v>
      </c>
      <c r="BC194" s="266">
        <f t="shared" si="192"/>
        <v>0</v>
      </c>
      <c r="BD194" s="266">
        <f t="shared" si="192"/>
        <v>0</v>
      </c>
      <c r="BE194" s="266">
        <f t="shared" si="192"/>
        <v>0</v>
      </c>
      <c r="BF194" s="266">
        <f t="shared" si="192"/>
        <v>0</v>
      </c>
      <c r="BG194" s="266">
        <f t="shared" si="192"/>
        <v>0</v>
      </c>
      <c r="BH194" s="266">
        <f t="shared" si="192"/>
        <v>0</v>
      </c>
      <c r="BI194" s="266">
        <f t="shared" si="192"/>
        <v>0</v>
      </c>
      <c r="BJ194" s="266">
        <f t="shared" si="192"/>
        <v>0</v>
      </c>
      <c r="BK194" s="266">
        <f>BK186+BK193</f>
        <v>0</v>
      </c>
      <c r="BL194" s="266">
        <f t="shared" ref="BL194:BV194" si="193">BL186+BL193</f>
        <v>0</v>
      </c>
      <c r="BM194" s="266">
        <f t="shared" si="193"/>
        <v>0</v>
      </c>
      <c r="BN194" s="266">
        <f t="shared" si="193"/>
        <v>0</v>
      </c>
      <c r="BO194" s="266">
        <f t="shared" si="193"/>
        <v>0</v>
      </c>
      <c r="BP194" s="266">
        <f t="shared" si="193"/>
        <v>0</v>
      </c>
      <c r="BQ194" s="266">
        <f t="shared" si="193"/>
        <v>0</v>
      </c>
      <c r="BR194" s="266">
        <f t="shared" si="193"/>
        <v>0</v>
      </c>
      <c r="BS194" s="266">
        <f t="shared" si="193"/>
        <v>0</v>
      </c>
      <c r="BT194" s="266">
        <f t="shared" si="193"/>
        <v>0</v>
      </c>
      <c r="BU194" s="266">
        <f t="shared" si="193"/>
        <v>0</v>
      </c>
      <c r="BV194" s="266">
        <f t="shared" si="193"/>
        <v>0</v>
      </c>
      <c r="BW194" s="266">
        <f>BW186+BW193</f>
        <v>0</v>
      </c>
      <c r="BX194" s="266">
        <f t="shared" ref="BX194:CH194" si="194">BX186+BX193</f>
        <v>0</v>
      </c>
      <c r="BY194" s="266">
        <f t="shared" si="194"/>
        <v>0</v>
      </c>
      <c r="BZ194" s="266">
        <f t="shared" si="194"/>
        <v>0</v>
      </c>
      <c r="CA194" s="266">
        <f t="shared" si="194"/>
        <v>0</v>
      </c>
      <c r="CB194" s="266">
        <f t="shared" si="194"/>
        <v>0</v>
      </c>
      <c r="CC194" s="266">
        <f t="shared" si="194"/>
        <v>0</v>
      </c>
      <c r="CD194" s="266">
        <f t="shared" si="194"/>
        <v>0</v>
      </c>
      <c r="CE194" s="266">
        <f t="shared" si="194"/>
        <v>0</v>
      </c>
      <c r="CF194" s="266">
        <f t="shared" si="194"/>
        <v>0</v>
      </c>
      <c r="CG194" s="266">
        <f t="shared" si="194"/>
        <v>0</v>
      </c>
      <c r="CH194" s="266">
        <f t="shared" si="194"/>
        <v>0</v>
      </c>
    </row>
    <row r="195" spans="1:86" hidden="1" x14ac:dyDescent="0.3">
      <c r="A195" s="115"/>
      <c r="B195" s="115"/>
      <c r="C195" s="118"/>
      <c r="D195" s="118"/>
      <c r="E195" s="118"/>
      <c r="F195" s="118"/>
      <c r="G195" s="118"/>
      <c r="H195" s="118"/>
      <c r="I195" s="118"/>
      <c r="J195" s="118"/>
      <c r="K195" s="118"/>
      <c r="L195" s="118"/>
      <c r="M195" s="118"/>
      <c r="N195" s="118"/>
      <c r="O195" s="118"/>
      <c r="P195" s="118"/>
      <c r="Q195" s="118"/>
      <c r="R195" s="118"/>
      <c r="S195" s="118"/>
      <c r="T195" s="118"/>
      <c r="U195" s="118"/>
      <c r="V195" s="118"/>
      <c r="W195" s="118"/>
      <c r="X195" s="118"/>
      <c r="Y195" s="118"/>
      <c r="Z195" s="118"/>
      <c r="AA195" s="118"/>
      <c r="AB195" s="118"/>
      <c r="AC195" s="118"/>
      <c r="AD195" s="118"/>
      <c r="AE195" s="118"/>
      <c r="AF195" s="118"/>
      <c r="AG195" s="118"/>
      <c r="AH195" s="118"/>
      <c r="AI195" s="118"/>
      <c r="AJ195" s="118"/>
      <c r="AK195" s="118"/>
      <c r="AL195" s="118"/>
      <c r="AM195" s="118"/>
      <c r="AN195" s="118"/>
      <c r="AO195" s="118"/>
      <c r="AP195" s="118"/>
      <c r="AQ195" s="118"/>
      <c r="AR195" s="118"/>
      <c r="AS195" s="118"/>
      <c r="AT195" s="118"/>
      <c r="AU195" s="118"/>
      <c r="AV195" s="118"/>
      <c r="AW195" s="118"/>
      <c r="AX195" s="118"/>
      <c r="AY195" s="118"/>
      <c r="AZ195" s="118"/>
      <c r="BA195" s="118"/>
      <c r="BB195" s="118"/>
      <c r="BC195" s="118"/>
      <c r="BD195" s="118"/>
      <c r="BE195" s="118"/>
      <c r="BF195" s="118"/>
      <c r="BG195" s="118"/>
      <c r="BH195" s="118"/>
      <c r="BI195" s="118"/>
      <c r="BJ195" s="118"/>
      <c r="BK195" s="118"/>
      <c r="BL195" s="118"/>
      <c r="BM195" s="118"/>
      <c r="BN195" s="118"/>
      <c r="BO195" s="118"/>
      <c r="BP195" s="118"/>
      <c r="BQ195" s="118"/>
      <c r="BR195" s="118"/>
      <c r="BS195" s="118"/>
      <c r="BT195" s="118"/>
      <c r="BU195" s="118"/>
      <c r="BV195" s="118"/>
      <c r="BW195" s="118"/>
      <c r="BX195" s="118"/>
      <c r="BY195" s="118"/>
      <c r="BZ195" s="118"/>
      <c r="CA195" s="118"/>
      <c r="CB195" s="118"/>
      <c r="CC195" s="118"/>
      <c r="CD195" s="118"/>
      <c r="CE195" s="118"/>
      <c r="CF195" s="118"/>
      <c r="CG195" s="118"/>
      <c r="CH195" s="118"/>
    </row>
    <row r="196" spans="1:86" hidden="1" x14ac:dyDescent="0.3">
      <c r="A196" s="115"/>
      <c r="B196" s="115" t="s">
        <v>141</v>
      </c>
      <c r="C196" s="130">
        <f t="shared" ref="C196" si="195">SUM(C182:C183)</f>
        <v>0</v>
      </c>
      <c r="D196" s="130">
        <f t="shared" ref="D196:N196" si="196">SUM(D182:D183)</f>
        <v>172.88637465843181</v>
      </c>
      <c r="E196" s="131">
        <f t="shared" si="196"/>
        <v>91.211465529405984</v>
      </c>
      <c r="F196" s="131">
        <f t="shared" si="196"/>
        <v>958.66731284376647</v>
      </c>
      <c r="G196" s="131">
        <f t="shared" si="196"/>
        <v>4930.1444027202551</v>
      </c>
      <c r="H196" s="131">
        <f t="shared" si="196"/>
        <v>20555.962771553313</v>
      </c>
      <c r="I196" s="131">
        <f t="shared" si="196"/>
        <v>29825.241670427549</v>
      </c>
      <c r="J196" s="131">
        <f t="shared" si="196"/>
        <v>24822.758037913409</v>
      </c>
      <c r="K196" s="131">
        <f t="shared" si="196"/>
        <v>26323.620625910185</v>
      </c>
      <c r="L196" s="131">
        <f t="shared" si="196"/>
        <v>18025.055220805963</v>
      </c>
      <c r="M196" s="132">
        <f t="shared" si="196"/>
        <v>685.65494581389657</v>
      </c>
      <c r="N196" s="132">
        <f t="shared" si="196"/>
        <v>19726.213934918458</v>
      </c>
      <c r="O196" s="272">
        <f t="shared" ref="O196:P196" si="197">SUM(O182:O183)</f>
        <v>0</v>
      </c>
      <c r="P196" s="272">
        <f t="shared" si="197"/>
        <v>0</v>
      </c>
      <c r="Q196" s="273">
        <f>SUM(Q182:Q183)</f>
        <v>0</v>
      </c>
      <c r="R196" s="273">
        <f t="shared" ref="R196:AB196" si="198">SUM(R182:R183)</f>
        <v>0</v>
      </c>
      <c r="S196" s="273">
        <f t="shared" si="198"/>
        <v>0</v>
      </c>
      <c r="T196" s="273">
        <f t="shared" si="198"/>
        <v>0</v>
      </c>
      <c r="U196" s="273">
        <f t="shared" si="198"/>
        <v>0</v>
      </c>
      <c r="V196" s="273">
        <f t="shared" si="198"/>
        <v>0</v>
      </c>
      <c r="W196" s="273">
        <f t="shared" si="198"/>
        <v>0</v>
      </c>
      <c r="X196" s="273">
        <f t="shared" si="198"/>
        <v>0</v>
      </c>
      <c r="Y196" s="274">
        <f t="shared" si="198"/>
        <v>0</v>
      </c>
      <c r="Z196" s="274">
        <f t="shared" si="198"/>
        <v>0</v>
      </c>
      <c r="AA196" s="272">
        <f t="shared" si="198"/>
        <v>0</v>
      </c>
      <c r="AB196" s="272">
        <f t="shared" si="198"/>
        <v>0</v>
      </c>
      <c r="AC196" s="273">
        <f>SUM(AC182:AC183)</f>
        <v>0</v>
      </c>
      <c r="AD196" s="273">
        <f t="shared" ref="AD196:AN196" si="199">SUM(AD182:AD183)</f>
        <v>0</v>
      </c>
      <c r="AE196" s="273">
        <f t="shared" si="199"/>
        <v>0</v>
      </c>
      <c r="AF196" s="273">
        <f t="shared" si="199"/>
        <v>0</v>
      </c>
      <c r="AG196" s="273">
        <f t="shared" si="199"/>
        <v>0</v>
      </c>
      <c r="AH196" s="273">
        <f t="shared" si="199"/>
        <v>0</v>
      </c>
      <c r="AI196" s="273">
        <f t="shared" si="199"/>
        <v>0</v>
      </c>
      <c r="AJ196" s="273">
        <f t="shared" si="199"/>
        <v>0</v>
      </c>
      <c r="AK196" s="274">
        <f t="shared" si="199"/>
        <v>0</v>
      </c>
      <c r="AL196" s="274">
        <f t="shared" si="199"/>
        <v>0</v>
      </c>
      <c r="AM196" s="272">
        <f t="shared" si="199"/>
        <v>0</v>
      </c>
      <c r="AN196" s="272">
        <f t="shared" si="199"/>
        <v>0</v>
      </c>
      <c r="AO196" s="273">
        <f>SUM(AO182:AO183)</f>
        <v>0</v>
      </c>
      <c r="AP196" s="273">
        <f t="shared" ref="AP196:AZ196" si="200">SUM(AP182:AP183)</f>
        <v>0</v>
      </c>
      <c r="AQ196" s="273">
        <f t="shared" si="200"/>
        <v>0</v>
      </c>
      <c r="AR196" s="273">
        <f t="shared" si="200"/>
        <v>0</v>
      </c>
      <c r="AS196" s="273">
        <f t="shared" si="200"/>
        <v>0</v>
      </c>
      <c r="AT196" s="273">
        <f t="shared" si="200"/>
        <v>0</v>
      </c>
      <c r="AU196" s="273">
        <f t="shared" si="200"/>
        <v>0</v>
      </c>
      <c r="AV196" s="273">
        <f t="shared" si="200"/>
        <v>0</v>
      </c>
      <c r="AW196" s="274">
        <f t="shared" si="200"/>
        <v>0</v>
      </c>
      <c r="AX196" s="274">
        <f t="shared" si="200"/>
        <v>0</v>
      </c>
      <c r="AY196" s="272">
        <f t="shared" si="200"/>
        <v>0</v>
      </c>
      <c r="AZ196" s="272">
        <f t="shared" si="200"/>
        <v>0</v>
      </c>
      <c r="BA196" s="273">
        <f>SUM(BA182:BA183)</f>
        <v>0</v>
      </c>
      <c r="BB196" s="273">
        <f t="shared" ref="BB196:BL196" si="201">SUM(BB182:BB183)</f>
        <v>0</v>
      </c>
      <c r="BC196" s="273">
        <f t="shared" si="201"/>
        <v>0</v>
      </c>
      <c r="BD196" s="273">
        <f t="shared" si="201"/>
        <v>0</v>
      </c>
      <c r="BE196" s="273">
        <f t="shared" si="201"/>
        <v>0</v>
      </c>
      <c r="BF196" s="273">
        <f t="shared" si="201"/>
        <v>0</v>
      </c>
      <c r="BG196" s="273">
        <f t="shared" si="201"/>
        <v>0</v>
      </c>
      <c r="BH196" s="273">
        <f t="shared" si="201"/>
        <v>0</v>
      </c>
      <c r="BI196" s="274">
        <f t="shared" si="201"/>
        <v>0</v>
      </c>
      <c r="BJ196" s="274">
        <f t="shared" si="201"/>
        <v>0</v>
      </c>
      <c r="BK196" s="272">
        <f t="shared" si="201"/>
        <v>0</v>
      </c>
      <c r="BL196" s="272">
        <f t="shared" si="201"/>
        <v>0</v>
      </c>
      <c r="BM196" s="273">
        <f>SUM(BM182:BM183)</f>
        <v>0</v>
      </c>
      <c r="BN196" s="273">
        <f t="shared" ref="BN196:BX196" si="202">SUM(BN182:BN183)</f>
        <v>0</v>
      </c>
      <c r="BO196" s="273">
        <f t="shared" si="202"/>
        <v>0</v>
      </c>
      <c r="BP196" s="273">
        <f t="shared" si="202"/>
        <v>0</v>
      </c>
      <c r="BQ196" s="273">
        <f t="shared" si="202"/>
        <v>0</v>
      </c>
      <c r="BR196" s="273">
        <f t="shared" si="202"/>
        <v>0</v>
      </c>
      <c r="BS196" s="273">
        <f t="shared" si="202"/>
        <v>0</v>
      </c>
      <c r="BT196" s="273">
        <f t="shared" si="202"/>
        <v>0</v>
      </c>
      <c r="BU196" s="274">
        <f t="shared" si="202"/>
        <v>0</v>
      </c>
      <c r="BV196" s="274">
        <f t="shared" si="202"/>
        <v>0</v>
      </c>
      <c r="BW196" s="272">
        <f t="shared" si="202"/>
        <v>0</v>
      </c>
      <c r="BX196" s="272">
        <f t="shared" si="202"/>
        <v>0</v>
      </c>
      <c r="BY196" s="273">
        <f>SUM(BY182:BY183)</f>
        <v>0</v>
      </c>
      <c r="BZ196" s="273">
        <f t="shared" ref="BZ196:CH196" si="203">SUM(BZ182:BZ183)</f>
        <v>0</v>
      </c>
      <c r="CA196" s="273">
        <f t="shared" si="203"/>
        <v>0</v>
      </c>
      <c r="CB196" s="273">
        <f t="shared" si="203"/>
        <v>0</v>
      </c>
      <c r="CC196" s="273">
        <f t="shared" si="203"/>
        <v>0</v>
      </c>
      <c r="CD196" s="273">
        <f t="shared" si="203"/>
        <v>0</v>
      </c>
      <c r="CE196" s="273">
        <f t="shared" si="203"/>
        <v>0</v>
      </c>
      <c r="CF196" s="273">
        <f t="shared" si="203"/>
        <v>0</v>
      </c>
      <c r="CG196" s="274">
        <f t="shared" si="203"/>
        <v>0</v>
      </c>
      <c r="CH196" s="274">
        <f t="shared" si="203"/>
        <v>0</v>
      </c>
    </row>
    <row r="197" spans="1:86" hidden="1" x14ac:dyDescent="0.3">
      <c r="A197" s="115"/>
      <c r="B197" s="115" t="s">
        <v>142</v>
      </c>
      <c r="C197" s="130">
        <f t="shared" ref="C197" si="204">SUM(C189:C190)</f>
        <v>0</v>
      </c>
      <c r="D197" s="130">
        <f t="shared" ref="D197:N197" si="205">SUM(D189:D190)</f>
        <v>600.1775221269213</v>
      </c>
      <c r="E197" s="131">
        <f t="shared" si="205"/>
        <v>1811.8694470604878</v>
      </c>
      <c r="F197" s="131">
        <f t="shared" si="205"/>
        <v>2351.6535777599638</v>
      </c>
      <c r="G197" s="131">
        <f t="shared" si="205"/>
        <v>2143.9363665623382</v>
      </c>
      <c r="H197" s="131">
        <f t="shared" si="205"/>
        <v>0</v>
      </c>
      <c r="I197" s="131">
        <f t="shared" si="205"/>
        <v>1021.4717353782701</v>
      </c>
      <c r="J197" s="131">
        <f t="shared" si="205"/>
        <v>12832.864659720239</v>
      </c>
      <c r="K197" s="131">
        <f t="shared" si="205"/>
        <v>8621.5954971725696</v>
      </c>
      <c r="L197" s="131">
        <f t="shared" si="205"/>
        <v>991.18265104365526</v>
      </c>
      <c r="M197" s="132">
        <f t="shared" si="205"/>
        <v>21326.361087231111</v>
      </c>
      <c r="N197" s="132">
        <f t="shared" si="205"/>
        <v>18580.010886872871</v>
      </c>
      <c r="O197" s="272">
        <f t="shared" ref="O197:P197" si="206">SUM(O189:O190)</f>
        <v>0</v>
      </c>
      <c r="P197" s="272">
        <f t="shared" si="206"/>
        <v>0</v>
      </c>
      <c r="Q197" s="273">
        <f>SUM(Q189:Q190)</f>
        <v>0</v>
      </c>
      <c r="R197" s="273">
        <f t="shared" ref="R197:AB197" si="207">SUM(R189:R190)</f>
        <v>0</v>
      </c>
      <c r="S197" s="273">
        <f t="shared" si="207"/>
        <v>0</v>
      </c>
      <c r="T197" s="273">
        <f t="shared" si="207"/>
        <v>0</v>
      </c>
      <c r="U197" s="273">
        <f t="shared" si="207"/>
        <v>0</v>
      </c>
      <c r="V197" s="273">
        <f t="shared" si="207"/>
        <v>0</v>
      </c>
      <c r="W197" s="273">
        <f t="shared" si="207"/>
        <v>0</v>
      </c>
      <c r="X197" s="273">
        <f t="shared" si="207"/>
        <v>0</v>
      </c>
      <c r="Y197" s="274">
        <f t="shared" si="207"/>
        <v>0</v>
      </c>
      <c r="Z197" s="274">
        <f t="shared" si="207"/>
        <v>0</v>
      </c>
      <c r="AA197" s="272">
        <f t="shared" si="207"/>
        <v>0</v>
      </c>
      <c r="AB197" s="272">
        <f t="shared" si="207"/>
        <v>0</v>
      </c>
      <c r="AC197" s="273">
        <f>SUM(AC189:AC190)</f>
        <v>0</v>
      </c>
      <c r="AD197" s="273">
        <f t="shared" ref="AD197:AN197" si="208">SUM(AD189:AD190)</f>
        <v>0</v>
      </c>
      <c r="AE197" s="273">
        <f t="shared" si="208"/>
        <v>0</v>
      </c>
      <c r="AF197" s="273">
        <f t="shared" si="208"/>
        <v>0</v>
      </c>
      <c r="AG197" s="273">
        <f t="shared" si="208"/>
        <v>0</v>
      </c>
      <c r="AH197" s="273">
        <f t="shared" si="208"/>
        <v>0</v>
      </c>
      <c r="AI197" s="273">
        <f t="shared" si="208"/>
        <v>0</v>
      </c>
      <c r="AJ197" s="273">
        <f t="shared" si="208"/>
        <v>0</v>
      </c>
      <c r="AK197" s="274">
        <f t="shared" si="208"/>
        <v>0</v>
      </c>
      <c r="AL197" s="274">
        <f t="shared" si="208"/>
        <v>0</v>
      </c>
      <c r="AM197" s="272">
        <f t="shared" si="208"/>
        <v>0</v>
      </c>
      <c r="AN197" s="272">
        <f t="shared" si="208"/>
        <v>0</v>
      </c>
      <c r="AO197" s="273">
        <f>SUM(AO189:AO190)</f>
        <v>0</v>
      </c>
      <c r="AP197" s="273">
        <f t="shared" ref="AP197:AZ197" si="209">SUM(AP189:AP190)</f>
        <v>0</v>
      </c>
      <c r="AQ197" s="273">
        <f t="shared" si="209"/>
        <v>0</v>
      </c>
      <c r="AR197" s="273">
        <f t="shared" si="209"/>
        <v>0</v>
      </c>
      <c r="AS197" s="273">
        <f t="shared" si="209"/>
        <v>0</v>
      </c>
      <c r="AT197" s="273">
        <f t="shared" si="209"/>
        <v>0</v>
      </c>
      <c r="AU197" s="273">
        <f t="shared" si="209"/>
        <v>0</v>
      </c>
      <c r="AV197" s="273">
        <f t="shared" si="209"/>
        <v>0</v>
      </c>
      <c r="AW197" s="274">
        <f t="shared" si="209"/>
        <v>0</v>
      </c>
      <c r="AX197" s="274">
        <f t="shared" si="209"/>
        <v>0</v>
      </c>
      <c r="AY197" s="272">
        <f t="shared" si="209"/>
        <v>0</v>
      </c>
      <c r="AZ197" s="272">
        <f t="shared" si="209"/>
        <v>0</v>
      </c>
      <c r="BA197" s="273">
        <f>SUM(BA189:BA190)</f>
        <v>0</v>
      </c>
      <c r="BB197" s="273">
        <f t="shared" ref="BB197:BL197" si="210">SUM(BB189:BB190)</f>
        <v>0</v>
      </c>
      <c r="BC197" s="273">
        <f t="shared" si="210"/>
        <v>0</v>
      </c>
      <c r="BD197" s="273">
        <f t="shared" si="210"/>
        <v>0</v>
      </c>
      <c r="BE197" s="273">
        <f t="shared" si="210"/>
        <v>0</v>
      </c>
      <c r="BF197" s="273">
        <f t="shared" si="210"/>
        <v>0</v>
      </c>
      <c r="BG197" s="273">
        <f t="shared" si="210"/>
        <v>0</v>
      </c>
      <c r="BH197" s="273">
        <f t="shared" si="210"/>
        <v>0</v>
      </c>
      <c r="BI197" s="274">
        <f t="shared" si="210"/>
        <v>0</v>
      </c>
      <c r="BJ197" s="274">
        <f t="shared" si="210"/>
        <v>0</v>
      </c>
      <c r="BK197" s="272">
        <f t="shared" si="210"/>
        <v>0</v>
      </c>
      <c r="BL197" s="272">
        <f t="shared" si="210"/>
        <v>0</v>
      </c>
      <c r="BM197" s="273">
        <f>SUM(BM189:BM190)</f>
        <v>0</v>
      </c>
      <c r="BN197" s="273">
        <f t="shared" ref="BN197:BX197" si="211">SUM(BN189:BN190)</f>
        <v>0</v>
      </c>
      <c r="BO197" s="273">
        <f t="shared" si="211"/>
        <v>0</v>
      </c>
      <c r="BP197" s="273">
        <f t="shared" si="211"/>
        <v>0</v>
      </c>
      <c r="BQ197" s="273">
        <f t="shared" si="211"/>
        <v>0</v>
      </c>
      <c r="BR197" s="273">
        <f t="shared" si="211"/>
        <v>0</v>
      </c>
      <c r="BS197" s="273">
        <f t="shared" si="211"/>
        <v>0</v>
      </c>
      <c r="BT197" s="273">
        <f t="shared" si="211"/>
        <v>0</v>
      </c>
      <c r="BU197" s="274">
        <f t="shared" si="211"/>
        <v>0</v>
      </c>
      <c r="BV197" s="274">
        <f t="shared" si="211"/>
        <v>0</v>
      </c>
      <c r="BW197" s="272">
        <f t="shared" si="211"/>
        <v>0</v>
      </c>
      <c r="BX197" s="272">
        <f t="shared" si="211"/>
        <v>0</v>
      </c>
      <c r="BY197" s="273">
        <f>SUM(BY189:BY190)</f>
        <v>0</v>
      </c>
      <c r="BZ197" s="273">
        <f t="shared" ref="BZ197:CH197" si="212">SUM(BZ189:BZ190)</f>
        <v>0</v>
      </c>
      <c r="CA197" s="273">
        <f t="shared" si="212"/>
        <v>0</v>
      </c>
      <c r="CB197" s="273">
        <f t="shared" si="212"/>
        <v>0</v>
      </c>
      <c r="CC197" s="273">
        <f t="shared" si="212"/>
        <v>0</v>
      </c>
      <c r="CD197" s="273">
        <f t="shared" si="212"/>
        <v>0</v>
      </c>
      <c r="CE197" s="273">
        <f t="shared" si="212"/>
        <v>0</v>
      </c>
      <c r="CF197" s="273">
        <f t="shared" si="212"/>
        <v>0</v>
      </c>
      <c r="CG197" s="274">
        <f t="shared" si="212"/>
        <v>0</v>
      </c>
      <c r="CH197" s="274">
        <f t="shared" si="212"/>
        <v>0</v>
      </c>
    </row>
    <row r="198" spans="1:86" hidden="1" x14ac:dyDescent="0.3">
      <c r="A198" s="115"/>
      <c r="B198" s="115" t="s">
        <v>129</v>
      </c>
      <c r="C198" s="133">
        <f t="shared" ref="C198" si="213">SUM(C196:C197)</f>
        <v>0</v>
      </c>
      <c r="D198" s="133">
        <f t="shared" ref="D198:N198" si="214">SUM(D196:D197)</f>
        <v>773.06389678535311</v>
      </c>
      <c r="E198" s="133">
        <f t="shared" si="214"/>
        <v>1903.0809125898938</v>
      </c>
      <c r="F198" s="133">
        <f t="shared" si="214"/>
        <v>3310.3208906037303</v>
      </c>
      <c r="G198" s="133">
        <f t="shared" si="214"/>
        <v>7074.0807692825929</v>
      </c>
      <c r="H198" s="133">
        <f t="shared" si="214"/>
        <v>20555.962771553313</v>
      </c>
      <c r="I198" s="133">
        <f t="shared" si="214"/>
        <v>30846.713405805818</v>
      </c>
      <c r="J198" s="133">
        <f t="shared" si="214"/>
        <v>37655.622697633647</v>
      </c>
      <c r="K198" s="133">
        <f t="shared" si="214"/>
        <v>34945.216123082755</v>
      </c>
      <c r="L198" s="133">
        <f t="shared" si="214"/>
        <v>19016.237871849618</v>
      </c>
      <c r="M198" s="134">
        <f t="shared" si="214"/>
        <v>22012.016033045009</v>
      </c>
      <c r="N198" s="134">
        <f t="shared" si="214"/>
        <v>38306.224821791329</v>
      </c>
      <c r="O198" s="275">
        <f t="shared" ref="O198:Q198" si="215">SUM(O196:O197)</f>
        <v>0</v>
      </c>
      <c r="P198" s="275">
        <f t="shared" si="215"/>
        <v>0</v>
      </c>
      <c r="Q198" s="275">
        <f t="shared" si="215"/>
        <v>0</v>
      </c>
      <c r="R198" s="275">
        <f>SUM(R196:R197)</f>
        <v>0</v>
      </c>
      <c r="S198" s="275">
        <f t="shared" ref="S198:X198" si="216">SUM(S196:S197)</f>
        <v>0</v>
      </c>
      <c r="T198" s="275">
        <f t="shared" si="216"/>
        <v>0</v>
      </c>
      <c r="U198" s="275">
        <f t="shared" si="216"/>
        <v>0</v>
      </c>
      <c r="V198" s="275">
        <f t="shared" si="216"/>
        <v>0</v>
      </c>
      <c r="W198" s="275">
        <f t="shared" si="216"/>
        <v>0</v>
      </c>
      <c r="X198" s="275">
        <f t="shared" si="216"/>
        <v>0</v>
      </c>
      <c r="Y198" s="276">
        <f>SUM(Y196:Y197)</f>
        <v>0</v>
      </c>
      <c r="Z198" s="276">
        <f t="shared" ref="Z198:AC198" si="217">SUM(Z196:Z197)</f>
        <v>0</v>
      </c>
      <c r="AA198" s="275">
        <f t="shared" si="217"/>
        <v>0</v>
      </c>
      <c r="AB198" s="275">
        <f t="shared" si="217"/>
        <v>0</v>
      </c>
      <c r="AC198" s="275">
        <f t="shared" si="217"/>
        <v>0</v>
      </c>
      <c r="AD198" s="275">
        <f>SUM(AD196:AD197)</f>
        <v>0</v>
      </c>
      <c r="AE198" s="275">
        <f t="shared" ref="AE198:AJ198" si="218">SUM(AE196:AE197)</f>
        <v>0</v>
      </c>
      <c r="AF198" s="275">
        <f t="shared" si="218"/>
        <v>0</v>
      </c>
      <c r="AG198" s="275">
        <f t="shared" si="218"/>
        <v>0</v>
      </c>
      <c r="AH198" s="275">
        <f t="shared" si="218"/>
        <v>0</v>
      </c>
      <c r="AI198" s="275">
        <f t="shared" si="218"/>
        <v>0</v>
      </c>
      <c r="AJ198" s="275">
        <f t="shared" si="218"/>
        <v>0</v>
      </c>
      <c r="AK198" s="276">
        <f>SUM(AK196:AK197)</f>
        <v>0</v>
      </c>
      <c r="AL198" s="276">
        <f t="shared" ref="AL198:AO198" si="219">SUM(AL196:AL197)</f>
        <v>0</v>
      </c>
      <c r="AM198" s="275">
        <f t="shared" si="219"/>
        <v>0</v>
      </c>
      <c r="AN198" s="275">
        <f t="shared" si="219"/>
        <v>0</v>
      </c>
      <c r="AO198" s="275">
        <f t="shared" si="219"/>
        <v>0</v>
      </c>
      <c r="AP198" s="275">
        <f>SUM(AP196:AP197)</f>
        <v>0</v>
      </c>
      <c r="AQ198" s="275">
        <f t="shared" ref="AQ198:AV198" si="220">SUM(AQ196:AQ197)</f>
        <v>0</v>
      </c>
      <c r="AR198" s="275">
        <f t="shared" si="220"/>
        <v>0</v>
      </c>
      <c r="AS198" s="275">
        <f t="shared" si="220"/>
        <v>0</v>
      </c>
      <c r="AT198" s="275">
        <f t="shared" si="220"/>
        <v>0</v>
      </c>
      <c r="AU198" s="275">
        <f t="shared" si="220"/>
        <v>0</v>
      </c>
      <c r="AV198" s="275">
        <f t="shared" si="220"/>
        <v>0</v>
      </c>
      <c r="AW198" s="276">
        <f>SUM(AW196:AW197)</f>
        <v>0</v>
      </c>
      <c r="AX198" s="276">
        <f t="shared" ref="AX198:BA198" si="221">SUM(AX196:AX197)</f>
        <v>0</v>
      </c>
      <c r="AY198" s="275">
        <f t="shared" si="221"/>
        <v>0</v>
      </c>
      <c r="AZ198" s="275">
        <f t="shared" si="221"/>
        <v>0</v>
      </c>
      <c r="BA198" s="275">
        <f t="shared" si="221"/>
        <v>0</v>
      </c>
      <c r="BB198" s="275">
        <f>SUM(BB196:BB197)</f>
        <v>0</v>
      </c>
      <c r="BC198" s="275">
        <f t="shared" ref="BC198:BH198" si="222">SUM(BC196:BC197)</f>
        <v>0</v>
      </c>
      <c r="BD198" s="275">
        <f t="shared" si="222"/>
        <v>0</v>
      </c>
      <c r="BE198" s="275">
        <f t="shared" si="222"/>
        <v>0</v>
      </c>
      <c r="BF198" s="275">
        <f t="shared" si="222"/>
        <v>0</v>
      </c>
      <c r="BG198" s="275">
        <f t="shared" si="222"/>
        <v>0</v>
      </c>
      <c r="BH198" s="275">
        <f t="shared" si="222"/>
        <v>0</v>
      </c>
      <c r="BI198" s="276">
        <f>SUM(BI196:BI197)</f>
        <v>0</v>
      </c>
      <c r="BJ198" s="276">
        <f t="shared" ref="BJ198:BM198" si="223">SUM(BJ196:BJ197)</f>
        <v>0</v>
      </c>
      <c r="BK198" s="275">
        <f t="shared" si="223"/>
        <v>0</v>
      </c>
      <c r="BL198" s="275">
        <f t="shared" si="223"/>
        <v>0</v>
      </c>
      <c r="BM198" s="275">
        <f t="shared" si="223"/>
        <v>0</v>
      </c>
      <c r="BN198" s="275">
        <f>SUM(BN196:BN197)</f>
        <v>0</v>
      </c>
      <c r="BO198" s="275">
        <f t="shared" ref="BO198:BT198" si="224">SUM(BO196:BO197)</f>
        <v>0</v>
      </c>
      <c r="BP198" s="275">
        <f t="shared" si="224"/>
        <v>0</v>
      </c>
      <c r="BQ198" s="275">
        <f t="shared" si="224"/>
        <v>0</v>
      </c>
      <c r="BR198" s="275">
        <f t="shared" si="224"/>
        <v>0</v>
      </c>
      <c r="BS198" s="275">
        <f t="shared" si="224"/>
        <v>0</v>
      </c>
      <c r="BT198" s="275">
        <f t="shared" si="224"/>
        <v>0</v>
      </c>
      <c r="BU198" s="276">
        <f>SUM(BU196:BU197)</f>
        <v>0</v>
      </c>
      <c r="BV198" s="276">
        <f t="shared" ref="BV198:BY198" si="225">SUM(BV196:BV197)</f>
        <v>0</v>
      </c>
      <c r="BW198" s="275">
        <f t="shared" si="225"/>
        <v>0</v>
      </c>
      <c r="BX198" s="275">
        <f t="shared" si="225"/>
        <v>0</v>
      </c>
      <c r="BY198" s="275">
        <f t="shared" si="225"/>
        <v>0</v>
      </c>
      <c r="BZ198" s="275">
        <f>SUM(BZ196:BZ197)</f>
        <v>0</v>
      </c>
      <c r="CA198" s="275">
        <f t="shared" ref="CA198:CF198" si="226">SUM(CA196:CA197)</f>
        <v>0</v>
      </c>
      <c r="CB198" s="275">
        <f t="shared" si="226"/>
        <v>0</v>
      </c>
      <c r="CC198" s="275">
        <f t="shared" si="226"/>
        <v>0</v>
      </c>
      <c r="CD198" s="275">
        <f t="shared" si="226"/>
        <v>0</v>
      </c>
      <c r="CE198" s="275">
        <f t="shared" si="226"/>
        <v>0</v>
      </c>
      <c r="CF198" s="275">
        <f t="shared" si="226"/>
        <v>0</v>
      </c>
      <c r="CG198" s="276">
        <f>SUM(CG196:CG197)</f>
        <v>0</v>
      </c>
      <c r="CH198" s="276">
        <f t="shared" ref="CH198" si="227">SUM(CH196:CH197)</f>
        <v>0</v>
      </c>
    </row>
    <row r="199" spans="1:86" hidden="1" x14ac:dyDescent="0.3"/>
    <row r="200" spans="1:86" hidden="1" x14ac:dyDescent="0.3">
      <c r="B200" s="205" t="s">
        <v>235</v>
      </c>
      <c r="C200" s="425">
        <f>IF('YTD PROGRAM SUMMARY'!C4=0,0,C198-C73)</f>
        <v>0</v>
      </c>
      <c r="D200" s="425">
        <f>IF('YTD PROGRAM SUMMARY'!D4=0,0,D198-D73)</f>
        <v>-8.577900539194161E-3</v>
      </c>
      <c r="E200" s="425">
        <f>IF('YTD PROGRAM SUMMARY'!E4=0,0,E198-E73)</f>
        <v>1.5644315346662552E-2</v>
      </c>
      <c r="F200" s="425">
        <f>IF('YTD PROGRAM SUMMARY'!F4=0,0,F198-F73)</f>
        <v>-9.1058553348375426E-3</v>
      </c>
      <c r="G200" s="425">
        <f>IF('YTD PROGRAM SUMMARY'!G4=0,0,G198-G73)</f>
        <v>-6.0658004536890076E-2</v>
      </c>
      <c r="H200" s="425">
        <f>IF('YTD PROGRAM SUMMARY'!H4=0,0,H198-H73)</f>
        <v>-3.5461847073747776E-2</v>
      </c>
      <c r="I200" s="425">
        <f>IF('YTD PROGRAM SUMMARY'!I4=0,0,I198-I73)</f>
        <v>0</v>
      </c>
      <c r="J200" s="425">
        <f>IF('YTD PROGRAM SUMMARY'!J4=0,0,J198-J73)</f>
        <v>7.2759576141834259E-12</v>
      </c>
      <c r="K200" s="425">
        <f>IF('YTD PROGRAM SUMMARY'!K4=0,0,K198-K73)</f>
        <v>7.2759576141834259E-12</v>
      </c>
      <c r="L200" s="425">
        <f>IF('YTD PROGRAM SUMMARY'!L4=0,0,L198-L73)</f>
        <v>3.637978807091713E-12</v>
      </c>
      <c r="M200" s="425">
        <f>IF('YTD PROGRAM SUMMARY'!M4=0,0,M198-M73)</f>
        <v>-3.637978807091713E-12</v>
      </c>
      <c r="N200" s="425">
        <f>IF('YTD PROGRAM SUMMARY'!N4=0,0,N198-N73)</f>
        <v>-7.2759576141834259E-12</v>
      </c>
      <c r="BW200" s="340">
        <f>BW93-BW110-BW127</f>
        <v>0</v>
      </c>
      <c r="BX200" s="340">
        <f t="shared" ref="BX200:CH200" si="228">BX93-BX110-BX127</f>
        <v>0</v>
      </c>
      <c r="BY200" s="340">
        <f t="shared" si="228"/>
        <v>0</v>
      </c>
      <c r="BZ200" s="340">
        <f t="shared" si="228"/>
        <v>-3.4694469519536142E-18</v>
      </c>
      <c r="CA200" s="340">
        <f t="shared" si="228"/>
        <v>-3.903127820947816E-18</v>
      </c>
      <c r="CB200" s="340">
        <f t="shared" si="228"/>
        <v>0</v>
      </c>
      <c r="CC200" s="340">
        <f t="shared" si="228"/>
        <v>0</v>
      </c>
      <c r="CD200" s="340">
        <f t="shared" si="228"/>
        <v>0</v>
      </c>
      <c r="CE200" s="340">
        <f t="shared" si="228"/>
        <v>0</v>
      </c>
      <c r="CF200" s="340">
        <f t="shared" si="228"/>
        <v>0</v>
      </c>
      <c r="CG200" s="340">
        <f t="shared" si="228"/>
        <v>0</v>
      </c>
      <c r="CH200" s="340">
        <f t="shared" si="228"/>
        <v>-3.4694469519536142E-18</v>
      </c>
    </row>
    <row r="201" spans="1:86" hidden="1" x14ac:dyDescent="0.3">
      <c r="B201" s="205"/>
      <c r="C201" s="205"/>
      <c r="D201" s="205"/>
      <c r="E201" s="205"/>
      <c r="F201" s="205"/>
      <c r="G201" s="205"/>
      <c r="H201" s="205"/>
      <c r="I201" s="205"/>
      <c r="J201" s="205"/>
      <c r="K201" s="205"/>
      <c r="L201" s="205"/>
      <c r="M201" s="205"/>
      <c r="N201" s="205"/>
      <c r="BW201" s="340">
        <f t="shared" ref="BW201:CH201" si="229">BW94-BW111-BW128</f>
        <v>0</v>
      </c>
      <c r="BX201" s="340">
        <f t="shared" si="229"/>
        <v>5.6378512969246231E-18</v>
      </c>
      <c r="BY201" s="340">
        <f t="shared" si="229"/>
        <v>6.9388939039072284E-18</v>
      </c>
      <c r="BZ201" s="340">
        <f t="shared" si="229"/>
        <v>0</v>
      </c>
      <c r="CA201" s="340">
        <f t="shared" si="229"/>
        <v>0</v>
      </c>
      <c r="CB201" s="340">
        <f t="shared" si="229"/>
        <v>0</v>
      </c>
      <c r="CC201" s="340">
        <f t="shared" si="229"/>
        <v>0</v>
      </c>
      <c r="CD201" s="340">
        <f t="shared" si="229"/>
        <v>0</v>
      </c>
      <c r="CE201" s="340">
        <f t="shared" si="229"/>
        <v>0</v>
      </c>
      <c r="CF201" s="340">
        <f t="shared" si="229"/>
        <v>4.3368086899420177E-18</v>
      </c>
      <c r="CG201" s="340">
        <f t="shared" si="229"/>
        <v>4.7704895589362195E-18</v>
      </c>
      <c r="CH201" s="340">
        <f t="shared" si="229"/>
        <v>-6.0715321659188248E-18</v>
      </c>
    </row>
    <row r="202" spans="1:86" x14ac:dyDescent="0.3">
      <c r="BW202" s="340">
        <f t="shared" ref="BW202:CH202" si="230">BW95-BW112-BW129</f>
        <v>0</v>
      </c>
      <c r="BX202" s="340">
        <f t="shared" si="230"/>
        <v>0</v>
      </c>
      <c r="BY202" s="340">
        <f t="shared" si="230"/>
        <v>0</v>
      </c>
      <c r="BZ202" s="340">
        <f t="shared" si="230"/>
        <v>-5.2041704279304213E-18</v>
      </c>
      <c r="CA202" s="340">
        <f t="shared" si="230"/>
        <v>0</v>
      </c>
      <c r="CB202" s="340">
        <f t="shared" si="230"/>
        <v>0</v>
      </c>
      <c r="CC202" s="340">
        <f t="shared" si="230"/>
        <v>0</v>
      </c>
      <c r="CD202" s="340">
        <f t="shared" si="230"/>
        <v>-1.3877787807814457E-17</v>
      </c>
      <c r="CE202" s="340">
        <f t="shared" si="230"/>
        <v>0</v>
      </c>
      <c r="CF202" s="340">
        <f t="shared" si="230"/>
        <v>7.3725747729014302E-18</v>
      </c>
      <c r="CG202" s="340">
        <f t="shared" si="230"/>
        <v>-6.9388939039072284E-18</v>
      </c>
      <c r="CH202" s="340">
        <f t="shared" si="230"/>
        <v>0</v>
      </c>
    </row>
    <row r="203" spans="1:86" x14ac:dyDescent="0.3">
      <c r="BW203" s="340">
        <f t="shared" ref="BW203:CH203" si="231">BW96-BW113-BW130</f>
        <v>0</v>
      </c>
      <c r="BX203" s="340">
        <f t="shared" si="231"/>
        <v>0</v>
      </c>
      <c r="BY203" s="340">
        <f t="shared" si="231"/>
        <v>0</v>
      </c>
      <c r="BZ203" s="340">
        <f t="shared" si="231"/>
        <v>0</v>
      </c>
      <c r="CA203" s="340">
        <f t="shared" si="231"/>
        <v>0</v>
      </c>
      <c r="CB203" s="340">
        <f t="shared" si="231"/>
        <v>0</v>
      </c>
      <c r="CC203" s="340">
        <f t="shared" si="231"/>
        <v>0</v>
      </c>
      <c r="CD203" s="340">
        <f t="shared" si="231"/>
        <v>0</v>
      </c>
      <c r="CE203" s="340">
        <f t="shared" si="231"/>
        <v>0</v>
      </c>
      <c r="CF203" s="340">
        <f t="shared" si="231"/>
        <v>0</v>
      </c>
      <c r="CG203" s="340">
        <f t="shared" si="231"/>
        <v>0</v>
      </c>
      <c r="CH203" s="340">
        <f t="shared" si="231"/>
        <v>0</v>
      </c>
    </row>
    <row r="204" spans="1:86" x14ac:dyDescent="0.3">
      <c r="BW204" s="340">
        <f t="shared" ref="BW204:CH204" si="232">BW97-BW114-BW131</f>
        <v>-1.0842021724855044E-18</v>
      </c>
      <c r="BX204" s="340">
        <f t="shared" si="232"/>
        <v>-3.4982460721602604E-19</v>
      </c>
      <c r="BY204" s="340">
        <f t="shared" si="232"/>
        <v>0</v>
      </c>
      <c r="BZ204" s="340">
        <f t="shared" si="232"/>
        <v>-1.1926223897340549E-18</v>
      </c>
      <c r="CA204" s="340">
        <f t="shared" si="232"/>
        <v>5.8275866771095863E-19</v>
      </c>
      <c r="CB204" s="340">
        <f t="shared" si="232"/>
        <v>2.0599841277224584E-18</v>
      </c>
      <c r="CC204" s="340">
        <f t="shared" si="232"/>
        <v>-1.599198204416119E-18</v>
      </c>
      <c r="CD204" s="340">
        <f t="shared" si="232"/>
        <v>2.0328790734103208E-18</v>
      </c>
      <c r="CE204" s="340">
        <f t="shared" si="232"/>
        <v>1.4907779871675686E-18</v>
      </c>
      <c r="CF204" s="340">
        <f t="shared" si="232"/>
        <v>-1.2874900798265365E-18</v>
      </c>
      <c r="CG204" s="340">
        <f t="shared" si="232"/>
        <v>-1.7618285302889447E-18</v>
      </c>
      <c r="CH204" s="340">
        <f t="shared" si="232"/>
        <v>8.6905580388291215E-19</v>
      </c>
    </row>
    <row r="205" spans="1:86" x14ac:dyDescent="0.3">
      <c r="BW205" s="340">
        <f t="shared" ref="BW205:CH205" si="233">BW98-BW115-BW132</f>
        <v>0</v>
      </c>
      <c r="BX205" s="340">
        <f t="shared" si="233"/>
        <v>-6.5052130349130266E-18</v>
      </c>
      <c r="BY205" s="340">
        <f t="shared" si="233"/>
        <v>0</v>
      </c>
      <c r="BZ205" s="340">
        <f t="shared" si="233"/>
        <v>0</v>
      </c>
      <c r="CA205" s="340">
        <f t="shared" si="233"/>
        <v>-4.7704895589362195E-18</v>
      </c>
      <c r="CB205" s="340">
        <f t="shared" si="233"/>
        <v>0</v>
      </c>
      <c r="CC205" s="340">
        <f t="shared" si="233"/>
        <v>0</v>
      </c>
      <c r="CD205" s="340">
        <f t="shared" si="233"/>
        <v>0</v>
      </c>
      <c r="CE205" s="340">
        <f t="shared" si="233"/>
        <v>0</v>
      </c>
      <c r="CF205" s="340">
        <f t="shared" si="233"/>
        <v>-3.903127820947816E-18</v>
      </c>
      <c r="CG205" s="340">
        <f t="shared" si="233"/>
        <v>0</v>
      </c>
      <c r="CH205" s="340">
        <f t="shared" si="233"/>
        <v>0</v>
      </c>
    </row>
    <row r="206" spans="1:86" x14ac:dyDescent="0.3">
      <c r="BW206" s="340">
        <f t="shared" ref="BW206:CH206" si="234">BW99-BW116-BW133</f>
        <v>0</v>
      </c>
      <c r="BX206" s="340">
        <f t="shared" si="234"/>
        <v>5.6378512969246231E-18</v>
      </c>
      <c r="BY206" s="340">
        <f t="shared" si="234"/>
        <v>6.9388939039072284E-18</v>
      </c>
      <c r="BZ206" s="340">
        <f t="shared" si="234"/>
        <v>0</v>
      </c>
      <c r="CA206" s="340">
        <f t="shared" si="234"/>
        <v>0</v>
      </c>
      <c r="CB206" s="340">
        <f t="shared" si="234"/>
        <v>0</v>
      </c>
      <c r="CC206" s="340">
        <f t="shared" si="234"/>
        <v>0</v>
      </c>
      <c r="CD206" s="340">
        <f t="shared" si="234"/>
        <v>0</v>
      </c>
      <c r="CE206" s="340">
        <f t="shared" si="234"/>
        <v>0</v>
      </c>
      <c r="CF206" s="340">
        <f t="shared" si="234"/>
        <v>4.3368086899420177E-18</v>
      </c>
      <c r="CG206" s="340">
        <f t="shared" si="234"/>
        <v>4.7704895589362195E-18</v>
      </c>
      <c r="CH206" s="340">
        <f t="shared" si="234"/>
        <v>-6.0715321659188248E-18</v>
      </c>
    </row>
    <row r="207" spans="1:86" x14ac:dyDescent="0.3">
      <c r="BW207" s="340">
        <f t="shared" ref="BW207:CH207" si="235">BW100-BW117-BW134</f>
        <v>0</v>
      </c>
      <c r="BX207" s="340">
        <f t="shared" si="235"/>
        <v>-4.7704895589362195E-18</v>
      </c>
      <c r="BY207" s="340">
        <f t="shared" si="235"/>
        <v>0</v>
      </c>
      <c r="BZ207" s="340">
        <f t="shared" si="235"/>
        <v>4.3368086899420177E-18</v>
      </c>
      <c r="CA207" s="340">
        <f t="shared" si="235"/>
        <v>0</v>
      </c>
      <c r="CB207" s="340">
        <f t="shared" si="235"/>
        <v>0</v>
      </c>
      <c r="CC207" s="340">
        <f t="shared" si="235"/>
        <v>0</v>
      </c>
      <c r="CD207" s="340">
        <f t="shared" si="235"/>
        <v>0</v>
      </c>
      <c r="CE207" s="340">
        <f t="shared" si="235"/>
        <v>0</v>
      </c>
      <c r="CF207" s="340">
        <f t="shared" si="235"/>
        <v>0</v>
      </c>
      <c r="CG207" s="340">
        <f t="shared" si="235"/>
        <v>-3.4694469519536142E-18</v>
      </c>
      <c r="CH207" s="340">
        <f t="shared" si="235"/>
        <v>4.3368086899420177E-18</v>
      </c>
    </row>
    <row r="208" spans="1:86" x14ac:dyDescent="0.3">
      <c r="BW208" s="340">
        <f t="shared" ref="BW208:CH208" si="236">BW101-BW118-BW135</f>
        <v>0</v>
      </c>
      <c r="BX208" s="340">
        <f t="shared" si="236"/>
        <v>0</v>
      </c>
      <c r="BY208" s="340">
        <f t="shared" si="236"/>
        <v>0</v>
      </c>
      <c r="BZ208" s="340">
        <f t="shared" si="236"/>
        <v>-3.4694469519536142E-18</v>
      </c>
      <c r="CA208" s="340">
        <f t="shared" si="236"/>
        <v>-3.903127820947816E-18</v>
      </c>
      <c r="CB208" s="340">
        <f t="shared" si="236"/>
        <v>0</v>
      </c>
      <c r="CC208" s="340">
        <f t="shared" si="236"/>
        <v>0</v>
      </c>
      <c r="CD208" s="340">
        <f t="shared" si="236"/>
        <v>0</v>
      </c>
      <c r="CE208" s="340">
        <f t="shared" si="236"/>
        <v>0</v>
      </c>
      <c r="CF208" s="340">
        <f t="shared" si="236"/>
        <v>0</v>
      </c>
      <c r="CG208" s="340">
        <f t="shared" si="236"/>
        <v>0</v>
      </c>
      <c r="CH208" s="340">
        <f t="shared" si="236"/>
        <v>-3.4694469519536142E-18</v>
      </c>
    </row>
    <row r="209" spans="75:86" x14ac:dyDescent="0.3">
      <c r="BW209" s="340">
        <f t="shared" ref="BW209:CH209" si="237">BW102-BW119-BW136</f>
        <v>0</v>
      </c>
      <c r="BX209" s="340">
        <f t="shared" si="237"/>
        <v>0</v>
      </c>
      <c r="BY209" s="340">
        <f t="shared" si="237"/>
        <v>0</v>
      </c>
      <c r="BZ209" s="340">
        <f t="shared" si="237"/>
        <v>-3.4694469519536142E-18</v>
      </c>
      <c r="CA209" s="340">
        <f t="shared" si="237"/>
        <v>-3.903127820947816E-18</v>
      </c>
      <c r="CB209" s="340">
        <f t="shared" si="237"/>
        <v>0</v>
      </c>
      <c r="CC209" s="340">
        <f t="shared" si="237"/>
        <v>0</v>
      </c>
      <c r="CD209" s="340">
        <f t="shared" si="237"/>
        <v>0</v>
      </c>
      <c r="CE209" s="340">
        <f t="shared" si="237"/>
        <v>0</v>
      </c>
      <c r="CF209" s="340">
        <f t="shared" si="237"/>
        <v>0</v>
      </c>
      <c r="CG209" s="340">
        <f t="shared" si="237"/>
        <v>0</v>
      </c>
      <c r="CH209" s="340">
        <f t="shared" si="237"/>
        <v>-3.4694469519536142E-18</v>
      </c>
    </row>
    <row r="210" spans="75:86" x14ac:dyDescent="0.3">
      <c r="BW210" s="340">
        <f t="shared" ref="BW210:CH210" si="238">BW103-BW120-BW137</f>
        <v>0</v>
      </c>
      <c r="BX210" s="340">
        <f t="shared" si="238"/>
        <v>0</v>
      </c>
      <c r="BY210" s="340">
        <f t="shared" si="238"/>
        <v>0</v>
      </c>
      <c r="BZ210" s="340">
        <f t="shared" si="238"/>
        <v>-3.4694469519536142E-18</v>
      </c>
      <c r="CA210" s="340">
        <f t="shared" si="238"/>
        <v>-3.903127820947816E-18</v>
      </c>
      <c r="CB210" s="340">
        <f t="shared" si="238"/>
        <v>0</v>
      </c>
      <c r="CC210" s="340">
        <f t="shared" si="238"/>
        <v>0</v>
      </c>
      <c r="CD210" s="340">
        <f t="shared" si="238"/>
        <v>0</v>
      </c>
      <c r="CE210" s="340">
        <f t="shared" si="238"/>
        <v>0</v>
      </c>
      <c r="CF210" s="340">
        <f t="shared" si="238"/>
        <v>0</v>
      </c>
      <c r="CG210" s="340">
        <f t="shared" si="238"/>
        <v>0</v>
      </c>
      <c r="CH210" s="340">
        <f t="shared" si="238"/>
        <v>-3.4694469519536142E-18</v>
      </c>
    </row>
    <row r="211" spans="75:86" x14ac:dyDescent="0.3">
      <c r="BW211" s="340">
        <f t="shared" ref="BW211:CH211" si="239">BW104-BW121-BW138</f>
        <v>-3.903127820947816E-18</v>
      </c>
      <c r="BX211" s="340">
        <f t="shared" si="239"/>
        <v>-3.4694469519536142E-18</v>
      </c>
      <c r="BY211" s="340">
        <f t="shared" si="239"/>
        <v>0</v>
      </c>
      <c r="BZ211" s="340">
        <f t="shared" si="239"/>
        <v>0</v>
      </c>
      <c r="CA211" s="340">
        <f t="shared" si="239"/>
        <v>0</v>
      </c>
      <c r="CB211" s="340">
        <f t="shared" si="239"/>
        <v>0</v>
      </c>
      <c r="CC211" s="340">
        <f t="shared" si="239"/>
        <v>0</v>
      </c>
      <c r="CD211" s="340">
        <f t="shared" si="239"/>
        <v>0</v>
      </c>
      <c r="CE211" s="340">
        <f t="shared" si="239"/>
        <v>0</v>
      </c>
      <c r="CF211" s="340">
        <f t="shared" si="239"/>
        <v>0</v>
      </c>
      <c r="CG211" s="340">
        <f t="shared" si="239"/>
        <v>0</v>
      </c>
      <c r="CH211" s="340">
        <f t="shared" si="239"/>
        <v>-3.2526065174565133E-18</v>
      </c>
    </row>
    <row r="212" spans="75:86" x14ac:dyDescent="0.3">
      <c r="BW212" s="340">
        <f t="shared" ref="BW212:CH212" si="240">BW105-BW122-BW139</f>
        <v>0</v>
      </c>
      <c r="BX212" s="340">
        <f t="shared" si="240"/>
        <v>0</v>
      </c>
      <c r="BY212" s="340">
        <f t="shared" si="240"/>
        <v>0</v>
      </c>
      <c r="BZ212" s="340">
        <f t="shared" si="240"/>
        <v>-3.903127820947816E-18</v>
      </c>
      <c r="CA212" s="340">
        <f t="shared" si="240"/>
        <v>0</v>
      </c>
      <c r="CB212" s="340">
        <f t="shared" si="240"/>
        <v>0</v>
      </c>
      <c r="CC212" s="340">
        <f t="shared" si="240"/>
        <v>0</v>
      </c>
      <c r="CD212" s="340">
        <f t="shared" si="240"/>
        <v>0</v>
      </c>
      <c r="CE212" s="340">
        <f t="shared" si="240"/>
        <v>0</v>
      </c>
      <c r="CF212" s="340">
        <f t="shared" si="240"/>
        <v>-4.7704895589362195E-18</v>
      </c>
      <c r="CG212" s="340">
        <f t="shared" si="240"/>
        <v>-4.3368086899420177E-18</v>
      </c>
      <c r="CH212" s="340">
        <f t="shared" si="240"/>
        <v>0</v>
      </c>
    </row>
  </sheetData>
  <mergeCells count="31">
    <mergeCell ref="A92:A105"/>
    <mergeCell ref="A77:A90"/>
    <mergeCell ref="A4:A19"/>
    <mergeCell ref="A22:A37"/>
    <mergeCell ref="A40:A55"/>
    <mergeCell ref="A58:A74"/>
    <mergeCell ref="A107:A122"/>
    <mergeCell ref="B107:N107"/>
    <mergeCell ref="BW107:CH107"/>
    <mergeCell ref="B108:N108"/>
    <mergeCell ref="O108:Z108"/>
    <mergeCell ref="AA108:AL108"/>
    <mergeCell ref="AM108:AX108"/>
    <mergeCell ref="AY108:BJ108"/>
    <mergeCell ref="BK108:BV108"/>
    <mergeCell ref="BW108:CH108"/>
    <mergeCell ref="O107:Z107"/>
    <mergeCell ref="AA107:AL107"/>
    <mergeCell ref="AM107:AX107"/>
    <mergeCell ref="AY107:BJ107"/>
    <mergeCell ref="BK107:BV107"/>
    <mergeCell ref="BK125:BV125"/>
    <mergeCell ref="BW125:CH125"/>
    <mergeCell ref="A126:A139"/>
    <mergeCell ref="A142:A158"/>
    <mergeCell ref="A161:A177"/>
    <mergeCell ref="C125:N125"/>
    <mergeCell ref="O125:Z125"/>
    <mergeCell ref="AA125:AL125"/>
    <mergeCell ref="AM125:AX125"/>
    <mergeCell ref="AY125:BJ125"/>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0" tint="-0.34998626667073579"/>
  </sheetPr>
  <dimension ref="A1:CJ212"/>
  <sheetViews>
    <sheetView zoomScale="80" zoomScaleNormal="80" workbookViewId="0">
      <selection activeCell="C22" sqref="C22"/>
    </sheetView>
  </sheetViews>
  <sheetFormatPr defaultRowHeight="14.4" x14ac:dyDescent="0.3"/>
  <cols>
    <col min="1" max="1" width="9.33203125" customWidth="1"/>
    <col min="2" max="2" width="24.6640625" customWidth="1"/>
    <col min="3" max="3" width="15.6640625" bestFit="1" customWidth="1"/>
    <col min="4" max="10" width="13.6640625" customWidth="1"/>
    <col min="11" max="11" width="15.33203125" customWidth="1"/>
    <col min="12" max="16" width="14.33203125" bestFit="1" customWidth="1"/>
    <col min="17" max="84" width="14.33203125" customWidth="1"/>
    <col min="85" max="86" width="14.33203125" bestFit="1" customWidth="1"/>
    <col min="87" max="88" width="10.5546875" bestFit="1" customWidth="1"/>
  </cols>
  <sheetData>
    <row r="1" spans="1:88" s="2" customFormat="1" ht="15" thickBot="1" x14ac:dyDescent="0.35">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35">
      <c r="A2" s="19"/>
      <c r="B2" s="35" t="s">
        <v>13</v>
      </c>
      <c r="C2" s="400">
        <f>' 1M - RES'!C2</f>
        <v>0.82499999999999996</v>
      </c>
      <c r="D2" s="400">
        <f>C2</f>
        <v>0.82499999999999996</v>
      </c>
      <c r="E2" s="393">
        <f t="shared" ref="E2:BP2" si="0">D2</f>
        <v>0.82499999999999996</v>
      </c>
      <c r="F2" s="402">
        <f t="shared" si="0"/>
        <v>0.82499999999999996</v>
      </c>
      <c r="G2" s="402">
        <f t="shared" si="0"/>
        <v>0.82499999999999996</v>
      </c>
      <c r="H2" s="402">
        <f t="shared" si="0"/>
        <v>0.82499999999999996</v>
      </c>
      <c r="I2" s="402">
        <f t="shared" si="0"/>
        <v>0.82499999999999996</v>
      </c>
      <c r="J2" s="402">
        <f t="shared" si="0"/>
        <v>0.82499999999999996</v>
      </c>
      <c r="K2" s="402">
        <f t="shared" si="0"/>
        <v>0.82499999999999996</v>
      </c>
      <c r="L2" s="402">
        <f t="shared" si="0"/>
        <v>0.82499999999999996</v>
      </c>
      <c r="M2" s="402">
        <f t="shared" si="0"/>
        <v>0.82499999999999996</v>
      </c>
      <c r="N2" s="402">
        <f t="shared" si="0"/>
        <v>0.82499999999999996</v>
      </c>
      <c r="O2" s="402">
        <f t="shared" si="0"/>
        <v>0.82499999999999996</v>
      </c>
      <c r="P2" s="402">
        <f t="shared" si="0"/>
        <v>0.82499999999999996</v>
      </c>
      <c r="Q2" s="402">
        <f t="shared" si="0"/>
        <v>0.82499999999999996</v>
      </c>
      <c r="R2" s="402">
        <f t="shared" si="0"/>
        <v>0.82499999999999996</v>
      </c>
      <c r="S2" s="402">
        <f t="shared" si="0"/>
        <v>0.82499999999999996</v>
      </c>
      <c r="T2" s="402">
        <f t="shared" si="0"/>
        <v>0.82499999999999996</v>
      </c>
      <c r="U2" s="402">
        <f t="shared" si="0"/>
        <v>0.82499999999999996</v>
      </c>
      <c r="V2" s="402">
        <f t="shared" si="0"/>
        <v>0.82499999999999996</v>
      </c>
      <c r="W2" s="402">
        <f t="shared" si="0"/>
        <v>0.82499999999999996</v>
      </c>
      <c r="X2" s="402">
        <f t="shared" si="0"/>
        <v>0.82499999999999996</v>
      </c>
      <c r="Y2" s="402">
        <f t="shared" si="0"/>
        <v>0.82499999999999996</v>
      </c>
      <c r="Z2" s="402">
        <f t="shared" si="0"/>
        <v>0.82499999999999996</v>
      </c>
      <c r="AA2" s="402">
        <f t="shared" si="0"/>
        <v>0.82499999999999996</v>
      </c>
      <c r="AB2" s="402">
        <f t="shared" si="0"/>
        <v>0.82499999999999996</v>
      </c>
      <c r="AC2" s="402">
        <f t="shared" si="0"/>
        <v>0.82499999999999996</v>
      </c>
      <c r="AD2" s="402">
        <f t="shared" si="0"/>
        <v>0.82499999999999996</v>
      </c>
      <c r="AE2" s="402">
        <f t="shared" si="0"/>
        <v>0.82499999999999996</v>
      </c>
      <c r="AF2" s="402">
        <f t="shared" si="0"/>
        <v>0.82499999999999996</v>
      </c>
      <c r="AG2" s="402">
        <f t="shared" si="0"/>
        <v>0.82499999999999996</v>
      </c>
      <c r="AH2" s="402">
        <f t="shared" si="0"/>
        <v>0.82499999999999996</v>
      </c>
      <c r="AI2" s="402">
        <f t="shared" si="0"/>
        <v>0.82499999999999996</v>
      </c>
      <c r="AJ2" s="402">
        <f t="shared" si="0"/>
        <v>0.82499999999999996</v>
      </c>
      <c r="AK2" s="402">
        <f t="shared" si="0"/>
        <v>0.82499999999999996</v>
      </c>
      <c r="AL2" s="402">
        <f t="shared" si="0"/>
        <v>0.82499999999999996</v>
      </c>
      <c r="AM2" s="402">
        <f t="shared" si="0"/>
        <v>0.82499999999999996</v>
      </c>
      <c r="AN2" s="402">
        <f t="shared" si="0"/>
        <v>0.82499999999999996</v>
      </c>
      <c r="AO2" s="402">
        <f t="shared" si="0"/>
        <v>0.82499999999999996</v>
      </c>
      <c r="AP2" s="402">
        <f t="shared" si="0"/>
        <v>0.82499999999999996</v>
      </c>
      <c r="AQ2" s="402">
        <f t="shared" si="0"/>
        <v>0.82499999999999996</v>
      </c>
      <c r="AR2" s="402">
        <f t="shared" si="0"/>
        <v>0.82499999999999996</v>
      </c>
      <c r="AS2" s="402">
        <f t="shared" si="0"/>
        <v>0.82499999999999996</v>
      </c>
      <c r="AT2" s="402">
        <f t="shared" si="0"/>
        <v>0.82499999999999996</v>
      </c>
      <c r="AU2" s="402">
        <f t="shared" si="0"/>
        <v>0.82499999999999996</v>
      </c>
      <c r="AV2" s="402">
        <f t="shared" si="0"/>
        <v>0.82499999999999996</v>
      </c>
      <c r="AW2" s="402">
        <f t="shared" si="0"/>
        <v>0.82499999999999996</v>
      </c>
      <c r="AX2" s="402">
        <f t="shared" si="0"/>
        <v>0.82499999999999996</v>
      </c>
      <c r="AY2" s="402">
        <f t="shared" si="0"/>
        <v>0.82499999999999996</v>
      </c>
      <c r="AZ2" s="402">
        <f t="shared" si="0"/>
        <v>0.82499999999999996</v>
      </c>
      <c r="BA2" s="402">
        <f t="shared" si="0"/>
        <v>0.82499999999999996</v>
      </c>
      <c r="BB2" s="402">
        <f t="shared" si="0"/>
        <v>0.82499999999999996</v>
      </c>
      <c r="BC2" s="402">
        <f t="shared" si="0"/>
        <v>0.82499999999999996</v>
      </c>
      <c r="BD2" s="402">
        <f t="shared" si="0"/>
        <v>0.82499999999999996</v>
      </c>
      <c r="BE2" s="402">
        <f t="shared" si="0"/>
        <v>0.82499999999999996</v>
      </c>
      <c r="BF2" s="402">
        <f t="shared" si="0"/>
        <v>0.82499999999999996</v>
      </c>
      <c r="BG2" s="402">
        <f t="shared" si="0"/>
        <v>0.82499999999999996</v>
      </c>
      <c r="BH2" s="402">
        <f t="shared" si="0"/>
        <v>0.82499999999999996</v>
      </c>
      <c r="BI2" s="402">
        <f t="shared" si="0"/>
        <v>0.82499999999999996</v>
      </c>
      <c r="BJ2" s="402">
        <f t="shared" si="0"/>
        <v>0.82499999999999996</v>
      </c>
      <c r="BK2" s="402">
        <f t="shared" si="0"/>
        <v>0.82499999999999996</v>
      </c>
      <c r="BL2" s="402">
        <f t="shared" si="0"/>
        <v>0.82499999999999996</v>
      </c>
      <c r="BM2" s="402">
        <f t="shared" si="0"/>
        <v>0.82499999999999996</v>
      </c>
      <c r="BN2" s="402">
        <f t="shared" si="0"/>
        <v>0.82499999999999996</v>
      </c>
      <c r="BO2" s="402">
        <f t="shared" si="0"/>
        <v>0.82499999999999996</v>
      </c>
      <c r="BP2" s="402">
        <f t="shared" si="0"/>
        <v>0.82499999999999996</v>
      </c>
      <c r="BQ2" s="402">
        <f t="shared" ref="BQ2:CH2" si="1">BP2</f>
        <v>0.82499999999999996</v>
      </c>
      <c r="BR2" s="402">
        <f t="shared" si="1"/>
        <v>0.82499999999999996</v>
      </c>
      <c r="BS2" s="402">
        <f t="shared" si="1"/>
        <v>0.82499999999999996</v>
      </c>
      <c r="BT2" s="402">
        <f t="shared" si="1"/>
        <v>0.82499999999999996</v>
      </c>
      <c r="BU2" s="402">
        <f t="shared" si="1"/>
        <v>0.82499999999999996</v>
      </c>
      <c r="BV2" s="402">
        <f t="shared" si="1"/>
        <v>0.82499999999999996</v>
      </c>
      <c r="BW2" s="402">
        <f t="shared" si="1"/>
        <v>0.82499999999999996</v>
      </c>
      <c r="BX2" s="402">
        <f t="shared" si="1"/>
        <v>0.82499999999999996</v>
      </c>
      <c r="BY2" s="402">
        <f t="shared" si="1"/>
        <v>0.82499999999999996</v>
      </c>
      <c r="BZ2" s="402">
        <f t="shared" si="1"/>
        <v>0.82499999999999996</v>
      </c>
      <c r="CA2" s="402">
        <f t="shared" si="1"/>
        <v>0.82499999999999996</v>
      </c>
      <c r="CB2" s="402">
        <f t="shared" si="1"/>
        <v>0.82499999999999996</v>
      </c>
      <c r="CC2" s="402">
        <f t="shared" si="1"/>
        <v>0.82499999999999996</v>
      </c>
      <c r="CD2" s="402">
        <f t="shared" si="1"/>
        <v>0.82499999999999996</v>
      </c>
      <c r="CE2" s="402">
        <f t="shared" si="1"/>
        <v>0.82499999999999996</v>
      </c>
      <c r="CF2" s="402">
        <f t="shared" si="1"/>
        <v>0.82499999999999996</v>
      </c>
      <c r="CG2" s="402">
        <f t="shared" si="1"/>
        <v>0.82499999999999996</v>
      </c>
      <c r="CH2" s="403">
        <f t="shared" si="1"/>
        <v>0.82499999999999996</v>
      </c>
    </row>
    <row r="3" spans="1:88" s="7" customFormat="1" ht="15" thickBot="1" x14ac:dyDescent="0.35">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35">
      <c r="A4" s="559" t="s">
        <v>14</v>
      </c>
      <c r="B4" s="18" t="s">
        <v>10</v>
      </c>
      <c r="C4" s="176">
        <f>' 1M - RES'!C4</f>
        <v>44927</v>
      </c>
      <c r="D4" s="176">
        <f>' 1M - RES'!D4</f>
        <v>44958</v>
      </c>
      <c r="E4" s="176">
        <f>' 1M - RES'!E4</f>
        <v>44986</v>
      </c>
      <c r="F4" s="176">
        <f>' 1M - RES'!F4</f>
        <v>45017</v>
      </c>
      <c r="G4" s="176">
        <f>' 1M - RES'!G4</f>
        <v>45047</v>
      </c>
      <c r="H4" s="176">
        <f>' 1M - RES'!H4</f>
        <v>45078</v>
      </c>
      <c r="I4" s="176">
        <f>' 1M - RES'!I4</f>
        <v>45108</v>
      </c>
      <c r="J4" s="176">
        <f>' 1M - RES'!J4</f>
        <v>45139</v>
      </c>
      <c r="K4" s="176">
        <f>' 1M - RES'!K4</f>
        <v>45170</v>
      </c>
      <c r="L4" s="176">
        <f>' 1M - RES'!L4</f>
        <v>45200</v>
      </c>
      <c r="M4" s="176">
        <f>' 1M - RES'!M4</f>
        <v>45231</v>
      </c>
      <c r="N4" s="176">
        <f>' 1M - RES'!N4</f>
        <v>45261</v>
      </c>
      <c r="O4" s="176">
        <f>' 1M - RES'!O4</f>
        <v>45292</v>
      </c>
      <c r="P4" s="176">
        <f>' 1M - RES'!P4</f>
        <v>45323</v>
      </c>
      <c r="Q4" s="176">
        <f>' 1M - RES'!Q4</f>
        <v>45352</v>
      </c>
      <c r="R4" s="176">
        <f>' 1M - RES'!R4</f>
        <v>45383</v>
      </c>
      <c r="S4" s="176">
        <f>' 1M - RES'!S4</f>
        <v>45413</v>
      </c>
      <c r="T4" s="176">
        <f>' 1M - RES'!T4</f>
        <v>45444</v>
      </c>
      <c r="U4" s="176">
        <f>' 1M - RES'!U4</f>
        <v>45474</v>
      </c>
      <c r="V4" s="176">
        <f>' 1M - RES'!V4</f>
        <v>45505</v>
      </c>
      <c r="W4" s="176">
        <f>' 1M - RES'!W4</f>
        <v>45536</v>
      </c>
      <c r="X4" s="176">
        <f>' 1M - RES'!X4</f>
        <v>45566</v>
      </c>
      <c r="Y4" s="176">
        <f>' 1M - RES'!Y4</f>
        <v>45597</v>
      </c>
      <c r="Z4" s="176">
        <f>' 1M - RES'!Z4</f>
        <v>45627</v>
      </c>
      <c r="AA4" s="176">
        <f>' 1M - RES'!AA4</f>
        <v>45658</v>
      </c>
      <c r="AB4" s="176">
        <f>' 1M - RES'!AB4</f>
        <v>45689</v>
      </c>
      <c r="AC4" s="176">
        <f>' 1M - RES'!AC4</f>
        <v>45717</v>
      </c>
      <c r="AD4" s="176">
        <f>' 1M - RES'!AD4</f>
        <v>45748</v>
      </c>
      <c r="AE4" s="176">
        <f>' 1M - RES'!AE4</f>
        <v>45778</v>
      </c>
      <c r="AF4" s="176">
        <f>' 1M - RES'!AF4</f>
        <v>45809</v>
      </c>
      <c r="AG4" s="176">
        <f>' 1M - RES'!AG4</f>
        <v>45839</v>
      </c>
      <c r="AH4" s="176">
        <f>' 1M - RES'!AH4</f>
        <v>45870</v>
      </c>
      <c r="AI4" s="176">
        <f>' 1M - RES'!AI4</f>
        <v>45901</v>
      </c>
      <c r="AJ4" s="176">
        <f>' 1M - RES'!AJ4</f>
        <v>45931</v>
      </c>
      <c r="AK4" s="176">
        <f>' 1M - RES'!AK4</f>
        <v>45962</v>
      </c>
      <c r="AL4" s="176">
        <f>' 1M - RES'!AL4</f>
        <v>45992</v>
      </c>
      <c r="AM4" s="176">
        <f>' 1M - RES'!AM4</f>
        <v>46023</v>
      </c>
      <c r="AN4" s="176">
        <f>' 1M - RES'!AN4</f>
        <v>46054</v>
      </c>
      <c r="AO4" s="176">
        <f>' 1M - RES'!AO4</f>
        <v>46082</v>
      </c>
      <c r="AP4" s="176">
        <f>' 1M - RES'!AP4</f>
        <v>46113</v>
      </c>
      <c r="AQ4" s="176">
        <f>' 1M - RES'!AQ4</f>
        <v>46143</v>
      </c>
      <c r="AR4" s="176">
        <f>' 1M - RES'!AR4</f>
        <v>46174</v>
      </c>
      <c r="AS4" s="176">
        <f>' 1M - RES'!AS4</f>
        <v>46204</v>
      </c>
      <c r="AT4" s="176">
        <f>' 1M - RES'!AT4</f>
        <v>46235</v>
      </c>
      <c r="AU4" s="176">
        <f>' 1M - RES'!AU4</f>
        <v>46266</v>
      </c>
      <c r="AV4" s="176">
        <f>' 1M - RES'!AV4</f>
        <v>46296</v>
      </c>
      <c r="AW4" s="176">
        <f>' 1M - RES'!AW4</f>
        <v>46327</v>
      </c>
      <c r="AX4" s="176">
        <f>' 1M - RES'!AX4</f>
        <v>46357</v>
      </c>
      <c r="AY4" s="176">
        <f>' 1M - RES'!AY4</f>
        <v>46388</v>
      </c>
      <c r="AZ4" s="176">
        <f>' 1M - RES'!AZ4</f>
        <v>46419</v>
      </c>
      <c r="BA4" s="176">
        <f>' 1M - RES'!BA4</f>
        <v>46447</v>
      </c>
      <c r="BB4" s="176">
        <f>' 1M - RES'!BB4</f>
        <v>46478</v>
      </c>
      <c r="BC4" s="176">
        <f>' 1M - RES'!BC4</f>
        <v>46508</v>
      </c>
      <c r="BD4" s="176">
        <f>' 1M - RES'!BD4</f>
        <v>46539</v>
      </c>
      <c r="BE4" s="176">
        <f>' 1M - RES'!BE4</f>
        <v>46569</v>
      </c>
      <c r="BF4" s="176">
        <f>' 1M - RES'!BF4</f>
        <v>46600</v>
      </c>
      <c r="BG4" s="176">
        <f>' 1M - RES'!BG4</f>
        <v>46631</v>
      </c>
      <c r="BH4" s="176">
        <f>' 1M - RES'!BH4</f>
        <v>46661</v>
      </c>
      <c r="BI4" s="176">
        <f>' 1M - RES'!BI4</f>
        <v>46692</v>
      </c>
      <c r="BJ4" s="176">
        <f>' 1M - RES'!BJ4</f>
        <v>46722</v>
      </c>
      <c r="BK4" s="176">
        <f>' 1M - RES'!BK4</f>
        <v>46753</v>
      </c>
      <c r="BL4" s="176">
        <f>' 1M - RES'!BL4</f>
        <v>46784</v>
      </c>
      <c r="BM4" s="176">
        <f>' 1M - RES'!BM4</f>
        <v>46813</v>
      </c>
      <c r="BN4" s="176">
        <f>' 1M - RES'!BN4</f>
        <v>46844</v>
      </c>
      <c r="BO4" s="176">
        <f>' 1M - RES'!BO4</f>
        <v>46874</v>
      </c>
      <c r="BP4" s="176">
        <f>' 1M - RES'!BP4</f>
        <v>46905</v>
      </c>
      <c r="BQ4" s="176">
        <f>' 1M - RES'!BQ4</f>
        <v>46935</v>
      </c>
      <c r="BR4" s="176">
        <f>' 1M - RES'!BR4</f>
        <v>46966</v>
      </c>
      <c r="BS4" s="176">
        <f>' 1M - RES'!BS4</f>
        <v>46997</v>
      </c>
      <c r="BT4" s="176">
        <f>' 1M - RES'!BT4</f>
        <v>47027</v>
      </c>
      <c r="BU4" s="176">
        <f>' 1M - RES'!BU4</f>
        <v>47058</v>
      </c>
      <c r="BV4" s="176">
        <f>' 1M - RES'!BV4</f>
        <v>47088</v>
      </c>
      <c r="BW4" s="176">
        <f>' 1M - RES'!BW4</f>
        <v>47119</v>
      </c>
      <c r="BX4" s="176">
        <f>' 1M - RES'!BX4</f>
        <v>47150</v>
      </c>
      <c r="BY4" s="176">
        <f>' 1M - RES'!BY4</f>
        <v>47178</v>
      </c>
      <c r="BZ4" s="176">
        <f>' 1M - RES'!BZ4</f>
        <v>47209</v>
      </c>
      <c r="CA4" s="176">
        <f>' 1M - RES'!CA4</f>
        <v>47239</v>
      </c>
      <c r="CB4" s="176">
        <f>' 1M - RES'!CB4</f>
        <v>47270</v>
      </c>
      <c r="CC4" s="176">
        <f>' 1M - RES'!CC4</f>
        <v>47300</v>
      </c>
      <c r="CD4" s="176">
        <f>' 1M - RES'!CD4</f>
        <v>47331</v>
      </c>
      <c r="CE4" s="176">
        <f>' 1M - RES'!CE4</f>
        <v>47362</v>
      </c>
      <c r="CF4" s="176">
        <f>' 1M - RES'!CF4</f>
        <v>47392</v>
      </c>
      <c r="CG4" s="176">
        <f>' 1M - RES'!CG4</f>
        <v>47423</v>
      </c>
      <c r="CH4" s="176">
        <f>' 1M - RES'!CH4</f>
        <v>47453</v>
      </c>
    </row>
    <row r="5" spans="1:88" ht="15" customHeight="1" x14ac:dyDescent="0.3">
      <c r="A5" s="560"/>
      <c r="B5" s="11" t="s">
        <v>20</v>
      </c>
      <c r="C5" s="3">
        <f>'BIZ kWh ENTRY'!AY164</f>
        <v>0</v>
      </c>
      <c r="D5" s="3">
        <f>'BIZ kWh ENTRY'!AZ164</f>
        <v>0</v>
      </c>
      <c r="E5" s="3">
        <f>'BIZ kWh ENTRY'!BA164</f>
        <v>0</v>
      </c>
      <c r="F5" s="3">
        <f>'BIZ kWh ENTRY'!BB164</f>
        <v>0</v>
      </c>
      <c r="G5" s="3">
        <f>'BIZ kWh ENTRY'!BC164</f>
        <v>0</v>
      </c>
      <c r="H5" s="3">
        <f>'BIZ kWh ENTRY'!BD164</f>
        <v>0</v>
      </c>
      <c r="I5" s="3">
        <f>'BIZ kWh ENTRY'!BE164</f>
        <v>0</v>
      </c>
      <c r="J5" s="3">
        <f>'BIZ kWh ENTRY'!BF164</f>
        <v>0</v>
      </c>
      <c r="K5" s="3">
        <f>'BIZ kWh ENTRY'!BG164</f>
        <v>0</v>
      </c>
      <c r="L5" s="3">
        <f>'BIZ kWh ENTRY'!BH164</f>
        <v>0</v>
      </c>
      <c r="M5" s="3">
        <f>'BIZ kWh ENTRY'!BI164</f>
        <v>0</v>
      </c>
      <c r="N5" s="3">
        <f>'BIZ kWh ENTRY'!BJ164</f>
        <v>787510</v>
      </c>
      <c r="O5" s="186"/>
      <c r="P5" s="186"/>
      <c r="Q5" s="186"/>
      <c r="R5" s="186"/>
      <c r="S5" s="186"/>
      <c r="T5" s="186"/>
      <c r="U5" s="186"/>
      <c r="V5" s="186"/>
      <c r="W5" s="186"/>
      <c r="X5" s="186"/>
      <c r="Y5" s="186"/>
      <c r="Z5" s="186"/>
      <c r="AA5" s="186"/>
      <c r="AB5" s="186"/>
      <c r="AC5" s="186"/>
      <c r="AD5" s="186"/>
      <c r="AE5" s="186"/>
      <c r="AF5" s="186"/>
      <c r="AG5" s="186"/>
      <c r="AH5" s="186"/>
      <c r="AI5" s="186"/>
      <c r="AJ5" s="186"/>
      <c r="AK5" s="186"/>
      <c r="AL5" s="186"/>
      <c r="AM5" s="186"/>
      <c r="AN5" s="186"/>
      <c r="AO5" s="186"/>
      <c r="AP5" s="186"/>
      <c r="AQ5" s="186"/>
      <c r="AR5" s="186"/>
      <c r="AS5" s="186"/>
      <c r="AT5" s="186"/>
      <c r="AU5" s="186"/>
      <c r="AV5" s="186"/>
      <c r="AW5" s="186"/>
      <c r="AX5" s="186"/>
      <c r="AY5" s="186"/>
      <c r="AZ5" s="186"/>
      <c r="BA5" s="186"/>
      <c r="BB5" s="186"/>
      <c r="BC5" s="186"/>
      <c r="BD5" s="186"/>
      <c r="BE5" s="186"/>
      <c r="BF5" s="186"/>
      <c r="BG5" s="186"/>
      <c r="BH5" s="186"/>
      <c r="BI5" s="186"/>
      <c r="BJ5" s="186"/>
      <c r="BK5" s="186"/>
      <c r="BL5" s="186"/>
      <c r="BM5" s="186"/>
      <c r="BN5" s="186"/>
      <c r="BO5" s="186"/>
      <c r="BP5" s="186"/>
      <c r="BQ5" s="186"/>
      <c r="BR5" s="186"/>
      <c r="BS5" s="186"/>
      <c r="BT5" s="186"/>
      <c r="BU5" s="186"/>
      <c r="BV5" s="186"/>
      <c r="BW5" s="186"/>
      <c r="BX5" s="186"/>
      <c r="BY5" s="186"/>
      <c r="BZ5" s="186"/>
      <c r="CA5" s="186"/>
      <c r="CB5" s="186"/>
      <c r="CC5" s="186"/>
      <c r="CD5" s="186"/>
      <c r="CE5" s="186"/>
      <c r="CF5" s="186"/>
      <c r="CG5" s="186"/>
      <c r="CH5" s="240"/>
    </row>
    <row r="6" spans="1:88" x14ac:dyDescent="0.3">
      <c r="A6" s="560"/>
      <c r="B6" s="13" t="s">
        <v>0</v>
      </c>
      <c r="C6" s="3">
        <f>'BIZ kWh ENTRY'!AY165</f>
        <v>0</v>
      </c>
      <c r="D6" s="3">
        <f>'BIZ kWh ENTRY'!AZ165</f>
        <v>0</v>
      </c>
      <c r="E6" s="3">
        <f>'BIZ kWh ENTRY'!BA165</f>
        <v>0</v>
      </c>
      <c r="F6" s="3">
        <f>'BIZ kWh ENTRY'!BB165</f>
        <v>0</v>
      </c>
      <c r="G6" s="3">
        <f>'BIZ kWh ENTRY'!BC165</f>
        <v>0</v>
      </c>
      <c r="H6" s="3">
        <f>'BIZ kWh ENTRY'!BD165</f>
        <v>0</v>
      </c>
      <c r="I6" s="3">
        <f>'BIZ kWh ENTRY'!BE165</f>
        <v>0</v>
      </c>
      <c r="J6" s="3">
        <f>'BIZ kWh ENTRY'!BF165</f>
        <v>0</v>
      </c>
      <c r="K6" s="3">
        <f>'BIZ kWh ENTRY'!BG165</f>
        <v>0</v>
      </c>
      <c r="L6" s="3">
        <f>'BIZ kWh ENTRY'!BH165</f>
        <v>0</v>
      </c>
      <c r="M6" s="3">
        <f>'BIZ kWh ENTRY'!BI165</f>
        <v>0</v>
      </c>
      <c r="N6" s="3">
        <f>'BIZ kWh ENTRY'!BJ165</f>
        <v>0</v>
      </c>
      <c r="O6" s="186"/>
      <c r="P6" s="186"/>
      <c r="Q6" s="186"/>
      <c r="R6" s="186"/>
      <c r="S6" s="186"/>
      <c r="T6" s="186"/>
      <c r="U6" s="186"/>
      <c r="V6" s="186"/>
      <c r="W6" s="186"/>
      <c r="X6" s="186"/>
      <c r="Y6" s="186"/>
      <c r="Z6" s="186"/>
      <c r="AA6" s="186"/>
      <c r="AB6" s="186"/>
      <c r="AC6" s="186"/>
      <c r="AD6" s="186"/>
      <c r="AE6" s="186"/>
      <c r="AF6" s="186"/>
      <c r="AG6" s="186"/>
      <c r="AH6" s="186"/>
      <c r="AI6" s="186"/>
      <c r="AJ6" s="186"/>
      <c r="AK6" s="186"/>
      <c r="AL6" s="186"/>
      <c r="AM6" s="186"/>
      <c r="AN6" s="186"/>
      <c r="AO6" s="186"/>
      <c r="AP6" s="186"/>
      <c r="AQ6" s="186"/>
      <c r="AR6" s="186"/>
      <c r="AS6" s="186"/>
      <c r="AT6" s="186"/>
      <c r="AU6" s="186"/>
      <c r="AV6" s="186"/>
      <c r="AW6" s="186"/>
      <c r="AX6" s="186"/>
      <c r="AY6" s="186"/>
      <c r="AZ6" s="186"/>
      <c r="BA6" s="186"/>
      <c r="BB6" s="186"/>
      <c r="BC6" s="186"/>
      <c r="BD6" s="186"/>
      <c r="BE6" s="186"/>
      <c r="BF6" s="186"/>
      <c r="BG6" s="186"/>
      <c r="BH6" s="186"/>
      <c r="BI6" s="186"/>
      <c r="BJ6" s="186"/>
      <c r="BK6" s="186"/>
      <c r="BL6" s="186"/>
      <c r="BM6" s="186"/>
      <c r="BN6" s="186"/>
      <c r="BO6" s="186"/>
      <c r="BP6" s="186"/>
      <c r="BQ6" s="186"/>
      <c r="BR6" s="186"/>
      <c r="BS6" s="186"/>
      <c r="BT6" s="186"/>
      <c r="BU6" s="186"/>
      <c r="BV6" s="186"/>
      <c r="BW6" s="186"/>
      <c r="BX6" s="186"/>
      <c r="BY6" s="186"/>
      <c r="BZ6" s="186"/>
      <c r="CA6" s="186"/>
      <c r="CB6" s="186"/>
      <c r="CC6" s="186"/>
      <c r="CD6" s="186"/>
      <c r="CE6" s="186"/>
      <c r="CF6" s="186"/>
      <c r="CG6" s="186"/>
      <c r="CH6" s="240"/>
    </row>
    <row r="7" spans="1:88" x14ac:dyDescent="0.3">
      <c r="A7" s="560"/>
      <c r="B7" s="11" t="s">
        <v>21</v>
      </c>
      <c r="C7" s="3">
        <f>'BIZ kWh ENTRY'!AY166</f>
        <v>0</v>
      </c>
      <c r="D7" s="3">
        <f>'BIZ kWh ENTRY'!AZ166</f>
        <v>0</v>
      </c>
      <c r="E7" s="3">
        <f>'BIZ kWh ENTRY'!BA166</f>
        <v>0</v>
      </c>
      <c r="F7" s="3">
        <f>'BIZ kWh ENTRY'!BB166</f>
        <v>0</v>
      </c>
      <c r="G7" s="3">
        <f>'BIZ kWh ENTRY'!BC166</f>
        <v>0</v>
      </c>
      <c r="H7" s="3">
        <f>'BIZ kWh ENTRY'!BD166</f>
        <v>0</v>
      </c>
      <c r="I7" s="3">
        <f>'BIZ kWh ENTRY'!BE166</f>
        <v>0</v>
      </c>
      <c r="J7" s="3">
        <f>'BIZ kWh ENTRY'!BF166</f>
        <v>0</v>
      </c>
      <c r="K7" s="3">
        <f>'BIZ kWh ENTRY'!BG166</f>
        <v>0</v>
      </c>
      <c r="L7" s="3">
        <f>'BIZ kWh ENTRY'!BH166</f>
        <v>0</v>
      </c>
      <c r="M7" s="3">
        <f>'BIZ kWh ENTRY'!BI166</f>
        <v>0</v>
      </c>
      <c r="N7" s="3">
        <f>'BIZ kWh ENTRY'!BJ166</f>
        <v>0</v>
      </c>
      <c r="O7" s="186"/>
      <c r="P7" s="186"/>
      <c r="Q7" s="186"/>
      <c r="R7" s="186"/>
      <c r="S7" s="186"/>
      <c r="T7" s="186"/>
      <c r="U7" s="186"/>
      <c r="V7" s="186"/>
      <c r="W7" s="186"/>
      <c r="X7" s="186"/>
      <c r="Y7" s="186"/>
      <c r="Z7" s="186"/>
      <c r="AA7" s="186"/>
      <c r="AB7" s="186"/>
      <c r="AC7" s="186"/>
      <c r="AD7" s="186"/>
      <c r="AE7" s="186"/>
      <c r="AF7" s="186"/>
      <c r="AG7" s="186"/>
      <c r="AH7" s="186"/>
      <c r="AI7" s="186"/>
      <c r="AJ7" s="186"/>
      <c r="AK7" s="186"/>
      <c r="AL7" s="186"/>
      <c r="AM7" s="186"/>
      <c r="AN7" s="186"/>
      <c r="AO7" s="186"/>
      <c r="AP7" s="186"/>
      <c r="AQ7" s="186"/>
      <c r="AR7" s="186"/>
      <c r="AS7" s="186"/>
      <c r="AT7" s="186"/>
      <c r="AU7" s="186"/>
      <c r="AV7" s="186"/>
      <c r="AW7" s="186"/>
      <c r="AX7" s="186"/>
      <c r="AY7" s="186"/>
      <c r="AZ7" s="186"/>
      <c r="BA7" s="186"/>
      <c r="BB7" s="186"/>
      <c r="BC7" s="186"/>
      <c r="BD7" s="186"/>
      <c r="BE7" s="186"/>
      <c r="BF7" s="186"/>
      <c r="BG7" s="186"/>
      <c r="BH7" s="186"/>
      <c r="BI7" s="186"/>
      <c r="BJ7" s="186"/>
      <c r="BK7" s="186"/>
      <c r="BL7" s="186"/>
      <c r="BM7" s="186"/>
      <c r="BN7" s="186"/>
      <c r="BO7" s="186"/>
      <c r="BP7" s="186"/>
      <c r="BQ7" s="186"/>
      <c r="BR7" s="186"/>
      <c r="BS7" s="186"/>
      <c r="BT7" s="186"/>
      <c r="BU7" s="186"/>
      <c r="BV7" s="186"/>
      <c r="BW7" s="186"/>
      <c r="BX7" s="186"/>
      <c r="BY7" s="186"/>
      <c r="BZ7" s="186"/>
      <c r="CA7" s="186"/>
      <c r="CB7" s="186"/>
      <c r="CC7" s="186"/>
      <c r="CD7" s="186"/>
      <c r="CE7" s="186"/>
      <c r="CF7" s="186"/>
      <c r="CG7" s="186"/>
      <c r="CH7" s="240"/>
    </row>
    <row r="8" spans="1:88" x14ac:dyDescent="0.3">
      <c r="A8" s="560"/>
      <c r="B8" s="11" t="s">
        <v>1</v>
      </c>
      <c r="C8" s="3">
        <f>'BIZ kWh ENTRY'!AY167</f>
        <v>0</v>
      </c>
      <c r="D8" s="3">
        <f>'BIZ kWh ENTRY'!AZ167</f>
        <v>0</v>
      </c>
      <c r="E8" s="3">
        <f>'BIZ kWh ENTRY'!BA167</f>
        <v>0</v>
      </c>
      <c r="F8" s="3">
        <f>'BIZ kWh ENTRY'!BB167</f>
        <v>0</v>
      </c>
      <c r="G8" s="3">
        <f>'BIZ kWh ENTRY'!BC167</f>
        <v>0</v>
      </c>
      <c r="H8" s="3">
        <f>'BIZ kWh ENTRY'!BD167</f>
        <v>1024126</v>
      </c>
      <c r="I8" s="3">
        <f>'BIZ kWh ENTRY'!BE167</f>
        <v>0</v>
      </c>
      <c r="J8" s="3">
        <f>'BIZ kWh ENTRY'!BF167</f>
        <v>0</v>
      </c>
      <c r="K8" s="3">
        <f>'BIZ kWh ENTRY'!BG167</f>
        <v>0</v>
      </c>
      <c r="L8" s="3">
        <f>'BIZ kWh ENTRY'!BH167</f>
        <v>0</v>
      </c>
      <c r="M8" s="3">
        <f>'BIZ kWh ENTRY'!BI167</f>
        <v>0</v>
      </c>
      <c r="N8" s="3">
        <f>'BIZ kWh ENTRY'!BJ167</f>
        <v>727083</v>
      </c>
      <c r="O8" s="186"/>
      <c r="P8" s="186"/>
      <c r="Q8" s="186"/>
      <c r="R8" s="186"/>
      <c r="S8" s="186"/>
      <c r="T8" s="186"/>
      <c r="U8" s="186"/>
      <c r="V8" s="186"/>
      <c r="W8" s="186"/>
      <c r="X8" s="186"/>
      <c r="Y8" s="186"/>
      <c r="Z8" s="186"/>
      <c r="AA8" s="186"/>
      <c r="AB8" s="186"/>
      <c r="AC8" s="186"/>
      <c r="AD8" s="186"/>
      <c r="AE8" s="186"/>
      <c r="AF8" s="186"/>
      <c r="AG8" s="186"/>
      <c r="AH8" s="186"/>
      <c r="AI8" s="186"/>
      <c r="AJ8" s="186"/>
      <c r="AK8" s="186"/>
      <c r="AL8" s="186"/>
      <c r="AM8" s="186"/>
      <c r="AN8" s="186"/>
      <c r="AO8" s="186"/>
      <c r="AP8" s="186"/>
      <c r="AQ8" s="186"/>
      <c r="AR8" s="186"/>
      <c r="AS8" s="186"/>
      <c r="AT8" s="186"/>
      <c r="AU8" s="186"/>
      <c r="AV8" s="186"/>
      <c r="AW8" s="186"/>
      <c r="AX8" s="186"/>
      <c r="AY8" s="186"/>
      <c r="AZ8" s="186"/>
      <c r="BA8" s="186"/>
      <c r="BB8" s="186"/>
      <c r="BC8" s="186"/>
      <c r="BD8" s="186"/>
      <c r="BE8" s="186"/>
      <c r="BF8" s="186"/>
      <c r="BG8" s="186"/>
      <c r="BH8" s="186"/>
      <c r="BI8" s="186"/>
      <c r="BJ8" s="186"/>
      <c r="BK8" s="186"/>
      <c r="BL8" s="186"/>
      <c r="BM8" s="186"/>
      <c r="BN8" s="186"/>
      <c r="BO8" s="186"/>
      <c r="BP8" s="186"/>
      <c r="BQ8" s="186"/>
      <c r="BR8" s="186"/>
      <c r="BS8" s="186"/>
      <c r="BT8" s="186"/>
      <c r="BU8" s="186"/>
      <c r="BV8" s="186"/>
      <c r="BW8" s="186"/>
      <c r="BX8" s="186"/>
      <c r="BY8" s="186"/>
      <c r="BZ8" s="186"/>
      <c r="CA8" s="186"/>
      <c r="CB8" s="186"/>
      <c r="CC8" s="186"/>
      <c r="CD8" s="186"/>
      <c r="CE8" s="186"/>
      <c r="CF8" s="186"/>
      <c r="CG8" s="186"/>
      <c r="CH8" s="240"/>
    </row>
    <row r="9" spans="1:88" x14ac:dyDescent="0.3">
      <c r="A9" s="560"/>
      <c r="B9" s="13" t="s">
        <v>22</v>
      </c>
      <c r="C9" s="3">
        <f>'BIZ kWh ENTRY'!AY168</f>
        <v>0</v>
      </c>
      <c r="D9" s="3">
        <f>'BIZ kWh ENTRY'!AZ168</f>
        <v>0</v>
      </c>
      <c r="E9" s="3">
        <f>'BIZ kWh ENTRY'!BA168</f>
        <v>0</v>
      </c>
      <c r="F9" s="3">
        <f>'BIZ kWh ENTRY'!BB168</f>
        <v>0</v>
      </c>
      <c r="G9" s="3">
        <f>'BIZ kWh ENTRY'!BC168</f>
        <v>0</v>
      </c>
      <c r="H9" s="3">
        <f>'BIZ kWh ENTRY'!BD168</f>
        <v>0</v>
      </c>
      <c r="I9" s="3">
        <f>'BIZ kWh ENTRY'!BE168</f>
        <v>0</v>
      </c>
      <c r="J9" s="3">
        <f>'BIZ kWh ENTRY'!BF168</f>
        <v>0</v>
      </c>
      <c r="K9" s="3">
        <f>'BIZ kWh ENTRY'!BG168</f>
        <v>0</v>
      </c>
      <c r="L9" s="3">
        <f>'BIZ kWh ENTRY'!BH168</f>
        <v>0</v>
      </c>
      <c r="M9" s="3">
        <f>'BIZ kWh ENTRY'!BI168</f>
        <v>0</v>
      </c>
      <c r="N9" s="3">
        <f>'BIZ kWh ENTRY'!BJ168</f>
        <v>0</v>
      </c>
      <c r="O9" s="186"/>
      <c r="P9" s="186"/>
      <c r="Q9" s="186"/>
      <c r="R9" s="186"/>
      <c r="S9" s="186"/>
      <c r="T9" s="186"/>
      <c r="U9" s="186"/>
      <c r="V9" s="186"/>
      <c r="W9" s="186"/>
      <c r="X9" s="186"/>
      <c r="Y9" s="186"/>
      <c r="Z9" s="186"/>
      <c r="AA9" s="186"/>
      <c r="AB9" s="186"/>
      <c r="AC9" s="186"/>
      <c r="AD9" s="186"/>
      <c r="AE9" s="186"/>
      <c r="AF9" s="186"/>
      <c r="AG9" s="186"/>
      <c r="AH9" s="186"/>
      <c r="AI9" s="186"/>
      <c r="AJ9" s="186"/>
      <c r="AK9" s="186"/>
      <c r="AL9" s="186"/>
      <c r="AM9" s="186"/>
      <c r="AN9" s="186"/>
      <c r="AO9" s="186"/>
      <c r="AP9" s="186"/>
      <c r="AQ9" s="186"/>
      <c r="AR9" s="186"/>
      <c r="AS9" s="186"/>
      <c r="AT9" s="186"/>
      <c r="AU9" s="186"/>
      <c r="AV9" s="186"/>
      <c r="AW9" s="186"/>
      <c r="AX9" s="186"/>
      <c r="AY9" s="186"/>
      <c r="AZ9" s="186"/>
      <c r="BA9" s="186"/>
      <c r="BB9" s="186"/>
      <c r="BC9" s="186"/>
      <c r="BD9" s="186"/>
      <c r="BE9" s="186"/>
      <c r="BF9" s="186"/>
      <c r="BG9" s="186"/>
      <c r="BH9" s="186"/>
      <c r="BI9" s="186"/>
      <c r="BJ9" s="186"/>
      <c r="BK9" s="186"/>
      <c r="BL9" s="186"/>
      <c r="BM9" s="186"/>
      <c r="BN9" s="186"/>
      <c r="BO9" s="186"/>
      <c r="BP9" s="186"/>
      <c r="BQ9" s="186"/>
      <c r="BR9" s="186"/>
      <c r="BS9" s="186"/>
      <c r="BT9" s="186"/>
      <c r="BU9" s="186"/>
      <c r="BV9" s="186"/>
      <c r="BW9" s="186"/>
      <c r="BX9" s="186"/>
      <c r="BY9" s="186"/>
      <c r="BZ9" s="186"/>
      <c r="CA9" s="186"/>
      <c r="CB9" s="186"/>
      <c r="CC9" s="186"/>
      <c r="CD9" s="186"/>
      <c r="CE9" s="186"/>
      <c r="CF9" s="186"/>
      <c r="CG9" s="186"/>
      <c r="CH9" s="240"/>
    </row>
    <row r="10" spans="1:88" x14ac:dyDescent="0.3">
      <c r="A10" s="560"/>
      <c r="B10" s="11" t="s">
        <v>9</v>
      </c>
      <c r="C10" s="3">
        <f>'BIZ kWh ENTRY'!AY169</f>
        <v>0</v>
      </c>
      <c r="D10" s="3">
        <f>'BIZ kWh ENTRY'!AZ169</f>
        <v>0</v>
      </c>
      <c r="E10" s="3">
        <f>'BIZ kWh ENTRY'!BA169</f>
        <v>0</v>
      </c>
      <c r="F10" s="3">
        <f>'BIZ kWh ENTRY'!BB169</f>
        <v>0</v>
      </c>
      <c r="G10" s="3">
        <f>'BIZ kWh ENTRY'!BC169</f>
        <v>0</v>
      </c>
      <c r="H10" s="3">
        <f>'BIZ kWh ENTRY'!BD169</f>
        <v>0</v>
      </c>
      <c r="I10" s="3">
        <f>'BIZ kWh ENTRY'!BE169</f>
        <v>0</v>
      </c>
      <c r="J10" s="3">
        <f>'BIZ kWh ENTRY'!BF169</f>
        <v>0</v>
      </c>
      <c r="K10" s="3">
        <f>'BIZ kWh ENTRY'!BG169</f>
        <v>0</v>
      </c>
      <c r="L10" s="3">
        <f>'BIZ kWh ENTRY'!BH169</f>
        <v>0</v>
      </c>
      <c r="M10" s="3">
        <f>'BIZ kWh ENTRY'!BI169</f>
        <v>0</v>
      </c>
      <c r="N10" s="3">
        <f>'BIZ kWh ENTRY'!BJ169</f>
        <v>0</v>
      </c>
      <c r="O10" s="186"/>
      <c r="P10" s="186"/>
      <c r="Q10" s="186"/>
      <c r="R10" s="186"/>
      <c r="S10" s="186"/>
      <c r="T10" s="186"/>
      <c r="U10" s="186"/>
      <c r="V10" s="186"/>
      <c r="W10" s="186"/>
      <c r="X10" s="186"/>
      <c r="Y10" s="186"/>
      <c r="Z10" s="186"/>
      <c r="AA10" s="186"/>
      <c r="AB10" s="186"/>
      <c r="AC10" s="186"/>
      <c r="AD10" s="186"/>
      <c r="AE10" s="186"/>
      <c r="AF10" s="186"/>
      <c r="AG10" s="186"/>
      <c r="AH10" s="186"/>
      <c r="AI10" s="186"/>
      <c r="AJ10" s="186"/>
      <c r="AK10" s="186"/>
      <c r="AL10" s="186"/>
      <c r="AM10" s="186"/>
      <c r="AN10" s="186"/>
      <c r="AO10" s="186"/>
      <c r="AP10" s="186"/>
      <c r="AQ10" s="186"/>
      <c r="AR10" s="186"/>
      <c r="AS10" s="186"/>
      <c r="AT10" s="186"/>
      <c r="AU10" s="186"/>
      <c r="AV10" s="186"/>
      <c r="AW10" s="186"/>
      <c r="AX10" s="186"/>
      <c r="AY10" s="186"/>
      <c r="AZ10" s="186"/>
      <c r="BA10" s="186"/>
      <c r="BB10" s="186"/>
      <c r="BC10" s="186"/>
      <c r="BD10" s="186"/>
      <c r="BE10" s="186"/>
      <c r="BF10" s="186"/>
      <c r="BG10" s="186"/>
      <c r="BH10" s="186"/>
      <c r="BI10" s="186"/>
      <c r="BJ10" s="186"/>
      <c r="BK10" s="186"/>
      <c r="BL10" s="186"/>
      <c r="BM10" s="186"/>
      <c r="BN10" s="186"/>
      <c r="BO10" s="186"/>
      <c r="BP10" s="186"/>
      <c r="BQ10" s="186"/>
      <c r="BR10" s="186"/>
      <c r="BS10" s="186"/>
      <c r="BT10" s="186"/>
      <c r="BU10" s="186"/>
      <c r="BV10" s="186"/>
      <c r="BW10" s="186"/>
      <c r="BX10" s="186"/>
      <c r="BY10" s="186"/>
      <c r="BZ10" s="186"/>
      <c r="CA10" s="186"/>
      <c r="CB10" s="186"/>
      <c r="CC10" s="186"/>
      <c r="CD10" s="186"/>
      <c r="CE10" s="186"/>
      <c r="CF10" s="186"/>
      <c r="CG10" s="186"/>
      <c r="CH10" s="240"/>
    </row>
    <row r="11" spans="1:88" x14ac:dyDescent="0.3">
      <c r="A11" s="560"/>
      <c r="B11" s="11" t="s">
        <v>3</v>
      </c>
      <c r="C11" s="3">
        <f>'BIZ kWh ENTRY'!AY170</f>
        <v>0</v>
      </c>
      <c r="D11" s="3">
        <f>'BIZ kWh ENTRY'!AZ170</f>
        <v>0</v>
      </c>
      <c r="E11" s="3">
        <f>'BIZ kWh ENTRY'!BA170</f>
        <v>0</v>
      </c>
      <c r="F11" s="3">
        <f>'BIZ kWh ENTRY'!BB170</f>
        <v>0</v>
      </c>
      <c r="G11" s="3">
        <f>'BIZ kWh ENTRY'!BC170</f>
        <v>0</v>
      </c>
      <c r="H11" s="3">
        <f>'BIZ kWh ENTRY'!BD170</f>
        <v>0</v>
      </c>
      <c r="I11" s="3">
        <f>'BIZ kWh ENTRY'!BE170</f>
        <v>0</v>
      </c>
      <c r="J11" s="3">
        <f>'BIZ kWh ENTRY'!BF170</f>
        <v>0</v>
      </c>
      <c r="K11" s="3">
        <f>'BIZ kWh ENTRY'!BG170</f>
        <v>0</v>
      </c>
      <c r="L11" s="3">
        <f>'BIZ kWh ENTRY'!BH170</f>
        <v>0</v>
      </c>
      <c r="M11" s="3">
        <f>'BIZ kWh ENTRY'!BI170</f>
        <v>0</v>
      </c>
      <c r="N11" s="3">
        <f>'BIZ kWh ENTRY'!BJ170</f>
        <v>350401</v>
      </c>
      <c r="O11" s="186"/>
      <c r="P11" s="186"/>
      <c r="Q11" s="186"/>
      <c r="R11" s="186"/>
      <c r="S11" s="186"/>
      <c r="T11" s="186"/>
      <c r="U11" s="186"/>
      <c r="V11" s="186"/>
      <c r="W11" s="186"/>
      <c r="X11" s="186"/>
      <c r="Y11" s="186"/>
      <c r="Z11" s="186"/>
      <c r="AA11" s="186"/>
      <c r="AB11" s="186"/>
      <c r="AC11" s="186"/>
      <c r="AD11" s="186"/>
      <c r="AE11" s="186"/>
      <c r="AF11" s="186"/>
      <c r="AG11" s="186"/>
      <c r="AH11" s="186"/>
      <c r="AI11" s="186"/>
      <c r="AJ11" s="186"/>
      <c r="AK11" s="186"/>
      <c r="AL11" s="186"/>
      <c r="AM11" s="186"/>
      <c r="AN11" s="186"/>
      <c r="AO11" s="186"/>
      <c r="AP11" s="186"/>
      <c r="AQ11" s="186"/>
      <c r="AR11" s="186"/>
      <c r="AS11" s="186"/>
      <c r="AT11" s="186"/>
      <c r="AU11" s="186"/>
      <c r="AV11" s="186"/>
      <c r="AW11" s="186"/>
      <c r="AX11" s="186"/>
      <c r="AY11" s="186"/>
      <c r="AZ11" s="186"/>
      <c r="BA11" s="186"/>
      <c r="BB11" s="186"/>
      <c r="BC11" s="186"/>
      <c r="BD11" s="186"/>
      <c r="BE11" s="186"/>
      <c r="BF11" s="186"/>
      <c r="BG11" s="186"/>
      <c r="BH11" s="186"/>
      <c r="BI11" s="186"/>
      <c r="BJ11" s="186"/>
      <c r="BK11" s="186"/>
      <c r="BL11" s="186"/>
      <c r="BM11" s="186"/>
      <c r="BN11" s="186"/>
      <c r="BO11" s="186"/>
      <c r="BP11" s="186"/>
      <c r="BQ11" s="186"/>
      <c r="BR11" s="186"/>
      <c r="BS11" s="186"/>
      <c r="BT11" s="186"/>
      <c r="BU11" s="186"/>
      <c r="BV11" s="186"/>
      <c r="BW11" s="186"/>
      <c r="BX11" s="186"/>
      <c r="BY11" s="186"/>
      <c r="BZ11" s="186"/>
      <c r="CA11" s="186"/>
      <c r="CB11" s="186"/>
      <c r="CC11" s="186"/>
      <c r="CD11" s="186"/>
      <c r="CE11" s="186"/>
      <c r="CF11" s="186"/>
      <c r="CG11" s="186"/>
      <c r="CH11" s="240"/>
    </row>
    <row r="12" spans="1:88" x14ac:dyDescent="0.3">
      <c r="A12" s="560"/>
      <c r="B12" s="11" t="s">
        <v>4</v>
      </c>
      <c r="C12" s="3">
        <f>'BIZ kWh ENTRY'!AY171</f>
        <v>0</v>
      </c>
      <c r="D12" s="3">
        <f>'BIZ kWh ENTRY'!AZ171</f>
        <v>0</v>
      </c>
      <c r="E12" s="3">
        <f>'BIZ kWh ENTRY'!BA171</f>
        <v>113998</v>
      </c>
      <c r="F12" s="3">
        <f>'BIZ kWh ENTRY'!BB171</f>
        <v>0</v>
      </c>
      <c r="G12" s="3">
        <f>'BIZ kWh ENTRY'!BC171</f>
        <v>50615</v>
      </c>
      <c r="H12" s="3">
        <f>'BIZ kWh ENTRY'!BD171</f>
        <v>0</v>
      </c>
      <c r="I12" s="3">
        <f>'BIZ kWh ENTRY'!BE171</f>
        <v>9369</v>
      </c>
      <c r="J12" s="3">
        <f>'BIZ kWh ENTRY'!BF171</f>
        <v>181195</v>
      </c>
      <c r="K12" s="3">
        <f>'BIZ kWh ENTRY'!BG171</f>
        <v>285088</v>
      </c>
      <c r="L12" s="3">
        <f>'BIZ kWh ENTRY'!BH171</f>
        <v>30116</v>
      </c>
      <c r="M12" s="3">
        <f>'BIZ kWh ENTRY'!BI171</f>
        <v>0</v>
      </c>
      <c r="N12" s="3">
        <f>'BIZ kWh ENTRY'!BJ171</f>
        <v>1297441</v>
      </c>
      <c r="O12" s="186"/>
      <c r="P12" s="186"/>
      <c r="Q12" s="186"/>
      <c r="R12" s="186"/>
      <c r="S12" s="186"/>
      <c r="T12" s="186"/>
      <c r="U12" s="186"/>
      <c r="V12" s="186"/>
      <c r="W12" s="186"/>
      <c r="X12" s="186"/>
      <c r="Y12" s="186"/>
      <c r="Z12" s="186"/>
      <c r="AA12" s="186"/>
      <c r="AB12" s="186"/>
      <c r="AC12" s="186"/>
      <c r="AD12" s="186"/>
      <c r="AE12" s="186"/>
      <c r="AF12" s="186"/>
      <c r="AG12" s="186"/>
      <c r="AH12" s="186"/>
      <c r="AI12" s="186"/>
      <c r="AJ12" s="186"/>
      <c r="AK12" s="186"/>
      <c r="AL12" s="186"/>
      <c r="AM12" s="186"/>
      <c r="AN12" s="186"/>
      <c r="AO12" s="186"/>
      <c r="AP12" s="186"/>
      <c r="AQ12" s="186"/>
      <c r="AR12" s="186"/>
      <c r="AS12" s="186"/>
      <c r="AT12" s="186"/>
      <c r="AU12" s="186"/>
      <c r="AV12" s="186"/>
      <c r="AW12" s="186"/>
      <c r="AX12" s="186"/>
      <c r="AY12" s="186"/>
      <c r="AZ12" s="186"/>
      <c r="BA12" s="186"/>
      <c r="BB12" s="186"/>
      <c r="BC12" s="186"/>
      <c r="BD12" s="186"/>
      <c r="BE12" s="186"/>
      <c r="BF12" s="186"/>
      <c r="BG12" s="186"/>
      <c r="BH12" s="186"/>
      <c r="BI12" s="186"/>
      <c r="BJ12" s="186"/>
      <c r="BK12" s="186"/>
      <c r="BL12" s="186"/>
      <c r="BM12" s="186"/>
      <c r="BN12" s="186"/>
      <c r="BO12" s="186"/>
      <c r="BP12" s="186"/>
      <c r="BQ12" s="186"/>
      <c r="BR12" s="186"/>
      <c r="BS12" s="186"/>
      <c r="BT12" s="186"/>
      <c r="BU12" s="186"/>
      <c r="BV12" s="186"/>
      <c r="BW12" s="186"/>
      <c r="BX12" s="186"/>
      <c r="BY12" s="186"/>
      <c r="BZ12" s="186"/>
      <c r="CA12" s="186"/>
      <c r="CB12" s="186"/>
      <c r="CC12" s="186"/>
      <c r="CD12" s="186"/>
      <c r="CE12" s="186"/>
      <c r="CF12" s="186"/>
      <c r="CG12" s="186"/>
      <c r="CH12" s="240"/>
    </row>
    <row r="13" spans="1:88" x14ac:dyDescent="0.3">
      <c r="A13" s="560"/>
      <c r="B13" s="11" t="s">
        <v>5</v>
      </c>
      <c r="C13" s="3">
        <f>'BIZ kWh ENTRY'!AY172</f>
        <v>0</v>
      </c>
      <c r="D13" s="3">
        <f>'BIZ kWh ENTRY'!AZ172</f>
        <v>0</v>
      </c>
      <c r="E13" s="3">
        <f>'BIZ kWh ENTRY'!BA172</f>
        <v>0</v>
      </c>
      <c r="F13" s="3">
        <f>'BIZ kWh ENTRY'!BB172</f>
        <v>0</v>
      </c>
      <c r="G13" s="3">
        <f>'BIZ kWh ENTRY'!BC172</f>
        <v>0</v>
      </c>
      <c r="H13" s="3">
        <f>'BIZ kWh ENTRY'!BD172</f>
        <v>0</v>
      </c>
      <c r="I13" s="3">
        <f>'BIZ kWh ENTRY'!BE172</f>
        <v>0</v>
      </c>
      <c r="J13" s="3">
        <f>'BIZ kWh ENTRY'!BF172</f>
        <v>0</v>
      </c>
      <c r="K13" s="3">
        <f>'BIZ kWh ENTRY'!BG172</f>
        <v>0</v>
      </c>
      <c r="L13" s="3">
        <f>'BIZ kWh ENTRY'!BH172</f>
        <v>0</v>
      </c>
      <c r="M13" s="3">
        <f>'BIZ kWh ENTRY'!BI172</f>
        <v>0</v>
      </c>
      <c r="N13" s="3">
        <f>'BIZ kWh ENTRY'!BJ172</f>
        <v>0</v>
      </c>
      <c r="O13" s="186"/>
      <c r="P13" s="186"/>
      <c r="Q13" s="186"/>
      <c r="R13" s="186"/>
      <c r="S13" s="186"/>
      <c r="T13" s="186"/>
      <c r="U13" s="186"/>
      <c r="V13" s="186"/>
      <c r="W13" s="186"/>
      <c r="X13" s="186"/>
      <c r="Y13" s="186"/>
      <c r="Z13" s="186"/>
      <c r="AA13" s="186"/>
      <c r="AB13" s="186"/>
      <c r="AC13" s="186"/>
      <c r="AD13" s="186"/>
      <c r="AE13" s="186"/>
      <c r="AF13" s="186"/>
      <c r="AG13" s="186"/>
      <c r="AH13" s="186"/>
      <c r="AI13" s="186"/>
      <c r="AJ13" s="186"/>
      <c r="AK13" s="186"/>
      <c r="AL13" s="186"/>
      <c r="AM13" s="186"/>
      <c r="AN13" s="186"/>
      <c r="AO13" s="186"/>
      <c r="AP13" s="186"/>
      <c r="AQ13" s="186"/>
      <c r="AR13" s="186"/>
      <c r="AS13" s="186"/>
      <c r="AT13" s="186"/>
      <c r="AU13" s="186"/>
      <c r="AV13" s="186"/>
      <c r="AW13" s="186"/>
      <c r="AX13" s="186"/>
      <c r="AY13" s="186"/>
      <c r="AZ13" s="186"/>
      <c r="BA13" s="186"/>
      <c r="BB13" s="186"/>
      <c r="BC13" s="186"/>
      <c r="BD13" s="186"/>
      <c r="BE13" s="186"/>
      <c r="BF13" s="186"/>
      <c r="BG13" s="186"/>
      <c r="BH13" s="186"/>
      <c r="BI13" s="186"/>
      <c r="BJ13" s="186"/>
      <c r="BK13" s="186"/>
      <c r="BL13" s="186"/>
      <c r="BM13" s="186"/>
      <c r="BN13" s="186"/>
      <c r="BO13" s="186"/>
      <c r="BP13" s="186"/>
      <c r="BQ13" s="186"/>
      <c r="BR13" s="186"/>
      <c r="BS13" s="186"/>
      <c r="BT13" s="186"/>
      <c r="BU13" s="186"/>
      <c r="BV13" s="186"/>
      <c r="BW13" s="186"/>
      <c r="BX13" s="186"/>
      <c r="BY13" s="186"/>
      <c r="BZ13" s="186"/>
      <c r="CA13" s="186"/>
      <c r="CB13" s="186"/>
      <c r="CC13" s="186"/>
      <c r="CD13" s="186"/>
      <c r="CE13" s="186"/>
      <c r="CF13" s="186"/>
      <c r="CG13" s="186"/>
      <c r="CH13" s="240"/>
    </row>
    <row r="14" spans="1:88" x14ac:dyDescent="0.3">
      <c r="A14" s="560"/>
      <c r="B14" s="11" t="s">
        <v>23</v>
      </c>
      <c r="C14" s="3">
        <f>'BIZ kWh ENTRY'!AY173</f>
        <v>0</v>
      </c>
      <c r="D14" s="3">
        <f>'BIZ kWh ENTRY'!AZ173</f>
        <v>0</v>
      </c>
      <c r="E14" s="3">
        <f>'BIZ kWh ENTRY'!BA173</f>
        <v>0</v>
      </c>
      <c r="F14" s="3">
        <f>'BIZ kWh ENTRY'!BB173</f>
        <v>0</v>
      </c>
      <c r="G14" s="3">
        <f>'BIZ kWh ENTRY'!BC173</f>
        <v>0</v>
      </c>
      <c r="H14" s="3">
        <f>'BIZ kWh ENTRY'!BD173</f>
        <v>0</v>
      </c>
      <c r="I14" s="3">
        <f>'BIZ kWh ENTRY'!BE173</f>
        <v>0</v>
      </c>
      <c r="J14" s="3">
        <f>'BIZ kWh ENTRY'!BF173</f>
        <v>0</v>
      </c>
      <c r="K14" s="3">
        <f>'BIZ kWh ENTRY'!BG173</f>
        <v>0</v>
      </c>
      <c r="L14" s="3">
        <f>'BIZ kWh ENTRY'!BH173</f>
        <v>0</v>
      </c>
      <c r="M14" s="3">
        <f>'BIZ kWh ENTRY'!BI173</f>
        <v>0</v>
      </c>
      <c r="N14" s="3">
        <f>'BIZ kWh ENTRY'!BJ173</f>
        <v>446803</v>
      </c>
      <c r="O14" s="186"/>
      <c r="P14" s="186"/>
      <c r="Q14" s="186"/>
      <c r="R14" s="186"/>
      <c r="S14" s="186"/>
      <c r="T14" s="186"/>
      <c r="U14" s="186"/>
      <c r="V14" s="186"/>
      <c r="W14" s="186"/>
      <c r="X14" s="186"/>
      <c r="Y14" s="186"/>
      <c r="Z14" s="186"/>
      <c r="AA14" s="186"/>
      <c r="AB14" s="186"/>
      <c r="AC14" s="186"/>
      <c r="AD14" s="186"/>
      <c r="AE14" s="186"/>
      <c r="AF14" s="186"/>
      <c r="AG14" s="186"/>
      <c r="AH14" s="186"/>
      <c r="AI14" s="186"/>
      <c r="AJ14" s="186"/>
      <c r="AK14" s="186"/>
      <c r="AL14" s="186"/>
      <c r="AM14" s="186"/>
      <c r="AN14" s="186"/>
      <c r="AO14" s="186"/>
      <c r="AP14" s="186"/>
      <c r="AQ14" s="186"/>
      <c r="AR14" s="186"/>
      <c r="AS14" s="186"/>
      <c r="AT14" s="186"/>
      <c r="AU14" s="186"/>
      <c r="AV14" s="186"/>
      <c r="AW14" s="186"/>
      <c r="AX14" s="186"/>
      <c r="AY14" s="186"/>
      <c r="AZ14" s="186"/>
      <c r="BA14" s="186"/>
      <c r="BB14" s="186"/>
      <c r="BC14" s="186"/>
      <c r="BD14" s="186"/>
      <c r="BE14" s="186"/>
      <c r="BF14" s="186"/>
      <c r="BG14" s="186"/>
      <c r="BH14" s="186"/>
      <c r="BI14" s="186"/>
      <c r="BJ14" s="186"/>
      <c r="BK14" s="186"/>
      <c r="BL14" s="186"/>
      <c r="BM14" s="186"/>
      <c r="BN14" s="186"/>
      <c r="BO14" s="186"/>
      <c r="BP14" s="186"/>
      <c r="BQ14" s="186"/>
      <c r="BR14" s="186"/>
      <c r="BS14" s="186"/>
      <c r="BT14" s="186"/>
      <c r="BU14" s="186"/>
      <c r="BV14" s="186"/>
      <c r="BW14" s="186"/>
      <c r="BX14" s="186"/>
      <c r="BY14" s="186"/>
      <c r="BZ14" s="186"/>
      <c r="CA14" s="186"/>
      <c r="CB14" s="186"/>
      <c r="CC14" s="186"/>
      <c r="CD14" s="186"/>
      <c r="CE14" s="186"/>
      <c r="CF14" s="186"/>
      <c r="CG14" s="186"/>
      <c r="CH14" s="240"/>
    </row>
    <row r="15" spans="1:88" x14ac:dyDescent="0.3">
      <c r="A15" s="560"/>
      <c r="B15" s="11" t="s">
        <v>24</v>
      </c>
      <c r="C15" s="3">
        <f>'BIZ kWh ENTRY'!AY174</f>
        <v>0</v>
      </c>
      <c r="D15" s="3">
        <f>'BIZ kWh ENTRY'!AZ174</f>
        <v>0</v>
      </c>
      <c r="E15" s="3">
        <f>'BIZ kWh ENTRY'!BA174</f>
        <v>0</v>
      </c>
      <c r="F15" s="3">
        <f>'BIZ kWh ENTRY'!BB174</f>
        <v>0</v>
      </c>
      <c r="G15" s="3">
        <f>'BIZ kWh ENTRY'!BC174</f>
        <v>0</v>
      </c>
      <c r="H15" s="3">
        <f>'BIZ kWh ENTRY'!BD174</f>
        <v>0</v>
      </c>
      <c r="I15" s="3">
        <f>'BIZ kWh ENTRY'!BE174</f>
        <v>0</v>
      </c>
      <c r="J15" s="3">
        <f>'BIZ kWh ENTRY'!BF174</f>
        <v>0</v>
      </c>
      <c r="K15" s="3">
        <f>'BIZ kWh ENTRY'!BG174</f>
        <v>0</v>
      </c>
      <c r="L15" s="3">
        <f>'BIZ kWh ENTRY'!BH174</f>
        <v>0</v>
      </c>
      <c r="M15" s="3">
        <f>'BIZ kWh ENTRY'!BI174</f>
        <v>0</v>
      </c>
      <c r="N15" s="3">
        <f>'BIZ kWh ENTRY'!BJ174</f>
        <v>0</v>
      </c>
      <c r="O15" s="186"/>
      <c r="P15" s="186"/>
      <c r="Q15" s="186"/>
      <c r="R15" s="186"/>
      <c r="S15" s="186"/>
      <c r="T15" s="186"/>
      <c r="U15" s="186"/>
      <c r="V15" s="186"/>
      <c r="W15" s="186"/>
      <c r="X15" s="186"/>
      <c r="Y15" s="186"/>
      <c r="Z15" s="186"/>
      <c r="AA15" s="186"/>
      <c r="AB15" s="186"/>
      <c r="AC15" s="186"/>
      <c r="AD15" s="186"/>
      <c r="AE15" s="186"/>
      <c r="AF15" s="186"/>
      <c r="AG15" s="186"/>
      <c r="AH15" s="186"/>
      <c r="AI15" s="186"/>
      <c r="AJ15" s="186"/>
      <c r="AK15" s="186"/>
      <c r="AL15" s="186"/>
      <c r="AM15" s="186"/>
      <c r="AN15" s="186"/>
      <c r="AO15" s="186"/>
      <c r="AP15" s="186"/>
      <c r="AQ15" s="186"/>
      <c r="AR15" s="186"/>
      <c r="AS15" s="186"/>
      <c r="AT15" s="186"/>
      <c r="AU15" s="186"/>
      <c r="AV15" s="186"/>
      <c r="AW15" s="186"/>
      <c r="AX15" s="186"/>
      <c r="AY15" s="186"/>
      <c r="AZ15" s="186"/>
      <c r="BA15" s="186"/>
      <c r="BB15" s="186"/>
      <c r="BC15" s="186"/>
      <c r="BD15" s="186"/>
      <c r="BE15" s="186"/>
      <c r="BF15" s="186"/>
      <c r="BG15" s="186"/>
      <c r="BH15" s="186"/>
      <c r="BI15" s="186"/>
      <c r="BJ15" s="186"/>
      <c r="BK15" s="186"/>
      <c r="BL15" s="186"/>
      <c r="BM15" s="186"/>
      <c r="BN15" s="186"/>
      <c r="BO15" s="186"/>
      <c r="BP15" s="186"/>
      <c r="BQ15" s="186"/>
      <c r="BR15" s="186"/>
      <c r="BS15" s="186"/>
      <c r="BT15" s="186"/>
      <c r="BU15" s="186"/>
      <c r="BV15" s="186"/>
      <c r="BW15" s="186"/>
      <c r="BX15" s="186"/>
      <c r="BY15" s="186"/>
      <c r="BZ15" s="186"/>
      <c r="CA15" s="186"/>
      <c r="CB15" s="186"/>
      <c r="CC15" s="186"/>
      <c r="CD15" s="186"/>
      <c r="CE15" s="186"/>
      <c r="CF15" s="186"/>
      <c r="CG15" s="186"/>
      <c r="CH15" s="240"/>
    </row>
    <row r="16" spans="1:88" x14ac:dyDescent="0.3">
      <c r="A16" s="560"/>
      <c r="B16" s="11" t="s">
        <v>7</v>
      </c>
      <c r="C16" s="3">
        <f>'BIZ kWh ENTRY'!AY175</f>
        <v>0</v>
      </c>
      <c r="D16" s="3">
        <f>'BIZ kWh ENTRY'!AZ175</f>
        <v>0</v>
      </c>
      <c r="E16" s="3">
        <f>'BIZ kWh ENTRY'!BA175</f>
        <v>0</v>
      </c>
      <c r="F16" s="3">
        <f>'BIZ kWh ENTRY'!BB175</f>
        <v>0</v>
      </c>
      <c r="G16" s="3">
        <f>'BIZ kWh ENTRY'!BC175</f>
        <v>0</v>
      </c>
      <c r="H16" s="3">
        <f>'BIZ kWh ENTRY'!BD175</f>
        <v>0</v>
      </c>
      <c r="I16" s="3">
        <f>'BIZ kWh ENTRY'!BE175</f>
        <v>0</v>
      </c>
      <c r="J16" s="3">
        <f>'BIZ kWh ENTRY'!BF175</f>
        <v>0</v>
      </c>
      <c r="K16" s="3">
        <f>'BIZ kWh ENTRY'!BG175</f>
        <v>0</v>
      </c>
      <c r="L16" s="3">
        <f>'BIZ kWh ENTRY'!BH175</f>
        <v>0</v>
      </c>
      <c r="M16" s="3">
        <f>'BIZ kWh ENTRY'!BI175</f>
        <v>0</v>
      </c>
      <c r="N16" s="3">
        <f>'BIZ kWh ENTRY'!BJ175</f>
        <v>0</v>
      </c>
      <c r="O16" s="186"/>
      <c r="P16" s="186"/>
      <c r="Q16" s="186"/>
      <c r="R16" s="186"/>
      <c r="S16" s="186"/>
      <c r="T16" s="186"/>
      <c r="U16" s="186"/>
      <c r="V16" s="186"/>
      <c r="W16" s="186"/>
      <c r="X16" s="186"/>
      <c r="Y16" s="186"/>
      <c r="Z16" s="186"/>
      <c r="AA16" s="186"/>
      <c r="AB16" s="186"/>
      <c r="AC16" s="186"/>
      <c r="AD16" s="186"/>
      <c r="AE16" s="186"/>
      <c r="AF16" s="186"/>
      <c r="AG16" s="186"/>
      <c r="AH16" s="186"/>
      <c r="AI16" s="186"/>
      <c r="AJ16" s="186"/>
      <c r="AK16" s="186"/>
      <c r="AL16" s="186"/>
      <c r="AM16" s="186"/>
      <c r="AN16" s="186"/>
      <c r="AO16" s="186"/>
      <c r="AP16" s="186"/>
      <c r="AQ16" s="186"/>
      <c r="AR16" s="186"/>
      <c r="AS16" s="186"/>
      <c r="AT16" s="186"/>
      <c r="AU16" s="186"/>
      <c r="AV16" s="186"/>
      <c r="AW16" s="186"/>
      <c r="AX16" s="186"/>
      <c r="AY16" s="186"/>
      <c r="AZ16" s="186"/>
      <c r="BA16" s="186"/>
      <c r="BB16" s="186"/>
      <c r="BC16" s="186"/>
      <c r="BD16" s="186"/>
      <c r="BE16" s="186"/>
      <c r="BF16" s="186"/>
      <c r="BG16" s="186"/>
      <c r="BH16" s="186"/>
      <c r="BI16" s="186"/>
      <c r="BJ16" s="186"/>
      <c r="BK16" s="186"/>
      <c r="BL16" s="186"/>
      <c r="BM16" s="186"/>
      <c r="BN16" s="186"/>
      <c r="BO16" s="186"/>
      <c r="BP16" s="186"/>
      <c r="BQ16" s="186"/>
      <c r="BR16" s="186"/>
      <c r="BS16" s="186"/>
      <c r="BT16" s="186"/>
      <c r="BU16" s="186"/>
      <c r="BV16" s="186"/>
      <c r="BW16" s="186"/>
      <c r="BX16" s="186"/>
      <c r="BY16" s="186"/>
      <c r="BZ16" s="186"/>
      <c r="CA16" s="186"/>
      <c r="CB16" s="186"/>
      <c r="CC16" s="186"/>
      <c r="CD16" s="186"/>
      <c r="CE16" s="186"/>
      <c r="CF16" s="186"/>
      <c r="CG16" s="186"/>
      <c r="CH16" s="240"/>
    </row>
    <row r="17" spans="1:86" x14ac:dyDescent="0.3">
      <c r="A17" s="560"/>
      <c r="B17" s="11" t="s">
        <v>8</v>
      </c>
      <c r="C17" s="3">
        <f>'BIZ kWh ENTRY'!AY176</f>
        <v>0</v>
      </c>
      <c r="D17" s="3">
        <f>'BIZ kWh ENTRY'!AZ176</f>
        <v>0</v>
      </c>
      <c r="E17" s="3">
        <f>'BIZ kWh ENTRY'!BA176</f>
        <v>0</v>
      </c>
      <c r="F17" s="3">
        <f>'BIZ kWh ENTRY'!BB176</f>
        <v>0</v>
      </c>
      <c r="G17" s="3">
        <f>'BIZ kWh ENTRY'!BC176</f>
        <v>0</v>
      </c>
      <c r="H17" s="3">
        <f>'BIZ kWh ENTRY'!BD176</f>
        <v>0</v>
      </c>
      <c r="I17" s="3">
        <f>'BIZ kWh ENTRY'!BE176</f>
        <v>0</v>
      </c>
      <c r="J17" s="3">
        <f>'BIZ kWh ENTRY'!BF176</f>
        <v>0</v>
      </c>
      <c r="K17" s="3">
        <f>'BIZ kWh ENTRY'!BG176</f>
        <v>0</v>
      </c>
      <c r="L17" s="3">
        <f>'BIZ kWh ENTRY'!BH176</f>
        <v>0</v>
      </c>
      <c r="M17" s="3">
        <f>'BIZ kWh ENTRY'!BI176</f>
        <v>0</v>
      </c>
      <c r="N17" s="3">
        <f>'BIZ kWh ENTRY'!BJ176</f>
        <v>0</v>
      </c>
      <c r="O17" s="186"/>
      <c r="P17" s="186"/>
      <c r="Q17" s="186"/>
      <c r="R17" s="186"/>
      <c r="S17" s="186"/>
      <c r="T17" s="186"/>
      <c r="U17" s="186"/>
      <c r="V17" s="186"/>
      <c r="W17" s="186"/>
      <c r="X17" s="186"/>
      <c r="Y17" s="186"/>
      <c r="Z17" s="186"/>
      <c r="AA17" s="186"/>
      <c r="AB17" s="186"/>
      <c r="AC17" s="186"/>
      <c r="AD17" s="186"/>
      <c r="AE17" s="186"/>
      <c r="AF17" s="186"/>
      <c r="AG17" s="186"/>
      <c r="AH17" s="186"/>
      <c r="AI17" s="186"/>
      <c r="AJ17" s="186"/>
      <c r="AK17" s="186"/>
      <c r="AL17" s="186"/>
      <c r="AM17" s="186"/>
      <c r="AN17" s="186"/>
      <c r="AO17" s="186"/>
      <c r="AP17" s="186"/>
      <c r="AQ17" s="186"/>
      <c r="AR17" s="186"/>
      <c r="AS17" s="186"/>
      <c r="AT17" s="186"/>
      <c r="AU17" s="186"/>
      <c r="AV17" s="186"/>
      <c r="AW17" s="186"/>
      <c r="AX17" s="186"/>
      <c r="AY17" s="186"/>
      <c r="AZ17" s="186"/>
      <c r="BA17" s="186"/>
      <c r="BB17" s="186"/>
      <c r="BC17" s="186"/>
      <c r="BD17" s="186"/>
      <c r="BE17" s="186"/>
      <c r="BF17" s="186"/>
      <c r="BG17" s="186"/>
      <c r="BH17" s="186"/>
      <c r="BI17" s="186"/>
      <c r="BJ17" s="186"/>
      <c r="BK17" s="186"/>
      <c r="BL17" s="186"/>
      <c r="BM17" s="186"/>
      <c r="BN17" s="186"/>
      <c r="BO17" s="186"/>
      <c r="BP17" s="186"/>
      <c r="BQ17" s="186"/>
      <c r="BR17" s="186"/>
      <c r="BS17" s="186"/>
      <c r="BT17" s="186"/>
      <c r="BU17" s="186"/>
      <c r="BV17" s="186"/>
      <c r="BW17" s="186"/>
      <c r="BX17" s="186"/>
      <c r="BY17" s="186"/>
      <c r="BZ17" s="186"/>
      <c r="CA17" s="186"/>
      <c r="CB17" s="186"/>
      <c r="CC17" s="186"/>
      <c r="CD17" s="186"/>
      <c r="CE17" s="186"/>
      <c r="CF17" s="186"/>
      <c r="CG17" s="186"/>
      <c r="CH17" s="240"/>
    </row>
    <row r="18" spans="1:86" x14ac:dyDescent="0.3">
      <c r="A18" s="560"/>
      <c r="B18" s="11" t="s">
        <v>11</v>
      </c>
      <c r="C18" s="3"/>
      <c r="D18" s="3"/>
      <c r="E18" s="279"/>
      <c r="F18" s="279"/>
      <c r="G18" s="279"/>
      <c r="H18" s="279"/>
      <c r="I18" s="279"/>
      <c r="J18" s="279"/>
      <c r="K18" s="279"/>
      <c r="L18" s="279"/>
      <c r="M18" s="279"/>
      <c r="N18" s="279"/>
      <c r="O18" s="186"/>
      <c r="P18" s="186"/>
      <c r="Q18" s="186"/>
      <c r="R18" s="186"/>
      <c r="S18" s="186"/>
      <c r="T18" s="186"/>
      <c r="U18" s="186"/>
      <c r="V18" s="186"/>
      <c r="W18" s="186"/>
      <c r="X18" s="186"/>
      <c r="Y18" s="186"/>
      <c r="Z18" s="186"/>
      <c r="AA18" s="186"/>
      <c r="AB18" s="186"/>
      <c r="AC18" s="186"/>
      <c r="AD18" s="186"/>
      <c r="AE18" s="186"/>
      <c r="AF18" s="186"/>
      <c r="AG18" s="186"/>
      <c r="AH18" s="186"/>
      <c r="AI18" s="186"/>
      <c r="AJ18" s="186"/>
      <c r="AK18" s="186"/>
      <c r="AL18" s="186"/>
      <c r="AM18" s="186"/>
      <c r="AN18" s="186"/>
      <c r="AO18" s="186"/>
      <c r="AP18" s="186"/>
      <c r="AQ18" s="186"/>
      <c r="AR18" s="186"/>
      <c r="AS18" s="186"/>
      <c r="AT18" s="186"/>
      <c r="AU18" s="186"/>
      <c r="AV18" s="186"/>
      <c r="AW18" s="186"/>
      <c r="AX18" s="186"/>
      <c r="AY18" s="186"/>
      <c r="AZ18" s="186"/>
      <c r="BA18" s="186"/>
      <c r="BB18" s="186"/>
      <c r="BC18" s="186"/>
      <c r="BD18" s="186"/>
      <c r="BE18" s="186"/>
      <c r="BF18" s="186"/>
      <c r="BG18" s="186"/>
      <c r="BH18" s="186"/>
      <c r="BI18" s="186"/>
      <c r="BJ18" s="186"/>
      <c r="BK18" s="186"/>
      <c r="BL18" s="186"/>
      <c r="BM18" s="186"/>
      <c r="BN18" s="186"/>
      <c r="BO18" s="186"/>
      <c r="BP18" s="186"/>
      <c r="BQ18" s="186"/>
      <c r="BR18" s="186"/>
      <c r="BS18" s="186"/>
      <c r="BT18" s="186"/>
      <c r="BU18" s="186"/>
      <c r="BV18" s="186"/>
      <c r="BW18" s="186"/>
      <c r="BX18" s="186"/>
      <c r="BY18" s="186"/>
      <c r="BZ18" s="186"/>
      <c r="CA18" s="186"/>
      <c r="CB18" s="186"/>
      <c r="CC18" s="186"/>
      <c r="CD18" s="186"/>
      <c r="CE18" s="186"/>
      <c r="CF18" s="186"/>
      <c r="CG18" s="186"/>
      <c r="CH18" s="240"/>
    </row>
    <row r="19" spans="1:86" ht="15" thickBot="1" x14ac:dyDescent="0.35">
      <c r="A19" s="561"/>
      <c r="B19" s="224" t="str">
        <f>' 1M - RES'!B16</f>
        <v>Monthly kWh</v>
      </c>
      <c r="C19" s="280">
        <f>SUM(C5:C18)</f>
        <v>0</v>
      </c>
      <c r="D19" s="280">
        <f t="shared" ref="D19:BO19" si="2">SUM(D5:D18)</f>
        <v>0</v>
      </c>
      <c r="E19" s="280">
        <f t="shared" si="2"/>
        <v>113998</v>
      </c>
      <c r="F19" s="280">
        <f t="shared" si="2"/>
        <v>0</v>
      </c>
      <c r="G19" s="280">
        <f t="shared" si="2"/>
        <v>50615</v>
      </c>
      <c r="H19" s="280">
        <f t="shared" si="2"/>
        <v>1024126</v>
      </c>
      <c r="I19" s="280">
        <f t="shared" si="2"/>
        <v>9369</v>
      </c>
      <c r="J19" s="280">
        <f t="shared" si="2"/>
        <v>181195</v>
      </c>
      <c r="K19" s="280">
        <f t="shared" si="2"/>
        <v>285088</v>
      </c>
      <c r="L19" s="280">
        <f t="shared" si="2"/>
        <v>30116</v>
      </c>
      <c r="M19" s="280">
        <f t="shared" si="2"/>
        <v>0</v>
      </c>
      <c r="N19" s="280">
        <f t="shared" si="2"/>
        <v>3609238</v>
      </c>
      <c r="O19" s="281">
        <f t="shared" si="2"/>
        <v>0</v>
      </c>
      <c r="P19" s="281">
        <f t="shared" si="2"/>
        <v>0</v>
      </c>
      <c r="Q19" s="281">
        <f t="shared" si="2"/>
        <v>0</v>
      </c>
      <c r="R19" s="281">
        <f t="shared" si="2"/>
        <v>0</v>
      </c>
      <c r="S19" s="281">
        <f t="shared" si="2"/>
        <v>0</v>
      </c>
      <c r="T19" s="281">
        <f t="shared" si="2"/>
        <v>0</v>
      </c>
      <c r="U19" s="281">
        <f t="shared" si="2"/>
        <v>0</v>
      </c>
      <c r="V19" s="281">
        <f t="shared" si="2"/>
        <v>0</v>
      </c>
      <c r="W19" s="281">
        <f t="shared" si="2"/>
        <v>0</v>
      </c>
      <c r="X19" s="281">
        <f t="shared" si="2"/>
        <v>0</v>
      </c>
      <c r="Y19" s="281">
        <f t="shared" si="2"/>
        <v>0</v>
      </c>
      <c r="Z19" s="281">
        <f t="shared" si="2"/>
        <v>0</v>
      </c>
      <c r="AA19" s="281">
        <f t="shared" si="2"/>
        <v>0</v>
      </c>
      <c r="AB19" s="281">
        <f t="shared" si="2"/>
        <v>0</v>
      </c>
      <c r="AC19" s="281">
        <f t="shared" si="2"/>
        <v>0</v>
      </c>
      <c r="AD19" s="281">
        <f t="shared" si="2"/>
        <v>0</v>
      </c>
      <c r="AE19" s="281">
        <f t="shared" si="2"/>
        <v>0</v>
      </c>
      <c r="AF19" s="281">
        <f t="shared" si="2"/>
        <v>0</v>
      </c>
      <c r="AG19" s="281">
        <f t="shared" si="2"/>
        <v>0</v>
      </c>
      <c r="AH19" s="281">
        <f t="shared" si="2"/>
        <v>0</v>
      </c>
      <c r="AI19" s="281">
        <f t="shared" si="2"/>
        <v>0</v>
      </c>
      <c r="AJ19" s="281">
        <f t="shared" si="2"/>
        <v>0</v>
      </c>
      <c r="AK19" s="281">
        <f t="shared" si="2"/>
        <v>0</v>
      </c>
      <c r="AL19" s="281">
        <f t="shared" si="2"/>
        <v>0</v>
      </c>
      <c r="AM19" s="281">
        <f t="shared" si="2"/>
        <v>0</v>
      </c>
      <c r="AN19" s="281">
        <f t="shared" si="2"/>
        <v>0</v>
      </c>
      <c r="AO19" s="281">
        <f t="shared" si="2"/>
        <v>0</v>
      </c>
      <c r="AP19" s="281">
        <f t="shared" si="2"/>
        <v>0</v>
      </c>
      <c r="AQ19" s="281">
        <f t="shared" si="2"/>
        <v>0</v>
      </c>
      <c r="AR19" s="281">
        <f t="shared" si="2"/>
        <v>0</v>
      </c>
      <c r="AS19" s="281">
        <f t="shared" si="2"/>
        <v>0</v>
      </c>
      <c r="AT19" s="281">
        <f t="shared" si="2"/>
        <v>0</v>
      </c>
      <c r="AU19" s="281">
        <f t="shared" si="2"/>
        <v>0</v>
      </c>
      <c r="AV19" s="281">
        <f t="shared" si="2"/>
        <v>0</v>
      </c>
      <c r="AW19" s="281">
        <f t="shared" si="2"/>
        <v>0</v>
      </c>
      <c r="AX19" s="281">
        <f t="shared" si="2"/>
        <v>0</v>
      </c>
      <c r="AY19" s="281">
        <f t="shared" si="2"/>
        <v>0</v>
      </c>
      <c r="AZ19" s="281">
        <f t="shared" si="2"/>
        <v>0</v>
      </c>
      <c r="BA19" s="281">
        <f t="shared" si="2"/>
        <v>0</v>
      </c>
      <c r="BB19" s="281">
        <f t="shared" si="2"/>
        <v>0</v>
      </c>
      <c r="BC19" s="281">
        <f t="shared" si="2"/>
        <v>0</v>
      </c>
      <c r="BD19" s="281">
        <f t="shared" si="2"/>
        <v>0</v>
      </c>
      <c r="BE19" s="281">
        <f t="shared" si="2"/>
        <v>0</v>
      </c>
      <c r="BF19" s="281">
        <f t="shared" si="2"/>
        <v>0</v>
      </c>
      <c r="BG19" s="281">
        <f t="shared" si="2"/>
        <v>0</v>
      </c>
      <c r="BH19" s="281">
        <f t="shared" si="2"/>
        <v>0</v>
      </c>
      <c r="BI19" s="281">
        <f t="shared" si="2"/>
        <v>0</v>
      </c>
      <c r="BJ19" s="281">
        <f t="shared" si="2"/>
        <v>0</v>
      </c>
      <c r="BK19" s="281">
        <f t="shared" si="2"/>
        <v>0</v>
      </c>
      <c r="BL19" s="281">
        <f t="shared" si="2"/>
        <v>0</v>
      </c>
      <c r="BM19" s="281">
        <f t="shared" si="2"/>
        <v>0</v>
      </c>
      <c r="BN19" s="281">
        <f t="shared" si="2"/>
        <v>0</v>
      </c>
      <c r="BO19" s="281">
        <f t="shared" si="2"/>
        <v>0</v>
      </c>
      <c r="BP19" s="281">
        <f t="shared" ref="BP19:CH19" si="3">SUM(BP5:BP18)</f>
        <v>0</v>
      </c>
      <c r="BQ19" s="281">
        <f t="shared" si="3"/>
        <v>0</v>
      </c>
      <c r="BR19" s="281">
        <f t="shared" si="3"/>
        <v>0</v>
      </c>
      <c r="BS19" s="281">
        <f t="shared" si="3"/>
        <v>0</v>
      </c>
      <c r="BT19" s="281">
        <f t="shared" si="3"/>
        <v>0</v>
      </c>
      <c r="BU19" s="281">
        <f t="shared" si="3"/>
        <v>0</v>
      </c>
      <c r="BV19" s="281">
        <f t="shared" si="3"/>
        <v>0</v>
      </c>
      <c r="BW19" s="281">
        <f t="shared" si="3"/>
        <v>0</v>
      </c>
      <c r="BX19" s="281">
        <f t="shared" si="3"/>
        <v>0</v>
      </c>
      <c r="BY19" s="281">
        <f t="shared" si="3"/>
        <v>0</v>
      </c>
      <c r="BZ19" s="281">
        <f t="shared" si="3"/>
        <v>0</v>
      </c>
      <c r="CA19" s="281">
        <f t="shared" si="3"/>
        <v>0</v>
      </c>
      <c r="CB19" s="281">
        <f t="shared" si="3"/>
        <v>0</v>
      </c>
      <c r="CC19" s="281">
        <f t="shared" si="3"/>
        <v>0</v>
      </c>
      <c r="CD19" s="281">
        <f t="shared" si="3"/>
        <v>0</v>
      </c>
      <c r="CE19" s="281">
        <f t="shared" si="3"/>
        <v>0</v>
      </c>
      <c r="CF19" s="281">
        <f t="shared" si="3"/>
        <v>0</v>
      </c>
      <c r="CG19" s="281">
        <f t="shared" si="3"/>
        <v>0</v>
      </c>
      <c r="CH19" s="282">
        <f t="shared" si="3"/>
        <v>0</v>
      </c>
    </row>
    <row r="20" spans="1:86" x14ac:dyDescent="0.3">
      <c r="A20" s="302"/>
      <c r="B20" s="303"/>
      <c r="C20" s="9"/>
      <c r="D20" s="303"/>
      <c r="E20" s="9"/>
      <c r="F20" s="303"/>
      <c r="G20" s="303"/>
      <c r="H20" s="9"/>
      <c r="I20" s="303"/>
      <c r="J20" s="303"/>
      <c r="K20" s="9"/>
      <c r="L20" s="303"/>
      <c r="M20" s="303"/>
      <c r="N20" s="9"/>
      <c r="O20" s="303"/>
      <c r="P20" s="303"/>
      <c r="Q20" s="9"/>
      <c r="R20" s="303"/>
      <c r="S20" s="303"/>
      <c r="T20" s="9"/>
      <c r="U20" s="303"/>
      <c r="V20" s="303"/>
      <c r="W20" s="9"/>
      <c r="X20" s="303"/>
      <c r="Y20" s="303"/>
      <c r="Z20" s="9"/>
      <c r="AA20" s="303"/>
      <c r="AB20" s="303"/>
      <c r="AC20" s="9"/>
      <c r="AD20" s="303"/>
      <c r="AE20" s="303"/>
      <c r="AF20" s="9"/>
      <c r="AG20" s="303"/>
      <c r="AH20" s="303"/>
      <c r="AI20" s="9"/>
      <c r="AJ20" s="303"/>
      <c r="AK20" s="303"/>
      <c r="AL20" s="9"/>
      <c r="AM20" s="303"/>
      <c r="AN20" s="303"/>
      <c r="AO20" s="9"/>
      <c r="AP20" s="303"/>
      <c r="AQ20" s="303"/>
      <c r="AR20" s="9"/>
      <c r="AS20" s="303"/>
      <c r="AT20" s="303"/>
      <c r="AU20" s="9"/>
      <c r="AV20" s="303"/>
      <c r="AW20" s="303"/>
      <c r="AX20" s="9"/>
      <c r="AY20" s="303"/>
      <c r="AZ20" s="303"/>
      <c r="BA20" s="9"/>
      <c r="BB20" s="303"/>
      <c r="BC20" s="303"/>
      <c r="BD20" s="9"/>
      <c r="BE20" s="303"/>
      <c r="BF20" s="303"/>
      <c r="BG20" s="9"/>
      <c r="BH20" s="303"/>
      <c r="BI20" s="303"/>
      <c r="BJ20" s="9"/>
      <c r="BK20" s="303"/>
      <c r="BL20" s="303"/>
      <c r="BM20" s="9"/>
      <c r="BN20" s="303"/>
      <c r="BO20" s="303"/>
      <c r="BP20" s="9"/>
      <c r="BQ20" s="303"/>
      <c r="BR20" s="303"/>
      <c r="BS20" s="9"/>
      <c r="BT20" s="303"/>
      <c r="BU20" s="303"/>
      <c r="BV20" s="9"/>
      <c r="BW20" s="303"/>
      <c r="BX20" s="303"/>
      <c r="BY20" s="9"/>
      <c r="BZ20" s="303"/>
      <c r="CA20" s="303"/>
      <c r="CB20" s="9"/>
      <c r="CC20" s="303"/>
      <c r="CD20" s="303"/>
      <c r="CE20" s="9"/>
      <c r="CF20" s="303"/>
      <c r="CG20" s="303"/>
      <c r="CH20" s="149"/>
    </row>
    <row r="21" spans="1:86" ht="15" thickBot="1" x14ac:dyDescent="0.35">
      <c r="C21" s="148"/>
      <c r="D21" s="148"/>
      <c r="E21" s="148"/>
      <c r="F21" s="148"/>
      <c r="G21" s="148"/>
      <c r="H21" s="148"/>
      <c r="I21" s="148"/>
      <c r="J21" s="148"/>
      <c r="K21" s="148"/>
      <c r="L21" s="148"/>
      <c r="M21" s="148"/>
      <c r="N21" s="148"/>
      <c r="O21" s="148"/>
      <c r="P21" s="148"/>
      <c r="Q21" s="148"/>
      <c r="R21" s="148"/>
      <c r="S21" s="148"/>
      <c r="T21" s="148"/>
      <c r="U21" s="148"/>
      <c r="V21" s="148"/>
      <c r="W21" s="148"/>
      <c r="X21" s="148"/>
      <c r="Y21" s="148"/>
      <c r="Z21" s="148"/>
      <c r="AA21" s="148"/>
      <c r="AB21" s="148"/>
      <c r="AC21" s="148"/>
      <c r="AD21" s="148"/>
      <c r="AE21" s="148"/>
      <c r="AF21" s="148"/>
      <c r="AG21" s="148"/>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c r="BI21" s="148"/>
      <c r="BJ21" s="148"/>
      <c r="BK21" s="148"/>
      <c r="BL21" s="148"/>
      <c r="BM21" s="148"/>
      <c r="BN21" s="148"/>
      <c r="BO21" s="148"/>
      <c r="BP21" s="148"/>
      <c r="BQ21" s="148"/>
      <c r="BR21" s="148"/>
      <c r="BS21" s="148"/>
      <c r="BT21" s="148"/>
      <c r="BU21" s="148"/>
      <c r="BV21" s="148"/>
      <c r="BW21" s="148"/>
      <c r="BX21" s="148"/>
      <c r="BY21" s="148"/>
      <c r="BZ21" s="148"/>
      <c r="CA21" s="148"/>
      <c r="CB21" s="148"/>
      <c r="CC21" s="148"/>
      <c r="CD21" s="148"/>
      <c r="CE21" s="148"/>
      <c r="CF21" s="148"/>
      <c r="CG21" s="148"/>
      <c r="CH21" s="148"/>
    </row>
    <row r="22" spans="1:86" ht="16.2" thickBot="1" x14ac:dyDescent="0.35">
      <c r="A22" s="562" t="s">
        <v>15</v>
      </c>
      <c r="B22" s="18" t="s">
        <v>10</v>
      </c>
      <c r="C22" s="176">
        <f>C$4</f>
        <v>44927</v>
      </c>
      <c r="D22" s="176">
        <f t="shared" ref="D22:BO22" si="4">D$4</f>
        <v>44958</v>
      </c>
      <c r="E22" s="176">
        <f t="shared" si="4"/>
        <v>44986</v>
      </c>
      <c r="F22" s="176">
        <f t="shared" si="4"/>
        <v>45017</v>
      </c>
      <c r="G22" s="176">
        <f t="shared" si="4"/>
        <v>45047</v>
      </c>
      <c r="H22" s="176">
        <f t="shared" si="4"/>
        <v>45078</v>
      </c>
      <c r="I22" s="176">
        <f t="shared" si="4"/>
        <v>45108</v>
      </c>
      <c r="J22" s="176">
        <f t="shared" si="4"/>
        <v>45139</v>
      </c>
      <c r="K22" s="176">
        <f t="shared" si="4"/>
        <v>45170</v>
      </c>
      <c r="L22" s="176">
        <f t="shared" si="4"/>
        <v>45200</v>
      </c>
      <c r="M22" s="176">
        <f t="shared" si="4"/>
        <v>45231</v>
      </c>
      <c r="N22" s="176">
        <f t="shared" si="4"/>
        <v>45261</v>
      </c>
      <c r="O22" s="176">
        <f t="shared" si="4"/>
        <v>45292</v>
      </c>
      <c r="P22" s="176">
        <f t="shared" si="4"/>
        <v>45323</v>
      </c>
      <c r="Q22" s="176">
        <f t="shared" si="4"/>
        <v>45352</v>
      </c>
      <c r="R22" s="176">
        <f t="shared" si="4"/>
        <v>45383</v>
      </c>
      <c r="S22" s="176">
        <f t="shared" si="4"/>
        <v>45413</v>
      </c>
      <c r="T22" s="176">
        <f t="shared" si="4"/>
        <v>45444</v>
      </c>
      <c r="U22" s="176">
        <f t="shared" si="4"/>
        <v>45474</v>
      </c>
      <c r="V22" s="176">
        <f t="shared" si="4"/>
        <v>45505</v>
      </c>
      <c r="W22" s="176">
        <f t="shared" si="4"/>
        <v>45536</v>
      </c>
      <c r="X22" s="176">
        <f t="shared" si="4"/>
        <v>45566</v>
      </c>
      <c r="Y22" s="176">
        <f t="shared" si="4"/>
        <v>45597</v>
      </c>
      <c r="Z22" s="176">
        <f t="shared" si="4"/>
        <v>45627</v>
      </c>
      <c r="AA22" s="176">
        <f t="shared" si="4"/>
        <v>45658</v>
      </c>
      <c r="AB22" s="176">
        <f t="shared" si="4"/>
        <v>45689</v>
      </c>
      <c r="AC22" s="176">
        <f t="shared" si="4"/>
        <v>45717</v>
      </c>
      <c r="AD22" s="176">
        <f t="shared" si="4"/>
        <v>45748</v>
      </c>
      <c r="AE22" s="176">
        <f t="shared" si="4"/>
        <v>45778</v>
      </c>
      <c r="AF22" s="176">
        <f t="shared" si="4"/>
        <v>45809</v>
      </c>
      <c r="AG22" s="176">
        <f t="shared" si="4"/>
        <v>45839</v>
      </c>
      <c r="AH22" s="176">
        <f t="shared" si="4"/>
        <v>45870</v>
      </c>
      <c r="AI22" s="176">
        <f t="shared" si="4"/>
        <v>45901</v>
      </c>
      <c r="AJ22" s="176">
        <f t="shared" si="4"/>
        <v>45931</v>
      </c>
      <c r="AK22" s="176">
        <f t="shared" si="4"/>
        <v>45962</v>
      </c>
      <c r="AL22" s="176">
        <f t="shared" si="4"/>
        <v>45992</v>
      </c>
      <c r="AM22" s="176">
        <f t="shared" si="4"/>
        <v>46023</v>
      </c>
      <c r="AN22" s="176">
        <f t="shared" si="4"/>
        <v>46054</v>
      </c>
      <c r="AO22" s="176">
        <f t="shared" si="4"/>
        <v>46082</v>
      </c>
      <c r="AP22" s="176">
        <f t="shared" si="4"/>
        <v>46113</v>
      </c>
      <c r="AQ22" s="176">
        <f t="shared" si="4"/>
        <v>46143</v>
      </c>
      <c r="AR22" s="176">
        <f t="shared" si="4"/>
        <v>46174</v>
      </c>
      <c r="AS22" s="176">
        <f t="shared" si="4"/>
        <v>46204</v>
      </c>
      <c r="AT22" s="176">
        <f t="shared" si="4"/>
        <v>46235</v>
      </c>
      <c r="AU22" s="176">
        <f t="shared" si="4"/>
        <v>46266</v>
      </c>
      <c r="AV22" s="176">
        <f t="shared" si="4"/>
        <v>46296</v>
      </c>
      <c r="AW22" s="176">
        <f t="shared" si="4"/>
        <v>46327</v>
      </c>
      <c r="AX22" s="176">
        <f t="shared" si="4"/>
        <v>46357</v>
      </c>
      <c r="AY22" s="176">
        <f t="shared" si="4"/>
        <v>46388</v>
      </c>
      <c r="AZ22" s="176">
        <f t="shared" si="4"/>
        <v>46419</v>
      </c>
      <c r="BA22" s="176">
        <f t="shared" si="4"/>
        <v>46447</v>
      </c>
      <c r="BB22" s="176">
        <f t="shared" si="4"/>
        <v>46478</v>
      </c>
      <c r="BC22" s="176">
        <f t="shared" si="4"/>
        <v>46508</v>
      </c>
      <c r="BD22" s="176">
        <f t="shared" si="4"/>
        <v>46539</v>
      </c>
      <c r="BE22" s="176">
        <f t="shared" si="4"/>
        <v>46569</v>
      </c>
      <c r="BF22" s="176">
        <f t="shared" si="4"/>
        <v>46600</v>
      </c>
      <c r="BG22" s="176">
        <f t="shared" si="4"/>
        <v>46631</v>
      </c>
      <c r="BH22" s="176">
        <f t="shared" si="4"/>
        <v>46661</v>
      </c>
      <c r="BI22" s="176">
        <f t="shared" si="4"/>
        <v>46692</v>
      </c>
      <c r="BJ22" s="176">
        <f t="shared" si="4"/>
        <v>46722</v>
      </c>
      <c r="BK22" s="176">
        <f t="shared" si="4"/>
        <v>46753</v>
      </c>
      <c r="BL22" s="176">
        <f t="shared" si="4"/>
        <v>46784</v>
      </c>
      <c r="BM22" s="176">
        <f t="shared" si="4"/>
        <v>46813</v>
      </c>
      <c r="BN22" s="176">
        <f t="shared" si="4"/>
        <v>46844</v>
      </c>
      <c r="BO22" s="176">
        <f t="shared" si="4"/>
        <v>46874</v>
      </c>
      <c r="BP22" s="176">
        <f t="shared" ref="BP22:CH22" si="5">BP$4</f>
        <v>46905</v>
      </c>
      <c r="BQ22" s="176">
        <f t="shared" si="5"/>
        <v>46935</v>
      </c>
      <c r="BR22" s="176">
        <f t="shared" si="5"/>
        <v>46966</v>
      </c>
      <c r="BS22" s="176">
        <f t="shared" si="5"/>
        <v>46997</v>
      </c>
      <c r="BT22" s="176">
        <f t="shared" si="5"/>
        <v>47027</v>
      </c>
      <c r="BU22" s="176">
        <f t="shared" si="5"/>
        <v>47058</v>
      </c>
      <c r="BV22" s="176">
        <f t="shared" si="5"/>
        <v>47088</v>
      </c>
      <c r="BW22" s="176">
        <f t="shared" si="5"/>
        <v>47119</v>
      </c>
      <c r="BX22" s="176">
        <f t="shared" si="5"/>
        <v>47150</v>
      </c>
      <c r="BY22" s="176">
        <f t="shared" si="5"/>
        <v>47178</v>
      </c>
      <c r="BZ22" s="176">
        <f t="shared" si="5"/>
        <v>47209</v>
      </c>
      <c r="CA22" s="176">
        <f t="shared" si="5"/>
        <v>47239</v>
      </c>
      <c r="CB22" s="176">
        <f t="shared" si="5"/>
        <v>47270</v>
      </c>
      <c r="CC22" s="176">
        <f t="shared" si="5"/>
        <v>47300</v>
      </c>
      <c r="CD22" s="176">
        <f t="shared" si="5"/>
        <v>47331</v>
      </c>
      <c r="CE22" s="176">
        <f t="shared" si="5"/>
        <v>47362</v>
      </c>
      <c r="CF22" s="176">
        <f t="shared" si="5"/>
        <v>47392</v>
      </c>
      <c r="CG22" s="176">
        <f t="shared" si="5"/>
        <v>47423</v>
      </c>
      <c r="CH22" s="177">
        <f t="shared" si="5"/>
        <v>47453</v>
      </c>
    </row>
    <row r="23" spans="1:86" ht="15" customHeight="1" x14ac:dyDescent="0.3">
      <c r="A23" s="563"/>
      <c r="B23" s="11" t="str">
        <f t="shared" ref="B23:C37" si="6">B5</f>
        <v>Air Comp</v>
      </c>
      <c r="C23" s="3">
        <f>C5</f>
        <v>0</v>
      </c>
      <c r="D23" s="3">
        <f>IF(SUM($C$19:$N$19)=0,0,C23+D5)</f>
        <v>0</v>
      </c>
      <c r="E23" s="3">
        <f t="shared" ref="E23:BP23" si="7">IF(SUM($C$19:$N$19)=0,0,D23+E5)</f>
        <v>0</v>
      </c>
      <c r="F23" s="3">
        <f t="shared" si="7"/>
        <v>0</v>
      </c>
      <c r="G23" s="3">
        <f t="shared" si="7"/>
        <v>0</v>
      </c>
      <c r="H23" s="3">
        <f t="shared" si="7"/>
        <v>0</v>
      </c>
      <c r="I23" s="3">
        <f t="shared" si="7"/>
        <v>0</v>
      </c>
      <c r="J23" s="3">
        <f t="shared" si="7"/>
        <v>0</v>
      </c>
      <c r="K23" s="3">
        <f t="shared" si="7"/>
        <v>0</v>
      </c>
      <c r="L23" s="3">
        <f t="shared" si="7"/>
        <v>0</v>
      </c>
      <c r="M23" s="3">
        <f t="shared" si="7"/>
        <v>0</v>
      </c>
      <c r="N23" s="3">
        <f t="shared" si="7"/>
        <v>787510</v>
      </c>
      <c r="O23" s="3">
        <f t="shared" si="7"/>
        <v>787510</v>
      </c>
      <c r="P23" s="3">
        <f t="shared" si="7"/>
        <v>787510</v>
      </c>
      <c r="Q23" s="3">
        <f t="shared" si="7"/>
        <v>787510</v>
      </c>
      <c r="R23" s="3">
        <f t="shared" si="7"/>
        <v>787510</v>
      </c>
      <c r="S23" s="3">
        <f t="shared" si="7"/>
        <v>787510</v>
      </c>
      <c r="T23" s="3">
        <f t="shared" si="7"/>
        <v>787510</v>
      </c>
      <c r="U23" s="3">
        <f t="shared" si="7"/>
        <v>787510</v>
      </c>
      <c r="V23" s="3">
        <f t="shared" si="7"/>
        <v>787510</v>
      </c>
      <c r="W23" s="3">
        <f t="shared" si="7"/>
        <v>787510</v>
      </c>
      <c r="X23" s="3">
        <f t="shared" si="7"/>
        <v>787510</v>
      </c>
      <c r="Y23" s="3">
        <f t="shared" si="7"/>
        <v>787510</v>
      </c>
      <c r="Z23" s="3">
        <f t="shared" si="7"/>
        <v>787510</v>
      </c>
      <c r="AA23" s="3">
        <f t="shared" si="7"/>
        <v>787510</v>
      </c>
      <c r="AB23" s="3">
        <f t="shared" si="7"/>
        <v>787510</v>
      </c>
      <c r="AC23" s="3">
        <f t="shared" si="7"/>
        <v>787510</v>
      </c>
      <c r="AD23" s="3">
        <f t="shared" si="7"/>
        <v>787510</v>
      </c>
      <c r="AE23" s="3">
        <f t="shared" si="7"/>
        <v>787510</v>
      </c>
      <c r="AF23" s="3">
        <f t="shared" si="7"/>
        <v>787510</v>
      </c>
      <c r="AG23" s="3">
        <f t="shared" si="7"/>
        <v>787510</v>
      </c>
      <c r="AH23" s="3">
        <f t="shared" si="7"/>
        <v>787510</v>
      </c>
      <c r="AI23" s="3">
        <f t="shared" si="7"/>
        <v>787510</v>
      </c>
      <c r="AJ23" s="3">
        <f t="shared" si="7"/>
        <v>787510</v>
      </c>
      <c r="AK23" s="3">
        <f t="shared" si="7"/>
        <v>787510</v>
      </c>
      <c r="AL23" s="3">
        <f t="shared" si="7"/>
        <v>787510</v>
      </c>
      <c r="AM23" s="3">
        <f t="shared" si="7"/>
        <v>787510</v>
      </c>
      <c r="AN23" s="3">
        <f t="shared" si="7"/>
        <v>787510</v>
      </c>
      <c r="AO23" s="3">
        <f t="shared" si="7"/>
        <v>787510</v>
      </c>
      <c r="AP23" s="3">
        <f t="shared" si="7"/>
        <v>787510</v>
      </c>
      <c r="AQ23" s="3">
        <f t="shared" si="7"/>
        <v>787510</v>
      </c>
      <c r="AR23" s="3">
        <f t="shared" si="7"/>
        <v>787510</v>
      </c>
      <c r="AS23" s="3">
        <f t="shared" si="7"/>
        <v>787510</v>
      </c>
      <c r="AT23" s="3">
        <f t="shared" si="7"/>
        <v>787510</v>
      </c>
      <c r="AU23" s="3">
        <f t="shared" si="7"/>
        <v>787510</v>
      </c>
      <c r="AV23" s="3">
        <f t="shared" si="7"/>
        <v>787510</v>
      </c>
      <c r="AW23" s="3">
        <f t="shared" si="7"/>
        <v>787510</v>
      </c>
      <c r="AX23" s="3">
        <f t="shared" si="7"/>
        <v>787510</v>
      </c>
      <c r="AY23" s="3">
        <f t="shared" si="7"/>
        <v>787510</v>
      </c>
      <c r="AZ23" s="3">
        <f t="shared" si="7"/>
        <v>787510</v>
      </c>
      <c r="BA23" s="3">
        <f t="shared" si="7"/>
        <v>787510</v>
      </c>
      <c r="BB23" s="3">
        <f t="shared" si="7"/>
        <v>787510</v>
      </c>
      <c r="BC23" s="3">
        <f t="shared" si="7"/>
        <v>787510</v>
      </c>
      <c r="BD23" s="3">
        <f t="shared" si="7"/>
        <v>787510</v>
      </c>
      <c r="BE23" s="3">
        <f t="shared" si="7"/>
        <v>787510</v>
      </c>
      <c r="BF23" s="3">
        <f t="shared" si="7"/>
        <v>787510</v>
      </c>
      <c r="BG23" s="3">
        <f t="shared" si="7"/>
        <v>787510</v>
      </c>
      <c r="BH23" s="3">
        <f t="shared" si="7"/>
        <v>787510</v>
      </c>
      <c r="BI23" s="3">
        <f t="shared" si="7"/>
        <v>787510</v>
      </c>
      <c r="BJ23" s="3">
        <f t="shared" si="7"/>
        <v>787510</v>
      </c>
      <c r="BK23" s="3">
        <f t="shared" si="7"/>
        <v>787510</v>
      </c>
      <c r="BL23" s="3">
        <f t="shared" si="7"/>
        <v>787510</v>
      </c>
      <c r="BM23" s="3">
        <f t="shared" si="7"/>
        <v>787510</v>
      </c>
      <c r="BN23" s="3">
        <f t="shared" si="7"/>
        <v>787510</v>
      </c>
      <c r="BO23" s="3">
        <f t="shared" si="7"/>
        <v>787510</v>
      </c>
      <c r="BP23" s="3">
        <f t="shared" si="7"/>
        <v>787510</v>
      </c>
      <c r="BQ23" s="3">
        <f t="shared" ref="BQ23:CH23" si="8">IF(SUM($C$19:$N$19)=0,0,BP23+BQ5)</f>
        <v>787510</v>
      </c>
      <c r="BR23" s="3">
        <f t="shared" si="8"/>
        <v>787510</v>
      </c>
      <c r="BS23" s="3">
        <f t="shared" si="8"/>
        <v>787510</v>
      </c>
      <c r="BT23" s="3">
        <f t="shared" si="8"/>
        <v>787510</v>
      </c>
      <c r="BU23" s="3">
        <f t="shared" si="8"/>
        <v>787510</v>
      </c>
      <c r="BV23" s="3">
        <f t="shared" si="8"/>
        <v>787510</v>
      </c>
      <c r="BW23" s="3">
        <f t="shared" si="8"/>
        <v>787510</v>
      </c>
      <c r="BX23" s="3">
        <f t="shared" si="8"/>
        <v>787510</v>
      </c>
      <c r="BY23" s="3">
        <f t="shared" si="8"/>
        <v>787510</v>
      </c>
      <c r="BZ23" s="3">
        <f t="shared" si="8"/>
        <v>787510</v>
      </c>
      <c r="CA23" s="3">
        <f t="shared" si="8"/>
        <v>787510</v>
      </c>
      <c r="CB23" s="3">
        <f t="shared" si="8"/>
        <v>787510</v>
      </c>
      <c r="CC23" s="3">
        <f t="shared" si="8"/>
        <v>787510</v>
      </c>
      <c r="CD23" s="3">
        <f t="shared" si="8"/>
        <v>787510</v>
      </c>
      <c r="CE23" s="3">
        <f t="shared" si="8"/>
        <v>787510</v>
      </c>
      <c r="CF23" s="3">
        <f t="shared" si="8"/>
        <v>787510</v>
      </c>
      <c r="CG23" s="3">
        <f t="shared" si="8"/>
        <v>787510</v>
      </c>
      <c r="CH23" s="12">
        <f t="shared" si="8"/>
        <v>787510</v>
      </c>
    </row>
    <row r="24" spans="1:86" x14ac:dyDescent="0.3">
      <c r="A24" s="563"/>
      <c r="B24" s="13" t="str">
        <f t="shared" si="6"/>
        <v>Building Shell</v>
      </c>
      <c r="C24" s="3">
        <f t="shared" si="6"/>
        <v>0</v>
      </c>
      <c r="D24" s="3">
        <f t="shared" ref="D24:BO24" si="9">IF(SUM($C$19:$N$19)=0,0,C24+D6)</f>
        <v>0</v>
      </c>
      <c r="E24" s="3">
        <f t="shared" si="9"/>
        <v>0</v>
      </c>
      <c r="F24" s="3">
        <f t="shared" si="9"/>
        <v>0</v>
      </c>
      <c r="G24" s="3">
        <f t="shared" si="9"/>
        <v>0</v>
      </c>
      <c r="H24" s="3">
        <f t="shared" si="9"/>
        <v>0</v>
      </c>
      <c r="I24" s="3">
        <f t="shared" si="9"/>
        <v>0</v>
      </c>
      <c r="J24" s="3">
        <f t="shared" si="9"/>
        <v>0</v>
      </c>
      <c r="K24" s="3">
        <f t="shared" si="9"/>
        <v>0</v>
      </c>
      <c r="L24" s="3">
        <f t="shared" si="9"/>
        <v>0</v>
      </c>
      <c r="M24" s="3">
        <f t="shared" si="9"/>
        <v>0</v>
      </c>
      <c r="N24" s="3">
        <f t="shared" si="9"/>
        <v>0</v>
      </c>
      <c r="O24" s="3">
        <f t="shared" si="9"/>
        <v>0</v>
      </c>
      <c r="P24" s="3">
        <f t="shared" si="9"/>
        <v>0</v>
      </c>
      <c r="Q24" s="3">
        <f t="shared" si="9"/>
        <v>0</v>
      </c>
      <c r="R24" s="3">
        <f t="shared" si="9"/>
        <v>0</v>
      </c>
      <c r="S24" s="3">
        <f t="shared" si="9"/>
        <v>0</v>
      </c>
      <c r="T24" s="3">
        <f t="shared" si="9"/>
        <v>0</v>
      </c>
      <c r="U24" s="3">
        <f t="shared" si="9"/>
        <v>0</v>
      </c>
      <c r="V24" s="3">
        <f t="shared" si="9"/>
        <v>0</v>
      </c>
      <c r="W24" s="3">
        <f t="shared" si="9"/>
        <v>0</v>
      </c>
      <c r="X24" s="3">
        <f t="shared" si="9"/>
        <v>0</v>
      </c>
      <c r="Y24" s="3">
        <f t="shared" si="9"/>
        <v>0</v>
      </c>
      <c r="Z24" s="3">
        <f t="shared" si="9"/>
        <v>0</v>
      </c>
      <c r="AA24" s="3">
        <f t="shared" si="9"/>
        <v>0</v>
      </c>
      <c r="AB24" s="3">
        <f t="shared" si="9"/>
        <v>0</v>
      </c>
      <c r="AC24" s="3">
        <f t="shared" si="9"/>
        <v>0</v>
      </c>
      <c r="AD24" s="3">
        <f t="shared" si="9"/>
        <v>0</v>
      </c>
      <c r="AE24" s="3">
        <f t="shared" si="9"/>
        <v>0</v>
      </c>
      <c r="AF24" s="3">
        <f t="shared" si="9"/>
        <v>0</v>
      </c>
      <c r="AG24" s="3">
        <f t="shared" si="9"/>
        <v>0</v>
      </c>
      <c r="AH24" s="3">
        <f t="shared" si="9"/>
        <v>0</v>
      </c>
      <c r="AI24" s="3">
        <f t="shared" si="9"/>
        <v>0</v>
      </c>
      <c r="AJ24" s="3">
        <f t="shared" si="9"/>
        <v>0</v>
      </c>
      <c r="AK24" s="3">
        <f t="shared" si="9"/>
        <v>0</v>
      </c>
      <c r="AL24" s="3">
        <f t="shared" si="9"/>
        <v>0</v>
      </c>
      <c r="AM24" s="3">
        <f t="shared" si="9"/>
        <v>0</v>
      </c>
      <c r="AN24" s="3">
        <f t="shared" si="9"/>
        <v>0</v>
      </c>
      <c r="AO24" s="3">
        <f t="shared" si="9"/>
        <v>0</v>
      </c>
      <c r="AP24" s="3">
        <f t="shared" si="9"/>
        <v>0</v>
      </c>
      <c r="AQ24" s="3">
        <f t="shared" si="9"/>
        <v>0</v>
      </c>
      <c r="AR24" s="3">
        <f t="shared" si="9"/>
        <v>0</v>
      </c>
      <c r="AS24" s="3">
        <f t="shared" si="9"/>
        <v>0</v>
      </c>
      <c r="AT24" s="3">
        <f t="shared" si="9"/>
        <v>0</v>
      </c>
      <c r="AU24" s="3">
        <f t="shared" si="9"/>
        <v>0</v>
      </c>
      <c r="AV24" s="3">
        <f t="shared" si="9"/>
        <v>0</v>
      </c>
      <c r="AW24" s="3">
        <f t="shared" si="9"/>
        <v>0</v>
      </c>
      <c r="AX24" s="3">
        <f t="shared" si="9"/>
        <v>0</v>
      </c>
      <c r="AY24" s="3">
        <f t="shared" si="9"/>
        <v>0</v>
      </c>
      <c r="AZ24" s="3">
        <f t="shared" si="9"/>
        <v>0</v>
      </c>
      <c r="BA24" s="3">
        <f t="shared" si="9"/>
        <v>0</v>
      </c>
      <c r="BB24" s="3">
        <f t="shared" si="9"/>
        <v>0</v>
      </c>
      <c r="BC24" s="3">
        <f t="shared" si="9"/>
        <v>0</v>
      </c>
      <c r="BD24" s="3">
        <f t="shared" si="9"/>
        <v>0</v>
      </c>
      <c r="BE24" s="3">
        <f t="shared" si="9"/>
        <v>0</v>
      </c>
      <c r="BF24" s="3">
        <f t="shared" si="9"/>
        <v>0</v>
      </c>
      <c r="BG24" s="3">
        <f t="shared" si="9"/>
        <v>0</v>
      </c>
      <c r="BH24" s="3">
        <f t="shared" si="9"/>
        <v>0</v>
      </c>
      <c r="BI24" s="3">
        <f t="shared" si="9"/>
        <v>0</v>
      </c>
      <c r="BJ24" s="3">
        <f t="shared" si="9"/>
        <v>0</v>
      </c>
      <c r="BK24" s="3">
        <f t="shared" si="9"/>
        <v>0</v>
      </c>
      <c r="BL24" s="3">
        <f t="shared" si="9"/>
        <v>0</v>
      </c>
      <c r="BM24" s="3">
        <f t="shared" si="9"/>
        <v>0</v>
      </c>
      <c r="BN24" s="3">
        <f t="shared" si="9"/>
        <v>0</v>
      </c>
      <c r="BO24" s="3">
        <f t="shared" si="9"/>
        <v>0</v>
      </c>
      <c r="BP24" s="3">
        <f t="shared" ref="BP24:CH24" si="10">IF(SUM($C$19:$N$19)=0,0,BO24+BP6)</f>
        <v>0</v>
      </c>
      <c r="BQ24" s="3">
        <f t="shared" si="10"/>
        <v>0</v>
      </c>
      <c r="BR24" s="3">
        <f t="shared" si="10"/>
        <v>0</v>
      </c>
      <c r="BS24" s="3">
        <f t="shared" si="10"/>
        <v>0</v>
      </c>
      <c r="BT24" s="3">
        <f t="shared" si="10"/>
        <v>0</v>
      </c>
      <c r="BU24" s="3">
        <f t="shared" si="10"/>
        <v>0</v>
      </c>
      <c r="BV24" s="3">
        <f t="shared" si="10"/>
        <v>0</v>
      </c>
      <c r="BW24" s="3">
        <f t="shared" si="10"/>
        <v>0</v>
      </c>
      <c r="BX24" s="3">
        <f t="shared" si="10"/>
        <v>0</v>
      </c>
      <c r="BY24" s="3">
        <f t="shared" si="10"/>
        <v>0</v>
      </c>
      <c r="BZ24" s="3">
        <f t="shared" si="10"/>
        <v>0</v>
      </c>
      <c r="CA24" s="3">
        <f t="shared" si="10"/>
        <v>0</v>
      </c>
      <c r="CB24" s="3">
        <f t="shared" si="10"/>
        <v>0</v>
      </c>
      <c r="CC24" s="3">
        <f t="shared" si="10"/>
        <v>0</v>
      </c>
      <c r="CD24" s="3">
        <f t="shared" si="10"/>
        <v>0</v>
      </c>
      <c r="CE24" s="3">
        <f t="shared" si="10"/>
        <v>0</v>
      </c>
      <c r="CF24" s="3">
        <f t="shared" si="10"/>
        <v>0</v>
      </c>
      <c r="CG24" s="3">
        <f t="shared" si="10"/>
        <v>0</v>
      </c>
      <c r="CH24" s="12">
        <f t="shared" si="10"/>
        <v>0</v>
      </c>
    </row>
    <row r="25" spans="1:86" x14ac:dyDescent="0.3">
      <c r="A25" s="563"/>
      <c r="B25" s="11" t="str">
        <f t="shared" si="6"/>
        <v>Cooking</v>
      </c>
      <c r="C25" s="3">
        <f t="shared" si="6"/>
        <v>0</v>
      </c>
      <c r="D25" s="3">
        <f t="shared" ref="D25:BO25" si="11">IF(SUM($C$19:$N$19)=0,0,C25+D7)</f>
        <v>0</v>
      </c>
      <c r="E25" s="3">
        <f t="shared" si="11"/>
        <v>0</v>
      </c>
      <c r="F25" s="3">
        <f t="shared" si="11"/>
        <v>0</v>
      </c>
      <c r="G25" s="3">
        <f t="shared" si="11"/>
        <v>0</v>
      </c>
      <c r="H25" s="3">
        <f t="shared" si="11"/>
        <v>0</v>
      </c>
      <c r="I25" s="3">
        <f t="shared" si="11"/>
        <v>0</v>
      </c>
      <c r="J25" s="3">
        <f t="shared" si="11"/>
        <v>0</v>
      </c>
      <c r="K25" s="3">
        <f t="shared" si="11"/>
        <v>0</v>
      </c>
      <c r="L25" s="3">
        <f t="shared" si="11"/>
        <v>0</v>
      </c>
      <c r="M25" s="3">
        <f t="shared" si="11"/>
        <v>0</v>
      </c>
      <c r="N25" s="3">
        <f t="shared" si="11"/>
        <v>0</v>
      </c>
      <c r="O25" s="3">
        <f t="shared" si="11"/>
        <v>0</v>
      </c>
      <c r="P25" s="3">
        <f t="shared" si="11"/>
        <v>0</v>
      </c>
      <c r="Q25" s="3">
        <f t="shared" si="11"/>
        <v>0</v>
      </c>
      <c r="R25" s="3">
        <f t="shared" si="11"/>
        <v>0</v>
      </c>
      <c r="S25" s="3">
        <f t="shared" si="11"/>
        <v>0</v>
      </c>
      <c r="T25" s="3">
        <f t="shared" si="11"/>
        <v>0</v>
      </c>
      <c r="U25" s="3">
        <f t="shared" si="11"/>
        <v>0</v>
      </c>
      <c r="V25" s="3">
        <f t="shared" si="11"/>
        <v>0</v>
      </c>
      <c r="W25" s="3">
        <f t="shared" si="11"/>
        <v>0</v>
      </c>
      <c r="X25" s="3">
        <f t="shared" si="11"/>
        <v>0</v>
      </c>
      <c r="Y25" s="3">
        <f t="shared" si="11"/>
        <v>0</v>
      </c>
      <c r="Z25" s="3">
        <f t="shared" si="11"/>
        <v>0</v>
      </c>
      <c r="AA25" s="3">
        <f t="shared" si="11"/>
        <v>0</v>
      </c>
      <c r="AB25" s="3">
        <f t="shared" si="11"/>
        <v>0</v>
      </c>
      <c r="AC25" s="3">
        <f t="shared" si="11"/>
        <v>0</v>
      </c>
      <c r="AD25" s="3">
        <f t="shared" si="11"/>
        <v>0</v>
      </c>
      <c r="AE25" s="3">
        <f t="shared" si="11"/>
        <v>0</v>
      </c>
      <c r="AF25" s="3">
        <f t="shared" si="11"/>
        <v>0</v>
      </c>
      <c r="AG25" s="3">
        <f t="shared" si="11"/>
        <v>0</v>
      </c>
      <c r="AH25" s="3">
        <f t="shared" si="11"/>
        <v>0</v>
      </c>
      <c r="AI25" s="3">
        <f t="shared" si="11"/>
        <v>0</v>
      </c>
      <c r="AJ25" s="3">
        <f t="shared" si="11"/>
        <v>0</v>
      </c>
      <c r="AK25" s="3">
        <f t="shared" si="11"/>
        <v>0</v>
      </c>
      <c r="AL25" s="3">
        <f t="shared" si="11"/>
        <v>0</v>
      </c>
      <c r="AM25" s="3">
        <f t="shared" si="11"/>
        <v>0</v>
      </c>
      <c r="AN25" s="3">
        <f t="shared" si="11"/>
        <v>0</v>
      </c>
      <c r="AO25" s="3">
        <f t="shared" si="11"/>
        <v>0</v>
      </c>
      <c r="AP25" s="3">
        <f t="shared" si="11"/>
        <v>0</v>
      </c>
      <c r="AQ25" s="3">
        <f t="shared" si="11"/>
        <v>0</v>
      </c>
      <c r="AR25" s="3">
        <f t="shared" si="11"/>
        <v>0</v>
      </c>
      <c r="AS25" s="3">
        <f t="shared" si="11"/>
        <v>0</v>
      </c>
      <c r="AT25" s="3">
        <f t="shared" si="11"/>
        <v>0</v>
      </c>
      <c r="AU25" s="3">
        <f t="shared" si="11"/>
        <v>0</v>
      </c>
      <c r="AV25" s="3">
        <f t="shared" si="11"/>
        <v>0</v>
      </c>
      <c r="AW25" s="3">
        <f t="shared" si="11"/>
        <v>0</v>
      </c>
      <c r="AX25" s="3">
        <f t="shared" si="11"/>
        <v>0</v>
      </c>
      <c r="AY25" s="3">
        <f t="shared" si="11"/>
        <v>0</v>
      </c>
      <c r="AZ25" s="3">
        <f t="shared" si="11"/>
        <v>0</v>
      </c>
      <c r="BA25" s="3">
        <f t="shared" si="11"/>
        <v>0</v>
      </c>
      <c r="BB25" s="3">
        <f t="shared" si="11"/>
        <v>0</v>
      </c>
      <c r="BC25" s="3">
        <f t="shared" si="11"/>
        <v>0</v>
      </c>
      <c r="BD25" s="3">
        <f t="shared" si="11"/>
        <v>0</v>
      </c>
      <c r="BE25" s="3">
        <f t="shared" si="11"/>
        <v>0</v>
      </c>
      <c r="BF25" s="3">
        <f t="shared" si="11"/>
        <v>0</v>
      </c>
      <c r="BG25" s="3">
        <f t="shared" si="11"/>
        <v>0</v>
      </c>
      <c r="BH25" s="3">
        <f t="shared" si="11"/>
        <v>0</v>
      </c>
      <c r="BI25" s="3">
        <f t="shared" si="11"/>
        <v>0</v>
      </c>
      <c r="BJ25" s="3">
        <f t="shared" si="11"/>
        <v>0</v>
      </c>
      <c r="BK25" s="3">
        <f t="shared" si="11"/>
        <v>0</v>
      </c>
      <c r="BL25" s="3">
        <f t="shared" si="11"/>
        <v>0</v>
      </c>
      <c r="BM25" s="3">
        <f t="shared" si="11"/>
        <v>0</v>
      </c>
      <c r="BN25" s="3">
        <f t="shared" si="11"/>
        <v>0</v>
      </c>
      <c r="BO25" s="3">
        <f t="shared" si="11"/>
        <v>0</v>
      </c>
      <c r="BP25" s="3">
        <f t="shared" ref="BP25:CH25" si="12">IF(SUM($C$19:$N$19)=0,0,BO25+BP7)</f>
        <v>0</v>
      </c>
      <c r="BQ25" s="3">
        <f t="shared" si="12"/>
        <v>0</v>
      </c>
      <c r="BR25" s="3">
        <f t="shared" si="12"/>
        <v>0</v>
      </c>
      <c r="BS25" s="3">
        <f t="shared" si="12"/>
        <v>0</v>
      </c>
      <c r="BT25" s="3">
        <f t="shared" si="12"/>
        <v>0</v>
      </c>
      <c r="BU25" s="3">
        <f t="shared" si="12"/>
        <v>0</v>
      </c>
      <c r="BV25" s="3">
        <f t="shared" si="12"/>
        <v>0</v>
      </c>
      <c r="BW25" s="3">
        <f t="shared" si="12"/>
        <v>0</v>
      </c>
      <c r="BX25" s="3">
        <f t="shared" si="12"/>
        <v>0</v>
      </c>
      <c r="BY25" s="3">
        <f t="shared" si="12"/>
        <v>0</v>
      </c>
      <c r="BZ25" s="3">
        <f t="shared" si="12"/>
        <v>0</v>
      </c>
      <c r="CA25" s="3">
        <f t="shared" si="12"/>
        <v>0</v>
      </c>
      <c r="CB25" s="3">
        <f t="shared" si="12"/>
        <v>0</v>
      </c>
      <c r="CC25" s="3">
        <f t="shared" si="12"/>
        <v>0</v>
      </c>
      <c r="CD25" s="3">
        <f t="shared" si="12"/>
        <v>0</v>
      </c>
      <c r="CE25" s="3">
        <f t="shared" si="12"/>
        <v>0</v>
      </c>
      <c r="CF25" s="3">
        <f t="shared" si="12"/>
        <v>0</v>
      </c>
      <c r="CG25" s="3">
        <f t="shared" si="12"/>
        <v>0</v>
      </c>
      <c r="CH25" s="12">
        <f t="shared" si="12"/>
        <v>0</v>
      </c>
    </row>
    <row r="26" spans="1:86" x14ac:dyDescent="0.3">
      <c r="A26" s="563"/>
      <c r="B26" s="11" t="str">
        <f t="shared" si="6"/>
        <v>Cooling</v>
      </c>
      <c r="C26" s="3">
        <f t="shared" si="6"/>
        <v>0</v>
      </c>
      <c r="D26" s="3">
        <f t="shared" ref="D26:BO26" si="13">IF(SUM($C$19:$N$19)=0,0,C26+D8)</f>
        <v>0</v>
      </c>
      <c r="E26" s="3">
        <f t="shared" si="13"/>
        <v>0</v>
      </c>
      <c r="F26" s="3">
        <f t="shared" si="13"/>
        <v>0</v>
      </c>
      <c r="G26" s="3">
        <f t="shared" si="13"/>
        <v>0</v>
      </c>
      <c r="H26" s="3">
        <f t="shared" si="13"/>
        <v>1024126</v>
      </c>
      <c r="I26" s="3">
        <f t="shared" si="13"/>
        <v>1024126</v>
      </c>
      <c r="J26" s="3">
        <f t="shared" si="13"/>
        <v>1024126</v>
      </c>
      <c r="K26" s="3">
        <f t="shared" si="13"/>
        <v>1024126</v>
      </c>
      <c r="L26" s="3">
        <f t="shared" si="13"/>
        <v>1024126</v>
      </c>
      <c r="M26" s="3">
        <f t="shared" si="13"/>
        <v>1024126</v>
      </c>
      <c r="N26" s="3">
        <f t="shared" si="13"/>
        <v>1751209</v>
      </c>
      <c r="O26" s="3">
        <f t="shared" si="13"/>
        <v>1751209</v>
      </c>
      <c r="P26" s="3">
        <f t="shared" si="13"/>
        <v>1751209</v>
      </c>
      <c r="Q26" s="3">
        <f t="shared" si="13"/>
        <v>1751209</v>
      </c>
      <c r="R26" s="3">
        <f t="shared" si="13"/>
        <v>1751209</v>
      </c>
      <c r="S26" s="3">
        <f t="shared" si="13"/>
        <v>1751209</v>
      </c>
      <c r="T26" s="3">
        <f t="shared" si="13"/>
        <v>1751209</v>
      </c>
      <c r="U26" s="3">
        <f t="shared" si="13"/>
        <v>1751209</v>
      </c>
      <c r="V26" s="3">
        <f t="shared" si="13"/>
        <v>1751209</v>
      </c>
      <c r="W26" s="3">
        <f t="shared" si="13"/>
        <v>1751209</v>
      </c>
      <c r="X26" s="3">
        <f t="shared" si="13"/>
        <v>1751209</v>
      </c>
      <c r="Y26" s="3">
        <f t="shared" si="13"/>
        <v>1751209</v>
      </c>
      <c r="Z26" s="3">
        <f t="shared" si="13"/>
        <v>1751209</v>
      </c>
      <c r="AA26" s="3">
        <f t="shared" si="13"/>
        <v>1751209</v>
      </c>
      <c r="AB26" s="3">
        <f t="shared" si="13"/>
        <v>1751209</v>
      </c>
      <c r="AC26" s="3">
        <f t="shared" si="13"/>
        <v>1751209</v>
      </c>
      <c r="AD26" s="3">
        <f t="shared" si="13"/>
        <v>1751209</v>
      </c>
      <c r="AE26" s="3">
        <f t="shared" si="13"/>
        <v>1751209</v>
      </c>
      <c r="AF26" s="3">
        <f t="shared" si="13"/>
        <v>1751209</v>
      </c>
      <c r="AG26" s="3">
        <f t="shared" si="13"/>
        <v>1751209</v>
      </c>
      <c r="AH26" s="3">
        <f t="shared" si="13"/>
        <v>1751209</v>
      </c>
      <c r="AI26" s="3">
        <f t="shared" si="13"/>
        <v>1751209</v>
      </c>
      <c r="AJ26" s="3">
        <f t="shared" si="13"/>
        <v>1751209</v>
      </c>
      <c r="AK26" s="3">
        <f t="shared" si="13"/>
        <v>1751209</v>
      </c>
      <c r="AL26" s="3">
        <f t="shared" si="13"/>
        <v>1751209</v>
      </c>
      <c r="AM26" s="3">
        <f t="shared" si="13"/>
        <v>1751209</v>
      </c>
      <c r="AN26" s="3">
        <f t="shared" si="13"/>
        <v>1751209</v>
      </c>
      <c r="AO26" s="3">
        <f t="shared" si="13"/>
        <v>1751209</v>
      </c>
      <c r="AP26" s="3">
        <f t="shared" si="13"/>
        <v>1751209</v>
      </c>
      <c r="AQ26" s="3">
        <f t="shared" si="13"/>
        <v>1751209</v>
      </c>
      <c r="AR26" s="3">
        <f t="shared" si="13"/>
        <v>1751209</v>
      </c>
      <c r="AS26" s="3">
        <f t="shared" si="13"/>
        <v>1751209</v>
      </c>
      <c r="AT26" s="3">
        <f t="shared" si="13"/>
        <v>1751209</v>
      </c>
      <c r="AU26" s="3">
        <f t="shared" si="13"/>
        <v>1751209</v>
      </c>
      <c r="AV26" s="3">
        <f t="shared" si="13"/>
        <v>1751209</v>
      </c>
      <c r="AW26" s="3">
        <f t="shared" si="13"/>
        <v>1751209</v>
      </c>
      <c r="AX26" s="3">
        <f t="shared" si="13"/>
        <v>1751209</v>
      </c>
      <c r="AY26" s="3">
        <f t="shared" si="13"/>
        <v>1751209</v>
      </c>
      <c r="AZ26" s="3">
        <f t="shared" si="13"/>
        <v>1751209</v>
      </c>
      <c r="BA26" s="3">
        <f t="shared" si="13"/>
        <v>1751209</v>
      </c>
      <c r="BB26" s="3">
        <f t="shared" si="13"/>
        <v>1751209</v>
      </c>
      <c r="BC26" s="3">
        <f t="shared" si="13"/>
        <v>1751209</v>
      </c>
      <c r="BD26" s="3">
        <f t="shared" si="13"/>
        <v>1751209</v>
      </c>
      <c r="BE26" s="3">
        <f t="shared" si="13"/>
        <v>1751209</v>
      </c>
      <c r="BF26" s="3">
        <f t="shared" si="13"/>
        <v>1751209</v>
      </c>
      <c r="BG26" s="3">
        <f t="shared" si="13"/>
        <v>1751209</v>
      </c>
      <c r="BH26" s="3">
        <f t="shared" si="13"/>
        <v>1751209</v>
      </c>
      <c r="BI26" s="3">
        <f t="shared" si="13"/>
        <v>1751209</v>
      </c>
      <c r="BJ26" s="3">
        <f t="shared" si="13"/>
        <v>1751209</v>
      </c>
      <c r="BK26" s="3">
        <f t="shared" si="13"/>
        <v>1751209</v>
      </c>
      <c r="BL26" s="3">
        <f t="shared" si="13"/>
        <v>1751209</v>
      </c>
      <c r="BM26" s="3">
        <f t="shared" si="13"/>
        <v>1751209</v>
      </c>
      <c r="BN26" s="3">
        <f t="shared" si="13"/>
        <v>1751209</v>
      </c>
      <c r="BO26" s="3">
        <f t="shared" si="13"/>
        <v>1751209</v>
      </c>
      <c r="BP26" s="3">
        <f t="shared" ref="BP26:CH26" si="14">IF(SUM($C$19:$N$19)=0,0,BO26+BP8)</f>
        <v>1751209</v>
      </c>
      <c r="BQ26" s="3">
        <f t="shared" si="14"/>
        <v>1751209</v>
      </c>
      <c r="BR26" s="3">
        <f t="shared" si="14"/>
        <v>1751209</v>
      </c>
      <c r="BS26" s="3">
        <f t="shared" si="14"/>
        <v>1751209</v>
      </c>
      <c r="BT26" s="3">
        <f t="shared" si="14"/>
        <v>1751209</v>
      </c>
      <c r="BU26" s="3">
        <f t="shared" si="14"/>
        <v>1751209</v>
      </c>
      <c r="BV26" s="3">
        <f t="shared" si="14"/>
        <v>1751209</v>
      </c>
      <c r="BW26" s="3">
        <f t="shared" si="14"/>
        <v>1751209</v>
      </c>
      <c r="BX26" s="3">
        <f t="shared" si="14"/>
        <v>1751209</v>
      </c>
      <c r="BY26" s="3">
        <f t="shared" si="14"/>
        <v>1751209</v>
      </c>
      <c r="BZ26" s="3">
        <f t="shared" si="14"/>
        <v>1751209</v>
      </c>
      <c r="CA26" s="3">
        <f t="shared" si="14"/>
        <v>1751209</v>
      </c>
      <c r="CB26" s="3">
        <f t="shared" si="14"/>
        <v>1751209</v>
      </c>
      <c r="CC26" s="3">
        <f t="shared" si="14"/>
        <v>1751209</v>
      </c>
      <c r="CD26" s="3">
        <f t="shared" si="14"/>
        <v>1751209</v>
      </c>
      <c r="CE26" s="3">
        <f t="shared" si="14"/>
        <v>1751209</v>
      </c>
      <c r="CF26" s="3">
        <f t="shared" si="14"/>
        <v>1751209</v>
      </c>
      <c r="CG26" s="3">
        <f t="shared" si="14"/>
        <v>1751209</v>
      </c>
      <c r="CH26" s="12">
        <f t="shared" si="14"/>
        <v>1751209</v>
      </c>
    </row>
    <row r="27" spans="1:86" x14ac:dyDescent="0.3">
      <c r="A27" s="563"/>
      <c r="B27" s="13" t="str">
        <f t="shared" si="6"/>
        <v>Ext Lighting</v>
      </c>
      <c r="C27" s="3">
        <f t="shared" si="6"/>
        <v>0</v>
      </c>
      <c r="D27" s="3">
        <f t="shared" ref="D27:BO27" si="15">IF(SUM($C$19:$N$19)=0,0,C27+D9)</f>
        <v>0</v>
      </c>
      <c r="E27" s="3">
        <f t="shared" si="15"/>
        <v>0</v>
      </c>
      <c r="F27" s="3">
        <f t="shared" si="15"/>
        <v>0</v>
      </c>
      <c r="G27" s="3">
        <f t="shared" si="15"/>
        <v>0</v>
      </c>
      <c r="H27" s="3">
        <f t="shared" si="15"/>
        <v>0</v>
      </c>
      <c r="I27" s="3">
        <f t="shared" si="15"/>
        <v>0</v>
      </c>
      <c r="J27" s="3">
        <f t="shared" si="15"/>
        <v>0</v>
      </c>
      <c r="K27" s="3">
        <f t="shared" si="15"/>
        <v>0</v>
      </c>
      <c r="L27" s="3">
        <f t="shared" si="15"/>
        <v>0</v>
      </c>
      <c r="M27" s="3">
        <f t="shared" si="15"/>
        <v>0</v>
      </c>
      <c r="N27" s="3">
        <f t="shared" si="15"/>
        <v>0</v>
      </c>
      <c r="O27" s="3">
        <f t="shared" si="15"/>
        <v>0</v>
      </c>
      <c r="P27" s="3">
        <f t="shared" si="15"/>
        <v>0</v>
      </c>
      <c r="Q27" s="3">
        <f t="shared" si="15"/>
        <v>0</v>
      </c>
      <c r="R27" s="3">
        <f t="shared" si="15"/>
        <v>0</v>
      </c>
      <c r="S27" s="3">
        <f t="shared" si="15"/>
        <v>0</v>
      </c>
      <c r="T27" s="3">
        <f t="shared" si="15"/>
        <v>0</v>
      </c>
      <c r="U27" s="3">
        <f t="shared" si="15"/>
        <v>0</v>
      </c>
      <c r="V27" s="3">
        <f t="shared" si="15"/>
        <v>0</v>
      </c>
      <c r="W27" s="3">
        <f t="shared" si="15"/>
        <v>0</v>
      </c>
      <c r="X27" s="3">
        <f t="shared" si="15"/>
        <v>0</v>
      </c>
      <c r="Y27" s="3">
        <f t="shared" si="15"/>
        <v>0</v>
      </c>
      <c r="Z27" s="3">
        <f t="shared" si="15"/>
        <v>0</v>
      </c>
      <c r="AA27" s="3">
        <f t="shared" si="15"/>
        <v>0</v>
      </c>
      <c r="AB27" s="3">
        <f t="shared" si="15"/>
        <v>0</v>
      </c>
      <c r="AC27" s="3">
        <f t="shared" si="15"/>
        <v>0</v>
      </c>
      <c r="AD27" s="3">
        <f t="shared" si="15"/>
        <v>0</v>
      </c>
      <c r="AE27" s="3">
        <f t="shared" si="15"/>
        <v>0</v>
      </c>
      <c r="AF27" s="3">
        <f t="shared" si="15"/>
        <v>0</v>
      </c>
      <c r="AG27" s="3">
        <f t="shared" si="15"/>
        <v>0</v>
      </c>
      <c r="AH27" s="3">
        <f t="shared" si="15"/>
        <v>0</v>
      </c>
      <c r="AI27" s="3">
        <f t="shared" si="15"/>
        <v>0</v>
      </c>
      <c r="AJ27" s="3">
        <f t="shared" si="15"/>
        <v>0</v>
      </c>
      <c r="AK27" s="3">
        <f t="shared" si="15"/>
        <v>0</v>
      </c>
      <c r="AL27" s="3">
        <f t="shared" si="15"/>
        <v>0</v>
      </c>
      <c r="AM27" s="3">
        <f t="shared" si="15"/>
        <v>0</v>
      </c>
      <c r="AN27" s="3">
        <f t="shared" si="15"/>
        <v>0</v>
      </c>
      <c r="AO27" s="3">
        <f t="shared" si="15"/>
        <v>0</v>
      </c>
      <c r="AP27" s="3">
        <f t="shared" si="15"/>
        <v>0</v>
      </c>
      <c r="AQ27" s="3">
        <f t="shared" si="15"/>
        <v>0</v>
      </c>
      <c r="AR27" s="3">
        <f t="shared" si="15"/>
        <v>0</v>
      </c>
      <c r="AS27" s="3">
        <f t="shared" si="15"/>
        <v>0</v>
      </c>
      <c r="AT27" s="3">
        <f t="shared" si="15"/>
        <v>0</v>
      </c>
      <c r="AU27" s="3">
        <f t="shared" si="15"/>
        <v>0</v>
      </c>
      <c r="AV27" s="3">
        <f t="shared" si="15"/>
        <v>0</v>
      </c>
      <c r="AW27" s="3">
        <f t="shared" si="15"/>
        <v>0</v>
      </c>
      <c r="AX27" s="3">
        <f t="shared" si="15"/>
        <v>0</v>
      </c>
      <c r="AY27" s="3">
        <f t="shared" si="15"/>
        <v>0</v>
      </c>
      <c r="AZ27" s="3">
        <f t="shared" si="15"/>
        <v>0</v>
      </c>
      <c r="BA27" s="3">
        <f t="shared" si="15"/>
        <v>0</v>
      </c>
      <c r="BB27" s="3">
        <f t="shared" si="15"/>
        <v>0</v>
      </c>
      <c r="BC27" s="3">
        <f t="shared" si="15"/>
        <v>0</v>
      </c>
      <c r="BD27" s="3">
        <f t="shared" si="15"/>
        <v>0</v>
      </c>
      <c r="BE27" s="3">
        <f t="shared" si="15"/>
        <v>0</v>
      </c>
      <c r="BF27" s="3">
        <f t="shared" si="15"/>
        <v>0</v>
      </c>
      <c r="BG27" s="3">
        <f t="shared" si="15"/>
        <v>0</v>
      </c>
      <c r="BH27" s="3">
        <f t="shared" si="15"/>
        <v>0</v>
      </c>
      <c r="BI27" s="3">
        <f t="shared" si="15"/>
        <v>0</v>
      </c>
      <c r="BJ27" s="3">
        <f t="shared" si="15"/>
        <v>0</v>
      </c>
      <c r="BK27" s="3">
        <f t="shared" si="15"/>
        <v>0</v>
      </c>
      <c r="BL27" s="3">
        <f t="shared" si="15"/>
        <v>0</v>
      </c>
      <c r="BM27" s="3">
        <f t="shared" si="15"/>
        <v>0</v>
      </c>
      <c r="BN27" s="3">
        <f t="shared" si="15"/>
        <v>0</v>
      </c>
      <c r="BO27" s="3">
        <f t="shared" si="15"/>
        <v>0</v>
      </c>
      <c r="BP27" s="3">
        <f t="shared" ref="BP27:CH27" si="16">IF(SUM($C$19:$N$19)=0,0,BO27+BP9)</f>
        <v>0</v>
      </c>
      <c r="BQ27" s="3">
        <f t="shared" si="16"/>
        <v>0</v>
      </c>
      <c r="BR27" s="3">
        <f t="shared" si="16"/>
        <v>0</v>
      </c>
      <c r="BS27" s="3">
        <f t="shared" si="16"/>
        <v>0</v>
      </c>
      <c r="BT27" s="3">
        <f t="shared" si="16"/>
        <v>0</v>
      </c>
      <c r="BU27" s="3">
        <f t="shared" si="16"/>
        <v>0</v>
      </c>
      <c r="BV27" s="3">
        <f t="shared" si="16"/>
        <v>0</v>
      </c>
      <c r="BW27" s="3">
        <f t="shared" si="16"/>
        <v>0</v>
      </c>
      <c r="BX27" s="3">
        <f t="shared" si="16"/>
        <v>0</v>
      </c>
      <c r="BY27" s="3">
        <f t="shared" si="16"/>
        <v>0</v>
      </c>
      <c r="BZ27" s="3">
        <f t="shared" si="16"/>
        <v>0</v>
      </c>
      <c r="CA27" s="3">
        <f t="shared" si="16"/>
        <v>0</v>
      </c>
      <c r="CB27" s="3">
        <f t="shared" si="16"/>
        <v>0</v>
      </c>
      <c r="CC27" s="3">
        <f t="shared" si="16"/>
        <v>0</v>
      </c>
      <c r="CD27" s="3">
        <f t="shared" si="16"/>
        <v>0</v>
      </c>
      <c r="CE27" s="3">
        <f t="shared" si="16"/>
        <v>0</v>
      </c>
      <c r="CF27" s="3">
        <f t="shared" si="16"/>
        <v>0</v>
      </c>
      <c r="CG27" s="3">
        <f t="shared" si="16"/>
        <v>0</v>
      </c>
      <c r="CH27" s="12">
        <f t="shared" si="16"/>
        <v>0</v>
      </c>
    </row>
    <row r="28" spans="1:86" x14ac:dyDescent="0.3">
      <c r="A28" s="563"/>
      <c r="B28" s="11" t="str">
        <f t="shared" si="6"/>
        <v>Heating</v>
      </c>
      <c r="C28" s="3">
        <f t="shared" si="6"/>
        <v>0</v>
      </c>
      <c r="D28" s="3">
        <f t="shared" ref="D28:BO28" si="17">IF(SUM($C$19:$N$19)=0,0,C28+D10)</f>
        <v>0</v>
      </c>
      <c r="E28" s="3">
        <f t="shared" si="17"/>
        <v>0</v>
      </c>
      <c r="F28" s="3">
        <f t="shared" si="17"/>
        <v>0</v>
      </c>
      <c r="G28" s="3">
        <f t="shared" si="17"/>
        <v>0</v>
      </c>
      <c r="H28" s="3">
        <f t="shared" si="17"/>
        <v>0</v>
      </c>
      <c r="I28" s="3">
        <f t="shared" si="17"/>
        <v>0</v>
      </c>
      <c r="J28" s="3">
        <f t="shared" si="17"/>
        <v>0</v>
      </c>
      <c r="K28" s="3">
        <f t="shared" si="17"/>
        <v>0</v>
      </c>
      <c r="L28" s="3">
        <f t="shared" si="17"/>
        <v>0</v>
      </c>
      <c r="M28" s="3">
        <f t="shared" si="17"/>
        <v>0</v>
      </c>
      <c r="N28" s="3">
        <f t="shared" si="17"/>
        <v>0</v>
      </c>
      <c r="O28" s="3">
        <f t="shared" si="17"/>
        <v>0</v>
      </c>
      <c r="P28" s="3">
        <f t="shared" si="17"/>
        <v>0</v>
      </c>
      <c r="Q28" s="3">
        <f t="shared" si="17"/>
        <v>0</v>
      </c>
      <c r="R28" s="3">
        <f t="shared" si="17"/>
        <v>0</v>
      </c>
      <c r="S28" s="3">
        <f t="shared" si="17"/>
        <v>0</v>
      </c>
      <c r="T28" s="3">
        <f t="shared" si="17"/>
        <v>0</v>
      </c>
      <c r="U28" s="3">
        <f t="shared" si="17"/>
        <v>0</v>
      </c>
      <c r="V28" s="3">
        <f t="shared" si="17"/>
        <v>0</v>
      </c>
      <c r="W28" s="3">
        <f t="shared" si="17"/>
        <v>0</v>
      </c>
      <c r="X28" s="3">
        <f t="shared" si="17"/>
        <v>0</v>
      </c>
      <c r="Y28" s="3">
        <f t="shared" si="17"/>
        <v>0</v>
      </c>
      <c r="Z28" s="3">
        <f t="shared" si="17"/>
        <v>0</v>
      </c>
      <c r="AA28" s="3">
        <f t="shared" si="17"/>
        <v>0</v>
      </c>
      <c r="AB28" s="3">
        <f t="shared" si="17"/>
        <v>0</v>
      </c>
      <c r="AC28" s="3">
        <f t="shared" si="17"/>
        <v>0</v>
      </c>
      <c r="AD28" s="3">
        <f t="shared" si="17"/>
        <v>0</v>
      </c>
      <c r="AE28" s="3">
        <f t="shared" si="17"/>
        <v>0</v>
      </c>
      <c r="AF28" s="3">
        <f t="shared" si="17"/>
        <v>0</v>
      </c>
      <c r="AG28" s="3">
        <f t="shared" si="17"/>
        <v>0</v>
      </c>
      <c r="AH28" s="3">
        <f t="shared" si="17"/>
        <v>0</v>
      </c>
      <c r="AI28" s="3">
        <f t="shared" si="17"/>
        <v>0</v>
      </c>
      <c r="AJ28" s="3">
        <f t="shared" si="17"/>
        <v>0</v>
      </c>
      <c r="AK28" s="3">
        <f t="shared" si="17"/>
        <v>0</v>
      </c>
      <c r="AL28" s="3">
        <f t="shared" si="17"/>
        <v>0</v>
      </c>
      <c r="AM28" s="3">
        <f t="shared" si="17"/>
        <v>0</v>
      </c>
      <c r="AN28" s="3">
        <f t="shared" si="17"/>
        <v>0</v>
      </c>
      <c r="AO28" s="3">
        <f t="shared" si="17"/>
        <v>0</v>
      </c>
      <c r="AP28" s="3">
        <f t="shared" si="17"/>
        <v>0</v>
      </c>
      <c r="AQ28" s="3">
        <f t="shared" si="17"/>
        <v>0</v>
      </c>
      <c r="AR28" s="3">
        <f t="shared" si="17"/>
        <v>0</v>
      </c>
      <c r="AS28" s="3">
        <f t="shared" si="17"/>
        <v>0</v>
      </c>
      <c r="AT28" s="3">
        <f t="shared" si="17"/>
        <v>0</v>
      </c>
      <c r="AU28" s="3">
        <f t="shared" si="17"/>
        <v>0</v>
      </c>
      <c r="AV28" s="3">
        <f t="shared" si="17"/>
        <v>0</v>
      </c>
      <c r="AW28" s="3">
        <f t="shared" si="17"/>
        <v>0</v>
      </c>
      <c r="AX28" s="3">
        <f t="shared" si="17"/>
        <v>0</v>
      </c>
      <c r="AY28" s="3">
        <f t="shared" si="17"/>
        <v>0</v>
      </c>
      <c r="AZ28" s="3">
        <f t="shared" si="17"/>
        <v>0</v>
      </c>
      <c r="BA28" s="3">
        <f t="shared" si="17"/>
        <v>0</v>
      </c>
      <c r="BB28" s="3">
        <f t="shared" si="17"/>
        <v>0</v>
      </c>
      <c r="BC28" s="3">
        <f t="shared" si="17"/>
        <v>0</v>
      </c>
      <c r="BD28" s="3">
        <f t="shared" si="17"/>
        <v>0</v>
      </c>
      <c r="BE28" s="3">
        <f t="shared" si="17"/>
        <v>0</v>
      </c>
      <c r="BF28" s="3">
        <f t="shared" si="17"/>
        <v>0</v>
      </c>
      <c r="BG28" s="3">
        <f t="shared" si="17"/>
        <v>0</v>
      </c>
      <c r="BH28" s="3">
        <f t="shared" si="17"/>
        <v>0</v>
      </c>
      <c r="BI28" s="3">
        <f t="shared" si="17"/>
        <v>0</v>
      </c>
      <c r="BJ28" s="3">
        <f t="shared" si="17"/>
        <v>0</v>
      </c>
      <c r="BK28" s="3">
        <f t="shared" si="17"/>
        <v>0</v>
      </c>
      <c r="BL28" s="3">
        <f t="shared" si="17"/>
        <v>0</v>
      </c>
      <c r="BM28" s="3">
        <f t="shared" si="17"/>
        <v>0</v>
      </c>
      <c r="BN28" s="3">
        <f t="shared" si="17"/>
        <v>0</v>
      </c>
      <c r="BO28" s="3">
        <f t="shared" si="17"/>
        <v>0</v>
      </c>
      <c r="BP28" s="3">
        <f t="shared" ref="BP28:CH28" si="18">IF(SUM($C$19:$N$19)=0,0,BO28+BP10)</f>
        <v>0</v>
      </c>
      <c r="BQ28" s="3">
        <f t="shared" si="18"/>
        <v>0</v>
      </c>
      <c r="BR28" s="3">
        <f t="shared" si="18"/>
        <v>0</v>
      </c>
      <c r="BS28" s="3">
        <f t="shared" si="18"/>
        <v>0</v>
      </c>
      <c r="BT28" s="3">
        <f t="shared" si="18"/>
        <v>0</v>
      </c>
      <c r="BU28" s="3">
        <f t="shared" si="18"/>
        <v>0</v>
      </c>
      <c r="BV28" s="3">
        <f t="shared" si="18"/>
        <v>0</v>
      </c>
      <c r="BW28" s="3">
        <f t="shared" si="18"/>
        <v>0</v>
      </c>
      <c r="BX28" s="3">
        <f t="shared" si="18"/>
        <v>0</v>
      </c>
      <c r="BY28" s="3">
        <f t="shared" si="18"/>
        <v>0</v>
      </c>
      <c r="BZ28" s="3">
        <f t="shared" si="18"/>
        <v>0</v>
      </c>
      <c r="CA28" s="3">
        <f t="shared" si="18"/>
        <v>0</v>
      </c>
      <c r="CB28" s="3">
        <f t="shared" si="18"/>
        <v>0</v>
      </c>
      <c r="CC28" s="3">
        <f t="shared" si="18"/>
        <v>0</v>
      </c>
      <c r="CD28" s="3">
        <f t="shared" si="18"/>
        <v>0</v>
      </c>
      <c r="CE28" s="3">
        <f t="shared" si="18"/>
        <v>0</v>
      </c>
      <c r="CF28" s="3">
        <f t="shared" si="18"/>
        <v>0</v>
      </c>
      <c r="CG28" s="3">
        <f t="shared" si="18"/>
        <v>0</v>
      </c>
      <c r="CH28" s="12">
        <f t="shared" si="18"/>
        <v>0</v>
      </c>
    </row>
    <row r="29" spans="1:86" x14ac:dyDescent="0.3">
      <c r="A29" s="563"/>
      <c r="B29" s="11" t="str">
        <f t="shared" si="6"/>
        <v>HVAC</v>
      </c>
      <c r="C29" s="3">
        <f t="shared" si="6"/>
        <v>0</v>
      </c>
      <c r="D29" s="3">
        <f t="shared" ref="D29:BO29" si="19">IF(SUM($C$19:$N$19)=0,0,C29+D11)</f>
        <v>0</v>
      </c>
      <c r="E29" s="3">
        <f t="shared" si="19"/>
        <v>0</v>
      </c>
      <c r="F29" s="3">
        <f t="shared" si="19"/>
        <v>0</v>
      </c>
      <c r="G29" s="3">
        <f t="shared" si="19"/>
        <v>0</v>
      </c>
      <c r="H29" s="3">
        <f t="shared" si="19"/>
        <v>0</v>
      </c>
      <c r="I29" s="3">
        <f t="shared" si="19"/>
        <v>0</v>
      </c>
      <c r="J29" s="3">
        <f t="shared" si="19"/>
        <v>0</v>
      </c>
      <c r="K29" s="3">
        <f t="shared" si="19"/>
        <v>0</v>
      </c>
      <c r="L29" s="3">
        <f t="shared" si="19"/>
        <v>0</v>
      </c>
      <c r="M29" s="3">
        <f t="shared" si="19"/>
        <v>0</v>
      </c>
      <c r="N29" s="3">
        <f t="shared" si="19"/>
        <v>350401</v>
      </c>
      <c r="O29" s="3">
        <f t="shared" si="19"/>
        <v>350401</v>
      </c>
      <c r="P29" s="3">
        <f t="shared" si="19"/>
        <v>350401</v>
      </c>
      <c r="Q29" s="3">
        <f t="shared" si="19"/>
        <v>350401</v>
      </c>
      <c r="R29" s="3">
        <f t="shared" si="19"/>
        <v>350401</v>
      </c>
      <c r="S29" s="3">
        <f t="shared" si="19"/>
        <v>350401</v>
      </c>
      <c r="T29" s="3">
        <f t="shared" si="19"/>
        <v>350401</v>
      </c>
      <c r="U29" s="3">
        <f t="shared" si="19"/>
        <v>350401</v>
      </c>
      <c r="V29" s="3">
        <f t="shared" si="19"/>
        <v>350401</v>
      </c>
      <c r="W29" s="3">
        <f t="shared" si="19"/>
        <v>350401</v>
      </c>
      <c r="X29" s="3">
        <f t="shared" si="19"/>
        <v>350401</v>
      </c>
      <c r="Y29" s="3">
        <f t="shared" si="19"/>
        <v>350401</v>
      </c>
      <c r="Z29" s="3">
        <f t="shared" si="19"/>
        <v>350401</v>
      </c>
      <c r="AA29" s="3">
        <f t="shared" si="19"/>
        <v>350401</v>
      </c>
      <c r="AB29" s="3">
        <f t="shared" si="19"/>
        <v>350401</v>
      </c>
      <c r="AC29" s="3">
        <f t="shared" si="19"/>
        <v>350401</v>
      </c>
      <c r="AD29" s="3">
        <f t="shared" si="19"/>
        <v>350401</v>
      </c>
      <c r="AE29" s="3">
        <f t="shared" si="19"/>
        <v>350401</v>
      </c>
      <c r="AF29" s="3">
        <f t="shared" si="19"/>
        <v>350401</v>
      </c>
      <c r="AG29" s="3">
        <f t="shared" si="19"/>
        <v>350401</v>
      </c>
      <c r="AH29" s="3">
        <f t="shared" si="19"/>
        <v>350401</v>
      </c>
      <c r="AI29" s="3">
        <f t="shared" si="19"/>
        <v>350401</v>
      </c>
      <c r="AJ29" s="3">
        <f t="shared" si="19"/>
        <v>350401</v>
      </c>
      <c r="AK29" s="3">
        <f t="shared" si="19"/>
        <v>350401</v>
      </c>
      <c r="AL29" s="3">
        <f t="shared" si="19"/>
        <v>350401</v>
      </c>
      <c r="AM29" s="3">
        <f t="shared" si="19"/>
        <v>350401</v>
      </c>
      <c r="AN29" s="3">
        <f t="shared" si="19"/>
        <v>350401</v>
      </c>
      <c r="AO29" s="3">
        <f t="shared" si="19"/>
        <v>350401</v>
      </c>
      <c r="AP29" s="3">
        <f t="shared" si="19"/>
        <v>350401</v>
      </c>
      <c r="AQ29" s="3">
        <f t="shared" si="19"/>
        <v>350401</v>
      </c>
      <c r="AR29" s="3">
        <f t="shared" si="19"/>
        <v>350401</v>
      </c>
      <c r="AS29" s="3">
        <f t="shared" si="19"/>
        <v>350401</v>
      </c>
      <c r="AT29" s="3">
        <f t="shared" si="19"/>
        <v>350401</v>
      </c>
      <c r="AU29" s="3">
        <f t="shared" si="19"/>
        <v>350401</v>
      </c>
      <c r="AV29" s="3">
        <f t="shared" si="19"/>
        <v>350401</v>
      </c>
      <c r="AW29" s="3">
        <f t="shared" si="19"/>
        <v>350401</v>
      </c>
      <c r="AX29" s="3">
        <f t="shared" si="19"/>
        <v>350401</v>
      </c>
      <c r="AY29" s="3">
        <f t="shared" si="19"/>
        <v>350401</v>
      </c>
      <c r="AZ29" s="3">
        <f t="shared" si="19"/>
        <v>350401</v>
      </c>
      <c r="BA29" s="3">
        <f t="shared" si="19"/>
        <v>350401</v>
      </c>
      <c r="BB29" s="3">
        <f t="shared" si="19"/>
        <v>350401</v>
      </c>
      <c r="BC29" s="3">
        <f t="shared" si="19"/>
        <v>350401</v>
      </c>
      <c r="BD29" s="3">
        <f t="shared" si="19"/>
        <v>350401</v>
      </c>
      <c r="BE29" s="3">
        <f t="shared" si="19"/>
        <v>350401</v>
      </c>
      <c r="BF29" s="3">
        <f t="shared" si="19"/>
        <v>350401</v>
      </c>
      <c r="BG29" s="3">
        <f t="shared" si="19"/>
        <v>350401</v>
      </c>
      <c r="BH29" s="3">
        <f t="shared" si="19"/>
        <v>350401</v>
      </c>
      <c r="BI29" s="3">
        <f t="shared" si="19"/>
        <v>350401</v>
      </c>
      <c r="BJ29" s="3">
        <f t="shared" si="19"/>
        <v>350401</v>
      </c>
      <c r="BK29" s="3">
        <f t="shared" si="19"/>
        <v>350401</v>
      </c>
      <c r="BL29" s="3">
        <f t="shared" si="19"/>
        <v>350401</v>
      </c>
      <c r="BM29" s="3">
        <f t="shared" si="19"/>
        <v>350401</v>
      </c>
      <c r="BN29" s="3">
        <f t="shared" si="19"/>
        <v>350401</v>
      </c>
      <c r="BO29" s="3">
        <f t="shared" si="19"/>
        <v>350401</v>
      </c>
      <c r="BP29" s="3">
        <f t="shared" ref="BP29:CH29" si="20">IF(SUM($C$19:$N$19)=0,0,BO29+BP11)</f>
        <v>350401</v>
      </c>
      <c r="BQ29" s="3">
        <f t="shared" si="20"/>
        <v>350401</v>
      </c>
      <c r="BR29" s="3">
        <f t="shared" si="20"/>
        <v>350401</v>
      </c>
      <c r="BS29" s="3">
        <f t="shared" si="20"/>
        <v>350401</v>
      </c>
      <c r="BT29" s="3">
        <f t="shared" si="20"/>
        <v>350401</v>
      </c>
      <c r="BU29" s="3">
        <f t="shared" si="20"/>
        <v>350401</v>
      </c>
      <c r="BV29" s="3">
        <f t="shared" si="20"/>
        <v>350401</v>
      </c>
      <c r="BW29" s="3">
        <f t="shared" si="20"/>
        <v>350401</v>
      </c>
      <c r="BX29" s="3">
        <f t="shared" si="20"/>
        <v>350401</v>
      </c>
      <c r="BY29" s="3">
        <f t="shared" si="20"/>
        <v>350401</v>
      </c>
      <c r="BZ29" s="3">
        <f t="shared" si="20"/>
        <v>350401</v>
      </c>
      <c r="CA29" s="3">
        <f t="shared" si="20"/>
        <v>350401</v>
      </c>
      <c r="CB29" s="3">
        <f t="shared" si="20"/>
        <v>350401</v>
      </c>
      <c r="CC29" s="3">
        <f t="shared" si="20"/>
        <v>350401</v>
      </c>
      <c r="CD29" s="3">
        <f t="shared" si="20"/>
        <v>350401</v>
      </c>
      <c r="CE29" s="3">
        <f t="shared" si="20"/>
        <v>350401</v>
      </c>
      <c r="CF29" s="3">
        <f t="shared" si="20"/>
        <v>350401</v>
      </c>
      <c r="CG29" s="3">
        <f t="shared" si="20"/>
        <v>350401</v>
      </c>
      <c r="CH29" s="12">
        <f t="shared" si="20"/>
        <v>350401</v>
      </c>
    </row>
    <row r="30" spans="1:86" x14ac:dyDescent="0.3">
      <c r="A30" s="563"/>
      <c r="B30" s="11" t="str">
        <f t="shared" si="6"/>
        <v>Lighting</v>
      </c>
      <c r="C30" s="3">
        <f t="shared" si="6"/>
        <v>0</v>
      </c>
      <c r="D30" s="3">
        <f t="shared" ref="D30:BO30" si="21">IF(SUM($C$19:$N$19)=0,0,C30+D12)</f>
        <v>0</v>
      </c>
      <c r="E30" s="3">
        <f t="shared" si="21"/>
        <v>113998</v>
      </c>
      <c r="F30" s="3">
        <f t="shared" si="21"/>
        <v>113998</v>
      </c>
      <c r="G30" s="3">
        <f t="shared" si="21"/>
        <v>164613</v>
      </c>
      <c r="H30" s="3">
        <f t="shared" si="21"/>
        <v>164613</v>
      </c>
      <c r="I30" s="3">
        <f t="shared" si="21"/>
        <v>173982</v>
      </c>
      <c r="J30" s="3">
        <f t="shared" si="21"/>
        <v>355177</v>
      </c>
      <c r="K30" s="3">
        <f t="shared" si="21"/>
        <v>640265</v>
      </c>
      <c r="L30" s="3">
        <f t="shared" si="21"/>
        <v>670381</v>
      </c>
      <c r="M30" s="3">
        <f t="shared" si="21"/>
        <v>670381</v>
      </c>
      <c r="N30" s="3">
        <f t="shared" si="21"/>
        <v>1967822</v>
      </c>
      <c r="O30" s="3">
        <f t="shared" si="21"/>
        <v>1967822</v>
      </c>
      <c r="P30" s="3">
        <f t="shared" si="21"/>
        <v>1967822</v>
      </c>
      <c r="Q30" s="3">
        <f t="shared" si="21"/>
        <v>1967822</v>
      </c>
      <c r="R30" s="3">
        <f t="shared" si="21"/>
        <v>1967822</v>
      </c>
      <c r="S30" s="3">
        <f t="shared" si="21"/>
        <v>1967822</v>
      </c>
      <c r="T30" s="3">
        <f t="shared" si="21"/>
        <v>1967822</v>
      </c>
      <c r="U30" s="3">
        <f t="shared" si="21"/>
        <v>1967822</v>
      </c>
      <c r="V30" s="3">
        <f t="shared" si="21"/>
        <v>1967822</v>
      </c>
      <c r="W30" s="3">
        <f t="shared" si="21"/>
        <v>1967822</v>
      </c>
      <c r="X30" s="3">
        <f t="shared" si="21"/>
        <v>1967822</v>
      </c>
      <c r="Y30" s="3">
        <f t="shared" si="21"/>
        <v>1967822</v>
      </c>
      <c r="Z30" s="3">
        <f t="shared" si="21"/>
        <v>1967822</v>
      </c>
      <c r="AA30" s="3">
        <f t="shared" si="21"/>
        <v>1967822</v>
      </c>
      <c r="AB30" s="3">
        <f t="shared" si="21"/>
        <v>1967822</v>
      </c>
      <c r="AC30" s="3">
        <f t="shared" si="21"/>
        <v>1967822</v>
      </c>
      <c r="AD30" s="3">
        <f t="shared" si="21"/>
        <v>1967822</v>
      </c>
      <c r="AE30" s="3">
        <f t="shared" si="21"/>
        <v>1967822</v>
      </c>
      <c r="AF30" s="3">
        <f t="shared" si="21"/>
        <v>1967822</v>
      </c>
      <c r="AG30" s="3">
        <f t="shared" si="21"/>
        <v>1967822</v>
      </c>
      <c r="AH30" s="3">
        <f t="shared" si="21"/>
        <v>1967822</v>
      </c>
      <c r="AI30" s="3">
        <f t="shared" si="21"/>
        <v>1967822</v>
      </c>
      <c r="AJ30" s="3">
        <f t="shared" si="21"/>
        <v>1967822</v>
      </c>
      <c r="AK30" s="3">
        <f t="shared" si="21"/>
        <v>1967822</v>
      </c>
      <c r="AL30" s="3">
        <f t="shared" si="21"/>
        <v>1967822</v>
      </c>
      <c r="AM30" s="3">
        <f t="shared" si="21"/>
        <v>1967822</v>
      </c>
      <c r="AN30" s="3">
        <f t="shared" si="21"/>
        <v>1967822</v>
      </c>
      <c r="AO30" s="3">
        <f t="shared" si="21"/>
        <v>1967822</v>
      </c>
      <c r="AP30" s="3">
        <f t="shared" si="21"/>
        <v>1967822</v>
      </c>
      <c r="AQ30" s="3">
        <f t="shared" si="21"/>
        <v>1967822</v>
      </c>
      <c r="AR30" s="3">
        <f t="shared" si="21"/>
        <v>1967822</v>
      </c>
      <c r="AS30" s="3">
        <f t="shared" si="21"/>
        <v>1967822</v>
      </c>
      <c r="AT30" s="3">
        <f t="shared" si="21"/>
        <v>1967822</v>
      </c>
      <c r="AU30" s="3">
        <f t="shared" si="21"/>
        <v>1967822</v>
      </c>
      <c r="AV30" s="3">
        <f t="shared" si="21"/>
        <v>1967822</v>
      </c>
      <c r="AW30" s="3">
        <f t="shared" si="21"/>
        <v>1967822</v>
      </c>
      <c r="AX30" s="3">
        <f t="shared" si="21"/>
        <v>1967822</v>
      </c>
      <c r="AY30" s="3">
        <f t="shared" si="21"/>
        <v>1967822</v>
      </c>
      <c r="AZ30" s="3">
        <f t="shared" si="21"/>
        <v>1967822</v>
      </c>
      <c r="BA30" s="3">
        <f t="shared" si="21"/>
        <v>1967822</v>
      </c>
      <c r="BB30" s="3">
        <f t="shared" si="21"/>
        <v>1967822</v>
      </c>
      <c r="BC30" s="3">
        <f t="shared" si="21"/>
        <v>1967822</v>
      </c>
      <c r="BD30" s="3">
        <f t="shared" si="21"/>
        <v>1967822</v>
      </c>
      <c r="BE30" s="3">
        <f t="shared" si="21"/>
        <v>1967822</v>
      </c>
      <c r="BF30" s="3">
        <f t="shared" si="21"/>
        <v>1967822</v>
      </c>
      <c r="BG30" s="3">
        <f t="shared" si="21"/>
        <v>1967822</v>
      </c>
      <c r="BH30" s="3">
        <f t="shared" si="21"/>
        <v>1967822</v>
      </c>
      <c r="BI30" s="3">
        <f t="shared" si="21"/>
        <v>1967822</v>
      </c>
      <c r="BJ30" s="3">
        <f t="shared" si="21"/>
        <v>1967822</v>
      </c>
      <c r="BK30" s="3">
        <f t="shared" si="21"/>
        <v>1967822</v>
      </c>
      <c r="BL30" s="3">
        <f t="shared" si="21"/>
        <v>1967822</v>
      </c>
      <c r="BM30" s="3">
        <f t="shared" si="21"/>
        <v>1967822</v>
      </c>
      <c r="BN30" s="3">
        <f t="shared" si="21"/>
        <v>1967822</v>
      </c>
      <c r="BO30" s="3">
        <f t="shared" si="21"/>
        <v>1967822</v>
      </c>
      <c r="BP30" s="3">
        <f t="shared" ref="BP30:CH30" si="22">IF(SUM($C$19:$N$19)=0,0,BO30+BP12)</f>
        <v>1967822</v>
      </c>
      <c r="BQ30" s="3">
        <f t="shared" si="22"/>
        <v>1967822</v>
      </c>
      <c r="BR30" s="3">
        <f t="shared" si="22"/>
        <v>1967822</v>
      </c>
      <c r="BS30" s="3">
        <f t="shared" si="22"/>
        <v>1967822</v>
      </c>
      <c r="BT30" s="3">
        <f t="shared" si="22"/>
        <v>1967822</v>
      </c>
      <c r="BU30" s="3">
        <f t="shared" si="22"/>
        <v>1967822</v>
      </c>
      <c r="BV30" s="3">
        <f t="shared" si="22"/>
        <v>1967822</v>
      </c>
      <c r="BW30" s="3">
        <f t="shared" si="22"/>
        <v>1967822</v>
      </c>
      <c r="BX30" s="3">
        <f t="shared" si="22"/>
        <v>1967822</v>
      </c>
      <c r="BY30" s="3">
        <f t="shared" si="22"/>
        <v>1967822</v>
      </c>
      <c r="BZ30" s="3">
        <f t="shared" si="22"/>
        <v>1967822</v>
      </c>
      <c r="CA30" s="3">
        <f t="shared" si="22"/>
        <v>1967822</v>
      </c>
      <c r="CB30" s="3">
        <f t="shared" si="22"/>
        <v>1967822</v>
      </c>
      <c r="CC30" s="3">
        <f t="shared" si="22"/>
        <v>1967822</v>
      </c>
      <c r="CD30" s="3">
        <f t="shared" si="22"/>
        <v>1967822</v>
      </c>
      <c r="CE30" s="3">
        <f t="shared" si="22"/>
        <v>1967822</v>
      </c>
      <c r="CF30" s="3">
        <f t="shared" si="22"/>
        <v>1967822</v>
      </c>
      <c r="CG30" s="3">
        <f t="shared" si="22"/>
        <v>1967822</v>
      </c>
      <c r="CH30" s="12">
        <f t="shared" si="22"/>
        <v>1967822</v>
      </c>
    </row>
    <row r="31" spans="1:86" x14ac:dyDescent="0.3">
      <c r="A31" s="563"/>
      <c r="B31" s="11" t="str">
        <f t="shared" si="6"/>
        <v>Miscellaneous</v>
      </c>
      <c r="C31" s="3">
        <f t="shared" si="6"/>
        <v>0</v>
      </c>
      <c r="D31" s="3">
        <f t="shared" ref="D31:BO31" si="23">IF(SUM($C$19:$N$19)=0,0,C31+D13)</f>
        <v>0</v>
      </c>
      <c r="E31" s="3">
        <f t="shared" si="23"/>
        <v>0</v>
      </c>
      <c r="F31" s="3">
        <f t="shared" si="23"/>
        <v>0</v>
      </c>
      <c r="G31" s="3">
        <f t="shared" si="23"/>
        <v>0</v>
      </c>
      <c r="H31" s="3">
        <f t="shared" si="23"/>
        <v>0</v>
      </c>
      <c r="I31" s="3">
        <f t="shared" si="23"/>
        <v>0</v>
      </c>
      <c r="J31" s="3">
        <f t="shared" si="23"/>
        <v>0</v>
      </c>
      <c r="K31" s="3">
        <f t="shared" si="23"/>
        <v>0</v>
      </c>
      <c r="L31" s="3">
        <f t="shared" si="23"/>
        <v>0</v>
      </c>
      <c r="M31" s="3">
        <f t="shared" si="23"/>
        <v>0</v>
      </c>
      <c r="N31" s="3">
        <f t="shared" si="23"/>
        <v>0</v>
      </c>
      <c r="O31" s="3">
        <f t="shared" si="23"/>
        <v>0</v>
      </c>
      <c r="P31" s="3">
        <f t="shared" si="23"/>
        <v>0</v>
      </c>
      <c r="Q31" s="3">
        <f t="shared" si="23"/>
        <v>0</v>
      </c>
      <c r="R31" s="3">
        <f t="shared" si="23"/>
        <v>0</v>
      </c>
      <c r="S31" s="3">
        <f t="shared" si="23"/>
        <v>0</v>
      </c>
      <c r="T31" s="3">
        <f t="shared" si="23"/>
        <v>0</v>
      </c>
      <c r="U31" s="3">
        <f t="shared" si="23"/>
        <v>0</v>
      </c>
      <c r="V31" s="3">
        <f t="shared" si="23"/>
        <v>0</v>
      </c>
      <c r="W31" s="3">
        <f t="shared" si="23"/>
        <v>0</v>
      </c>
      <c r="X31" s="3">
        <f t="shared" si="23"/>
        <v>0</v>
      </c>
      <c r="Y31" s="3">
        <f t="shared" si="23"/>
        <v>0</v>
      </c>
      <c r="Z31" s="3">
        <f t="shared" si="23"/>
        <v>0</v>
      </c>
      <c r="AA31" s="3">
        <f t="shared" si="23"/>
        <v>0</v>
      </c>
      <c r="AB31" s="3">
        <f t="shared" si="23"/>
        <v>0</v>
      </c>
      <c r="AC31" s="3">
        <f t="shared" si="23"/>
        <v>0</v>
      </c>
      <c r="AD31" s="3">
        <f t="shared" si="23"/>
        <v>0</v>
      </c>
      <c r="AE31" s="3">
        <f t="shared" si="23"/>
        <v>0</v>
      </c>
      <c r="AF31" s="3">
        <f t="shared" si="23"/>
        <v>0</v>
      </c>
      <c r="AG31" s="3">
        <f t="shared" si="23"/>
        <v>0</v>
      </c>
      <c r="AH31" s="3">
        <f t="shared" si="23"/>
        <v>0</v>
      </c>
      <c r="AI31" s="3">
        <f t="shared" si="23"/>
        <v>0</v>
      </c>
      <c r="AJ31" s="3">
        <f t="shared" si="23"/>
        <v>0</v>
      </c>
      <c r="AK31" s="3">
        <f t="shared" si="23"/>
        <v>0</v>
      </c>
      <c r="AL31" s="3">
        <f t="shared" si="23"/>
        <v>0</v>
      </c>
      <c r="AM31" s="3">
        <f t="shared" si="23"/>
        <v>0</v>
      </c>
      <c r="AN31" s="3">
        <f t="shared" si="23"/>
        <v>0</v>
      </c>
      <c r="AO31" s="3">
        <f t="shared" si="23"/>
        <v>0</v>
      </c>
      <c r="AP31" s="3">
        <f t="shared" si="23"/>
        <v>0</v>
      </c>
      <c r="AQ31" s="3">
        <f t="shared" si="23"/>
        <v>0</v>
      </c>
      <c r="AR31" s="3">
        <f t="shared" si="23"/>
        <v>0</v>
      </c>
      <c r="AS31" s="3">
        <f t="shared" si="23"/>
        <v>0</v>
      </c>
      <c r="AT31" s="3">
        <f t="shared" si="23"/>
        <v>0</v>
      </c>
      <c r="AU31" s="3">
        <f t="shared" si="23"/>
        <v>0</v>
      </c>
      <c r="AV31" s="3">
        <f t="shared" si="23"/>
        <v>0</v>
      </c>
      <c r="AW31" s="3">
        <f t="shared" si="23"/>
        <v>0</v>
      </c>
      <c r="AX31" s="3">
        <f t="shared" si="23"/>
        <v>0</v>
      </c>
      <c r="AY31" s="3">
        <f t="shared" si="23"/>
        <v>0</v>
      </c>
      <c r="AZ31" s="3">
        <f t="shared" si="23"/>
        <v>0</v>
      </c>
      <c r="BA31" s="3">
        <f t="shared" si="23"/>
        <v>0</v>
      </c>
      <c r="BB31" s="3">
        <f t="shared" si="23"/>
        <v>0</v>
      </c>
      <c r="BC31" s="3">
        <f t="shared" si="23"/>
        <v>0</v>
      </c>
      <c r="BD31" s="3">
        <f t="shared" si="23"/>
        <v>0</v>
      </c>
      <c r="BE31" s="3">
        <f t="shared" si="23"/>
        <v>0</v>
      </c>
      <c r="BF31" s="3">
        <f t="shared" si="23"/>
        <v>0</v>
      </c>
      <c r="BG31" s="3">
        <f t="shared" si="23"/>
        <v>0</v>
      </c>
      <c r="BH31" s="3">
        <f t="shared" si="23"/>
        <v>0</v>
      </c>
      <c r="BI31" s="3">
        <f t="shared" si="23"/>
        <v>0</v>
      </c>
      <c r="BJ31" s="3">
        <f t="shared" si="23"/>
        <v>0</v>
      </c>
      <c r="BK31" s="3">
        <f t="shared" si="23"/>
        <v>0</v>
      </c>
      <c r="BL31" s="3">
        <f t="shared" si="23"/>
        <v>0</v>
      </c>
      <c r="BM31" s="3">
        <f t="shared" si="23"/>
        <v>0</v>
      </c>
      <c r="BN31" s="3">
        <f t="shared" si="23"/>
        <v>0</v>
      </c>
      <c r="BO31" s="3">
        <f t="shared" si="23"/>
        <v>0</v>
      </c>
      <c r="BP31" s="3">
        <f t="shared" ref="BP31:CH31" si="24">IF(SUM($C$19:$N$19)=0,0,BO31+BP13)</f>
        <v>0</v>
      </c>
      <c r="BQ31" s="3">
        <f t="shared" si="24"/>
        <v>0</v>
      </c>
      <c r="BR31" s="3">
        <f t="shared" si="24"/>
        <v>0</v>
      </c>
      <c r="BS31" s="3">
        <f t="shared" si="24"/>
        <v>0</v>
      </c>
      <c r="BT31" s="3">
        <f t="shared" si="24"/>
        <v>0</v>
      </c>
      <c r="BU31" s="3">
        <f t="shared" si="24"/>
        <v>0</v>
      </c>
      <c r="BV31" s="3">
        <f t="shared" si="24"/>
        <v>0</v>
      </c>
      <c r="BW31" s="3">
        <f t="shared" si="24"/>
        <v>0</v>
      </c>
      <c r="BX31" s="3">
        <f t="shared" si="24"/>
        <v>0</v>
      </c>
      <c r="BY31" s="3">
        <f t="shared" si="24"/>
        <v>0</v>
      </c>
      <c r="BZ31" s="3">
        <f t="shared" si="24"/>
        <v>0</v>
      </c>
      <c r="CA31" s="3">
        <f t="shared" si="24"/>
        <v>0</v>
      </c>
      <c r="CB31" s="3">
        <f t="shared" si="24"/>
        <v>0</v>
      </c>
      <c r="CC31" s="3">
        <f t="shared" si="24"/>
        <v>0</v>
      </c>
      <c r="CD31" s="3">
        <f t="shared" si="24"/>
        <v>0</v>
      </c>
      <c r="CE31" s="3">
        <f t="shared" si="24"/>
        <v>0</v>
      </c>
      <c r="CF31" s="3">
        <f t="shared" si="24"/>
        <v>0</v>
      </c>
      <c r="CG31" s="3">
        <f t="shared" si="24"/>
        <v>0</v>
      </c>
      <c r="CH31" s="12">
        <f t="shared" si="24"/>
        <v>0</v>
      </c>
    </row>
    <row r="32" spans="1:86" ht="15" customHeight="1" x14ac:dyDescent="0.3">
      <c r="A32" s="563"/>
      <c r="B32" s="11" t="str">
        <f t="shared" si="6"/>
        <v>Motors</v>
      </c>
      <c r="C32" s="3">
        <f t="shared" si="6"/>
        <v>0</v>
      </c>
      <c r="D32" s="3">
        <f t="shared" ref="D32:BO32" si="25">IF(SUM($C$19:$N$19)=0,0,C32+D14)</f>
        <v>0</v>
      </c>
      <c r="E32" s="3">
        <f t="shared" si="25"/>
        <v>0</v>
      </c>
      <c r="F32" s="3">
        <f t="shared" si="25"/>
        <v>0</v>
      </c>
      <c r="G32" s="3">
        <f t="shared" si="25"/>
        <v>0</v>
      </c>
      <c r="H32" s="3">
        <f t="shared" si="25"/>
        <v>0</v>
      </c>
      <c r="I32" s="3">
        <f t="shared" si="25"/>
        <v>0</v>
      </c>
      <c r="J32" s="3">
        <f t="shared" si="25"/>
        <v>0</v>
      </c>
      <c r="K32" s="3">
        <f t="shared" si="25"/>
        <v>0</v>
      </c>
      <c r="L32" s="3">
        <f t="shared" si="25"/>
        <v>0</v>
      </c>
      <c r="M32" s="3">
        <f t="shared" si="25"/>
        <v>0</v>
      </c>
      <c r="N32" s="3">
        <f t="shared" si="25"/>
        <v>446803</v>
      </c>
      <c r="O32" s="3">
        <f t="shared" si="25"/>
        <v>446803</v>
      </c>
      <c r="P32" s="3">
        <f t="shared" si="25"/>
        <v>446803</v>
      </c>
      <c r="Q32" s="3">
        <f t="shared" si="25"/>
        <v>446803</v>
      </c>
      <c r="R32" s="3">
        <f t="shared" si="25"/>
        <v>446803</v>
      </c>
      <c r="S32" s="3">
        <f t="shared" si="25"/>
        <v>446803</v>
      </c>
      <c r="T32" s="3">
        <f t="shared" si="25"/>
        <v>446803</v>
      </c>
      <c r="U32" s="3">
        <f t="shared" si="25"/>
        <v>446803</v>
      </c>
      <c r="V32" s="3">
        <f t="shared" si="25"/>
        <v>446803</v>
      </c>
      <c r="W32" s="3">
        <f t="shared" si="25"/>
        <v>446803</v>
      </c>
      <c r="X32" s="3">
        <f t="shared" si="25"/>
        <v>446803</v>
      </c>
      <c r="Y32" s="3">
        <f t="shared" si="25"/>
        <v>446803</v>
      </c>
      <c r="Z32" s="3">
        <f t="shared" si="25"/>
        <v>446803</v>
      </c>
      <c r="AA32" s="3">
        <f t="shared" si="25"/>
        <v>446803</v>
      </c>
      <c r="AB32" s="3">
        <f t="shared" si="25"/>
        <v>446803</v>
      </c>
      <c r="AC32" s="3">
        <f t="shared" si="25"/>
        <v>446803</v>
      </c>
      <c r="AD32" s="3">
        <f t="shared" si="25"/>
        <v>446803</v>
      </c>
      <c r="AE32" s="3">
        <f t="shared" si="25"/>
        <v>446803</v>
      </c>
      <c r="AF32" s="3">
        <f t="shared" si="25"/>
        <v>446803</v>
      </c>
      <c r="AG32" s="3">
        <f t="shared" si="25"/>
        <v>446803</v>
      </c>
      <c r="AH32" s="3">
        <f t="shared" si="25"/>
        <v>446803</v>
      </c>
      <c r="AI32" s="3">
        <f t="shared" si="25"/>
        <v>446803</v>
      </c>
      <c r="AJ32" s="3">
        <f t="shared" si="25"/>
        <v>446803</v>
      </c>
      <c r="AK32" s="3">
        <f t="shared" si="25"/>
        <v>446803</v>
      </c>
      <c r="AL32" s="3">
        <f t="shared" si="25"/>
        <v>446803</v>
      </c>
      <c r="AM32" s="3">
        <f t="shared" si="25"/>
        <v>446803</v>
      </c>
      <c r="AN32" s="3">
        <f t="shared" si="25"/>
        <v>446803</v>
      </c>
      <c r="AO32" s="3">
        <f t="shared" si="25"/>
        <v>446803</v>
      </c>
      <c r="AP32" s="3">
        <f t="shared" si="25"/>
        <v>446803</v>
      </c>
      <c r="AQ32" s="3">
        <f t="shared" si="25"/>
        <v>446803</v>
      </c>
      <c r="AR32" s="3">
        <f t="shared" si="25"/>
        <v>446803</v>
      </c>
      <c r="AS32" s="3">
        <f t="shared" si="25"/>
        <v>446803</v>
      </c>
      <c r="AT32" s="3">
        <f t="shared" si="25"/>
        <v>446803</v>
      </c>
      <c r="AU32" s="3">
        <f t="shared" si="25"/>
        <v>446803</v>
      </c>
      <c r="AV32" s="3">
        <f t="shared" si="25"/>
        <v>446803</v>
      </c>
      <c r="AW32" s="3">
        <f t="shared" si="25"/>
        <v>446803</v>
      </c>
      <c r="AX32" s="3">
        <f t="shared" si="25"/>
        <v>446803</v>
      </c>
      <c r="AY32" s="3">
        <f t="shared" si="25"/>
        <v>446803</v>
      </c>
      <c r="AZ32" s="3">
        <f t="shared" si="25"/>
        <v>446803</v>
      </c>
      <c r="BA32" s="3">
        <f t="shared" si="25"/>
        <v>446803</v>
      </c>
      <c r="BB32" s="3">
        <f t="shared" si="25"/>
        <v>446803</v>
      </c>
      <c r="BC32" s="3">
        <f t="shared" si="25"/>
        <v>446803</v>
      </c>
      <c r="BD32" s="3">
        <f t="shared" si="25"/>
        <v>446803</v>
      </c>
      <c r="BE32" s="3">
        <f t="shared" si="25"/>
        <v>446803</v>
      </c>
      <c r="BF32" s="3">
        <f t="shared" si="25"/>
        <v>446803</v>
      </c>
      <c r="BG32" s="3">
        <f t="shared" si="25"/>
        <v>446803</v>
      </c>
      <c r="BH32" s="3">
        <f t="shared" si="25"/>
        <v>446803</v>
      </c>
      <c r="BI32" s="3">
        <f t="shared" si="25"/>
        <v>446803</v>
      </c>
      <c r="BJ32" s="3">
        <f t="shared" si="25"/>
        <v>446803</v>
      </c>
      <c r="BK32" s="3">
        <f t="shared" si="25"/>
        <v>446803</v>
      </c>
      <c r="BL32" s="3">
        <f t="shared" si="25"/>
        <v>446803</v>
      </c>
      <c r="BM32" s="3">
        <f t="shared" si="25"/>
        <v>446803</v>
      </c>
      <c r="BN32" s="3">
        <f t="shared" si="25"/>
        <v>446803</v>
      </c>
      <c r="BO32" s="3">
        <f t="shared" si="25"/>
        <v>446803</v>
      </c>
      <c r="BP32" s="3">
        <f t="shared" ref="BP32:CH32" si="26">IF(SUM($C$19:$N$19)=0,0,BO32+BP14)</f>
        <v>446803</v>
      </c>
      <c r="BQ32" s="3">
        <f t="shared" si="26"/>
        <v>446803</v>
      </c>
      <c r="BR32" s="3">
        <f t="shared" si="26"/>
        <v>446803</v>
      </c>
      <c r="BS32" s="3">
        <f t="shared" si="26"/>
        <v>446803</v>
      </c>
      <c r="BT32" s="3">
        <f t="shared" si="26"/>
        <v>446803</v>
      </c>
      <c r="BU32" s="3">
        <f t="shared" si="26"/>
        <v>446803</v>
      </c>
      <c r="BV32" s="3">
        <f t="shared" si="26"/>
        <v>446803</v>
      </c>
      <c r="BW32" s="3">
        <f t="shared" si="26"/>
        <v>446803</v>
      </c>
      <c r="BX32" s="3">
        <f t="shared" si="26"/>
        <v>446803</v>
      </c>
      <c r="BY32" s="3">
        <f t="shared" si="26"/>
        <v>446803</v>
      </c>
      <c r="BZ32" s="3">
        <f t="shared" si="26"/>
        <v>446803</v>
      </c>
      <c r="CA32" s="3">
        <f t="shared" si="26"/>
        <v>446803</v>
      </c>
      <c r="CB32" s="3">
        <f t="shared" si="26"/>
        <v>446803</v>
      </c>
      <c r="CC32" s="3">
        <f t="shared" si="26"/>
        <v>446803</v>
      </c>
      <c r="CD32" s="3">
        <f t="shared" si="26"/>
        <v>446803</v>
      </c>
      <c r="CE32" s="3">
        <f t="shared" si="26"/>
        <v>446803</v>
      </c>
      <c r="CF32" s="3">
        <f t="shared" si="26"/>
        <v>446803</v>
      </c>
      <c r="CG32" s="3">
        <f t="shared" si="26"/>
        <v>446803</v>
      </c>
      <c r="CH32" s="12">
        <f t="shared" si="26"/>
        <v>446803</v>
      </c>
    </row>
    <row r="33" spans="1:86" x14ac:dyDescent="0.3">
      <c r="A33" s="563"/>
      <c r="B33" s="11" t="str">
        <f t="shared" si="6"/>
        <v>Process</v>
      </c>
      <c r="C33" s="3">
        <f t="shared" si="6"/>
        <v>0</v>
      </c>
      <c r="D33" s="3">
        <f t="shared" ref="D33:BO33" si="27">IF(SUM($C$19:$N$19)=0,0,C33+D15)</f>
        <v>0</v>
      </c>
      <c r="E33" s="3">
        <f t="shared" si="27"/>
        <v>0</v>
      </c>
      <c r="F33" s="3">
        <f t="shared" si="27"/>
        <v>0</v>
      </c>
      <c r="G33" s="3">
        <f t="shared" si="27"/>
        <v>0</v>
      </c>
      <c r="H33" s="3">
        <f t="shared" si="27"/>
        <v>0</v>
      </c>
      <c r="I33" s="3">
        <f t="shared" si="27"/>
        <v>0</v>
      </c>
      <c r="J33" s="3">
        <f t="shared" si="27"/>
        <v>0</v>
      </c>
      <c r="K33" s="3">
        <f t="shared" si="27"/>
        <v>0</v>
      </c>
      <c r="L33" s="3">
        <f t="shared" si="27"/>
        <v>0</v>
      </c>
      <c r="M33" s="3">
        <f t="shared" si="27"/>
        <v>0</v>
      </c>
      <c r="N33" s="3">
        <f t="shared" si="27"/>
        <v>0</v>
      </c>
      <c r="O33" s="3">
        <f t="shared" si="27"/>
        <v>0</v>
      </c>
      <c r="P33" s="3">
        <f t="shared" si="27"/>
        <v>0</v>
      </c>
      <c r="Q33" s="3">
        <f t="shared" si="27"/>
        <v>0</v>
      </c>
      <c r="R33" s="3">
        <f t="shared" si="27"/>
        <v>0</v>
      </c>
      <c r="S33" s="3">
        <f t="shared" si="27"/>
        <v>0</v>
      </c>
      <c r="T33" s="3">
        <f t="shared" si="27"/>
        <v>0</v>
      </c>
      <c r="U33" s="3">
        <f t="shared" si="27"/>
        <v>0</v>
      </c>
      <c r="V33" s="3">
        <f t="shared" si="27"/>
        <v>0</v>
      </c>
      <c r="W33" s="3">
        <f t="shared" si="27"/>
        <v>0</v>
      </c>
      <c r="X33" s="3">
        <f t="shared" si="27"/>
        <v>0</v>
      </c>
      <c r="Y33" s="3">
        <f t="shared" si="27"/>
        <v>0</v>
      </c>
      <c r="Z33" s="3">
        <f t="shared" si="27"/>
        <v>0</v>
      </c>
      <c r="AA33" s="3">
        <f t="shared" si="27"/>
        <v>0</v>
      </c>
      <c r="AB33" s="3">
        <f t="shared" si="27"/>
        <v>0</v>
      </c>
      <c r="AC33" s="3">
        <f t="shared" si="27"/>
        <v>0</v>
      </c>
      <c r="AD33" s="3">
        <f t="shared" si="27"/>
        <v>0</v>
      </c>
      <c r="AE33" s="3">
        <f t="shared" si="27"/>
        <v>0</v>
      </c>
      <c r="AF33" s="3">
        <f t="shared" si="27"/>
        <v>0</v>
      </c>
      <c r="AG33" s="3">
        <f t="shared" si="27"/>
        <v>0</v>
      </c>
      <c r="AH33" s="3">
        <f t="shared" si="27"/>
        <v>0</v>
      </c>
      <c r="AI33" s="3">
        <f t="shared" si="27"/>
        <v>0</v>
      </c>
      <c r="AJ33" s="3">
        <f t="shared" si="27"/>
        <v>0</v>
      </c>
      <c r="AK33" s="3">
        <f t="shared" si="27"/>
        <v>0</v>
      </c>
      <c r="AL33" s="3">
        <f t="shared" si="27"/>
        <v>0</v>
      </c>
      <c r="AM33" s="3">
        <f t="shared" si="27"/>
        <v>0</v>
      </c>
      <c r="AN33" s="3">
        <f t="shared" si="27"/>
        <v>0</v>
      </c>
      <c r="AO33" s="3">
        <f t="shared" si="27"/>
        <v>0</v>
      </c>
      <c r="AP33" s="3">
        <f t="shared" si="27"/>
        <v>0</v>
      </c>
      <c r="AQ33" s="3">
        <f t="shared" si="27"/>
        <v>0</v>
      </c>
      <c r="AR33" s="3">
        <f t="shared" si="27"/>
        <v>0</v>
      </c>
      <c r="AS33" s="3">
        <f t="shared" si="27"/>
        <v>0</v>
      </c>
      <c r="AT33" s="3">
        <f t="shared" si="27"/>
        <v>0</v>
      </c>
      <c r="AU33" s="3">
        <f t="shared" si="27"/>
        <v>0</v>
      </c>
      <c r="AV33" s="3">
        <f t="shared" si="27"/>
        <v>0</v>
      </c>
      <c r="AW33" s="3">
        <f t="shared" si="27"/>
        <v>0</v>
      </c>
      <c r="AX33" s="3">
        <f t="shared" si="27"/>
        <v>0</v>
      </c>
      <c r="AY33" s="3">
        <f t="shared" si="27"/>
        <v>0</v>
      </c>
      <c r="AZ33" s="3">
        <f t="shared" si="27"/>
        <v>0</v>
      </c>
      <c r="BA33" s="3">
        <f t="shared" si="27"/>
        <v>0</v>
      </c>
      <c r="BB33" s="3">
        <f t="shared" si="27"/>
        <v>0</v>
      </c>
      <c r="BC33" s="3">
        <f t="shared" si="27"/>
        <v>0</v>
      </c>
      <c r="BD33" s="3">
        <f t="shared" si="27"/>
        <v>0</v>
      </c>
      <c r="BE33" s="3">
        <f t="shared" si="27"/>
        <v>0</v>
      </c>
      <c r="BF33" s="3">
        <f t="shared" si="27"/>
        <v>0</v>
      </c>
      <c r="BG33" s="3">
        <f t="shared" si="27"/>
        <v>0</v>
      </c>
      <c r="BH33" s="3">
        <f t="shared" si="27"/>
        <v>0</v>
      </c>
      <c r="BI33" s="3">
        <f t="shared" si="27"/>
        <v>0</v>
      </c>
      <c r="BJ33" s="3">
        <f t="shared" si="27"/>
        <v>0</v>
      </c>
      <c r="BK33" s="3">
        <f t="shared" si="27"/>
        <v>0</v>
      </c>
      <c r="BL33" s="3">
        <f t="shared" si="27"/>
        <v>0</v>
      </c>
      <c r="BM33" s="3">
        <f t="shared" si="27"/>
        <v>0</v>
      </c>
      <c r="BN33" s="3">
        <f t="shared" si="27"/>
        <v>0</v>
      </c>
      <c r="BO33" s="3">
        <f t="shared" si="27"/>
        <v>0</v>
      </c>
      <c r="BP33" s="3">
        <f t="shared" ref="BP33:CH33" si="28">IF(SUM($C$19:$N$19)=0,0,BO33+BP15)</f>
        <v>0</v>
      </c>
      <c r="BQ33" s="3">
        <f t="shared" si="28"/>
        <v>0</v>
      </c>
      <c r="BR33" s="3">
        <f t="shared" si="28"/>
        <v>0</v>
      </c>
      <c r="BS33" s="3">
        <f t="shared" si="28"/>
        <v>0</v>
      </c>
      <c r="BT33" s="3">
        <f t="shared" si="28"/>
        <v>0</v>
      </c>
      <c r="BU33" s="3">
        <f t="shared" si="28"/>
        <v>0</v>
      </c>
      <c r="BV33" s="3">
        <f t="shared" si="28"/>
        <v>0</v>
      </c>
      <c r="BW33" s="3">
        <f t="shared" si="28"/>
        <v>0</v>
      </c>
      <c r="BX33" s="3">
        <f t="shared" si="28"/>
        <v>0</v>
      </c>
      <c r="BY33" s="3">
        <f t="shared" si="28"/>
        <v>0</v>
      </c>
      <c r="BZ33" s="3">
        <f t="shared" si="28"/>
        <v>0</v>
      </c>
      <c r="CA33" s="3">
        <f t="shared" si="28"/>
        <v>0</v>
      </c>
      <c r="CB33" s="3">
        <f t="shared" si="28"/>
        <v>0</v>
      </c>
      <c r="CC33" s="3">
        <f t="shared" si="28"/>
        <v>0</v>
      </c>
      <c r="CD33" s="3">
        <f t="shared" si="28"/>
        <v>0</v>
      </c>
      <c r="CE33" s="3">
        <f t="shared" si="28"/>
        <v>0</v>
      </c>
      <c r="CF33" s="3">
        <f t="shared" si="28"/>
        <v>0</v>
      </c>
      <c r="CG33" s="3">
        <f t="shared" si="28"/>
        <v>0</v>
      </c>
      <c r="CH33" s="12">
        <f t="shared" si="28"/>
        <v>0</v>
      </c>
    </row>
    <row r="34" spans="1:86" x14ac:dyDescent="0.3">
      <c r="A34" s="563"/>
      <c r="B34" s="11" t="str">
        <f t="shared" si="6"/>
        <v>Refrigeration</v>
      </c>
      <c r="C34" s="3">
        <f t="shared" si="6"/>
        <v>0</v>
      </c>
      <c r="D34" s="3">
        <f t="shared" ref="D34:BO34" si="29">IF(SUM($C$19:$N$19)=0,0,C34+D16)</f>
        <v>0</v>
      </c>
      <c r="E34" s="3">
        <f t="shared" si="29"/>
        <v>0</v>
      </c>
      <c r="F34" s="3">
        <f t="shared" si="29"/>
        <v>0</v>
      </c>
      <c r="G34" s="3">
        <f t="shared" si="29"/>
        <v>0</v>
      </c>
      <c r="H34" s="3">
        <f t="shared" si="29"/>
        <v>0</v>
      </c>
      <c r="I34" s="3">
        <f t="shared" si="29"/>
        <v>0</v>
      </c>
      <c r="J34" s="3">
        <f t="shared" si="29"/>
        <v>0</v>
      </c>
      <c r="K34" s="3">
        <f t="shared" si="29"/>
        <v>0</v>
      </c>
      <c r="L34" s="3">
        <f t="shared" si="29"/>
        <v>0</v>
      </c>
      <c r="M34" s="3">
        <f t="shared" si="29"/>
        <v>0</v>
      </c>
      <c r="N34" s="3">
        <f t="shared" si="29"/>
        <v>0</v>
      </c>
      <c r="O34" s="3">
        <f t="shared" si="29"/>
        <v>0</v>
      </c>
      <c r="P34" s="3">
        <f t="shared" si="29"/>
        <v>0</v>
      </c>
      <c r="Q34" s="3">
        <f t="shared" si="29"/>
        <v>0</v>
      </c>
      <c r="R34" s="3">
        <f t="shared" si="29"/>
        <v>0</v>
      </c>
      <c r="S34" s="3">
        <f t="shared" si="29"/>
        <v>0</v>
      </c>
      <c r="T34" s="3">
        <f t="shared" si="29"/>
        <v>0</v>
      </c>
      <c r="U34" s="3">
        <f t="shared" si="29"/>
        <v>0</v>
      </c>
      <c r="V34" s="3">
        <f t="shared" si="29"/>
        <v>0</v>
      </c>
      <c r="W34" s="3">
        <f t="shared" si="29"/>
        <v>0</v>
      </c>
      <c r="X34" s="3">
        <f t="shared" si="29"/>
        <v>0</v>
      </c>
      <c r="Y34" s="3">
        <f t="shared" si="29"/>
        <v>0</v>
      </c>
      <c r="Z34" s="3">
        <f t="shared" si="29"/>
        <v>0</v>
      </c>
      <c r="AA34" s="3">
        <f t="shared" si="29"/>
        <v>0</v>
      </c>
      <c r="AB34" s="3">
        <f t="shared" si="29"/>
        <v>0</v>
      </c>
      <c r="AC34" s="3">
        <f t="shared" si="29"/>
        <v>0</v>
      </c>
      <c r="AD34" s="3">
        <f t="shared" si="29"/>
        <v>0</v>
      </c>
      <c r="AE34" s="3">
        <f t="shared" si="29"/>
        <v>0</v>
      </c>
      <c r="AF34" s="3">
        <f t="shared" si="29"/>
        <v>0</v>
      </c>
      <c r="AG34" s="3">
        <f t="shared" si="29"/>
        <v>0</v>
      </c>
      <c r="AH34" s="3">
        <f t="shared" si="29"/>
        <v>0</v>
      </c>
      <c r="AI34" s="3">
        <f t="shared" si="29"/>
        <v>0</v>
      </c>
      <c r="AJ34" s="3">
        <f t="shared" si="29"/>
        <v>0</v>
      </c>
      <c r="AK34" s="3">
        <f t="shared" si="29"/>
        <v>0</v>
      </c>
      <c r="AL34" s="3">
        <f t="shared" si="29"/>
        <v>0</v>
      </c>
      <c r="AM34" s="3">
        <f t="shared" si="29"/>
        <v>0</v>
      </c>
      <c r="AN34" s="3">
        <f t="shared" si="29"/>
        <v>0</v>
      </c>
      <c r="AO34" s="3">
        <f t="shared" si="29"/>
        <v>0</v>
      </c>
      <c r="AP34" s="3">
        <f t="shared" si="29"/>
        <v>0</v>
      </c>
      <c r="AQ34" s="3">
        <f t="shared" si="29"/>
        <v>0</v>
      </c>
      <c r="AR34" s="3">
        <f t="shared" si="29"/>
        <v>0</v>
      </c>
      <c r="AS34" s="3">
        <f t="shared" si="29"/>
        <v>0</v>
      </c>
      <c r="AT34" s="3">
        <f t="shared" si="29"/>
        <v>0</v>
      </c>
      <c r="AU34" s="3">
        <f t="shared" si="29"/>
        <v>0</v>
      </c>
      <c r="AV34" s="3">
        <f t="shared" si="29"/>
        <v>0</v>
      </c>
      <c r="AW34" s="3">
        <f t="shared" si="29"/>
        <v>0</v>
      </c>
      <c r="AX34" s="3">
        <f t="shared" si="29"/>
        <v>0</v>
      </c>
      <c r="AY34" s="3">
        <f t="shared" si="29"/>
        <v>0</v>
      </c>
      <c r="AZ34" s="3">
        <f t="shared" si="29"/>
        <v>0</v>
      </c>
      <c r="BA34" s="3">
        <f t="shared" si="29"/>
        <v>0</v>
      </c>
      <c r="BB34" s="3">
        <f t="shared" si="29"/>
        <v>0</v>
      </c>
      <c r="BC34" s="3">
        <f t="shared" si="29"/>
        <v>0</v>
      </c>
      <c r="BD34" s="3">
        <f t="shared" si="29"/>
        <v>0</v>
      </c>
      <c r="BE34" s="3">
        <f t="shared" si="29"/>
        <v>0</v>
      </c>
      <c r="BF34" s="3">
        <f t="shared" si="29"/>
        <v>0</v>
      </c>
      <c r="BG34" s="3">
        <f t="shared" si="29"/>
        <v>0</v>
      </c>
      <c r="BH34" s="3">
        <f t="shared" si="29"/>
        <v>0</v>
      </c>
      <c r="BI34" s="3">
        <f t="shared" si="29"/>
        <v>0</v>
      </c>
      <c r="BJ34" s="3">
        <f t="shared" si="29"/>
        <v>0</v>
      </c>
      <c r="BK34" s="3">
        <f t="shared" si="29"/>
        <v>0</v>
      </c>
      <c r="BL34" s="3">
        <f t="shared" si="29"/>
        <v>0</v>
      </c>
      <c r="BM34" s="3">
        <f t="shared" si="29"/>
        <v>0</v>
      </c>
      <c r="BN34" s="3">
        <f t="shared" si="29"/>
        <v>0</v>
      </c>
      <c r="BO34" s="3">
        <f t="shared" si="29"/>
        <v>0</v>
      </c>
      <c r="BP34" s="3">
        <f t="shared" ref="BP34:CH34" si="30">IF(SUM($C$19:$N$19)=0,0,BO34+BP16)</f>
        <v>0</v>
      </c>
      <c r="BQ34" s="3">
        <f t="shared" si="30"/>
        <v>0</v>
      </c>
      <c r="BR34" s="3">
        <f t="shared" si="30"/>
        <v>0</v>
      </c>
      <c r="BS34" s="3">
        <f t="shared" si="30"/>
        <v>0</v>
      </c>
      <c r="BT34" s="3">
        <f t="shared" si="30"/>
        <v>0</v>
      </c>
      <c r="BU34" s="3">
        <f t="shared" si="30"/>
        <v>0</v>
      </c>
      <c r="BV34" s="3">
        <f t="shared" si="30"/>
        <v>0</v>
      </c>
      <c r="BW34" s="3">
        <f t="shared" si="30"/>
        <v>0</v>
      </c>
      <c r="BX34" s="3">
        <f t="shared" si="30"/>
        <v>0</v>
      </c>
      <c r="BY34" s="3">
        <f t="shared" si="30"/>
        <v>0</v>
      </c>
      <c r="BZ34" s="3">
        <f t="shared" si="30"/>
        <v>0</v>
      </c>
      <c r="CA34" s="3">
        <f t="shared" si="30"/>
        <v>0</v>
      </c>
      <c r="CB34" s="3">
        <f t="shared" si="30"/>
        <v>0</v>
      </c>
      <c r="CC34" s="3">
        <f t="shared" si="30"/>
        <v>0</v>
      </c>
      <c r="CD34" s="3">
        <f t="shared" si="30"/>
        <v>0</v>
      </c>
      <c r="CE34" s="3">
        <f t="shared" si="30"/>
        <v>0</v>
      </c>
      <c r="CF34" s="3">
        <f t="shared" si="30"/>
        <v>0</v>
      </c>
      <c r="CG34" s="3">
        <f t="shared" si="30"/>
        <v>0</v>
      </c>
      <c r="CH34" s="12">
        <f t="shared" si="30"/>
        <v>0</v>
      </c>
    </row>
    <row r="35" spans="1:86" x14ac:dyDescent="0.3">
      <c r="A35" s="563"/>
      <c r="B35" s="11" t="str">
        <f t="shared" si="6"/>
        <v>Water Heating</v>
      </c>
      <c r="C35" s="3">
        <f t="shared" si="6"/>
        <v>0</v>
      </c>
      <c r="D35" s="3">
        <f t="shared" ref="D35:BO35" si="31">IF(SUM($C$19:$N$19)=0,0,C35+D17)</f>
        <v>0</v>
      </c>
      <c r="E35" s="3">
        <f t="shared" si="31"/>
        <v>0</v>
      </c>
      <c r="F35" s="3">
        <f t="shared" si="31"/>
        <v>0</v>
      </c>
      <c r="G35" s="3">
        <f t="shared" si="31"/>
        <v>0</v>
      </c>
      <c r="H35" s="3">
        <f t="shared" si="31"/>
        <v>0</v>
      </c>
      <c r="I35" s="3">
        <f t="shared" si="31"/>
        <v>0</v>
      </c>
      <c r="J35" s="3">
        <f t="shared" si="31"/>
        <v>0</v>
      </c>
      <c r="K35" s="3">
        <f t="shared" si="31"/>
        <v>0</v>
      </c>
      <c r="L35" s="3">
        <f t="shared" si="31"/>
        <v>0</v>
      </c>
      <c r="M35" s="3">
        <f t="shared" si="31"/>
        <v>0</v>
      </c>
      <c r="N35" s="3">
        <f t="shared" si="31"/>
        <v>0</v>
      </c>
      <c r="O35" s="3">
        <f t="shared" si="31"/>
        <v>0</v>
      </c>
      <c r="P35" s="3">
        <f t="shared" si="31"/>
        <v>0</v>
      </c>
      <c r="Q35" s="3">
        <f t="shared" si="31"/>
        <v>0</v>
      </c>
      <c r="R35" s="3">
        <f t="shared" si="31"/>
        <v>0</v>
      </c>
      <c r="S35" s="3">
        <f t="shared" si="31"/>
        <v>0</v>
      </c>
      <c r="T35" s="3">
        <f t="shared" si="31"/>
        <v>0</v>
      </c>
      <c r="U35" s="3">
        <f t="shared" si="31"/>
        <v>0</v>
      </c>
      <c r="V35" s="3">
        <f t="shared" si="31"/>
        <v>0</v>
      </c>
      <c r="W35" s="3">
        <f t="shared" si="31"/>
        <v>0</v>
      </c>
      <c r="X35" s="3">
        <f t="shared" si="31"/>
        <v>0</v>
      </c>
      <c r="Y35" s="3">
        <f t="shared" si="31"/>
        <v>0</v>
      </c>
      <c r="Z35" s="3">
        <f t="shared" si="31"/>
        <v>0</v>
      </c>
      <c r="AA35" s="3">
        <f t="shared" si="31"/>
        <v>0</v>
      </c>
      <c r="AB35" s="3">
        <f t="shared" si="31"/>
        <v>0</v>
      </c>
      <c r="AC35" s="3">
        <f t="shared" si="31"/>
        <v>0</v>
      </c>
      <c r="AD35" s="3">
        <f t="shared" si="31"/>
        <v>0</v>
      </c>
      <c r="AE35" s="3">
        <f t="shared" si="31"/>
        <v>0</v>
      </c>
      <c r="AF35" s="3">
        <f t="shared" si="31"/>
        <v>0</v>
      </c>
      <c r="AG35" s="3">
        <f t="shared" si="31"/>
        <v>0</v>
      </c>
      <c r="AH35" s="3">
        <f t="shared" si="31"/>
        <v>0</v>
      </c>
      <c r="AI35" s="3">
        <f t="shared" si="31"/>
        <v>0</v>
      </c>
      <c r="AJ35" s="3">
        <f t="shared" si="31"/>
        <v>0</v>
      </c>
      <c r="AK35" s="3">
        <f t="shared" si="31"/>
        <v>0</v>
      </c>
      <c r="AL35" s="3">
        <f t="shared" si="31"/>
        <v>0</v>
      </c>
      <c r="AM35" s="3">
        <f t="shared" si="31"/>
        <v>0</v>
      </c>
      <c r="AN35" s="3">
        <f t="shared" si="31"/>
        <v>0</v>
      </c>
      <c r="AO35" s="3">
        <f t="shared" si="31"/>
        <v>0</v>
      </c>
      <c r="AP35" s="3">
        <f t="shared" si="31"/>
        <v>0</v>
      </c>
      <c r="AQ35" s="3">
        <f t="shared" si="31"/>
        <v>0</v>
      </c>
      <c r="AR35" s="3">
        <f t="shared" si="31"/>
        <v>0</v>
      </c>
      <c r="AS35" s="3">
        <f t="shared" si="31"/>
        <v>0</v>
      </c>
      <c r="AT35" s="3">
        <f t="shared" si="31"/>
        <v>0</v>
      </c>
      <c r="AU35" s="3">
        <f t="shared" si="31"/>
        <v>0</v>
      </c>
      <c r="AV35" s="3">
        <f t="shared" si="31"/>
        <v>0</v>
      </c>
      <c r="AW35" s="3">
        <f t="shared" si="31"/>
        <v>0</v>
      </c>
      <c r="AX35" s="3">
        <f t="shared" si="31"/>
        <v>0</v>
      </c>
      <c r="AY35" s="3">
        <f t="shared" si="31"/>
        <v>0</v>
      </c>
      <c r="AZ35" s="3">
        <f t="shared" si="31"/>
        <v>0</v>
      </c>
      <c r="BA35" s="3">
        <f t="shared" si="31"/>
        <v>0</v>
      </c>
      <c r="BB35" s="3">
        <f t="shared" si="31"/>
        <v>0</v>
      </c>
      <c r="BC35" s="3">
        <f t="shared" si="31"/>
        <v>0</v>
      </c>
      <c r="BD35" s="3">
        <f t="shared" si="31"/>
        <v>0</v>
      </c>
      <c r="BE35" s="3">
        <f t="shared" si="31"/>
        <v>0</v>
      </c>
      <c r="BF35" s="3">
        <f t="shared" si="31"/>
        <v>0</v>
      </c>
      <c r="BG35" s="3">
        <f t="shared" si="31"/>
        <v>0</v>
      </c>
      <c r="BH35" s="3">
        <f t="shared" si="31"/>
        <v>0</v>
      </c>
      <c r="BI35" s="3">
        <f t="shared" si="31"/>
        <v>0</v>
      </c>
      <c r="BJ35" s="3">
        <f t="shared" si="31"/>
        <v>0</v>
      </c>
      <c r="BK35" s="3">
        <f t="shared" si="31"/>
        <v>0</v>
      </c>
      <c r="BL35" s="3">
        <f t="shared" si="31"/>
        <v>0</v>
      </c>
      <c r="BM35" s="3">
        <f t="shared" si="31"/>
        <v>0</v>
      </c>
      <c r="BN35" s="3">
        <f t="shared" si="31"/>
        <v>0</v>
      </c>
      <c r="BO35" s="3">
        <f t="shared" si="31"/>
        <v>0</v>
      </c>
      <c r="BP35" s="3">
        <f t="shared" ref="BP35:CH35" si="32">IF(SUM($C$19:$N$19)=0,0,BO35+BP17)</f>
        <v>0</v>
      </c>
      <c r="BQ35" s="3">
        <f t="shared" si="32"/>
        <v>0</v>
      </c>
      <c r="BR35" s="3">
        <f t="shared" si="32"/>
        <v>0</v>
      </c>
      <c r="BS35" s="3">
        <f t="shared" si="32"/>
        <v>0</v>
      </c>
      <c r="BT35" s="3">
        <f t="shared" si="32"/>
        <v>0</v>
      </c>
      <c r="BU35" s="3">
        <f t="shared" si="32"/>
        <v>0</v>
      </c>
      <c r="BV35" s="3">
        <f t="shared" si="32"/>
        <v>0</v>
      </c>
      <c r="BW35" s="3">
        <f t="shared" si="32"/>
        <v>0</v>
      </c>
      <c r="BX35" s="3">
        <f t="shared" si="32"/>
        <v>0</v>
      </c>
      <c r="BY35" s="3">
        <f t="shared" si="32"/>
        <v>0</v>
      </c>
      <c r="BZ35" s="3">
        <f t="shared" si="32"/>
        <v>0</v>
      </c>
      <c r="CA35" s="3">
        <f t="shared" si="32"/>
        <v>0</v>
      </c>
      <c r="CB35" s="3">
        <f t="shared" si="32"/>
        <v>0</v>
      </c>
      <c r="CC35" s="3">
        <f t="shared" si="32"/>
        <v>0</v>
      </c>
      <c r="CD35" s="3">
        <f t="shared" si="32"/>
        <v>0</v>
      </c>
      <c r="CE35" s="3">
        <f t="shared" si="32"/>
        <v>0</v>
      </c>
      <c r="CF35" s="3">
        <f t="shared" si="32"/>
        <v>0</v>
      </c>
      <c r="CG35" s="3">
        <f t="shared" si="32"/>
        <v>0</v>
      </c>
      <c r="CH35" s="12">
        <f t="shared" si="32"/>
        <v>0</v>
      </c>
    </row>
    <row r="36" spans="1:86" ht="15" customHeight="1" x14ac:dyDescent="0.3">
      <c r="A36" s="563"/>
      <c r="B36" s="11" t="str">
        <f t="shared" si="6"/>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35">
      <c r="A37" s="564"/>
      <c r="B37" s="224" t="str">
        <f t="shared" si="6"/>
        <v>Monthly kWh</v>
      </c>
      <c r="C37" s="280">
        <f>SUM(C23:C36)</f>
        <v>0</v>
      </c>
      <c r="D37" s="280">
        <f t="shared" ref="D37:BO37" si="33">SUM(D23:D36)</f>
        <v>0</v>
      </c>
      <c r="E37" s="280">
        <f t="shared" si="33"/>
        <v>113998</v>
      </c>
      <c r="F37" s="280">
        <f t="shared" si="33"/>
        <v>113998</v>
      </c>
      <c r="G37" s="280">
        <f t="shared" si="33"/>
        <v>164613</v>
      </c>
      <c r="H37" s="280">
        <f t="shared" si="33"/>
        <v>1188739</v>
      </c>
      <c r="I37" s="280">
        <f t="shared" si="33"/>
        <v>1198108</v>
      </c>
      <c r="J37" s="280">
        <f t="shared" si="33"/>
        <v>1379303</v>
      </c>
      <c r="K37" s="280">
        <f t="shared" si="33"/>
        <v>1664391</v>
      </c>
      <c r="L37" s="280">
        <f t="shared" si="33"/>
        <v>1694507</v>
      </c>
      <c r="M37" s="280">
        <f t="shared" si="33"/>
        <v>1694507</v>
      </c>
      <c r="N37" s="280">
        <f t="shared" si="33"/>
        <v>5303745</v>
      </c>
      <c r="O37" s="280">
        <f t="shared" si="33"/>
        <v>5303745</v>
      </c>
      <c r="P37" s="280">
        <f t="shared" si="33"/>
        <v>5303745</v>
      </c>
      <c r="Q37" s="280">
        <f t="shared" si="33"/>
        <v>5303745</v>
      </c>
      <c r="R37" s="280">
        <f t="shared" si="33"/>
        <v>5303745</v>
      </c>
      <c r="S37" s="280">
        <f t="shared" si="33"/>
        <v>5303745</v>
      </c>
      <c r="T37" s="280">
        <f t="shared" si="33"/>
        <v>5303745</v>
      </c>
      <c r="U37" s="280">
        <f t="shared" si="33"/>
        <v>5303745</v>
      </c>
      <c r="V37" s="280">
        <f t="shared" si="33"/>
        <v>5303745</v>
      </c>
      <c r="W37" s="280">
        <f t="shared" si="33"/>
        <v>5303745</v>
      </c>
      <c r="X37" s="280">
        <f t="shared" si="33"/>
        <v>5303745</v>
      </c>
      <c r="Y37" s="280">
        <f t="shared" si="33"/>
        <v>5303745</v>
      </c>
      <c r="Z37" s="280">
        <f t="shared" si="33"/>
        <v>5303745</v>
      </c>
      <c r="AA37" s="280">
        <f t="shared" si="33"/>
        <v>5303745</v>
      </c>
      <c r="AB37" s="280">
        <f t="shared" si="33"/>
        <v>5303745</v>
      </c>
      <c r="AC37" s="280">
        <f t="shared" si="33"/>
        <v>5303745</v>
      </c>
      <c r="AD37" s="280">
        <f t="shared" si="33"/>
        <v>5303745</v>
      </c>
      <c r="AE37" s="280">
        <f t="shared" si="33"/>
        <v>5303745</v>
      </c>
      <c r="AF37" s="280">
        <f t="shared" si="33"/>
        <v>5303745</v>
      </c>
      <c r="AG37" s="280">
        <f t="shared" si="33"/>
        <v>5303745</v>
      </c>
      <c r="AH37" s="280">
        <f t="shared" si="33"/>
        <v>5303745</v>
      </c>
      <c r="AI37" s="280">
        <f t="shared" si="33"/>
        <v>5303745</v>
      </c>
      <c r="AJ37" s="280">
        <f t="shared" si="33"/>
        <v>5303745</v>
      </c>
      <c r="AK37" s="280">
        <f t="shared" si="33"/>
        <v>5303745</v>
      </c>
      <c r="AL37" s="280">
        <f t="shared" si="33"/>
        <v>5303745</v>
      </c>
      <c r="AM37" s="280">
        <f t="shared" si="33"/>
        <v>5303745</v>
      </c>
      <c r="AN37" s="280">
        <f t="shared" si="33"/>
        <v>5303745</v>
      </c>
      <c r="AO37" s="280">
        <f t="shared" si="33"/>
        <v>5303745</v>
      </c>
      <c r="AP37" s="280">
        <f t="shared" si="33"/>
        <v>5303745</v>
      </c>
      <c r="AQ37" s="280">
        <f t="shared" si="33"/>
        <v>5303745</v>
      </c>
      <c r="AR37" s="280">
        <f t="shared" si="33"/>
        <v>5303745</v>
      </c>
      <c r="AS37" s="280">
        <f t="shared" si="33"/>
        <v>5303745</v>
      </c>
      <c r="AT37" s="280">
        <f t="shared" si="33"/>
        <v>5303745</v>
      </c>
      <c r="AU37" s="280">
        <f t="shared" si="33"/>
        <v>5303745</v>
      </c>
      <c r="AV37" s="280">
        <f t="shared" si="33"/>
        <v>5303745</v>
      </c>
      <c r="AW37" s="280">
        <f t="shared" si="33"/>
        <v>5303745</v>
      </c>
      <c r="AX37" s="280">
        <f t="shared" si="33"/>
        <v>5303745</v>
      </c>
      <c r="AY37" s="280">
        <f t="shared" si="33"/>
        <v>5303745</v>
      </c>
      <c r="AZ37" s="280">
        <f t="shared" si="33"/>
        <v>5303745</v>
      </c>
      <c r="BA37" s="280">
        <f t="shared" si="33"/>
        <v>5303745</v>
      </c>
      <c r="BB37" s="280">
        <f t="shared" si="33"/>
        <v>5303745</v>
      </c>
      <c r="BC37" s="280">
        <f t="shared" si="33"/>
        <v>5303745</v>
      </c>
      <c r="BD37" s="280">
        <f t="shared" si="33"/>
        <v>5303745</v>
      </c>
      <c r="BE37" s="280">
        <f t="shared" si="33"/>
        <v>5303745</v>
      </c>
      <c r="BF37" s="280">
        <f t="shared" si="33"/>
        <v>5303745</v>
      </c>
      <c r="BG37" s="280">
        <f t="shared" si="33"/>
        <v>5303745</v>
      </c>
      <c r="BH37" s="280">
        <f t="shared" si="33"/>
        <v>5303745</v>
      </c>
      <c r="BI37" s="280">
        <f t="shared" si="33"/>
        <v>5303745</v>
      </c>
      <c r="BJ37" s="280">
        <f t="shared" si="33"/>
        <v>5303745</v>
      </c>
      <c r="BK37" s="280">
        <f t="shared" si="33"/>
        <v>5303745</v>
      </c>
      <c r="BL37" s="280">
        <f t="shared" si="33"/>
        <v>5303745</v>
      </c>
      <c r="BM37" s="280">
        <f t="shared" si="33"/>
        <v>5303745</v>
      </c>
      <c r="BN37" s="280">
        <f t="shared" si="33"/>
        <v>5303745</v>
      </c>
      <c r="BO37" s="280">
        <f t="shared" si="33"/>
        <v>5303745</v>
      </c>
      <c r="BP37" s="280">
        <f t="shared" ref="BP37:CH37" si="34">SUM(BP23:BP36)</f>
        <v>5303745</v>
      </c>
      <c r="BQ37" s="280">
        <f t="shared" si="34"/>
        <v>5303745</v>
      </c>
      <c r="BR37" s="280">
        <f t="shared" si="34"/>
        <v>5303745</v>
      </c>
      <c r="BS37" s="280">
        <f t="shared" si="34"/>
        <v>5303745</v>
      </c>
      <c r="BT37" s="280">
        <f t="shared" si="34"/>
        <v>5303745</v>
      </c>
      <c r="BU37" s="280">
        <f t="shared" si="34"/>
        <v>5303745</v>
      </c>
      <c r="BV37" s="280">
        <f t="shared" si="34"/>
        <v>5303745</v>
      </c>
      <c r="BW37" s="280">
        <f t="shared" si="34"/>
        <v>5303745</v>
      </c>
      <c r="BX37" s="280">
        <f t="shared" si="34"/>
        <v>5303745</v>
      </c>
      <c r="BY37" s="280">
        <f t="shared" si="34"/>
        <v>5303745</v>
      </c>
      <c r="BZ37" s="280">
        <f t="shared" si="34"/>
        <v>5303745</v>
      </c>
      <c r="CA37" s="280">
        <f t="shared" si="34"/>
        <v>5303745</v>
      </c>
      <c r="CB37" s="280">
        <f t="shared" si="34"/>
        <v>5303745</v>
      </c>
      <c r="CC37" s="280">
        <f t="shared" si="34"/>
        <v>5303745</v>
      </c>
      <c r="CD37" s="280">
        <f t="shared" si="34"/>
        <v>5303745</v>
      </c>
      <c r="CE37" s="280">
        <f t="shared" si="34"/>
        <v>5303745</v>
      </c>
      <c r="CF37" s="280">
        <f t="shared" si="34"/>
        <v>5303745</v>
      </c>
      <c r="CG37" s="280">
        <f t="shared" si="34"/>
        <v>5303745</v>
      </c>
      <c r="CH37" s="283">
        <f t="shared" si="34"/>
        <v>5303745</v>
      </c>
    </row>
    <row r="38" spans="1:86" x14ac:dyDescent="0.3">
      <c r="A38" s="8"/>
      <c r="B38" s="303"/>
      <c r="C38" s="9"/>
      <c r="D38" s="303"/>
      <c r="E38" s="9"/>
      <c r="F38" s="303"/>
      <c r="G38" s="303"/>
      <c r="H38" s="9"/>
      <c r="I38" s="303"/>
      <c r="J38" s="303"/>
      <c r="K38" s="9"/>
      <c r="L38" s="303"/>
      <c r="M38" s="303"/>
      <c r="N38" s="355" t="s">
        <v>195</v>
      </c>
      <c r="O38" s="354">
        <f>SUM(C5:N18)</f>
        <v>5303745</v>
      </c>
      <c r="P38" s="303"/>
      <c r="Q38" s="9"/>
      <c r="R38" s="303"/>
      <c r="S38" s="303"/>
      <c r="T38" s="9"/>
      <c r="U38" s="303"/>
      <c r="V38" s="303"/>
      <c r="W38" s="9"/>
      <c r="X38" s="303"/>
      <c r="Y38" s="303"/>
      <c r="Z38" s="9"/>
      <c r="AA38" s="303"/>
      <c r="AB38" s="303"/>
      <c r="AC38" s="9"/>
      <c r="AD38" s="303"/>
      <c r="AE38" s="303"/>
      <c r="AF38" s="9"/>
      <c r="AG38" s="303"/>
      <c r="AH38" s="303"/>
      <c r="AI38" s="9"/>
      <c r="AJ38" s="303"/>
      <c r="AK38" s="303"/>
      <c r="AL38" s="9"/>
      <c r="AM38" s="303"/>
      <c r="AN38" s="303"/>
      <c r="AO38" s="9"/>
      <c r="AP38" s="303"/>
      <c r="AQ38" s="303"/>
      <c r="AR38" s="9"/>
      <c r="AS38" s="303"/>
      <c r="AT38" s="303"/>
      <c r="AU38" s="9"/>
      <c r="AV38" s="303"/>
      <c r="AW38" s="303"/>
      <c r="AX38" s="9"/>
      <c r="AY38" s="303"/>
      <c r="AZ38" s="303"/>
      <c r="BA38" s="9"/>
      <c r="BB38" s="303"/>
      <c r="BC38" s="303"/>
      <c r="BD38" s="9"/>
      <c r="BE38" s="303"/>
      <c r="BF38" s="303"/>
      <c r="BG38" s="9"/>
      <c r="BH38" s="303"/>
      <c r="BI38" s="303"/>
      <c r="BJ38" s="9"/>
      <c r="BK38" s="303"/>
      <c r="BL38" s="303"/>
      <c r="BM38" s="9"/>
      <c r="BN38" s="303"/>
      <c r="BO38" s="303"/>
      <c r="BP38" s="9"/>
      <c r="BQ38" s="303"/>
      <c r="BR38" s="303"/>
      <c r="BS38" s="9"/>
      <c r="BT38" s="303"/>
      <c r="BU38" s="303"/>
      <c r="BV38" s="9"/>
      <c r="BW38" s="303"/>
      <c r="BX38" s="303"/>
      <c r="BY38" s="9"/>
      <c r="BZ38" s="303"/>
      <c r="CA38" s="303"/>
      <c r="CB38" s="9"/>
      <c r="CC38" s="303"/>
      <c r="CD38" s="303"/>
      <c r="CE38" s="9"/>
      <c r="CF38" s="303"/>
      <c r="CG38" s="303"/>
      <c r="CH38" s="149"/>
    </row>
    <row r="39" spans="1:86" ht="15" thickBot="1" x14ac:dyDescent="0.35">
      <c r="C39" s="148"/>
      <c r="D39" s="148"/>
      <c r="E39" s="148"/>
      <c r="F39" s="148"/>
      <c r="G39" s="148"/>
      <c r="H39" s="148"/>
      <c r="I39" s="148"/>
      <c r="J39" s="148"/>
      <c r="K39" s="148"/>
      <c r="L39" s="148"/>
      <c r="M39" s="148"/>
      <c r="N39" s="148"/>
      <c r="O39" s="148"/>
      <c r="P39" s="148"/>
      <c r="Q39" s="148"/>
      <c r="R39" s="148"/>
      <c r="S39" s="148"/>
      <c r="T39" s="148"/>
      <c r="U39" s="148"/>
      <c r="V39" s="148"/>
      <c r="W39" s="148"/>
      <c r="X39" s="148"/>
      <c r="Y39" s="148"/>
      <c r="Z39" s="148"/>
      <c r="AA39" s="148"/>
      <c r="AB39" s="148"/>
      <c r="AC39" s="148"/>
      <c r="AD39" s="148"/>
      <c r="AE39" s="148"/>
      <c r="AF39" s="148"/>
      <c r="AG39" s="148"/>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c r="BI39" s="148"/>
      <c r="BJ39" s="148"/>
      <c r="BK39" s="148"/>
      <c r="BL39" s="148"/>
      <c r="BM39" s="148"/>
      <c r="BN39" s="148"/>
      <c r="BO39" s="148"/>
      <c r="BP39" s="148"/>
      <c r="BQ39" s="148"/>
      <c r="BR39" s="148"/>
      <c r="BS39" s="148"/>
      <c r="BT39" s="148"/>
      <c r="BU39" s="148"/>
      <c r="BV39" s="148"/>
      <c r="BW39" s="148"/>
      <c r="BX39" s="148"/>
      <c r="BY39" s="148"/>
      <c r="BZ39" s="148"/>
      <c r="CA39" s="148"/>
      <c r="CB39" s="148"/>
      <c r="CC39" s="148"/>
      <c r="CD39" s="148"/>
      <c r="CE39" s="148"/>
      <c r="CF39" s="148"/>
      <c r="CG39" s="148"/>
      <c r="CH39" s="148"/>
    </row>
    <row r="40" spans="1:86" ht="16.2" thickBot="1" x14ac:dyDescent="0.35">
      <c r="A40" s="565" t="s">
        <v>16</v>
      </c>
      <c r="B40" s="18" t="s">
        <v>10</v>
      </c>
      <c r="C40" s="176">
        <f>C$4</f>
        <v>44927</v>
      </c>
      <c r="D40" s="176">
        <f t="shared" ref="D40:BO40" si="35">D$4</f>
        <v>44958</v>
      </c>
      <c r="E40" s="176">
        <f t="shared" si="35"/>
        <v>44986</v>
      </c>
      <c r="F40" s="176">
        <f t="shared" si="35"/>
        <v>45017</v>
      </c>
      <c r="G40" s="176">
        <f t="shared" si="35"/>
        <v>45047</v>
      </c>
      <c r="H40" s="176">
        <f t="shared" si="35"/>
        <v>45078</v>
      </c>
      <c r="I40" s="176">
        <f t="shared" si="35"/>
        <v>45108</v>
      </c>
      <c r="J40" s="176">
        <f t="shared" si="35"/>
        <v>45139</v>
      </c>
      <c r="K40" s="176">
        <f t="shared" si="35"/>
        <v>45170</v>
      </c>
      <c r="L40" s="176">
        <f t="shared" si="35"/>
        <v>45200</v>
      </c>
      <c r="M40" s="176">
        <f t="shared" si="35"/>
        <v>45231</v>
      </c>
      <c r="N40" s="176">
        <f t="shared" si="35"/>
        <v>45261</v>
      </c>
      <c r="O40" s="176">
        <f t="shared" si="35"/>
        <v>45292</v>
      </c>
      <c r="P40" s="176">
        <f t="shared" si="35"/>
        <v>45323</v>
      </c>
      <c r="Q40" s="176">
        <f t="shared" si="35"/>
        <v>45352</v>
      </c>
      <c r="R40" s="176">
        <f t="shared" si="35"/>
        <v>45383</v>
      </c>
      <c r="S40" s="176">
        <f t="shared" si="35"/>
        <v>45413</v>
      </c>
      <c r="T40" s="176">
        <f t="shared" si="35"/>
        <v>45444</v>
      </c>
      <c r="U40" s="176">
        <f t="shared" si="35"/>
        <v>45474</v>
      </c>
      <c r="V40" s="176">
        <f t="shared" si="35"/>
        <v>45505</v>
      </c>
      <c r="W40" s="176">
        <f t="shared" si="35"/>
        <v>45536</v>
      </c>
      <c r="X40" s="176">
        <f t="shared" si="35"/>
        <v>45566</v>
      </c>
      <c r="Y40" s="176">
        <f t="shared" si="35"/>
        <v>45597</v>
      </c>
      <c r="Z40" s="176">
        <f t="shared" si="35"/>
        <v>45627</v>
      </c>
      <c r="AA40" s="176">
        <f t="shared" si="35"/>
        <v>45658</v>
      </c>
      <c r="AB40" s="176">
        <f t="shared" si="35"/>
        <v>45689</v>
      </c>
      <c r="AC40" s="176">
        <f t="shared" si="35"/>
        <v>45717</v>
      </c>
      <c r="AD40" s="176">
        <f t="shared" si="35"/>
        <v>45748</v>
      </c>
      <c r="AE40" s="176">
        <f t="shared" si="35"/>
        <v>45778</v>
      </c>
      <c r="AF40" s="176">
        <f t="shared" si="35"/>
        <v>45809</v>
      </c>
      <c r="AG40" s="176">
        <f t="shared" si="35"/>
        <v>45839</v>
      </c>
      <c r="AH40" s="176">
        <f t="shared" si="35"/>
        <v>45870</v>
      </c>
      <c r="AI40" s="176">
        <f t="shared" si="35"/>
        <v>45901</v>
      </c>
      <c r="AJ40" s="176">
        <f t="shared" si="35"/>
        <v>45931</v>
      </c>
      <c r="AK40" s="176">
        <f t="shared" si="35"/>
        <v>45962</v>
      </c>
      <c r="AL40" s="176">
        <f t="shared" si="35"/>
        <v>45992</v>
      </c>
      <c r="AM40" s="176">
        <f t="shared" si="35"/>
        <v>46023</v>
      </c>
      <c r="AN40" s="176">
        <f t="shared" si="35"/>
        <v>46054</v>
      </c>
      <c r="AO40" s="176">
        <f t="shared" si="35"/>
        <v>46082</v>
      </c>
      <c r="AP40" s="176">
        <f t="shared" si="35"/>
        <v>46113</v>
      </c>
      <c r="AQ40" s="176">
        <f t="shared" si="35"/>
        <v>46143</v>
      </c>
      <c r="AR40" s="176">
        <f t="shared" si="35"/>
        <v>46174</v>
      </c>
      <c r="AS40" s="176">
        <f t="shared" si="35"/>
        <v>46204</v>
      </c>
      <c r="AT40" s="176">
        <f t="shared" si="35"/>
        <v>46235</v>
      </c>
      <c r="AU40" s="176">
        <f t="shared" si="35"/>
        <v>46266</v>
      </c>
      <c r="AV40" s="176">
        <f t="shared" si="35"/>
        <v>46296</v>
      </c>
      <c r="AW40" s="176">
        <f t="shared" si="35"/>
        <v>46327</v>
      </c>
      <c r="AX40" s="176">
        <f t="shared" si="35"/>
        <v>46357</v>
      </c>
      <c r="AY40" s="176">
        <f t="shared" si="35"/>
        <v>46388</v>
      </c>
      <c r="AZ40" s="176">
        <f t="shared" si="35"/>
        <v>46419</v>
      </c>
      <c r="BA40" s="176">
        <f t="shared" si="35"/>
        <v>46447</v>
      </c>
      <c r="BB40" s="176">
        <f t="shared" si="35"/>
        <v>46478</v>
      </c>
      <c r="BC40" s="176">
        <f t="shared" si="35"/>
        <v>46508</v>
      </c>
      <c r="BD40" s="176">
        <f t="shared" si="35"/>
        <v>46539</v>
      </c>
      <c r="BE40" s="176">
        <f t="shared" si="35"/>
        <v>46569</v>
      </c>
      <c r="BF40" s="176">
        <f t="shared" si="35"/>
        <v>46600</v>
      </c>
      <c r="BG40" s="176">
        <f t="shared" si="35"/>
        <v>46631</v>
      </c>
      <c r="BH40" s="176">
        <f t="shared" si="35"/>
        <v>46661</v>
      </c>
      <c r="BI40" s="176">
        <f t="shared" si="35"/>
        <v>46692</v>
      </c>
      <c r="BJ40" s="176">
        <f t="shared" si="35"/>
        <v>46722</v>
      </c>
      <c r="BK40" s="176">
        <f t="shared" si="35"/>
        <v>46753</v>
      </c>
      <c r="BL40" s="176">
        <f t="shared" si="35"/>
        <v>46784</v>
      </c>
      <c r="BM40" s="176">
        <f t="shared" si="35"/>
        <v>46813</v>
      </c>
      <c r="BN40" s="176">
        <f t="shared" si="35"/>
        <v>46844</v>
      </c>
      <c r="BO40" s="176">
        <f t="shared" si="35"/>
        <v>46874</v>
      </c>
      <c r="BP40" s="176">
        <f t="shared" ref="BP40:CH40" si="36">BP$4</f>
        <v>46905</v>
      </c>
      <c r="BQ40" s="176">
        <f t="shared" si="36"/>
        <v>46935</v>
      </c>
      <c r="BR40" s="176">
        <f t="shared" si="36"/>
        <v>46966</v>
      </c>
      <c r="BS40" s="176">
        <f t="shared" si="36"/>
        <v>46997</v>
      </c>
      <c r="BT40" s="176">
        <f t="shared" si="36"/>
        <v>47027</v>
      </c>
      <c r="BU40" s="176">
        <f t="shared" si="36"/>
        <v>47058</v>
      </c>
      <c r="BV40" s="176">
        <f t="shared" si="36"/>
        <v>47088</v>
      </c>
      <c r="BW40" s="176">
        <f t="shared" si="36"/>
        <v>47119</v>
      </c>
      <c r="BX40" s="176">
        <f t="shared" si="36"/>
        <v>47150</v>
      </c>
      <c r="BY40" s="176">
        <f t="shared" si="36"/>
        <v>47178</v>
      </c>
      <c r="BZ40" s="176">
        <f t="shared" si="36"/>
        <v>47209</v>
      </c>
      <c r="CA40" s="176">
        <f t="shared" si="36"/>
        <v>47239</v>
      </c>
      <c r="CB40" s="176">
        <f t="shared" si="36"/>
        <v>47270</v>
      </c>
      <c r="CC40" s="176">
        <f t="shared" si="36"/>
        <v>47300</v>
      </c>
      <c r="CD40" s="176">
        <f t="shared" si="36"/>
        <v>47331</v>
      </c>
      <c r="CE40" s="176">
        <f t="shared" si="36"/>
        <v>47362</v>
      </c>
      <c r="CF40" s="176">
        <f t="shared" si="36"/>
        <v>47392</v>
      </c>
      <c r="CG40" s="176">
        <f t="shared" si="36"/>
        <v>47423</v>
      </c>
      <c r="CH40" s="177">
        <f t="shared" si="36"/>
        <v>47453</v>
      </c>
    </row>
    <row r="41" spans="1:86" ht="15" customHeight="1" x14ac:dyDescent="0.3">
      <c r="A41" s="566"/>
      <c r="B41" s="11" t="str">
        <f t="shared" ref="B41:B55" si="37">B23</f>
        <v>Air Comp</v>
      </c>
      <c r="C41" s="3">
        <v>0</v>
      </c>
      <c r="D41" s="3">
        <v>0</v>
      </c>
      <c r="E41" s="3">
        <v>0</v>
      </c>
      <c r="F41" s="3">
        <v>0</v>
      </c>
      <c r="G41" s="3">
        <f>F41</f>
        <v>0</v>
      </c>
      <c r="H41" s="3">
        <f t="shared" ref="H41:BS41" si="38">G41</f>
        <v>0</v>
      </c>
      <c r="I41" s="3">
        <f t="shared" si="38"/>
        <v>0</v>
      </c>
      <c r="J41" s="3">
        <f t="shared" si="38"/>
        <v>0</v>
      </c>
      <c r="K41" s="3">
        <f t="shared" si="38"/>
        <v>0</v>
      </c>
      <c r="L41" s="3">
        <f t="shared" si="38"/>
        <v>0</v>
      </c>
      <c r="M41" s="3">
        <f t="shared" si="38"/>
        <v>0</v>
      </c>
      <c r="N41" s="3">
        <f t="shared" si="38"/>
        <v>0</v>
      </c>
      <c r="O41" s="3">
        <f t="shared" si="38"/>
        <v>0</v>
      </c>
      <c r="P41" s="3">
        <f t="shared" si="38"/>
        <v>0</v>
      </c>
      <c r="Q41" s="3">
        <f t="shared" si="38"/>
        <v>0</v>
      </c>
      <c r="R41" s="3">
        <f t="shared" si="38"/>
        <v>0</v>
      </c>
      <c r="S41" s="3">
        <f t="shared" si="38"/>
        <v>0</v>
      </c>
      <c r="T41" s="3">
        <f t="shared" si="38"/>
        <v>0</v>
      </c>
      <c r="U41" s="3">
        <f t="shared" si="38"/>
        <v>0</v>
      </c>
      <c r="V41" s="3">
        <f t="shared" si="38"/>
        <v>0</v>
      </c>
      <c r="W41" s="3">
        <f t="shared" si="38"/>
        <v>0</v>
      </c>
      <c r="X41" s="3">
        <f t="shared" si="38"/>
        <v>0</v>
      </c>
      <c r="Y41" s="3">
        <f t="shared" si="38"/>
        <v>0</v>
      </c>
      <c r="Z41" s="3">
        <f t="shared" si="38"/>
        <v>0</v>
      </c>
      <c r="AA41" s="3">
        <f t="shared" si="38"/>
        <v>0</v>
      </c>
      <c r="AB41" s="3">
        <f t="shared" si="38"/>
        <v>0</v>
      </c>
      <c r="AC41" s="3">
        <f t="shared" si="38"/>
        <v>0</v>
      </c>
      <c r="AD41" s="3">
        <f t="shared" si="38"/>
        <v>0</v>
      </c>
      <c r="AE41" s="3">
        <f t="shared" si="38"/>
        <v>0</v>
      </c>
      <c r="AF41" s="3">
        <f t="shared" si="38"/>
        <v>0</v>
      </c>
      <c r="AG41" s="3">
        <f t="shared" si="38"/>
        <v>0</v>
      </c>
      <c r="AH41" s="3">
        <f t="shared" si="38"/>
        <v>0</v>
      </c>
      <c r="AI41" s="3">
        <f t="shared" si="38"/>
        <v>0</v>
      </c>
      <c r="AJ41" s="3">
        <f t="shared" si="38"/>
        <v>0</v>
      </c>
      <c r="AK41" s="3">
        <f t="shared" si="38"/>
        <v>0</v>
      </c>
      <c r="AL41" s="3">
        <f t="shared" si="38"/>
        <v>0</v>
      </c>
      <c r="AM41" s="3">
        <f t="shared" si="38"/>
        <v>0</v>
      </c>
      <c r="AN41" s="3">
        <f t="shared" si="38"/>
        <v>0</v>
      </c>
      <c r="AO41" s="3">
        <f t="shared" si="38"/>
        <v>0</v>
      </c>
      <c r="AP41" s="3">
        <f t="shared" si="38"/>
        <v>0</v>
      </c>
      <c r="AQ41" s="3">
        <f t="shared" si="38"/>
        <v>0</v>
      </c>
      <c r="AR41" s="3">
        <f t="shared" si="38"/>
        <v>0</v>
      </c>
      <c r="AS41" s="3">
        <f t="shared" si="38"/>
        <v>0</v>
      </c>
      <c r="AT41" s="3">
        <f t="shared" si="38"/>
        <v>0</v>
      </c>
      <c r="AU41" s="3">
        <f t="shared" si="38"/>
        <v>0</v>
      </c>
      <c r="AV41" s="3">
        <f t="shared" si="38"/>
        <v>0</v>
      </c>
      <c r="AW41" s="3">
        <f t="shared" si="38"/>
        <v>0</v>
      </c>
      <c r="AX41" s="3">
        <f t="shared" si="38"/>
        <v>0</v>
      </c>
      <c r="AY41" s="3">
        <f t="shared" si="38"/>
        <v>0</v>
      </c>
      <c r="AZ41" s="3">
        <f t="shared" si="38"/>
        <v>0</v>
      </c>
      <c r="BA41" s="3">
        <f t="shared" si="38"/>
        <v>0</v>
      </c>
      <c r="BB41" s="3">
        <f t="shared" si="38"/>
        <v>0</v>
      </c>
      <c r="BC41" s="3">
        <f t="shared" si="38"/>
        <v>0</v>
      </c>
      <c r="BD41" s="3">
        <f t="shared" si="38"/>
        <v>0</v>
      </c>
      <c r="BE41" s="3">
        <f t="shared" si="38"/>
        <v>0</v>
      </c>
      <c r="BF41" s="3">
        <f t="shared" si="38"/>
        <v>0</v>
      </c>
      <c r="BG41" s="3">
        <f t="shared" si="38"/>
        <v>0</v>
      </c>
      <c r="BH41" s="3">
        <f t="shared" si="38"/>
        <v>0</v>
      </c>
      <c r="BI41" s="3">
        <f t="shared" si="38"/>
        <v>0</v>
      </c>
      <c r="BJ41" s="3">
        <f t="shared" si="38"/>
        <v>0</v>
      </c>
      <c r="BK41" s="3">
        <f t="shared" si="38"/>
        <v>0</v>
      </c>
      <c r="BL41" s="3">
        <f t="shared" si="38"/>
        <v>0</v>
      </c>
      <c r="BM41" s="3">
        <f t="shared" si="38"/>
        <v>0</v>
      </c>
      <c r="BN41" s="3">
        <f t="shared" si="38"/>
        <v>0</v>
      </c>
      <c r="BO41" s="3">
        <f t="shared" si="38"/>
        <v>0</v>
      </c>
      <c r="BP41" s="3">
        <f t="shared" si="38"/>
        <v>0</v>
      </c>
      <c r="BQ41" s="3">
        <f t="shared" si="38"/>
        <v>0</v>
      </c>
      <c r="BR41" s="3">
        <f t="shared" si="38"/>
        <v>0</v>
      </c>
      <c r="BS41" s="3">
        <f t="shared" si="38"/>
        <v>0</v>
      </c>
      <c r="BT41" s="3">
        <f t="shared" ref="BT41:CH41" si="39">BS41</f>
        <v>0</v>
      </c>
      <c r="BU41" s="3">
        <f t="shared" si="39"/>
        <v>0</v>
      </c>
      <c r="BV41" s="3">
        <f t="shared" si="39"/>
        <v>0</v>
      </c>
      <c r="BW41" s="3">
        <f t="shared" si="39"/>
        <v>0</v>
      </c>
      <c r="BX41" s="3">
        <f t="shared" si="39"/>
        <v>0</v>
      </c>
      <c r="BY41" s="3">
        <f t="shared" si="39"/>
        <v>0</v>
      </c>
      <c r="BZ41" s="3">
        <f t="shared" si="39"/>
        <v>0</v>
      </c>
      <c r="CA41" s="3">
        <f t="shared" si="39"/>
        <v>0</v>
      </c>
      <c r="CB41" s="3">
        <f t="shared" si="39"/>
        <v>0</v>
      </c>
      <c r="CC41" s="3">
        <f t="shared" si="39"/>
        <v>0</v>
      </c>
      <c r="CD41" s="3">
        <f t="shared" si="39"/>
        <v>0</v>
      </c>
      <c r="CE41" s="3">
        <f t="shared" si="39"/>
        <v>0</v>
      </c>
      <c r="CF41" s="3">
        <f t="shared" si="39"/>
        <v>0</v>
      </c>
      <c r="CG41" s="3">
        <f t="shared" si="39"/>
        <v>0</v>
      </c>
      <c r="CH41" s="12">
        <f t="shared" si="39"/>
        <v>0</v>
      </c>
    </row>
    <row r="42" spans="1:86" x14ac:dyDescent="0.3">
      <c r="A42" s="566"/>
      <c r="B42" s="13" t="str">
        <f t="shared" si="37"/>
        <v>Building Shell</v>
      </c>
      <c r="C42" s="3">
        <v>0</v>
      </c>
      <c r="D42" s="3">
        <v>0</v>
      </c>
      <c r="E42" s="3">
        <v>0</v>
      </c>
      <c r="F42" s="3">
        <v>0</v>
      </c>
      <c r="G42" s="3">
        <f t="shared" ref="G42:BR42" si="40">F42</f>
        <v>0</v>
      </c>
      <c r="H42" s="3">
        <f t="shared" si="40"/>
        <v>0</v>
      </c>
      <c r="I42" s="3">
        <f t="shared" si="40"/>
        <v>0</v>
      </c>
      <c r="J42" s="3">
        <f t="shared" si="40"/>
        <v>0</v>
      </c>
      <c r="K42" s="3">
        <f t="shared" si="40"/>
        <v>0</v>
      </c>
      <c r="L42" s="3">
        <f t="shared" si="40"/>
        <v>0</v>
      </c>
      <c r="M42" s="3">
        <f t="shared" si="40"/>
        <v>0</v>
      </c>
      <c r="N42" s="3">
        <f t="shared" si="40"/>
        <v>0</v>
      </c>
      <c r="O42" s="3">
        <f t="shared" si="40"/>
        <v>0</v>
      </c>
      <c r="P42" s="3">
        <f t="shared" si="40"/>
        <v>0</v>
      </c>
      <c r="Q42" s="3">
        <f t="shared" si="40"/>
        <v>0</v>
      </c>
      <c r="R42" s="3">
        <f t="shared" si="40"/>
        <v>0</v>
      </c>
      <c r="S42" s="3">
        <f t="shared" si="40"/>
        <v>0</v>
      </c>
      <c r="T42" s="3">
        <f t="shared" si="40"/>
        <v>0</v>
      </c>
      <c r="U42" s="3">
        <f t="shared" si="40"/>
        <v>0</v>
      </c>
      <c r="V42" s="3">
        <f t="shared" si="40"/>
        <v>0</v>
      </c>
      <c r="W42" s="3">
        <f t="shared" si="40"/>
        <v>0</v>
      </c>
      <c r="X42" s="3">
        <f t="shared" si="40"/>
        <v>0</v>
      </c>
      <c r="Y42" s="3">
        <f t="shared" si="40"/>
        <v>0</v>
      </c>
      <c r="Z42" s="3">
        <f t="shared" si="40"/>
        <v>0</v>
      </c>
      <c r="AA42" s="3">
        <f t="shared" si="40"/>
        <v>0</v>
      </c>
      <c r="AB42" s="3">
        <f t="shared" si="40"/>
        <v>0</v>
      </c>
      <c r="AC42" s="3">
        <f t="shared" si="40"/>
        <v>0</v>
      </c>
      <c r="AD42" s="3">
        <f t="shared" si="40"/>
        <v>0</v>
      </c>
      <c r="AE42" s="3">
        <f t="shared" si="40"/>
        <v>0</v>
      </c>
      <c r="AF42" s="3">
        <f t="shared" si="40"/>
        <v>0</v>
      </c>
      <c r="AG42" s="3">
        <f t="shared" si="40"/>
        <v>0</v>
      </c>
      <c r="AH42" s="3">
        <f t="shared" si="40"/>
        <v>0</v>
      </c>
      <c r="AI42" s="3">
        <f t="shared" si="40"/>
        <v>0</v>
      </c>
      <c r="AJ42" s="3">
        <f t="shared" si="40"/>
        <v>0</v>
      </c>
      <c r="AK42" s="3">
        <f t="shared" si="40"/>
        <v>0</v>
      </c>
      <c r="AL42" s="3">
        <f t="shared" si="40"/>
        <v>0</v>
      </c>
      <c r="AM42" s="3">
        <f t="shared" si="40"/>
        <v>0</v>
      </c>
      <c r="AN42" s="3">
        <f t="shared" si="40"/>
        <v>0</v>
      </c>
      <c r="AO42" s="3">
        <f t="shared" si="40"/>
        <v>0</v>
      </c>
      <c r="AP42" s="3">
        <f t="shared" si="40"/>
        <v>0</v>
      </c>
      <c r="AQ42" s="3">
        <f t="shared" si="40"/>
        <v>0</v>
      </c>
      <c r="AR42" s="3">
        <f t="shared" si="40"/>
        <v>0</v>
      </c>
      <c r="AS42" s="3">
        <f t="shared" si="40"/>
        <v>0</v>
      </c>
      <c r="AT42" s="3">
        <f t="shared" si="40"/>
        <v>0</v>
      </c>
      <c r="AU42" s="3">
        <f t="shared" si="40"/>
        <v>0</v>
      </c>
      <c r="AV42" s="3">
        <f t="shared" si="40"/>
        <v>0</v>
      </c>
      <c r="AW42" s="3">
        <f t="shared" si="40"/>
        <v>0</v>
      </c>
      <c r="AX42" s="3">
        <f t="shared" si="40"/>
        <v>0</v>
      </c>
      <c r="AY42" s="3">
        <f t="shared" si="40"/>
        <v>0</v>
      </c>
      <c r="AZ42" s="3">
        <f t="shared" si="40"/>
        <v>0</v>
      </c>
      <c r="BA42" s="3">
        <f t="shared" si="40"/>
        <v>0</v>
      </c>
      <c r="BB42" s="3">
        <f t="shared" si="40"/>
        <v>0</v>
      </c>
      <c r="BC42" s="3">
        <f t="shared" si="40"/>
        <v>0</v>
      </c>
      <c r="BD42" s="3">
        <f t="shared" si="40"/>
        <v>0</v>
      </c>
      <c r="BE42" s="3">
        <f t="shared" si="40"/>
        <v>0</v>
      </c>
      <c r="BF42" s="3">
        <f t="shared" si="40"/>
        <v>0</v>
      </c>
      <c r="BG42" s="3">
        <f t="shared" si="40"/>
        <v>0</v>
      </c>
      <c r="BH42" s="3">
        <f t="shared" si="40"/>
        <v>0</v>
      </c>
      <c r="BI42" s="3">
        <f t="shared" si="40"/>
        <v>0</v>
      </c>
      <c r="BJ42" s="3">
        <f t="shared" si="40"/>
        <v>0</v>
      </c>
      <c r="BK42" s="3">
        <f t="shared" si="40"/>
        <v>0</v>
      </c>
      <c r="BL42" s="3">
        <f t="shared" si="40"/>
        <v>0</v>
      </c>
      <c r="BM42" s="3">
        <f t="shared" si="40"/>
        <v>0</v>
      </c>
      <c r="BN42" s="3">
        <f t="shared" si="40"/>
        <v>0</v>
      </c>
      <c r="BO42" s="3">
        <f t="shared" si="40"/>
        <v>0</v>
      </c>
      <c r="BP42" s="3">
        <f t="shared" si="40"/>
        <v>0</v>
      </c>
      <c r="BQ42" s="3">
        <f t="shared" si="40"/>
        <v>0</v>
      </c>
      <c r="BR42" s="3">
        <f t="shared" si="40"/>
        <v>0</v>
      </c>
      <c r="BS42" s="3">
        <f t="shared" ref="BS42:CH42" si="41">BR42</f>
        <v>0</v>
      </c>
      <c r="BT42" s="3">
        <f t="shared" si="41"/>
        <v>0</v>
      </c>
      <c r="BU42" s="3">
        <f t="shared" si="41"/>
        <v>0</v>
      </c>
      <c r="BV42" s="3">
        <f t="shared" si="41"/>
        <v>0</v>
      </c>
      <c r="BW42" s="3">
        <f t="shared" si="41"/>
        <v>0</v>
      </c>
      <c r="BX42" s="3">
        <f t="shared" si="41"/>
        <v>0</v>
      </c>
      <c r="BY42" s="3">
        <f t="shared" si="41"/>
        <v>0</v>
      </c>
      <c r="BZ42" s="3">
        <f t="shared" si="41"/>
        <v>0</v>
      </c>
      <c r="CA42" s="3">
        <f t="shared" si="41"/>
        <v>0</v>
      </c>
      <c r="CB42" s="3">
        <f t="shared" si="41"/>
        <v>0</v>
      </c>
      <c r="CC42" s="3">
        <f t="shared" si="41"/>
        <v>0</v>
      </c>
      <c r="CD42" s="3">
        <f t="shared" si="41"/>
        <v>0</v>
      </c>
      <c r="CE42" s="3">
        <f t="shared" si="41"/>
        <v>0</v>
      </c>
      <c r="CF42" s="3">
        <f t="shared" si="41"/>
        <v>0</v>
      </c>
      <c r="CG42" s="3">
        <f t="shared" si="41"/>
        <v>0</v>
      </c>
      <c r="CH42" s="12">
        <f t="shared" si="41"/>
        <v>0</v>
      </c>
    </row>
    <row r="43" spans="1:86" x14ac:dyDescent="0.3">
      <c r="A43" s="566"/>
      <c r="B43" s="11" t="str">
        <f t="shared" si="37"/>
        <v>Cooking</v>
      </c>
      <c r="C43" s="3">
        <v>0</v>
      </c>
      <c r="D43" s="3">
        <v>0</v>
      </c>
      <c r="E43" s="3">
        <v>0</v>
      </c>
      <c r="F43" s="3">
        <v>0</v>
      </c>
      <c r="G43" s="3">
        <f t="shared" ref="G43:BR43" si="42">F43</f>
        <v>0</v>
      </c>
      <c r="H43" s="3">
        <f t="shared" si="42"/>
        <v>0</v>
      </c>
      <c r="I43" s="3">
        <f t="shared" si="42"/>
        <v>0</v>
      </c>
      <c r="J43" s="3">
        <f t="shared" si="42"/>
        <v>0</v>
      </c>
      <c r="K43" s="3">
        <f t="shared" si="42"/>
        <v>0</v>
      </c>
      <c r="L43" s="3">
        <f t="shared" si="42"/>
        <v>0</v>
      </c>
      <c r="M43" s="3">
        <f t="shared" si="42"/>
        <v>0</v>
      </c>
      <c r="N43" s="3">
        <f t="shared" si="42"/>
        <v>0</v>
      </c>
      <c r="O43" s="3">
        <f t="shared" si="42"/>
        <v>0</v>
      </c>
      <c r="P43" s="3">
        <f t="shared" si="42"/>
        <v>0</v>
      </c>
      <c r="Q43" s="3">
        <f t="shared" si="42"/>
        <v>0</v>
      </c>
      <c r="R43" s="3">
        <f t="shared" si="42"/>
        <v>0</v>
      </c>
      <c r="S43" s="3">
        <f t="shared" si="42"/>
        <v>0</v>
      </c>
      <c r="T43" s="3">
        <f t="shared" si="42"/>
        <v>0</v>
      </c>
      <c r="U43" s="3">
        <f t="shared" si="42"/>
        <v>0</v>
      </c>
      <c r="V43" s="3">
        <f t="shared" si="42"/>
        <v>0</v>
      </c>
      <c r="W43" s="3">
        <f t="shared" si="42"/>
        <v>0</v>
      </c>
      <c r="X43" s="3">
        <f t="shared" si="42"/>
        <v>0</v>
      </c>
      <c r="Y43" s="3">
        <f t="shared" si="42"/>
        <v>0</v>
      </c>
      <c r="Z43" s="3">
        <f t="shared" si="42"/>
        <v>0</v>
      </c>
      <c r="AA43" s="3">
        <f t="shared" si="42"/>
        <v>0</v>
      </c>
      <c r="AB43" s="3">
        <f t="shared" si="42"/>
        <v>0</v>
      </c>
      <c r="AC43" s="3">
        <f t="shared" si="42"/>
        <v>0</v>
      </c>
      <c r="AD43" s="3">
        <f t="shared" si="42"/>
        <v>0</v>
      </c>
      <c r="AE43" s="3">
        <f t="shared" si="42"/>
        <v>0</v>
      </c>
      <c r="AF43" s="3">
        <f t="shared" si="42"/>
        <v>0</v>
      </c>
      <c r="AG43" s="3">
        <f t="shared" si="42"/>
        <v>0</v>
      </c>
      <c r="AH43" s="3">
        <f t="shared" si="42"/>
        <v>0</v>
      </c>
      <c r="AI43" s="3">
        <f t="shared" si="42"/>
        <v>0</v>
      </c>
      <c r="AJ43" s="3">
        <f t="shared" si="42"/>
        <v>0</v>
      </c>
      <c r="AK43" s="3">
        <f t="shared" si="42"/>
        <v>0</v>
      </c>
      <c r="AL43" s="3">
        <f t="shared" si="42"/>
        <v>0</v>
      </c>
      <c r="AM43" s="3">
        <f t="shared" si="42"/>
        <v>0</v>
      </c>
      <c r="AN43" s="3">
        <f t="shared" si="42"/>
        <v>0</v>
      </c>
      <c r="AO43" s="3">
        <f t="shared" si="42"/>
        <v>0</v>
      </c>
      <c r="AP43" s="3">
        <f t="shared" si="42"/>
        <v>0</v>
      </c>
      <c r="AQ43" s="3">
        <f t="shared" si="42"/>
        <v>0</v>
      </c>
      <c r="AR43" s="3">
        <f t="shared" si="42"/>
        <v>0</v>
      </c>
      <c r="AS43" s="3">
        <f t="shared" si="42"/>
        <v>0</v>
      </c>
      <c r="AT43" s="3">
        <f t="shared" si="42"/>
        <v>0</v>
      </c>
      <c r="AU43" s="3">
        <f t="shared" si="42"/>
        <v>0</v>
      </c>
      <c r="AV43" s="3">
        <f t="shared" si="42"/>
        <v>0</v>
      </c>
      <c r="AW43" s="3">
        <f t="shared" si="42"/>
        <v>0</v>
      </c>
      <c r="AX43" s="3">
        <f t="shared" si="42"/>
        <v>0</v>
      </c>
      <c r="AY43" s="3">
        <f t="shared" si="42"/>
        <v>0</v>
      </c>
      <c r="AZ43" s="3">
        <f t="shared" si="42"/>
        <v>0</v>
      </c>
      <c r="BA43" s="3">
        <f t="shared" si="42"/>
        <v>0</v>
      </c>
      <c r="BB43" s="3">
        <f t="shared" si="42"/>
        <v>0</v>
      </c>
      <c r="BC43" s="3">
        <f t="shared" si="42"/>
        <v>0</v>
      </c>
      <c r="BD43" s="3">
        <f t="shared" si="42"/>
        <v>0</v>
      </c>
      <c r="BE43" s="3">
        <f t="shared" si="42"/>
        <v>0</v>
      </c>
      <c r="BF43" s="3">
        <f t="shared" si="42"/>
        <v>0</v>
      </c>
      <c r="BG43" s="3">
        <f t="shared" si="42"/>
        <v>0</v>
      </c>
      <c r="BH43" s="3">
        <f t="shared" si="42"/>
        <v>0</v>
      </c>
      <c r="BI43" s="3">
        <f t="shared" si="42"/>
        <v>0</v>
      </c>
      <c r="BJ43" s="3">
        <f t="shared" si="42"/>
        <v>0</v>
      </c>
      <c r="BK43" s="3">
        <f t="shared" si="42"/>
        <v>0</v>
      </c>
      <c r="BL43" s="3">
        <f t="shared" si="42"/>
        <v>0</v>
      </c>
      <c r="BM43" s="3">
        <f t="shared" si="42"/>
        <v>0</v>
      </c>
      <c r="BN43" s="3">
        <f t="shared" si="42"/>
        <v>0</v>
      </c>
      <c r="BO43" s="3">
        <f t="shared" si="42"/>
        <v>0</v>
      </c>
      <c r="BP43" s="3">
        <f t="shared" si="42"/>
        <v>0</v>
      </c>
      <c r="BQ43" s="3">
        <f t="shared" si="42"/>
        <v>0</v>
      </c>
      <c r="BR43" s="3">
        <f t="shared" si="42"/>
        <v>0</v>
      </c>
      <c r="BS43" s="3">
        <f t="shared" ref="BS43:CH43" si="43">BR43</f>
        <v>0</v>
      </c>
      <c r="BT43" s="3">
        <f t="shared" si="43"/>
        <v>0</v>
      </c>
      <c r="BU43" s="3">
        <f t="shared" si="43"/>
        <v>0</v>
      </c>
      <c r="BV43" s="3">
        <f t="shared" si="43"/>
        <v>0</v>
      </c>
      <c r="BW43" s="3">
        <f t="shared" si="43"/>
        <v>0</v>
      </c>
      <c r="BX43" s="3">
        <f t="shared" si="43"/>
        <v>0</v>
      </c>
      <c r="BY43" s="3">
        <f t="shared" si="43"/>
        <v>0</v>
      </c>
      <c r="BZ43" s="3">
        <f t="shared" si="43"/>
        <v>0</v>
      </c>
      <c r="CA43" s="3">
        <f t="shared" si="43"/>
        <v>0</v>
      </c>
      <c r="CB43" s="3">
        <f t="shared" si="43"/>
        <v>0</v>
      </c>
      <c r="CC43" s="3">
        <f t="shared" si="43"/>
        <v>0</v>
      </c>
      <c r="CD43" s="3">
        <f t="shared" si="43"/>
        <v>0</v>
      </c>
      <c r="CE43" s="3">
        <f t="shared" si="43"/>
        <v>0</v>
      </c>
      <c r="CF43" s="3">
        <f t="shared" si="43"/>
        <v>0</v>
      </c>
      <c r="CG43" s="3">
        <f t="shared" si="43"/>
        <v>0</v>
      </c>
      <c r="CH43" s="12">
        <f t="shared" si="43"/>
        <v>0</v>
      </c>
    </row>
    <row r="44" spans="1:86" x14ac:dyDescent="0.3">
      <c r="A44" s="566"/>
      <c r="B44" s="11" t="str">
        <f t="shared" si="37"/>
        <v>Cooling</v>
      </c>
      <c r="C44" s="3">
        <v>0</v>
      </c>
      <c r="D44" s="3">
        <v>0</v>
      </c>
      <c r="E44" s="3">
        <v>0</v>
      </c>
      <c r="F44" s="3">
        <v>0</v>
      </c>
      <c r="G44" s="3">
        <f t="shared" ref="G44:BR44" si="44">F44</f>
        <v>0</v>
      </c>
      <c r="H44" s="3">
        <f t="shared" si="44"/>
        <v>0</v>
      </c>
      <c r="I44" s="3">
        <f t="shared" si="44"/>
        <v>0</v>
      </c>
      <c r="J44" s="3">
        <f t="shared" si="44"/>
        <v>0</v>
      </c>
      <c r="K44" s="3">
        <f t="shared" si="44"/>
        <v>0</v>
      </c>
      <c r="L44" s="3">
        <f t="shared" si="44"/>
        <v>0</v>
      </c>
      <c r="M44" s="3">
        <f t="shared" si="44"/>
        <v>0</v>
      </c>
      <c r="N44" s="3">
        <f t="shared" si="44"/>
        <v>0</v>
      </c>
      <c r="O44" s="3">
        <f t="shared" si="44"/>
        <v>0</v>
      </c>
      <c r="P44" s="3">
        <f t="shared" si="44"/>
        <v>0</v>
      </c>
      <c r="Q44" s="3">
        <f t="shared" si="44"/>
        <v>0</v>
      </c>
      <c r="R44" s="3">
        <f t="shared" si="44"/>
        <v>0</v>
      </c>
      <c r="S44" s="3">
        <f t="shared" si="44"/>
        <v>0</v>
      </c>
      <c r="T44" s="3">
        <f t="shared" si="44"/>
        <v>0</v>
      </c>
      <c r="U44" s="3">
        <f t="shared" si="44"/>
        <v>0</v>
      </c>
      <c r="V44" s="3">
        <f t="shared" si="44"/>
        <v>0</v>
      </c>
      <c r="W44" s="3">
        <f t="shared" si="44"/>
        <v>0</v>
      </c>
      <c r="X44" s="3">
        <f t="shared" si="44"/>
        <v>0</v>
      </c>
      <c r="Y44" s="3">
        <f t="shared" si="44"/>
        <v>0</v>
      </c>
      <c r="Z44" s="3">
        <f t="shared" si="44"/>
        <v>0</v>
      </c>
      <c r="AA44" s="3">
        <f t="shared" si="44"/>
        <v>0</v>
      </c>
      <c r="AB44" s="3">
        <f t="shared" si="44"/>
        <v>0</v>
      </c>
      <c r="AC44" s="3">
        <f t="shared" si="44"/>
        <v>0</v>
      </c>
      <c r="AD44" s="3">
        <f t="shared" si="44"/>
        <v>0</v>
      </c>
      <c r="AE44" s="3">
        <f t="shared" si="44"/>
        <v>0</v>
      </c>
      <c r="AF44" s="3">
        <f t="shared" si="44"/>
        <v>0</v>
      </c>
      <c r="AG44" s="3">
        <f t="shared" si="44"/>
        <v>0</v>
      </c>
      <c r="AH44" s="3">
        <f t="shared" si="44"/>
        <v>0</v>
      </c>
      <c r="AI44" s="3">
        <f t="shared" si="44"/>
        <v>0</v>
      </c>
      <c r="AJ44" s="3">
        <f t="shared" si="44"/>
        <v>0</v>
      </c>
      <c r="AK44" s="3">
        <f t="shared" si="44"/>
        <v>0</v>
      </c>
      <c r="AL44" s="3">
        <f t="shared" si="44"/>
        <v>0</v>
      </c>
      <c r="AM44" s="3">
        <f t="shared" si="44"/>
        <v>0</v>
      </c>
      <c r="AN44" s="3">
        <f t="shared" si="44"/>
        <v>0</v>
      </c>
      <c r="AO44" s="3">
        <f t="shared" si="44"/>
        <v>0</v>
      </c>
      <c r="AP44" s="3">
        <f t="shared" si="44"/>
        <v>0</v>
      </c>
      <c r="AQ44" s="3">
        <f t="shared" si="44"/>
        <v>0</v>
      </c>
      <c r="AR44" s="3">
        <f t="shared" si="44"/>
        <v>0</v>
      </c>
      <c r="AS44" s="3">
        <f t="shared" si="44"/>
        <v>0</v>
      </c>
      <c r="AT44" s="3">
        <f t="shared" si="44"/>
        <v>0</v>
      </c>
      <c r="AU44" s="3">
        <f t="shared" si="44"/>
        <v>0</v>
      </c>
      <c r="AV44" s="3">
        <f t="shared" si="44"/>
        <v>0</v>
      </c>
      <c r="AW44" s="3">
        <f t="shared" si="44"/>
        <v>0</v>
      </c>
      <c r="AX44" s="3">
        <f t="shared" si="44"/>
        <v>0</v>
      </c>
      <c r="AY44" s="3">
        <f t="shared" si="44"/>
        <v>0</v>
      </c>
      <c r="AZ44" s="3">
        <f t="shared" si="44"/>
        <v>0</v>
      </c>
      <c r="BA44" s="3">
        <f t="shared" si="44"/>
        <v>0</v>
      </c>
      <c r="BB44" s="3">
        <f t="shared" si="44"/>
        <v>0</v>
      </c>
      <c r="BC44" s="3">
        <f t="shared" si="44"/>
        <v>0</v>
      </c>
      <c r="BD44" s="3">
        <f t="shared" si="44"/>
        <v>0</v>
      </c>
      <c r="BE44" s="3">
        <f t="shared" si="44"/>
        <v>0</v>
      </c>
      <c r="BF44" s="3">
        <f t="shared" si="44"/>
        <v>0</v>
      </c>
      <c r="BG44" s="3">
        <f t="shared" si="44"/>
        <v>0</v>
      </c>
      <c r="BH44" s="3">
        <f t="shared" si="44"/>
        <v>0</v>
      </c>
      <c r="BI44" s="3">
        <f t="shared" si="44"/>
        <v>0</v>
      </c>
      <c r="BJ44" s="3">
        <f t="shared" si="44"/>
        <v>0</v>
      </c>
      <c r="BK44" s="3">
        <f t="shared" si="44"/>
        <v>0</v>
      </c>
      <c r="BL44" s="3">
        <f t="shared" si="44"/>
        <v>0</v>
      </c>
      <c r="BM44" s="3">
        <f t="shared" si="44"/>
        <v>0</v>
      </c>
      <c r="BN44" s="3">
        <f t="shared" si="44"/>
        <v>0</v>
      </c>
      <c r="BO44" s="3">
        <f t="shared" si="44"/>
        <v>0</v>
      </c>
      <c r="BP44" s="3">
        <f t="shared" si="44"/>
        <v>0</v>
      </c>
      <c r="BQ44" s="3">
        <f t="shared" si="44"/>
        <v>0</v>
      </c>
      <c r="BR44" s="3">
        <f t="shared" si="44"/>
        <v>0</v>
      </c>
      <c r="BS44" s="3">
        <f t="shared" ref="BS44:CH44" si="45">BR44</f>
        <v>0</v>
      </c>
      <c r="BT44" s="3">
        <f t="shared" si="45"/>
        <v>0</v>
      </c>
      <c r="BU44" s="3">
        <f t="shared" si="45"/>
        <v>0</v>
      </c>
      <c r="BV44" s="3">
        <f t="shared" si="45"/>
        <v>0</v>
      </c>
      <c r="BW44" s="3">
        <f t="shared" si="45"/>
        <v>0</v>
      </c>
      <c r="BX44" s="3">
        <f t="shared" si="45"/>
        <v>0</v>
      </c>
      <c r="BY44" s="3">
        <f t="shared" si="45"/>
        <v>0</v>
      </c>
      <c r="BZ44" s="3">
        <f t="shared" si="45"/>
        <v>0</v>
      </c>
      <c r="CA44" s="3">
        <f t="shared" si="45"/>
        <v>0</v>
      </c>
      <c r="CB44" s="3">
        <f t="shared" si="45"/>
        <v>0</v>
      </c>
      <c r="CC44" s="3">
        <f t="shared" si="45"/>
        <v>0</v>
      </c>
      <c r="CD44" s="3">
        <f t="shared" si="45"/>
        <v>0</v>
      </c>
      <c r="CE44" s="3">
        <f t="shared" si="45"/>
        <v>0</v>
      </c>
      <c r="CF44" s="3">
        <f t="shared" si="45"/>
        <v>0</v>
      </c>
      <c r="CG44" s="3">
        <f t="shared" si="45"/>
        <v>0</v>
      </c>
      <c r="CH44" s="12">
        <f t="shared" si="45"/>
        <v>0</v>
      </c>
    </row>
    <row r="45" spans="1:86" x14ac:dyDescent="0.3">
      <c r="A45" s="566"/>
      <c r="B45" s="13" t="str">
        <f t="shared" si="37"/>
        <v>Ext Lighting</v>
      </c>
      <c r="C45" s="3">
        <v>0</v>
      </c>
      <c r="D45" s="3">
        <v>0</v>
      </c>
      <c r="E45" s="3">
        <v>0</v>
      </c>
      <c r="F45" s="3">
        <v>0</v>
      </c>
      <c r="G45" s="3">
        <f t="shared" ref="G45:BR45" si="46">F45</f>
        <v>0</v>
      </c>
      <c r="H45" s="3">
        <f t="shared" si="46"/>
        <v>0</v>
      </c>
      <c r="I45" s="3">
        <f t="shared" si="46"/>
        <v>0</v>
      </c>
      <c r="J45" s="3">
        <f t="shared" si="46"/>
        <v>0</v>
      </c>
      <c r="K45" s="3">
        <f t="shared" si="46"/>
        <v>0</v>
      </c>
      <c r="L45" s="3">
        <f t="shared" si="46"/>
        <v>0</v>
      </c>
      <c r="M45" s="3">
        <f t="shared" si="46"/>
        <v>0</v>
      </c>
      <c r="N45" s="3">
        <f t="shared" si="46"/>
        <v>0</v>
      </c>
      <c r="O45" s="3">
        <f t="shared" si="46"/>
        <v>0</v>
      </c>
      <c r="P45" s="3">
        <f t="shared" si="46"/>
        <v>0</v>
      </c>
      <c r="Q45" s="3">
        <f t="shared" si="46"/>
        <v>0</v>
      </c>
      <c r="R45" s="3">
        <f t="shared" si="46"/>
        <v>0</v>
      </c>
      <c r="S45" s="3">
        <f t="shared" si="46"/>
        <v>0</v>
      </c>
      <c r="T45" s="3">
        <f t="shared" si="46"/>
        <v>0</v>
      </c>
      <c r="U45" s="3">
        <f t="shared" si="46"/>
        <v>0</v>
      </c>
      <c r="V45" s="3">
        <f t="shared" si="46"/>
        <v>0</v>
      </c>
      <c r="W45" s="3">
        <f t="shared" si="46"/>
        <v>0</v>
      </c>
      <c r="X45" s="3">
        <f t="shared" si="46"/>
        <v>0</v>
      </c>
      <c r="Y45" s="3">
        <f t="shared" si="46"/>
        <v>0</v>
      </c>
      <c r="Z45" s="3">
        <f t="shared" si="46"/>
        <v>0</v>
      </c>
      <c r="AA45" s="3">
        <f t="shared" si="46"/>
        <v>0</v>
      </c>
      <c r="AB45" s="3">
        <f t="shared" si="46"/>
        <v>0</v>
      </c>
      <c r="AC45" s="3">
        <f t="shared" si="46"/>
        <v>0</v>
      </c>
      <c r="AD45" s="3">
        <f t="shared" si="46"/>
        <v>0</v>
      </c>
      <c r="AE45" s="3">
        <f t="shared" si="46"/>
        <v>0</v>
      </c>
      <c r="AF45" s="3">
        <f t="shared" si="46"/>
        <v>0</v>
      </c>
      <c r="AG45" s="3">
        <f t="shared" si="46"/>
        <v>0</v>
      </c>
      <c r="AH45" s="3">
        <f t="shared" si="46"/>
        <v>0</v>
      </c>
      <c r="AI45" s="3">
        <f t="shared" si="46"/>
        <v>0</v>
      </c>
      <c r="AJ45" s="3">
        <f t="shared" si="46"/>
        <v>0</v>
      </c>
      <c r="AK45" s="3">
        <f t="shared" si="46"/>
        <v>0</v>
      </c>
      <c r="AL45" s="3">
        <f t="shared" si="46"/>
        <v>0</v>
      </c>
      <c r="AM45" s="3">
        <f t="shared" si="46"/>
        <v>0</v>
      </c>
      <c r="AN45" s="3">
        <f t="shared" si="46"/>
        <v>0</v>
      </c>
      <c r="AO45" s="3">
        <f t="shared" si="46"/>
        <v>0</v>
      </c>
      <c r="AP45" s="3">
        <f t="shared" si="46"/>
        <v>0</v>
      </c>
      <c r="AQ45" s="3">
        <f t="shared" si="46"/>
        <v>0</v>
      </c>
      <c r="AR45" s="3">
        <f t="shared" si="46"/>
        <v>0</v>
      </c>
      <c r="AS45" s="3">
        <f t="shared" si="46"/>
        <v>0</v>
      </c>
      <c r="AT45" s="3">
        <f t="shared" si="46"/>
        <v>0</v>
      </c>
      <c r="AU45" s="3">
        <f t="shared" si="46"/>
        <v>0</v>
      </c>
      <c r="AV45" s="3">
        <f t="shared" si="46"/>
        <v>0</v>
      </c>
      <c r="AW45" s="3">
        <f t="shared" si="46"/>
        <v>0</v>
      </c>
      <c r="AX45" s="3">
        <f t="shared" si="46"/>
        <v>0</v>
      </c>
      <c r="AY45" s="3">
        <f t="shared" si="46"/>
        <v>0</v>
      </c>
      <c r="AZ45" s="3">
        <f t="shared" si="46"/>
        <v>0</v>
      </c>
      <c r="BA45" s="3">
        <f t="shared" si="46"/>
        <v>0</v>
      </c>
      <c r="BB45" s="3">
        <f t="shared" si="46"/>
        <v>0</v>
      </c>
      <c r="BC45" s="3">
        <f t="shared" si="46"/>
        <v>0</v>
      </c>
      <c r="BD45" s="3">
        <f t="shared" si="46"/>
        <v>0</v>
      </c>
      <c r="BE45" s="3">
        <f t="shared" si="46"/>
        <v>0</v>
      </c>
      <c r="BF45" s="3">
        <f t="shared" si="46"/>
        <v>0</v>
      </c>
      <c r="BG45" s="3">
        <f t="shared" si="46"/>
        <v>0</v>
      </c>
      <c r="BH45" s="3">
        <f t="shared" si="46"/>
        <v>0</v>
      </c>
      <c r="BI45" s="3">
        <f t="shared" si="46"/>
        <v>0</v>
      </c>
      <c r="BJ45" s="3">
        <f t="shared" si="46"/>
        <v>0</v>
      </c>
      <c r="BK45" s="3">
        <f t="shared" si="46"/>
        <v>0</v>
      </c>
      <c r="BL45" s="3">
        <f t="shared" si="46"/>
        <v>0</v>
      </c>
      <c r="BM45" s="3">
        <f t="shared" si="46"/>
        <v>0</v>
      </c>
      <c r="BN45" s="3">
        <f t="shared" si="46"/>
        <v>0</v>
      </c>
      <c r="BO45" s="3">
        <f t="shared" si="46"/>
        <v>0</v>
      </c>
      <c r="BP45" s="3">
        <f t="shared" si="46"/>
        <v>0</v>
      </c>
      <c r="BQ45" s="3">
        <f t="shared" si="46"/>
        <v>0</v>
      </c>
      <c r="BR45" s="3">
        <f t="shared" si="46"/>
        <v>0</v>
      </c>
      <c r="BS45" s="3">
        <f t="shared" ref="BS45:CH45" si="47">BR45</f>
        <v>0</v>
      </c>
      <c r="BT45" s="3">
        <f t="shared" si="47"/>
        <v>0</v>
      </c>
      <c r="BU45" s="3">
        <f t="shared" si="47"/>
        <v>0</v>
      </c>
      <c r="BV45" s="3">
        <f t="shared" si="47"/>
        <v>0</v>
      </c>
      <c r="BW45" s="3">
        <f t="shared" si="47"/>
        <v>0</v>
      </c>
      <c r="BX45" s="3">
        <f t="shared" si="47"/>
        <v>0</v>
      </c>
      <c r="BY45" s="3">
        <f t="shared" si="47"/>
        <v>0</v>
      </c>
      <c r="BZ45" s="3">
        <f t="shared" si="47"/>
        <v>0</v>
      </c>
      <c r="CA45" s="3">
        <f t="shared" si="47"/>
        <v>0</v>
      </c>
      <c r="CB45" s="3">
        <f t="shared" si="47"/>
        <v>0</v>
      </c>
      <c r="CC45" s="3">
        <f t="shared" si="47"/>
        <v>0</v>
      </c>
      <c r="CD45" s="3">
        <f t="shared" si="47"/>
        <v>0</v>
      </c>
      <c r="CE45" s="3">
        <f t="shared" si="47"/>
        <v>0</v>
      </c>
      <c r="CF45" s="3">
        <f t="shared" si="47"/>
        <v>0</v>
      </c>
      <c r="CG45" s="3">
        <f t="shared" si="47"/>
        <v>0</v>
      </c>
      <c r="CH45" s="12">
        <f t="shared" si="47"/>
        <v>0</v>
      </c>
    </row>
    <row r="46" spans="1:86" x14ac:dyDescent="0.3">
      <c r="A46" s="566"/>
      <c r="B46" s="11" t="str">
        <f t="shared" si="37"/>
        <v>Heating</v>
      </c>
      <c r="C46" s="3">
        <v>0</v>
      </c>
      <c r="D46" s="3">
        <v>0</v>
      </c>
      <c r="E46" s="3">
        <v>0</v>
      </c>
      <c r="F46" s="3">
        <v>0</v>
      </c>
      <c r="G46" s="3">
        <f t="shared" ref="G46:BR46" si="48">F46</f>
        <v>0</v>
      </c>
      <c r="H46" s="3">
        <f t="shared" si="48"/>
        <v>0</v>
      </c>
      <c r="I46" s="3">
        <f t="shared" si="48"/>
        <v>0</v>
      </c>
      <c r="J46" s="3">
        <f t="shared" si="48"/>
        <v>0</v>
      </c>
      <c r="K46" s="3">
        <f t="shared" si="48"/>
        <v>0</v>
      </c>
      <c r="L46" s="3">
        <f t="shared" si="48"/>
        <v>0</v>
      </c>
      <c r="M46" s="3">
        <f t="shared" si="48"/>
        <v>0</v>
      </c>
      <c r="N46" s="3">
        <f t="shared" si="48"/>
        <v>0</v>
      </c>
      <c r="O46" s="3">
        <f t="shared" si="48"/>
        <v>0</v>
      </c>
      <c r="P46" s="3">
        <f t="shared" si="48"/>
        <v>0</v>
      </c>
      <c r="Q46" s="3">
        <f t="shared" si="48"/>
        <v>0</v>
      </c>
      <c r="R46" s="3">
        <f t="shared" si="48"/>
        <v>0</v>
      </c>
      <c r="S46" s="3">
        <f t="shared" si="48"/>
        <v>0</v>
      </c>
      <c r="T46" s="3">
        <f t="shared" si="48"/>
        <v>0</v>
      </c>
      <c r="U46" s="3">
        <f t="shared" si="48"/>
        <v>0</v>
      </c>
      <c r="V46" s="3">
        <f t="shared" si="48"/>
        <v>0</v>
      </c>
      <c r="W46" s="3">
        <f t="shared" si="48"/>
        <v>0</v>
      </c>
      <c r="X46" s="3">
        <f t="shared" si="48"/>
        <v>0</v>
      </c>
      <c r="Y46" s="3">
        <f t="shared" si="48"/>
        <v>0</v>
      </c>
      <c r="Z46" s="3">
        <f t="shared" si="48"/>
        <v>0</v>
      </c>
      <c r="AA46" s="3">
        <f t="shared" si="48"/>
        <v>0</v>
      </c>
      <c r="AB46" s="3">
        <f t="shared" si="48"/>
        <v>0</v>
      </c>
      <c r="AC46" s="3">
        <f t="shared" si="48"/>
        <v>0</v>
      </c>
      <c r="AD46" s="3">
        <f t="shared" si="48"/>
        <v>0</v>
      </c>
      <c r="AE46" s="3">
        <f t="shared" si="48"/>
        <v>0</v>
      </c>
      <c r="AF46" s="3">
        <f t="shared" si="48"/>
        <v>0</v>
      </c>
      <c r="AG46" s="3">
        <f t="shared" si="48"/>
        <v>0</v>
      </c>
      <c r="AH46" s="3">
        <f t="shared" si="48"/>
        <v>0</v>
      </c>
      <c r="AI46" s="3">
        <f t="shared" si="48"/>
        <v>0</v>
      </c>
      <c r="AJ46" s="3">
        <f t="shared" si="48"/>
        <v>0</v>
      </c>
      <c r="AK46" s="3">
        <f t="shared" si="48"/>
        <v>0</v>
      </c>
      <c r="AL46" s="3">
        <f t="shared" si="48"/>
        <v>0</v>
      </c>
      <c r="AM46" s="3">
        <f t="shared" si="48"/>
        <v>0</v>
      </c>
      <c r="AN46" s="3">
        <f t="shared" si="48"/>
        <v>0</v>
      </c>
      <c r="AO46" s="3">
        <f t="shared" si="48"/>
        <v>0</v>
      </c>
      <c r="AP46" s="3">
        <f t="shared" si="48"/>
        <v>0</v>
      </c>
      <c r="AQ46" s="3">
        <f t="shared" si="48"/>
        <v>0</v>
      </c>
      <c r="AR46" s="3">
        <f t="shared" si="48"/>
        <v>0</v>
      </c>
      <c r="AS46" s="3">
        <f t="shared" si="48"/>
        <v>0</v>
      </c>
      <c r="AT46" s="3">
        <f t="shared" si="48"/>
        <v>0</v>
      </c>
      <c r="AU46" s="3">
        <f t="shared" si="48"/>
        <v>0</v>
      </c>
      <c r="AV46" s="3">
        <f t="shared" si="48"/>
        <v>0</v>
      </c>
      <c r="AW46" s="3">
        <f t="shared" si="48"/>
        <v>0</v>
      </c>
      <c r="AX46" s="3">
        <f t="shared" si="48"/>
        <v>0</v>
      </c>
      <c r="AY46" s="3">
        <f t="shared" si="48"/>
        <v>0</v>
      </c>
      <c r="AZ46" s="3">
        <f t="shared" si="48"/>
        <v>0</v>
      </c>
      <c r="BA46" s="3">
        <f t="shared" si="48"/>
        <v>0</v>
      </c>
      <c r="BB46" s="3">
        <f t="shared" si="48"/>
        <v>0</v>
      </c>
      <c r="BC46" s="3">
        <f t="shared" si="48"/>
        <v>0</v>
      </c>
      <c r="BD46" s="3">
        <f t="shared" si="48"/>
        <v>0</v>
      </c>
      <c r="BE46" s="3">
        <f t="shared" si="48"/>
        <v>0</v>
      </c>
      <c r="BF46" s="3">
        <f t="shared" si="48"/>
        <v>0</v>
      </c>
      <c r="BG46" s="3">
        <f t="shared" si="48"/>
        <v>0</v>
      </c>
      <c r="BH46" s="3">
        <f t="shared" si="48"/>
        <v>0</v>
      </c>
      <c r="BI46" s="3">
        <f t="shared" si="48"/>
        <v>0</v>
      </c>
      <c r="BJ46" s="3">
        <f t="shared" si="48"/>
        <v>0</v>
      </c>
      <c r="BK46" s="3">
        <f t="shared" si="48"/>
        <v>0</v>
      </c>
      <c r="BL46" s="3">
        <f t="shared" si="48"/>
        <v>0</v>
      </c>
      <c r="BM46" s="3">
        <f t="shared" si="48"/>
        <v>0</v>
      </c>
      <c r="BN46" s="3">
        <f t="shared" si="48"/>
        <v>0</v>
      </c>
      <c r="BO46" s="3">
        <f t="shared" si="48"/>
        <v>0</v>
      </c>
      <c r="BP46" s="3">
        <f t="shared" si="48"/>
        <v>0</v>
      </c>
      <c r="BQ46" s="3">
        <f t="shared" si="48"/>
        <v>0</v>
      </c>
      <c r="BR46" s="3">
        <f t="shared" si="48"/>
        <v>0</v>
      </c>
      <c r="BS46" s="3">
        <f t="shared" ref="BS46:CH46" si="49">BR46</f>
        <v>0</v>
      </c>
      <c r="BT46" s="3">
        <f t="shared" si="49"/>
        <v>0</v>
      </c>
      <c r="BU46" s="3">
        <f t="shared" si="49"/>
        <v>0</v>
      </c>
      <c r="BV46" s="3">
        <f t="shared" si="49"/>
        <v>0</v>
      </c>
      <c r="BW46" s="3">
        <f t="shared" si="49"/>
        <v>0</v>
      </c>
      <c r="BX46" s="3">
        <f t="shared" si="49"/>
        <v>0</v>
      </c>
      <c r="BY46" s="3">
        <f t="shared" si="49"/>
        <v>0</v>
      </c>
      <c r="BZ46" s="3">
        <f t="shared" si="49"/>
        <v>0</v>
      </c>
      <c r="CA46" s="3">
        <f t="shared" si="49"/>
        <v>0</v>
      </c>
      <c r="CB46" s="3">
        <f t="shared" si="49"/>
        <v>0</v>
      </c>
      <c r="CC46" s="3">
        <f t="shared" si="49"/>
        <v>0</v>
      </c>
      <c r="CD46" s="3">
        <f t="shared" si="49"/>
        <v>0</v>
      </c>
      <c r="CE46" s="3">
        <f t="shared" si="49"/>
        <v>0</v>
      </c>
      <c r="CF46" s="3">
        <f t="shared" si="49"/>
        <v>0</v>
      </c>
      <c r="CG46" s="3">
        <f t="shared" si="49"/>
        <v>0</v>
      </c>
      <c r="CH46" s="12">
        <f t="shared" si="49"/>
        <v>0</v>
      </c>
    </row>
    <row r="47" spans="1:86" x14ac:dyDescent="0.3">
      <c r="A47" s="566"/>
      <c r="B47" s="11" t="str">
        <f t="shared" si="37"/>
        <v>HVAC</v>
      </c>
      <c r="C47" s="3">
        <v>0</v>
      </c>
      <c r="D47" s="3">
        <v>0</v>
      </c>
      <c r="E47" s="3">
        <v>0</v>
      </c>
      <c r="F47" s="3">
        <v>0</v>
      </c>
      <c r="G47" s="3">
        <f t="shared" ref="G47:BR47" si="50">F47</f>
        <v>0</v>
      </c>
      <c r="H47" s="3">
        <f t="shared" si="50"/>
        <v>0</v>
      </c>
      <c r="I47" s="3">
        <f t="shared" si="50"/>
        <v>0</v>
      </c>
      <c r="J47" s="3">
        <f t="shared" si="50"/>
        <v>0</v>
      </c>
      <c r="K47" s="3">
        <f t="shared" si="50"/>
        <v>0</v>
      </c>
      <c r="L47" s="3">
        <f t="shared" si="50"/>
        <v>0</v>
      </c>
      <c r="M47" s="3">
        <f t="shared" si="50"/>
        <v>0</v>
      </c>
      <c r="N47" s="3">
        <f t="shared" si="50"/>
        <v>0</v>
      </c>
      <c r="O47" s="3">
        <f t="shared" si="50"/>
        <v>0</v>
      </c>
      <c r="P47" s="3">
        <f t="shared" si="50"/>
        <v>0</v>
      </c>
      <c r="Q47" s="3">
        <f t="shared" si="50"/>
        <v>0</v>
      </c>
      <c r="R47" s="3">
        <f t="shared" si="50"/>
        <v>0</v>
      </c>
      <c r="S47" s="3">
        <f t="shared" si="50"/>
        <v>0</v>
      </c>
      <c r="T47" s="3">
        <f t="shared" si="50"/>
        <v>0</v>
      </c>
      <c r="U47" s="3">
        <f t="shared" si="50"/>
        <v>0</v>
      </c>
      <c r="V47" s="3">
        <f t="shared" si="50"/>
        <v>0</v>
      </c>
      <c r="W47" s="3">
        <f t="shared" si="50"/>
        <v>0</v>
      </c>
      <c r="X47" s="3">
        <f t="shared" si="50"/>
        <v>0</v>
      </c>
      <c r="Y47" s="3">
        <f t="shared" si="50"/>
        <v>0</v>
      </c>
      <c r="Z47" s="3">
        <f t="shared" si="50"/>
        <v>0</v>
      </c>
      <c r="AA47" s="3">
        <f t="shared" si="50"/>
        <v>0</v>
      </c>
      <c r="AB47" s="3">
        <f t="shared" si="50"/>
        <v>0</v>
      </c>
      <c r="AC47" s="3">
        <f t="shared" si="50"/>
        <v>0</v>
      </c>
      <c r="AD47" s="3">
        <f t="shared" si="50"/>
        <v>0</v>
      </c>
      <c r="AE47" s="3">
        <f t="shared" si="50"/>
        <v>0</v>
      </c>
      <c r="AF47" s="3">
        <f t="shared" si="50"/>
        <v>0</v>
      </c>
      <c r="AG47" s="3">
        <f t="shared" si="50"/>
        <v>0</v>
      </c>
      <c r="AH47" s="3">
        <f t="shared" si="50"/>
        <v>0</v>
      </c>
      <c r="AI47" s="3">
        <f t="shared" si="50"/>
        <v>0</v>
      </c>
      <c r="AJ47" s="3">
        <f t="shared" si="50"/>
        <v>0</v>
      </c>
      <c r="AK47" s="3">
        <f t="shared" si="50"/>
        <v>0</v>
      </c>
      <c r="AL47" s="3">
        <f t="shared" si="50"/>
        <v>0</v>
      </c>
      <c r="AM47" s="3">
        <f t="shared" si="50"/>
        <v>0</v>
      </c>
      <c r="AN47" s="3">
        <f t="shared" si="50"/>
        <v>0</v>
      </c>
      <c r="AO47" s="3">
        <f t="shared" si="50"/>
        <v>0</v>
      </c>
      <c r="AP47" s="3">
        <f t="shared" si="50"/>
        <v>0</v>
      </c>
      <c r="AQ47" s="3">
        <f t="shared" si="50"/>
        <v>0</v>
      </c>
      <c r="AR47" s="3">
        <f t="shared" si="50"/>
        <v>0</v>
      </c>
      <c r="AS47" s="3">
        <f t="shared" si="50"/>
        <v>0</v>
      </c>
      <c r="AT47" s="3">
        <f t="shared" si="50"/>
        <v>0</v>
      </c>
      <c r="AU47" s="3">
        <f t="shared" si="50"/>
        <v>0</v>
      </c>
      <c r="AV47" s="3">
        <f t="shared" si="50"/>
        <v>0</v>
      </c>
      <c r="AW47" s="3">
        <f t="shared" si="50"/>
        <v>0</v>
      </c>
      <c r="AX47" s="3">
        <f t="shared" si="50"/>
        <v>0</v>
      </c>
      <c r="AY47" s="3">
        <f t="shared" si="50"/>
        <v>0</v>
      </c>
      <c r="AZ47" s="3">
        <f t="shared" si="50"/>
        <v>0</v>
      </c>
      <c r="BA47" s="3">
        <f t="shared" si="50"/>
        <v>0</v>
      </c>
      <c r="BB47" s="3">
        <f t="shared" si="50"/>
        <v>0</v>
      </c>
      <c r="BC47" s="3">
        <f t="shared" si="50"/>
        <v>0</v>
      </c>
      <c r="BD47" s="3">
        <f t="shared" si="50"/>
        <v>0</v>
      </c>
      <c r="BE47" s="3">
        <f t="shared" si="50"/>
        <v>0</v>
      </c>
      <c r="BF47" s="3">
        <f t="shared" si="50"/>
        <v>0</v>
      </c>
      <c r="BG47" s="3">
        <f t="shared" si="50"/>
        <v>0</v>
      </c>
      <c r="BH47" s="3">
        <f t="shared" si="50"/>
        <v>0</v>
      </c>
      <c r="BI47" s="3">
        <f t="shared" si="50"/>
        <v>0</v>
      </c>
      <c r="BJ47" s="3">
        <f t="shared" si="50"/>
        <v>0</v>
      </c>
      <c r="BK47" s="3">
        <f t="shared" si="50"/>
        <v>0</v>
      </c>
      <c r="BL47" s="3">
        <f t="shared" si="50"/>
        <v>0</v>
      </c>
      <c r="BM47" s="3">
        <f t="shared" si="50"/>
        <v>0</v>
      </c>
      <c r="BN47" s="3">
        <f t="shared" si="50"/>
        <v>0</v>
      </c>
      <c r="BO47" s="3">
        <f t="shared" si="50"/>
        <v>0</v>
      </c>
      <c r="BP47" s="3">
        <f t="shared" si="50"/>
        <v>0</v>
      </c>
      <c r="BQ47" s="3">
        <f t="shared" si="50"/>
        <v>0</v>
      </c>
      <c r="BR47" s="3">
        <f t="shared" si="50"/>
        <v>0</v>
      </c>
      <c r="BS47" s="3">
        <f t="shared" ref="BS47:CH47" si="51">BR47</f>
        <v>0</v>
      </c>
      <c r="BT47" s="3">
        <f t="shared" si="51"/>
        <v>0</v>
      </c>
      <c r="BU47" s="3">
        <f t="shared" si="51"/>
        <v>0</v>
      </c>
      <c r="BV47" s="3">
        <f t="shared" si="51"/>
        <v>0</v>
      </c>
      <c r="BW47" s="3">
        <f t="shared" si="51"/>
        <v>0</v>
      </c>
      <c r="BX47" s="3">
        <f t="shared" si="51"/>
        <v>0</v>
      </c>
      <c r="BY47" s="3">
        <f t="shared" si="51"/>
        <v>0</v>
      </c>
      <c r="BZ47" s="3">
        <f t="shared" si="51"/>
        <v>0</v>
      </c>
      <c r="CA47" s="3">
        <f t="shared" si="51"/>
        <v>0</v>
      </c>
      <c r="CB47" s="3">
        <f t="shared" si="51"/>
        <v>0</v>
      </c>
      <c r="CC47" s="3">
        <f t="shared" si="51"/>
        <v>0</v>
      </c>
      <c r="CD47" s="3">
        <f t="shared" si="51"/>
        <v>0</v>
      </c>
      <c r="CE47" s="3">
        <f t="shared" si="51"/>
        <v>0</v>
      </c>
      <c r="CF47" s="3">
        <f t="shared" si="51"/>
        <v>0</v>
      </c>
      <c r="CG47" s="3">
        <f t="shared" si="51"/>
        <v>0</v>
      </c>
      <c r="CH47" s="12">
        <f t="shared" si="51"/>
        <v>0</v>
      </c>
    </row>
    <row r="48" spans="1:86" x14ac:dyDescent="0.3">
      <c r="A48" s="566"/>
      <c r="B48" s="11" t="str">
        <f t="shared" si="37"/>
        <v>Lighting</v>
      </c>
      <c r="C48" s="3">
        <v>0</v>
      </c>
      <c r="D48" s="3">
        <v>0</v>
      </c>
      <c r="E48" s="3">
        <v>0</v>
      </c>
      <c r="F48" s="3">
        <v>0</v>
      </c>
      <c r="G48" s="3">
        <f t="shared" ref="G48:BR48" si="52">F48</f>
        <v>0</v>
      </c>
      <c r="H48" s="3">
        <f t="shared" si="52"/>
        <v>0</v>
      </c>
      <c r="I48" s="3">
        <f t="shared" si="52"/>
        <v>0</v>
      </c>
      <c r="J48" s="3">
        <f t="shared" si="52"/>
        <v>0</v>
      </c>
      <c r="K48" s="3">
        <f t="shared" si="52"/>
        <v>0</v>
      </c>
      <c r="L48" s="3">
        <f t="shared" si="52"/>
        <v>0</v>
      </c>
      <c r="M48" s="3">
        <f t="shared" si="52"/>
        <v>0</v>
      </c>
      <c r="N48" s="3">
        <f t="shared" si="52"/>
        <v>0</v>
      </c>
      <c r="O48" s="3">
        <f t="shared" si="52"/>
        <v>0</v>
      </c>
      <c r="P48" s="3">
        <f t="shared" si="52"/>
        <v>0</v>
      </c>
      <c r="Q48" s="3">
        <f t="shared" si="52"/>
        <v>0</v>
      </c>
      <c r="R48" s="3">
        <f t="shared" si="52"/>
        <v>0</v>
      </c>
      <c r="S48" s="3">
        <f t="shared" si="52"/>
        <v>0</v>
      </c>
      <c r="T48" s="3">
        <f t="shared" si="52"/>
        <v>0</v>
      </c>
      <c r="U48" s="3">
        <f t="shared" si="52"/>
        <v>0</v>
      </c>
      <c r="V48" s="3">
        <f t="shared" si="52"/>
        <v>0</v>
      </c>
      <c r="W48" s="3">
        <f t="shared" si="52"/>
        <v>0</v>
      </c>
      <c r="X48" s="3">
        <f t="shared" si="52"/>
        <v>0</v>
      </c>
      <c r="Y48" s="3">
        <f t="shared" si="52"/>
        <v>0</v>
      </c>
      <c r="Z48" s="3">
        <f t="shared" si="52"/>
        <v>0</v>
      </c>
      <c r="AA48" s="3">
        <f t="shared" si="52"/>
        <v>0</v>
      </c>
      <c r="AB48" s="3">
        <f t="shared" si="52"/>
        <v>0</v>
      </c>
      <c r="AC48" s="3">
        <f t="shared" si="52"/>
        <v>0</v>
      </c>
      <c r="AD48" s="3">
        <f t="shared" si="52"/>
        <v>0</v>
      </c>
      <c r="AE48" s="3">
        <f t="shared" si="52"/>
        <v>0</v>
      </c>
      <c r="AF48" s="3">
        <f t="shared" si="52"/>
        <v>0</v>
      </c>
      <c r="AG48" s="3">
        <f t="shared" si="52"/>
        <v>0</v>
      </c>
      <c r="AH48" s="3">
        <f t="shared" si="52"/>
        <v>0</v>
      </c>
      <c r="AI48" s="3">
        <f t="shared" si="52"/>
        <v>0</v>
      </c>
      <c r="AJ48" s="3">
        <f t="shared" si="52"/>
        <v>0</v>
      </c>
      <c r="AK48" s="3">
        <f t="shared" si="52"/>
        <v>0</v>
      </c>
      <c r="AL48" s="3">
        <f t="shared" si="52"/>
        <v>0</v>
      </c>
      <c r="AM48" s="3">
        <f t="shared" si="52"/>
        <v>0</v>
      </c>
      <c r="AN48" s="3">
        <f t="shared" si="52"/>
        <v>0</v>
      </c>
      <c r="AO48" s="3">
        <f t="shared" si="52"/>
        <v>0</v>
      </c>
      <c r="AP48" s="3">
        <f t="shared" si="52"/>
        <v>0</v>
      </c>
      <c r="AQ48" s="3">
        <f t="shared" si="52"/>
        <v>0</v>
      </c>
      <c r="AR48" s="3">
        <f t="shared" si="52"/>
        <v>0</v>
      </c>
      <c r="AS48" s="3">
        <f t="shared" si="52"/>
        <v>0</v>
      </c>
      <c r="AT48" s="3">
        <f t="shared" si="52"/>
        <v>0</v>
      </c>
      <c r="AU48" s="3">
        <f t="shared" si="52"/>
        <v>0</v>
      </c>
      <c r="AV48" s="3">
        <f t="shared" si="52"/>
        <v>0</v>
      </c>
      <c r="AW48" s="3">
        <f t="shared" si="52"/>
        <v>0</v>
      </c>
      <c r="AX48" s="3">
        <f t="shared" si="52"/>
        <v>0</v>
      </c>
      <c r="AY48" s="3">
        <f t="shared" si="52"/>
        <v>0</v>
      </c>
      <c r="AZ48" s="3">
        <f t="shared" si="52"/>
        <v>0</v>
      </c>
      <c r="BA48" s="3">
        <f t="shared" si="52"/>
        <v>0</v>
      </c>
      <c r="BB48" s="3">
        <f t="shared" si="52"/>
        <v>0</v>
      </c>
      <c r="BC48" s="3">
        <f t="shared" si="52"/>
        <v>0</v>
      </c>
      <c r="BD48" s="3">
        <f t="shared" si="52"/>
        <v>0</v>
      </c>
      <c r="BE48" s="3">
        <f t="shared" si="52"/>
        <v>0</v>
      </c>
      <c r="BF48" s="3">
        <f t="shared" si="52"/>
        <v>0</v>
      </c>
      <c r="BG48" s="3">
        <f t="shared" si="52"/>
        <v>0</v>
      </c>
      <c r="BH48" s="3">
        <f t="shared" si="52"/>
        <v>0</v>
      </c>
      <c r="BI48" s="3">
        <f t="shared" si="52"/>
        <v>0</v>
      </c>
      <c r="BJ48" s="3">
        <f t="shared" si="52"/>
        <v>0</v>
      </c>
      <c r="BK48" s="3">
        <f t="shared" si="52"/>
        <v>0</v>
      </c>
      <c r="BL48" s="3">
        <f t="shared" si="52"/>
        <v>0</v>
      </c>
      <c r="BM48" s="3">
        <f t="shared" si="52"/>
        <v>0</v>
      </c>
      <c r="BN48" s="3">
        <f t="shared" si="52"/>
        <v>0</v>
      </c>
      <c r="BO48" s="3">
        <f t="shared" si="52"/>
        <v>0</v>
      </c>
      <c r="BP48" s="3">
        <f t="shared" si="52"/>
        <v>0</v>
      </c>
      <c r="BQ48" s="3">
        <f t="shared" si="52"/>
        <v>0</v>
      </c>
      <c r="BR48" s="3">
        <f t="shared" si="52"/>
        <v>0</v>
      </c>
      <c r="BS48" s="3">
        <f t="shared" ref="BS48:CH48" si="53">BR48</f>
        <v>0</v>
      </c>
      <c r="BT48" s="3">
        <f t="shared" si="53"/>
        <v>0</v>
      </c>
      <c r="BU48" s="3">
        <f t="shared" si="53"/>
        <v>0</v>
      </c>
      <c r="BV48" s="3">
        <f t="shared" si="53"/>
        <v>0</v>
      </c>
      <c r="BW48" s="3">
        <f t="shared" si="53"/>
        <v>0</v>
      </c>
      <c r="BX48" s="3">
        <f t="shared" si="53"/>
        <v>0</v>
      </c>
      <c r="BY48" s="3">
        <f t="shared" si="53"/>
        <v>0</v>
      </c>
      <c r="BZ48" s="3">
        <f t="shared" si="53"/>
        <v>0</v>
      </c>
      <c r="CA48" s="3">
        <f t="shared" si="53"/>
        <v>0</v>
      </c>
      <c r="CB48" s="3">
        <f t="shared" si="53"/>
        <v>0</v>
      </c>
      <c r="CC48" s="3">
        <f t="shared" si="53"/>
        <v>0</v>
      </c>
      <c r="CD48" s="3">
        <f t="shared" si="53"/>
        <v>0</v>
      </c>
      <c r="CE48" s="3">
        <f t="shared" si="53"/>
        <v>0</v>
      </c>
      <c r="CF48" s="3">
        <f t="shared" si="53"/>
        <v>0</v>
      </c>
      <c r="CG48" s="3">
        <f t="shared" si="53"/>
        <v>0</v>
      </c>
      <c r="CH48" s="12">
        <f t="shared" si="53"/>
        <v>0</v>
      </c>
    </row>
    <row r="49" spans="1:86" x14ac:dyDescent="0.3">
      <c r="A49" s="566"/>
      <c r="B49" s="11" t="str">
        <f t="shared" si="37"/>
        <v>Miscellaneous</v>
      </c>
      <c r="C49" s="3">
        <v>0</v>
      </c>
      <c r="D49" s="3">
        <v>0</v>
      </c>
      <c r="E49" s="3">
        <v>0</v>
      </c>
      <c r="F49" s="3">
        <v>0</v>
      </c>
      <c r="G49" s="3">
        <f t="shared" ref="G49:BR49" si="54">F49</f>
        <v>0</v>
      </c>
      <c r="H49" s="3">
        <f t="shared" si="54"/>
        <v>0</v>
      </c>
      <c r="I49" s="3">
        <f t="shared" si="54"/>
        <v>0</v>
      </c>
      <c r="J49" s="3">
        <f t="shared" si="54"/>
        <v>0</v>
      </c>
      <c r="K49" s="3">
        <f t="shared" si="54"/>
        <v>0</v>
      </c>
      <c r="L49" s="3">
        <f t="shared" si="54"/>
        <v>0</v>
      </c>
      <c r="M49" s="3">
        <f t="shared" si="54"/>
        <v>0</v>
      </c>
      <c r="N49" s="3">
        <f t="shared" si="54"/>
        <v>0</v>
      </c>
      <c r="O49" s="3">
        <f t="shared" si="54"/>
        <v>0</v>
      </c>
      <c r="P49" s="3">
        <f t="shared" si="54"/>
        <v>0</v>
      </c>
      <c r="Q49" s="3">
        <f t="shared" si="54"/>
        <v>0</v>
      </c>
      <c r="R49" s="3">
        <f t="shared" si="54"/>
        <v>0</v>
      </c>
      <c r="S49" s="3">
        <f t="shared" si="54"/>
        <v>0</v>
      </c>
      <c r="T49" s="3">
        <f t="shared" si="54"/>
        <v>0</v>
      </c>
      <c r="U49" s="3">
        <f t="shared" si="54"/>
        <v>0</v>
      </c>
      <c r="V49" s="3">
        <f t="shared" si="54"/>
        <v>0</v>
      </c>
      <c r="W49" s="3">
        <f t="shared" si="54"/>
        <v>0</v>
      </c>
      <c r="X49" s="3">
        <f t="shared" si="54"/>
        <v>0</v>
      </c>
      <c r="Y49" s="3">
        <f t="shared" si="54"/>
        <v>0</v>
      </c>
      <c r="Z49" s="3">
        <f t="shared" si="54"/>
        <v>0</v>
      </c>
      <c r="AA49" s="3">
        <f t="shared" si="54"/>
        <v>0</v>
      </c>
      <c r="AB49" s="3">
        <f t="shared" si="54"/>
        <v>0</v>
      </c>
      <c r="AC49" s="3">
        <f t="shared" si="54"/>
        <v>0</v>
      </c>
      <c r="AD49" s="3">
        <f t="shared" si="54"/>
        <v>0</v>
      </c>
      <c r="AE49" s="3">
        <f t="shared" si="54"/>
        <v>0</v>
      </c>
      <c r="AF49" s="3">
        <f t="shared" si="54"/>
        <v>0</v>
      </c>
      <c r="AG49" s="3">
        <f t="shared" si="54"/>
        <v>0</v>
      </c>
      <c r="AH49" s="3">
        <f t="shared" si="54"/>
        <v>0</v>
      </c>
      <c r="AI49" s="3">
        <f t="shared" si="54"/>
        <v>0</v>
      </c>
      <c r="AJ49" s="3">
        <f t="shared" si="54"/>
        <v>0</v>
      </c>
      <c r="AK49" s="3">
        <f t="shared" si="54"/>
        <v>0</v>
      </c>
      <c r="AL49" s="3">
        <f t="shared" si="54"/>
        <v>0</v>
      </c>
      <c r="AM49" s="3">
        <f t="shared" si="54"/>
        <v>0</v>
      </c>
      <c r="AN49" s="3">
        <f t="shared" si="54"/>
        <v>0</v>
      </c>
      <c r="AO49" s="3">
        <f t="shared" si="54"/>
        <v>0</v>
      </c>
      <c r="AP49" s="3">
        <f t="shared" si="54"/>
        <v>0</v>
      </c>
      <c r="AQ49" s="3">
        <f t="shared" si="54"/>
        <v>0</v>
      </c>
      <c r="AR49" s="3">
        <f t="shared" si="54"/>
        <v>0</v>
      </c>
      <c r="AS49" s="3">
        <f t="shared" si="54"/>
        <v>0</v>
      </c>
      <c r="AT49" s="3">
        <f t="shared" si="54"/>
        <v>0</v>
      </c>
      <c r="AU49" s="3">
        <f t="shared" si="54"/>
        <v>0</v>
      </c>
      <c r="AV49" s="3">
        <f t="shared" si="54"/>
        <v>0</v>
      </c>
      <c r="AW49" s="3">
        <f t="shared" si="54"/>
        <v>0</v>
      </c>
      <c r="AX49" s="3">
        <f t="shared" si="54"/>
        <v>0</v>
      </c>
      <c r="AY49" s="3">
        <f t="shared" si="54"/>
        <v>0</v>
      </c>
      <c r="AZ49" s="3">
        <f t="shared" si="54"/>
        <v>0</v>
      </c>
      <c r="BA49" s="3">
        <f t="shared" si="54"/>
        <v>0</v>
      </c>
      <c r="BB49" s="3">
        <f t="shared" si="54"/>
        <v>0</v>
      </c>
      <c r="BC49" s="3">
        <f t="shared" si="54"/>
        <v>0</v>
      </c>
      <c r="BD49" s="3">
        <f t="shared" si="54"/>
        <v>0</v>
      </c>
      <c r="BE49" s="3">
        <f t="shared" si="54"/>
        <v>0</v>
      </c>
      <c r="BF49" s="3">
        <f t="shared" si="54"/>
        <v>0</v>
      </c>
      <c r="BG49" s="3">
        <f t="shared" si="54"/>
        <v>0</v>
      </c>
      <c r="BH49" s="3">
        <f t="shared" si="54"/>
        <v>0</v>
      </c>
      <c r="BI49" s="3">
        <f t="shared" si="54"/>
        <v>0</v>
      </c>
      <c r="BJ49" s="3">
        <f t="shared" si="54"/>
        <v>0</v>
      </c>
      <c r="BK49" s="3">
        <f t="shared" si="54"/>
        <v>0</v>
      </c>
      <c r="BL49" s="3">
        <f t="shared" si="54"/>
        <v>0</v>
      </c>
      <c r="BM49" s="3">
        <f t="shared" si="54"/>
        <v>0</v>
      </c>
      <c r="BN49" s="3">
        <f t="shared" si="54"/>
        <v>0</v>
      </c>
      <c r="BO49" s="3">
        <f t="shared" si="54"/>
        <v>0</v>
      </c>
      <c r="BP49" s="3">
        <f t="shared" si="54"/>
        <v>0</v>
      </c>
      <c r="BQ49" s="3">
        <f t="shared" si="54"/>
        <v>0</v>
      </c>
      <c r="BR49" s="3">
        <f t="shared" si="54"/>
        <v>0</v>
      </c>
      <c r="BS49" s="3">
        <f t="shared" ref="BS49:CH49" si="55">BR49</f>
        <v>0</v>
      </c>
      <c r="BT49" s="3">
        <f t="shared" si="55"/>
        <v>0</v>
      </c>
      <c r="BU49" s="3">
        <f t="shared" si="55"/>
        <v>0</v>
      </c>
      <c r="BV49" s="3">
        <f t="shared" si="55"/>
        <v>0</v>
      </c>
      <c r="BW49" s="3">
        <f t="shared" si="55"/>
        <v>0</v>
      </c>
      <c r="BX49" s="3">
        <f t="shared" si="55"/>
        <v>0</v>
      </c>
      <c r="BY49" s="3">
        <f t="shared" si="55"/>
        <v>0</v>
      </c>
      <c r="BZ49" s="3">
        <f t="shared" si="55"/>
        <v>0</v>
      </c>
      <c r="CA49" s="3">
        <f t="shared" si="55"/>
        <v>0</v>
      </c>
      <c r="CB49" s="3">
        <f t="shared" si="55"/>
        <v>0</v>
      </c>
      <c r="CC49" s="3">
        <f t="shared" si="55"/>
        <v>0</v>
      </c>
      <c r="CD49" s="3">
        <f t="shared" si="55"/>
        <v>0</v>
      </c>
      <c r="CE49" s="3">
        <f t="shared" si="55"/>
        <v>0</v>
      </c>
      <c r="CF49" s="3">
        <f t="shared" si="55"/>
        <v>0</v>
      </c>
      <c r="CG49" s="3">
        <f t="shared" si="55"/>
        <v>0</v>
      </c>
      <c r="CH49" s="12">
        <f t="shared" si="55"/>
        <v>0</v>
      </c>
    </row>
    <row r="50" spans="1:86" ht="15" customHeight="1" x14ac:dyDescent="0.3">
      <c r="A50" s="566"/>
      <c r="B50" s="11" t="str">
        <f t="shared" si="37"/>
        <v>Motors</v>
      </c>
      <c r="C50" s="3">
        <v>0</v>
      </c>
      <c r="D50" s="3">
        <v>0</v>
      </c>
      <c r="E50" s="3">
        <v>0</v>
      </c>
      <c r="F50" s="3">
        <v>0</v>
      </c>
      <c r="G50" s="3">
        <f t="shared" ref="G50:BR50" si="56">F50</f>
        <v>0</v>
      </c>
      <c r="H50" s="3">
        <f t="shared" si="56"/>
        <v>0</v>
      </c>
      <c r="I50" s="3">
        <f t="shared" si="56"/>
        <v>0</v>
      </c>
      <c r="J50" s="3">
        <f t="shared" si="56"/>
        <v>0</v>
      </c>
      <c r="K50" s="3">
        <f t="shared" si="56"/>
        <v>0</v>
      </c>
      <c r="L50" s="3">
        <f t="shared" si="56"/>
        <v>0</v>
      </c>
      <c r="M50" s="3">
        <f t="shared" si="56"/>
        <v>0</v>
      </c>
      <c r="N50" s="3">
        <f t="shared" si="56"/>
        <v>0</v>
      </c>
      <c r="O50" s="3">
        <f t="shared" si="56"/>
        <v>0</v>
      </c>
      <c r="P50" s="3">
        <f t="shared" si="56"/>
        <v>0</v>
      </c>
      <c r="Q50" s="3">
        <f t="shared" si="56"/>
        <v>0</v>
      </c>
      <c r="R50" s="3">
        <f t="shared" si="56"/>
        <v>0</v>
      </c>
      <c r="S50" s="3">
        <f t="shared" si="56"/>
        <v>0</v>
      </c>
      <c r="T50" s="3">
        <f t="shared" si="56"/>
        <v>0</v>
      </c>
      <c r="U50" s="3">
        <f t="shared" si="56"/>
        <v>0</v>
      </c>
      <c r="V50" s="3">
        <f t="shared" si="56"/>
        <v>0</v>
      </c>
      <c r="W50" s="3">
        <f t="shared" si="56"/>
        <v>0</v>
      </c>
      <c r="X50" s="3">
        <f t="shared" si="56"/>
        <v>0</v>
      </c>
      <c r="Y50" s="3">
        <f t="shared" si="56"/>
        <v>0</v>
      </c>
      <c r="Z50" s="3">
        <f t="shared" si="56"/>
        <v>0</v>
      </c>
      <c r="AA50" s="3">
        <f t="shared" si="56"/>
        <v>0</v>
      </c>
      <c r="AB50" s="3">
        <f t="shared" si="56"/>
        <v>0</v>
      </c>
      <c r="AC50" s="3">
        <f t="shared" si="56"/>
        <v>0</v>
      </c>
      <c r="AD50" s="3">
        <f t="shared" si="56"/>
        <v>0</v>
      </c>
      <c r="AE50" s="3">
        <f t="shared" si="56"/>
        <v>0</v>
      </c>
      <c r="AF50" s="3">
        <f t="shared" si="56"/>
        <v>0</v>
      </c>
      <c r="AG50" s="3">
        <f t="shared" si="56"/>
        <v>0</v>
      </c>
      <c r="AH50" s="3">
        <f t="shared" si="56"/>
        <v>0</v>
      </c>
      <c r="AI50" s="3">
        <f t="shared" si="56"/>
        <v>0</v>
      </c>
      <c r="AJ50" s="3">
        <f t="shared" si="56"/>
        <v>0</v>
      </c>
      <c r="AK50" s="3">
        <f t="shared" si="56"/>
        <v>0</v>
      </c>
      <c r="AL50" s="3">
        <f t="shared" si="56"/>
        <v>0</v>
      </c>
      <c r="AM50" s="3">
        <f t="shared" si="56"/>
        <v>0</v>
      </c>
      <c r="AN50" s="3">
        <f t="shared" si="56"/>
        <v>0</v>
      </c>
      <c r="AO50" s="3">
        <f t="shared" si="56"/>
        <v>0</v>
      </c>
      <c r="AP50" s="3">
        <f t="shared" si="56"/>
        <v>0</v>
      </c>
      <c r="AQ50" s="3">
        <f t="shared" si="56"/>
        <v>0</v>
      </c>
      <c r="AR50" s="3">
        <f t="shared" si="56"/>
        <v>0</v>
      </c>
      <c r="AS50" s="3">
        <f t="shared" si="56"/>
        <v>0</v>
      </c>
      <c r="AT50" s="3">
        <f t="shared" si="56"/>
        <v>0</v>
      </c>
      <c r="AU50" s="3">
        <f t="shared" si="56"/>
        <v>0</v>
      </c>
      <c r="AV50" s="3">
        <f t="shared" si="56"/>
        <v>0</v>
      </c>
      <c r="AW50" s="3">
        <f t="shared" si="56"/>
        <v>0</v>
      </c>
      <c r="AX50" s="3">
        <f t="shared" si="56"/>
        <v>0</v>
      </c>
      <c r="AY50" s="3">
        <f t="shared" si="56"/>
        <v>0</v>
      </c>
      <c r="AZ50" s="3">
        <f t="shared" si="56"/>
        <v>0</v>
      </c>
      <c r="BA50" s="3">
        <f t="shared" si="56"/>
        <v>0</v>
      </c>
      <c r="BB50" s="3">
        <f t="shared" si="56"/>
        <v>0</v>
      </c>
      <c r="BC50" s="3">
        <f t="shared" si="56"/>
        <v>0</v>
      </c>
      <c r="BD50" s="3">
        <f t="shared" si="56"/>
        <v>0</v>
      </c>
      <c r="BE50" s="3">
        <f t="shared" si="56"/>
        <v>0</v>
      </c>
      <c r="BF50" s="3">
        <f t="shared" si="56"/>
        <v>0</v>
      </c>
      <c r="BG50" s="3">
        <f t="shared" si="56"/>
        <v>0</v>
      </c>
      <c r="BH50" s="3">
        <f t="shared" si="56"/>
        <v>0</v>
      </c>
      <c r="BI50" s="3">
        <f t="shared" si="56"/>
        <v>0</v>
      </c>
      <c r="BJ50" s="3">
        <f t="shared" si="56"/>
        <v>0</v>
      </c>
      <c r="BK50" s="3">
        <f t="shared" si="56"/>
        <v>0</v>
      </c>
      <c r="BL50" s="3">
        <f t="shared" si="56"/>
        <v>0</v>
      </c>
      <c r="BM50" s="3">
        <f t="shared" si="56"/>
        <v>0</v>
      </c>
      <c r="BN50" s="3">
        <f t="shared" si="56"/>
        <v>0</v>
      </c>
      <c r="BO50" s="3">
        <f t="shared" si="56"/>
        <v>0</v>
      </c>
      <c r="BP50" s="3">
        <f t="shared" si="56"/>
        <v>0</v>
      </c>
      <c r="BQ50" s="3">
        <f t="shared" si="56"/>
        <v>0</v>
      </c>
      <c r="BR50" s="3">
        <f t="shared" si="56"/>
        <v>0</v>
      </c>
      <c r="BS50" s="3">
        <f t="shared" ref="BS50:CH50" si="57">BR50</f>
        <v>0</v>
      </c>
      <c r="BT50" s="3">
        <f t="shared" si="57"/>
        <v>0</v>
      </c>
      <c r="BU50" s="3">
        <f t="shared" si="57"/>
        <v>0</v>
      </c>
      <c r="BV50" s="3">
        <f t="shared" si="57"/>
        <v>0</v>
      </c>
      <c r="BW50" s="3">
        <f t="shared" si="57"/>
        <v>0</v>
      </c>
      <c r="BX50" s="3">
        <f t="shared" si="57"/>
        <v>0</v>
      </c>
      <c r="BY50" s="3">
        <f t="shared" si="57"/>
        <v>0</v>
      </c>
      <c r="BZ50" s="3">
        <f t="shared" si="57"/>
        <v>0</v>
      </c>
      <c r="CA50" s="3">
        <f t="shared" si="57"/>
        <v>0</v>
      </c>
      <c r="CB50" s="3">
        <f t="shared" si="57"/>
        <v>0</v>
      </c>
      <c r="CC50" s="3">
        <f t="shared" si="57"/>
        <v>0</v>
      </c>
      <c r="CD50" s="3">
        <f t="shared" si="57"/>
        <v>0</v>
      </c>
      <c r="CE50" s="3">
        <f t="shared" si="57"/>
        <v>0</v>
      </c>
      <c r="CF50" s="3">
        <f t="shared" si="57"/>
        <v>0</v>
      </c>
      <c r="CG50" s="3">
        <f t="shared" si="57"/>
        <v>0</v>
      </c>
      <c r="CH50" s="12">
        <f t="shared" si="57"/>
        <v>0</v>
      </c>
    </row>
    <row r="51" spans="1:86" x14ac:dyDescent="0.3">
      <c r="A51" s="566"/>
      <c r="B51" s="11" t="str">
        <f t="shared" si="37"/>
        <v>Process</v>
      </c>
      <c r="C51" s="3">
        <v>0</v>
      </c>
      <c r="D51" s="3">
        <v>0</v>
      </c>
      <c r="E51" s="3">
        <v>0</v>
      </c>
      <c r="F51" s="3">
        <v>0</v>
      </c>
      <c r="G51" s="3">
        <f t="shared" ref="G51:BR51" si="58">F51</f>
        <v>0</v>
      </c>
      <c r="H51" s="3">
        <f t="shared" si="58"/>
        <v>0</v>
      </c>
      <c r="I51" s="3">
        <f t="shared" si="58"/>
        <v>0</v>
      </c>
      <c r="J51" s="3">
        <f t="shared" si="58"/>
        <v>0</v>
      </c>
      <c r="K51" s="3">
        <f t="shared" si="58"/>
        <v>0</v>
      </c>
      <c r="L51" s="3">
        <f t="shared" si="58"/>
        <v>0</v>
      </c>
      <c r="M51" s="3">
        <f t="shared" si="58"/>
        <v>0</v>
      </c>
      <c r="N51" s="3">
        <f t="shared" si="58"/>
        <v>0</v>
      </c>
      <c r="O51" s="3">
        <f t="shared" si="58"/>
        <v>0</v>
      </c>
      <c r="P51" s="3">
        <f t="shared" si="58"/>
        <v>0</v>
      </c>
      <c r="Q51" s="3">
        <f t="shared" si="58"/>
        <v>0</v>
      </c>
      <c r="R51" s="3">
        <f t="shared" si="58"/>
        <v>0</v>
      </c>
      <c r="S51" s="3">
        <f t="shared" si="58"/>
        <v>0</v>
      </c>
      <c r="T51" s="3">
        <f t="shared" si="58"/>
        <v>0</v>
      </c>
      <c r="U51" s="3">
        <f t="shared" si="58"/>
        <v>0</v>
      </c>
      <c r="V51" s="3">
        <f t="shared" si="58"/>
        <v>0</v>
      </c>
      <c r="W51" s="3">
        <f t="shared" si="58"/>
        <v>0</v>
      </c>
      <c r="X51" s="3">
        <f t="shared" si="58"/>
        <v>0</v>
      </c>
      <c r="Y51" s="3">
        <f t="shared" si="58"/>
        <v>0</v>
      </c>
      <c r="Z51" s="3">
        <f t="shared" si="58"/>
        <v>0</v>
      </c>
      <c r="AA51" s="3">
        <f t="shared" si="58"/>
        <v>0</v>
      </c>
      <c r="AB51" s="3">
        <f t="shared" si="58"/>
        <v>0</v>
      </c>
      <c r="AC51" s="3">
        <f t="shared" si="58"/>
        <v>0</v>
      </c>
      <c r="AD51" s="3">
        <f t="shared" si="58"/>
        <v>0</v>
      </c>
      <c r="AE51" s="3">
        <f t="shared" si="58"/>
        <v>0</v>
      </c>
      <c r="AF51" s="3">
        <f t="shared" si="58"/>
        <v>0</v>
      </c>
      <c r="AG51" s="3">
        <f t="shared" si="58"/>
        <v>0</v>
      </c>
      <c r="AH51" s="3">
        <f t="shared" si="58"/>
        <v>0</v>
      </c>
      <c r="AI51" s="3">
        <f t="shared" si="58"/>
        <v>0</v>
      </c>
      <c r="AJ51" s="3">
        <f t="shared" si="58"/>
        <v>0</v>
      </c>
      <c r="AK51" s="3">
        <f t="shared" si="58"/>
        <v>0</v>
      </c>
      <c r="AL51" s="3">
        <f t="shared" si="58"/>
        <v>0</v>
      </c>
      <c r="AM51" s="3">
        <f t="shared" si="58"/>
        <v>0</v>
      </c>
      <c r="AN51" s="3">
        <f t="shared" si="58"/>
        <v>0</v>
      </c>
      <c r="AO51" s="3">
        <f t="shared" si="58"/>
        <v>0</v>
      </c>
      <c r="AP51" s="3">
        <f t="shared" si="58"/>
        <v>0</v>
      </c>
      <c r="AQ51" s="3">
        <f t="shared" si="58"/>
        <v>0</v>
      </c>
      <c r="AR51" s="3">
        <f t="shared" si="58"/>
        <v>0</v>
      </c>
      <c r="AS51" s="3">
        <f t="shared" si="58"/>
        <v>0</v>
      </c>
      <c r="AT51" s="3">
        <f t="shared" si="58"/>
        <v>0</v>
      </c>
      <c r="AU51" s="3">
        <f t="shared" si="58"/>
        <v>0</v>
      </c>
      <c r="AV51" s="3">
        <f t="shared" si="58"/>
        <v>0</v>
      </c>
      <c r="AW51" s="3">
        <f t="shared" si="58"/>
        <v>0</v>
      </c>
      <c r="AX51" s="3">
        <f t="shared" si="58"/>
        <v>0</v>
      </c>
      <c r="AY51" s="3">
        <f t="shared" si="58"/>
        <v>0</v>
      </c>
      <c r="AZ51" s="3">
        <f t="shared" si="58"/>
        <v>0</v>
      </c>
      <c r="BA51" s="3">
        <f t="shared" si="58"/>
        <v>0</v>
      </c>
      <c r="BB51" s="3">
        <f t="shared" si="58"/>
        <v>0</v>
      </c>
      <c r="BC51" s="3">
        <f t="shared" si="58"/>
        <v>0</v>
      </c>
      <c r="BD51" s="3">
        <f t="shared" si="58"/>
        <v>0</v>
      </c>
      <c r="BE51" s="3">
        <f t="shared" si="58"/>
        <v>0</v>
      </c>
      <c r="BF51" s="3">
        <f t="shared" si="58"/>
        <v>0</v>
      </c>
      <c r="BG51" s="3">
        <f t="shared" si="58"/>
        <v>0</v>
      </c>
      <c r="BH51" s="3">
        <f t="shared" si="58"/>
        <v>0</v>
      </c>
      <c r="BI51" s="3">
        <f t="shared" si="58"/>
        <v>0</v>
      </c>
      <c r="BJ51" s="3">
        <f t="shared" si="58"/>
        <v>0</v>
      </c>
      <c r="BK51" s="3">
        <f t="shared" si="58"/>
        <v>0</v>
      </c>
      <c r="BL51" s="3">
        <f t="shared" si="58"/>
        <v>0</v>
      </c>
      <c r="BM51" s="3">
        <f t="shared" si="58"/>
        <v>0</v>
      </c>
      <c r="BN51" s="3">
        <f t="shared" si="58"/>
        <v>0</v>
      </c>
      <c r="BO51" s="3">
        <f t="shared" si="58"/>
        <v>0</v>
      </c>
      <c r="BP51" s="3">
        <f t="shared" si="58"/>
        <v>0</v>
      </c>
      <c r="BQ51" s="3">
        <f t="shared" si="58"/>
        <v>0</v>
      </c>
      <c r="BR51" s="3">
        <f t="shared" si="58"/>
        <v>0</v>
      </c>
      <c r="BS51" s="3">
        <f t="shared" ref="BS51:CH51" si="59">BR51</f>
        <v>0</v>
      </c>
      <c r="BT51" s="3">
        <f t="shared" si="59"/>
        <v>0</v>
      </c>
      <c r="BU51" s="3">
        <f t="shared" si="59"/>
        <v>0</v>
      </c>
      <c r="BV51" s="3">
        <f t="shared" si="59"/>
        <v>0</v>
      </c>
      <c r="BW51" s="3">
        <f t="shared" si="59"/>
        <v>0</v>
      </c>
      <c r="BX51" s="3">
        <f t="shared" si="59"/>
        <v>0</v>
      </c>
      <c r="BY51" s="3">
        <f t="shared" si="59"/>
        <v>0</v>
      </c>
      <c r="BZ51" s="3">
        <f t="shared" si="59"/>
        <v>0</v>
      </c>
      <c r="CA51" s="3">
        <f t="shared" si="59"/>
        <v>0</v>
      </c>
      <c r="CB51" s="3">
        <f t="shared" si="59"/>
        <v>0</v>
      </c>
      <c r="CC51" s="3">
        <f t="shared" si="59"/>
        <v>0</v>
      </c>
      <c r="CD51" s="3">
        <f t="shared" si="59"/>
        <v>0</v>
      </c>
      <c r="CE51" s="3">
        <f t="shared" si="59"/>
        <v>0</v>
      </c>
      <c r="CF51" s="3">
        <f t="shared" si="59"/>
        <v>0</v>
      </c>
      <c r="CG51" s="3">
        <f t="shared" si="59"/>
        <v>0</v>
      </c>
      <c r="CH51" s="12">
        <f t="shared" si="59"/>
        <v>0</v>
      </c>
    </row>
    <row r="52" spans="1:86" x14ac:dyDescent="0.3">
      <c r="A52" s="566"/>
      <c r="B52" s="11" t="str">
        <f t="shared" si="37"/>
        <v>Refrigeration</v>
      </c>
      <c r="C52" s="3">
        <v>0</v>
      </c>
      <c r="D52" s="3">
        <v>0</v>
      </c>
      <c r="E52" s="3">
        <v>0</v>
      </c>
      <c r="F52" s="3">
        <v>0</v>
      </c>
      <c r="G52" s="3">
        <f t="shared" ref="G52:BR52" si="60">F52</f>
        <v>0</v>
      </c>
      <c r="H52" s="3">
        <f t="shared" si="60"/>
        <v>0</v>
      </c>
      <c r="I52" s="3">
        <f t="shared" si="60"/>
        <v>0</v>
      </c>
      <c r="J52" s="3">
        <f t="shared" si="60"/>
        <v>0</v>
      </c>
      <c r="K52" s="3">
        <f t="shared" si="60"/>
        <v>0</v>
      </c>
      <c r="L52" s="3">
        <f t="shared" si="60"/>
        <v>0</v>
      </c>
      <c r="M52" s="3">
        <f t="shared" si="60"/>
        <v>0</v>
      </c>
      <c r="N52" s="3">
        <f t="shared" si="60"/>
        <v>0</v>
      </c>
      <c r="O52" s="3">
        <f t="shared" si="60"/>
        <v>0</v>
      </c>
      <c r="P52" s="3">
        <f t="shared" si="60"/>
        <v>0</v>
      </c>
      <c r="Q52" s="3">
        <f t="shared" si="60"/>
        <v>0</v>
      </c>
      <c r="R52" s="3">
        <f t="shared" si="60"/>
        <v>0</v>
      </c>
      <c r="S52" s="3">
        <f t="shared" si="60"/>
        <v>0</v>
      </c>
      <c r="T52" s="3">
        <f t="shared" si="60"/>
        <v>0</v>
      </c>
      <c r="U52" s="3">
        <f t="shared" si="60"/>
        <v>0</v>
      </c>
      <c r="V52" s="3">
        <f t="shared" si="60"/>
        <v>0</v>
      </c>
      <c r="W52" s="3">
        <f t="shared" si="60"/>
        <v>0</v>
      </c>
      <c r="X52" s="3">
        <f t="shared" si="60"/>
        <v>0</v>
      </c>
      <c r="Y52" s="3">
        <f t="shared" si="60"/>
        <v>0</v>
      </c>
      <c r="Z52" s="3">
        <f t="shared" si="60"/>
        <v>0</v>
      </c>
      <c r="AA52" s="3">
        <f t="shared" si="60"/>
        <v>0</v>
      </c>
      <c r="AB52" s="3">
        <f t="shared" si="60"/>
        <v>0</v>
      </c>
      <c r="AC52" s="3">
        <f t="shared" si="60"/>
        <v>0</v>
      </c>
      <c r="AD52" s="3">
        <f t="shared" si="60"/>
        <v>0</v>
      </c>
      <c r="AE52" s="3">
        <f t="shared" si="60"/>
        <v>0</v>
      </c>
      <c r="AF52" s="3">
        <f t="shared" si="60"/>
        <v>0</v>
      </c>
      <c r="AG52" s="3">
        <f t="shared" si="60"/>
        <v>0</v>
      </c>
      <c r="AH52" s="3">
        <f t="shared" si="60"/>
        <v>0</v>
      </c>
      <c r="AI52" s="3">
        <f t="shared" si="60"/>
        <v>0</v>
      </c>
      <c r="AJ52" s="3">
        <f t="shared" si="60"/>
        <v>0</v>
      </c>
      <c r="AK52" s="3">
        <f t="shared" si="60"/>
        <v>0</v>
      </c>
      <c r="AL52" s="3">
        <f t="shared" si="60"/>
        <v>0</v>
      </c>
      <c r="AM52" s="3">
        <f t="shared" si="60"/>
        <v>0</v>
      </c>
      <c r="AN52" s="3">
        <f t="shared" si="60"/>
        <v>0</v>
      </c>
      <c r="AO52" s="3">
        <f t="shared" si="60"/>
        <v>0</v>
      </c>
      <c r="AP52" s="3">
        <f t="shared" si="60"/>
        <v>0</v>
      </c>
      <c r="AQ52" s="3">
        <f t="shared" si="60"/>
        <v>0</v>
      </c>
      <c r="AR52" s="3">
        <f t="shared" si="60"/>
        <v>0</v>
      </c>
      <c r="AS52" s="3">
        <f t="shared" si="60"/>
        <v>0</v>
      </c>
      <c r="AT52" s="3">
        <f t="shared" si="60"/>
        <v>0</v>
      </c>
      <c r="AU52" s="3">
        <f t="shared" si="60"/>
        <v>0</v>
      </c>
      <c r="AV52" s="3">
        <f t="shared" si="60"/>
        <v>0</v>
      </c>
      <c r="AW52" s="3">
        <f t="shared" si="60"/>
        <v>0</v>
      </c>
      <c r="AX52" s="3">
        <f t="shared" si="60"/>
        <v>0</v>
      </c>
      <c r="AY52" s="3">
        <f t="shared" si="60"/>
        <v>0</v>
      </c>
      <c r="AZ52" s="3">
        <f t="shared" si="60"/>
        <v>0</v>
      </c>
      <c r="BA52" s="3">
        <f t="shared" si="60"/>
        <v>0</v>
      </c>
      <c r="BB52" s="3">
        <f t="shared" si="60"/>
        <v>0</v>
      </c>
      <c r="BC52" s="3">
        <f t="shared" si="60"/>
        <v>0</v>
      </c>
      <c r="BD52" s="3">
        <f t="shared" si="60"/>
        <v>0</v>
      </c>
      <c r="BE52" s="3">
        <f t="shared" si="60"/>
        <v>0</v>
      </c>
      <c r="BF52" s="3">
        <f t="shared" si="60"/>
        <v>0</v>
      </c>
      <c r="BG52" s="3">
        <f t="shared" si="60"/>
        <v>0</v>
      </c>
      <c r="BH52" s="3">
        <f t="shared" si="60"/>
        <v>0</v>
      </c>
      <c r="BI52" s="3">
        <f t="shared" si="60"/>
        <v>0</v>
      </c>
      <c r="BJ52" s="3">
        <f t="shared" si="60"/>
        <v>0</v>
      </c>
      <c r="BK52" s="3">
        <f t="shared" si="60"/>
        <v>0</v>
      </c>
      <c r="BL52" s="3">
        <f t="shared" si="60"/>
        <v>0</v>
      </c>
      <c r="BM52" s="3">
        <f t="shared" si="60"/>
        <v>0</v>
      </c>
      <c r="BN52" s="3">
        <f t="shared" si="60"/>
        <v>0</v>
      </c>
      <c r="BO52" s="3">
        <f t="shared" si="60"/>
        <v>0</v>
      </c>
      <c r="BP52" s="3">
        <f t="shared" si="60"/>
        <v>0</v>
      </c>
      <c r="BQ52" s="3">
        <f t="shared" si="60"/>
        <v>0</v>
      </c>
      <c r="BR52" s="3">
        <f t="shared" si="60"/>
        <v>0</v>
      </c>
      <c r="BS52" s="3">
        <f t="shared" ref="BS52:CH52" si="61">BR52</f>
        <v>0</v>
      </c>
      <c r="BT52" s="3">
        <f t="shared" si="61"/>
        <v>0</v>
      </c>
      <c r="BU52" s="3">
        <f t="shared" si="61"/>
        <v>0</v>
      </c>
      <c r="BV52" s="3">
        <f t="shared" si="61"/>
        <v>0</v>
      </c>
      <c r="BW52" s="3">
        <f t="shared" si="61"/>
        <v>0</v>
      </c>
      <c r="BX52" s="3">
        <f t="shared" si="61"/>
        <v>0</v>
      </c>
      <c r="BY52" s="3">
        <f t="shared" si="61"/>
        <v>0</v>
      </c>
      <c r="BZ52" s="3">
        <f t="shared" si="61"/>
        <v>0</v>
      </c>
      <c r="CA52" s="3">
        <f t="shared" si="61"/>
        <v>0</v>
      </c>
      <c r="CB52" s="3">
        <f t="shared" si="61"/>
        <v>0</v>
      </c>
      <c r="CC52" s="3">
        <f t="shared" si="61"/>
        <v>0</v>
      </c>
      <c r="CD52" s="3">
        <f t="shared" si="61"/>
        <v>0</v>
      </c>
      <c r="CE52" s="3">
        <f t="shared" si="61"/>
        <v>0</v>
      </c>
      <c r="CF52" s="3">
        <f t="shared" si="61"/>
        <v>0</v>
      </c>
      <c r="CG52" s="3">
        <f t="shared" si="61"/>
        <v>0</v>
      </c>
      <c r="CH52" s="12">
        <f t="shared" si="61"/>
        <v>0</v>
      </c>
    </row>
    <row r="53" spans="1:86" x14ac:dyDescent="0.3">
      <c r="A53" s="566"/>
      <c r="B53" s="11" t="str">
        <f t="shared" si="37"/>
        <v>Water Heating</v>
      </c>
      <c r="C53" s="3">
        <v>0</v>
      </c>
      <c r="D53" s="3">
        <v>0</v>
      </c>
      <c r="E53" s="3">
        <v>0</v>
      </c>
      <c r="F53" s="3">
        <v>0</v>
      </c>
      <c r="G53" s="3">
        <f t="shared" ref="G53:BR53" si="62">F53</f>
        <v>0</v>
      </c>
      <c r="H53" s="3">
        <f t="shared" si="62"/>
        <v>0</v>
      </c>
      <c r="I53" s="3">
        <f t="shared" si="62"/>
        <v>0</v>
      </c>
      <c r="J53" s="3">
        <f t="shared" si="62"/>
        <v>0</v>
      </c>
      <c r="K53" s="3">
        <f t="shared" si="62"/>
        <v>0</v>
      </c>
      <c r="L53" s="3">
        <f t="shared" si="62"/>
        <v>0</v>
      </c>
      <c r="M53" s="3">
        <f t="shared" si="62"/>
        <v>0</v>
      </c>
      <c r="N53" s="3">
        <f t="shared" si="62"/>
        <v>0</v>
      </c>
      <c r="O53" s="3">
        <f t="shared" si="62"/>
        <v>0</v>
      </c>
      <c r="P53" s="3">
        <f t="shared" si="62"/>
        <v>0</v>
      </c>
      <c r="Q53" s="3">
        <f t="shared" si="62"/>
        <v>0</v>
      </c>
      <c r="R53" s="3">
        <f t="shared" si="62"/>
        <v>0</v>
      </c>
      <c r="S53" s="3">
        <f t="shared" si="62"/>
        <v>0</v>
      </c>
      <c r="T53" s="3">
        <f t="shared" si="62"/>
        <v>0</v>
      </c>
      <c r="U53" s="3">
        <f t="shared" si="62"/>
        <v>0</v>
      </c>
      <c r="V53" s="3">
        <f t="shared" si="62"/>
        <v>0</v>
      </c>
      <c r="W53" s="3">
        <f t="shared" si="62"/>
        <v>0</v>
      </c>
      <c r="X53" s="3">
        <f t="shared" si="62"/>
        <v>0</v>
      </c>
      <c r="Y53" s="3">
        <f t="shared" si="62"/>
        <v>0</v>
      </c>
      <c r="Z53" s="3">
        <f t="shared" si="62"/>
        <v>0</v>
      </c>
      <c r="AA53" s="3">
        <f t="shared" si="62"/>
        <v>0</v>
      </c>
      <c r="AB53" s="3">
        <f t="shared" si="62"/>
        <v>0</v>
      </c>
      <c r="AC53" s="3">
        <f t="shared" si="62"/>
        <v>0</v>
      </c>
      <c r="AD53" s="3">
        <f t="shared" si="62"/>
        <v>0</v>
      </c>
      <c r="AE53" s="3">
        <f t="shared" si="62"/>
        <v>0</v>
      </c>
      <c r="AF53" s="3">
        <f t="shared" si="62"/>
        <v>0</v>
      </c>
      <c r="AG53" s="3">
        <f t="shared" si="62"/>
        <v>0</v>
      </c>
      <c r="AH53" s="3">
        <f t="shared" si="62"/>
        <v>0</v>
      </c>
      <c r="AI53" s="3">
        <f t="shared" si="62"/>
        <v>0</v>
      </c>
      <c r="AJ53" s="3">
        <f t="shared" si="62"/>
        <v>0</v>
      </c>
      <c r="AK53" s="3">
        <f t="shared" si="62"/>
        <v>0</v>
      </c>
      <c r="AL53" s="3">
        <f t="shared" si="62"/>
        <v>0</v>
      </c>
      <c r="AM53" s="3">
        <f t="shared" si="62"/>
        <v>0</v>
      </c>
      <c r="AN53" s="3">
        <f t="shared" si="62"/>
        <v>0</v>
      </c>
      <c r="AO53" s="3">
        <f t="shared" si="62"/>
        <v>0</v>
      </c>
      <c r="AP53" s="3">
        <f t="shared" si="62"/>
        <v>0</v>
      </c>
      <c r="AQ53" s="3">
        <f t="shared" si="62"/>
        <v>0</v>
      </c>
      <c r="AR53" s="3">
        <f t="shared" si="62"/>
        <v>0</v>
      </c>
      <c r="AS53" s="3">
        <f t="shared" si="62"/>
        <v>0</v>
      </c>
      <c r="AT53" s="3">
        <f t="shared" si="62"/>
        <v>0</v>
      </c>
      <c r="AU53" s="3">
        <f t="shared" si="62"/>
        <v>0</v>
      </c>
      <c r="AV53" s="3">
        <f t="shared" si="62"/>
        <v>0</v>
      </c>
      <c r="AW53" s="3">
        <f t="shared" si="62"/>
        <v>0</v>
      </c>
      <c r="AX53" s="3">
        <f t="shared" si="62"/>
        <v>0</v>
      </c>
      <c r="AY53" s="3">
        <f t="shared" si="62"/>
        <v>0</v>
      </c>
      <c r="AZ53" s="3">
        <f t="shared" si="62"/>
        <v>0</v>
      </c>
      <c r="BA53" s="3">
        <f t="shared" si="62"/>
        <v>0</v>
      </c>
      <c r="BB53" s="3">
        <f t="shared" si="62"/>
        <v>0</v>
      </c>
      <c r="BC53" s="3">
        <f t="shared" si="62"/>
        <v>0</v>
      </c>
      <c r="BD53" s="3">
        <f t="shared" si="62"/>
        <v>0</v>
      </c>
      <c r="BE53" s="3">
        <f t="shared" si="62"/>
        <v>0</v>
      </c>
      <c r="BF53" s="3">
        <f t="shared" si="62"/>
        <v>0</v>
      </c>
      <c r="BG53" s="3">
        <f t="shared" si="62"/>
        <v>0</v>
      </c>
      <c r="BH53" s="3">
        <f t="shared" si="62"/>
        <v>0</v>
      </c>
      <c r="BI53" s="3">
        <f t="shared" si="62"/>
        <v>0</v>
      </c>
      <c r="BJ53" s="3">
        <f t="shared" si="62"/>
        <v>0</v>
      </c>
      <c r="BK53" s="3">
        <f t="shared" si="62"/>
        <v>0</v>
      </c>
      <c r="BL53" s="3">
        <f t="shared" si="62"/>
        <v>0</v>
      </c>
      <c r="BM53" s="3">
        <f t="shared" si="62"/>
        <v>0</v>
      </c>
      <c r="BN53" s="3">
        <f t="shared" si="62"/>
        <v>0</v>
      </c>
      <c r="BO53" s="3">
        <f t="shared" si="62"/>
        <v>0</v>
      </c>
      <c r="BP53" s="3">
        <f t="shared" si="62"/>
        <v>0</v>
      </c>
      <c r="BQ53" s="3">
        <f t="shared" si="62"/>
        <v>0</v>
      </c>
      <c r="BR53" s="3">
        <f t="shared" si="62"/>
        <v>0</v>
      </c>
      <c r="BS53" s="3">
        <f t="shared" ref="BS53:CH53" si="63">BR53</f>
        <v>0</v>
      </c>
      <c r="BT53" s="3">
        <f t="shared" si="63"/>
        <v>0</v>
      </c>
      <c r="BU53" s="3">
        <f t="shared" si="63"/>
        <v>0</v>
      </c>
      <c r="BV53" s="3">
        <f t="shared" si="63"/>
        <v>0</v>
      </c>
      <c r="BW53" s="3">
        <f t="shared" si="63"/>
        <v>0</v>
      </c>
      <c r="BX53" s="3">
        <f t="shared" si="63"/>
        <v>0</v>
      </c>
      <c r="BY53" s="3">
        <f t="shared" si="63"/>
        <v>0</v>
      </c>
      <c r="BZ53" s="3">
        <f t="shared" si="63"/>
        <v>0</v>
      </c>
      <c r="CA53" s="3">
        <f t="shared" si="63"/>
        <v>0</v>
      </c>
      <c r="CB53" s="3">
        <f t="shared" si="63"/>
        <v>0</v>
      </c>
      <c r="CC53" s="3">
        <f t="shared" si="63"/>
        <v>0</v>
      </c>
      <c r="CD53" s="3">
        <f t="shared" si="63"/>
        <v>0</v>
      </c>
      <c r="CE53" s="3">
        <f t="shared" si="63"/>
        <v>0</v>
      </c>
      <c r="CF53" s="3">
        <f t="shared" si="63"/>
        <v>0</v>
      </c>
      <c r="CG53" s="3">
        <f t="shared" si="63"/>
        <v>0</v>
      </c>
      <c r="CH53" s="12">
        <f t="shared" si="63"/>
        <v>0</v>
      </c>
    </row>
    <row r="54" spans="1:86" ht="15" customHeight="1" x14ac:dyDescent="0.3">
      <c r="A54" s="566"/>
      <c r="B54" s="11" t="str">
        <f t="shared" si="37"/>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35">
      <c r="A55" s="567"/>
      <c r="B55" s="224" t="str">
        <f t="shared" si="37"/>
        <v>Monthly kWh</v>
      </c>
      <c r="C55" s="280">
        <f>SUM(C41:C54)</f>
        <v>0</v>
      </c>
      <c r="D55" s="280">
        <f t="shared" ref="D55:BO55" si="64">SUM(D41:D54)</f>
        <v>0</v>
      </c>
      <c r="E55" s="280">
        <f t="shared" si="64"/>
        <v>0</v>
      </c>
      <c r="F55" s="280">
        <f t="shared" si="64"/>
        <v>0</v>
      </c>
      <c r="G55" s="280">
        <f t="shared" si="64"/>
        <v>0</v>
      </c>
      <c r="H55" s="280">
        <f t="shared" si="64"/>
        <v>0</v>
      </c>
      <c r="I55" s="280">
        <f t="shared" si="64"/>
        <v>0</v>
      </c>
      <c r="J55" s="280">
        <f t="shared" si="64"/>
        <v>0</v>
      </c>
      <c r="K55" s="280">
        <f t="shared" si="64"/>
        <v>0</v>
      </c>
      <c r="L55" s="280">
        <f t="shared" si="64"/>
        <v>0</v>
      </c>
      <c r="M55" s="280">
        <f t="shared" si="64"/>
        <v>0</v>
      </c>
      <c r="N55" s="280">
        <f t="shared" si="64"/>
        <v>0</v>
      </c>
      <c r="O55" s="280">
        <f t="shared" si="64"/>
        <v>0</v>
      </c>
      <c r="P55" s="280">
        <f t="shared" si="64"/>
        <v>0</v>
      </c>
      <c r="Q55" s="280">
        <f t="shared" si="64"/>
        <v>0</v>
      </c>
      <c r="R55" s="280">
        <f t="shared" si="64"/>
        <v>0</v>
      </c>
      <c r="S55" s="280">
        <f t="shared" si="64"/>
        <v>0</v>
      </c>
      <c r="T55" s="280">
        <f t="shared" si="64"/>
        <v>0</v>
      </c>
      <c r="U55" s="280">
        <f t="shared" si="64"/>
        <v>0</v>
      </c>
      <c r="V55" s="280">
        <f t="shared" si="64"/>
        <v>0</v>
      </c>
      <c r="W55" s="280">
        <f t="shared" si="64"/>
        <v>0</v>
      </c>
      <c r="X55" s="280">
        <f t="shared" si="64"/>
        <v>0</v>
      </c>
      <c r="Y55" s="280">
        <f t="shared" si="64"/>
        <v>0</v>
      </c>
      <c r="Z55" s="280">
        <f t="shared" si="64"/>
        <v>0</v>
      </c>
      <c r="AA55" s="280">
        <f t="shared" si="64"/>
        <v>0</v>
      </c>
      <c r="AB55" s="280">
        <f t="shared" si="64"/>
        <v>0</v>
      </c>
      <c r="AC55" s="280">
        <f t="shared" si="64"/>
        <v>0</v>
      </c>
      <c r="AD55" s="280">
        <f t="shared" si="64"/>
        <v>0</v>
      </c>
      <c r="AE55" s="280">
        <f t="shared" si="64"/>
        <v>0</v>
      </c>
      <c r="AF55" s="280">
        <f t="shared" si="64"/>
        <v>0</v>
      </c>
      <c r="AG55" s="280">
        <f t="shared" si="64"/>
        <v>0</v>
      </c>
      <c r="AH55" s="280">
        <f t="shared" si="64"/>
        <v>0</v>
      </c>
      <c r="AI55" s="280">
        <f t="shared" si="64"/>
        <v>0</v>
      </c>
      <c r="AJ55" s="280">
        <f t="shared" si="64"/>
        <v>0</v>
      </c>
      <c r="AK55" s="280">
        <f t="shared" si="64"/>
        <v>0</v>
      </c>
      <c r="AL55" s="280">
        <f t="shared" si="64"/>
        <v>0</v>
      </c>
      <c r="AM55" s="280">
        <f t="shared" si="64"/>
        <v>0</v>
      </c>
      <c r="AN55" s="280">
        <f t="shared" si="64"/>
        <v>0</v>
      </c>
      <c r="AO55" s="280">
        <f t="shared" si="64"/>
        <v>0</v>
      </c>
      <c r="AP55" s="280">
        <f t="shared" si="64"/>
        <v>0</v>
      </c>
      <c r="AQ55" s="280">
        <f t="shared" si="64"/>
        <v>0</v>
      </c>
      <c r="AR55" s="280">
        <f t="shared" si="64"/>
        <v>0</v>
      </c>
      <c r="AS55" s="280">
        <f t="shared" si="64"/>
        <v>0</v>
      </c>
      <c r="AT55" s="280">
        <f t="shared" si="64"/>
        <v>0</v>
      </c>
      <c r="AU55" s="280">
        <f t="shared" si="64"/>
        <v>0</v>
      </c>
      <c r="AV55" s="280">
        <f t="shared" si="64"/>
        <v>0</v>
      </c>
      <c r="AW55" s="280">
        <f t="shared" si="64"/>
        <v>0</v>
      </c>
      <c r="AX55" s="280">
        <f t="shared" si="64"/>
        <v>0</v>
      </c>
      <c r="AY55" s="280">
        <f t="shared" si="64"/>
        <v>0</v>
      </c>
      <c r="AZ55" s="280">
        <f t="shared" si="64"/>
        <v>0</v>
      </c>
      <c r="BA55" s="280">
        <f t="shared" si="64"/>
        <v>0</v>
      </c>
      <c r="BB55" s="280">
        <f t="shared" si="64"/>
        <v>0</v>
      </c>
      <c r="BC55" s="280">
        <f t="shared" si="64"/>
        <v>0</v>
      </c>
      <c r="BD55" s="280">
        <f t="shared" si="64"/>
        <v>0</v>
      </c>
      <c r="BE55" s="280">
        <f t="shared" si="64"/>
        <v>0</v>
      </c>
      <c r="BF55" s="280">
        <f t="shared" si="64"/>
        <v>0</v>
      </c>
      <c r="BG55" s="280">
        <f t="shared" si="64"/>
        <v>0</v>
      </c>
      <c r="BH55" s="280">
        <f t="shared" si="64"/>
        <v>0</v>
      </c>
      <c r="BI55" s="280">
        <f t="shared" si="64"/>
        <v>0</v>
      </c>
      <c r="BJ55" s="280">
        <f t="shared" si="64"/>
        <v>0</v>
      </c>
      <c r="BK55" s="280">
        <f t="shared" si="64"/>
        <v>0</v>
      </c>
      <c r="BL55" s="280">
        <f t="shared" si="64"/>
        <v>0</v>
      </c>
      <c r="BM55" s="280">
        <f t="shared" si="64"/>
        <v>0</v>
      </c>
      <c r="BN55" s="280">
        <f t="shared" si="64"/>
        <v>0</v>
      </c>
      <c r="BO55" s="280">
        <f t="shared" si="64"/>
        <v>0</v>
      </c>
      <c r="BP55" s="280">
        <f t="shared" ref="BP55:CH55" si="65">SUM(BP41:BP54)</f>
        <v>0</v>
      </c>
      <c r="BQ55" s="280">
        <f t="shared" si="65"/>
        <v>0</v>
      </c>
      <c r="BR55" s="280">
        <f t="shared" si="65"/>
        <v>0</v>
      </c>
      <c r="BS55" s="280">
        <f t="shared" si="65"/>
        <v>0</v>
      </c>
      <c r="BT55" s="280">
        <f t="shared" si="65"/>
        <v>0</v>
      </c>
      <c r="BU55" s="280">
        <f t="shared" si="65"/>
        <v>0</v>
      </c>
      <c r="BV55" s="280">
        <f t="shared" si="65"/>
        <v>0</v>
      </c>
      <c r="BW55" s="280">
        <f t="shared" si="65"/>
        <v>0</v>
      </c>
      <c r="BX55" s="280">
        <f t="shared" si="65"/>
        <v>0</v>
      </c>
      <c r="BY55" s="280">
        <f t="shared" si="65"/>
        <v>0</v>
      </c>
      <c r="BZ55" s="280">
        <f t="shared" si="65"/>
        <v>0</v>
      </c>
      <c r="CA55" s="280">
        <f t="shared" si="65"/>
        <v>0</v>
      </c>
      <c r="CB55" s="280">
        <f t="shared" si="65"/>
        <v>0</v>
      </c>
      <c r="CC55" s="280">
        <f t="shared" si="65"/>
        <v>0</v>
      </c>
      <c r="CD55" s="280">
        <f t="shared" si="65"/>
        <v>0</v>
      </c>
      <c r="CE55" s="280">
        <f t="shared" si="65"/>
        <v>0</v>
      </c>
      <c r="CF55" s="280">
        <f t="shared" si="65"/>
        <v>0</v>
      </c>
      <c r="CG55" s="280">
        <f t="shared" si="65"/>
        <v>0</v>
      </c>
      <c r="CH55" s="283">
        <f t="shared" si="65"/>
        <v>0</v>
      </c>
    </row>
    <row r="56" spans="1:86" x14ac:dyDescent="0.3">
      <c r="A56" s="8"/>
      <c r="B56" s="303"/>
      <c r="C56" s="9"/>
      <c r="D56" s="303"/>
      <c r="E56" s="9"/>
      <c r="F56" s="303"/>
      <c r="G56" s="303"/>
      <c r="H56" s="9"/>
      <c r="I56" s="303"/>
      <c r="J56" s="303"/>
      <c r="K56" s="9"/>
      <c r="L56" s="303"/>
      <c r="M56" s="303"/>
      <c r="N56" s="9"/>
      <c r="O56" s="303"/>
      <c r="P56" s="303"/>
      <c r="Q56" s="9"/>
      <c r="R56" s="303"/>
      <c r="S56" s="303"/>
      <c r="T56" s="9"/>
      <c r="U56" s="303"/>
      <c r="V56" s="303"/>
      <c r="W56" s="9"/>
      <c r="X56" s="303"/>
      <c r="Y56" s="303"/>
      <c r="Z56" s="9"/>
      <c r="AA56" s="303"/>
      <c r="AB56" s="303"/>
      <c r="AC56" s="9"/>
      <c r="AD56" s="303"/>
      <c r="AE56" s="303"/>
      <c r="AF56" s="9"/>
      <c r="AG56" s="303"/>
      <c r="AH56" s="303"/>
      <c r="AI56" s="9"/>
      <c r="AJ56" s="303"/>
      <c r="AK56" s="303"/>
      <c r="AL56" s="9"/>
      <c r="AM56" s="303"/>
      <c r="AN56" s="303"/>
      <c r="AO56" s="9"/>
      <c r="AP56" s="303"/>
      <c r="AQ56" s="303"/>
      <c r="AR56" s="9"/>
      <c r="AS56" s="303"/>
      <c r="AT56" s="303"/>
      <c r="AU56" s="9"/>
      <c r="AV56" s="303"/>
      <c r="AW56" s="303"/>
      <c r="AX56" s="9"/>
      <c r="AY56" s="303"/>
      <c r="AZ56" s="303"/>
      <c r="BA56" s="9"/>
      <c r="BB56" s="303"/>
      <c r="BC56" s="303"/>
      <c r="BD56" s="9"/>
      <c r="BE56" s="303"/>
      <c r="BF56" s="303"/>
      <c r="BG56" s="9"/>
      <c r="BH56" s="303"/>
      <c r="BI56" s="303"/>
      <c r="BJ56" s="9"/>
      <c r="BK56" s="303"/>
      <c r="BL56" s="303"/>
      <c r="BM56" s="9"/>
      <c r="BN56" s="303"/>
      <c r="BO56" s="303"/>
      <c r="BP56" s="9"/>
      <c r="BQ56" s="303"/>
      <c r="BR56" s="303"/>
      <c r="BS56" s="9"/>
      <c r="BT56" s="303"/>
      <c r="BU56" s="303"/>
      <c r="BV56" s="9"/>
      <c r="BW56" s="303"/>
      <c r="BX56" s="303"/>
      <c r="BY56" s="9"/>
      <c r="BZ56" s="303"/>
      <c r="CA56" s="303"/>
      <c r="CB56" s="9"/>
      <c r="CC56" s="303"/>
      <c r="CD56" s="303"/>
      <c r="CE56" s="9"/>
      <c r="CF56" s="303"/>
      <c r="CG56" s="303"/>
      <c r="CH56" s="149"/>
    </row>
    <row r="57" spans="1:86" ht="15" thickBot="1" x14ac:dyDescent="0.35">
      <c r="A57" s="244" t="s">
        <v>183</v>
      </c>
      <c r="B57" s="244"/>
      <c r="C57" s="244"/>
      <c r="D57" s="244"/>
      <c r="E57" s="244"/>
      <c r="F57" s="244"/>
      <c r="G57" s="244"/>
      <c r="H57" s="244"/>
      <c r="I57" s="244"/>
      <c r="J57" s="244"/>
      <c r="K57" s="148"/>
      <c r="L57" s="148"/>
      <c r="M57" s="148"/>
      <c r="N57" s="148"/>
      <c r="O57" s="148"/>
      <c r="P57" s="148"/>
      <c r="Q57" s="148"/>
      <c r="R57" s="148"/>
      <c r="S57" s="148"/>
      <c r="T57" s="148"/>
      <c r="U57" s="148"/>
      <c r="V57" s="148"/>
      <c r="W57" s="148"/>
      <c r="X57" s="148"/>
      <c r="Y57" s="148"/>
      <c r="Z57" s="148"/>
      <c r="AA57" s="148"/>
      <c r="AB57" s="148"/>
      <c r="AC57" s="148"/>
      <c r="AD57" s="148"/>
      <c r="AE57" s="148"/>
      <c r="AF57" s="148"/>
      <c r="AG57" s="148"/>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c r="BI57" s="148"/>
      <c r="BJ57" s="148"/>
      <c r="BK57" s="148"/>
      <c r="BL57" s="148"/>
      <c r="BM57" s="148"/>
      <c r="BN57" s="148"/>
      <c r="BO57" s="148"/>
      <c r="BP57" s="148"/>
      <c r="BQ57" s="148"/>
      <c r="BR57" s="148"/>
      <c r="BS57" s="148"/>
      <c r="BT57" s="148"/>
      <c r="BU57" s="148"/>
      <c r="BV57" s="148"/>
      <c r="BW57" s="148"/>
      <c r="BX57" s="148"/>
      <c r="BY57" s="148"/>
      <c r="BZ57" s="148"/>
      <c r="CA57" s="148"/>
      <c r="CB57" s="148"/>
      <c r="CC57" s="148"/>
      <c r="CD57" s="148"/>
      <c r="CE57" s="148"/>
      <c r="CF57" s="148"/>
      <c r="CG57" s="148"/>
      <c r="CH57" s="148"/>
    </row>
    <row r="58" spans="1:86" ht="16.2" thickBot="1" x14ac:dyDescent="0.35">
      <c r="A58" s="568" t="s">
        <v>17</v>
      </c>
      <c r="B58" s="18" t="s">
        <v>10</v>
      </c>
      <c r="C58" s="176">
        <f>C$4</f>
        <v>44927</v>
      </c>
      <c r="D58" s="176">
        <f t="shared" ref="D58:BO58" si="66">D$4</f>
        <v>44958</v>
      </c>
      <c r="E58" s="176">
        <f t="shared" si="66"/>
        <v>44986</v>
      </c>
      <c r="F58" s="176">
        <f t="shared" si="66"/>
        <v>45017</v>
      </c>
      <c r="G58" s="176">
        <f t="shared" si="66"/>
        <v>45047</v>
      </c>
      <c r="H58" s="176">
        <f t="shared" si="66"/>
        <v>45078</v>
      </c>
      <c r="I58" s="176">
        <f t="shared" si="66"/>
        <v>45108</v>
      </c>
      <c r="J58" s="176">
        <f t="shared" si="66"/>
        <v>45139</v>
      </c>
      <c r="K58" s="176">
        <f t="shared" si="66"/>
        <v>45170</v>
      </c>
      <c r="L58" s="176">
        <f t="shared" si="66"/>
        <v>45200</v>
      </c>
      <c r="M58" s="176">
        <f t="shared" si="66"/>
        <v>45231</v>
      </c>
      <c r="N58" s="176">
        <f t="shared" si="66"/>
        <v>45261</v>
      </c>
      <c r="O58" s="176">
        <f t="shared" si="66"/>
        <v>45292</v>
      </c>
      <c r="P58" s="176">
        <f t="shared" si="66"/>
        <v>45323</v>
      </c>
      <c r="Q58" s="176">
        <f t="shared" si="66"/>
        <v>45352</v>
      </c>
      <c r="R58" s="176">
        <f t="shared" si="66"/>
        <v>45383</v>
      </c>
      <c r="S58" s="176">
        <f t="shared" si="66"/>
        <v>45413</v>
      </c>
      <c r="T58" s="176">
        <f t="shared" si="66"/>
        <v>45444</v>
      </c>
      <c r="U58" s="176">
        <f t="shared" si="66"/>
        <v>45474</v>
      </c>
      <c r="V58" s="176">
        <f t="shared" si="66"/>
        <v>45505</v>
      </c>
      <c r="W58" s="176">
        <f t="shared" si="66"/>
        <v>45536</v>
      </c>
      <c r="X58" s="176">
        <f t="shared" si="66"/>
        <v>45566</v>
      </c>
      <c r="Y58" s="176">
        <f t="shared" si="66"/>
        <v>45597</v>
      </c>
      <c r="Z58" s="176">
        <f t="shared" si="66"/>
        <v>45627</v>
      </c>
      <c r="AA58" s="176">
        <f t="shared" si="66"/>
        <v>45658</v>
      </c>
      <c r="AB58" s="176">
        <f t="shared" si="66"/>
        <v>45689</v>
      </c>
      <c r="AC58" s="176">
        <f t="shared" si="66"/>
        <v>45717</v>
      </c>
      <c r="AD58" s="176">
        <f t="shared" si="66"/>
        <v>45748</v>
      </c>
      <c r="AE58" s="176">
        <f t="shared" si="66"/>
        <v>45778</v>
      </c>
      <c r="AF58" s="176">
        <f t="shared" si="66"/>
        <v>45809</v>
      </c>
      <c r="AG58" s="176">
        <f t="shared" si="66"/>
        <v>45839</v>
      </c>
      <c r="AH58" s="176">
        <f t="shared" si="66"/>
        <v>45870</v>
      </c>
      <c r="AI58" s="176">
        <f t="shared" si="66"/>
        <v>45901</v>
      </c>
      <c r="AJ58" s="176">
        <f t="shared" si="66"/>
        <v>45931</v>
      </c>
      <c r="AK58" s="176">
        <f t="shared" si="66"/>
        <v>45962</v>
      </c>
      <c r="AL58" s="176">
        <f t="shared" si="66"/>
        <v>45992</v>
      </c>
      <c r="AM58" s="176">
        <f t="shared" si="66"/>
        <v>46023</v>
      </c>
      <c r="AN58" s="176">
        <f t="shared" si="66"/>
        <v>46054</v>
      </c>
      <c r="AO58" s="176">
        <f t="shared" si="66"/>
        <v>46082</v>
      </c>
      <c r="AP58" s="176">
        <f t="shared" si="66"/>
        <v>46113</v>
      </c>
      <c r="AQ58" s="176">
        <f t="shared" si="66"/>
        <v>46143</v>
      </c>
      <c r="AR58" s="176">
        <f t="shared" si="66"/>
        <v>46174</v>
      </c>
      <c r="AS58" s="176">
        <f t="shared" si="66"/>
        <v>46204</v>
      </c>
      <c r="AT58" s="176">
        <f t="shared" si="66"/>
        <v>46235</v>
      </c>
      <c r="AU58" s="176">
        <f t="shared" si="66"/>
        <v>46266</v>
      </c>
      <c r="AV58" s="176">
        <f t="shared" si="66"/>
        <v>46296</v>
      </c>
      <c r="AW58" s="176">
        <f t="shared" si="66"/>
        <v>46327</v>
      </c>
      <c r="AX58" s="176">
        <f t="shared" si="66"/>
        <v>46357</v>
      </c>
      <c r="AY58" s="176">
        <f t="shared" si="66"/>
        <v>46388</v>
      </c>
      <c r="AZ58" s="176">
        <f t="shared" si="66"/>
        <v>46419</v>
      </c>
      <c r="BA58" s="176">
        <f t="shared" si="66"/>
        <v>46447</v>
      </c>
      <c r="BB58" s="176">
        <f t="shared" si="66"/>
        <v>46478</v>
      </c>
      <c r="BC58" s="176">
        <f t="shared" si="66"/>
        <v>46508</v>
      </c>
      <c r="BD58" s="176">
        <f t="shared" si="66"/>
        <v>46539</v>
      </c>
      <c r="BE58" s="176">
        <f t="shared" si="66"/>
        <v>46569</v>
      </c>
      <c r="BF58" s="176">
        <f t="shared" si="66"/>
        <v>46600</v>
      </c>
      <c r="BG58" s="176">
        <f t="shared" si="66"/>
        <v>46631</v>
      </c>
      <c r="BH58" s="176">
        <f t="shared" si="66"/>
        <v>46661</v>
      </c>
      <c r="BI58" s="176">
        <f t="shared" si="66"/>
        <v>46692</v>
      </c>
      <c r="BJ58" s="176">
        <f t="shared" si="66"/>
        <v>46722</v>
      </c>
      <c r="BK58" s="176">
        <f t="shared" si="66"/>
        <v>46753</v>
      </c>
      <c r="BL58" s="176">
        <f t="shared" si="66"/>
        <v>46784</v>
      </c>
      <c r="BM58" s="176">
        <f t="shared" si="66"/>
        <v>46813</v>
      </c>
      <c r="BN58" s="176">
        <f t="shared" si="66"/>
        <v>46844</v>
      </c>
      <c r="BO58" s="176">
        <f t="shared" si="66"/>
        <v>46874</v>
      </c>
      <c r="BP58" s="176">
        <f t="shared" ref="BP58:CH58" si="67">BP$4</f>
        <v>46905</v>
      </c>
      <c r="BQ58" s="176">
        <f t="shared" si="67"/>
        <v>46935</v>
      </c>
      <c r="BR58" s="176">
        <f t="shared" si="67"/>
        <v>46966</v>
      </c>
      <c r="BS58" s="176">
        <f t="shared" si="67"/>
        <v>46997</v>
      </c>
      <c r="BT58" s="176">
        <f t="shared" si="67"/>
        <v>47027</v>
      </c>
      <c r="BU58" s="176">
        <f t="shared" si="67"/>
        <v>47058</v>
      </c>
      <c r="BV58" s="176">
        <f t="shared" si="67"/>
        <v>47088</v>
      </c>
      <c r="BW58" s="176">
        <f t="shared" si="67"/>
        <v>47119</v>
      </c>
      <c r="BX58" s="176">
        <f t="shared" si="67"/>
        <v>47150</v>
      </c>
      <c r="BY58" s="176">
        <f t="shared" si="67"/>
        <v>47178</v>
      </c>
      <c r="BZ58" s="176">
        <f t="shared" si="67"/>
        <v>47209</v>
      </c>
      <c r="CA58" s="176">
        <f t="shared" si="67"/>
        <v>47239</v>
      </c>
      <c r="CB58" s="176">
        <f t="shared" si="67"/>
        <v>47270</v>
      </c>
      <c r="CC58" s="176">
        <f t="shared" si="67"/>
        <v>47300</v>
      </c>
      <c r="CD58" s="176">
        <f t="shared" si="67"/>
        <v>47331</v>
      </c>
      <c r="CE58" s="176">
        <f t="shared" si="67"/>
        <v>47362</v>
      </c>
      <c r="CF58" s="176">
        <f t="shared" si="67"/>
        <v>47392</v>
      </c>
      <c r="CG58" s="176">
        <f t="shared" si="67"/>
        <v>47423</v>
      </c>
      <c r="CH58" s="177">
        <f t="shared" si="67"/>
        <v>47453</v>
      </c>
    </row>
    <row r="59" spans="1:86" ht="15" customHeight="1" x14ac:dyDescent="0.3">
      <c r="A59" s="569"/>
      <c r="B59" s="14" t="str">
        <f t="shared" ref="B59:B72" si="68">B41</f>
        <v>Air Comp</v>
      </c>
      <c r="C59" s="30">
        <f>((C5*0.5)-C41)*C78*C93*C$2</f>
        <v>0</v>
      </c>
      <c r="D59" s="30">
        <f>((D5*0.5)+C23-D41)*D78*D93*D$2</f>
        <v>0</v>
      </c>
      <c r="E59" s="30">
        <f t="shared" ref="E59:BP59" si="69">((E5*0.5)+D23-E41)*E78*E93*E$2</f>
        <v>0</v>
      </c>
      <c r="F59" s="30">
        <f t="shared" si="69"/>
        <v>0</v>
      </c>
      <c r="G59" s="30">
        <f t="shared" si="69"/>
        <v>0</v>
      </c>
      <c r="H59" s="30">
        <f t="shared" si="69"/>
        <v>0</v>
      </c>
      <c r="I59" s="30">
        <f t="shared" si="69"/>
        <v>0</v>
      </c>
      <c r="J59" s="30">
        <f t="shared" si="69"/>
        <v>0</v>
      </c>
      <c r="K59" s="30">
        <f t="shared" si="69"/>
        <v>0</v>
      </c>
      <c r="L59" s="30">
        <f t="shared" si="69"/>
        <v>0</v>
      </c>
      <c r="M59" s="30">
        <f t="shared" si="69"/>
        <v>0</v>
      </c>
      <c r="N59" s="30">
        <f t="shared" si="69"/>
        <v>775.524243804354</v>
      </c>
      <c r="O59" s="30">
        <f t="shared" si="69"/>
        <v>1529.2925866627447</v>
      </c>
      <c r="P59" s="30">
        <f t="shared" si="69"/>
        <v>1346.1938471423475</v>
      </c>
      <c r="Q59" s="30">
        <f t="shared" si="69"/>
        <v>1560.3378686276039</v>
      </c>
      <c r="R59" s="30">
        <f t="shared" si="69"/>
        <v>1639.3832060026737</v>
      </c>
      <c r="S59" s="30">
        <f t="shared" si="69"/>
        <v>1957.9821435558447</v>
      </c>
      <c r="T59" s="30">
        <f t="shared" si="69"/>
        <v>3047.3602200275845</v>
      </c>
      <c r="U59" s="30">
        <f t="shared" si="69"/>
        <v>3114.136290302853</v>
      </c>
      <c r="V59" s="30">
        <f t="shared" si="69"/>
        <v>3054.8752351751364</v>
      </c>
      <c r="W59" s="30">
        <f t="shared" si="69"/>
        <v>2957.4829653973561</v>
      </c>
      <c r="X59" s="30">
        <f t="shared" si="69"/>
        <v>1973.5496054238281</v>
      </c>
      <c r="Y59" s="30">
        <f t="shared" si="69"/>
        <v>1648.2579135115661</v>
      </c>
      <c r="Z59" s="30">
        <f t="shared" si="69"/>
        <v>1551.048487608708</v>
      </c>
      <c r="AA59" s="30">
        <f t="shared" si="69"/>
        <v>1529.2925866627447</v>
      </c>
      <c r="AB59" s="30">
        <f t="shared" si="69"/>
        <v>1346.1938471423475</v>
      </c>
      <c r="AC59" s="30">
        <f t="shared" si="69"/>
        <v>1560.3378686276039</v>
      </c>
      <c r="AD59" s="30">
        <f t="shared" si="69"/>
        <v>1639.3832060026737</v>
      </c>
      <c r="AE59" s="30">
        <f t="shared" si="69"/>
        <v>1957.9821435558447</v>
      </c>
      <c r="AF59" s="30">
        <f t="shared" si="69"/>
        <v>3047.3602200275845</v>
      </c>
      <c r="AG59" s="30">
        <f t="shared" si="69"/>
        <v>3114.136290302853</v>
      </c>
      <c r="AH59" s="30">
        <f t="shared" si="69"/>
        <v>3054.8752351751364</v>
      </c>
      <c r="AI59" s="30">
        <f t="shared" si="69"/>
        <v>2957.4829653973561</v>
      </c>
      <c r="AJ59" s="30">
        <f t="shared" si="69"/>
        <v>1973.5496054238281</v>
      </c>
      <c r="AK59" s="30">
        <f t="shared" si="69"/>
        <v>1648.2579135115661</v>
      </c>
      <c r="AL59" s="30">
        <f t="shared" si="69"/>
        <v>1551.048487608708</v>
      </c>
      <c r="AM59" s="30">
        <f t="shared" si="69"/>
        <v>1529.2925866627447</v>
      </c>
      <c r="AN59" s="30">
        <f t="shared" si="69"/>
        <v>1346.1938471423475</v>
      </c>
      <c r="AO59" s="30">
        <f t="shared" si="69"/>
        <v>1560.3378686276039</v>
      </c>
      <c r="AP59" s="30">
        <f t="shared" si="69"/>
        <v>1639.3832060026737</v>
      </c>
      <c r="AQ59" s="30">
        <f t="shared" si="69"/>
        <v>1957.9821435558447</v>
      </c>
      <c r="AR59" s="30">
        <f t="shared" si="69"/>
        <v>3047.3602200275845</v>
      </c>
      <c r="AS59" s="30">
        <f t="shared" si="69"/>
        <v>3114.136290302853</v>
      </c>
      <c r="AT59" s="30">
        <f t="shared" si="69"/>
        <v>3054.8752351751364</v>
      </c>
      <c r="AU59" s="30">
        <f t="shared" si="69"/>
        <v>2957.4829653973561</v>
      </c>
      <c r="AV59" s="30">
        <f t="shared" si="69"/>
        <v>1973.5496054238281</v>
      </c>
      <c r="AW59" s="30">
        <f t="shared" si="69"/>
        <v>1648.2579135115661</v>
      </c>
      <c r="AX59" s="30">
        <f t="shared" si="69"/>
        <v>1551.048487608708</v>
      </c>
      <c r="AY59" s="30">
        <f t="shared" si="69"/>
        <v>1529.2925866627447</v>
      </c>
      <c r="AZ59" s="30">
        <f t="shared" si="69"/>
        <v>1346.1938471423475</v>
      </c>
      <c r="BA59" s="30">
        <f t="shared" si="69"/>
        <v>1560.3378686276039</v>
      </c>
      <c r="BB59" s="30">
        <f t="shared" si="69"/>
        <v>1639.3832060026737</v>
      </c>
      <c r="BC59" s="30">
        <f t="shared" si="69"/>
        <v>1957.9821435558447</v>
      </c>
      <c r="BD59" s="30">
        <f t="shared" si="69"/>
        <v>3047.3602200275845</v>
      </c>
      <c r="BE59" s="30">
        <f t="shared" si="69"/>
        <v>3114.136290302853</v>
      </c>
      <c r="BF59" s="30">
        <f t="shared" si="69"/>
        <v>3054.8752351751364</v>
      </c>
      <c r="BG59" s="30">
        <f t="shared" si="69"/>
        <v>2957.4829653973561</v>
      </c>
      <c r="BH59" s="30">
        <f t="shared" si="69"/>
        <v>1973.5496054238281</v>
      </c>
      <c r="BI59" s="30">
        <f t="shared" si="69"/>
        <v>1648.2579135115661</v>
      </c>
      <c r="BJ59" s="30">
        <f t="shared" si="69"/>
        <v>1551.048487608708</v>
      </c>
      <c r="BK59" s="30">
        <f t="shared" si="69"/>
        <v>1529.2925866627447</v>
      </c>
      <c r="BL59" s="30">
        <f t="shared" si="69"/>
        <v>1346.1938471423475</v>
      </c>
      <c r="BM59" s="30">
        <f t="shared" si="69"/>
        <v>1560.3378686276039</v>
      </c>
      <c r="BN59" s="30">
        <f t="shared" si="69"/>
        <v>1639.3832060026737</v>
      </c>
      <c r="BO59" s="30">
        <f t="shared" si="69"/>
        <v>1957.9821435558447</v>
      </c>
      <c r="BP59" s="30">
        <f t="shared" si="69"/>
        <v>3047.3602200275845</v>
      </c>
      <c r="BQ59" s="30">
        <f t="shared" ref="BQ59:CH59" si="70">((BQ5*0.5)+BP23-BQ41)*BQ78*BQ93*BQ$2</f>
        <v>3114.136290302853</v>
      </c>
      <c r="BR59" s="30">
        <f t="shared" si="70"/>
        <v>3054.8752351751364</v>
      </c>
      <c r="BS59" s="30">
        <f t="shared" si="70"/>
        <v>2957.4829653973561</v>
      </c>
      <c r="BT59" s="30">
        <f t="shared" si="70"/>
        <v>1973.5496054238281</v>
      </c>
      <c r="BU59" s="30">
        <f t="shared" si="70"/>
        <v>1648.2579135115661</v>
      </c>
      <c r="BV59" s="30">
        <f t="shared" si="70"/>
        <v>1551.048487608708</v>
      </c>
      <c r="BW59" s="30">
        <f t="shared" si="70"/>
        <v>1529.2925866627447</v>
      </c>
      <c r="BX59" s="30">
        <f t="shared" si="70"/>
        <v>1346.1938471423475</v>
      </c>
      <c r="BY59" s="30">
        <f t="shared" si="70"/>
        <v>1560.3378686276039</v>
      </c>
      <c r="BZ59" s="30">
        <f t="shared" si="70"/>
        <v>1639.3832060026737</v>
      </c>
      <c r="CA59" s="30">
        <f t="shared" si="70"/>
        <v>1957.9821435558447</v>
      </c>
      <c r="CB59" s="30">
        <f t="shared" si="70"/>
        <v>3047.3602200275845</v>
      </c>
      <c r="CC59" s="30">
        <f t="shared" si="70"/>
        <v>3114.136290302853</v>
      </c>
      <c r="CD59" s="30">
        <f t="shared" si="70"/>
        <v>3054.8752351751364</v>
      </c>
      <c r="CE59" s="30">
        <f t="shared" si="70"/>
        <v>2957.4829653973561</v>
      </c>
      <c r="CF59" s="30">
        <f t="shared" si="70"/>
        <v>1973.5496054238281</v>
      </c>
      <c r="CG59" s="30">
        <f t="shared" si="70"/>
        <v>1648.2579135115661</v>
      </c>
      <c r="CH59" s="33">
        <f t="shared" si="70"/>
        <v>1551.048487608708</v>
      </c>
    </row>
    <row r="60" spans="1:86" ht="15.6" x14ac:dyDescent="0.3">
      <c r="A60" s="569"/>
      <c r="B60" s="14" t="str">
        <f t="shared" si="68"/>
        <v>Building Shell</v>
      </c>
      <c r="C60" s="30">
        <f t="shared" ref="C60:C71" si="71">((C6*0.5)-C42)*C79*C94*C$2</f>
        <v>0</v>
      </c>
      <c r="D60" s="30">
        <f t="shared" ref="D60:BO60" si="72">((D6*0.5)+C24-D42)*D79*D94*D$2</f>
        <v>0</v>
      </c>
      <c r="E60" s="30">
        <f t="shared" si="72"/>
        <v>0</v>
      </c>
      <c r="F60" s="30">
        <f t="shared" si="72"/>
        <v>0</v>
      </c>
      <c r="G60" s="30">
        <f t="shared" si="72"/>
        <v>0</v>
      </c>
      <c r="H60" s="30">
        <f t="shared" si="72"/>
        <v>0</v>
      </c>
      <c r="I60" s="30">
        <f t="shared" si="72"/>
        <v>0</v>
      </c>
      <c r="J60" s="30">
        <f t="shared" si="72"/>
        <v>0</v>
      </c>
      <c r="K60" s="30">
        <f t="shared" si="72"/>
        <v>0</v>
      </c>
      <c r="L60" s="30">
        <f t="shared" si="72"/>
        <v>0</v>
      </c>
      <c r="M60" s="30">
        <f t="shared" si="72"/>
        <v>0</v>
      </c>
      <c r="N60" s="30">
        <f t="shared" si="72"/>
        <v>0</v>
      </c>
      <c r="O60" s="30">
        <f t="shared" si="72"/>
        <v>0</v>
      </c>
      <c r="P60" s="30">
        <f t="shared" si="72"/>
        <v>0</v>
      </c>
      <c r="Q60" s="30">
        <f t="shared" si="72"/>
        <v>0</v>
      </c>
      <c r="R60" s="30">
        <f t="shared" si="72"/>
        <v>0</v>
      </c>
      <c r="S60" s="30">
        <f t="shared" si="72"/>
        <v>0</v>
      </c>
      <c r="T60" s="30">
        <f t="shared" si="72"/>
        <v>0</v>
      </c>
      <c r="U60" s="30">
        <f t="shared" si="72"/>
        <v>0</v>
      </c>
      <c r="V60" s="30">
        <f t="shared" si="72"/>
        <v>0</v>
      </c>
      <c r="W60" s="30">
        <f t="shared" si="72"/>
        <v>0</v>
      </c>
      <c r="X60" s="30">
        <f t="shared" si="72"/>
        <v>0</v>
      </c>
      <c r="Y60" s="30">
        <f t="shared" si="72"/>
        <v>0</v>
      </c>
      <c r="Z60" s="30">
        <f t="shared" si="72"/>
        <v>0</v>
      </c>
      <c r="AA60" s="30">
        <f t="shared" si="72"/>
        <v>0</v>
      </c>
      <c r="AB60" s="30">
        <f t="shared" si="72"/>
        <v>0</v>
      </c>
      <c r="AC60" s="30">
        <f t="shared" si="72"/>
        <v>0</v>
      </c>
      <c r="AD60" s="30">
        <f t="shared" si="72"/>
        <v>0</v>
      </c>
      <c r="AE60" s="30">
        <f t="shared" si="72"/>
        <v>0</v>
      </c>
      <c r="AF60" s="30">
        <f t="shared" si="72"/>
        <v>0</v>
      </c>
      <c r="AG60" s="30">
        <f t="shared" si="72"/>
        <v>0</v>
      </c>
      <c r="AH60" s="30">
        <f t="shared" si="72"/>
        <v>0</v>
      </c>
      <c r="AI60" s="30">
        <f t="shared" si="72"/>
        <v>0</v>
      </c>
      <c r="AJ60" s="30">
        <f t="shared" si="72"/>
        <v>0</v>
      </c>
      <c r="AK60" s="30">
        <f t="shared" si="72"/>
        <v>0</v>
      </c>
      <c r="AL60" s="30">
        <f t="shared" si="72"/>
        <v>0</v>
      </c>
      <c r="AM60" s="30">
        <f t="shared" si="72"/>
        <v>0</v>
      </c>
      <c r="AN60" s="30">
        <f t="shared" si="72"/>
        <v>0</v>
      </c>
      <c r="AO60" s="30">
        <f t="shared" si="72"/>
        <v>0</v>
      </c>
      <c r="AP60" s="30">
        <f t="shared" si="72"/>
        <v>0</v>
      </c>
      <c r="AQ60" s="30">
        <f t="shared" si="72"/>
        <v>0</v>
      </c>
      <c r="AR60" s="30">
        <f t="shared" si="72"/>
        <v>0</v>
      </c>
      <c r="AS60" s="30">
        <f t="shared" si="72"/>
        <v>0</v>
      </c>
      <c r="AT60" s="30">
        <f t="shared" si="72"/>
        <v>0</v>
      </c>
      <c r="AU60" s="30">
        <f t="shared" si="72"/>
        <v>0</v>
      </c>
      <c r="AV60" s="30">
        <f t="shared" si="72"/>
        <v>0</v>
      </c>
      <c r="AW60" s="30">
        <f t="shared" si="72"/>
        <v>0</v>
      </c>
      <c r="AX60" s="30">
        <f t="shared" si="72"/>
        <v>0</v>
      </c>
      <c r="AY60" s="30">
        <f t="shared" si="72"/>
        <v>0</v>
      </c>
      <c r="AZ60" s="30">
        <f t="shared" si="72"/>
        <v>0</v>
      </c>
      <c r="BA60" s="30">
        <f t="shared" si="72"/>
        <v>0</v>
      </c>
      <c r="BB60" s="30">
        <f t="shared" si="72"/>
        <v>0</v>
      </c>
      <c r="BC60" s="30">
        <f t="shared" si="72"/>
        <v>0</v>
      </c>
      <c r="BD60" s="30">
        <f t="shared" si="72"/>
        <v>0</v>
      </c>
      <c r="BE60" s="30">
        <f t="shared" si="72"/>
        <v>0</v>
      </c>
      <c r="BF60" s="30">
        <f t="shared" si="72"/>
        <v>0</v>
      </c>
      <c r="BG60" s="30">
        <f t="shared" si="72"/>
        <v>0</v>
      </c>
      <c r="BH60" s="30">
        <f t="shared" si="72"/>
        <v>0</v>
      </c>
      <c r="BI60" s="30">
        <f t="shared" si="72"/>
        <v>0</v>
      </c>
      <c r="BJ60" s="30">
        <f t="shared" si="72"/>
        <v>0</v>
      </c>
      <c r="BK60" s="30">
        <f t="shared" si="72"/>
        <v>0</v>
      </c>
      <c r="BL60" s="30">
        <f t="shared" si="72"/>
        <v>0</v>
      </c>
      <c r="BM60" s="30">
        <f t="shared" si="72"/>
        <v>0</v>
      </c>
      <c r="BN60" s="30">
        <f t="shared" si="72"/>
        <v>0</v>
      </c>
      <c r="BO60" s="30">
        <f t="shared" si="72"/>
        <v>0</v>
      </c>
      <c r="BP60" s="30">
        <f t="shared" ref="BP60:CH60" si="73">((BP6*0.5)+BO24-BP42)*BP79*BP94*BP$2</f>
        <v>0</v>
      </c>
      <c r="BQ60" s="30">
        <f t="shared" si="73"/>
        <v>0</v>
      </c>
      <c r="BR60" s="30">
        <f t="shared" si="73"/>
        <v>0</v>
      </c>
      <c r="BS60" s="30">
        <f t="shared" si="73"/>
        <v>0</v>
      </c>
      <c r="BT60" s="30">
        <f t="shared" si="73"/>
        <v>0</v>
      </c>
      <c r="BU60" s="30">
        <f t="shared" si="73"/>
        <v>0</v>
      </c>
      <c r="BV60" s="30">
        <f t="shared" si="73"/>
        <v>0</v>
      </c>
      <c r="BW60" s="30">
        <f t="shared" si="73"/>
        <v>0</v>
      </c>
      <c r="BX60" s="30">
        <f t="shared" si="73"/>
        <v>0</v>
      </c>
      <c r="BY60" s="30">
        <f t="shared" si="73"/>
        <v>0</v>
      </c>
      <c r="BZ60" s="30">
        <f t="shared" si="73"/>
        <v>0</v>
      </c>
      <c r="CA60" s="30">
        <f t="shared" si="73"/>
        <v>0</v>
      </c>
      <c r="CB60" s="30">
        <f t="shared" si="73"/>
        <v>0</v>
      </c>
      <c r="CC60" s="30">
        <f t="shared" si="73"/>
        <v>0</v>
      </c>
      <c r="CD60" s="30">
        <f t="shared" si="73"/>
        <v>0</v>
      </c>
      <c r="CE60" s="30">
        <f t="shared" si="73"/>
        <v>0</v>
      </c>
      <c r="CF60" s="30">
        <f t="shared" si="73"/>
        <v>0</v>
      </c>
      <c r="CG60" s="30">
        <f t="shared" si="73"/>
        <v>0</v>
      </c>
      <c r="CH60" s="33">
        <f t="shared" si="73"/>
        <v>0</v>
      </c>
    </row>
    <row r="61" spans="1:86" ht="15.6" x14ac:dyDescent="0.3">
      <c r="A61" s="569"/>
      <c r="B61" s="14" t="str">
        <f t="shared" si="68"/>
        <v>Cooking</v>
      </c>
      <c r="C61" s="30">
        <f t="shared" si="71"/>
        <v>0</v>
      </c>
      <c r="D61" s="30">
        <f t="shared" ref="D61:BO61" si="74">((D7*0.5)+C25-D43)*D80*D95*D$2</f>
        <v>0</v>
      </c>
      <c r="E61" s="30">
        <f t="shared" si="74"/>
        <v>0</v>
      </c>
      <c r="F61" s="30">
        <f t="shared" si="74"/>
        <v>0</v>
      </c>
      <c r="G61" s="30">
        <f t="shared" si="74"/>
        <v>0</v>
      </c>
      <c r="H61" s="30">
        <f t="shared" si="74"/>
        <v>0</v>
      </c>
      <c r="I61" s="30">
        <f t="shared" si="74"/>
        <v>0</v>
      </c>
      <c r="J61" s="30">
        <f t="shared" si="74"/>
        <v>0</v>
      </c>
      <c r="K61" s="30">
        <f t="shared" si="74"/>
        <v>0</v>
      </c>
      <c r="L61" s="30">
        <f t="shared" si="74"/>
        <v>0</v>
      </c>
      <c r="M61" s="30">
        <f t="shared" si="74"/>
        <v>0</v>
      </c>
      <c r="N61" s="30">
        <f t="shared" si="74"/>
        <v>0</v>
      </c>
      <c r="O61" s="30">
        <f t="shared" si="74"/>
        <v>0</v>
      </c>
      <c r="P61" s="30">
        <f t="shared" si="74"/>
        <v>0</v>
      </c>
      <c r="Q61" s="30">
        <f t="shared" si="74"/>
        <v>0</v>
      </c>
      <c r="R61" s="30">
        <f t="shared" si="74"/>
        <v>0</v>
      </c>
      <c r="S61" s="30">
        <f t="shared" si="74"/>
        <v>0</v>
      </c>
      <c r="T61" s="30">
        <f t="shared" si="74"/>
        <v>0</v>
      </c>
      <c r="U61" s="30">
        <f t="shared" si="74"/>
        <v>0</v>
      </c>
      <c r="V61" s="30">
        <f t="shared" si="74"/>
        <v>0</v>
      </c>
      <c r="W61" s="30">
        <f t="shared" si="74"/>
        <v>0</v>
      </c>
      <c r="X61" s="30">
        <f t="shared" si="74"/>
        <v>0</v>
      </c>
      <c r="Y61" s="30">
        <f t="shared" si="74"/>
        <v>0</v>
      </c>
      <c r="Z61" s="30">
        <f t="shared" si="74"/>
        <v>0</v>
      </c>
      <c r="AA61" s="30">
        <f t="shared" si="74"/>
        <v>0</v>
      </c>
      <c r="AB61" s="30">
        <f t="shared" si="74"/>
        <v>0</v>
      </c>
      <c r="AC61" s="30">
        <f t="shared" si="74"/>
        <v>0</v>
      </c>
      <c r="AD61" s="30">
        <f t="shared" si="74"/>
        <v>0</v>
      </c>
      <c r="AE61" s="30">
        <f t="shared" si="74"/>
        <v>0</v>
      </c>
      <c r="AF61" s="30">
        <f t="shared" si="74"/>
        <v>0</v>
      </c>
      <c r="AG61" s="30">
        <f t="shared" si="74"/>
        <v>0</v>
      </c>
      <c r="AH61" s="30">
        <f t="shared" si="74"/>
        <v>0</v>
      </c>
      <c r="AI61" s="30">
        <f t="shared" si="74"/>
        <v>0</v>
      </c>
      <c r="AJ61" s="30">
        <f t="shared" si="74"/>
        <v>0</v>
      </c>
      <c r="AK61" s="30">
        <f t="shared" si="74"/>
        <v>0</v>
      </c>
      <c r="AL61" s="30">
        <f t="shared" si="74"/>
        <v>0</v>
      </c>
      <c r="AM61" s="30">
        <f t="shared" si="74"/>
        <v>0</v>
      </c>
      <c r="AN61" s="30">
        <f t="shared" si="74"/>
        <v>0</v>
      </c>
      <c r="AO61" s="30">
        <f t="shared" si="74"/>
        <v>0</v>
      </c>
      <c r="AP61" s="30">
        <f t="shared" si="74"/>
        <v>0</v>
      </c>
      <c r="AQ61" s="30">
        <f t="shared" si="74"/>
        <v>0</v>
      </c>
      <c r="AR61" s="30">
        <f t="shared" si="74"/>
        <v>0</v>
      </c>
      <c r="AS61" s="30">
        <f t="shared" si="74"/>
        <v>0</v>
      </c>
      <c r="AT61" s="30">
        <f t="shared" si="74"/>
        <v>0</v>
      </c>
      <c r="AU61" s="30">
        <f t="shared" si="74"/>
        <v>0</v>
      </c>
      <c r="AV61" s="30">
        <f t="shared" si="74"/>
        <v>0</v>
      </c>
      <c r="AW61" s="30">
        <f t="shared" si="74"/>
        <v>0</v>
      </c>
      <c r="AX61" s="30">
        <f t="shared" si="74"/>
        <v>0</v>
      </c>
      <c r="AY61" s="30">
        <f t="shared" si="74"/>
        <v>0</v>
      </c>
      <c r="AZ61" s="30">
        <f t="shared" si="74"/>
        <v>0</v>
      </c>
      <c r="BA61" s="30">
        <f t="shared" si="74"/>
        <v>0</v>
      </c>
      <c r="BB61" s="30">
        <f t="shared" si="74"/>
        <v>0</v>
      </c>
      <c r="BC61" s="30">
        <f t="shared" si="74"/>
        <v>0</v>
      </c>
      <c r="BD61" s="30">
        <f t="shared" si="74"/>
        <v>0</v>
      </c>
      <c r="BE61" s="30">
        <f t="shared" si="74"/>
        <v>0</v>
      </c>
      <c r="BF61" s="30">
        <f t="shared" si="74"/>
        <v>0</v>
      </c>
      <c r="BG61" s="30">
        <f t="shared" si="74"/>
        <v>0</v>
      </c>
      <c r="BH61" s="30">
        <f t="shared" si="74"/>
        <v>0</v>
      </c>
      <c r="BI61" s="30">
        <f t="shared" si="74"/>
        <v>0</v>
      </c>
      <c r="BJ61" s="30">
        <f t="shared" si="74"/>
        <v>0</v>
      </c>
      <c r="BK61" s="30">
        <f t="shared" si="74"/>
        <v>0</v>
      </c>
      <c r="BL61" s="30">
        <f t="shared" si="74"/>
        <v>0</v>
      </c>
      <c r="BM61" s="30">
        <f t="shared" si="74"/>
        <v>0</v>
      </c>
      <c r="BN61" s="30">
        <f t="shared" si="74"/>
        <v>0</v>
      </c>
      <c r="BO61" s="30">
        <f t="shared" si="74"/>
        <v>0</v>
      </c>
      <c r="BP61" s="30">
        <f t="shared" ref="BP61:CH61" si="75">((BP7*0.5)+BO25-BP43)*BP80*BP95*BP$2</f>
        <v>0</v>
      </c>
      <c r="BQ61" s="30">
        <f t="shared" si="75"/>
        <v>0</v>
      </c>
      <c r="BR61" s="30">
        <f t="shared" si="75"/>
        <v>0</v>
      </c>
      <c r="BS61" s="30">
        <f t="shared" si="75"/>
        <v>0</v>
      </c>
      <c r="BT61" s="30">
        <f t="shared" si="75"/>
        <v>0</v>
      </c>
      <c r="BU61" s="30">
        <f t="shared" si="75"/>
        <v>0</v>
      </c>
      <c r="BV61" s="30">
        <f t="shared" si="75"/>
        <v>0</v>
      </c>
      <c r="BW61" s="30">
        <f t="shared" si="75"/>
        <v>0</v>
      </c>
      <c r="BX61" s="30">
        <f t="shared" si="75"/>
        <v>0</v>
      </c>
      <c r="BY61" s="30">
        <f t="shared" si="75"/>
        <v>0</v>
      </c>
      <c r="BZ61" s="30">
        <f t="shared" si="75"/>
        <v>0</v>
      </c>
      <c r="CA61" s="30">
        <f t="shared" si="75"/>
        <v>0</v>
      </c>
      <c r="CB61" s="30">
        <f t="shared" si="75"/>
        <v>0</v>
      </c>
      <c r="CC61" s="30">
        <f t="shared" si="75"/>
        <v>0</v>
      </c>
      <c r="CD61" s="30">
        <f t="shared" si="75"/>
        <v>0</v>
      </c>
      <c r="CE61" s="30">
        <f t="shared" si="75"/>
        <v>0</v>
      </c>
      <c r="CF61" s="30">
        <f t="shared" si="75"/>
        <v>0</v>
      </c>
      <c r="CG61" s="30">
        <f t="shared" si="75"/>
        <v>0</v>
      </c>
      <c r="CH61" s="33">
        <f t="shared" si="75"/>
        <v>0</v>
      </c>
    </row>
    <row r="62" spans="1:86" ht="15.6" x14ac:dyDescent="0.3">
      <c r="A62" s="569"/>
      <c r="B62" s="14" t="str">
        <f t="shared" si="68"/>
        <v>Cooling</v>
      </c>
      <c r="C62" s="30">
        <f t="shared" si="71"/>
        <v>0</v>
      </c>
      <c r="D62" s="30">
        <f t="shared" ref="D62:BO62" si="76">((D8*0.5)+C26-D44)*D81*D96*D$2</f>
        <v>0</v>
      </c>
      <c r="E62" s="30">
        <f t="shared" si="76"/>
        <v>0</v>
      </c>
      <c r="F62" s="30">
        <f t="shared" si="76"/>
        <v>0</v>
      </c>
      <c r="G62" s="30">
        <f t="shared" si="76"/>
        <v>0</v>
      </c>
      <c r="H62" s="30">
        <f t="shared" si="76"/>
        <v>7056.7283514298806</v>
      </c>
      <c r="I62" s="30">
        <f t="shared" si="76"/>
        <v>16644.303452715376</v>
      </c>
      <c r="J62" s="30">
        <f t="shared" si="76"/>
        <v>17089.48382472073</v>
      </c>
      <c r="K62" s="30">
        <f t="shared" si="76"/>
        <v>7984.2025846111892</v>
      </c>
      <c r="L62" s="30">
        <f t="shared" si="76"/>
        <v>570.50290996359377</v>
      </c>
      <c r="M62" s="30">
        <f t="shared" si="76"/>
        <v>101.81899480772249</v>
      </c>
      <c r="N62" s="30">
        <f t="shared" si="76"/>
        <v>1.4642778473399995</v>
      </c>
      <c r="O62" s="30">
        <f t="shared" si="76"/>
        <v>0.17323966373174998</v>
      </c>
      <c r="P62" s="30">
        <f t="shared" si="76"/>
        <v>7.1316994902903739</v>
      </c>
      <c r="Q62" s="30">
        <f t="shared" si="76"/>
        <v>208.92703446049049</v>
      </c>
      <c r="R62" s="30">
        <f t="shared" si="76"/>
        <v>1032.5876402374911</v>
      </c>
      <c r="S62" s="30">
        <f t="shared" si="76"/>
        <v>5097.4525825261826</v>
      </c>
      <c r="T62" s="30">
        <f t="shared" si="76"/>
        <v>26073.624591805168</v>
      </c>
      <c r="U62" s="30">
        <f t="shared" si="76"/>
        <v>28461.003826800843</v>
      </c>
      <c r="V62" s="30">
        <f t="shared" si="76"/>
        <v>29222.242067094634</v>
      </c>
      <c r="W62" s="30">
        <f t="shared" si="76"/>
        <v>13652.624212249642</v>
      </c>
      <c r="X62" s="30">
        <f t="shared" si="76"/>
        <v>975.53409488132809</v>
      </c>
      <c r="Y62" s="30">
        <f t="shared" si="76"/>
        <v>174.10586205040872</v>
      </c>
      <c r="Z62" s="30">
        <f t="shared" si="76"/>
        <v>1.8478897464720001</v>
      </c>
      <c r="AA62" s="30">
        <f t="shared" si="76"/>
        <v>0.17323966373174998</v>
      </c>
      <c r="AB62" s="30">
        <f t="shared" si="76"/>
        <v>7.1316994902903739</v>
      </c>
      <c r="AC62" s="30">
        <f t="shared" si="76"/>
        <v>208.92703446049049</v>
      </c>
      <c r="AD62" s="30">
        <f t="shared" si="76"/>
        <v>1032.5876402374911</v>
      </c>
      <c r="AE62" s="30">
        <f t="shared" si="76"/>
        <v>5097.4525825261826</v>
      </c>
      <c r="AF62" s="30">
        <f t="shared" si="76"/>
        <v>26073.624591805168</v>
      </c>
      <c r="AG62" s="30">
        <f t="shared" si="76"/>
        <v>28461.003826800843</v>
      </c>
      <c r="AH62" s="30">
        <f t="shared" si="76"/>
        <v>29222.242067094634</v>
      </c>
      <c r="AI62" s="30">
        <f t="shared" si="76"/>
        <v>13652.624212249642</v>
      </c>
      <c r="AJ62" s="30">
        <f t="shared" si="76"/>
        <v>975.53409488132809</v>
      </c>
      <c r="AK62" s="30">
        <f t="shared" si="76"/>
        <v>174.10586205040872</v>
      </c>
      <c r="AL62" s="30">
        <f t="shared" si="76"/>
        <v>1.8478897464720001</v>
      </c>
      <c r="AM62" s="30">
        <f t="shared" si="76"/>
        <v>0.17323966373174998</v>
      </c>
      <c r="AN62" s="30">
        <f t="shared" si="76"/>
        <v>7.1316994902903739</v>
      </c>
      <c r="AO62" s="30">
        <f t="shared" si="76"/>
        <v>208.92703446049049</v>
      </c>
      <c r="AP62" s="30">
        <f t="shared" si="76"/>
        <v>1032.5876402374911</v>
      </c>
      <c r="AQ62" s="30">
        <f t="shared" si="76"/>
        <v>5097.4525825261826</v>
      </c>
      <c r="AR62" s="30">
        <f t="shared" si="76"/>
        <v>26073.624591805168</v>
      </c>
      <c r="AS62" s="30">
        <f t="shared" si="76"/>
        <v>28461.003826800843</v>
      </c>
      <c r="AT62" s="30">
        <f t="shared" si="76"/>
        <v>29222.242067094634</v>
      </c>
      <c r="AU62" s="30">
        <f t="shared" si="76"/>
        <v>13652.624212249642</v>
      </c>
      <c r="AV62" s="30">
        <f t="shared" si="76"/>
        <v>975.53409488132809</v>
      </c>
      <c r="AW62" s="30">
        <f t="shared" si="76"/>
        <v>174.10586205040872</v>
      </c>
      <c r="AX62" s="30">
        <f t="shared" si="76"/>
        <v>1.8478897464720001</v>
      </c>
      <c r="AY62" s="30">
        <f t="shared" si="76"/>
        <v>0.17323966373174998</v>
      </c>
      <c r="AZ62" s="30">
        <f t="shared" si="76"/>
        <v>7.1316994902903739</v>
      </c>
      <c r="BA62" s="30">
        <f t="shared" si="76"/>
        <v>208.92703446049049</v>
      </c>
      <c r="BB62" s="30">
        <f t="shared" si="76"/>
        <v>1032.5876402374911</v>
      </c>
      <c r="BC62" s="30">
        <f t="shared" si="76"/>
        <v>5097.4525825261826</v>
      </c>
      <c r="BD62" s="30">
        <f t="shared" si="76"/>
        <v>26073.624591805168</v>
      </c>
      <c r="BE62" s="30">
        <f t="shared" si="76"/>
        <v>28461.003826800843</v>
      </c>
      <c r="BF62" s="30">
        <f t="shared" si="76"/>
        <v>29222.242067094634</v>
      </c>
      <c r="BG62" s="30">
        <f t="shared" si="76"/>
        <v>13652.624212249642</v>
      </c>
      <c r="BH62" s="30">
        <f t="shared" si="76"/>
        <v>975.53409488132809</v>
      </c>
      <c r="BI62" s="30">
        <f t="shared" si="76"/>
        <v>174.10586205040872</v>
      </c>
      <c r="BJ62" s="30">
        <f t="shared" si="76"/>
        <v>1.8478897464720001</v>
      </c>
      <c r="BK62" s="30">
        <f t="shared" si="76"/>
        <v>0.17323966373174998</v>
      </c>
      <c r="BL62" s="30">
        <f t="shared" si="76"/>
        <v>7.1316994902903739</v>
      </c>
      <c r="BM62" s="30">
        <f t="shared" si="76"/>
        <v>208.92703446049049</v>
      </c>
      <c r="BN62" s="30">
        <f t="shared" si="76"/>
        <v>1032.5876402374911</v>
      </c>
      <c r="BO62" s="30">
        <f t="shared" si="76"/>
        <v>5097.4525825261826</v>
      </c>
      <c r="BP62" s="30">
        <f t="shared" ref="BP62:CH62" si="77">((BP8*0.5)+BO26-BP44)*BP81*BP96*BP$2</f>
        <v>26073.624591805168</v>
      </c>
      <c r="BQ62" s="30">
        <f t="shared" si="77"/>
        <v>28461.003826800843</v>
      </c>
      <c r="BR62" s="30">
        <f t="shared" si="77"/>
        <v>29222.242067094634</v>
      </c>
      <c r="BS62" s="30">
        <f t="shared" si="77"/>
        <v>13652.624212249642</v>
      </c>
      <c r="BT62" s="30">
        <f t="shared" si="77"/>
        <v>975.53409488132809</v>
      </c>
      <c r="BU62" s="30">
        <f t="shared" si="77"/>
        <v>174.10586205040872</v>
      </c>
      <c r="BV62" s="30">
        <f t="shared" si="77"/>
        <v>1.8478897464720001</v>
      </c>
      <c r="BW62" s="30">
        <f t="shared" si="77"/>
        <v>0.17323966373174998</v>
      </c>
      <c r="BX62" s="30">
        <f t="shared" si="77"/>
        <v>7.1316994902903739</v>
      </c>
      <c r="BY62" s="30">
        <f t="shared" si="77"/>
        <v>208.92703446049049</v>
      </c>
      <c r="BZ62" s="30">
        <f t="shared" si="77"/>
        <v>1032.5876402374911</v>
      </c>
      <c r="CA62" s="30">
        <f t="shared" si="77"/>
        <v>5097.4525825261826</v>
      </c>
      <c r="CB62" s="30">
        <f t="shared" si="77"/>
        <v>26073.624591805168</v>
      </c>
      <c r="CC62" s="30">
        <f t="shared" si="77"/>
        <v>28461.003826800843</v>
      </c>
      <c r="CD62" s="30">
        <f t="shared" si="77"/>
        <v>29222.242067094634</v>
      </c>
      <c r="CE62" s="30">
        <f t="shared" si="77"/>
        <v>13652.624212249642</v>
      </c>
      <c r="CF62" s="30">
        <f t="shared" si="77"/>
        <v>975.53409488132809</v>
      </c>
      <c r="CG62" s="30">
        <f t="shared" si="77"/>
        <v>174.10586205040872</v>
      </c>
      <c r="CH62" s="33">
        <f t="shared" si="77"/>
        <v>1.8478897464720001</v>
      </c>
    </row>
    <row r="63" spans="1:86" ht="15.6" x14ac:dyDescent="0.3">
      <c r="A63" s="569"/>
      <c r="B63" s="14" t="str">
        <f t="shared" si="68"/>
        <v>Ext Lighting</v>
      </c>
      <c r="C63" s="30">
        <f t="shared" si="71"/>
        <v>0</v>
      </c>
      <c r="D63" s="30">
        <f t="shared" ref="D63:BO63" si="78">((D9*0.5)+C27-D45)*D82*D97*D$2</f>
        <v>0</v>
      </c>
      <c r="E63" s="30">
        <f t="shared" si="78"/>
        <v>0</v>
      </c>
      <c r="F63" s="30">
        <f t="shared" si="78"/>
        <v>0</v>
      </c>
      <c r="G63" s="30">
        <f t="shared" si="78"/>
        <v>0</v>
      </c>
      <c r="H63" s="30">
        <f t="shared" si="78"/>
        <v>0</v>
      </c>
      <c r="I63" s="30">
        <f t="shared" si="78"/>
        <v>0</v>
      </c>
      <c r="J63" s="30">
        <f t="shared" si="78"/>
        <v>0</v>
      </c>
      <c r="K63" s="30">
        <f t="shared" si="78"/>
        <v>0</v>
      </c>
      <c r="L63" s="30">
        <f t="shared" si="78"/>
        <v>0</v>
      </c>
      <c r="M63" s="30">
        <f t="shared" si="78"/>
        <v>0</v>
      </c>
      <c r="N63" s="30">
        <f t="shared" si="78"/>
        <v>0</v>
      </c>
      <c r="O63" s="30">
        <f t="shared" si="78"/>
        <v>0</v>
      </c>
      <c r="P63" s="30">
        <f t="shared" si="78"/>
        <v>0</v>
      </c>
      <c r="Q63" s="30">
        <f t="shared" si="78"/>
        <v>0</v>
      </c>
      <c r="R63" s="30">
        <f t="shared" si="78"/>
        <v>0</v>
      </c>
      <c r="S63" s="30">
        <f t="shared" si="78"/>
        <v>0</v>
      </c>
      <c r="T63" s="30">
        <f t="shared" si="78"/>
        <v>0</v>
      </c>
      <c r="U63" s="30">
        <f t="shared" si="78"/>
        <v>0</v>
      </c>
      <c r="V63" s="30">
        <f t="shared" si="78"/>
        <v>0</v>
      </c>
      <c r="W63" s="30">
        <f t="shared" si="78"/>
        <v>0</v>
      </c>
      <c r="X63" s="30">
        <f t="shared" si="78"/>
        <v>0</v>
      </c>
      <c r="Y63" s="30">
        <f t="shared" si="78"/>
        <v>0</v>
      </c>
      <c r="Z63" s="30">
        <f t="shared" si="78"/>
        <v>0</v>
      </c>
      <c r="AA63" s="30">
        <f t="shared" si="78"/>
        <v>0</v>
      </c>
      <c r="AB63" s="30">
        <f t="shared" si="78"/>
        <v>0</v>
      </c>
      <c r="AC63" s="30">
        <f t="shared" si="78"/>
        <v>0</v>
      </c>
      <c r="AD63" s="30">
        <f t="shared" si="78"/>
        <v>0</v>
      </c>
      <c r="AE63" s="30">
        <f t="shared" si="78"/>
        <v>0</v>
      </c>
      <c r="AF63" s="30">
        <f t="shared" si="78"/>
        <v>0</v>
      </c>
      <c r="AG63" s="30">
        <f t="shared" si="78"/>
        <v>0</v>
      </c>
      <c r="AH63" s="30">
        <f t="shared" si="78"/>
        <v>0</v>
      </c>
      <c r="AI63" s="30">
        <f t="shared" si="78"/>
        <v>0</v>
      </c>
      <c r="AJ63" s="30">
        <f t="shared" si="78"/>
        <v>0</v>
      </c>
      <c r="AK63" s="30">
        <f t="shared" si="78"/>
        <v>0</v>
      </c>
      <c r="AL63" s="30">
        <f t="shared" si="78"/>
        <v>0</v>
      </c>
      <c r="AM63" s="30">
        <f t="shared" si="78"/>
        <v>0</v>
      </c>
      <c r="AN63" s="30">
        <f t="shared" si="78"/>
        <v>0</v>
      </c>
      <c r="AO63" s="30">
        <f t="shared" si="78"/>
        <v>0</v>
      </c>
      <c r="AP63" s="30">
        <f t="shared" si="78"/>
        <v>0</v>
      </c>
      <c r="AQ63" s="30">
        <f t="shared" si="78"/>
        <v>0</v>
      </c>
      <c r="AR63" s="30">
        <f t="shared" si="78"/>
        <v>0</v>
      </c>
      <c r="AS63" s="30">
        <f t="shared" si="78"/>
        <v>0</v>
      </c>
      <c r="AT63" s="30">
        <f t="shared" si="78"/>
        <v>0</v>
      </c>
      <c r="AU63" s="30">
        <f t="shared" si="78"/>
        <v>0</v>
      </c>
      <c r="AV63" s="30">
        <f t="shared" si="78"/>
        <v>0</v>
      </c>
      <c r="AW63" s="30">
        <f t="shared" si="78"/>
        <v>0</v>
      </c>
      <c r="AX63" s="30">
        <f t="shared" si="78"/>
        <v>0</v>
      </c>
      <c r="AY63" s="30">
        <f t="shared" si="78"/>
        <v>0</v>
      </c>
      <c r="AZ63" s="30">
        <f t="shared" si="78"/>
        <v>0</v>
      </c>
      <c r="BA63" s="30">
        <f t="shared" si="78"/>
        <v>0</v>
      </c>
      <c r="BB63" s="30">
        <f t="shared" si="78"/>
        <v>0</v>
      </c>
      <c r="BC63" s="30">
        <f t="shared" si="78"/>
        <v>0</v>
      </c>
      <c r="BD63" s="30">
        <f t="shared" si="78"/>
        <v>0</v>
      </c>
      <c r="BE63" s="30">
        <f t="shared" si="78"/>
        <v>0</v>
      </c>
      <c r="BF63" s="30">
        <f t="shared" si="78"/>
        <v>0</v>
      </c>
      <c r="BG63" s="30">
        <f t="shared" si="78"/>
        <v>0</v>
      </c>
      <c r="BH63" s="30">
        <f t="shared" si="78"/>
        <v>0</v>
      </c>
      <c r="BI63" s="30">
        <f t="shared" si="78"/>
        <v>0</v>
      </c>
      <c r="BJ63" s="30">
        <f t="shared" si="78"/>
        <v>0</v>
      </c>
      <c r="BK63" s="30">
        <f t="shared" si="78"/>
        <v>0</v>
      </c>
      <c r="BL63" s="30">
        <f t="shared" si="78"/>
        <v>0</v>
      </c>
      <c r="BM63" s="30">
        <f t="shared" si="78"/>
        <v>0</v>
      </c>
      <c r="BN63" s="30">
        <f t="shared" si="78"/>
        <v>0</v>
      </c>
      <c r="BO63" s="30">
        <f t="shared" si="78"/>
        <v>0</v>
      </c>
      <c r="BP63" s="30">
        <f t="shared" ref="BP63:CH63" si="79">((BP9*0.5)+BO27-BP45)*BP82*BP97*BP$2</f>
        <v>0</v>
      </c>
      <c r="BQ63" s="30">
        <f t="shared" si="79"/>
        <v>0</v>
      </c>
      <c r="BR63" s="30">
        <f t="shared" si="79"/>
        <v>0</v>
      </c>
      <c r="BS63" s="30">
        <f t="shared" si="79"/>
        <v>0</v>
      </c>
      <c r="BT63" s="30">
        <f t="shared" si="79"/>
        <v>0</v>
      </c>
      <c r="BU63" s="30">
        <f t="shared" si="79"/>
        <v>0</v>
      </c>
      <c r="BV63" s="30">
        <f t="shared" si="79"/>
        <v>0</v>
      </c>
      <c r="BW63" s="30">
        <f t="shared" si="79"/>
        <v>0</v>
      </c>
      <c r="BX63" s="30">
        <f t="shared" si="79"/>
        <v>0</v>
      </c>
      <c r="BY63" s="30">
        <f t="shared" si="79"/>
        <v>0</v>
      </c>
      <c r="BZ63" s="30">
        <f t="shared" si="79"/>
        <v>0</v>
      </c>
      <c r="CA63" s="30">
        <f t="shared" si="79"/>
        <v>0</v>
      </c>
      <c r="CB63" s="30">
        <f t="shared" si="79"/>
        <v>0</v>
      </c>
      <c r="CC63" s="30">
        <f t="shared" si="79"/>
        <v>0</v>
      </c>
      <c r="CD63" s="30">
        <f t="shared" si="79"/>
        <v>0</v>
      </c>
      <c r="CE63" s="30">
        <f t="shared" si="79"/>
        <v>0</v>
      </c>
      <c r="CF63" s="30">
        <f t="shared" si="79"/>
        <v>0</v>
      </c>
      <c r="CG63" s="30">
        <f t="shared" si="79"/>
        <v>0</v>
      </c>
      <c r="CH63" s="33">
        <f t="shared" si="79"/>
        <v>0</v>
      </c>
    </row>
    <row r="64" spans="1:86" ht="15.6" x14ac:dyDescent="0.3">
      <c r="A64" s="569"/>
      <c r="B64" s="14" t="str">
        <f t="shared" si="68"/>
        <v>Heating</v>
      </c>
      <c r="C64" s="30">
        <f t="shared" si="71"/>
        <v>0</v>
      </c>
      <c r="D64" s="30">
        <f t="shared" ref="D64:BO64" si="80">((D10*0.5)+C28-D46)*D83*D98*D$2</f>
        <v>0</v>
      </c>
      <c r="E64" s="30">
        <f t="shared" si="80"/>
        <v>0</v>
      </c>
      <c r="F64" s="30">
        <f t="shared" si="80"/>
        <v>0</v>
      </c>
      <c r="G64" s="30">
        <f t="shared" si="80"/>
        <v>0</v>
      </c>
      <c r="H64" s="30">
        <f t="shared" si="80"/>
        <v>0</v>
      </c>
      <c r="I64" s="30">
        <f t="shared" si="80"/>
        <v>0</v>
      </c>
      <c r="J64" s="30">
        <f t="shared" si="80"/>
        <v>0</v>
      </c>
      <c r="K64" s="30">
        <f t="shared" si="80"/>
        <v>0</v>
      </c>
      <c r="L64" s="30">
        <f t="shared" si="80"/>
        <v>0</v>
      </c>
      <c r="M64" s="30">
        <f t="shared" si="80"/>
        <v>0</v>
      </c>
      <c r="N64" s="30">
        <f t="shared" si="80"/>
        <v>0</v>
      </c>
      <c r="O64" s="30">
        <f t="shared" si="80"/>
        <v>0</v>
      </c>
      <c r="P64" s="30">
        <f t="shared" si="80"/>
        <v>0</v>
      </c>
      <c r="Q64" s="30">
        <f t="shared" si="80"/>
        <v>0</v>
      </c>
      <c r="R64" s="30">
        <f t="shared" si="80"/>
        <v>0</v>
      </c>
      <c r="S64" s="30">
        <f t="shared" si="80"/>
        <v>0</v>
      </c>
      <c r="T64" s="30">
        <f t="shared" si="80"/>
        <v>0</v>
      </c>
      <c r="U64" s="30">
        <f t="shared" si="80"/>
        <v>0</v>
      </c>
      <c r="V64" s="30">
        <f t="shared" si="80"/>
        <v>0</v>
      </c>
      <c r="W64" s="30">
        <f t="shared" si="80"/>
        <v>0</v>
      </c>
      <c r="X64" s="30">
        <f t="shared" si="80"/>
        <v>0</v>
      </c>
      <c r="Y64" s="30">
        <f t="shared" si="80"/>
        <v>0</v>
      </c>
      <c r="Z64" s="30">
        <f t="shared" si="80"/>
        <v>0</v>
      </c>
      <c r="AA64" s="30">
        <f t="shared" si="80"/>
        <v>0</v>
      </c>
      <c r="AB64" s="30">
        <f t="shared" si="80"/>
        <v>0</v>
      </c>
      <c r="AC64" s="30">
        <f t="shared" si="80"/>
        <v>0</v>
      </c>
      <c r="AD64" s="30">
        <f t="shared" si="80"/>
        <v>0</v>
      </c>
      <c r="AE64" s="30">
        <f t="shared" si="80"/>
        <v>0</v>
      </c>
      <c r="AF64" s="30">
        <f t="shared" si="80"/>
        <v>0</v>
      </c>
      <c r="AG64" s="30">
        <f t="shared" si="80"/>
        <v>0</v>
      </c>
      <c r="AH64" s="30">
        <f t="shared" si="80"/>
        <v>0</v>
      </c>
      <c r="AI64" s="30">
        <f t="shared" si="80"/>
        <v>0</v>
      </c>
      <c r="AJ64" s="30">
        <f t="shared" si="80"/>
        <v>0</v>
      </c>
      <c r="AK64" s="30">
        <f t="shared" si="80"/>
        <v>0</v>
      </c>
      <c r="AL64" s="30">
        <f t="shared" si="80"/>
        <v>0</v>
      </c>
      <c r="AM64" s="30">
        <f t="shared" si="80"/>
        <v>0</v>
      </c>
      <c r="AN64" s="30">
        <f t="shared" si="80"/>
        <v>0</v>
      </c>
      <c r="AO64" s="30">
        <f t="shared" si="80"/>
        <v>0</v>
      </c>
      <c r="AP64" s="30">
        <f t="shared" si="80"/>
        <v>0</v>
      </c>
      <c r="AQ64" s="30">
        <f t="shared" si="80"/>
        <v>0</v>
      </c>
      <c r="AR64" s="30">
        <f t="shared" si="80"/>
        <v>0</v>
      </c>
      <c r="AS64" s="30">
        <f t="shared" si="80"/>
        <v>0</v>
      </c>
      <c r="AT64" s="30">
        <f t="shared" si="80"/>
        <v>0</v>
      </c>
      <c r="AU64" s="30">
        <f t="shared" si="80"/>
        <v>0</v>
      </c>
      <c r="AV64" s="30">
        <f t="shared" si="80"/>
        <v>0</v>
      </c>
      <c r="AW64" s="30">
        <f t="shared" si="80"/>
        <v>0</v>
      </c>
      <c r="AX64" s="30">
        <f t="shared" si="80"/>
        <v>0</v>
      </c>
      <c r="AY64" s="30">
        <f t="shared" si="80"/>
        <v>0</v>
      </c>
      <c r="AZ64" s="30">
        <f t="shared" si="80"/>
        <v>0</v>
      </c>
      <c r="BA64" s="30">
        <f t="shared" si="80"/>
        <v>0</v>
      </c>
      <c r="BB64" s="30">
        <f t="shared" si="80"/>
        <v>0</v>
      </c>
      <c r="BC64" s="30">
        <f t="shared" si="80"/>
        <v>0</v>
      </c>
      <c r="BD64" s="30">
        <f t="shared" si="80"/>
        <v>0</v>
      </c>
      <c r="BE64" s="30">
        <f t="shared" si="80"/>
        <v>0</v>
      </c>
      <c r="BF64" s="30">
        <f t="shared" si="80"/>
        <v>0</v>
      </c>
      <c r="BG64" s="30">
        <f t="shared" si="80"/>
        <v>0</v>
      </c>
      <c r="BH64" s="30">
        <f t="shared" si="80"/>
        <v>0</v>
      </c>
      <c r="BI64" s="30">
        <f t="shared" si="80"/>
        <v>0</v>
      </c>
      <c r="BJ64" s="30">
        <f t="shared" si="80"/>
        <v>0</v>
      </c>
      <c r="BK64" s="30">
        <f t="shared" si="80"/>
        <v>0</v>
      </c>
      <c r="BL64" s="30">
        <f t="shared" si="80"/>
        <v>0</v>
      </c>
      <c r="BM64" s="30">
        <f t="shared" si="80"/>
        <v>0</v>
      </c>
      <c r="BN64" s="30">
        <f t="shared" si="80"/>
        <v>0</v>
      </c>
      <c r="BO64" s="30">
        <f t="shared" si="80"/>
        <v>0</v>
      </c>
      <c r="BP64" s="30">
        <f t="shared" ref="BP64:CH64" si="81">((BP10*0.5)+BO28-BP46)*BP83*BP98*BP$2</f>
        <v>0</v>
      </c>
      <c r="BQ64" s="30">
        <f t="shared" si="81"/>
        <v>0</v>
      </c>
      <c r="BR64" s="30">
        <f t="shared" si="81"/>
        <v>0</v>
      </c>
      <c r="BS64" s="30">
        <f t="shared" si="81"/>
        <v>0</v>
      </c>
      <c r="BT64" s="30">
        <f t="shared" si="81"/>
        <v>0</v>
      </c>
      <c r="BU64" s="30">
        <f t="shared" si="81"/>
        <v>0</v>
      </c>
      <c r="BV64" s="30">
        <f t="shared" si="81"/>
        <v>0</v>
      </c>
      <c r="BW64" s="30">
        <f t="shared" si="81"/>
        <v>0</v>
      </c>
      <c r="BX64" s="30">
        <f t="shared" si="81"/>
        <v>0</v>
      </c>
      <c r="BY64" s="30">
        <f t="shared" si="81"/>
        <v>0</v>
      </c>
      <c r="BZ64" s="30">
        <f t="shared" si="81"/>
        <v>0</v>
      </c>
      <c r="CA64" s="30">
        <f t="shared" si="81"/>
        <v>0</v>
      </c>
      <c r="CB64" s="30">
        <f t="shared" si="81"/>
        <v>0</v>
      </c>
      <c r="CC64" s="30">
        <f t="shared" si="81"/>
        <v>0</v>
      </c>
      <c r="CD64" s="30">
        <f t="shared" si="81"/>
        <v>0</v>
      </c>
      <c r="CE64" s="30">
        <f t="shared" si="81"/>
        <v>0</v>
      </c>
      <c r="CF64" s="30">
        <f t="shared" si="81"/>
        <v>0</v>
      </c>
      <c r="CG64" s="30">
        <f t="shared" si="81"/>
        <v>0</v>
      </c>
      <c r="CH64" s="33">
        <f t="shared" si="81"/>
        <v>0</v>
      </c>
    </row>
    <row r="65" spans="1:88" ht="15.6" x14ac:dyDescent="0.3">
      <c r="A65" s="569"/>
      <c r="B65" s="14" t="str">
        <f t="shared" si="68"/>
        <v>HVAC</v>
      </c>
      <c r="C65" s="30">
        <f t="shared" si="71"/>
        <v>0</v>
      </c>
      <c r="D65" s="30">
        <f t="shared" ref="D65:BO65" si="82">((D11*0.5)+C29-D47)*D84*D99*D$2</f>
        <v>0</v>
      </c>
      <c r="E65" s="30">
        <f t="shared" si="82"/>
        <v>0</v>
      </c>
      <c r="F65" s="30">
        <f t="shared" si="82"/>
        <v>0</v>
      </c>
      <c r="G65" s="30">
        <f t="shared" si="82"/>
        <v>0</v>
      </c>
      <c r="H65" s="30">
        <f t="shared" si="82"/>
        <v>0</v>
      </c>
      <c r="I65" s="30">
        <f t="shared" si="82"/>
        <v>0</v>
      </c>
      <c r="J65" s="30">
        <f t="shared" si="82"/>
        <v>0</v>
      </c>
      <c r="K65" s="30">
        <f t="shared" si="82"/>
        <v>0</v>
      </c>
      <c r="L65" s="30">
        <f t="shared" si="82"/>
        <v>0</v>
      </c>
      <c r="M65" s="30">
        <f t="shared" si="82"/>
        <v>0</v>
      </c>
      <c r="N65" s="30">
        <f t="shared" si="82"/>
        <v>409.67099232703873</v>
      </c>
      <c r="O65" s="30">
        <f t="shared" si="82"/>
        <v>1000.0534954670832</v>
      </c>
      <c r="P65" s="30">
        <f t="shared" si="82"/>
        <v>798.45928307509644</v>
      </c>
      <c r="Q65" s="30">
        <f t="shared" si="82"/>
        <v>622.01274818387105</v>
      </c>
      <c r="R65" s="30">
        <f t="shared" si="82"/>
        <v>383.38213357989105</v>
      </c>
      <c r="S65" s="30">
        <f t="shared" si="82"/>
        <v>579.64222485449284</v>
      </c>
      <c r="T65" s="30">
        <f t="shared" si="82"/>
        <v>2558.8908779416088</v>
      </c>
      <c r="U65" s="30">
        <f t="shared" si="82"/>
        <v>2785.2632430427807</v>
      </c>
      <c r="V65" s="30">
        <f t="shared" si="82"/>
        <v>2861.8370166374552</v>
      </c>
      <c r="W65" s="30">
        <f t="shared" si="82"/>
        <v>1362.2927431622604</v>
      </c>
      <c r="X65" s="30">
        <f t="shared" si="82"/>
        <v>379.9887513776888</v>
      </c>
      <c r="Y65" s="30">
        <f t="shared" si="82"/>
        <v>676.11282543142784</v>
      </c>
      <c r="Z65" s="30">
        <f t="shared" si="82"/>
        <v>819.34198465407746</v>
      </c>
      <c r="AA65" s="30">
        <f t="shared" si="82"/>
        <v>1000.0534954670832</v>
      </c>
      <c r="AB65" s="30">
        <f t="shared" si="82"/>
        <v>798.45928307509644</v>
      </c>
      <c r="AC65" s="30">
        <f t="shared" si="82"/>
        <v>622.01274818387105</v>
      </c>
      <c r="AD65" s="30">
        <f t="shared" si="82"/>
        <v>383.38213357989105</v>
      </c>
      <c r="AE65" s="30">
        <f t="shared" si="82"/>
        <v>579.64222485449284</v>
      </c>
      <c r="AF65" s="30">
        <f t="shared" si="82"/>
        <v>2558.8908779416088</v>
      </c>
      <c r="AG65" s="30">
        <f t="shared" si="82"/>
        <v>2785.2632430427807</v>
      </c>
      <c r="AH65" s="30">
        <f t="shared" si="82"/>
        <v>2861.8370166374552</v>
      </c>
      <c r="AI65" s="30">
        <f t="shared" si="82"/>
        <v>1362.2927431622604</v>
      </c>
      <c r="AJ65" s="30">
        <f t="shared" si="82"/>
        <v>379.9887513776888</v>
      </c>
      <c r="AK65" s="30">
        <f t="shared" si="82"/>
        <v>676.11282543142784</v>
      </c>
      <c r="AL65" s="30">
        <f t="shared" si="82"/>
        <v>819.34198465407746</v>
      </c>
      <c r="AM65" s="30">
        <f t="shared" si="82"/>
        <v>1000.0534954670832</v>
      </c>
      <c r="AN65" s="30">
        <f t="shared" si="82"/>
        <v>798.45928307509644</v>
      </c>
      <c r="AO65" s="30">
        <f t="shared" si="82"/>
        <v>622.01274818387105</v>
      </c>
      <c r="AP65" s="30">
        <f t="shared" si="82"/>
        <v>383.38213357989105</v>
      </c>
      <c r="AQ65" s="30">
        <f t="shared" si="82"/>
        <v>579.64222485449284</v>
      </c>
      <c r="AR65" s="30">
        <f t="shared" si="82"/>
        <v>2558.8908779416088</v>
      </c>
      <c r="AS65" s="30">
        <f t="shared" si="82"/>
        <v>2785.2632430427807</v>
      </c>
      <c r="AT65" s="30">
        <f t="shared" si="82"/>
        <v>2861.8370166374552</v>
      </c>
      <c r="AU65" s="30">
        <f t="shared" si="82"/>
        <v>1362.2927431622604</v>
      </c>
      <c r="AV65" s="30">
        <f t="shared" si="82"/>
        <v>379.9887513776888</v>
      </c>
      <c r="AW65" s="30">
        <f t="shared" si="82"/>
        <v>676.11282543142784</v>
      </c>
      <c r="AX65" s="30">
        <f t="shared" si="82"/>
        <v>819.34198465407746</v>
      </c>
      <c r="AY65" s="30">
        <f t="shared" si="82"/>
        <v>1000.0534954670832</v>
      </c>
      <c r="AZ65" s="30">
        <f t="shared" si="82"/>
        <v>798.45928307509644</v>
      </c>
      <c r="BA65" s="30">
        <f t="shared" si="82"/>
        <v>622.01274818387105</v>
      </c>
      <c r="BB65" s="30">
        <f t="shared" si="82"/>
        <v>383.38213357989105</v>
      </c>
      <c r="BC65" s="30">
        <f t="shared" si="82"/>
        <v>579.64222485449284</v>
      </c>
      <c r="BD65" s="30">
        <f t="shared" si="82"/>
        <v>2558.8908779416088</v>
      </c>
      <c r="BE65" s="30">
        <f t="shared" si="82"/>
        <v>2785.2632430427807</v>
      </c>
      <c r="BF65" s="30">
        <f t="shared" si="82"/>
        <v>2861.8370166374552</v>
      </c>
      <c r="BG65" s="30">
        <f t="shared" si="82"/>
        <v>1362.2927431622604</v>
      </c>
      <c r="BH65" s="30">
        <f t="shared" si="82"/>
        <v>379.9887513776888</v>
      </c>
      <c r="BI65" s="30">
        <f t="shared" si="82"/>
        <v>676.11282543142784</v>
      </c>
      <c r="BJ65" s="30">
        <f t="shared" si="82"/>
        <v>819.34198465407746</v>
      </c>
      <c r="BK65" s="30">
        <f t="shared" si="82"/>
        <v>1000.0534954670832</v>
      </c>
      <c r="BL65" s="30">
        <f t="shared" si="82"/>
        <v>798.45928307509644</v>
      </c>
      <c r="BM65" s="30">
        <f t="shared" si="82"/>
        <v>622.01274818387105</v>
      </c>
      <c r="BN65" s="30">
        <f t="shared" si="82"/>
        <v>383.38213357989105</v>
      </c>
      <c r="BO65" s="30">
        <f t="shared" si="82"/>
        <v>579.64222485449284</v>
      </c>
      <c r="BP65" s="30">
        <f t="shared" ref="BP65:CH65" si="83">((BP11*0.5)+BO29-BP47)*BP84*BP99*BP$2</f>
        <v>2558.8908779416088</v>
      </c>
      <c r="BQ65" s="30">
        <f t="shared" si="83"/>
        <v>2785.2632430427807</v>
      </c>
      <c r="BR65" s="30">
        <f t="shared" si="83"/>
        <v>2861.8370166374552</v>
      </c>
      <c r="BS65" s="30">
        <f t="shared" si="83"/>
        <v>1362.2927431622604</v>
      </c>
      <c r="BT65" s="30">
        <f t="shared" si="83"/>
        <v>379.9887513776888</v>
      </c>
      <c r="BU65" s="30">
        <f t="shared" si="83"/>
        <v>676.11282543142784</v>
      </c>
      <c r="BV65" s="30">
        <f t="shared" si="83"/>
        <v>819.34198465407746</v>
      </c>
      <c r="BW65" s="30">
        <f t="shared" si="83"/>
        <v>1000.0534954670832</v>
      </c>
      <c r="BX65" s="30">
        <f t="shared" si="83"/>
        <v>798.45928307509644</v>
      </c>
      <c r="BY65" s="30">
        <f t="shared" si="83"/>
        <v>622.01274818387105</v>
      </c>
      <c r="BZ65" s="30">
        <f t="shared" si="83"/>
        <v>383.38213357989105</v>
      </c>
      <c r="CA65" s="30">
        <f t="shared" si="83"/>
        <v>579.64222485449284</v>
      </c>
      <c r="CB65" s="30">
        <f t="shared" si="83"/>
        <v>2558.8908779416088</v>
      </c>
      <c r="CC65" s="30">
        <f t="shared" si="83"/>
        <v>2785.2632430427807</v>
      </c>
      <c r="CD65" s="30">
        <f t="shared" si="83"/>
        <v>2861.8370166374552</v>
      </c>
      <c r="CE65" s="30">
        <f t="shared" si="83"/>
        <v>1362.2927431622604</v>
      </c>
      <c r="CF65" s="30">
        <f t="shared" si="83"/>
        <v>379.9887513776888</v>
      </c>
      <c r="CG65" s="30">
        <f t="shared" si="83"/>
        <v>676.11282543142784</v>
      </c>
      <c r="CH65" s="33">
        <f t="shared" si="83"/>
        <v>819.34198465407746</v>
      </c>
    </row>
    <row r="66" spans="1:88" ht="15.6" x14ac:dyDescent="0.3">
      <c r="A66" s="569"/>
      <c r="B66" s="14" t="str">
        <f t="shared" si="68"/>
        <v>Lighting</v>
      </c>
      <c r="C66" s="30">
        <f t="shared" si="71"/>
        <v>0</v>
      </c>
      <c r="D66" s="30">
        <f t="shared" ref="D66:BO66" si="84">((D12*0.5)+C30-D48)*D85*D100*D$2</f>
        <v>0</v>
      </c>
      <c r="E66" s="30">
        <f t="shared" si="84"/>
        <v>114.67939048859617</v>
      </c>
      <c r="F66" s="30">
        <f t="shared" si="84"/>
        <v>231.02368346101443</v>
      </c>
      <c r="G66" s="30">
        <f t="shared" si="84"/>
        <v>370.89319900871453</v>
      </c>
      <c r="H66" s="30">
        <f t="shared" si="84"/>
        <v>602.93701313005784</v>
      </c>
      <c r="I66" s="30">
        <f t="shared" si="84"/>
        <v>822.89251758284991</v>
      </c>
      <c r="J66" s="30">
        <f t="shared" si="84"/>
        <v>1006.8248688662528</v>
      </c>
      <c r="K66" s="30">
        <f t="shared" si="84"/>
        <v>1940.7390328603431</v>
      </c>
      <c r="L66" s="30">
        <f t="shared" si="84"/>
        <v>2003.7008808717717</v>
      </c>
      <c r="M66" s="30">
        <f t="shared" si="84"/>
        <v>1361.0013020081997</v>
      </c>
      <c r="N66" s="30">
        <f t="shared" si="84"/>
        <v>2620.253854309125</v>
      </c>
      <c r="O66" s="30">
        <f t="shared" si="84"/>
        <v>4411.0822160924636</v>
      </c>
      <c r="P66" s="30">
        <f t="shared" si="84"/>
        <v>3213.3519553223186</v>
      </c>
      <c r="Q66" s="30">
        <f t="shared" si="84"/>
        <v>3663.7287648099355</v>
      </c>
      <c r="R66" s="30">
        <f t="shared" si="84"/>
        <v>4339.0362680296957</v>
      </c>
      <c r="S66" s="30">
        <f t="shared" si="84"/>
        <v>5886.431021087139</v>
      </c>
      <c r="T66" s="30">
        <f t="shared" si="84"/>
        <v>7748.2809346502127</v>
      </c>
      <c r="U66" s="30">
        <f t="shared" si="84"/>
        <v>9564.8547659293181</v>
      </c>
      <c r="V66" s="30">
        <f t="shared" si="84"/>
        <v>7488.3055078043744</v>
      </c>
      <c r="W66" s="30">
        <f t="shared" si="84"/>
        <v>7673.0316083133039</v>
      </c>
      <c r="X66" s="30">
        <f t="shared" si="84"/>
        <v>6016.7683337817389</v>
      </c>
      <c r="Y66" s="30">
        <f t="shared" si="84"/>
        <v>3995.0540127485406</v>
      </c>
      <c r="Z66" s="30">
        <f t="shared" si="84"/>
        <v>3908.8676497557549</v>
      </c>
      <c r="AA66" s="30">
        <f t="shared" si="84"/>
        <v>4411.0822160924636</v>
      </c>
      <c r="AB66" s="30">
        <f t="shared" si="84"/>
        <v>3213.3519553223186</v>
      </c>
      <c r="AC66" s="30">
        <f t="shared" si="84"/>
        <v>3663.7287648099355</v>
      </c>
      <c r="AD66" s="30">
        <f t="shared" si="84"/>
        <v>4339.0362680296957</v>
      </c>
      <c r="AE66" s="30">
        <f t="shared" si="84"/>
        <v>5886.431021087139</v>
      </c>
      <c r="AF66" s="30">
        <f t="shared" si="84"/>
        <v>7748.2809346502127</v>
      </c>
      <c r="AG66" s="30">
        <f t="shared" si="84"/>
        <v>9564.8547659293181</v>
      </c>
      <c r="AH66" s="30">
        <f t="shared" si="84"/>
        <v>7488.3055078043744</v>
      </c>
      <c r="AI66" s="30">
        <f t="shared" si="84"/>
        <v>7673.0316083133039</v>
      </c>
      <c r="AJ66" s="30">
        <f t="shared" si="84"/>
        <v>6016.7683337817389</v>
      </c>
      <c r="AK66" s="30">
        <f t="shared" si="84"/>
        <v>3995.0540127485406</v>
      </c>
      <c r="AL66" s="30">
        <f t="shared" si="84"/>
        <v>3908.8676497557549</v>
      </c>
      <c r="AM66" s="30">
        <f t="shared" si="84"/>
        <v>4411.0822160924636</v>
      </c>
      <c r="AN66" s="30">
        <f t="shared" si="84"/>
        <v>3213.3519553223186</v>
      </c>
      <c r="AO66" s="30">
        <f t="shared" si="84"/>
        <v>3663.7287648099355</v>
      </c>
      <c r="AP66" s="30">
        <f t="shared" si="84"/>
        <v>4339.0362680296957</v>
      </c>
      <c r="AQ66" s="30">
        <f t="shared" si="84"/>
        <v>5886.431021087139</v>
      </c>
      <c r="AR66" s="30">
        <f t="shared" si="84"/>
        <v>7748.2809346502127</v>
      </c>
      <c r="AS66" s="30">
        <f t="shared" si="84"/>
        <v>9564.8547659293181</v>
      </c>
      <c r="AT66" s="30">
        <f t="shared" si="84"/>
        <v>7488.3055078043744</v>
      </c>
      <c r="AU66" s="30">
        <f t="shared" si="84"/>
        <v>7673.0316083133039</v>
      </c>
      <c r="AV66" s="30">
        <f t="shared" si="84"/>
        <v>6016.7683337817389</v>
      </c>
      <c r="AW66" s="30">
        <f t="shared" si="84"/>
        <v>3995.0540127485406</v>
      </c>
      <c r="AX66" s="30">
        <f t="shared" si="84"/>
        <v>3908.8676497557549</v>
      </c>
      <c r="AY66" s="30">
        <f t="shared" si="84"/>
        <v>4411.0822160924636</v>
      </c>
      <c r="AZ66" s="30">
        <f t="shared" si="84"/>
        <v>3213.3519553223186</v>
      </c>
      <c r="BA66" s="30">
        <f t="shared" si="84"/>
        <v>3663.7287648099355</v>
      </c>
      <c r="BB66" s="30">
        <f t="shared" si="84"/>
        <v>4339.0362680296957</v>
      </c>
      <c r="BC66" s="30">
        <f t="shared" si="84"/>
        <v>5886.431021087139</v>
      </c>
      <c r="BD66" s="30">
        <f t="shared" si="84"/>
        <v>7748.2809346502127</v>
      </c>
      <c r="BE66" s="30">
        <f t="shared" si="84"/>
        <v>9564.8547659293181</v>
      </c>
      <c r="BF66" s="30">
        <f t="shared" si="84"/>
        <v>7488.3055078043744</v>
      </c>
      <c r="BG66" s="30">
        <f t="shared" si="84"/>
        <v>7673.0316083133039</v>
      </c>
      <c r="BH66" s="30">
        <f t="shared" si="84"/>
        <v>6016.7683337817389</v>
      </c>
      <c r="BI66" s="30">
        <f t="shared" si="84"/>
        <v>3995.0540127485406</v>
      </c>
      <c r="BJ66" s="30">
        <f t="shared" si="84"/>
        <v>3908.8676497557549</v>
      </c>
      <c r="BK66" s="30">
        <f t="shared" si="84"/>
        <v>4411.0822160924636</v>
      </c>
      <c r="BL66" s="30">
        <f t="shared" si="84"/>
        <v>3213.3519553223186</v>
      </c>
      <c r="BM66" s="30">
        <f t="shared" si="84"/>
        <v>3663.7287648099355</v>
      </c>
      <c r="BN66" s="30">
        <f t="shared" si="84"/>
        <v>4339.0362680296957</v>
      </c>
      <c r="BO66" s="30">
        <f t="shared" si="84"/>
        <v>5886.431021087139</v>
      </c>
      <c r="BP66" s="30">
        <f t="shared" ref="BP66:CH66" si="85">((BP12*0.5)+BO30-BP48)*BP85*BP100*BP$2</f>
        <v>7748.2809346502127</v>
      </c>
      <c r="BQ66" s="30">
        <f t="shared" si="85"/>
        <v>9564.8547659293181</v>
      </c>
      <c r="BR66" s="30">
        <f t="shared" si="85"/>
        <v>7488.3055078043744</v>
      </c>
      <c r="BS66" s="30">
        <f t="shared" si="85"/>
        <v>7673.0316083133039</v>
      </c>
      <c r="BT66" s="30">
        <f t="shared" si="85"/>
        <v>6016.7683337817389</v>
      </c>
      <c r="BU66" s="30">
        <f t="shared" si="85"/>
        <v>3995.0540127485406</v>
      </c>
      <c r="BV66" s="30">
        <f t="shared" si="85"/>
        <v>3908.8676497557549</v>
      </c>
      <c r="BW66" s="30">
        <f t="shared" si="85"/>
        <v>4411.0822160924636</v>
      </c>
      <c r="BX66" s="30">
        <f t="shared" si="85"/>
        <v>3213.3519553223186</v>
      </c>
      <c r="BY66" s="30">
        <f t="shared" si="85"/>
        <v>3663.7287648099355</v>
      </c>
      <c r="BZ66" s="30">
        <f t="shared" si="85"/>
        <v>4339.0362680296957</v>
      </c>
      <c r="CA66" s="30">
        <f t="shared" si="85"/>
        <v>5886.431021087139</v>
      </c>
      <c r="CB66" s="30">
        <f t="shared" si="85"/>
        <v>7748.2809346502127</v>
      </c>
      <c r="CC66" s="30">
        <f t="shared" si="85"/>
        <v>9564.8547659293181</v>
      </c>
      <c r="CD66" s="30">
        <f t="shared" si="85"/>
        <v>7488.3055078043744</v>
      </c>
      <c r="CE66" s="30">
        <f t="shared" si="85"/>
        <v>7673.0316083133039</v>
      </c>
      <c r="CF66" s="30">
        <f t="shared" si="85"/>
        <v>6016.7683337817389</v>
      </c>
      <c r="CG66" s="30">
        <f t="shared" si="85"/>
        <v>3995.0540127485406</v>
      </c>
      <c r="CH66" s="33">
        <f t="shared" si="85"/>
        <v>3908.8676497557549</v>
      </c>
    </row>
    <row r="67" spans="1:88" ht="15.6" x14ac:dyDescent="0.3">
      <c r="A67" s="569"/>
      <c r="B67" s="14" t="str">
        <f t="shared" si="68"/>
        <v>Miscellaneous</v>
      </c>
      <c r="C67" s="30">
        <f t="shared" si="71"/>
        <v>0</v>
      </c>
      <c r="D67" s="30">
        <f t="shared" ref="D67:BO67" si="86">((D13*0.5)+C31-D49)*D86*D101*D$2</f>
        <v>0</v>
      </c>
      <c r="E67" s="30">
        <f t="shared" si="86"/>
        <v>0</v>
      </c>
      <c r="F67" s="30">
        <f t="shared" si="86"/>
        <v>0</v>
      </c>
      <c r="G67" s="30">
        <f t="shared" si="86"/>
        <v>0</v>
      </c>
      <c r="H67" s="30">
        <f t="shared" si="86"/>
        <v>0</v>
      </c>
      <c r="I67" s="30">
        <f t="shared" si="86"/>
        <v>0</v>
      </c>
      <c r="J67" s="30">
        <f t="shared" si="86"/>
        <v>0</v>
      </c>
      <c r="K67" s="30">
        <f t="shared" si="86"/>
        <v>0</v>
      </c>
      <c r="L67" s="30">
        <f t="shared" si="86"/>
        <v>0</v>
      </c>
      <c r="M67" s="30">
        <f t="shared" si="86"/>
        <v>0</v>
      </c>
      <c r="N67" s="30">
        <f t="shared" si="86"/>
        <v>0</v>
      </c>
      <c r="O67" s="30">
        <f t="shared" si="86"/>
        <v>0</v>
      </c>
      <c r="P67" s="30">
        <f t="shared" si="86"/>
        <v>0</v>
      </c>
      <c r="Q67" s="30">
        <f t="shared" si="86"/>
        <v>0</v>
      </c>
      <c r="R67" s="30">
        <f t="shared" si="86"/>
        <v>0</v>
      </c>
      <c r="S67" s="30">
        <f t="shared" si="86"/>
        <v>0</v>
      </c>
      <c r="T67" s="30">
        <f t="shared" si="86"/>
        <v>0</v>
      </c>
      <c r="U67" s="30">
        <f t="shared" si="86"/>
        <v>0</v>
      </c>
      <c r="V67" s="30">
        <f t="shared" si="86"/>
        <v>0</v>
      </c>
      <c r="W67" s="30">
        <f t="shared" si="86"/>
        <v>0</v>
      </c>
      <c r="X67" s="30">
        <f t="shared" si="86"/>
        <v>0</v>
      </c>
      <c r="Y67" s="30">
        <f t="shared" si="86"/>
        <v>0</v>
      </c>
      <c r="Z67" s="30">
        <f t="shared" si="86"/>
        <v>0</v>
      </c>
      <c r="AA67" s="30">
        <f t="shared" si="86"/>
        <v>0</v>
      </c>
      <c r="AB67" s="30">
        <f t="shared" si="86"/>
        <v>0</v>
      </c>
      <c r="AC67" s="30">
        <f t="shared" si="86"/>
        <v>0</v>
      </c>
      <c r="AD67" s="30">
        <f t="shared" si="86"/>
        <v>0</v>
      </c>
      <c r="AE67" s="30">
        <f t="shared" si="86"/>
        <v>0</v>
      </c>
      <c r="AF67" s="30">
        <f t="shared" si="86"/>
        <v>0</v>
      </c>
      <c r="AG67" s="30">
        <f t="shared" si="86"/>
        <v>0</v>
      </c>
      <c r="AH67" s="30">
        <f t="shared" si="86"/>
        <v>0</v>
      </c>
      <c r="AI67" s="30">
        <f t="shared" si="86"/>
        <v>0</v>
      </c>
      <c r="AJ67" s="30">
        <f t="shared" si="86"/>
        <v>0</v>
      </c>
      <c r="AK67" s="30">
        <f t="shared" si="86"/>
        <v>0</v>
      </c>
      <c r="AL67" s="30">
        <f t="shared" si="86"/>
        <v>0</v>
      </c>
      <c r="AM67" s="30">
        <f t="shared" si="86"/>
        <v>0</v>
      </c>
      <c r="AN67" s="30">
        <f t="shared" si="86"/>
        <v>0</v>
      </c>
      <c r="AO67" s="30">
        <f t="shared" si="86"/>
        <v>0</v>
      </c>
      <c r="AP67" s="30">
        <f t="shared" si="86"/>
        <v>0</v>
      </c>
      <c r="AQ67" s="30">
        <f t="shared" si="86"/>
        <v>0</v>
      </c>
      <c r="AR67" s="30">
        <f t="shared" si="86"/>
        <v>0</v>
      </c>
      <c r="AS67" s="30">
        <f t="shared" si="86"/>
        <v>0</v>
      </c>
      <c r="AT67" s="30">
        <f t="shared" si="86"/>
        <v>0</v>
      </c>
      <c r="AU67" s="30">
        <f t="shared" si="86"/>
        <v>0</v>
      </c>
      <c r="AV67" s="30">
        <f t="shared" si="86"/>
        <v>0</v>
      </c>
      <c r="AW67" s="30">
        <f t="shared" si="86"/>
        <v>0</v>
      </c>
      <c r="AX67" s="30">
        <f t="shared" si="86"/>
        <v>0</v>
      </c>
      <c r="AY67" s="30">
        <f t="shared" si="86"/>
        <v>0</v>
      </c>
      <c r="AZ67" s="30">
        <f t="shared" si="86"/>
        <v>0</v>
      </c>
      <c r="BA67" s="30">
        <f t="shared" si="86"/>
        <v>0</v>
      </c>
      <c r="BB67" s="30">
        <f t="shared" si="86"/>
        <v>0</v>
      </c>
      <c r="BC67" s="30">
        <f t="shared" si="86"/>
        <v>0</v>
      </c>
      <c r="BD67" s="30">
        <f t="shared" si="86"/>
        <v>0</v>
      </c>
      <c r="BE67" s="30">
        <f t="shared" si="86"/>
        <v>0</v>
      </c>
      <c r="BF67" s="30">
        <f t="shared" si="86"/>
        <v>0</v>
      </c>
      <c r="BG67" s="30">
        <f t="shared" si="86"/>
        <v>0</v>
      </c>
      <c r="BH67" s="30">
        <f t="shared" si="86"/>
        <v>0</v>
      </c>
      <c r="BI67" s="30">
        <f t="shared" si="86"/>
        <v>0</v>
      </c>
      <c r="BJ67" s="30">
        <f t="shared" si="86"/>
        <v>0</v>
      </c>
      <c r="BK67" s="30">
        <f t="shared" si="86"/>
        <v>0</v>
      </c>
      <c r="BL67" s="30">
        <f t="shared" si="86"/>
        <v>0</v>
      </c>
      <c r="BM67" s="30">
        <f t="shared" si="86"/>
        <v>0</v>
      </c>
      <c r="BN67" s="30">
        <f t="shared" si="86"/>
        <v>0</v>
      </c>
      <c r="BO67" s="30">
        <f t="shared" si="86"/>
        <v>0</v>
      </c>
      <c r="BP67" s="30">
        <f t="shared" ref="BP67:CH67" si="87">((BP13*0.5)+BO31-BP49)*BP86*BP101*BP$2</f>
        <v>0</v>
      </c>
      <c r="BQ67" s="30">
        <f t="shared" si="87"/>
        <v>0</v>
      </c>
      <c r="BR67" s="30">
        <f t="shared" si="87"/>
        <v>0</v>
      </c>
      <c r="BS67" s="30">
        <f t="shared" si="87"/>
        <v>0</v>
      </c>
      <c r="BT67" s="30">
        <f t="shared" si="87"/>
        <v>0</v>
      </c>
      <c r="BU67" s="30">
        <f t="shared" si="87"/>
        <v>0</v>
      </c>
      <c r="BV67" s="30">
        <f t="shared" si="87"/>
        <v>0</v>
      </c>
      <c r="BW67" s="30">
        <f t="shared" si="87"/>
        <v>0</v>
      </c>
      <c r="BX67" s="30">
        <f t="shared" si="87"/>
        <v>0</v>
      </c>
      <c r="BY67" s="30">
        <f t="shared" si="87"/>
        <v>0</v>
      </c>
      <c r="BZ67" s="30">
        <f t="shared" si="87"/>
        <v>0</v>
      </c>
      <c r="CA67" s="30">
        <f t="shared" si="87"/>
        <v>0</v>
      </c>
      <c r="CB67" s="30">
        <f t="shared" si="87"/>
        <v>0</v>
      </c>
      <c r="CC67" s="30">
        <f t="shared" si="87"/>
        <v>0</v>
      </c>
      <c r="CD67" s="30">
        <f t="shared" si="87"/>
        <v>0</v>
      </c>
      <c r="CE67" s="30">
        <f t="shared" si="87"/>
        <v>0</v>
      </c>
      <c r="CF67" s="30">
        <f t="shared" si="87"/>
        <v>0</v>
      </c>
      <c r="CG67" s="30">
        <f t="shared" si="87"/>
        <v>0</v>
      </c>
      <c r="CH67" s="33">
        <f t="shared" si="87"/>
        <v>0</v>
      </c>
    </row>
    <row r="68" spans="1:88" ht="15.75" customHeight="1" x14ac:dyDescent="0.3">
      <c r="A68" s="569"/>
      <c r="B68" s="14" t="str">
        <f t="shared" si="68"/>
        <v>Motors</v>
      </c>
      <c r="C68" s="30">
        <f t="shared" si="71"/>
        <v>0</v>
      </c>
      <c r="D68" s="30">
        <f t="shared" ref="D68:BO68" si="88">((D14*0.5)+C32-D50)*D87*D102*D$2</f>
        <v>0</v>
      </c>
      <c r="E68" s="30">
        <f t="shared" si="88"/>
        <v>0</v>
      </c>
      <c r="F68" s="30">
        <f t="shared" si="88"/>
        <v>0</v>
      </c>
      <c r="G68" s="30">
        <f t="shared" si="88"/>
        <v>0</v>
      </c>
      <c r="H68" s="30">
        <f t="shared" si="88"/>
        <v>0</v>
      </c>
      <c r="I68" s="30">
        <f t="shared" si="88"/>
        <v>0</v>
      </c>
      <c r="J68" s="30">
        <f t="shared" si="88"/>
        <v>0</v>
      </c>
      <c r="K68" s="30">
        <f t="shared" si="88"/>
        <v>0</v>
      </c>
      <c r="L68" s="30">
        <f t="shared" si="88"/>
        <v>0</v>
      </c>
      <c r="M68" s="30">
        <f t="shared" si="88"/>
        <v>0</v>
      </c>
      <c r="N68" s="30">
        <f t="shared" si="88"/>
        <v>440.00274117727616</v>
      </c>
      <c r="O68" s="30">
        <f t="shared" si="88"/>
        <v>867.66201775047216</v>
      </c>
      <c r="P68" s="30">
        <f t="shared" si="88"/>
        <v>763.77880850369183</v>
      </c>
      <c r="Q68" s="30">
        <f t="shared" si="88"/>
        <v>885.27592121550117</v>
      </c>
      <c r="R68" s="30">
        <f t="shared" si="88"/>
        <v>930.1232169643722</v>
      </c>
      <c r="S68" s="30">
        <f t="shared" si="88"/>
        <v>1110.8840467894784</v>
      </c>
      <c r="T68" s="30">
        <f t="shared" si="88"/>
        <v>1728.9554270917001</v>
      </c>
      <c r="U68" s="30">
        <f t="shared" si="88"/>
        <v>1766.8416107937496</v>
      </c>
      <c r="V68" s="30">
        <f t="shared" si="88"/>
        <v>1733.2191587433258</v>
      </c>
      <c r="W68" s="30">
        <f t="shared" si="88"/>
        <v>1677.9625165247869</v>
      </c>
      <c r="X68" s="30">
        <f t="shared" si="88"/>
        <v>1119.716428175112</v>
      </c>
      <c r="Y68" s="30">
        <f t="shared" si="88"/>
        <v>935.15838596425226</v>
      </c>
      <c r="Z68" s="30">
        <f t="shared" si="88"/>
        <v>880.00548235455233</v>
      </c>
      <c r="AA68" s="30">
        <f t="shared" si="88"/>
        <v>867.66201775047216</v>
      </c>
      <c r="AB68" s="30">
        <f t="shared" si="88"/>
        <v>763.77880850369183</v>
      </c>
      <c r="AC68" s="30">
        <f t="shared" si="88"/>
        <v>885.27592121550117</v>
      </c>
      <c r="AD68" s="30">
        <f t="shared" si="88"/>
        <v>930.1232169643722</v>
      </c>
      <c r="AE68" s="30">
        <f t="shared" si="88"/>
        <v>1110.8840467894784</v>
      </c>
      <c r="AF68" s="30">
        <f t="shared" si="88"/>
        <v>1728.9554270917001</v>
      </c>
      <c r="AG68" s="30">
        <f t="shared" si="88"/>
        <v>1766.8416107937496</v>
      </c>
      <c r="AH68" s="30">
        <f t="shared" si="88"/>
        <v>1733.2191587433258</v>
      </c>
      <c r="AI68" s="30">
        <f t="shared" si="88"/>
        <v>1677.9625165247869</v>
      </c>
      <c r="AJ68" s="30">
        <f t="shared" si="88"/>
        <v>1119.716428175112</v>
      </c>
      <c r="AK68" s="30">
        <f t="shared" si="88"/>
        <v>935.15838596425226</v>
      </c>
      <c r="AL68" s="30">
        <f t="shared" si="88"/>
        <v>880.00548235455233</v>
      </c>
      <c r="AM68" s="30">
        <f t="shared" si="88"/>
        <v>867.66201775047216</v>
      </c>
      <c r="AN68" s="30">
        <f t="shared" si="88"/>
        <v>763.77880850369183</v>
      </c>
      <c r="AO68" s="30">
        <f t="shared" si="88"/>
        <v>885.27592121550117</v>
      </c>
      <c r="AP68" s="30">
        <f t="shared" si="88"/>
        <v>930.1232169643722</v>
      </c>
      <c r="AQ68" s="30">
        <f t="shared" si="88"/>
        <v>1110.8840467894784</v>
      </c>
      <c r="AR68" s="30">
        <f t="shared" si="88"/>
        <v>1728.9554270917001</v>
      </c>
      <c r="AS68" s="30">
        <f t="shared" si="88"/>
        <v>1766.8416107937496</v>
      </c>
      <c r="AT68" s="30">
        <f t="shared" si="88"/>
        <v>1733.2191587433258</v>
      </c>
      <c r="AU68" s="30">
        <f t="shared" si="88"/>
        <v>1677.9625165247869</v>
      </c>
      <c r="AV68" s="30">
        <f t="shared" si="88"/>
        <v>1119.716428175112</v>
      </c>
      <c r="AW68" s="30">
        <f t="shared" si="88"/>
        <v>935.15838596425226</v>
      </c>
      <c r="AX68" s="30">
        <f t="shared" si="88"/>
        <v>880.00548235455233</v>
      </c>
      <c r="AY68" s="30">
        <f t="shared" si="88"/>
        <v>867.66201775047216</v>
      </c>
      <c r="AZ68" s="30">
        <f t="shared" si="88"/>
        <v>763.77880850369183</v>
      </c>
      <c r="BA68" s="30">
        <f t="shared" si="88"/>
        <v>885.27592121550117</v>
      </c>
      <c r="BB68" s="30">
        <f t="shared" si="88"/>
        <v>930.1232169643722</v>
      </c>
      <c r="BC68" s="30">
        <f t="shared" si="88"/>
        <v>1110.8840467894784</v>
      </c>
      <c r="BD68" s="30">
        <f t="shared" si="88"/>
        <v>1728.9554270917001</v>
      </c>
      <c r="BE68" s="30">
        <f t="shared" si="88"/>
        <v>1766.8416107937496</v>
      </c>
      <c r="BF68" s="30">
        <f t="shared" si="88"/>
        <v>1733.2191587433258</v>
      </c>
      <c r="BG68" s="30">
        <f t="shared" si="88"/>
        <v>1677.9625165247869</v>
      </c>
      <c r="BH68" s="30">
        <f t="shared" si="88"/>
        <v>1119.716428175112</v>
      </c>
      <c r="BI68" s="30">
        <f t="shared" si="88"/>
        <v>935.15838596425226</v>
      </c>
      <c r="BJ68" s="30">
        <f t="shared" si="88"/>
        <v>880.00548235455233</v>
      </c>
      <c r="BK68" s="30">
        <f t="shared" si="88"/>
        <v>867.66201775047216</v>
      </c>
      <c r="BL68" s="30">
        <f t="shared" si="88"/>
        <v>763.77880850369183</v>
      </c>
      <c r="BM68" s="30">
        <f t="shared" si="88"/>
        <v>885.27592121550117</v>
      </c>
      <c r="BN68" s="30">
        <f t="shared" si="88"/>
        <v>930.1232169643722</v>
      </c>
      <c r="BO68" s="30">
        <f t="shared" si="88"/>
        <v>1110.8840467894784</v>
      </c>
      <c r="BP68" s="30">
        <f t="shared" ref="BP68:CH68" si="89">((BP14*0.5)+BO32-BP50)*BP87*BP102*BP$2</f>
        <v>1728.9554270917001</v>
      </c>
      <c r="BQ68" s="30">
        <f t="shared" si="89"/>
        <v>1766.8416107937496</v>
      </c>
      <c r="BR68" s="30">
        <f t="shared" si="89"/>
        <v>1733.2191587433258</v>
      </c>
      <c r="BS68" s="30">
        <f t="shared" si="89"/>
        <v>1677.9625165247869</v>
      </c>
      <c r="BT68" s="30">
        <f t="shared" si="89"/>
        <v>1119.716428175112</v>
      </c>
      <c r="BU68" s="30">
        <f t="shared" si="89"/>
        <v>935.15838596425226</v>
      </c>
      <c r="BV68" s="30">
        <f t="shared" si="89"/>
        <v>880.00548235455233</v>
      </c>
      <c r="BW68" s="30">
        <f t="shared" si="89"/>
        <v>867.66201775047216</v>
      </c>
      <c r="BX68" s="30">
        <f t="shared" si="89"/>
        <v>763.77880850369183</v>
      </c>
      <c r="BY68" s="30">
        <f t="shared" si="89"/>
        <v>885.27592121550117</v>
      </c>
      <c r="BZ68" s="30">
        <f t="shared" si="89"/>
        <v>930.1232169643722</v>
      </c>
      <c r="CA68" s="30">
        <f t="shared" si="89"/>
        <v>1110.8840467894784</v>
      </c>
      <c r="CB68" s="30">
        <f t="shared" si="89"/>
        <v>1728.9554270917001</v>
      </c>
      <c r="CC68" s="30">
        <f t="shared" si="89"/>
        <v>1766.8416107937496</v>
      </c>
      <c r="CD68" s="30">
        <f t="shared" si="89"/>
        <v>1733.2191587433258</v>
      </c>
      <c r="CE68" s="30">
        <f t="shared" si="89"/>
        <v>1677.9625165247869</v>
      </c>
      <c r="CF68" s="30">
        <f t="shared" si="89"/>
        <v>1119.716428175112</v>
      </c>
      <c r="CG68" s="30">
        <f t="shared" si="89"/>
        <v>935.15838596425226</v>
      </c>
      <c r="CH68" s="33">
        <f t="shared" si="89"/>
        <v>880.00548235455233</v>
      </c>
    </row>
    <row r="69" spans="1:88" ht="15.6" x14ac:dyDescent="0.3">
      <c r="A69" s="569"/>
      <c r="B69" s="14" t="str">
        <f t="shared" si="68"/>
        <v>Process</v>
      </c>
      <c r="C69" s="30">
        <f t="shared" si="71"/>
        <v>0</v>
      </c>
      <c r="D69" s="30">
        <f t="shared" ref="D69:BO69" si="90">((D15*0.5)+C33-D51)*D88*D103*D$2</f>
        <v>0</v>
      </c>
      <c r="E69" s="30">
        <f t="shared" si="90"/>
        <v>0</v>
      </c>
      <c r="F69" s="30">
        <f t="shared" si="90"/>
        <v>0</v>
      </c>
      <c r="G69" s="30">
        <f t="shared" si="90"/>
        <v>0</v>
      </c>
      <c r="H69" s="30">
        <f t="shared" si="90"/>
        <v>0</v>
      </c>
      <c r="I69" s="30">
        <f t="shared" si="90"/>
        <v>0</v>
      </c>
      <c r="J69" s="30">
        <f t="shared" si="90"/>
        <v>0</v>
      </c>
      <c r="K69" s="30">
        <f t="shared" si="90"/>
        <v>0</v>
      </c>
      <c r="L69" s="30">
        <f t="shared" si="90"/>
        <v>0</v>
      </c>
      <c r="M69" s="30">
        <f t="shared" si="90"/>
        <v>0</v>
      </c>
      <c r="N69" s="30">
        <f t="shared" si="90"/>
        <v>0</v>
      </c>
      <c r="O69" s="30">
        <f t="shared" si="90"/>
        <v>0</v>
      </c>
      <c r="P69" s="30">
        <f t="shared" si="90"/>
        <v>0</v>
      </c>
      <c r="Q69" s="30">
        <f t="shared" si="90"/>
        <v>0</v>
      </c>
      <c r="R69" s="30">
        <f t="shared" si="90"/>
        <v>0</v>
      </c>
      <c r="S69" s="30">
        <f t="shared" si="90"/>
        <v>0</v>
      </c>
      <c r="T69" s="30">
        <f t="shared" si="90"/>
        <v>0</v>
      </c>
      <c r="U69" s="30">
        <f t="shared" si="90"/>
        <v>0</v>
      </c>
      <c r="V69" s="30">
        <f t="shared" si="90"/>
        <v>0</v>
      </c>
      <c r="W69" s="30">
        <f t="shared" si="90"/>
        <v>0</v>
      </c>
      <c r="X69" s="30">
        <f t="shared" si="90"/>
        <v>0</v>
      </c>
      <c r="Y69" s="30">
        <f t="shared" si="90"/>
        <v>0</v>
      </c>
      <c r="Z69" s="30">
        <f t="shared" si="90"/>
        <v>0</v>
      </c>
      <c r="AA69" s="30">
        <f t="shared" si="90"/>
        <v>0</v>
      </c>
      <c r="AB69" s="30">
        <f t="shared" si="90"/>
        <v>0</v>
      </c>
      <c r="AC69" s="30">
        <f t="shared" si="90"/>
        <v>0</v>
      </c>
      <c r="AD69" s="30">
        <f t="shared" si="90"/>
        <v>0</v>
      </c>
      <c r="AE69" s="30">
        <f t="shared" si="90"/>
        <v>0</v>
      </c>
      <c r="AF69" s="30">
        <f t="shared" si="90"/>
        <v>0</v>
      </c>
      <c r="AG69" s="30">
        <f t="shared" si="90"/>
        <v>0</v>
      </c>
      <c r="AH69" s="30">
        <f t="shared" si="90"/>
        <v>0</v>
      </c>
      <c r="AI69" s="30">
        <f t="shared" si="90"/>
        <v>0</v>
      </c>
      <c r="AJ69" s="30">
        <f t="shared" si="90"/>
        <v>0</v>
      </c>
      <c r="AK69" s="30">
        <f t="shared" si="90"/>
        <v>0</v>
      </c>
      <c r="AL69" s="30">
        <f t="shared" si="90"/>
        <v>0</v>
      </c>
      <c r="AM69" s="30">
        <f t="shared" si="90"/>
        <v>0</v>
      </c>
      <c r="AN69" s="30">
        <f t="shared" si="90"/>
        <v>0</v>
      </c>
      <c r="AO69" s="30">
        <f t="shared" si="90"/>
        <v>0</v>
      </c>
      <c r="AP69" s="30">
        <f t="shared" si="90"/>
        <v>0</v>
      </c>
      <c r="AQ69" s="30">
        <f t="shared" si="90"/>
        <v>0</v>
      </c>
      <c r="AR69" s="30">
        <f t="shared" si="90"/>
        <v>0</v>
      </c>
      <c r="AS69" s="30">
        <f t="shared" si="90"/>
        <v>0</v>
      </c>
      <c r="AT69" s="30">
        <f t="shared" si="90"/>
        <v>0</v>
      </c>
      <c r="AU69" s="30">
        <f t="shared" si="90"/>
        <v>0</v>
      </c>
      <c r="AV69" s="30">
        <f t="shared" si="90"/>
        <v>0</v>
      </c>
      <c r="AW69" s="30">
        <f t="shared" si="90"/>
        <v>0</v>
      </c>
      <c r="AX69" s="30">
        <f t="shared" si="90"/>
        <v>0</v>
      </c>
      <c r="AY69" s="30">
        <f t="shared" si="90"/>
        <v>0</v>
      </c>
      <c r="AZ69" s="30">
        <f t="shared" si="90"/>
        <v>0</v>
      </c>
      <c r="BA69" s="30">
        <f t="shared" si="90"/>
        <v>0</v>
      </c>
      <c r="BB69" s="30">
        <f t="shared" si="90"/>
        <v>0</v>
      </c>
      <c r="BC69" s="30">
        <f t="shared" si="90"/>
        <v>0</v>
      </c>
      <c r="BD69" s="30">
        <f t="shared" si="90"/>
        <v>0</v>
      </c>
      <c r="BE69" s="30">
        <f t="shared" si="90"/>
        <v>0</v>
      </c>
      <c r="BF69" s="30">
        <f t="shared" si="90"/>
        <v>0</v>
      </c>
      <c r="BG69" s="30">
        <f t="shared" si="90"/>
        <v>0</v>
      </c>
      <c r="BH69" s="30">
        <f t="shared" si="90"/>
        <v>0</v>
      </c>
      <c r="BI69" s="30">
        <f t="shared" si="90"/>
        <v>0</v>
      </c>
      <c r="BJ69" s="30">
        <f t="shared" si="90"/>
        <v>0</v>
      </c>
      <c r="BK69" s="30">
        <f t="shared" si="90"/>
        <v>0</v>
      </c>
      <c r="BL69" s="30">
        <f t="shared" si="90"/>
        <v>0</v>
      </c>
      <c r="BM69" s="30">
        <f t="shared" si="90"/>
        <v>0</v>
      </c>
      <c r="BN69" s="30">
        <f t="shared" si="90"/>
        <v>0</v>
      </c>
      <c r="BO69" s="30">
        <f t="shared" si="90"/>
        <v>0</v>
      </c>
      <c r="BP69" s="30">
        <f t="shared" ref="BP69:CH69" si="91">((BP15*0.5)+BO33-BP51)*BP88*BP103*BP$2</f>
        <v>0</v>
      </c>
      <c r="BQ69" s="30">
        <f t="shared" si="91"/>
        <v>0</v>
      </c>
      <c r="BR69" s="30">
        <f t="shared" si="91"/>
        <v>0</v>
      </c>
      <c r="BS69" s="30">
        <f t="shared" si="91"/>
        <v>0</v>
      </c>
      <c r="BT69" s="30">
        <f t="shared" si="91"/>
        <v>0</v>
      </c>
      <c r="BU69" s="30">
        <f t="shared" si="91"/>
        <v>0</v>
      </c>
      <c r="BV69" s="30">
        <f t="shared" si="91"/>
        <v>0</v>
      </c>
      <c r="BW69" s="30">
        <f t="shared" si="91"/>
        <v>0</v>
      </c>
      <c r="BX69" s="30">
        <f t="shared" si="91"/>
        <v>0</v>
      </c>
      <c r="BY69" s="30">
        <f t="shared" si="91"/>
        <v>0</v>
      </c>
      <c r="BZ69" s="30">
        <f t="shared" si="91"/>
        <v>0</v>
      </c>
      <c r="CA69" s="30">
        <f t="shared" si="91"/>
        <v>0</v>
      </c>
      <c r="CB69" s="30">
        <f t="shared" si="91"/>
        <v>0</v>
      </c>
      <c r="CC69" s="30">
        <f t="shared" si="91"/>
        <v>0</v>
      </c>
      <c r="CD69" s="30">
        <f t="shared" si="91"/>
        <v>0</v>
      </c>
      <c r="CE69" s="30">
        <f t="shared" si="91"/>
        <v>0</v>
      </c>
      <c r="CF69" s="30">
        <f t="shared" si="91"/>
        <v>0</v>
      </c>
      <c r="CG69" s="30">
        <f t="shared" si="91"/>
        <v>0</v>
      </c>
      <c r="CH69" s="33">
        <f t="shared" si="91"/>
        <v>0</v>
      </c>
    </row>
    <row r="70" spans="1:88" ht="15.6" x14ac:dyDescent="0.3">
      <c r="A70" s="569"/>
      <c r="B70" s="14" t="str">
        <f t="shared" si="68"/>
        <v>Refrigeration</v>
      </c>
      <c r="C70" s="30">
        <f t="shared" si="71"/>
        <v>0</v>
      </c>
      <c r="D70" s="30">
        <f t="shared" ref="D70:BO70" si="92">((D16*0.5)+C34-D52)*D89*D104*D$2</f>
        <v>0</v>
      </c>
      <c r="E70" s="30">
        <f t="shared" si="92"/>
        <v>0</v>
      </c>
      <c r="F70" s="30">
        <f t="shared" si="92"/>
        <v>0</v>
      </c>
      <c r="G70" s="30">
        <f t="shared" si="92"/>
        <v>0</v>
      </c>
      <c r="H70" s="30">
        <f t="shared" si="92"/>
        <v>0</v>
      </c>
      <c r="I70" s="30">
        <f t="shared" si="92"/>
        <v>0</v>
      </c>
      <c r="J70" s="30">
        <f t="shared" si="92"/>
        <v>0</v>
      </c>
      <c r="K70" s="30">
        <f t="shared" si="92"/>
        <v>0</v>
      </c>
      <c r="L70" s="30">
        <f t="shared" si="92"/>
        <v>0</v>
      </c>
      <c r="M70" s="30">
        <f t="shared" si="92"/>
        <v>0</v>
      </c>
      <c r="N70" s="30">
        <f t="shared" si="92"/>
        <v>0</v>
      </c>
      <c r="O70" s="30">
        <f t="shared" si="92"/>
        <v>0</v>
      </c>
      <c r="P70" s="30">
        <f t="shared" si="92"/>
        <v>0</v>
      </c>
      <c r="Q70" s="30">
        <f t="shared" si="92"/>
        <v>0</v>
      </c>
      <c r="R70" s="30">
        <f t="shared" si="92"/>
        <v>0</v>
      </c>
      <c r="S70" s="30">
        <f t="shared" si="92"/>
        <v>0</v>
      </c>
      <c r="T70" s="30">
        <f t="shared" si="92"/>
        <v>0</v>
      </c>
      <c r="U70" s="30">
        <f t="shared" si="92"/>
        <v>0</v>
      </c>
      <c r="V70" s="30">
        <f t="shared" si="92"/>
        <v>0</v>
      </c>
      <c r="W70" s="30">
        <f t="shared" si="92"/>
        <v>0</v>
      </c>
      <c r="X70" s="30">
        <f t="shared" si="92"/>
        <v>0</v>
      </c>
      <c r="Y70" s="30">
        <f t="shared" si="92"/>
        <v>0</v>
      </c>
      <c r="Z70" s="30">
        <f t="shared" si="92"/>
        <v>0</v>
      </c>
      <c r="AA70" s="30">
        <f t="shared" si="92"/>
        <v>0</v>
      </c>
      <c r="AB70" s="30">
        <f t="shared" si="92"/>
        <v>0</v>
      </c>
      <c r="AC70" s="30">
        <f t="shared" si="92"/>
        <v>0</v>
      </c>
      <c r="AD70" s="30">
        <f t="shared" si="92"/>
        <v>0</v>
      </c>
      <c r="AE70" s="30">
        <f t="shared" si="92"/>
        <v>0</v>
      </c>
      <c r="AF70" s="30">
        <f t="shared" si="92"/>
        <v>0</v>
      </c>
      <c r="AG70" s="30">
        <f t="shared" si="92"/>
        <v>0</v>
      </c>
      <c r="AH70" s="30">
        <f t="shared" si="92"/>
        <v>0</v>
      </c>
      <c r="AI70" s="30">
        <f t="shared" si="92"/>
        <v>0</v>
      </c>
      <c r="AJ70" s="30">
        <f t="shared" si="92"/>
        <v>0</v>
      </c>
      <c r="AK70" s="30">
        <f t="shared" si="92"/>
        <v>0</v>
      </c>
      <c r="AL70" s="30">
        <f t="shared" si="92"/>
        <v>0</v>
      </c>
      <c r="AM70" s="30">
        <f t="shared" si="92"/>
        <v>0</v>
      </c>
      <c r="AN70" s="30">
        <f t="shared" si="92"/>
        <v>0</v>
      </c>
      <c r="AO70" s="30">
        <f t="shared" si="92"/>
        <v>0</v>
      </c>
      <c r="AP70" s="30">
        <f t="shared" si="92"/>
        <v>0</v>
      </c>
      <c r="AQ70" s="30">
        <f t="shared" si="92"/>
        <v>0</v>
      </c>
      <c r="AR70" s="30">
        <f t="shared" si="92"/>
        <v>0</v>
      </c>
      <c r="AS70" s="30">
        <f t="shared" si="92"/>
        <v>0</v>
      </c>
      <c r="AT70" s="30">
        <f t="shared" si="92"/>
        <v>0</v>
      </c>
      <c r="AU70" s="30">
        <f t="shared" si="92"/>
        <v>0</v>
      </c>
      <c r="AV70" s="30">
        <f t="shared" si="92"/>
        <v>0</v>
      </c>
      <c r="AW70" s="30">
        <f t="shared" si="92"/>
        <v>0</v>
      </c>
      <c r="AX70" s="30">
        <f t="shared" si="92"/>
        <v>0</v>
      </c>
      <c r="AY70" s="30">
        <f t="shared" si="92"/>
        <v>0</v>
      </c>
      <c r="AZ70" s="30">
        <f t="shared" si="92"/>
        <v>0</v>
      </c>
      <c r="BA70" s="30">
        <f t="shared" si="92"/>
        <v>0</v>
      </c>
      <c r="BB70" s="30">
        <f t="shared" si="92"/>
        <v>0</v>
      </c>
      <c r="BC70" s="30">
        <f t="shared" si="92"/>
        <v>0</v>
      </c>
      <c r="BD70" s="30">
        <f t="shared" si="92"/>
        <v>0</v>
      </c>
      <c r="BE70" s="30">
        <f t="shared" si="92"/>
        <v>0</v>
      </c>
      <c r="BF70" s="30">
        <f t="shared" si="92"/>
        <v>0</v>
      </c>
      <c r="BG70" s="30">
        <f t="shared" si="92"/>
        <v>0</v>
      </c>
      <c r="BH70" s="30">
        <f t="shared" si="92"/>
        <v>0</v>
      </c>
      <c r="BI70" s="30">
        <f t="shared" si="92"/>
        <v>0</v>
      </c>
      <c r="BJ70" s="30">
        <f t="shared" si="92"/>
        <v>0</v>
      </c>
      <c r="BK70" s="30">
        <f t="shared" si="92"/>
        <v>0</v>
      </c>
      <c r="BL70" s="30">
        <f t="shared" si="92"/>
        <v>0</v>
      </c>
      <c r="BM70" s="30">
        <f t="shared" si="92"/>
        <v>0</v>
      </c>
      <c r="BN70" s="30">
        <f t="shared" si="92"/>
        <v>0</v>
      </c>
      <c r="BO70" s="30">
        <f t="shared" si="92"/>
        <v>0</v>
      </c>
      <c r="BP70" s="30">
        <f t="shared" ref="BP70:CH70" si="93">((BP16*0.5)+BO34-BP52)*BP89*BP104*BP$2</f>
        <v>0</v>
      </c>
      <c r="BQ70" s="30">
        <f t="shared" si="93"/>
        <v>0</v>
      </c>
      <c r="BR70" s="30">
        <f t="shared" si="93"/>
        <v>0</v>
      </c>
      <c r="BS70" s="30">
        <f t="shared" si="93"/>
        <v>0</v>
      </c>
      <c r="BT70" s="30">
        <f t="shared" si="93"/>
        <v>0</v>
      </c>
      <c r="BU70" s="30">
        <f t="shared" si="93"/>
        <v>0</v>
      </c>
      <c r="BV70" s="30">
        <f t="shared" si="93"/>
        <v>0</v>
      </c>
      <c r="BW70" s="30">
        <f t="shared" si="93"/>
        <v>0</v>
      </c>
      <c r="BX70" s="30">
        <f t="shared" si="93"/>
        <v>0</v>
      </c>
      <c r="BY70" s="30">
        <f t="shared" si="93"/>
        <v>0</v>
      </c>
      <c r="BZ70" s="30">
        <f t="shared" si="93"/>
        <v>0</v>
      </c>
      <c r="CA70" s="30">
        <f t="shared" si="93"/>
        <v>0</v>
      </c>
      <c r="CB70" s="30">
        <f t="shared" si="93"/>
        <v>0</v>
      </c>
      <c r="CC70" s="30">
        <f t="shared" si="93"/>
        <v>0</v>
      </c>
      <c r="CD70" s="30">
        <f t="shared" si="93"/>
        <v>0</v>
      </c>
      <c r="CE70" s="30">
        <f t="shared" si="93"/>
        <v>0</v>
      </c>
      <c r="CF70" s="30">
        <f t="shared" si="93"/>
        <v>0</v>
      </c>
      <c r="CG70" s="30">
        <f t="shared" si="93"/>
        <v>0</v>
      </c>
      <c r="CH70" s="33">
        <f t="shared" si="93"/>
        <v>0</v>
      </c>
    </row>
    <row r="71" spans="1:88" ht="15.6" x14ac:dyDescent="0.3">
      <c r="A71" s="569"/>
      <c r="B71" s="14" t="str">
        <f t="shared" si="68"/>
        <v>Water Heating</v>
      </c>
      <c r="C71" s="30">
        <f t="shared" si="71"/>
        <v>0</v>
      </c>
      <c r="D71" s="30">
        <f t="shared" ref="D71:BO71" si="94">((D17*0.5)+C35-D53)*D90*D105*D$2</f>
        <v>0</v>
      </c>
      <c r="E71" s="30">
        <f t="shared" si="94"/>
        <v>0</v>
      </c>
      <c r="F71" s="30">
        <f t="shared" si="94"/>
        <v>0</v>
      </c>
      <c r="G71" s="30">
        <f t="shared" si="94"/>
        <v>0</v>
      </c>
      <c r="H71" s="30">
        <f t="shared" si="94"/>
        <v>0</v>
      </c>
      <c r="I71" s="30">
        <f t="shared" si="94"/>
        <v>0</v>
      </c>
      <c r="J71" s="30">
        <f t="shared" si="94"/>
        <v>0</v>
      </c>
      <c r="K71" s="30">
        <f t="shared" si="94"/>
        <v>0</v>
      </c>
      <c r="L71" s="30">
        <f t="shared" si="94"/>
        <v>0</v>
      </c>
      <c r="M71" s="30">
        <f t="shared" si="94"/>
        <v>0</v>
      </c>
      <c r="N71" s="30">
        <f t="shared" si="94"/>
        <v>0</v>
      </c>
      <c r="O71" s="30">
        <f t="shared" si="94"/>
        <v>0</v>
      </c>
      <c r="P71" s="30">
        <f t="shared" si="94"/>
        <v>0</v>
      </c>
      <c r="Q71" s="30">
        <f t="shared" si="94"/>
        <v>0</v>
      </c>
      <c r="R71" s="30">
        <f t="shared" si="94"/>
        <v>0</v>
      </c>
      <c r="S71" s="30">
        <f t="shared" si="94"/>
        <v>0</v>
      </c>
      <c r="T71" s="30">
        <f t="shared" si="94"/>
        <v>0</v>
      </c>
      <c r="U71" s="30">
        <f t="shared" si="94"/>
        <v>0</v>
      </c>
      <c r="V71" s="30">
        <f t="shared" si="94"/>
        <v>0</v>
      </c>
      <c r="W71" s="30">
        <f t="shared" si="94"/>
        <v>0</v>
      </c>
      <c r="X71" s="30">
        <f t="shared" si="94"/>
        <v>0</v>
      </c>
      <c r="Y71" s="30">
        <f t="shared" si="94"/>
        <v>0</v>
      </c>
      <c r="Z71" s="30">
        <f t="shared" si="94"/>
        <v>0</v>
      </c>
      <c r="AA71" s="30">
        <f t="shared" si="94"/>
        <v>0</v>
      </c>
      <c r="AB71" s="30">
        <f t="shared" si="94"/>
        <v>0</v>
      </c>
      <c r="AC71" s="30">
        <f t="shared" si="94"/>
        <v>0</v>
      </c>
      <c r="AD71" s="30">
        <f t="shared" si="94"/>
        <v>0</v>
      </c>
      <c r="AE71" s="30">
        <f t="shared" si="94"/>
        <v>0</v>
      </c>
      <c r="AF71" s="30">
        <f t="shared" si="94"/>
        <v>0</v>
      </c>
      <c r="AG71" s="30">
        <f t="shared" si="94"/>
        <v>0</v>
      </c>
      <c r="AH71" s="30">
        <f t="shared" si="94"/>
        <v>0</v>
      </c>
      <c r="AI71" s="30">
        <f t="shared" si="94"/>
        <v>0</v>
      </c>
      <c r="AJ71" s="30">
        <f t="shared" si="94"/>
        <v>0</v>
      </c>
      <c r="AK71" s="30">
        <f t="shared" si="94"/>
        <v>0</v>
      </c>
      <c r="AL71" s="30">
        <f t="shared" si="94"/>
        <v>0</v>
      </c>
      <c r="AM71" s="30">
        <f t="shared" si="94"/>
        <v>0</v>
      </c>
      <c r="AN71" s="30">
        <f t="shared" si="94"/>
        <v>0</v>
      </c>
      <c r="AO71" s="30">
        <f t="shared" si="94"/>
        <v>0</v>
      </c>
      <c r="AP71" s="30">
        <f t="shared" si="94"/>
        <v>0</v>
      </c>
      <c r="AQ71" s="30">
        <f t="shared" si="94"/>
        <v>0</v>
      </c>
      <c r="AR71" s="30">
        <f t="shared" si="94"/>
        <v>0</v>
      </c>
      <c r="AS71" s="30">
        <f t="shared" si="94"/>
        <v>0</v>
      </c>
      <c r="AT71" s="30">
        <f t="shared" si="94"/>
        <v>0</v>
      </c>
      <c r="AU71" s="30">
        <f t="shared" si="94"/>
        <v>0</v>
      </c>
      <c r="AV71" s="30">
        <f t="shared" si="94"/>
        <v>0</v>
      </c>
      <c r="AW71" s="30">
        <f t="shared" si="94"/>
        <v>0</v>
      </c>
      <c r="AX71" s="30">
        <f t="shared" si="94"/>
        <v>0</v>
      </c>
      <c r="AY71" s="30">
        <f t="shared" si="94"/>
        <v>0</v>
      </c>
      <c r="AZ71" s="30">
        <f t="shared" si="94"/>
        <v>0</v>
      </c>
      <c r="BA71" s="30">
        <f t="shared" si="94"/>
        <v>0</v>
      </c>
      <c r="BB71" s="30">
        <f t="shared" si="94"/>
        <v>0</v>
      </c>
      <c r="BC71" s="30">
        <f t="shared" si="94"/>
        <v>0</v>
      </c>
      <c r="BD71" s="30">
        <f t="shared" si="94"/>
        <v>0</v>
      </c>
      <c r="BE71" s="30">
        <f t="shared" si="94"/>
        <v>0</v>
      </c>
      <c r="BF71" s="30">
        <f t="shared" si="94"/>
        <v>0</v>
      </c>
      <c r="BG71" s="30">
        <f t="shared" si="94"/>
        <v>0</v>
      </c>
      <c r="BH71" s="30">
        <f t="shared" si="94"/>
        <v>0</v>
      </c>
      <c r="BI71" s="30">
        <f t="shared" si="94"/>
        <v>0</v>
      </c>
      <c r="BJ71" s="30">
        <f t="shared" si="94"/>
        <v>0</v>
      </c>
      <c r="BK71" s="30">
        <f t="shared" si="94"/>
        <v>0</v>
      </c>
      <c r="BL71" s="30">
        <f t="shared" si="94"/>
        <v>0</v>
      </c>
      <c r="BM71" s="30">
        <f t="shared" si="94"/>
        <v>0</v>
      </c>
      <c r="BN71" s="30">
        <f t="shared" si="94"/>
        <v>0</v>
      </c>
      <c r="BO71" s="30">
        <f t="shared" si="94"/>
        <v>0</v>
      </c>
      <c r="BP71" s="30">
        <f t="shared" ref="BP71:CH71" si="95">((BP17*0.5)+BO35-BP53)*BP90*BP105*BP$2</f>
        <v>0</v>
      </c>
      <c r="BQ71" s="30">
        <f t="shared" si="95"/>
        <v>0</v>
      </c>
      <c r="BR71" s="30">
        <f t="shared" si="95"/>
        <v>0</v>
      </c>
      <c r="BS71" s="30">
        <f t="shared" si="95"/>
        <v>0</v>
      </c>
      <c r="BT71" s="30">
        <f t="shared" si="95"/>
        <v>0</v>
      </c>
      <c r="BU71" s="30">
        <f t="shared" si="95"/>
        <v>0</v>
      </c>
      <c r="BV71" s="30">
        <f t="shared" si="95"/>
        <v>0</v>
      </c>
      <c r="BW71" s="30">
        <f t="shared" si="95"/>
        <v>0</v>
      </c>
      <c r="BX71" s="30">
        <f t="shared" si="95"/>
        <v>0</v>
      </c>
      <c r="BY71" s="30">
        <f t="shared" si="95"/>
        <v>0</v>
      </c>
      <c r="BZ71" s="30">
        <f t="shared" si="95"/>
        <v>0</v>
      </c>
      <c r="CA71" s="30">
        <f t="shared" si="95"/>
        <v>0</v>
      </c>
      <c r="CB71" s="30">
        <f t="shared" si="95"/>
        <v>0</v>
      </c>
      <c r="CC71" s="30">
        <f t="shared" si="95"/>
        <v>0</v>
      </c>
      <c r="CD71" s="30">
        <f t="shared" si="95"/>
        <v>0</v>
      </c>
      <c r="CE71" s="30">
        <f t="shared" si="95"/>
        <v>0</v>
      </c>
      <c r="CF71" s="30">
        <f t="shared" si="95"/>
        <v>0</v>
      </c>
      <c r="CG71" s="30">
        <f t="shared" si="95"/>
        <v>0</v>
      </c>
      <c r="CH71" s="33">
        <f t="shared" si="95"/>
        <v>0</v>
      </c>
    </row>
    <row r="72" spans="1:88" ht="15.75" customHeight="1" x14ac:dyDescent="0.3">
      <c r="A72" s="569"/>
      <c r="B72" s="14" t="str">
        <f t="shared" si="68"/>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3">
      <c r="A73" s="569"/>
      <c r="B73" s="285" t="s">
        <v>26</v>
      </c>
      <c r="C73" s="30">
        <f>SUM(C59:C72)</f>
        <v>0</v>
      </c>
      <c r="D73" s="30">
        <f>SUM(D59:D72)</f>
        <v>0</v>
      </c>
      <c r="E73" s="30">
        <f t="shared" ref="E73:BP73" si="96">SUM(E59:E72)</f>
        <v>114.67939048859617</v>
      </c>
      <c r="F73" s="30">
        <f t="shared" si="96"/>
        <v>231.02368346101443</v>
      </c>
      <c r="G73" s="30">
        <f t="shared" si="96"/>
        <v>370.89319900871453</v>
      </c>
      <c r="H73" s="30">
        <f t="shared" si="96"/>
        <v>7659.6653645599381</v>
      </c>
      <c r="I73" s="30">
        <f t="shared" si="96"/>
        <v>17467.195970298228</v>
      </c>
      <c r="J73" s="30">
        <f t="shared" si="96"/>
        <v>18096.308693586983</v>
      </c>
      <c r="K73" s="30">
        <f t="shared" si="96"/>
        <v>9924.9416174715316</v>
      </c>
      <c r="L73" s="30">
        <f t="shared" si="96"/>
        <v>2574.2037908353655</v>
      </c>
      <c r="M73" s="30">
        <f t="shared" si="96"/>
        <v>1462.8202968159221</v>
      </c>
      <c r="N73" s="30">
        <f t="shared" si="96"/>
        <v>4246.9161094651336</v>
      </c>
      <c r="O73" s="30">
        <f t="shared" si="96"/>
        <v>7808.2635556364949</v>
      </c>
      <c r="P73" s="30">
        <f t="shared" si="96"/>
        <v>6128.9155935337449</v>
      </c>
      <c r="Q73" s="30">
        <f t="shared" si="96"/>
        <v>6940.2823372974026</v>
      </c>
      <c r="R73" s="30">
        <f t="shared" si="96"/>
        <v>8324.5124648141245</v>
      </c>
      <c r="S73" s="30">
        <f t="shared" si="96"/>
        <v>14632.392018813138</v>
      </c>
      <c r="T73" s="30">
        <f t="shared" si="96"/>
        <v>41157.112051516277</v>
      </c>
      <c r="U73" s="30">
        <f t="shared" si="96"/>
        <v>45692.099736869546</v>
      </c>
      <c r="V73" s="30">
        <f t="shared" si="96"/>
        <v>44360.478985454931</v>
      </c>
      <c r="W73" s="30">
        <f t="shared" si="96"/>
        <v>27323.394045647347</v>
      </c>
      <c r="X73" s="30">
        <f t="shared" si="96"/>
        <v>10465.557213639697</v>
      </c>
      <c r="Y73" s="30">
        <f t="shared" si="96"/>
        <v>7428.6889997061953</v>
      </c>
      <c r="Z73" s="30">
        <f t="shared" si="96"/>
        <v>7161.1114941195647</v>
      </c>
      <c r="AA73" s="30">
        <f t="shared" si="96"/>
        <v>7808.2635556364949</v>
      </c>
      <c r="AB73" s="30">
        <f t="shared" si="96"/>
        <v>6128.9155935337449</v>
      </c>
      <c r="AC73" s="30">
        <f t="shared" si="96"/>
        <v>6940.2823372974026</v>
      </c>
      <c r="AD73" s="30">
        <f t="shared" si="96"/>
        <v>8324.5124648141245</v>
      </c>
      <c r="AE73" s="30">
        <f t="shared" si="96"/>
        <v>14632.392018813138</v>
      </c>
      <c r="AF73" s="30">
        <f t="shared" si="96"/>
        <v>41157.112051516277</v>
      </c>
      <c r="AG73" s="30">
        <f t="shared" si="96"/>
        <v>45692.099736869546</v>
      </c>
      <c r="AH73" s="30">
        <f t="shared" si="96"/>
        <v>44360.478985454931</v>
      </c>
      <c r="AI73" s="30">
        <f t="shared" si="96"/>
        <v>27323.394045647347</v>
      </c>
      <c r="AJ73" s="30">
        <f t="shared" si="96"/>
        <v>10465.557213639697</v>
      </c>
      <c r="AK73" s="30">
        <f t="shared" si="96"/>
        <v>7428.6889997061953</v>
      </c>
      <c r="AL73" s="30">
        <f t="shared" si="96"/>
        <v>7161.1114941195647</v>
      </c>
      <c r="AM73" s="30">
        <f t="shared" si="96"/>
        <v>7808.2635556364949</v>
      </c>
      <c r="AN73" s="30">
        <f t="shared" si="96"/>
        <v>6128.9155935337449</v>
      </c>
      <c r="AO73" s="30">
        <f t="shared" si="96"/>
        <v>6940.2823372974026</v>
      </c>
      <c r="AP73" s="30">
        <f t="shared" si="96"/>
        <v>8324.5124648141245</v>
      </c>
      <c r="AQ73" s="30">
        <f t="shared" si="96"/>
        <v>14632.392018813138</v>
      </c>
      <c r="AR73" s="30">
        <f t="shared" si="96"/>
        <v>41157.112051516277</v>
      </c>
      <c r="AS73" s="30">
        <f t="shared" si="96"/>
        <v>45692.099736869546</v>
      </c>
      <c r="AT73" s="30">
        <f t="shared" si="96"/>
        <v>44360.478985454931</v>
      </c>
      <c r="AU73" s="30">
        <f t="shared" si="96"/>
        <v>27323.394045647347</v>
      </c>
      <c r="AV73" s="30">
        <f t="shared" si="96"/>
        <v>10465.557213639697</v>
      </c>
      <c r="AW73" s="30">
        <f t="shared" si="96"/>
        <v>7428.6889997061953</v>
      </c>
      <c r="AX73" s="30">
        <f t="shared" si="96"/>
        <v>7161.1114941195647</v>
      </c>
      <c r="AY73" s="30">
        <f t="shared" si="96"/>
        <v>7808.2635556364949</v>
      </c>
      <c r="AZ73" s="30">
        <f t="shared" si="96"/>
        <v>6128.9155935337449</v>
      </c>
      <c r="BA73" s="30">
        <f t="shared" si="96"/>
        <v>6940.2823372974026</v>
      </c>
      <c r="BB73" s="30">
        <f t="shared" si="96"/>
        <v>8324.5124648141245</v>
      </c>
      <c r="BC73" s="30">
        <f t="shared" si="96"/>
        <v>14632.392018813138</v>
      </c>
      <c r="BD73" s="30">
        <f t="shared" si="96"/>
        <v>41157.112051516277</v>
      </c>
      <c r="BE73" s="30">
        <f t="shared" si="96"/>
        <v>45692.099736869546</v>
      </c>
      <c r="BF73" s="30">
        <f t="shared" si="96"/>
        <v>44360.478985454931</v>
      </c>
      <c r="BG73" s="30">
        <f t="shared" si="96"/>
        <v>27323.394045647347</v>
      </c>
      <c r="BH73" s="30">
        <f t="shared" si="96"/>
        <v>10465.557213639697</v>
      </c>
      <c r="BI73" s="30">
        <f t="shared" si="96"/>
        <v>7428.6889997061953</v>
      </c>
      <c r="BJ73" s="30">
        <f t="shared" si="96"/>
        <v>7161.1114941195647</v>
      </c>
      <c r="BK73" s="30">
        <f t="shared" si="96"/>
        <v>7808.2635556364949</v>
      </c>
      <c r="BL73" s="30">
        <f t="shared" si="96"/>
        <v>6128.9155935337449</v>
      </c>
      <c r="BM73" s="30">
        <f t="shared" si="96"/>
        <v>6940.2823372974026</v>
      </c>
      <c r="BN73" s="30">
        <f t="shared" si="96"/>
        <v>8324.5124648141245</v>
      </c>
      <c r="BO73" s="30">
        <f t="shared" si="96"/>
        <v>14632.392018813138</v>
      </c>
      <c r="BP73" s="30">
        <f t="shared" si="96"/>
        <v>41157.112051516277</v>
      </c>
      <c r="BQ73" s="30">
        <f t="shared" ref="BQ73:CH73" si="97">SUM(BQ59:BQ72)</f>
        <v>45692.099736869546</v>
      </c>
      <c r="BR73" s="30">
        <f t="shared" si="97"/>
        <v>44360.478985454931</v>
      </c>
      <c r="BS73" s="30">
        <f t="shared" si="97"/>
        <v>27323.394045647347</v>
      </c>
      <c r="BT73" s="30">
        <f t="shared" si="97"/>
        <v>10465.557213639697</v>
      </c>
      <c r="BU73" s="30">
        <f t="shared" si="97"/>
        <v>7428.6889997061953</v>
      </c>
      <c r="BV73" s="30">
        <f t="shared" si="97"/>
        <v>7161.1114941195647</v>
      </c>
      <c r="BW73" s="30">
        <f t="shared" si="97"/>
        <v>7808.2635556364949</v>
      </c>
      <c r="BX73" s="30">
        <f t="shared" si="97"/>
        <v>6128.9155935337449</v>
      </c>
      <c r="BY73" s="30">
        <f t="shared" si="97"/>
        <v>6940.2823372974026</v>
      </c>
      <c r="BZ73" s="30">
        <f t="shared" si="97"/>
        <v>8324.5124648141245</v>
      </c>
      <c r="CA73" s="30">
        <f t="shared" si="97"/>
        <v>14632.392018813138</v>
      </c>
      <c r="CB73" s="30">
        <f t="shared" si="97"/>
        <v>41157.112051516277</v>
      </c>
      <c r="CC73" s="30">
        <f t="shared" si="97"/>
        <v>45692.099736869546</v>
      </c>
      <c r="CD73" s="30">
        <f t="shared" si="97"/>
        <v>44360.478985454931</v>
      </c>
      <c r="CE73" s="30">
        <f t="shared" si="97"/>
        <v>27323.394045647347</v>
      </c>
      <c r="CF73" s="30">
        <f t="shared" si="97"/>
        <v>10465.557213639697</v>
      </c>
      <c r="CG73" s="30">
        <f t="shared" si="97"/>
        <v>7428.6889997061953</v>
      </c>
      <c r="CH73" s="33">
        <f t="shared" si="97"/>
        <v>7161.1114941195647</v>
      </c>
    </row>
    <row r="74" spans="1:88" ht="16.5" customHeight="1" thickBot="1" x14ac:dyDescent="0.35">
      <c r="A74" s="570"/>
      <c r="B74" s="158" t="s">
        <v>27</v>
      </c>
      <c r="C74" s="31">
        <f>C73</f>
        <v>0</v>
      </c>
      <c r="D74" s="31">
        <f>C74+D73</f>
        <v>0</v>
      </c>
      <c r="E74" s="31">
        <f t="shared" ref="E74:BP74" si="98">D74+E73</f>
        <v>114.67939048859617</v>
      </c>
      <c r="F74" s="31">
        <f t="shared" si="98"/>
        <v>345.7030739496106</v>
      </c>
      <c r="G74" s="31">
        <f t="shared" si="98"/>
        <v>716.59627295832513</v>
      </c>
      <c r="H74" s="31">
        <f t="shared" si="98"/>
        <v>8376.2616375182624</v>
      </c>
      <c r="I74" s="31">
        <f t="shared" si="98"/>
        <v>25843.45760781649</v>
      </c>
      <c r="J74" s="31">
        <f t="shared" si="98"/>
        <v>43939.766301403477</v>
      </c>
      <c r="K74" s="31">
        <f t="shared" si="98"/>
        <v>53864.707918875007</v>
      </c>
      <c r="L74" s="31">
        <f t="shared" si="98"/>
        <v>56438.911709710374</v>
      </c>
      <c r="M74" s="31">
        <f t="shared" si="98"/>
        <v>57901.732006526297</v>
      </c>
      <c r="N74" s="31">
        <f t="shared" si="98"/>
        <v>62148.648115991433</v>
      </c>
      <c r="O74" s="31">
        <f t="shared" si="98"/>
        <v>69956.911671627924</v>
      </c>
      <c r="P74" s="31">
        <f t="shared" si="98"/>
        <v>76085.827265161672</v>
      </c>
      <c r="Q74" s="31">
        <f t="shared" si="98"/>
        <v>83026.109602459081</v>
      </c>
      <c r="R74" s="31">
        <f t="shared" si="98"/>
        <v>91350.622067273202</v>
      </c>
      <c r="S74" s="31">
        <f t="shared" si="98"/>
        <v>105983.01408608633</v>
      </c>
      <c r="T74" s="31">
        <f t="shared" si="98"/>
        <v>147140.12613760261</v>
      </c>
      <c r="U74" s="31">
        <f t="shared" si="98"/>
        <v>192832.22587447215</v>
      </c>
      <c r="V74" s="31">
        <f t="shared" si="98"/>
        <v>237192.70485992706</v>
      </c>
      <c r="W74" s="31">
        <f t="shared" si="98"/>
        <v>264516.09890557441</v>
      </c>
      <c r="X74" s="31">
        <f t="shared" si="98"/>
        <v>274981.65611921414</v>
      </c>
      <c r="Y74" s="31">
        <f t="shared" si="98"/>
        <v>282410.34511892032</v>
      </c>
      <c r="Z74" s="31">
        <f t="shared" si="98"/>
        <v>289571.45661303989</v>
      </c>
      <c r="AA74" s="31">
        <f t="shared" si="98"/>
        <v>297379.7201686764</v>
      </c>
      <c r="AB74" s="31">
        <f t="shared" si="98"/>
        <v>303508.63576221012</v>
      </c>
      <c r="AC74" s="31">
        <f t="shared" si="98"/>
        <v>310448.91809950751</v>
      </c>
      <c r="AD74" s="31">
        <f t="shared" si="98"/>
        <v>318773.43056432164</v>
      </c>
      <c r="AE74" s="31">
        <f t="shared" si="98"/>
        <v>333405.82258313475</v>
      </c>
      <c r="AF74" s="31">
        <f t="shared" si="98"/>
        <v>374562.93463465106</v>
      </c>
      <c r="AG74" s="31">
        <f t="shared" si="98"/>
        <v>420255.03437152063</v>
      </c>
      <c r="AH74" s="31">
        <f t="shared" si="98"/>
        <v>464615.51335697557</v>
      </c>
      <c r="AI74" s="31">
        <f t="shared" si="98"/>
        <v>491938.90740262292</v>
      </c>
      <c r="AJ74" s="31">
        <f t="shared" si="98"/>
        <v>502404.46461626264</v>
      </c>
      <c r="AK74" s="31">
        <f t="shared" si="98"/>
        <v>509833.15361596883</v>
      </c>
      <c r="AL74" s="31">
        <f t="shared" si="98"/>
        <v>516994.2651100884</v>
      </c>
      <c r="AM74" s="31">
        <f t="shared" si="98"/>
        <v>524802.52866572491</v>
      </c>
      <c r="AN74" s="31">
        <f t="shared" si="98"/>
        <v>530931.44425925869</v>
      </c>
      <c r="AO74" s="31">
        <f t="shared" si="98"/>
        <v>537871.72659655614</v>
      </c>
      <c r="AP74" s="31">
        <f t="shared" si="98"/>
        <v>546196.23906137026</v>
      </c>
      <c r="AQ74" s="31">
        <f t="shared" si="98"/>
        <v>560828.63108018343</v>
      </c>
      <c r="AR74" s="31">
        <f t="shared" si="98"/>
        <v>601985.74313169974</v>
      </c>
      <c r="AS74" s="31">
        <f t="shared" si="98"/>
        <v>647677.84286856931</v>
      </c>
      <c r="AT74" s="31">
        <f t="shared" si="98"/>
        <v>692038.32185402419</v>
      </c>
      <c r="AU74" s="31">
        <f t="shared" si="98"/>
        <v>719361.71589967154</v>
      </c>
      <c r="AV74" s="31">
        <f t="shared" si="98"/>
        <v>729827.27311331127</v>
      </c>
      <c r="AW74" s="31">
        <f t="shared" si="98"/>
        <v>737255.96211301745</v>
      </c>
      <c r="AX74" s="31">
        <f t="shared" si="98"/>
        <v>744417.07360713696</v>
      </c>
      <c r="AY74" s="31">
        <f t="shared" si="98"/>
        <v>752225.33716277347</v>
      </c>
      <c r="AZ74" s="31">
        <f t="shared" si="98"/>
        <v>758354.25275630725</v>
      </c>
      <c r="BA74" s="31">
        <f t="shared" si="98"/>
        <v>765294.5350936047</v>
      </c>
      <c r="BB74" s="31">
        <f t="shared" si="98"/>
        <v>773619.04755841882</v>
      </c>
      <c r="BC74" s="31">
        <f t="shared" si="98"/>
        <v>788251.439577232</v>
      </c>
      <c r="BD74" s="31">
        <f t="shared" si="98"/>
        <v>829408.5516287483</v>
      </c>
      <c r="BE74" s="31">
        <f t="shared" si="98"/>
        <v>875100.65136561787</v>
      </c>
      <c r="BF74" s="31">
        <f t="shared" si="98"/>
        <v>919461.13035107276</v>
      </c>
      <c r="BG74" s="31">
        <f t="shared" si="98"/>
        <v>946784.52439672011</v>
      </c>
      <c r="BH74" s="31">
        <f t="shared" si="98"/>
        <v>957250.08161035983</v>
      </c>
      <c r="BI74" s="31">
        <f t="shared" si="98"/>
        <v>964678.77061006601</v>
      </c>
      <c r="BJ74" s="31">
        <f t="shared" si="98"/>
        <v>971839.88210418553</v>
      </c>
      <c r="BK74" s="31">
        <f t="shared" si="98"/>
        <v>979648.14565982204</v>
      </c>
      <c r="BL74" s="31">
        <f t="shared" si="98"/>
        <v>985777.06125335582</v>
      </c>
      <c r="BM74" s="31">
        <f t="shared" si="98"/>
        <v>992717.34359065327</v>
      </c>
      <c r="BN74" s="31">
        <f t="shared" si="98"/>
        <v>1001041.8560554674</v>
      </c>
      <c r="BO74" s="31">
        <f t="shared" si="98"/>
        <v>1015674.2480742806</v>
      </c>
      <c r="BP74" s="31">
        <f t="shared" si="98"/>
        <v>1056831.3601257969</v>
      </c>
      <c r="BQ74" s="31">
        <f t="shared" ref="BQ74:CH74" si="99">BP74+BQ73</f>
        <v>1102523.4598626664</v>
      </c>
      <c r="BR74" s="31">
        <f t="shared" si="99"/>
        <v>1146883.9388481213</v>
      </c>
      <c r="BS74" s="31">
        <f t="shared" si="99"/>
        <v>1174207.3328937686</v>
      </c>
      <c r="BT74" s="31">
        <f t="shared" si="99"/>
        <v>1184672.8901074082</v>
      </c>
      <c r="BU74" s="31">
        <f t="shared" si="99"/>
        <v>1192101.5791071143</v>
      </c>
      <c r="BV74" s="31">
        <f t="shared" si="99"/>
        <v>1199262.6906012339</v>
      </c>
      <c r="BW74" s="31">
        <f t="shared" si="99"/>
        <v>1207070.9541568703</v>
      </c>
      <c r="BX74" s="31">
        <f t="shared" si="99"/>
        <v>1213199.869750404</v>
      </c>
      <c r="BY74" s="31">
        <f t="shared" si="99"/>
        <v>1220140.1520877015</v>
      </c>
      <c r="BZ74" s="31">
        <f t="shared" si="99"/>
        <v>1228464.6645525156</v>
      </c>
      <c r="CA74" s="31">
        <f t="shared" si="99"/>
        <v>1243097.0565713288</v>
      </c>
      <c r="CB74" s="31">
        <f t="shared" si="99"/>
        <v>1284254.1686228451</v>
      </c>
      <c r="CC74" s="31">
        <f t="shared" si="99"/>
        <v>1329946.2683597147</v>
      </c>
      <c r="CD74" s="31">
        <f t="shared" si="99"/>
        <v>1374306.7473451695</v>
      </c>
      <c r="CE74" s="31">
        <f t="shared" si="99"/>
        <v>1401630.1413908168</v>
      </c>
      <c r="CF74" s="31">
        <f t="shared" si="99"/>
        <v>1412095.6986044564</v>
      </c>
      <c r="CG74" s="31">
        <f t="shared" si="99"/>
        <v>1419524.3876041626</v>
      </c>
      <c r="CH74" s="34">
        <f t="shared" si="99"/>
        <v>1426685.4990982821</v>
      </c>
    </row>
    <row r="75" spans="1:88" x14ac:dyDescent="0.3">
      <c r="A75" s="8"/>
      <c r="B75" s="40"/>
      <c r="C75" s="247"/>
      <c r="D75" s="248"/>
      <c r="E75" s="247"/>
      <c r="F75" s="248"/>
      <c r="G75" s="247"/>
      <c r="H75" s="248"/>
      <c r="I75" s="247"/>
      <c r="J75" s="248"/>
      <c r="K75" s="247"/>
      <c r="L75" s="248"/>
      <c r="M75" s="247"/>
      <c r="N75" s="248"/>
      <c r="O75" s="247"/>
      <c r="P75" s="248"/>
      <c r="Q75" s="247"/>
      <c r="R75" s="248"/>
      <c r="S75" s="247"/>
      <c r="T75" s="248"/>
      <c r="U75" s="247"/>
      <c r="V75" s="248"/>
      <c r="W75" s="247"/>
      <c r="X75" s="248"/>
      <c r="Y75" s="247"/>
      <c r="Z75" s="248"/>
      <c r="AA75" s="247"/>
      <c r="AB75" s="248"/>
      <c r="AC75" s="247"/>
      <c r="AD75" s="248"/>
      <c r="AE75" s="247"/>
      <c r="AF75" s="248"/>
      <c r="AG75" s="247"/>
      <c r="AH75" s="248"/>
      <c r="AI75" s="247"/>
      <c r="AJ75" s="248"/>
      <c r="AK75" s="247"/>
      <c r="AL75" s="248"/>
      <c r="AM75" s="247"/>
      <c r="AN75" s="248"/>
      <c r="AO75" s="247"/>
      <c r="AP75" s="248"/>
      <c r="AQ75" s="247"/>
      <c r="AR75" s="248"/>
      <c r="AS75" s="247"/>
      <c r="AT75" s="248"/>
      <c r="AU75" s="247"/>
      <c r="AV75" s="248"/>
      <c r="AW75" s="247"/>
      <c r="AX75" s="248"/>
      <c r="AY75" s="247"/>
      <c r="AZ75" s="248"/>
      <c r="BA75" s="247"/>
      <c r="BB75" s="248"/>
      <c r="BC75" s="247"/>
      <c r="BD75" s="248"/>
      <c r="BE75" s="247"/>
      <c r="BF75" s="248"/>
      <c r="BG75" s="247"/>
      <c r="BH75" s="248"/>
      <c r="BI75" s="247"/>
      <c r="BJ75" s="248"/>
      <c r="BK75" s="247"/>
      <c r="BL75" s="248"/>
      <c r="BM75" s="247"/>
      <c r="BN75" s="248"/>
      <c r="BO75" s="247"/>
      <c r="BP75" s="248"/>
      <c r="BQ75" s="247"/>
      <c r="BR75" s="248"/>
      <c r="BS75" s="247"/>
      <c r="BT75" s="248"/>
      <c r="BU75" s="247"/>
      <c r="BV75" s="248"/>
      <c r="BW75" s="247"/>
      <c r="BX75" s="248"/>
      <c r="BY75" s="247"/>
      <c r="BZ75" s="248"/>
      <c r="CA75" s="247"/>
      <c r="CB75" s="248"/>
      <c r="CC75" s="247"/>
      <c r="CD75" s="248"/>
      <c r="CE75" s="247"/>
      <c r="CF75" s="248"/>
      <c r="CG75" s="247"/>
      <c r="CH75" s="248"/>
    </row>
    <row r="76" spans="1:88" ht="15" thickBot="1" x14ac:dyDescent="0.35">
      <c r="B76" s="17"/>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230"/>
    </row>
    <row r="77" spans="1:88" ht="16.2" thickBot="1" x14ac:dyDescent="0.35">
      <c r="A77" s="605" t="s">
        <v>12</v>
      </c>
      <c r="B77" s="18" t="s">
        <v>12</v>
      </c>
      <c r="C77" s="176">
        <f>C$4</f>
        <v>44927</v>
      </c>
      <c r="D77" s="176">
        <f t="shared" ref="D77:BO77" si="100">D$4</f>
        <v>44958</v>
      </c>
      <c r="E77" s="176">
        <f t="shared" si="100"/>
        <v>44986</v>
      </c>
      <c r="F77" s="176">
        <f t="shared" si="100"/>
        <v>45017</v>
      </c>
      <c r="G77" s="176">
        <f t="shared" si="100"/>
        <v>45047</v>
      </c>
      <c r="H77" s="176">
        <f t="shared" si="100"/>
        <v>45078</v>
      </c>
      <c r="I77" s="176">
        <f t="shared" si="100"/>
        <v>45108</v>
      </c>
      <c r="J77" s="176">
        <f t="shared" si="100"/>
        <v>45139</v>
      </c>
      <c r="K77" s="176">
        <f t="shared" si="100"/>
        <v>45170</v>
      </c>
      <c r="L77" s="176">
        <f t="shared" si="100"/>
        <v>45200</v>
      </c>
      <c r="M77" s="176">
        <f t="shared" si="100"/>
        <v>45231</v>
      </c>
      <c r="N77" s="176">
        <f t="shared" si="100"/>
        <v>45261</v>
      </c>
      <c r="O77" s="176">
        <f t="shared" si="100"/>
        <v>45292</v>
      </c>
      <c r="P77" s="176">
        <f t="shared" si="100"/>
        <v>45323</v>
      </c>
      <c r="Q77" s="176">
        <f t="shared" si="100"/>
        <v>45352</v>
      </c>
      <c r="R77" s="176">
        <f t="shared" si="100"/>
        <v>45383</v>
      </c>
      <c r="S77" s="176">
        <f t="shared" si="100"/>
        <v>45413</v>
      </c>
      <c r="T77" s="176">
        <f t="shared" si="100"/>
        <v>45444</v>
      </c>
      <c r="U77" s="176">
        <f t="shared" si="100"/>
        <v>45474</v>
      </c>
      <c r="V77" s="176">
        <f t="shared" si="100"/>
        <v>45505</v>
      </c>
      <c r="W77" s="176">
        <f t="shared" si="100"/>
        <v>45536</v>
      </c>
      <c r="X77" s="176">
        <f t="shared" si="100"/>
        <v>45566</v>
      </c>
      <c r="Y77" s="176">
        <f t="shared" si="100"/>
        <v>45597</v>
      </c>
      <c r="Z77" s="176">
        <f t="shared" si="100"/>
        <v>45627</v>
      </c>
      <c r="AA77" s="176">
        <f t="shared" si="100"/>
        <v>45658</v>
      </c>
      <c r="AB77" s="176">
        <f t="shared" si="100"/>
        <v>45689</v>
      </c>
      <c r="AC77" s="176">
        <f t="shared" si="100"/>
        <v>45717</v>
      </c>
      <c r="AD77" s="176">
        <f t="shared" si="100"/>
        <v>45748</v>
      </c>
      <c r="AE77" s="176">
        <f t="shared" si="100"/>
        <v>45778</v>
      </c>
      <c r="AF77" s="176">
        <f t="shared" si="100"/>
        <v>45809</v>
      </c>
      <c r="AG77" s="176">
        <f t="shared" si="100"/>
        <v>45839</v>
      </c>
      <c r="AH77" s="176">
        <f t="shared" si="100"/>
        <v>45870</v>
      </c>
      <c r="AI77" s="176">
        <f t="shared" si="100"/>
        <v>45901</v>
      </c>
      <c r="AJ77" s="176">
        <f t="shared" si="100"/>
        <v>45931</v>
      </c>
      <c r="AK77" s="176">
        <f t="shared" si="100"/>
        <v>45962</v>
      </c>
      <c r="AL77" s="176">
        <f t="shared" si="100"/>
        <v>45992</v>
      </c>
      <c r="AM77" s="176">
        <f t="shared" si="100"/>
        <v>46023</v>
      </c>
      <c r="AN77" s="176">
        <f t="shared" si="100"/>
        <v>46054</v>
      </c>
      <c r="AO77" s="176">
        <f t="shared" si="100"/>
        <v>46082</v>
      </c>
      <c r="AP77" s="176">
        <f t="shared" si="100"/>
        <v>46113</v>
      </c>
      <c r="AQ77" s="176">
        <f t="shared" si="100"/>
        <v>46143</v>
      </c>
      <c r="AR77" s="176">
        <f t="shared" si="100"/>
        <v>46174</v>
      </c>
      <c r="AS77" s="176">
        <f t="shared" si="100"/>
        <v>46204</v>
      </c>
      <c r="AT77" s="176">
        <f t="shared" si="100"/>
        <v>46235</v>
      </c>
      <c r="AU77" s="176">
        <f t="shared" si="100"/>
        <v>46266</v>
      </c>
      <c r="AV77" s="176">
        <f t="shared" si="100"/>
        <v>46296</v>
      </c>
      <c r="AW77" s="176">
        <f t="shared" si="100"/>
        <v>46327</v>
      </c>
      <c r="AX77" s="176">
        <f t="shared" si="100"/>
        <v>46357</v>
      </c>
      <c r="AY77" s="176">
        <f t="shared" si="100"/>
        <v>46388</v>
      </c>
      <c r="AZ77" s="176">
        <f t="shared" si="100"/>
        <v>46419</v>
      </c>
      <c r="BA77" s="176">
        <f t="shared" si="100"/>
        <v>46447</v>
      </c>
      <c r="BB77" s="176">
        <f t="shared" si="100"/>
        <v>46478</v>
      </c>
      <c r="BC77" s="176">
        <f t="shared" si="100"/>
        <v>46508</v>
      </c>
      <c r="BD77" s="176">
        <f t="shared" si="100"/>
        <v>46539</v>
      </c>
      <c r="BE77" s="176">
        <f t="shared" si="100"/>
        <v>46569</v>
      </c>
      <c r="BF77" s="176">
        <f t="shared" si="100"/>
        <v>46600</v>
      </c>
      <c r="BG77" s="176">
        <f t="shared" si="100"/>
        <v>46631</v>
      </c>
      <c r="BH77" s="176">
        <f t="shared" si="100"/>
        <v>46661</v>
      </c>
      <c r="BI77" s="176">
        <f t="shared" si="100"/>
        <v>46692</v>
      </c>
      <c r="BJ77" s="176">
        <f t="shared" si="100"/>
        <v>46722</v>
      </c>
      <c r="BK77" s="176">
        <f t="shared" si="100"/>
        <v>46753</v>
      </c>
      <c r="BL77" s="176">
        <f t="shared" si="100"/>
        <v>46784</v>
      </c>
      <c r="BM77" s="176">
        <f t="shared" si="100"/>
        <v>46813</v>
      </c>
      <c r="BN77" s="176">
        <f t="shared" si="100"/>
        <v>46844</v>
      </c>
      <c r="BO77" s="176">
        <f t="shared" si="100"/>
        <v>46874</v>
      </c>
      <c r="BP77" s="176">
        <f t="shared" ref="BP77:CH77" si="101">BP$4</f>
        <v>46905</v>
      </c>
      <c r="BQ77" s="176">
        <f t="shared" si="101"/>
        <v>46935</v>
      </c>
      <c r="BR77" s="176">
        <f t="shared" si="101"/>
        <v>46966</v>
      </c>
      <c r="BS77" s="176">
        <f t="shared" si="101"/>
        <v>46997</v>
      </c>
      <c r="BT77" s="176">
        <f t="shared" si="101"/>
        <v>47027</v>
      </c>
      <c r="BU77" s="176">
        <f t="shared" si="101"/>
        <v>47058</v>
      </c>
      <c r="BV77" s="176">
        <f t="shared" si="101"/>
        <v>47088</v>
      </c>
      <c r="BW77" s="176">
        <f t="shared" si="101"/>
        <v>47119</v>
      </c>
      <c r="BX77" s="176">
        <f t="shared" si="101"/>
        <v>47150</v>
      </c>
      <c r="BY77" s="176">
        <f t="shared" si="101"/>
        <v>47178</v>
      </c>
      <c r="BZ77" s="176">
        <f t="shared" si="101"/>
        <v>47209</v>
      </c>
      <c r="CA77" s="176">
        <f t="shared" si="101"/>
        <v>47239</v>
      </c>
      <c r="CB77" s="176">
        <f t="shared" si="101"/>
        <v>47270</v>
      </c>
      <c r="CC77" s="176">
        <f t="shared" si="101"/>
        <v>47300</v>
      </c>
      <c r="CD77" s="176">
        <f t="shared" si="101"/>
        <v>47331</v>
      </c>
      <c r="CE77" s="176">
        <f t="shared" si="101"/>
        <v>47362</v>
      </c>
      <c r="CF77" s="176">
        <f t="shared" si="101"/>
        <v>47392</v>
      </c>
      <c r="CG77" s="176">
        <f t="shared" si="101"/>
        <v>47423</v>
      </c>
      <c r="CH77" s="177">
        <f t="shared" si="101"/>
        <v>47453</v>
      </c>
      <c r="CJ77" s="232" t="s">
        <v>182</v>
      </c>
    </row>
    <row r="78" spans="1:88" ht="15.75" customHeight="1" x14ac:dyDescent="0.3">
      <c r="A78" s="606"/>
      <c r="B78" s="14" t="str">
        <f>B59</f>
        <v>Air Comp</v>
      </c>
      <c r="C78" s="347">
        <f>'2M - SGS'!C78</f>
        <v>8.5109000000000004E-2</v>
      </c>
      <c r="D78" s="347">
        <f>'2M - SGS'!D78</f>
        <v>7.7715000000000006E-2</v>
      </c>
      <c r="E78" s="347">
        <f>'2M - SGS'!E78</f>
        <v>8.6136000000000004E-2</v>
      </c>
      <c r="F78" s="347">
        <f>'2M - SGS'!F78</f>
        <v>7.9796000000000006E-2</v>
      </c>
      <c r="G78" s="347">
        <f>'2M - SGS'!G78</f>
        <v>8.5334999999999994E-2</v>
      </c>
      <c r="H78" s="347">
        <f>'2M - SGS'!H78</f>
        <v>8.1994999999999998E-2</v>
      </c>
      <c r="I78" s="347">
        <f>'2M - SGS'!I78</f>
        <v>8.4098999999999993E-2</v>
      </c>
      <c r="J78" s="347">
        <f>'2M - SGS'!J78</f>
        <v>8.4198999999999996E-2</v>
      </c>
      <c r="K78" s="347">
        <f>'2M - SGS'!K78</f>
        <v>8.2512000000000002E-2</v>
      </c>
      <c r="L78" s="347">
        <f>'2M - SGS'!L78</f>
        <v>8.5277000000000006E-2</v>
      </c>
      <c r="M78" s="347">
        <f>'2M - SGS'!M78</f>
        <v>8.2588999999999996E-2</v>
      </c>
      <c r="N78" s="347">
        <f>'2M - SGS'!N78</f>
        <v>8.5237999999999994E-2</v>
      </c>
      <c r="O78" s="347">
        <f>'2M - SGS'!O78</f>
        <v>8.5109000000000004E-2</v>
      </c>
      <c r="P78" s="347">
        <f>'2M - SGS'!P78</f>
        <v>7.7715000000000006E-2</v>
      </c>
      <c r="Q78" s="347">
        <f>'2M - SGS'!Q78</f>
        <v>8.6136000000000004E-2</v>
      </c>
      <c r="R78" s="347">
        <f>'2M - SGS'!R78</f>
        <v>7.9796000000000006E-2</v>
      </c>
      <c r="S78" s="347">
        <f>'2M - SGS'!S78</f>
        <v>8.5334999999999994E-2</v>
      </c>
      <c r="T78" s="347">
        <f>'2M - SGS'!T78</f>
        <v>8.1994999999999998E-2</v>
      </c>
      <c r="U78" s="347">
        <f>'2M - SGS'!U78</f>
        <v>8.4098999999999993E-2</v>
      </c>
      <c r="V78" s="347">
        <f>'2M - SGS'!V78</f>
        <v>8.4198999999999996E-2</v>
      </c>
      <c r="W78" s="347">
        <f>'2M - SGS'!W78</f>
        <v>8.2512000000000002E-2</v>
      </c>
      <c r="X78" s="347">
        <f>'2M - SGS'!X78</f>
        <v>8.5277000000000006E-2</v>
      </c>
      <c r="Y78" s="347">
        <f>'2M - SGS'!Y78</f>
        <v>8.2588999999999996E-2</v>
      </c>
      <c r="Z78" s="347">
        <f>'2M - SGS'!Z78</f>
        <v>8.5237999999999994E-2</v>
      </c>
      <c r="AA78" s="347">
        <f>'2M - SGS'!AA78</f>
        <v>8.5109000000000004E-2</v>
      </c>
      <c r="AB78" s="347">
        <f>'2M - SGS'!AB78</f>
        <v>7.7715000000000006E-2</v>
      </c>
      <c r="AC78" s="347">
        <f>'2M - SGS'!AC78</f>
        <v>8.6136000000000004E-2</v>
      </c>
      <c r="AD78" s="347">
        <f>'2M - SGS'!AD78</f>
        <v>7.9796000000000006E-2</v>
      </c>
      <c r="AE78" s="347">
        <f>'2M - SGS'!AE78</f>
        <v>8.5334999999999994E-2</v>
      </c>
      <c r="AF78" s="347">
        <f>'2M - SGS'!AF78</f>
        <v>8.1994999999999998E-2</v>
      </c>
      <c r="AG78" s="347">
        <f>'2M - SGS'!AG78</f>
        <v>8.4098999999999993E-2</v>
      </c>
      <c r="AH78" s="347">
        <f>'2M - SGS'!AH78</f>
        <v>8.4198999999999996E-2</v>
      </c>
      <c r="AI78" s="347">
        <f>'2M - SGS'!AI78</f>
        <v>8.2512000000000002E-2</v>
      </c>
      <c r="AJ78" s="347">
        <f>'2M - SGS'!AJ78</f>
        <v>8.5277000000000006E-2</v>
      </c>
      <c r="AK78" s="347">
        <f>'2M - SGS'!AK78</f>
        <v>8.2588999999999996E-2</v>
      </c>
      <c r="AL78" s="347">
        <f>'2M - SGS'!AL78</f>
        <v>8.5237999999999994E-2</v>
      </c>
      <c r="AM78" s="347">
        <f>'2M - SGS'!AM78</f>
        <v>8.5109000000000004E-2</v>
      </c>
      <c r="AN78" s="347">
        <f>'2M - SGS'!AN78</f>
        <v>7.7715000000000006E-2</v>
      </c>
      <c r="AO78" s="347">
        <f>'2M - SGS'!AO78</f>
        <v>8.6136000000000004E-2</v>
      </c>
      <c r="AP78" s="347">
        <f>'2M - SGS'!AP78</f>
        <v>7.9796000000000006E-2</v>
      </c>
      <c r="AQ78" s="347">
        <f>'2M - SGS'!AQ78</f>
        <v>8.5334999999999994E-2</v>
      </c>
      <c r="AR78" s="347">
        <f>'2M - SGS'!AR78</f>
        <v>8.1994999999999998E-2</v>
      </c>
      <c r="AS78" s="347">
        <f>'2M - SGS'!AS78</f>
        <v>8.4098999999999993E-2</v>
      </c>
      <c r="AT78" s="347">
        <f>'2M - SGS'!AT78</f>
        <v>8.4198999999999996E-2</v>
      </c>
      <c r="AU78" s="347">
        <f>'2M - SGS'!AU78</f>
        <v>8.2512000000000002E-2</v>
      </c>
      <c r="AV78" s="347">
        <f>'2M - SGS'!AV78</f>
        <v>8.5277000000000006E-2</v>
      </c>
      <c r="AW78" s="347">
        <f>'2M - SGS'!AW78</f>
        <v>8.2588999999999996E-2</v>
      </c>
      <c r="AX78" s="347">
        <f>'2M - SGS'!AX78</f>
        <v>8.5237999999999994E-2</v>
      </c>
      <c r="AY78" s="347">
        <f>'2M - SGS'!AY78</f>
        <v>8.5109000000000004E-2</v>
      </c>
      <c r="AZ78" s="347">
        <f>'2M - SGS'!AZ78</f>
        <v>7.7715000000000006E-2</v>
      </c>
      <c r="BA78" s="347">
        <f>'2M - SGS'!BA78</f>
        <v>8.6136000000000004E-2</v>
      </c>
      <c r="BB78" s="347">
        <f>'2M - SGS'!BB78</f>
        <v>7.9796000000000006E-2</v>
      </c>
      <c r="BC78" s="347">
        <f>'2M - SGS'!BC78</f>
        <v>8.5334999999999994E-2</v>
      </c>
      <c r="BD78" s="347">
        <f>'2M - SGS'!BD78</f>
        <v>8.1994999999999998E-2</v>
      </c>
      <c r="BE78" s="347">
        <f>'2M - SGS'!BE78</f>
        <v>8.4098999999999993E-2</v>
      </c>
      <c r="BF78" s="347">
        <f>'2M - SGS'!BF78</f>
        <v>8.4198999999999996E-2</v>
      </c>
      <c r="BG78" s="347">
        <f>'2M - SGS'!BG78</f>
        <v>8.2512000000000002E-2</v>
      </c>
      <c r="BH78" s="347">
        <f>'2M - SGS'!BH78</f>
        <v>8.5277000000000006E-2</v>
      </c>
      <c r="BI78" s="347">
        <f>'2M - SGS'!BI78</f>
        <v>8.2588999999999996E-2</v>
      </c>
      <c r="BJ78" s="347">
        <f>'2M - SGS'!BJ78</f>
        <v>8.5237999999999994E-2</v>
      </c>
      <c r="BK78" s="347">
        <f>'2M - SGS'!BK78</f>
        <v>8.5109000000000004E-2</v>
      </c>
      <c r="BL78" s="347">
        <f>'2M - SGS'!BL78</f>
        <v>7.7715000000000006E-2</v>
      </c>
      <c r="BM78" s="347">
        <f>'2M - SGS'!BM78</f>
        <v>8.6136000000000004E-2</v>
      </c>
      <c r="BN78" s="347">
        <f>'2M - SGS'!BN78</f>
        <v>7.9796000000000006E-2</v>
      </c>
      <c r="BO78" s="347">
        <f>'2M - SGS'!BO78</f>
        <v>8.5334999999999994E-2</v>
      </c>
      <c r="BP78" s="347">
        <f>'2M - SGS'!BP78</f>
        <v>8.1994999999999998E-2</v>
      </c>
      <c r="BQ78" s="347">
        <f>'2M - SGS'!BQ78</f>
        <v>8.4098999999999993E-2</v>
      </c>
      <c r="BR78" s="347">
        <f>'2M - SGS'!BR78</f>
        <v>8.4198999999999996E-2</v>
      </c>
      <c r="BS78" s="347">
        <f>'2M - SGS'!BS78</f>
        <v>8.2512000000000002E-2</v>
      </c>
      <c r="BT78" s="347">
        <f>'2M - SGS'!BT78</f>
        <v>8.5277000000000006E-2</v>
      </c>
      <c r="BU78" s="347">
        <f>'2M - SGS'!BU78</f>
        <v>8.2588999999999996E-2</v>
      </c>
      <c r="BV78" s="347">
        <f>'2M - SGS'!BV78</f>
        <v>8.5237999999999994E-2</v>
      </c>
      <c r="BW78" s="347">
        <f>'2M - SGS'!BW78</f>
        <v>8.5109000000000004E-2</v>
      </c>
      <c r="BX78" s="347">
        <f>'2M - SGS'!BX78</f>
        <v>7.7715000000000006E-2</v>
      </c>
      <c r="BY78" s="347">
        <f>'2M - SGS'!BY78</f>
        <v>8.6136000000000004E-2</v>
      </c>
      <c r="BZ78" s="347">
        <f>'2M - SGS'!BZ78</f>
        <v>7.9796000000000006E-2</v>
      </c>
      <c r="CA78" s="347">
        <f>'2M - SGS'!CA78</f>
        <v>8.5334999999999994E-2</v>
      </c>
      <c r="CB78" s="347">
        <f>'2M - SGS'!CB78</f>
        <v>8.1994999999999998E-2</v>
      </c>
      <c r="CC78" s="347">
        <f>'2M - SGS'!CC78</f>
        <v>8.4098999999999993E-2</v>
      </c>
      <c r="CD78" s="347">
        <f>'2M - SGS'!CD78</f>
        <v>8.4198999999999996E-2</v>
      </c>
      <c r="CE78" s="347">
        <f>'2M - SGS'!CE78</f>
        <v>8.2512000000000002E-2</v>
      </c>
      <c r="CF78" s="347">
        <f>'2M - SGS'!CF78</f>
        <v>8.5277000000000006E-2</v>
      </c>
      <c r="CG78" s="347">
        <f>'2M - SGS'!CG78</f>
        <v>8.2588999999999996E-2</v>
      </c>
      <c r="CH78" s="348">
        <f>'2M - SGS'!CH78</f>
        <v>8.5237999999999994E-2</v>
      </c>
      <c r="CJ78" s="249">
        <f>SUM(C78:N78)</f>
        <v>1.0000000000000002</v>
      </c>
    </row>
    <row r="79" spans="1:88" ht="15.6" x14ac:dyDescent="0.3">
      <c r="A79" s="606"/>
      <c r="B79" s="14" t="str">
        <f t="shared" ref="B79:B90" si="102">B60</f>
        <v>Building Shell</v>
      </c>
      <c r="C79" s="347">
        <f>'2M - SGS'!C79</f>
        <v>0.107824</v>
      </c>
      <c r="D79" s="347">
        <f>'2M - SGS'!D79</f>
        <v>9.1051999999999994E-2</v>
      </c>
      <c r="E79" s="347">
        <f>'2M - SGS'!E79</f>
        <v>7.1135000000000004E-2</v>
      </c>
      <c r="F79" s="347">
        <f>'2M - SGS'!F79</f>
        <v>4.1179E-2</v>
      </c>
      <c r="G79" s="347">
        <f>'2M - SGS'!G79</f>
        <v>4.4423999999999998E-2</v>
      </c>
      <c r="H79" s="347">
        <f>'2M - SGS'!H79</f>
        <v>0.106128</v>
      </c>
      <c r="I79" s="347">
        <f>'2M - SGS'!I79</f>
        <v>0.14288100000000001</v>
      </c>
      <c r="J79" s="347">
        <f>'2M - SGS'!J79</f>
        <v>0.133494</v>
      </c>
      <c r="K79" s="347">
        <f>'2M - SGS'!K79</f>
        <v>5.781E-2</v>
      </c>
      <c r="L79" s="347">
        <f>'2M - SGS'!L79</f>
        <v>3.8018000000000003E-2</v>
      </c>
      <c r="M79" s="347">
        <f>'2M - SGS'!M79</f>
        <v>6.2103999999999999E-2</v>
      </c>
      <c r="N79" s="347">
        <f>'2M - SGS'!N79</f>
        <v>0.10395</v>
      </c>
      <c r="O79" s="347">
        <f>'2M - SGS'!O79</f>
        <v>0.107824</v>
      </c>
      <c r="P79" s="347">
        <f>'2M - SGS'!P79</f>
        <v>9.1051999999999994E-2</v>
      </c>
      <c r="Q79" s="347">
        <f>'2M - SGS'!Q79</f>
        <v>7.1135000000000004E-2</v>
      </c>
      <c r="R79" s="347">
        <f>'2M - SGS'!R79</f>
        <v>4.1179E-2</v>
      </c>
      <c r="S79" s="347">
        <f>'2M - SGS'!S79</f>
        <v>4.4423999999999998E-2</v>
      </c>
      <c r="T79" s="347">
        <f>'2M - SGS'!T79</f>
        <v>0.106128</v>
      </c>
      <c r="U79" s="347">
        <f>'2M - SGS'!U79</f>
        <v>0.14288100000000001</v>
      </c>
      <c r="V79" s="347">
        <f>'2M - SGS'!V79</f>
        <v>0.133494</v>
      </c>
      <c r="W79" s="347">
        <f>'2M - SGS'!W79</f>
        <v>5.781E-2</v>
      </c>
      <c r="X79" s="347">
        <f>'2M - SGS'!X79</f>
        <v>3.8018000000000003E-2</v>
      </c>
      <c r="Y79" s="347">
        <f>'2M - SGS'!Y79</f>
        <v>6.2103999999999999E-2</v>
      </c>
      <c r="Z79" s="347">
        <f>'2M - SGS'!Z79</f>
        <v>0.10395</v>
      </c>
      <c r="AA79" s="347">
        <f>'2M - SGS'!AA79</f>
        <v>0.107824</v>
      </c>
      <c r="AB79" s="347">
        <f>'2M - SGS'!AB79</f>
        <v>9.1051999999999994E-2</v>
      </c>
      <c r="AC79" s="347">
        <f>'2M - SGS'!AC79</f>
        <v>7.1135000000000004E-2</v>
      </c>
      <c r="AD79" s="347">
        <f>'2M - SGS'!AD79</f>
        <v>4.1179E-2</v>
      </c>
      <c r="AE79" s="347">
        <f>'2M - SGS'!AE79</f>
        <v>4.4423999999999998E-2</v>
      </c>
      <c r="AF79" s="347">
        <f>'2M - SGS'!AF79</f>
        <v>0.106128</v>
      </c>
      <c r="AG79" s="347">
        <f>'2M - SGS'!AG79</f>
        <v>0.14288100000000001</v>
      </c>
      <c r="AH79" s="347">
        <f>'2M - SGS'!AH79</f>
        <v>0.133494</v>
      </c>
      <c r="AI79" s="347">
        <f>'2M - SGS'!AI79</f>
        <v>5.781E-2</v>
      </c>
      <c r="AJ79" s="347">
        <f>'2M - SGS'!AJ79</f>
        <v>3.8018000000000003E-2</v>
      </c>
      <c r="AK79" s="347">
        <f>'2M - SGS'!AK79</f>
        <v>6.2103999999999999E-2</v>
      </c>
      <c r="AL79" s="347">
        <f>'2M - SGS'!AL79</f>
        <v>0.10395</v>
      </c>
      <c r="AM79" s="347">
        <f>'2M - SGS'!AM79</f>
        <v>0.107824</v>
      </c>
      <c r="AN79" s="347">
        <f>'2M - SGS'!AN79</f>
        <v>9.1051999999999994E-2</v>
      </c>
      <c r="AO79" s="347">
        <f>'2M - SGS'!AO79</f>
        <v>7.1135000000000004E-2</v>
      </c>
      <c r="AP79" s="347">
        <f>'2M - SGS'!AP79</f>
        <v>4.1179E-2</v>
      </c>
      <c r="AQ79" s="347">
        <f>'2M - SGS'!AQ79</f>
        <v>4.4423999999999998E-2</v>
      </c>
      <c r="AR79" s="347">
        <f>'2M - SGS'!AR79</f>
        <v>0.106128</v>
      </c>
      <c r="AS79" s="347">
        <f>'2M - SGS'!AS79</f>
        <v>0.14288100000000001</v>
      </c>
      <c r="AT79" s="347">
        <f>'2M - SGS'!AT79</f>
        <v>0.133494</v>
      </c>
      <c r="AU79" s="347">
        <f>'2M - SGS'!AU79</f>
        <v>5.781E-2</v>
      </c>
      <c r="AV79" s="347">
        <f>'2M - SGS'!AV79</f>
        <v>3.8018000000000003E-2</v>
      </c>
      <c r="AW79" s="347">
        <f>'2M - SGS'!AW79</f>
        <v>6.2103999999999999E-2</v>
      </c>
      <c r="AX79" s="347">
        <f>'2M - SGS'!AX79</f>
        <v>0.10395</v>
      </c>
      <c r="AY79" s="347">
        <f>'2M - SGS'!AY79</f>
        <v>0.107824</v>
      </c>
      <c r="AZ79" s="347">
        <f>'2M - SGS'!AZ79</f>
        <v>9.1051999999999994E-2</v>
      </c>
      <c r="BA79" s="347">
        <f>'2M - SGS'!BA79</f>
        <v>7.1135000000000004E-2</v>
      </c>
      <c r="BB79" s="347">
        <f>'2M - SGS'!BB79</f>
        <v>4.1179E-2</v>
      </c>
      <c r="BC79" s="347">
        <f>'2M - SGS'!BC79</f>
        <v>4.4423999999999998E-2</v>
      </c>
      <c r="BD79" s="347">
        <f>'2M - SGS'!BD79</f>
        <v>0.106128</v>
      </c>
      <c r="BE79" s="347">
        <f>'2M - SGS'!BE79</f>
        <v>0.14288100000000001</v>
      </c>
      <c r="BF79" s="347">
        <f>'2M - SGS'!BF79</f>
        <v>0.133494</v>
      </c>
      <c r="BG79" s="347">
        <f>'2M - SGS'!BG79</f>
        <v>5.781E-2</v>
      </c>
      <c r="BH79" s="347">
        <f>'2M - SGS'!BH79</f>
        <v>3.8018000000000003E-2</v>
      </c>
      <c r="BI79" s="347">
        <f>'2M - SGS'!BI79</f>
        <v>6.2103999999999999E-2</v>
      </c>
      <c r="BJ79" s="347">
        <f>'2M - SGS'!BJ79</f>
        <v>0.10395</v>
      </c>
      <c r="BK79" s="347">
        <f>'2M - SGS'!BK79</f>
        <v>0.107824</v>
      </c>
      <c r="BL79" s="347">
        <f>'2M - SGS'!BL79</f>
        <v>9.1051999999999994E-2</v>
      </c>
      <c r="BM79" s="347">
        <f>'2M - SGS'!BM79</f>
        <v>7.1135000000000004E-2</v>
      </c>
      <c r="BN79" s="347">
        <f>'2M - SGS'!BN79</f>
        <v>4.1179E-2</v>
      </c>
      <c r="BO79" s="347">
        <f>'2M - SGS'!BO79</f>
        <v>4.4423999999999998E-2</v>
      </c>
      <c r="BP79" s="347">
        <f>'2M - SGS'!BP79</f>
        <v>0.106128</v>
      </c>
      <c r="BQ79" s="347">
        <f>'2M - SGS'!BQ79</f>
        <v>0.14288100000000001</v>
      </c>
      <c r="BR79" s="347">
        <f>'2M - SGS'!BR79</f>
        <v>0.133494</v>
      </c>
      <c r="BS79" s="347">
        <f>'2M - SGS'!BS79</f>
        <v>5.781E-2</v>
      </c>
      <c r="BT79" s="347">
        <f>'2M - SGS'!BT79</f>
        <v>3.8018000000000003E-2</v>
      </c>
      <c r="BU79" s="347">
        <f>'2M - SGS'!BU79</f>
        <v>6.2103999999999999E-2</v>
      </c>
      <c r="BV79" s="347">
        <f>'2M - SGS'!BV79</f>
        <v>0.10395</v>
      </c>
      <c r="BW79" s="347">
        <f>'2M - SGS'!BW79</f>
        <v>0.107824</v>
      </c>
      <c r="BX79" s="347">
        <f>'2M - SGS'!BX79</f>
        <v>9.1051999999999994E-2</v>
      </c>
      <c r="BY79" s="347">
        <f>'2M - SGS'!BY79</f>
        <v>7.1135000000000004E-2</v>
      </c>
      <c r="BZ79" s="347">
        <f>'2M - SGS'!BZ79</f>
        <v>4.1179E-2</v>
      </c>
      <c r="CA79" s="347">
        <f>'2M - SGS'!CA79</f>
        <v>4.4423999999999998E-2</v>
      </c>
      <c r="CB79" s="347">
        <f>'2M - SGS'!CB79</f>
        <v>0.106128</v>
      </c>
      <c r="CC79" s="347">
        <f>'2M - SGS'!CC79</f>
        <v>0.14288100000000001</v>
      </c>
      <c r="CD79" s="347">
        <f>'2M - SGS'!CD79</f>
        <v>0.133494</v>
      </c>
      <c r="CE79" s="347">
        <f>'2M - SGS'!CE79</f>
        <v>5.781E-2</v>
      </c>
      <c r="CF79" s="347">
        <f>'2M - SGS'!CF79</f>
        <v>3.8018000000000003E-2</v>
      </c>
      <c r="CG79" s="347">
        <f>'2M - SGS'!CG79</f>
        <v>6.2103999999999999E-2</v>
      </c>
      <c r="CH79" s="348">
        <f>'2M - SGS'!CH79</f>
        <v>0.10395</v>
      </c>
      <c r="CJ79" s="249">
        <f t="shared" ref="CJ79:CJ90" si="103">SUM(C79:N79)</f>
        <v>0.99999900000000008</v>
      </c>
    </row>
    <row r="80" spans="1:88" ht="15.6" x14ac:dyDescent="0.3">
      <c r="A80" s="606"/>
      <c r="B80" s="14" t="str">
        <f t="shared" si="102"/>
        <v>Cooking</v>
      </c>
      <c r="C80" s="347">
        <f>'2M - SGS'!C80</f>
        <v>8.6096000000000006E-2</v>
      </c>
      <c r="D80" s="347">
        <f>'2M - SGS'!D80</f>
        <v>7.8608999999999998E-2</v>
      </c>
      <c r="E80" s="347">
        <f>'2M - SGS'!E80</f>
        <v>8.1547999999999995E-2</v>
      </c>
      <c r="F80" s="347">
        <f>'2M - SGS'!F80</f>
        <v>7.2947999999999999E-2</v>
      </c>
      <c r="G80" s="347">
        <f>'2M - SGS'!G80</f>
        <v>8.6277000000000006E-2</v>
      </c>
      <c r="H80" s="347">
        <f>'2M - SGS'!H80</f>
        <v>8.3294000000000007E-2</v>
      </c>
      <c r="I80" s="347">
        <f>'2M - SGS'!I80</f>
        <v>8.5859000000000005E-2</v>
      </c>
      <c r="J80" s="347">
        <f>'2M - SGS'!J80</f>
        <v>8.5885000000000003E-2</v>
      </c>
      <c r="K80" s="347">
        <f>'2M - SGS'!K80</f>
        <v>8.3474999999999994E-2</v>
      </c>
      <c r="L80" s="347">
        <f>'2M - SGS'!L80</f>
        <v>8.6262000000000005E-2</v>
      </c>
      <c r="M80" s="347">
        <f>'2M - SGS'!M80</f>
        <v>8.3496000000000001E-2</v>
      </c>
      <c r="N80" s="347">
        <f>'2M - SGS'!N80</f>
        <v>8.6250999999999994E-2</v>
      </c>
      <c r="O80" s="347">
        <f>'2M - SGS'!O80</f>
        <v>8.6096000000000006E-2</v>
      </c>
      <c r="P80" s="347">
        <f>'2M - SGS'!P80</f>
        <v>7.8608999999999998E-2</v>
      </c>
      <c r="Q80" s="347">
        <f>'2M - SGS'!Q80</f>
        <v>8.1547999999999995E-2</v>
      </c>
      <c r="R80" s="347">
        <f>'2M - SGS'!R80</f>
        <v>7.2947999999999999E-2</v>
      </c>
      <c r="S80" s="347">
        <f>'2M - SGS'!S80</f>
        <v>8.6277000000000006E-2</v>
      </c>
      <c r="T80" s="347">
        <f>'2M - SGS'!T80</f>
        <v>8.3294000000000007E-2</v>
      </c>
      <c r="U80" s="347">
        <f>'2M - SGS'!U80</f>
        <v>8.5859000000000005E-2</v>
      </c>
      <c r="V80" s="347">
        <f>'2M - SGS'!V80</f>
        <v>8.5885000000000003E-2</v>
      </c>
      <c r="W80" s="347">
        <f>'2M - SGS'!W80</f>
        <v>8.3474999999999994E-2</v>
      </c>
      <c r="X80" s="347">
        <f>'2M - SGS'!X80</f>
        <v>8.6262000000000005E-2</v>
      </c>
      <c r="Y80" s="347">
        <f>'2M - SGS'!Y80</f>
        <v>8.3496000000000001E-2</v>
      </c>
      <c r="Z80" s="347">
        <f>'2M - SGS'!Z80</f>
        <v>8.6250999999999994E-2</v>
      </c>
      <c r="AA80" s="347">
        <f>'2M - SGS'!AA80</f>
        <v>8.6096000000000006E-2</v>
      </c>
      <c r="AB80" s="347">
        <f>'2M - SGS'!AB80</f>
        <v>7.8608999999999998E-2</v>
      </c>
      <c r="AC80" s="347">
        <f>'2M - SGS'!AC80</f>
        <v>8.1547999999999995E-2</v>
      </c>
      <c r="AD80" s="347">
        <f>'2M - SGS'!AD80</f>
        <v>7.2947999999999999E-2</v>
      </c>
      <c r="AE80" s="347">
        <f>'2M - SGS'!AE80</f>
        <v>8.6277000000000006E-2</v>
      </c>
      <c r="AF80" s="347">
        <f>'2M - SGS'!AF80</f>
        <v>8.3294000000000007E-2</v>
      </c>
      <c r="AG80" s="347">
        <f>'2M - SGS'!AG80</f>
        <v>8.5859000000000005E-2</v>
      </c>
      <c r="AH80" s="347">
        <f>'2M - SGS'!AH80</f>
        <v>8.5885000000000003E-2</v>
      </c>
      <c r="AI80" s="347">
        <f>'2M - SGS'!AI80</f>
        <v>8.3474999999999994E-2</v>
      </c>
      <c r="AJ80" s="347">
        <f>'2M - SGS'!AJ80</f>
        <v>8.6262000000000005E-2</v>
      </c>
      <c r="AK80" s="347">
        <f>'2M - SGS'!AK80</f>
        <v>8.3496000000000001E-2</v>
      </c>
      <c r="AL80" s="347">
        <f>'2M - SGS'!AL80</f>
        <v>8.6250999999999994E-2</v>
      </c>
      <c r="AM80" s="347">
        <f>'2M - SGS'!AM80</f>
        <v>8.6096000000000006E-2</v>
      </c>
      <c r="AN80" s="347">
        <f>'2M - SGS'!AN80</f>
        <v>7.8608999999999998E-2</v>
      </c>
      <c r="AO80" s="347">
        <f>'2M - SGS'!AO80</f>
        <v>8.1547999999999995E-2</v>
      </c>
      <c r="AP80" s="347">
        <f>'2M - SGS'!AP80</f>
        <v>7.2947999999999999E-2</v>
      </c>
      <c r="AQ80" s="347">
        <f>'2M - SGS'!AQ80</f>
        <v>8.6277000000000006E-2</v>
      </c>
      <c r="AR80" s="347">
        <f>'2M - SGS'!AR80</f>
        <v>8.3294000000000007E-2</v>
      </c>
      <c r="AS80" s="347">
        <f>'2M - SGS'!AS80</f>
        <v>8.5859000000000005E-2</v>
      </c>
      <c r="AT80" s="347">
        <f>'2M - SGS'!AT80</f>
        <v>8.5885000000000003E-2</v>
      </c>
      <c r="AU80" s="347">
        <f>'2M - SGS'!AU80</f>
        <v>8.3474999999999994E-2</v>
      </c>
      <c r="AV80" s="347">
        <f>'2M - SGS'!AV80</f>
        <v>8.6262000000000005E-2</v>
      </c>
      <c r="AW80" s="347">
        <f>'2M - SGS'!AW80</f>
        <v>8.3496000000000001E-2</v>
      </c>
      <c r="AX80" s="347">
        <f>'2M - SGS'!AX80</f>
        <v>8.6250999999999994E-2</v>
      </c>
      <c r="AY80" s="347">
        <f>'2M - SGS'!AY80</f>
        <v>8.6096000000000006E-2</v>
      </c>
      <c r="AZ80" s="347">
        <f>'2M - SGS'!AZ80</f>
        <v>7.8608999999999998E-2</v>
      </c>
      <c r="BA80" s="347">
        <f>'2M - SGS'!BA80</f>
        <v>8.1547999999999995E-2</v>
      </c>
      <c r="BB80" s="347">
        <f>'2M - SGS'!BB80</f>
        <v>7.2947999999999999E-2</v>
      </c>
      <c r="BC80" s="347">
        <f>'2M - SGS'!BC80</f>
        <v>8.6277000000000006E-2</v>
      </c>
      <c r="BD80" s="347">
        <f>'2M - SGS'!BD80</f>
        <v>8.3294000000000007E-2</v>
      </c>
      <c r="BE80" s="347">
        <f>'2M - SGS'!BE80</f>
        <v>8.5859000000000005E-2</v>
      </c>
      <c r="BF80" s="347">
        <f>'2M - SGS'!BF80</f>
        <v>8.5885000000000003E-2</v>
      </c>
      <c r="BG80" s="347">
        <f>'2M - SGS'!BG80</f>
        <v>8.3474999999999994E-2</v>
      </c>
      <c r="BH80" s="347">
        <f>'2M - SGS'!BH80</f>
        <v>8.6262000000000005E-2</v>
      </c>
      <c r="BI80" s="347">
        <f>'2M - SGS'!BI80</f>
        <v>8.3496000000000001E-2</v>
      </c>
      <c r="BJ80" s="347">
        <f>'2M - SGS'!BJ80</f>
        <v>8.6250999999999994E-2</v>
      </c>
      <c r="BK80" s="347">
        <f>'2M - SGS'!BK80</f>
        <v>8.6096000000000006E-2</v>
      </c>
      <c r="BL80" s="347">
        <f>'2M - SGS'!BL80</f>
        <v>7.8608999999999998E-2</v>
      </c>
      <c r="BM80" s="347">
        <f>'2M - SGS'!BM80</f>
        <v>8.1547999999999995E-2</v>
      </c>
      <c r="BN80" s="347">
        <f>'2M - SGS'!BN80</f>
        <v>7.2947999999999999E-2</v>
      </c>
      <c r="BO80" s="347">
        <f>'2M - SGS'!BO80</f>
        <v>8.6277000000000006E-2</v>
      </c>
      <c r="BP80" s="347">
        <f>'2M - SGS'!BP80</f>
        <v>8.3294000000000007E-2</v>
      </c>
      <c r="BQ80" s="347">
        <f>'2M - SGS'!BQ80</f>
        <v>8.5859000000000005E-2</v>
      </c>
      <c r="BR80" s="347">
        <f>'2M - SGS'!BR80</f>
        <v>8.5885000000000003E-2</v>
      </c>
      <c r="BS80" s="347">
        <f>'2M - SGS'!BS80</f>
        <v>8.3474999999999994E-2</v>
      </c>
      <c r="BT80" s="347">
        <f>'2M - SGS'!BT80</f>
        <v>8.6262000000000005E-2</v>
      </c>
      <c r="BU80" s="347">
        <f>'2M - SGS'!BU80</f>
        <v>8.3496000000000001E-2</v>
      </c>
      <c r="BV80" s="347">
        <f>'2M - SGS'!BV80</f>
        <v>8.6250999999999994E-2</v>
      </c>
      <c r="BW80" s="347">
        <f>'2M - SGS'!BW80</f>
        <v>8.6096000000000006E-2</v>
      </c>
      <c r="BX80" s="347">
        <f>'2M - SGS'!BX80</f>
        <v>7.8608999999999998E-2</v>
      </c>
      <c r="BY80" s="347">
        <f>'2M - SGS'!BY80</f>
        <v>8.1547999999999995E-2</v>
      </c>
      <c r="BZ80" s="347">
        <f>'2M - SGS'!BZ80</f>
        <v>7.2947999999999999E-2</v>
      </c>
      <c r="CA80" s="347">
        <f>'2M - SGS'!CA80</f>
        <v>8.6277000000000006E-2</v>
      </c>
      <c r="CB80" s="347">
        <f>'2M - SGS'!CB80</f>
        <v>8.3294000000000007E-2</v>
      </c>
      <c r="CC80" s="347">
        <f>'2M - SGS'!CC80</f>
        <v>8.5859000000000005E-2</v>
      </c>
      <c r="CD80" s="347">
        <f>'2M - SGS'!CD80</f>
        <v>8.5885000000000003E-2</v>
      </c>
      <c r="CE80" s="347">
        <f>'2M - SGS'!CE80</f>
        <v>8.3474999999999994E-2</v>
      </c>
      <c r="CF80" s="347">
        <f>'2M - SGS'!CF80</f>
        <v>8.6262000000000005E-2</v>
      </c>
      <c r="CG80" s="347">
        <f>'2M - SGS'!CG80</f>
        <v>8.3496000000000001E-2</v>
      </c>
      <c r="CH80" s="348">
        <f>'2M - SGS'!CH80</f>
        <v>8.6250999999999994E-2</v>
      </c>
      <c r="CJ80" s="249">
        <f t="shared" si="103"/>
        <v>0.99999999999999989</v>
      </c>
    </row>
    <row r="81" spans="1:88" ht="15.6" x14ac:dyDescent="0.3">
      <c r="A81" s="606"/>
      <c r="B81" s="14" t="str">
        <f t="shared" si="102"/>
        <v>Cooling</v>
      </c>
      <c r="C81" s="347">
        <f>'2M - SGS'!C81</f>
        <v>6.0000000000000002E-6</v>
      </c>
      <c r="D81" s="347">
        <f>'2M - SGS'!D81</f>
        <v>2.4699999999999999E-4</v>
      </c>
      <c r="E81" s="347">
        <f>'2M - SGS'!E81</f>
        <v>7.2360000000000002E-3</v>
      </c>
      <c r="F81" s="347">
        <f>'2M - SGS'!F81</f>
        <v>2.1690999999999998E-2</v>
      </c>
      <c r="G81" s="347">
        <f>'2M - SGS'!G81</f>
        <v>6.2979999999999994E-2</v>
      </c>
      <c r="H81" s="347">
        <f>'2M - SGS'!H81</f>
        <v>0.21317</v>
      </c>
      <c r="I81" s="347">
        <f>'2M - SGS'!I81</f>
        <v>0.29002899999999998</v>
      </c>
      <c r="J81" s="347">
        <f>'2M - SGS'!J81</f>
        <v>0.270206</v>
      </c>
      <c r="K81" s="347">
        <f>'2M - SGS'!K81</f>
        <v>0.108695</v>
      </c>
      <c r="L81" s="347">
        <f>'2M - SGS'!L81</f>
        <v>1.9643000000000001E-2</v>
      </c>
      <c r="M81" s="347">
        <f>'2M - SGS'!M81</f>
        <v>6.0299999999999998E-3</v>
      </c>
      <c r="N81" s="347">
        <f>'2M - SGS'!N81</f>
        <v>6.3999999999999997E-5</v>
      </c>
      <c r="O81" s="347">
        <f>'2M - SGS'!O81</f>
        <v>6.0000000000000002E-6</v>
      </c>
      <c r="P81" s="347">
        <f>'2M - SGS'!P81</f>
        <v>2.4699999999999999E-4</v>
      </c>
      <c r="Q81" s="347">
        <f>'2M - SGS'!Q81</f>
        <v>7.2360000000000002E-3</v>
      </c>
      <c r="R81" s="347">
        <f>'2M - SGS'!R81</f>
        <v>2.1690999999999998E-2</v>
      </c>
      <c r="S81" s="347">
        <f>'2M - SGS'!S81</f>
        <v>6.2979999999999994E-2</v>
      </c>
      <c r="T81" s="347">
        <f>'2M - SGS'!T81</f>
        <v>0.21317</v>
      </c>
      <c r="U81" s="347">
        <f>'2M - SGS'!U81</f>
        <v>0.29002899999999998</v>
      </c>
      <c r="V81" s="347">
        <f>'2M - SGS'!V81</f>
        <v>0.270206</v>
      </c>
      <c r="W81" s="347">
        <f>'2M - SGS'!W81</f>
        <v>0.108695</v>
      </c>
      <c r="X81" s="347">
        <f>'2M - SGS'!X81</f>
        <v>1.9643000000000001E-2</v>
      </c>
      <c r="Y81" s="347">
        <f>'2M - SGS'!Y81</f>
        <v>6.0299999999999998E-3</v>
      </c>
      <c r="Z81" s="347">
        <f>'2M - SGS'!Z81</f>
        <v>6.3999999999999997E-5</v>
      </c>
      <c r="AA81" s="347">
        <f>'2M - SGS'!AA81</f>
        <v>6.0000000000000002E-6</v>
      </c>
      <c r="AB81" s="347">
        <f>'2M - SGS'!AB81</f>
        <v>2.4699999999999999E-4</v>
      </c>
      <c r="AC81" s="347">
        <f>'2M - SGS'!AC81</f>
        <v>7.2360000000000002E-3</v>
      </c>
      <c r="AD81" s="347">
        <f>'2M - SGS'!AD81</f>
        <v>2.1690999999999998E-2</v>
      </c>
      <c r="AE81" s="347">
        <f>'2M - SGS'!AE81</f>
        <v>6.2979999999999994E-2</v>
      </c>
      <c r="AF81" s="347">
        <f>'2M - SGS'!AF81</f>
        <v>0.21317</v>
      </c>
      <c r="AG81" s="347">
        <f>'2M - SGS'!AG81</f>
        <v>0.29002899999999998</v>
      </c>
      <c r="AH81" s="347">
        <f>'2M - SGS'!AH81</f>
        <v>0.270206</v>
      </c>
      <c r="AI81" s="347">
        <f>'2M - SGS'!AI81</f>
        <v>0.108695</v>
      </c>
      <c r="AJ81" s="347">
        <f>'2M - SGS'!AJ81</f>
        <v>1.9643000000000001E-2</v>
      </c>
      <c r="AK81" s="347">
        <f>'2M - SGS'!AK81</f>
        <v>6.0299999999999998E-3</v>
      </c>
      <c r="AL81" s="347">
        <f>'2M - SGS'!AL81</f>
        <v>6.3999999999999997E-5</v>
      </c>
      <c r="AM81" s="347">
        <f>'2M - SGS'!AM81</f>
        <v>6.0000000000000002E-6</v>
      </c>
      <c r="AN81" s="347">
        <f>'2M - SGS'!AN81</f>
        <v>2.4699999999999999E-4</v>
      </c>
      <c r="AO81" s="347">
        <f>'2M - SGS'!AO81</f>
        <v>7.2360000000000002E-3</v>
      </c>
      <c r="AP81" s="347">
        <f>'2M - SGS'!AP81</f>
        <v>2.1690999999999998E-2</v>
      </c>
      <c r="AQ81" s="347">
        <f>'2M - SGS'!AQ81</f>
        <v>6.2979999999999994E-2</v>
      </c>
      <c r="AR81" s="347">
        <f>'2M - SGS'!AR81</f>
        <v>0.21317</v>
      </c>
      <c r="AS81" s="347">
        <f>'2M - SGS'!AS81</f>
        <v>0.29002899999999998</v>
      </c>
      <c r="AT81" s="347">
        <f>'2M - SGS'!AT81</f>
        <v>0.270206</v>
      </c>
      <c r="AU81" s="347">
        <f>'2M - SGS'!AU81</f>
        <v>0.108695</v>
      </c>
      <c r="AV81" s="347">
        <f>'2M - SGS'!AV81</f>
        <v>1.9643000000000001E-2</v>
      </c>
      <c r="AW81" s="347">
        <f>'2M - SGS'!AW81</f>
        <v>6.0299999999999998E-3</v>
      </c>
      <c r="AX81" s="347">
        <f>'2M - SGS'!AX81</f>
        <v>6.3999999999999997E-5</v>
      </c>
      <c r="AY81" s="347">
        <f>'2M - SGS'!AY81</f>
        <v>6.0000000000000002E-6</v>
      </c>
      <c r="AZ81" s="347">
        <f>'2M - SGS'!AZ81</f>
        <v>2.4699999999999999E-4</v>
      </c>
      <c r="BA81" s="347">
        <f>'2M - SGS'!BA81</f>
        <v>7.2360000000000002E-3</v>
      </c>
      <c r="BB81" s="347">
        <f>'2M - SGS'!BB81</f>
        <v>2.1690999999999998E-2</v>
      </c>
      <c r="BC81" s="347">
        <f>'2M - SGS'!BC81</f>
        <v>6.2979999999999994E-2</v>
      </c>
      <c r="BD81" s="347">
        <f>'2M - SGS'!BD81</f>
        <v>0.21317</v>
      </c>
      <c r="BE81" s="347">
        <f>'2M - SGS'!BE81</f>
        <v>0.29002899999999998</v>
      </c>
      <c r="BF81" s="347">
        <f>'2M - SGS'!BF81</f>
        <v>0.270206</v>
      </c>
      <c r="BG81" s="347">
        <f>'2M - SGS'!BG81</f>
        <v>0.108695</v>
      </c>
      <c r="BH81" s="347">
        <f>'2M - SGS'!BH81</f>
        <v>1.9643000000000001E-2</v>
      </c>
      <c r="BI81" s="347">
        <f>'2M - SGS'!BI81</f>
        <v>6.0299999999999998E-3</v>
      </c>
      <c r="BJ81" s="347">
        <f>'2M - SGS'!BJ81</f>
        <v>6.3999999999999997E-5</v>
      </c>
      <c r="BK81" s="347">
        <f>'2M - SGS'!BK81</f>
        <v>6.0000000000000002E-6</v>
      </c>
      <c r="BL81" s="347">
        <f>'2M - SGS'!BL81</f>
        <v>2.4699999999999999E-4</v>
      </c>
      <c r="BM81" s="347">
        <f>'2M - SGS'!BM81</f>
        <v>7.2360000000000002E-3</v>
      </c>
      <c r="BN81" s="347">
        <f>'2M - SGS'!BN81</f>
        <v>2.1690999999999998E-2</v>
      </c>
      <c r="BO81" s="347">
        <f>'2M - SGS'!BO81</f>
        <v>6.2979999999999994E-2</v>
      </c>
      <c r="BP81" s="347">
        <f>'2M - SGS'!BP81</f>
        <v>0.21317</v>
      </c>
      <c r="BQ81" s="347">
        <f>'2M - SGS'!BQ81</f>
        <v>0.29002899999999998</v>
      </c>
      <c r="BR81" s="347">
        <f>'2M - SGS'!BR81</f>
        <v>0.270206</v>
      </c>
      <c r="BS81" s="347">
        <f>'2M - SGS'!BS81</f>
        <v>0.108695</v>
      </c>
      <c r="BT81" s="347">
        <f>'2M - SGS'!BT81</f>
        <v>1.9643000000000001E-2</v>
      </c>
      <c r="BU81" s="347">
        <f>'2M - SGS'!BU81</f>
        <v>6.0299999999999998E-3</v>
      </c>
      <c r="BV81" s="347">
        <f>'2M - SGS'!BV81</f>
        <v>6.3999999999999997E-5</v>
      </c>
      <c r="BW81" s="347">
        <f>'2M - SGS'!BW81</f>
        <v>6.0000000000000002E-6</v>
      </c>
      <c r="BX81" s="347">
        <f>'2M - SGS'!BX81</f>
        <v>2.4699999999999999E-4</v>
      </c>
      <c r="BY81" s="347">
        <f>'2M - SGS'!BY81</f>
        <v>7.2360000000000002E-3</v>
      </c>
      <c r="BZ81" s="347">
        <f>'2M - SGS'!BZ81</f>
        <v>2.1690999999999998E-2</v>
      </c>
      <c r="CA81" s="347">
        <f>'2M - SGS'!CA81</f>
        <v>6.2979999999999994E-2</v>
      </c>
      <c r="CB81" s="347">
        <f>'2M - SGS'!CB81</f>
        <v>0.21317</v>
      </c>
      <c r="CC81" s="347">
        <f>'2M - SGS'!CC81</f>
        <v>0.29002899999999998</v>
      </c>
      <c r="CD81" s="347">
        <f>'2M - SGS'!CD81</f>
        <v>0.270206</v>
      </c>
      <c r="CE81" s="347">
        <f>'2M - SGS'!CE81</f>
        <v>0.108695</v>
      </c>
      <c r="CF81" s="347">
        <f>'2M - SGS'!CF81</f>
        <v>1.9643000000000001E-2</v>
      </c>
      <c r="CG81" s="347">
        <f>'2M - SGS'!CG81</f>
        <v>6.0299999999999998E-3</v>
      </c>
      <c r="CH81" s="348">
        <f>'2M - SGS'!CH81</f>
        <v>6.3999999999999997E-5</v>
      </c>
      <c r="CJ81" s="249">
        <f t="shared" si="103"/>
        <v>0.9999969999999998</v>
      </c>
    </row>
    <row r="82" spans="1:88" ht="15.6" x14ac:dyDescent="0.3">
      <c r="A82" s="606"/>
      <c r="B82" s="14" t="str">
        <f t="shared" si="102"/>
        <v>Ext Lighting</v>
      </c>
      <c r="C82" s="347">
        <f>'2M - SGS'!C82</f>
        <v>0.106265</v>
      </c>
      <c r="D82" s="347">
        <f>'2M - SGS'!D82</f>
        <v>8.2161999999999999E-2</v>
      </c>
      <c r="E82" s="347">
        <f>'2M - SGS'!E82</f>
        <v>7.0887000000000006E-2</v>
      </c>
      <c r="F82" s="347">
        <f>'2M - SGS'!F82</f>
        <v>6.8145999999999998E-2</v>
      </c>
      <c r="G82" s="347">
        <f>'2M - SGS'!G82</f>
        <v>8.1852999999999995E-2</v>
      </c>
      <c r="H82" s="347">
        <f>'2M - SGS'!H82</f>
        <v>6.7163E-2</v>
      </c>
      <c r="I82" s="347">
        <f>'2M - SGS'!I82</f>
        <v>8.6751999999999996E-2</v>
      </c>
      <c r="J82" s="347">
        <f>'2M - SGS'!J82</f>
        <v>6.9401000000000004E-2</v>
      </c>
      <c r="K82" s="347">
        <f>'2M - SGS'!K82</f>
        <v>8.2907999999999996E-2</v>
      </c>
      <c r="L82" s="347">
        <f>'2M - SGS'!L82</f>
        <v>0.100507</v>
      </c>
      <c r="M82" s="347">
        <f>'2M - SGS'!M82</f>
        <v>8.7251999999999996E-2</v>
      </c>
      <c r="N82" s="347">
        <f>'2M - SGS'!N82</f>
        <v>9.6703999999999998E-2</v>
      </c>
      <c r="O82" s="347">
        <f>'2M - SGS'!O82</f>
        <v>0.106265</v>
      </c>
      <c r="P82" s="347">
        <f>'2M - SGS'!P82</f>
        <v>8.2161999999999999E-2</v>
      </c>
      <c r="Q82" s="347">
        <f>'2M - SGS'!Q82</f>
        <v>7.0887000000000006E-2</v>
      </c>
      <c r="R82" s="347">
        <f>'2M - SGS'!R82</f>
        <v>6.8145999999999998E-2</v>
      </c>
      <c r="S82" s="347">
        <f>'2M - SGS'!S82</f>
        <v>8.1852999999999995E-2</v>
      </c>
      <c r="T82" s="347">
        <f>'2M - SGS'!T82</f>
        <v>6.7163E-2</v>
      </c>
      <c r="U82" s="347">
        <f>'2M - SGS'!U82</f>
        <v>8.6751999999999996E-2</v>
      </c>
      <c r="V82" s="347">
        <f>'2M - SGS'!V82</f>
        <v>6.9401000000000004E-2</v>
      </c>
      <c r="W82" s="347">
        <f>'2M - SGS'!W82</f>
        <v>8.2907999999999996E-2</v>
      </c>
      <c r="X82" s="347">
        <f>'2M - SGS'!X82</f>
        <v>0.100507</v>
      </c>
      <c r="Y82" s="347">
        <f>'2M - SGS'!Y82</f>
        <v>8.7251999999999996E-2</v>
      </c>
      <c r="Z82" s="347">
        <f>'2M - SGS'!Z82</f>
        <v>9.6703999999999998E-2</v>
      </c>
      <c r="AA82" s="347">
        <f>'2M - SGS'!AA82</f>
        <v>0.106265</v>
      </c>
      <c r="AB82" s="347">
        <f>'2M - SGS'!AB82</f>
        <v>8.2161999999999999E-2</v>
      </c>
      <c r="AC82" s="347">
        <f>'2M - SGS'!AC82</f>
        <v>7.0887000000000006E-2</v>
      </c>
      <c r="AD82" s="347">
        <f>'2M - SGS'!AD82</f>
        <v>6.8145999999999998E-2</v>
      </c>
      <c r="AE82" s="347">
        <f>'2M - SGS'!AE82</f>
        <v>8.1852999999999995E-2</v>
      </c>
      <c r="AF82" s="347">
        <f>'2M - SGS'!AF82</f>
        <v>6.7163E-2</v>
      </c>
      <c r="AG82" s="347">
        <f>'2M - SGS'!AG82</f>
        <v>8.6751999999999996E-2</v>
      </c>
      <c r="AH82" s="347">
        <f>'2M - SGS'!AH82</f>
        <v>6.9401000000000004E-2</v>
      </c>
      <c r="AI82" s="347">
        <f>'2M - SGS'!AI82</f>
        <v>8.2907999999999996E-2</v>
      </c>
      <c r="AJ82" s="347">
        <f>'2M - SGS'!AJ82</f>
        <v>0.100507</v>
      </c>
      <c r="AK82" s="347">
        <f>'2M - SGS'!AK82</f>
        <v>8.7251999999999996E-2</v>
      </c>
      <c r="AL82" s="347">
        <f>'2M - SGS'!AL82</f>
        <v>9.6703999999999998E-2</v>
      </c>
      <c r="AM82" s="347">
        <f>'2M - SGS'!AM82</f>
        <v>0.106265</v>
      </c>
      <c r="AN82" s="347">
        <f>'2M - SGS'!AN82</f>
        <v>8.2161999999999999E-2</v>
      </c>
      <c r="AO82" s="347">
        <f>'2M - SGS'!AO82</f>
        <v>7.0887000000000006E-2</v>
      </c>
      <c r="AP82" s="347">
        <f>'2M - SGS'!AP82</f>
        <v>6.8145999999999998E-2</v>
      </c>
      <c r="AQ82" s="347">
        <f>'2M - SGS'!AQ82</f>
        <v>8.1852999999999995E-2</v>
      </c>
      <c r="AR82" s="347">
        <f>'2M - SGS'!AR82</f>
        <v>6.7163E-2</v>
      </c>
      <c r="AS82" s="347">
        <f>'2M - SGS'!AS82</f>
        <v>8.6751999999999996E-2</v>
      </c>
      <c r="AT82" s="347">
        <f>'2M - SGS'!AT82</f>
        <v>6.9401000000000004E-2</v>
      </c>
      <c r="AU82" s="347">
        <f>'2M - SGS'!AU82</f>
        <v>8.2907999999999996E-2</v>
      </c>
      <c r="AV82" s="347">
        <f>'2M - SGS'!AV82</f>
        <v>0.100507</v>
      </c>
      <c r="AW82" s="347">
        <f>'2M - SGS'!AW82</f>
        <v>8.7251999999999996E-2</v>
      </c>
      <c r="AX82" s="347">
        <f>'2M - SGS'!AX82</f>
        <v>9.6703999999999998E-2</v>
      </c>
      <c r="AY82" s="347">
        <f>'2M - SGS'!AY82</f>
        <v>0.106265</v>
      </c>
      <c r="AZ82" s="347">
        <f>'2M - SGS'!AZ82</f>
        <v>8.2161999999999999E-2</v>
      </c>
      <c r="BA82" s="347">
        <f>'2M - SGS'!BA82</f>
        <v>7.0887000000000006E-2</v>
      </c>
      <c r="BB82" s="347">
        <f>'2M - SGS'!BB82</f>
        <v>6.8145999999999998E-2</v>
      </c>
      <c r="BC82" s="347">
        <f>'2M - SGS'!BC82</f>
        <v>8.1852999999999995E-2</v>
      </c>
      <c r="BD82" s="347">
        <f>'2M - SGS'!BD82</f>
        <v>6.7163E-2</v>
      </c>
      <c r="BE82" s="347">
        <f>'2M - SGS'!BE82</f>
        <v>8.6751999999999996E-2</v>
      </c>
      <c r="BF82" s="347">
        <f>'2M - SGS'!BF82</f>
        <v>6.9401000000000004E-2</v>
      </c>
      <c r="BG82" s="347">
        <f>'2M - SGS'!BG82</f>
        <v>8.2907999999999996E-2</v>
      </c>
      <c r="BH82" s="347">
        <f>'2M - SGS'!BH82</f>
        <v>0.100507</v>
      </c>
      <c r="BI82" s="347">
        <f>'2M - SGS'!BI82</f>
        <v>8.7251999999999996E-2</v>
      </c>
      <c r="BJ82" s="347">
        <f>'2M - SGS'!BJ82</f>
        <v>9.6703999999999998E-2</v>
      </c>
      <c r="BK82" s="347">
        <f>'2M - SGS'!BK82</f>
        <v>0.106265</v>
      </c>
      <c r="BL82" s="347">
        <f>'2M - SGS'!BL82</f>
        <v>8.2161999999999999E-2</v>
      </c>
      <c r="BM82" s="347">
        <f>'2M - SGS'!BM82</f>
        <v>7.0887000000000006E-2</v>
      </c>
      <c r="BN82" s="347">
        <f>'2M - SGS'!BN82</f>
        <v>6.8145999999999998E-2</v>
      </c>
      <c r="BO82" s="347">
        <f>'2M - SGS'!BO82</f>
        <v>8.1852999999999995E-2</v>
      </c>
      <c r="BP82" s="347">
        <f>'2M - SGS'!BP82</f>
        <v>6.7163E-2</v>
      </c>
      <c r="BQ82" s="347">
        <f>'2M - SGS'!BQ82</f>
        <v>8.6751999999999996E-2</v>
      </c>
      <c r="BR82" s="347">
        <f>'2M - SGS'!BR82</f>
        <v>6.9401000000000004E-2</v>
      </c>
      <c r="BS82" s="347">
        <f>'2M - SGS'!BS82</f>
        <v>8.2907999999999996E-2</v>
      </c>
      <c r="BT82" s="347">
        <f>'2M - SGS'!BT82</f>
        <v>0.100507</v>
      </c>
      <c r="BU82" s="347">
        <f>'2M - SGS'!BU82</f>
        <v>8.7251999999999996E-2</v>
      </c>
      <c r="BV82" s="347">
        <f>'2M - SGS'!BV82</f>
        <v>9.6703999999999998E-2</v>
      </c>
      <c r="BW82" s="347">
        <f>'2M - SGS'!BW82</f>
        <v>0.106265</v>
      </c>
      <c r="BX82" s="347">
        <f>'2M - SGS'!BX82</f>
        <v>8.2161999999999999E-2</v>
      </c>
      <c r="BY82" s="347">
        <f>'2M - SGS'!BY82</f>
        <v>7.0887000000000006E-2</v>
      </c>
      <c r="BZ82" s="347">
        <f>'2M - SGS'!BZ82</f>
        <v>6.8145999999999998E-2</v>
      </c>
      <c r="CA82" s="347">
        <f>'2M - SGS'!CA82</f>
        <v>8.1852999999999995E-2</v>
      </c>
      <c r="CB82" s="347">
        <f>'2M - SGS'!CB82</f>
        <v>6.7163E-2</v>
      </c>
      <c r="CC82" s="347">
        <f>'2M - SGS'!CC82</f>
        <v>8.6751999999999996E-2</v>
      </c>
      <c r="CD82" s="347">
        <f>'2M - SGS'!CD82</f>
        <v>6.9401000000000004E-2</v>
      </c>
      <c r="CE82" s="347">
        <f>'2M - SGS'!CE82</f>
        <v>8.2907999999999996E-2</v>
      </c>
      <c r="CF82" s="347">
        <f>'2M - SGS'!CF82</f>
        <v>0.100507</v>
      </c>
      <c r="CG82" s="347">
        <f>'2M - SGS'!CG82</f>
        <v>8.7251999999999996E-2</v>
      </c>
      <c r="CH82" s="348">
        <f>'2M - SGS'!CH82</f>
        <v>9.6703999999999998E-2</v>
      </c>
      <c r="CJ82" s="249">
        <f t="shared" si="103"/>
        <v>1</v>
      </c>
    </row>
    <row r="83" spans="1:88" ht="15.6" x14ac:dyDescent="0.3">
      <c r="A83" s="606"/>
      <c r="B83" s="14" t="str">
        <f t="shared" si="102"/>
        <v>Heating</v>
      </c>
      <c r="C83" s="347">
        <f>'2M - SGS'!C83</f>
        <v>0.210397</v>
      </c>
      <c r="D83" s="347">
        <f>'2M - SGS'!D83</f>
        <v>0.17743600000000001</v>
      </c>
      <c r="E83" s="347">
        <f>'2M - SGS'!E83</f>
        <v>0.13192400000000001</v>
      </c>
      <c r="F83" s="347">
        <f>'2M - SGS'!F83</f>
        <v>5.9718E-2</v>
      </c>
      <c r="G83" s="347">
        <f>'2M - SGS'!G83</f>
        <v>2.6769000000000001E-2</v>
      </c>
      <c r="H83" s="347">
        <f>'2M - SGS'!H83</f>
        <v>4.2950000000000002E-3</v>
      </c>
      <c r="I83" s="347">
        <f>'2M - SGS'!I83</f>
        <v>2.895E-3</v>
      </c>
      <c r="J83" s="347">
        <f>'2M - SGS'!J83</f>
        <v>3.4320000000000002E-3</v>
      </c>
      <c r="K83" s="347">
        <f>'2M - SGS'!K83</f>
        <v>9.4020000000000006E-3</v>
      </c>
      <c r="L83" s="347">
        <f>'2M - SGS'!L83</f>
        <v>5.5496999999999998E-2</v>
      </c>
      <c r="M83" s="347">
        <f>'2M - SGS'!M83</f>
        <v>0.115452</v>
      </c>
      <c r="N83" s="347">
        <f>'2M - SGS'!N83</f>
        <v>0.20278099999999999</v>
      </c>
      <c r="O83" s="347">
        <f>'2M - SGS'!O83</f>
        <v>0.210397</v>
      </c>
      <c r="P83" s="347">
        <f>'2M - SGS'!P83</f>
        <v>0.17743600000000001</v>
      </c>
      <c r="Q83" s="347">
        <f>'2M - SGS'!Q83</f>
        <v>0.13192400000000001</v>
      </c>
      <c r="R83" s="347">
        <f>'2M - SGS'!R83</f>
        <v>5.9718E-2</v>
      </c>
      <c r="S83" s="347">
        <f>'2M - SGS'!S83</f>
        <v>2.6769000000000001E-2</v>
      </c>
      <c r="T83" s="347">
        <f>'2M - SGS'!T83</f>
        <v>4.2950000000000002E-3</v>
      </c>
      <c r="U83" s="347">
        <f>'2M - SGS'!U83</f>
        <v>2.895E-3</v>
      </c>
      <c r="V83" s="347">
        <f>'2M - SGS'!V83</f>
        <v>3.4320000000000002E-3</v>
      </c>
      <c r="W83" s="347">
        <f>'2M - SGS'!W83</f>
        <v>9.4020000000000006E-3</v>
      </c>
      <c r="X83" s="347">
        <f>'2M - SGS'!X83</f>
        <v>5.5496999999999998E-2</v>
      </c>
      <c r="Y83" s="347">
        <f>'2M - SGS'!Y83</f>
        <v>0.115452</v>
      </c>
      <c r="Z83" s="347">
        <f>'2M - SGS'!Z83</f>
        <v>0.20278099999999999</v>
      </c>
      <c r="AA83" s="347">
        <f>'2M - SGS'!AA83</f>
        <v>0.210397</v>
      </c>
      <c r="AB83" s="347">
        <f>'2M - SGS'!AB83</f>
        <v>0.17743600000000001</v>
      </c>
      <c r="AC83" s="347">
        <f>'2M - SGS'!AC83</f>
        <v>0.13192400000000001</v>
      </c>
      <c r="AD83" s="347">
        <f>'2M - SGS'!AD83</f>
        <v>5.9718E-2</v>
      </c>
      <c r="AE83" s="347">
        <f>'2M - SGS'!AE83</f>
        <v>2.6769000000000001E-2</v>
      </c>
      <c r="AF83" s="347">
        <f>'2M - SGS'!AF83</f>
        <v>4.2950000000000002E-3</v>
      </c>
      <c r="AG83" s="347">
        <f>'2M - SGS'!AG83</f>
        <v>2.895E-3</v>
      </c>
      <c r="AH83" s="347">
        <f>'2M - SGS'!AH83</f>
        <v>3.4320000000000002E-3</v>
      </c>
      <c r="AI83" s="347">
        <f>'2M - SGS'!AI83</f>
        <v>9.4020000000000006E-3</v>
      </c>
      <c r="AJ83" s="347">
        <f>'2M - SGS'!AJ83</f>
        <v>5.5496999999999998E-2</v>
      </c>
      <c r="AK83" s="347">
        <f>'2M - SGS'!AK83</f>
        <v>0.115452</v>
      </c>
      <c r="AL83" s="347">
        <f>'2M - SGS'!AL83</f>
        <v>0.20278099999999999</v>
      </c>
      <c r="AM83" s="347">
        <f>'2M - SGS'!AM83</f>
        <v>0.210397</v>
      </c>
      <c r="AN83" s="347">
        <f>'2M - SGS'!AN83</f>
        <v>0.17743600000000001</v>
      </c>
      <c r="AO83" s="347">
        <f>'2M - SGS'!AO83</f>
        <v>0.13192400000000001</v>
      </c>
      <c r="AP83" s="347">
        <f>'2M - SGS'!AP83</f>
        <v>5.9718E-2</v>
      </c>
      <c r="AQ83" s="347">
        <f>'2M - SGS'!AQ83</f>
        <v>2.6769000000000001E-2</v>
      </c>
      <c r="AR83" s="347">
        <f>'2M - SGS'!AR83</f>
        <v>4.2950000000000002E-3</v>
      </c>
      <c r="AS83" s="347">
        <f>'2M - SGS'!AS83</f>
        <v>2.895E-3</v>
      </c>
      <c r="AT83" s="347">
        <f>'2M - SGS'!AT83</f>
        <v>3.4320000000000002E-3</v>
      </c>
      <c r="AU83" s="347">
        <f>'2M - SGS'!AU83</f>
        <v>9.4020000000000006E-3</v>
      </c>
      <c r="AV83" s="347">
        <f>'2M - SGS'!AV83</f>
        <v>5.5496999999999998E-2</v>
      </c>
      <c r="AW83" s="347">
        <f>'2M - SGS'!AW83</f>
        <v>0.115452</v>
      </c>
      <c r="AX83" s="347">
        <f>'2M - SGS'!AX83</f>
        <v>0.20278099999999999</v>
      </c>
      <c r="AY83" s="347">
        <f>'2M - SGS'!AY83</f>
        <v>0.210397</v>
      </c>
      <c r="AZ83" s="347">
        <f>'2M - SGS'!AZ83</f>
        <v>0.17743600000000001</v>
      </c>
      <c r="BA83" s="347">
        <f>'2M - SGS'!BA83</f>
        <v>0.13192400000000001</v>
      </c>
      <c r="BB83" s="347">
        <f>'2M - SGS'!BB83</f>
        <v>5.9718E-2</v>
      </c>
      <c r="BC83" s="347">
        <f>'2M - SGS'!BC83</f>
        <v>2.6769000000000001E-2</v>
      </c>
      <c r="BD83" s="347">
        <f>'2M - SGS'!BD83</f>
        <v>4.2950000000000002E-3</v>
      </c>
      <c r="BE83" s="347">
        <f>'2M - SGS'!BE83</f>
        <v>2.895E-3</v>
      </c>
      <c r="BF83" s="347">
        <f>'2M - SGS'!BF83</f>
        <v>3.4320000000000002E-3</v>
      </c>
      <c r="BG83" s="347">
        <f>'2M - SGS'!BG83</f>
        <v>9.4020000000000006E-3</v>
      </c>
      <c r="BH83" s="347">
        <f>'2M - SGS'!BH83</f>
        <v>5.5496999999999998E-2</v>
      </c>
      <c r="BI83" s="347">
        <f>'2M - SGS'!BI83</f>
        <v>0.115452</v>
      </c>
      <c r="BJ83" s="347">
        <f>'2M - SGS'!BJ83</f>
        <v>0.20278099999999999</v>
      </c>
      <c r="BK83" s="347">
        <f>'2M - SGS'!BK83</f>
        <v>0.210397</v>
      </c>
      <c r="BL83" s="347">
        <f>'2M - SGS'!BL83</f>
        <v>0.17743600000000001</v>
      </c>
      <c r="BM83" s="347">
        <f>'2M - SGS'!BM83</f>
        <v>0.13192400000000001</v>
      </c>
      <c r="BN83" s="347">
        <f>'2M - SGS'!BN83</f>
        <v>5.9718E-2</v>
      </c>
      <c r="BO83" s="347">
        <f>'2M - SGS'!BO83</f>
        <v>2.6769000000000001E-2</v>
      </c>
      <c r="BP83" s="347">
        <f>'2M - SGS'!BP83</f>
        <v>4.2950000000000002E-3</v>
      </c>
      <c r="BQ83" s="347">
        <f>'2M - SGS'!BQ83</f>
        <v>2.895E-3</v>
      </c>
      <c r="BR83" s="347">
        <f>'2M - SGS'!BR83</f>
        <v>3.4320000000000002E-3</v>
      </c>
      <c r="BS83" s="347">
        <f>'2M - SGS'!BS83</f>
        <v>9.4020000000000006E-3</v>
      </c>
      <c r="BT83" s="347">
        <f>'2M - SGS'!BT83</f>
        <v>5.5496999999999998E-2</v>
      </c>
      <c r="BU83" s="347">
        <f>'2M - SGS'!BU83</f>
        <v>0.115452</v>
      </c>
      <c r="BV83" s="347">
        <f>'2M - SGS'!BV83</f>
        <v>0.20278099999999999</v>
      </c>
      <c r="BW83" s="347">
        <f>'2M - SGS'!BW83</f>
        <v>0.210397</v>
      </c>
      <c r="BX83" s="347">
        <f>'2M - SGS'!BX83</f>
        <v>0.17743600000000001</v>
      </c>
      <c r="BY83" s="347">
        <f>'2M - SGS'!BY83</f>
        <v>0.13192400000000001</v>
      </c>
      <c r="BZ83" s="347">
        <f>'2M - SGS'!BZ83</f>
        <v>5.9718E-2</v>
      </c>
      <c r="CA83" s="347">
        <f>'2M - SGS'!CA83</f>
        <v>2.6769000000000001E-2</v>
      </c>
      <c r="CB83" s="347">
        <f>'2M - SGS'!CB83</f>
        <v>4.2950000000000002E-3</v>
      </c>
      <c r="CC83" s="347">
        <f>'2M - SGS'!CC83</f>
        <v>2.895E-3</v>
      </c>
      <c r="CD83" s="347">
        <f>'2M - SGS'!CD83</f>
        <v>3.4320000000000002E-3</v>
      </c>
      <c r="CE83" s="347">
        <f>'2M - SGS'!CE83</f>
        <v>9.4020000000000006E-3</v>
      </c>
      <c r="CF83" s="347">
        <f>'2M - SGS'!CF83</f>
        <v>5.5496999999999998E-2</v>
      </c>
      <c r="CG83" s="347">
        <f>'2M - SGS'!CG83</f>
        <v>0.115452</v>
      </c>
      <c r="CH83" s="348">
        <f>'2M - SGS'!CH83</f>
        <v>0.20278099999999999</v>
      </c>
      <c r="CJ83" s="249">
        <f t="shared" si="103"/>
        <v>0.99999800000000016</v>
      </c>
    </row>
    <row r="84" spans="1:88" ht="15.6" x14ac:dyDescent="0.3">
      <c r="A84" s="606"/>
      <c r="B84" s="14" t="str">
        <f t="shared" si="102"/>
        <v>HVAC</v>
      </c>
      <c r="C84" s="347">
        <f>'2M - SGS'!C84</f>
        <v>0.107824</v>
      </c>
      <c r="D84" s="347">
        <f>'2M - SGS'!D84</f>
        <v>9.1051999999999994E-2</v>
      </c>
      <c r="E84" s="347">
        <f>'2M - SGS'!E84</f>
        <v>7.1135000000000004E-2</v>
      </c>
      <c r="F84" s="347">
        <f>'2M - SGS'!F84</f>
        <v>4.1179E-2</v>
      </c>
      <c r="G84" s="347">
        <f>'2M - SGS'!G84</f>
        <v>4.4423999999999998E-2</v>
      </c>
      <c r="H84" s="347">
        <f>'2M - SGS'!H84</f>
        <v>0.106128</v>
      </c>
      <c r="I84" s="347">
        <f>'2M - SGS'!I84</f>
        <v>0.14288100000000001</v>
      </c>
      <c r="J84" s="347">
        <f>'2M - SGS'!J84</f>
        <v>0.133494</v>
      </c>
      <c r="K84" s="347">
        <f>'2M - SGS'!K84</f>
        <v>5.781E-2</v>
      </c>
      <c r="L84" s="347">
        <f>'2M - SGS'!L84</f>
        <v>3.8018000000000003E-2</v>
      </c>
      <c r="M84" s="347">
        <f>'2M - SGS'!M84</f>
        <v>6.2103999999999999E-2</v>
      </c>
      <c r="N84" s="347">
        <f>'2M - SGS'!N84</f>
        <v>0.10395</v>
      </c>
      <c r="O84" s="347">
        <f>'2M - SGS'!O84</f>
        <v>0.107824</v>
      </c>
      <c r="P84" s="347">
        <f>'2M - SGS'!P84</f>
        <v>9.1051999999999994E-2</v>
      </c>
      <c r="Q84" s="347">
        <f>'2M - SGS'!Q84</f>
        <v>7.1135000000000004E-2</v>
      </c>
      <c r="R84" s="347">
        <f>'2M - SGS'!R84</f>
        <v>4.1179E-2</v>
      </c>
      <c r="S84" s="347">
        <f>'2M - SGS'!S84</f>
        <v>4.4423999999999998E-2</v>
      </c>
      <c r="T84" s="347">
        <f>'2M - SGS'!T84</f>
        <v>0.106128</v>
      </c>
      <c r="U84" s="347">
        <f>'2M - SGS'!U84</f>
        <v>0.14288100000000001</v>
      </c>
      <c r="V84" s="347">
        <f>'2M - SGS'!V84</f>
        <v>0.133494</v>
      </c>
      <c r="W84" s="347">
        <f>'2M - SGS'!W84</f>
        <v>5.781E-2</v>
      </c>
      <c r="X84" s="347">
        <f>'2M - SGS'!X84</f>
        <v>3.8018000000000003E-2</v>
      </c>
      <c r="Y84" s="347">
        <f>'2M - SGS'!Y84</f>
        <v>6.2103999999999999E-2</v>
      </c>
      <c r="Z84" s="347">
        <f>'2M - SGS'!Z84</f>
        <v>0.10395</v>
      </c>
      <c r="AA84" s="347">
        <f>'2M - SGS'!AA84</f>
        <v>0.107824</v>
      </c>
      <c r="AB84" s="347">
        <f>'2M - SGS'!AB84</f>
        <v>9.1051999999999994E-2</v>
      </c>
      <c r="AC84" s="347">
        <f>'2M - SGS'!AC84</f>
        <v>7.1135000000000004E-2</v>
      </c>
      <c r="AD84" s="347">
        <f>'2M - SGS'!AD84</f>
        <v>4.1179E-2</v>
      </c>
      <c r="AE84" s="347">
        <f>'2M - SGS'!AE84</f>
        <v>4.4423999999999998E-2</v>
      </c>
      <c r="AF84" s="347">
        <f>'2M - SGS'!AF84</f>
        <v>0.106128</v>
      </c>
      <c r="AG84" s="347">
        <f>'2M - SGS'!AG84</f>
        <v>0.14288100000000001</v>
      </c>
      <c r="AH84" s="347">
        <f>'2M - SGS'!AH84</f>
        <v>0.133494</v>
      </c>
      <c r="AI84" s="347">
        <f>'2M - SGS'!AI84</f>
        <v>5.781E-2</v>
      </c>
      <c r="AJ84" s="347">
        <f>'2M - SGS'!AJ84</f>
        <v>3.8018000000000003E-2</v>
      </c>
      <c r="AK84" s="347">
        <f>'2M - SGS'!AK84</f>
        <v>6.2103999999999999E-2</v>
      </c>
      <c r="AL84" s="347">
        <f>'2M - SGS'!AL84</f>
        <v>0.10395</v>
      </c>
      <c r="AM84" s="347">
        <f>'2M - SGS'!AM84</f>
        <v>0.107824</v>
      </c>
      <c r="AN84" s="347">
        <f>'2M - SGS'!AN84</f>
        <v>9.1051999999999994E-2</v>
      </c>
      <c r="AO84" s="347">
        <f>'2M - SGS'!AO84</f>
        <v>7.1135000000000004E-2</v>
      </c>
      <c r="AP84" s="347">
        <f>'2M - SGS'!AP84</f>
        <v>4.1179E-2</v>
      </c>
      <c r="AQ84" s="347">
        <f>'2M - SGS'!AQ84</f>
        <v>4.4423999999999998E-2</v>
      </c>
      <c r="AR84" s="347">
        <f>'2M - SGS'!AR84</f>
        <v>0.106128</v>
      </c>
      <c r="AS84" s="347">
        <f>'2M - SGS'!AS84</f>
        <v>0.14288100000000001</v>
      </c>
      <c r="AT84" s="347">
        <f>'2M - SGS'!AT84</f>
        <v>0.133494</v>
      </c>
      <c r="AU84" s="347">
        <f>'2M - SGS'!AU84</f>
        <v>5.781E-2</v>
      </c>
      <c r="AV84" s="347">
        <f>'2M - SGS'!AV84</f>
        <v>3.8018000000000003E-2</v>
      </c>
      <c r="AW84" s="347">
        <f>'2M - SGS'!AW84</f>
        <v>6.2103999999999999E-2</v>
      </c>
      <c r="AX84" s="347">
        <f>'2M - SGS'!AX84</f>
        <v>0.10395</v>
      </c>
      <c r="AY84" s="347">
        <f>'2M - SGS'!AY84</f>
        <v>0.107824</v>
      </c>
      <c r="AZ84" s="347">
        <f>'2M - SGS'!AZ84</f>
        <v>9.1051999999999994E-2</v>
      </c>
      <c r="BA84" s="347">
        <f>'2M - SGS'!BA84</f>
        <v>7.1135000000000004E-2</v>
      </c>
      <c r="BB84" s="347">
        <f>'2M - SGS'!BB84</f>
        <v>4.1179E-2</v>
      </c>
      <c r="BC84" s="347">
        <f>'2M - SGS'!BC84</f>
        <v>4.4423999999999998E-2</v>
      </c>
      <c r="BD84" s="347">
        <f>'2M - SGS'!BD84</f>
        <v>0.106128</v>
      </c>
      <c r="BE84" s="347">
        <f>'2M - SGS'!BE84</f>
        <v>0.14288100000000001</v>
      </c>
      <c r="BF84" s="347">
        <f>'2M - SGS'!BF84</f>
        <v>0.133494</v>
      </c>
      <c r="BG84" s="347">
        <f>'2M - SGS'!BG84</f>
        <v>5.781E-2</v>
      </c>
      <c r="BH84" s="347">
        <f>'2M - SGS'!BH84</f>
        <v>3.8018000000000003E-2</v>
      </c>
      <c r="BI84" s="347">
        <f>'2M - SGS'!BI84</f>
        <v>6.2103999999999999E-2</v>
      </c>
      <c r="BJ84" s="347">
        <f>'2M - SGS'!BJ84</f>
        <v>0.10395</v>
      </c>
      <c r="BK84" s="347">
        <f>'2M - SGS'!BK84</f>
        <v>0.107824</v>
      </c>
      <c r="BL84" s="347">
        <f>'2M - SGS'!BL84</f>
        <v>9.1051999999999994E-2</v>
      </c>
      <c r="BM84" s="347">
        <f>'2M - SGS'!BM84</f>
        <v>7.1135000000000004E-2</v>
      </c>
      <c r="BN84" s="347">
        <f>'2M - SGS'!BN84</f>
        <v>4.1179E-2</v>
      </c>
      <c r="BO84" s="347">
        <f>'2M - SGS'!BO84</f>
        <v>4.4423999999999998E-2</v>
      </c>
      <c r="BP84" s="347">
        <f>'2M - SGS'!BP84</f>
        <v>0.106128</v>
      </c>
      <c r="BQ84" s="347">
        <f>'2M - SGS'!BQ84</f>
        <v>0.14288100000000001</v>
      </c>
      <c r="BR84" s="347">
        <f>'2M - SGS'!BR84</f>
        <v>0.133494</v>
      </c>
      <c r="BS84" s="347">
        <f>'2M - SGS'!BS84</f>
        <v>5.781E-2</v>
      </c>
      <c r="BT84" s="347">
        <f>'2M - SGS'!BT84</f>
        <v>3.8018000000000003E-2</v>
      </c>
      <c r="BU84" s="347">
        <f>'2M - SGS'!BU84</f>
        <v>6.2103999999999999E-2</v>
      </c>
      <c r="BV84" s="347">
        <f>'2M - SGS'!BV84</f>
        <v>0.10395</v>
      </c>
      <c r="BW84" s="347">
        <f>'2M - SGS'!BW84</f>
        <v>0.107824</v>
      </c>
      <c r="BX84" s="347">
        <f>'2M - SGS'!BX84</f>
        <v>9.1051999999999994E-2</v>
      </c>
      <c r="BY84" s="347">
        <f>'2M - SGS'!BY84</f>
        <v>7.1135000000000004E-2</v>
      </c>
      <c r="BZ84" s="347">
        <f>'2M - SGS'!BZ84</f>
        <v>4.1179E-2</v>
      </c>
      <c r="CA84" s="347">
        <f>'2M - SGS'!CA84</f>
        <v>4.4423999999999998E-2</v>
      </c>
      <c r="CB84" s="347">
        <f>'2M - SGS'!CB84</f>
        <v>0.106128</v>
      </c>
      <c r="CC84" s="347">
        <f>'2M - SGS'!CC84</f>
        <v>0.14288100000000001</v>
      </c>
      <c r="CD84" s="347">
        <f>'2M - SGS'!CD84</f>
        <v>0.133494</v>
      </c>
      <c r="CE84" s="347">
        <f>'2M - SGS'!CE84</f>
        <v>5.781E-2</v>
      </c>
      <c r="CF84" s="347">
        <f>'2M - SGS'!CF84</f>
        <v>3.8018000000000003E-2</v>
      </c>
      <c r="CG84" s="347">
        <f>'2M - SGS'!CG84</f>
        <v>6.2103999999999999E-2</v>
      </c>
      <c r="CH84" s="348">
        <f>'2M - SGS'!CH84</f>
        <v>0.10395</v>
      </c>
      <c r="CJ84" s="249">
        <f t="shared" si="103"/>
        <v>0.99999900000000008</v>
      </c>
    </row>
    <row r="85" spans="1:88" ht="15.6" x14ac:dyDescent="0.3">
      <c r="A85" s="606"/>
      <c r="B85" s="14" t="str">
        <f t="shared" si="102"/>
        <v>Lighting</v>
      </c>
      <c r="C85" s="347">
        <f>'2M - SGS'!C85</f>
        <v>9.3563999999999994E-2</v>
      </c>
      <c r="D85" s="347">
        <f>'2M - SGS'!D85</f>
        <v>7.2162000000000004E-2</v>
      </c>
      <c r="E85" s="347">
        <f>'2M - SGS'!E85</f>
        <v>7.8372999999999998E-2</v>
      </c>
      <c r="F85" s="347">
        <f>'2M - SGS'!F85</f>
        <v>7.6534000000000005E-2</v>
      </c>
      <c r="G85" s="347">
        <f>'2M - SGS'!G85</f>
        <v>9.4246999999999997E-2</v>
      </c>
      <c r="H85" s="347">
        <f>'2M - SGS'!H85</f>
        <v>7.5599E-2</v>
      </c>
      <c r="I85" s="347">
        <f>'2M - SGS'!I85</f>
        <v>9.6199999999999994E-2</v>
      </c>
      <c r="J85" s="347">
        <f>'2M - SGS'!J85</f>
        <v>7.7077999999999994E-2</v>
      </c>
      <c r="K85" s="347">
        <f>'2M - SGS'!K85</f>
        <v>8.1374000000000002E-2</v>
      </c>
      <c r="L85" s="347">
        <f>'2M - SGS'!L85</f>
        <v>9.4072000000000003E-2</v>
      </c>
      <c r="M85" s="347">
        <f>'2M - SGS'!M85</f>
        <v>7.6706999999999997E-2</v>
      </c>
      <c r="N85" s="347">
        <f>'2M - SGS'!N85</f>
        <v>8.4089999999999998E-2</v>
      </c>
      <c r="O85" s="347">
        <f>'2M - SGS'!O85</f>
        <v>9.3563999999999994E-2</v>
      </c>
      <c r="P85" s="347">
        <f>'2M - SGS'!P85</f>
        <v>7.2162000000000004E-2</v>
      </c>
      <c r="Q85" s="347">
        <f>'2M - SGS'!Q85</f>
        <v>7.8372999999999998E-2</v>
      </c>
      <c r="R85" s="347">
        <f>'2M - SGS'!R85</f>
        <v>7.6534000000000005E-2</v>
      </c>
      <c r="S85" s="347">
        <f>'2M - SGS'!S85</f>
        <v>9.4246999999999997E-2</v>
      </c>
      <c r="T85" s="347">
        <f>'2M - SGS'!T85</f>
        <v>7.5599E-2</v>
      </c>
      <c r="U85" s="347">
        <f>'2M - SGS'!U85</f>
        <v>9.6199999999999994E-2</v>
      </c>
      <c r="V85" s="347">
        <f>'2M - SGS'!V85</f>
        <v>7.7077999999999994E-2</v>
      </c>
      <c r="W85" s="347">
        <f>'2M - SGS'!W85</f>
        <v>8.1374000000000002E-2</v>
      </c>
      <c r="X85" s="347">
        <f>'2M - SGS'!X85</f>
        <v>9.4072000000000003E-2</v>
      </c>
      <c r="Y85" s="347">
        <f>'2M - SGS'!Y85</f>
        <v>7.6706999999999997E-2</v>
      </c>
      <c r="Z85" s="347">
        <f>'2M - SGS'!Z85</f>
        <v>8.4089999999999998E-2</v>
      </c>
      <c r="AA85" s="347">
        <f>'2M - SGS'!AA85</f>
        <v>9.3563999999999994E-2</v>
      </c>
      <c r="AB85" s="347">
        <f>'2M - SGS'!AB85</f>
        <v>7.2162000000000004E-2</v>
      </c>
      <c r="AC85" s="347">
        <f>'2M - SGS'!AC85</f>
        <v>7.8372999999999998E-2</v>
      </c>
      <c r="AD85" s="347">
        <f>'2M - SGS'!AD85</f>
        <v>7.6534000000000005E-2</v>
      </c>
      <c r="AE85" s="347">
        <f>'2M - SGS'!AE85</f>
        <v>9.4246999999999997E-2</v>
      </c>
      <c r="AF85" s="347">
        <f>'2M - SGS'!AF85</f>
        <v>7.5599E-2</v>
      </c>
      <c r="AG85" s="347">
        <f>'2M - SGS'!AG85</f>
        <v>9.6199999999999994E-2</v>
      </c>
      <c r="AH85" s="347">
        <f>'2M - SGS'!AH85</f>
        <v>7.7077999999999994E-2</v>
      </c>
      <c r="AI85" s="347">
        <f>'2M - SGS'!AI85</f>
        <v>8.1374000000000002E-2</v>
      </c>
      <c r="AJ85" s="347">
        <f>'2M - SGS'!AJ85</f>
        <v>9.4072000000000003E-2</v>
      </c>
      <c r="AK85" s="347">
        <f>'2M - SGS'!AK85</f>
        <v>7.6706999999999997E-2</v>
      </c>
      <c r="AL85" s="347">
        <f>'2M - SGS'!AL85</f>
        <v>8.4089999999999998E-2</v>
      </c>
      <c r="AM85" s="347">
        <f>'2M - SGS'!AM85</f>
        <v>9.3563999999999994E-2</v>
      </c>
      <c r="AN85" s="347">
        <f>'2M - SGS'!AN85</f>
        <v>7.2162000000000004E-2</v>
      </c>
      <c r="AO85" s="347">
        <f>'2M - SGS'!AO85</f>
        <v>7.8372999999999998E-2</v>
      </c>
      <c r="AP85" s="347">
        <f>'2M - SGS'!AP85</f>
        <v>7.6534000000000005E-2</v>
      </c>
      <c r="AQ85" s="347">
        <f>'2M - SGS'!AQ85</f>
        <v>9.4246999999999997E-2</v>
      </c>
      <c r="AR85" s="347">
        <f>'2M - SGS'!AR85</f>
        <v>7.5599E-2</v>
      </c>
      <c r="AS85" s="347">
        <f>'2M - SGS'!AS85</f>
        <v>9.6199999999999994E-2</v>
      </c>
      <c r="AT85" s="347">
        <f>'2M - SGS'!AT85</f>
        <v>7.7077999999999994E-2</v>
      </c>
      <c r="AU85" s="347">
        <f>'2M - SGS'!AU85</f>
        <v>8.1374000000000002E-2</v>
      </c>
      <c r="AV85" s="347">
        <f>'2M - SGS'!AV85</f>
        <v>9.4072000000000003E-2</v>
      </c>
      <c r="AW85" s="347">
        <f>'2M - SGS'!AW85</f>
        <v>7.6706999999999997E-2</v>
      </c>
      <c r="AX85" s="347">
        <f>'2M - SGS'!AX85</f>
        <v>8.4089999999999998E-2</v>
      </c>
      <c r="AY85" s="347">
        <f>'2M - SGS'!AY85</f>
        <v>9.3563999999999994E-2</v>
      </c>
      <c r="AZ85" s="347">
        <f>'2M - SGS'!AZ85</f>
        <v>7.2162000000000004E-2</v>
      </c>
      <c r="BA85" s="347">
        <f>'2M - SGS'!BA85</f>
        <v>7.8372999999999998E-2</v>
      </c>
      <c r="BB85" s="347">
        <f>'2M - SGS'!BB85</f>
        <v>7.6534000000000005E-2</v>
      </c>
      <c r="BC85" s="347">
        <f>'2M - SGS'!BC85</f>
        <v>9.4246999999999997E-2</v>
      </c>
      <c r="BD85" s="347">
        <f>'2M - SGS'!BD85</f>
        <v>7.5599E-2</v>
      </c>
      <c r="BE85" s="347">
        <f>'2M - SGS'!BE85</f>
        <v>9.6199999999999994E-2</v>
      </c>
      <c r="BF85" s="347">
        <f>'2M - SGS'!BF85</f>
        <v>7.7077999999999994E-2</v>
      </c>
      <c r="BG85" s="347">
        <f>'2M - SGS'!BG85</f>
        <v>8.1374000000000002E-2</v>
      </c>
      <c r="BH85" s="347">
        <f>'2M - SGS'!BH85</f>
        <v>9.4072000000000003E-2</v>
      </c>
      <c r="BI85" s="347">
        <f>'2M - SGS'!BI85</f>
        <v>7.6706999999999997E-2</v>
      </c>
      <c r="BJ85" s="347">
        <f>'2M - SGS'!BJ85</f>
        <v>8.4089999999999998E-2</v>
      </c>
      <c r="BK85" s="347">
        <f>'2M - SGS'!BK85</f>
        <v>9.3563999999999994E-2</v>
      </c>
      <c r="BL85" s="347">
        <f>'2M - SGS'!BL85</f>
        <v>7.2162000000000004E-2</v>
      </c>
      <c r="BM85" s="347">
        <f>'2M - SGS'!BM85</f>
        <v>7.8372999999999998E-2</v>
      </c>
      <c r="BN85" s="347">
        <f>'2M - SGS'!BN85</f>
        <v>7.6534000000000005E-2</v>
      </c>
      <c r="BO85" s="347">
        <f>'2M - SGS'!BO85</f>
        <v>9.4246999999999997E-2</v>
      </c>
      <c r="BP85" s="347">
        <f>'2M - SGS'!BP85</f>
        <v>7.5599E-2</v>
      </c>
      <c r="BQ85" s="347">
        <f>'2M - SGS'!BQ85</f>
        <v>9.6199999999999994E-2</v>
      </c>
      <c r="BR85" s="347">
        <f>'2M - SGS'!BR85</f>
        <v>7.7077999999999994E-2</v>
      </c>
      <c r="BS85" s="347">
        <f>'2M - SGS'!BS85</f>
        <v>8.1374000000000002E-2</v>
      </c>
      <c r="BT85" s="347">
        <f>'2M - SGS'!BT85</f>
        <v>9.4072000000000003E-2</v>
      </c>
      <c r="BU85" s="347">
        <f>'2M - SGS'!BU85</f>
        <v>7.6706999999999997E-2</v>
      </c>
      <c r="BV85" s="347">
        <f>'2M - SGS'!BV85</f>
        <v>8.4089999999999998E-2</v>
      </c>
      <c r="BW85" s="347">
        <f>'2M - SGS'!BW85</f>
        <v>9.3563999999999994E-2</v>
      </c>
      <c r="BX85" s="347">
        <f>'2M - SGS'!BX85</f>
        <v>7.2162000000000004E-2</v>
      </c>
      <c r="BY85" s="347">
        <f>'2M - SGS'!BY85</f>
        <v>7.8372999999999998E-2</v>
      </c>
      <c r="BZ85" s="347">
        <f>'2M - SGS'!BZ85</f>
        <v>7.6534000000000005E-2</v>
      </c>
      <c r="CA85" s="347">
        <f>'2M - SGS'!CA85</f>
        <v>9.4246999999999997E-2</v>
      </c>
      <c r="CB85" s="347">
        <f>'2M - SGS'!CB85</f>
        <v>7.5599E-2</v>
      </c>
      <c r="CC85" s="347">
        <f>'2M - SGS'!CC85</f>
        <v>9.6199999999999994E-2</v>
      </c>
      <c r="CD85" s="347">
        <f>'2M - SGS'!CD85</f>
        <v>7.7077999999999994E-2</v>
      </c>
      <c r="CE85" s="347">
        <f>'2M - SGS'!CE85</f>
        <v>8.1374000000000002E-2</v>
      </c>
      <c r="CF85" s="347">
        <f>'2M - SGS'!CF85</f>
        <v>9.4072000000000003E-2</v>
      </c>
      <c r="CG85" s="347">
        <f>'2M - SGS'!CG85</f>
        <v>7.6706999999999997E-2</v>
      </c>
      <c r="CH85" s="348">
        <f>'2M - SGS'!CH85</f>
        <v>8.4089999999999998E-2</v>
      </c>
      <c r="CJ85" s="249">
        <f t="shared" si="103"/>
        <v>1</v>
      </c>
    </row>
    <row r="86" spans="1:88" ht="15.6" x14ac:dyDescent="0.3">
      <c r="A86" s="606"/>
      <c r="B86" s="14" t="str">
        <f t="shared" si="102"/>
        <v>Miscellaneous</v>
      </c>
      <c r="C86" s="347">
        <f>'2M - SGS'!C86</f>
        <v>8.5109000000000004E-2</v>
      </c>
      <c r="D86" s="347">
        <f>'2M - SGS'!D86</f>
        <v>7.7715000000000006E-2</v>
      </c>
      <c r="E86" s="347">
        <f>'2M - SGS'!E86</f>
        <v>8.6136000000000004E-2</v>
      </c>
      <c r="F86" s="347">
        <f>'2M - SGS'!F86</f>
        <v>7.9796000000000006E-2</v>
      </c>
      <c r="G86" s="347">
        <f>'2M - SGS'!G86</f>
        <v>8.5334999999999994E-2</v>
      </c>
      <c r="H86" s="347">
        <f>'2M - SGS'!H86</f>
        <v>8.1994999999999998E-2</v>
      </c>
      <c r="I86" s="347">
        <f>'2M - SGS'!I86</f>
        <v>8.4098999999999993E-2</v>
      </c>
      <c r="J86" s="347">
        <f>'2M - SGS'!J86</f>
        <v>8.4198999999999996E-2</v>
      </c>
      <c r="K86" s="347">
        <f>'2M - SGS'!K86</f>
        <v>8.2512000000000002E-2</v>
      </c>
      <c r="L86" s="347">
        <f>'2M - SGS'!L86</f>
        <v>8.5277000000000006E-2</v>
      </c>
      <c r="M86" s="347">
        <f>'2M - SGS'!M86</f>
        <v>8.2588999999999996E-2</v>
      </c>
      <c r="N86" s="347">
        <f>'2M - SGS'!N86</f>
        <v>8.5237999999999994E-2</v>
      </c>
      <c r="O86" s="347">
        <f>'2M - SGS'!O86</f>
        <v>8.5109000000000004E-2</v>
      </c>
      <c r="P86" s="347">
        <f>'2M - SGS'!P86</f>
        <v>7.7715000000000006E-2</v>
      </c>
      <c r="Q86" s="347">
        <f>'2M - SGS'!Q86</f>
        <v>8.6136000000000004E-2</v>
      </c>
      <c r="R86" s="347">
        <f>'2M - SGS'!R86</f>
        <v>7.9796000000000006E-2</v>
      </c>
      <c r="S86" s="347">
        <f>'2M - SGS'!S86</f>
        <v>8.5334999999999994E-2</v>
      </c>
      <c r="T86" s="347">
        <f>'2M - SGS'!T86</f>
        <v>8.1994999999999998E-2</v>
      </c>
      <c r="U86" s="347">
        <f>'2M - SGS'!U86</f>
        <v>8.4098999999999993E-2</v>
      </c>
      <c r="V86" s="347">
        <f>'2M - SGS'!V86</f>
        <v>8.4198999999999996E-2</v>
      </c>
      <c r="W86" s="347">
        <f>'2M - SGS'!W86</f>
        <v>8.2512000000000002E-2</v>
      </c>
      <c r="X86" s="347">
        <f>'2M - SGS'!X86</f>
        <v>8.5277000000000006E-2</v>
      </c>
      <c r="Y86" s="347">
        <f>'2M - SGS'!Y86</f>
        <v>8.2588999999999996E-2</v>
      </c>
      <c r="Z86" s="347">
        <f>'2M - SGS'!Z86</f>
        <v>8.5237999999999994E-2</v>
      </c>
      <c r="AA86" s="347">
        <f>'2M - SGS'!AA86</f>
        <v>8.5109000000000004E-2</v>
      </c>
      <c r="AB86" s="347">
        <f>'2M - SGS'!AB86</f>
        <v>7.7715000000000006E-2</v>
      </c>
      <c r="AC86" s="347">
        <f>'2M - SGS'!AC86</f>
        <v>8.6136000000000004E-2</v>
      </c>
      <c r="AD86" s="347">
        <f>'2M - SGS'!AD86</f>
        <v>7.9796000000000006E-2</v>
      </c>
      <c r="AE86" s="347">
        <f>'2M - SGS'!AE86</f>
        <v>8.5334999999999994E-2</v>
      </c>
      <c r="AF86" s="347">
        <f>'2M - SGS'!AF86</f>
        <v>8.1994999999999998E-2</v>
      </c>
      <c r="AG86" s="347">
        <f>'2M - SGS'!AG86</f>
        <v>8.4098999999999993E-2</v>
      </c>
      <c r="AH86" s="347">
        <f>'2M - SGS'!AH86</f>
        <v>8.4198999999999996E-2</v>
      </c>
      <c r="AI86" s="347">
        <f>'2M - SGS'!AI86</f>
        <v>8.2512000000000002E-2</v>
      </c>
      <c r="AJ86" s="347">
        <f>'2M - SGS'!AJ86</f>
        <v>8.5277000000000006E-2</v>
      </c>
      <c r="AK86" s="347">
        <f>'2M - SGS'!AK86</f>
        <v>8.2588999999999996E-2</v>
      </c>
      <c r="AL86" s="347">
        <f>'2M - SGS'!AL86</f>
        <v>8.5237999999999994E-2</v>
      </c>
      <c r="AM86" s="347">
        <f>'2M - SGS'!AM86</f>
        <v>8.5109000000000004E-2</v>
      </c>
      <c r="AN86" s="347">
        <f>'2M - SGS'!AN86</f>
        <v>7.7715000000000006E-2</v>
      </c>
      <c r="AO86" s="347">
        <f>'2M - SGS'!AO86</f>
        <v>8.6136000000000004E-2</v>
      </c>
      <c r="AP86" s="347">
        <f>'2M - SGS'!AP86</f>
        <v>7.9796000000000006E-2</v>
      </c>
      <c r="AQ86" s="347">
        <f>'2M - SGS'!AQ86</f>
        <v>8.5334999999999994E-2</v>
      </c>
      <c r="AR86" s="347">
        <f>'2M - SGS'!AR86</f>
        <v>8.1994999999999998E-2</v>
      </c>
      <c r="AS86" s="347">
        <f>'2M - SGS'!AS86</f>
        <v>8.4098999999999993E-2</v>
      </c>
      <c r="AT86" s="347">
        <f>'2M - SGS'!AT86</f>
        <v>8.4198999999999996E-2</v>
      </c>
      <c r="AU86" s="347">
        <f>'2M - SGS'!AU86</f>
        <v>8.2512000000000002E-2</v>
      </c>
      <c r="AV86" s="347">
        <f>'2M - SGS'!AV86</f>
        <v>8.5277000000000006E-2</v>
      </c>
      <c r="AW86" s="347">
        <f>'2M - SGS'!AW86</f>
        <v>8.2588999999999996E-2</v>
      </c>
      <c r="AX86" s="347">
        <f>'2M - SGS'!AX86</f>
        <v>8.5237999999999994E-2</v>
      </c>
      <c r="AY86" s="347">
        <f>'2M - SGS'!AY86</f>
        <v>8.5109000000000004E-2</v>
      </c>
      <c r="AZ86" s="347">
        <f>'2M - SGS'!AZ86</f>
        <v>7.7715000000000006E-2</v>
      </c>
      <c r="BA86" s="347">
        <f>'2M - SGS'!BA86</f>
        <v>8.6136000000000004E-2</v>
      </c>
      <c r="BB86" s="347">
        <f>'2M - SGS'!BB86</f>
        <v>7.9796000000000006E-2</v>
      </c>
      <c r="BC86" s="347">
        <f>'2M - SGS'!BC86</f>
        <v>8.5334999999999994E-2</v>
      </c>
      <c r="BD86" s="347">
        <f>'2M - SGS'!BD86</f>
        <v>8.1994999999999998E-2</v>
      </c>
      <c r="BE86" s="347">
        <f>'2M - SGS'!BE86</f>
        <v>8.4098999999999993E-2</v>
      </c>
      <c r="BF86" s="347">
        <f>'2M - SGS'!BF86</f>
        <v>8.4198999999999996E-2</v>
      </c>
      <c r="BG86" s="347">
        <f>'2M - SGS'!BG86</f>
        <v>8.2512000000000002E-2</v>
      </c>
      <c r="BH86" s="347">
        <f>'2M - SGS'!BH86</f>
        <v>8.5277000000000006E-2</v>
      </c>
      <c r="BI86" s="347">
        <f>'2M - SGS'!BI86</f>
        <v>8.2588999999999996E-2</v>
      </c>
      <c r="BJ86" s="347">
        <f>'2M - SGS'!BJ86</f>
        <v>8.5237999999999994E-2</v>
      </c>
      <c r="BK86" s="347">
        <f>'2M - SGS'!BK86</f>
        <v>8.5109000000000004E-2</v>
      </c>
      <c r="BL86" s="347">
        <f>'2M - SGS'!BL86</f>
        <v>7.7715000000000006E-2</v>
      </c>
      <c r="BM86" s="347">
        <f>'2M - SGS'!BM86</f>
        <v>8.6136000000000004E-2</v>
      </c>
      <c r="BN86" s="347">
        <f>'2M - SGS'!BN86</f>
        <v>7.9796000000000006E-2</v>
      </c>
      <c r="BO86" s="347">
        <f>'2M - SGS'!BO86</f>
        <v>8.5334999999999994E-2</v>
      </c>
      <c r="BP86" s="347">
        <f>'2M - SGS'!BP86</f>
        <v>8.1994999999999998E-2</v>
      </c>
      <c r="BQ86" s="347">
        <f>'2M - SGS'!BQ86</f>
        <v>8.4098999999999993E-2</v>
      </c>
      <c r="BR86" s="347">
        <f>'2M - SGS'!BR86</f>
        <v>8.4198999999999996E-2</v>
      </c>
      <c r="BS86" s="347">
        <f>'2M - SGS'!BS86</f>
        <v>8.2512000000000002E-2</v>
      </c>
      <c r="BT86" s="347">
        <f>'2M - SGS'!BT86</f>
        <v>8.5277000000000006E-2</v>
      </c>
      <c r="BU86" s="347">
        <f>'2M - SGS'!BU86</f>
        <v>8.2588999999999996E-2</v>
      </c>
      <c r="BV86" s="347">
        <f>'2M - SGS'!BV86</f>
        <v>8.5237999999999994E-2</v>
      </c>
      <c r="BW86" s="347">
        <f>'2M - SGS'!BW86</f>
        <v>8.5109000000000004E-2</v>
      </c>
      <c r="BX86" s="347">
        <f>'2M - SGS'!BX86</f>
        <v>7.7715000000000006E-2</v>
      </c>
      <c r="BY86" s="347">
        <f>'2M - SGS'!BY86</f>
        <v>8.6136000000000004E-2</v>
      </c>
      <c r="BZ86" s="347">
        <f>'2M - SGS'!BZ86</f>
        <v>7.9796000000000006E-2</v>
      </c>
      <c r="CA86" s="347">
        <f>'2M - SGS'!CA86</f>
        <v>8.5334999999999994E-2</v>
      </c>
      <c r="CB86" s="347">
        <f>'2M - SGS'!CB86</f>
        <v>8.1994999999999998E-2</v>
      </c>
      <c r="CC86" s="347">
        <f>'2M - SGS'!CC86</f>
        <v>8.4098999999999993E-2</v>
      </c>
      <c r="CD86" s="347">
        <f>'2M - SGS'!CD86</f>
        <v>8.4198999999999996E-2</v>
      </c>
      <c r="CE86" s="347">
        <f>'2M - SGS'!CE86</f>
        <v>8.2512000000000002E-2</v>
      </c>
      <c r="CF86" s="347">
        <f>'2M - SGS'!CF86</f>
        <v>8.5277000000000006E-2</v>
      </c>
      <c r="CG86" s="347">
        <f>'2M - SGS'!CG86</f>
        <v>8.2588999999999996E-2</v>
      </c>
      <c r="CH86" s="348">
        <f>'2M - SGS'!CH86</f>
        <v>8.5237999999999994E-2</v>
      </c>
      <c r="CJ86" s="249">
        <f t="shared" si="103"/>
        <v>1.0000000000000002</v>
      </c>
    </row>
    <row r="87" spans="1:88" ht="15.6" x14ac:dyDescent="0.3">
      <c r="A87" s="606"/>
      <c r="B87" s="14" t="str">
        <f t="shared" si="102"/>
        <v>Motors</v>
      </c>
      <c r="C87" s="347">
        <f>'2M - SGS'!C87</f>
        <v>8.5109000000000004E-2</v>
      </c>
      <c r="D87" s="347">
        <f>'2M - SGS'!D87</f>
        <v>7.7715000000000006E-2</v>
      </c>
      <c r="E87" s="347">
        <f>'2M - SGS'!E87</f>
        <v>8.6136000000000004E-2</v>
      </c>
      <c r="F87" s="347">
        <f>'2M - SGS'!F87</f>
        <v>7.9796000000000006E-2</v>
      </c>
      <c r="G87" s="347">
        <f>'2M - SGS'!G87</f>
        <v>8.5334999999999994E-2</v>
      </c>
      <c r="H87" s="347">
        <f>'2M - SGS'!H87</f>
        <v>8.1994999999999998E-2</v>
      </c>
      <c r="I87" s="347">
        <f>'2M - SGS'!I87</f>
        <v>8.4098999999999993E-2</v>
      </c>
      <c r="J87" s="347">
        <f>'2M - SGS'!J87</f>
        <v>8.4198999999999996E-2</v>
      </c>
      <c r="K87" s="347">
        <f>'2M - SGS'!K87</f>
        <v>8.2512000000000002E-2</v>
      </c>
      <c r="L87" s="347">
        <f>'2M - SGS'!L87</f>
        <v>8.5277000000000006E-2</v>
      </c>
      <c r="M87" s="347">
        <f>'2M - SGS'!M87</f>
        <v>8.2588999999999996E-2</v>
      </c>
      <c r="N87" s="347">
        <f>'2M - SGS'!N87</f>
        <v>8.5237999999999994E-2</v>
      </c>
      <c r="O87" s="347">
        <f>'2M - SGS'!O87</f>
        <v>8.5109000000000004E-2</v>
      </c>
      <c r="P87" s="347">
        <f>'2M - SGS'!P87</f>
        <v>7.7715000000000006E-2</v>
      </c>
      <c r="Q87" s="347">
        <f>'2M - SGS'!Q87</f>
        <v>8.6136000000000004E-2</v>
      </c>
      <c r="R87" s="347">
        <f>'2M - SGS'!R87</f>
        <v>7.9796000000000006E-2</v>
      </c>
      <c r="S87" s="347">
        <f>'2M - SGS'!S87</f>
        <v>8.5334999999999994E-2</v>
      </c>
      <c r="T87" s="347">
        <f>'2M - SGS'!T87</f>
        <v>8.1994999999999998E-2</v>
      </c>
      <c r="U87" s="347">
        <f>'2M - SGS'!U87</f>
        <v>8.4098999999999993E-2</v>
      </c>
      <c r="V87" s="347">
        <f>'2M - SGS'!V87</f>
        <v>8.4198999999999996E-2</v>
      </c>
      <c r="W87" s="347">
        <f>'2M - SGS'!W87</f>
        <v>8.2512000000000002E-2</v>
      </c>
      <c r="X87" s="347">
        <f>'2M - SGS'!X87</f>
        <v>8.5277000000000006E-2</v>
      </c>
      <c r="Y87" s="347">
        <f>'2M - SGS'!Y87</f>
        <v>8.2588999999999996E-2</v>
      </c>
      <c r="Z87" s="347">
        <f>'2M - SGS'!Z87</f>
        <v>8.5237999999999994E-2</v>
      </c>
      <c r="AA87" s="347">
        <f>'2M - SGS'!AA87</f>
        <v>8.5109000000000004E-2</v>
      </c>
      <c r="AB87" s="347">
        <f>'2M - SGS'!AB87</f>
        <v>7.7715000000000006E-2</v>
      </c>
      <c r="AC87" s="347">
        <f>'2M - SGS'!AC87</f>
        <v>8.6136000000000004E-2</v>
      </c>
      <c r="AD87" s="347">
        <f>'2M - SGS'!AD87</f>
        <v>7.9796000000000006E-2</v>
      </c>
      <c r="AE87" s="347">
        <f>'2M - SGS'!AE87</f>
        <v>8.5334999999999994E-2</v>
      </c>
      <c r="AF87" s="347">
        <f>'2M - SGS'!AF87</f>
        <v>8.1994999999999998E-2</v>
      </c>
      <c r="AG87" s="347">
        <f>'2M - SGS'!AG87</f>
        <v>8.4098999999999993E-2</v>
      </c>
      <c r="AH87" s="347">
        <f>'2M - SGS'!AH87</f>
        <v>8.4198999999999996E-2</v>
      </c>
      <c r="AI87" s="347">
        <f>'2M - SGS'!AI87</f>
        <v>8.2512000000000002E-2</v>
      </c>
      <c r="AJ87" s="347">
        <f>'2M - SGS'!AJ87</f>
        <v>8.5277000000000006E-2</v>
      </c>
      <c r="AK87" s="347">
        <f>'2M - SGS'!AK87</f>
        <v>8.2588999999999996E-2</v>
      </c>
      <c r="AL87" s="347">
        <f>'2M - SGS'!AL87</f>
        <v>8.5237999999999994E-2</v>
      </c>
      <c r="AM87" s="347">
        <f>'2M - SGS'!AM87</f>
        <v>8.5109000000000004E-2</v>
      </c>
      <c r="AN87" s="347">
        <f>'2M - SGS'!AN87</f>
        <v>7.7715000000000006E-2</v>
      </c>
      <c r="AO87" s="347">
        <f>'2M - SGS'!AO87</f>
        <v>8.6136000000000004E-2</v>
      </c>
      <c r="AP87" s="347">
        <f>'2M - SGS'!AP87</f>
        <v>7.9796000000000006E-2</v>
      </c>
      <c r="AQ87" s="347">
        <f>'2M - SGS'!AQ87</f>
        <v>8.5334999999999994E-2</v>
      </c>
      <c r="AR87" s="347">
        <f>'2M - SGS'!AR87</f>
        <v>8.1994999999999998E-2</v>
      </c>
      <c r="AS87" s="347">
        <f>'2M - SGS'!AS87</f>
        <v>8.4098999999999993E-2</v>
      </c>
      <c r="AT87" s="347">
        <f>'2M - SGS'!AT87</f>
        <v>8.4198999999999996E-2</v>
      </c>
      <c r="AU87" s="347">
        <f>'2M - SGS'!AU87</f>
        <v>8.2512000000000002E-2</v>
      </c>
      <c r="AV87" s="347">
        <f>'2M - SGS'!AV87</f>
        <v>8.5277000000000006E-2</v>
      </c>
      <c r="AW87" s="347">
        <f>'2M - SGS'!AW87</f>
        <v>8.2588999999999996E-2</v>
      </c>
      <c r="AX87" s="347">
        <f>'2M - SGS'!AX87</f>
        <v>8.5237999999999994E-2</v>
      </c>
      <c r="AY87" s="347">
        <f>'2M - SGS'!AY87</f>
        <v>8.5109000000000004E-2</v>
      </c>
      <c r="AZ87" s="347">
        <f>'2M - SGS'!AZ87</f>
        <v>7.7715000000000006E-2</v>
      </c>
      <c r="BA87" s="347">
        <f>'2M - SGS'!BA87</f>
        <v>8.6136000000000004E-2</v>
      </c>
      <c r="BB87" s="347">
        <f>'2M - SGS'!BB87</f>
        <v>7.9796000000000006E-2</v>
      </c>
      <c r="BC87" s="347">
        <f>'2M - SGS'!BC87</f>
        <v>8.5334999999999994E-2</v>
      </c>
      <c r="BD87" s="347">
        <f>'2M - SGS'!BD87</f>
        <v>8.1994999999999998E-2</v>
      </c>
      <c r="BE87" s="347">
        <f>'2M - SGS'!BE87</f>
        <v>8.4098999999999993E-2</v>
      </c>
      <c r="BF87" s="347">
        <f>'2M - SGS'!BF87</f>
        <v>8.4198999999999996E-2</v>
      </c>
      <c r="BG87" s="347">
        <f>'2M - SGS'!BG87</f>
        <v>8.2512000000000002E-2</v>
      </c>
      <c r="BH87" s="347">
        <f>'2M - SGS'!BH87</f>
        <v>8.5277000000000006E-2</v>
      </c>
      <c r="BI87" s="347">
        <f>'2M - SGS'!BI87</f>
        <v>8.2588999999999996E-2</v>
      </c>
      <c r="BJ87" s="347">
        <f>'2M - SGS'!BJ87</f>
        <v>8.5237999999999994E-2</v>
      </c>
      <c r="BK87" s="347">
        <f>'2M - SGS'!BK87</f>
        <v>8.5109000000000004E-2</v>
      </c>
      <c r="BL87" s="347">
        <f>'2M - SGS'!BL87</f>
        <v>7.7715000000000006E-2</v>
      </c>
      <c r="BM87" s="347">
        <f>'2M - SGS'!BM87</f>
        <v>8.6136000000000004E-2</v>
      </c>
      <c r="BN87" s="347">
        <f>'2M - SGS'!BN87</f>
        <v>7.9796000000000006E-2</v>
      </c>
      <c r="BO87" s="347">
        <f>'2M - SGS'!BO87</f>
        <v>8.5334999999999994E-2</v>
      </c>
      <c r="BP87" s="347">
        <f>'2M - SGS'!BP87</f>
        <v>8.1994999999999998E-2</v>
      </c>
      <c r="BQ87" s="347">
        <f>'2M - SGS'!BQ87</f>
        <v>8.4098999999999993E-2</v>
      </c>
      <c r="BR87" s="347">
        <f>'2M - SGS'!BR87</f>
        <v>8.4198999999999996E-2</v>
      </c>
      <c r="BS87" s="347">
        <f>'2M - SGS'!BS87</f>
        <v>8.2512000000000002E-2</v>
      </c>
      <c r="BT87" s="347">
        <f>'2M - SGS'!BT87</f>
        <v>8.5277000000000006E-2</v>
      </c>
      <c r="BU87" s="347">
        <f>'2M - SGS'!BU87</f>
        <v>8.2588999999999996E-2</v>
      </c>
      <c r="BV87" s="347">
        <f>'2M - SGS'!BV87</f>
        <v>8.5237999999999994E-2</v>
      </c>
      <c r="BW87" s="347">
        <f>'2M - SGS'!BW87</f>
        <v>8.5109000000000004E-2</v>
      </c>
      <c r="BX87" s="347">
        <f>'2M - SGS'!BX87</f>
        <v>7.7715000000000006E-2</v>
      </c>
      <c r="BY87" s="347">
        <f>'2M - SGS'!BY87</f>
        <v>8.6136000000000004E-2</v>
      </c>
      <c r="BZ87" s="347">
        <f>'2M - SGS'!BZ87</f>
        <v>7.9796000000000006E-2</v>
      </c>
      <c r="CA87" s="347">
        <f>'2M - SGS'!CA87</f>
        <v>8.5334999999999994E-2</v>
      </c>
      <c r="CB87" s="347">
        <f>'2M - SGS'!CB87</f>
        <v>8.1994999999999998E-2</v>
      </c>
      <c r="CC87" s="347">
        <f>'2M - SGS'!CC87</f>
        <v>8.4098999999999993E-2</v>
      </c>
      <c r="CD87" s="347">
        <f>'2M - SGS'!CD87</f>
        <v>8.4198999999999996E-2</v>
      </c>
      <c r="CE87" s="347">
        <f>'2M - SGS'!CE87</f>
        <v>8.2512000000000002E-2</v>
      </c>
      <c r="CF87" s="347">
        <f>'2M - SGS'!CF87</f>
        <v>8.5277000000000006E-2</v>
      </c>
      <c r="CG87" s="347">
        <f>'2M - SGS'!CG87</f>
        <v>8.2588999999999996E-2</v>
      </c>
      <c r="CH87" s="348">
        <f>'2M - SGS'!CH87</f>
        <v>8.5237999999999994E-2</v>
      </c>
      <c r="CJ87" s="249">
        <f t="shared" si="103"/>
        <v>1.0000000000000002</v>
      </c>
    </row>
    <row r="88" spans="1:88" ht="15.6" x14ac:dyDescent="0.3">
      <c r="A88" s="606"/>
      <c r="B88" s="14" t="str">
        <f t="shared" si="102"/>
        <v>Process</v>
      </c>
      <c r="C88" s="347">
        <f>'2M - SGS'!C88</f>
        <v>8.5109000000000004E-2</v>
      </c>
      <c r="D88" s="347">
        <f>'2M - SGS'!D88</f>
        <v>7.7715000000000006E-2</v>
      </c>
      <c r="E88" s="347">
        <f>'2M - SGS'!E88</f>
        <v>8.6136000000000004E-2</v>
      </c>
      <c r="F88" s="347">
        <f>'2M - SGS'!F88</f>
        <v>7.9796000000000006E-2</v>
      </c>
      <c r="G88" s="347">
        <f>'2M - SGS'!G88</f>
        <v>8.5334999999999994E-2</v>
      </c>
      <c r="H88" s="347">
        <f>'2M - SGS'!H88</f>
        <v>8.1994999999999998E-2</v>
      </c>
      <c r="I88" s="347">
        <f>'2M - SGS'!I88</f>
        <v>8.4098999999999993E-2</v>
      </c>
      <c r="J88" s="347">
        <f>'2M - SGS'!J88</f>
        <v>8.4198999999999996E-2</v>
      </c>
      <c r="K88" s="347">
        <f>'2M - SGS'!K88</f>
        <v>8.2512000000000002E-2</v>
      </c>
      <c r="L88" s="347">
        <f>'2M - SGS'!L88</f>
        <v>8.5277000000000006E-2</v>
      </c>
      <c r="M88" s="347">
        <f>'2M - SGS'!M88</f>
        <v>8.2588999999999996E-2</v>
      </c>
      <c r="N88" s="347">
        <f>'2M - SGS'!N88</f>
        <v>8.5237999999999994E-2</v>
      </c>
      <c r="O88" s="347">
        <f>'2M - SGS'!O88</f>
        <v>8.5109000000000004E-2</v>
      </c>
      <c r="P88" s="347">
        <f>'2M - SGS'!P88</f>
        <v>7.7715000000000006E-2</v>
      </c>
      <c r="Q88" s="347">
        <f>'2M - SGS'!Q88</f>
        <v>8.6136000000000004E-2</v>
      </c>
      <c r="R88" s="347">
        <f>'2M - SGS'!R88</f>
        <v>7.9796000000000006E-2</v>
      </c>
      <c r="S88" s="347">
        <f>'2M - SGS'!S88</f>
        <v>8.5334999999999994E-2</v>
      </c>
      <c r="T88" s="347">
        <f>'2M - SGS'!T88</f>
        <v>8.1994999999999998E-2</v>
      </c>
      <c r="U88" s="347">
        <f>'2M - SGS'!U88</f>
        <v>8.4098999999999993E-2</v>
      </c>
      <c r="V88" s="347">
        <f>'2M - SGS'!V88</f>
        <v>8.4198999999999996E-2</v>
      </c>
      <c r="W88" s="347">
        <f>'2M - SGS'!W88</f>
        <v>8.2512000000000002E-2</v>
      </c>
      <c r="X88" s="347">
        <f>'2M - SGS'!X88</f>
        <v>8.5277000000000006E-2</v>
      </c>
      <c r="Y88" s="347">
        <f>'2M - SGS'!Y88</f>
        <v>8.2588999999999996E-2</v>
      </c>
      <c r="Z88" s="347">
        <f>'2M - SGS'!Z88</f>
        <v>8.5237999999999994E-2</v>
      </c>
      <c r="AA88" s="347">
        <f>'2M - SGS'!AA88</f>
        <v>8.5109000000000004E-2</v>
      </c>
      <c r="AB88" s="347">
        <f>'2M - SGS'!AB88</f>
        <v>7.7715000000000006E-2</v>
      </c>
      <c r="AC88" s="347">
        <f>'2M - SGS'!AC88</f>
        <v>8.6136000000000004E-2</v>
      </c>
      <c r="AD88" s="347">
        <f>'2M - SGS'!AD88</f>
        <v>7.9796000000000006E-2</v>
      </c>
      <c r="AE88" s="347">
        <f>'2M - SGS'!AE88</f>
        <v>8.5334999999999994E-2</v>
      </c>
      <c r="AF88" s="347">
        <f>'2M - SGS'!AF88</f>
        <v>8.1994999999999998E-2</v>
      </c>
      <c r="AG88" s="347">
        <f>'2M - SGS'!AG88</f>
        <v>8.4098999999999993E-2</v>
      </c>
      <c r="AH88" s="347">
        <f>'2M - SGS'!AH88</f>
        <v>8.4198999999999996E-2</v>
      </c>
      <c r="AI88" s="347">
        <f>'2M - SGS'!AI88</f>
        <v>8.2512000000000002E-2</v>
      </c>
      <c r="AJ88" s="347">
        <f>'2M - SGS'!AJ88</f>
        <v>8.5277000000000006E-2</v>
      </c>
      <c r="AK88" s="347">
        <f>'2M - SGS'!AK88</f>
        <v>8.2588999999999996E-2</v>
      </c>
      <c r="AL88" s="347">
        <f>'2M - SGS'!AL88</f>
        <v>8.5237999999999994E-2</v>
      </c>
      <c r="AM88" s="347">
        <f>'2M - SGS'!AM88</f>
        <v>8.5109000000000004E-2</v>
      </c>
      <c r="AN88" s="347">
        <f>'2M - SGS'!AN88</f>
        <v>7.7715000000000006E-2</v>
      </c>
      <c r="AO88" s="347">
        <f>'2M - SGS'!AO88</f>
        <v>8.6136000000000004E-2</v>
      </c>
      <c r="AP88" s="347">
        <f>'2M - SGS'!AP88</f>
        <v>7.9796000000000006E-2</v>
      </c>
      <c r="AQ88" s="347">
        <f>'2M - SGS'!AQ88</f>
        <v>8.5334999999999994E-2</v>
      </c>
      <c r="AR88" s="347">
        <f>'2M - SGS'!AR88</f>
        <v>8.1994999999999998E-2</v>
      </c>
      <c r="AS88" s="347">
        <f>'2M - SGS'!AS88</f>
        <v>8.4098999999999993E-2</v>
      </c>
      <c r="AT88" s="347">
        <f>'2M - SGS'!AT88</f>
        <v>8.4198999999999996E-2</v>
      </c>
      <c r="AU88" s="347">
        <f>'2M - SGS'!AU88</f>
        <v>8.2512000000000002E-2</v>
      </c>
      <c r="AV88" s="347">
        <f>'2M - SGS'!AV88</f>
        <v>8.5277000000000006E-2</v>
      </c>
      <c r="AW88" s="347">
        <f>'2M - SGS'!AW88</f>
        <v>8.2588999999999996E-2</v>
      </c>
      <c r="AX88" s="347">
        <f>'2M - SGS'!AX88</f>
        <v>8.5237999999999994E-2</v>
      </c>
      <c r="AY88" s="347">
        <f>'2M - SGS'!AY88</f>
        <v>8.5109000000000004E-2</v>
      </c>
      <c r="AZ88" s="347">
        <f>'2M - SGS'!AZ88</f>
        <v>7.7715000000000006E-2</v>
      </c>
      <c r="BA88" s="347">
        <f>'2M - SGS'!BA88</f>
        <v>8.6136000000000004E-2</v>
      </c>
      <c r="BB88" s="347">
        <f>'2M - SGS'!BB88</f>
        <v>7.9796000000000006E-2</v>
      </c>
      <c r="BC88" s="347">
        <f>'2M - SGS'!BC88</f>
        <v>8.5334999999999994E-2</v>
      </c>
      <c r="BD88" s="347">
        <f>'2M - SGS'!BD88</f>
        <v>8.1994999999999998E-2</v>
      </c>
      <c r="BE88" s="347">
        <f>'2M - SGS'!BE88</f>
        <v>8.4098999999999993E-2</v>
      </c>
      <c r="BF88" s="347">
        <f>'2M - SGS'!BF88</f>
        <v>8.4198999999999996E-2</v>
      </c>
      <c r="BG88" s="347">
        <f>'2M - SGS'!BG88</f>
        <v>8.2512000000000002E-2</v>
      </c>
      <c r="BH88" s="347">
        <f>'2M - SGS'!BH88</f>
        <v>8.5277000000000006E-2</v>
      </c>
      <c r="BI88" s="347">
        <f>'2M - SGS'!BI88</f>
        <v>8.2588999999999996E-2</v>
      </c>
      <c r="BJ88" s="347">
        <f>'2M - SGS'!BJ88</f>
        <v>8.5237999999999994E-2</v>
      </c>
      <c r="BK88" s="347">
        <f>'2M - SGS'!BK88</f>
        <v>8.5109000000000004E-2</v>
      </c>
      <c r="BL88" s="347">
        <f>'2M - SGS'!BL88</f>
        <v>7.7715000000000006E-2</v>
      </c>
      <c r="BM88" s="347">
        <f>'2M - SGS'!BM88</f>
        <v>8.6136000000000004E-2</v>
      </c>
      <c r="BN88" s="347">
        <f>'2M - SGS'!BN88</f>
        <v>7.9796000000000006E-2</v>
      </c>
      <c r="BO88" s="347">
        <f>'2M - SGS'!BO88</f>
        <v>8.5334999999999994E-2</v>
      </c>
      <c r="BP88" s="347">
        <f>'2M - SGS'!BP88</f>
        <v>8.1994999999999998E-2</v>
      </c>
      <c r="BQ88" s="347">
        <f>'2M - SGS'!BQ88</f>
        <v>8.4098999999999993E-2</v>
      </c>
      <c r="BR88" s="347">
        <f>'2M - SGS'!BR88</f>
        <v>8.4198999999999996E-2</v>
      </c>
      <c r="BS88" s="347">
        <f>'2M - SGS'!BS88</f>
        <v>8.2512000000000002E-2</v>
      </c>
      <c r="BT88" s="347">
        <f>'2M - SGS'!BT88</f>
        <v>8.5277000000000006E-2</v>
      </c>
      <c r="BU88" s="347">
        <f>'2M - SGS'!BU88</f>
        <v>8.2588999999999996E-2</v>
      </c>
      <c r="BV88" s="347">
        <f>'2M - SGS'!BV88</f>
        <v>8.5237999999999994E-2</v>
      </c>
      <c r="BW88" s="347">
        <f>'2M - SGS'!BW88</f>
        <v>8.5109000000000004E-2</v>
      </c>
      <c r="BX88" s="347">
        <f>'2M - SGS'!BX88</f>
        <v>7.7715000000000006E-2</v>
      </c>
      <c r="BY88" s="347">
        <f>'2M - SGS'!BY88</f>
        <v>8.6136000000000004E-2</v>
      </c>
      <c r="BZ88" s="347">
        <f>'2M - SGS'!BZ88</f>
        <v>7.9796000000000006E-2</v>
      </c>
      <c r="CA88" s="347">
        <f>'2M - SGS'!CA88</f>
        <v>8.5334999999999994E-2</v>
      </c>
      <c r="CB88" s="347">
        <f>'2M - SGS'!CB88</f>
        <v>8.1994999999999998E-2</v>
      </c>
      <c r="CC88" s="347">
        <f>'2M - SGS'!CC88</f>
        <v>8.4098999999999993E-2</v>
      </c>
      <c r="CD88" s="347">
        <f>'2M - SGS'!CD88</f>
        <v>8.4198999999999996E-2</v>
      </c>
      <c r="CE88" s="347">
        <f>'2M - SGS'!CE88</f>
        <v>8.2512000000000002E-2</v>
      </c>
      <c r="CF88" s="347">
        <f>'2M - SGS'!CF88</f>
        <v>8.5277000000000006E-2</v>
      </c>
      <c r="CG88" s="347">
        <f>'2M - SGS'!CG88</f>
        <v>8.2588999999999996E-2</v>
      </c>
      <c r="CH88" s="348">
        <f>'2M - SGS'!CH88</f>
        <v>8.5237999999999994E-2</v>
      </c>
      <c r="CJ88" s="249">
        <f t="shared" si="103"/>
        <v>1.0000000000000002</v>
      </c>
    </row>
    <row r="89" spans="1:88" ht="15.6" x14ac:dyDescent="0.3">
      <c r="A89" s="606"/>
      <c r="B89" s="14" t="str">
        <f t="shared" si="102"/>
        <v>Refrigeration</v>
      </c>
      <c r="C89" s="347">
        <f>'2M - SGS'!C89</f>
        <v>8.3486000000000005E-2</v>
      </c>
      <c r="D89" s="347">
        <f>'2M - SGS'!D89</f>
        <v>7.6158000000000003E-2</v>
      </c>
      <c r="E89" s="347">
        <f>'2M - SGS'!E89</f>
        <v>8.3346000000000003E-2</v>
      </c>
      <c r="F89" s="347">
        <f>'2M - SGS'!F89</f>
        <v>8.0782999999999994E-2</v>
      </c>
      <c r="G89" s="347">
        <f>'2M - SGS'!G89</f>
        <v>8.5133E-2</v>
      </c>
      <c r="H89" s="347">
        <f>'2M - SGS'!H89</f>
        <v>8.4294999999999995E-2</v>
      </c>
      <c r="I89" s="347">
        <f>'2M - SGS'!I89</f>
        <v>8.7456999999999993E-2</v>
      </c>
      <c r="J89" s="347">
        <f>'2M - SGS'!J89</f>
        <v>8.7230000000000002E-2</v>
      </c>
      <c r="K89" s="347">
        <f>'2M - SGS'!K89</f>
        <v>8.3319000000000004E-2</v>
      </c>
      <c r="L89" s="347">
        <f>'2M - SGS'!L89</f>
        <v>8.4562999999999999E-2</v>
      </c>
      <c r="M89" s="347">
        <f>'2M - SGS'!M89</f>
        <v>8.1112000000000004E-2</v>
      </c>
      <c r="N89" s="347">
        <f>'2M - SGS'!N89</f>
        <v>8.3118999999999998E-2</v>
      </c>
      <c r="O89" s="347">
        <f>'2M - SGS'!O89</f>
        <v>8.3486000000000005E-2</v>
      </c>
      <c r="P89" s="347">
        <f>'2M - SGS'!P89</f>
        <v>7.6158000000000003E-2</v>
      </c>
      <c r="Q89" s="347">
        <f>'2M - SGS'!Q89</f>
        <v>8.3346000000000003E-2</v>
      </c>
      <c r="R89" s="347">
        <f>'2M - SGS'!R89</f>
        <v>8.0782999999999994E-2</v>
      </c>
      <c r="S89" s="347">
        <f>'2M - SGS'!S89</f>
        <v>8.5133E-2</v>
      </c>
      <c r="T89" s="347">
        <f>'2M - SGS'!T89</f>
        <v>8.4294999999999995E-2</v>
      </c>
      <c r="U89" s="347">
        <f>'2M - SGS'!U89</f>
        <v>8.7456999999999993E-2</v>
      </c>
      <c r="V89" s="347">
        <f>'2M - SGS'!V89</f>
        <v>8.7230000000000002E-2</v>
      </c>
      <c r="W89" s="347">
        <f>'2M - SGS'!W89</f>
        <v>8.3319000000000004E-2</v>
      </c>
      <c r="X89" s="347">
        <f>'2M - SGS'!X89</f>
        <v>8.4562999999999999E-2</v>
      </c>
      <c r="Y89" s="347">
        <f>'2M - SGS'!Y89</f>
        <v>8.1112000000000004E-2</v>
      </c>
      <c r="Z89" s="347">
        <f>'2M - SGS'!Z89</f>
        <v>8.3118999999999998E-2</v>
      </c>
      <c r="AA89" s="347">
        <f>'2M - SGS'!AA89</f>
        <v>8.3486000000000005E-2</v>
      </c>
      <c r="AB89" s="347">
        <f>'2M - SGS'!AB89</f>
        <v>7.6158000000000003E-2</v>
      </c>
      <c r="AC89" s="347">
        <f>'2M - SGS'!AC89</f>
        <v>8.3346000000000003E-2</v>
      </c>
      <c r="AD89" s="347">
        <f>'2M - SGS'!AD89</f>
        <v>8.0782999999999994E-2</v>
      </c>
      <c r="AE89" s="347">
        <f>'2M - SGS'!AE89</f>
        <v>8.5133E-2</v>
      </c>
      <c r="AF89" s="347">
        <f>'2M - SGS'!AF89</f>
        <v>8.4294999999999995E-2</v>
      </c>
      <c r="AG89" s="347">
        <f>'2M - SGS'!AG89</f>
        <v>8.7456999999999993E-2</v>
      </c>
      <c r="AH89" s="347">
        <f>'2M - SGS'!AH89</f>
        <v>8.7230000000000002E-2</v>
      </c>
      <c r="AI89" s="347">
        <f>'2M - SGS'!AI89</f>
        <v>8.3319000000000004E-2</v>
      </c>
      <c r="AJ89" s="347">
        <f>'2M - SGS'!AJ89</f>
        <v>8.4562999999999999E-2</v>
      </c>
      <c r="AK89" s="347">
        <f>'2M - SGS'!AK89</f>
        <v>8.1112000000000004E-2</v>
      </c>
      <c r="AL89" s="347">
        <f>'2M - SGS'!AL89</f>
        <v>8.3118999999999998E-2</v>
      </c>
      <c r="AM89" s="347">
        <f>'2M - SGS'!AM89</f>
        <v>8.3486000000000005E-2</v>
      </c>
      <c r="AN89" s="347">
        <f>'2M - SGS'!AN89</f>
        <v>7.6158000000000003E-2</v>
      </c>
      <c r="AO89" s="347">
        <f>'2M - SGS'!AO89</f>
        <v>8.3346000000000003E-2</v>
      </c>
      <c r="AP89" s="347">
        <f>'2M - SGS'!AP89</f>
        <v>8.0782999999999994E-2</v>
      </c>
      <c r="AQ89" s="347">
        <f>'2M - SGS'!AQ89</f>
        <v>8.5133E-2</v>
      </c>
      <c r="AR89" s="347">
        <f>'2M - SGS'!AR89</f>
        <v>8.4294999999999995E-2</v>
      </c>
      <c r="AS89" s="347">
        <f>'2M - SGS'!AS89</f>
        <v>8.7456999999999993E-2</v>
      </c>
      <c r="AT89" s="347">
        <f>'2M - SGS'!AT89</f>
        <v>8.7230000000000002E-2</v>
      </c>
      <c r="AU89" s="347">
        <f>'2M - SGS'!AU89</f>
        <v>8.3319000000000004E-2</v>
      </c>
      <c r="AV89" s="347">
        <f>'2M - SGS'!AV89</f>
        <v>8.4562999999999999E-2</v>
      </c>
      <c r="AW89" s="347">
        <f>'2M - SGS'!AW89</f>
        <v>8.1112000000000004E-2</v>
      </c>
      <c r="AX89" s="347">
        <f>'2M - SGS'!AX89</f>
        <v>8.3118999999999998E-2</v>
      </c>
      <c r="AY89" s="347">
        <f>'2M - SGS'!AY89</f>
        <v>8.3486000000000005E-2</v>
      </c>
      <c r="AZ89" s="347">
        <f>'2M - SGS'!AZ89</f>
        <v>7.6158000000000003E-2</v>
      </c>
      <c r="BA89" s="347">
        <f>'2M - SGS'!BA89</f>
        <v>8.3346000000000003E-2</v>
      </c>
      <c r="BB89" s="347">
        <f>'2M - SGS'!BB89</f>
        <v>8.0782999999999994E-2</v>
      </c>
      <c r="BC89" s="347">
        <f>'2M - SGS'!BC89</f>
        <v>8.5133E-2</v>
      </c>
      <c r="BD89" s="347">
        <f>'2M - SGS'!BD89</f>
        <v>8.4294999999999995E-2</v>
      </c>
      <c r="BE89" s="347">
        <f>'2M - SGS'!BE89</f>
        <v>8.7456999999999993E-2</v>
      </c>
      <c r="BF89" s="347">
        <f>'2M - SGS'!BF89</f>
        <v>8.7230000000000002E-2</v>
      </c>
      <c r="BG89" s="347">
        <f>'2M - SGS'!BG89</f>
        <v>8.3319000000000004E-2</v>
      </c>
      <c r="BH89" s="347">
        <f>'2M - SGS'!BH89</f>
        <v>8.4562999999999999E-2</v>
      </c>
      <c r="BI89" s="347">
        <f>'2M - SGS'!BI89</f>
        <v>8.1112000000000004E-2</v>
      </c>
      <c r="BJ89" s="347">
        <f>'2M - SGS'!BJ89</f>
        <v>8.3118999999999998E-2</v>
      </c>
      <c r="BK89" s="347">
        <f>'2M - SGS'!BK89</f>
        <v>8.3486000000000005E-2</v>
      </c>
      <c r="BL89" s="347">
        <f>'2M - SGS'!BL89</f>
        <v>7.6158000000000003E-2</v>
      </c>
      <c r="BM89" s="347">
        <f>'2M - SGS'!BM89</f>
        <v>8.3346000000000003E-2</v>
      </c>
      <c r="BN89" s="347">
        <f>'2M - SGS'!BN89</f>
        <v>8.0782999999999994E-2</v>
      </c>
      <c r="BO89" s="347">
        <f>'2M - SGS'!BO89</f>
        <v>8.5133E-2</v>
      </c>
      <c r="BP89" s="347">
        <f>'2M - SGS'!BP89</f>
        <v>8.4294999999999995E-2</v>
      </c>
      <c r="BQ89" s="347">
        <f>'2M - SGS'!BQ89</f>
        <v>8.7456999999999993E-2</v>
      </c>
      <c r="BR89" s="347">
        <f>'2M - SGS'!BR89</f>
        <v>8.7230000000000002E-2</v>
      </c>
      <c r="BS89" s="347">
        <f>'2M - SGS'!BS89</f>
        <v>8.3319000000000004E-2</v>
      </c>
      <c r="BT89" s="347">
        <f>'2M - SGS'!BT89</f>
        <v>8.4562999999999999E-2</v>
      </c>
      <c r="BU89" s="347">
        <f>'2M - SGS'!BU89</f>
        <v>8.1112000000000004E-2</v>
      </c>
      <c r="BV89" s="347">
        <f>'2M - SGS'!BV89</f>
        <v>8.3118999999999998E-2</v>
      </c>
      <c r="BW89" s="347">
        <f>'2M - SGS'!BW89</f>
        <v>8.3486000000000005E-2</v>
      </c>
      <c r="BX89" s="347">
        <f>'2M - SGS'!BX89</f>
        <v>7.6158000000000003E-2</v>
      </c>
      <c r="BY89" s="347">
        <f>'2M - SGS'!BY89</f>
        <v>8.3346000000000003E-2</v>
      </c>
      <c r="BZ89" s="347">
        <f>'2M - SGS'!BZ89</f>
        <v>8.0782999999999994E-2</v>
      </c>
      <c r="CA89" s="347">
        <f>'2M - SGS'!CA89</f>
        <v>8.5133E-2</v>
      </c>
      <c r="CB89" s="347">
        <f>'2M - SGS'!CB89</f>
        <v>8.4294999999999995E-2</v>
      </c>
      <c r="CC89" s="347">
        <f>'2M - SGS'!CC89</f>
        <v>8.7456999999999993E-2</v>
      </c>
      <c r="CD89" s="347">
        <f>'2M - SGS'!CD89</f>
        <v>8.7230000000000002E-2</v>
      </c>
      <c r="CE89" s="347">
        <f>'2M - SGS'!CE89</f>
        <v>8.3319000000000004E-2</v>
      </c>
      <c r="CF89" s="347">
        <f>'2M - SGS'!CF89</f>
        <v>8.4562999999999999E-2</v>
      </c>
      <c r="CG89" s="347">
        <f>'2M - SGS'!CG89</f>
        <v>8.1112000000000004E-2</v>
      </c>
      <c r="CH89" s="348">
        <f>'2M - SGS'!CH89</f>
        <v>8.3118999999999998E-2</v>
      </c>
      <c r="CJ89" s="249">
        <f t="shared" si="103"/>
        <v>1.0000010000000001</v>
      </c>
    </row>
    <row r="90" spans="1:88" ht="16.2" thickBot="1" x14ac:dyDescent="0.35">
      <c r="A90" s="607"/>
      <c r="B90" s="15" t="str">
        <f t="shared" si="102"/>
        <v>Water Heating</v>
      </c>
      <c r="C90" s="349">
        <f>'2M - SGS'!C90</f>
        <v>0.108255</v>
      </c>
      <c r="D90" s="349">
        <f>'2M - SGS'!D90</f>
        <v>9.1078000000000006E-2</v>
      </c>
      <c r="E90" s="349">
        <f>'2M - SGS'!E90</f>
        <v>8.5239999999999996E-2</v>
      </c>
      <c r="F90" s="349">
        <f>'2M - SGS'!F90</f>
        <v>7.2980000000000003E-2</v>
      </c>
      <c r="G90" s="349">
        <f>'2M - SGS'!G90</f>
        <v>7.9849000000000003E-2</v>
      </c>
      <c r="H90" s="349">
        <f>'2M - SGS'!H90</f>
        <v>7.2720999999999994E-2</v>
      </c>
      <c r="I90" s="349">
        <f>'2M - SGS'!I90</f>
        <v>7.4929999999999997E-2</v>
      </c>
      <c r="J90" s="349">
        <f>'2M - SGS'!J90</f>
        <v>7.5861999999999999E-2</v>
      </c>
      <c r="K90" s="349">
        <f>'2M - SGS'!K90</f>
        <v>7.5733999999999996E-2</v>
      </c>
      <c r="L90" s="349">
        <f>'2M - SGS'!L90</f>
        <v>8.2808000000000007E-2</v>
      </c>
      <c r="M90" s="349">
        <f>'2M - SGS'!M90</f>
        <v>8.6345000000000005E-2</v>
      </c>
      <c r="N90" s="349">
        <f>'2M - SGS'!N90</f>
        <v>9.4200000000000006E-2</v>
      </c>
      <c r="O90" s="349">
        <f>'2M - SGS'!O90</f>
        <v>0.108255</v>
      </c>
      <c r="P90" s="349">
        <f>'2M - SGS'!P90</f>
        <v>9.1078000000000006E-2</v>
      </c>
      <c r="Q90" s="349">
        <f>'2M - SGS'!Q90</f>
        <v>8.5239999999999996E-2</v>
      </c>
      <c r="R90" s="349">
        <f>'2M - SGS'!R90</f>
        <v>7.2980000000000003E-2</v>
      </c>
      <c r="S90" s="349">
        <f>'2M - SGS'!S90</f>
        <v>7.9849000000000003E-2</v>
      </c>
      <c r="T90" s="349">
        <f>'2M - SGS'!T90</f>
        <v>7.2720999999999994E-2</v>
      </c>
      <c r="U90" s="349">
        <f>'2M - SGS'!U90</f>
        <v>7.4929999999999997E-2</v>
      </c>
      <c r="V90" s="349">
        <f>'2M - SGS'!V90</f>
        <v>7.5861999999999999E-2</v>
      </c>
      <c r="W90" s="349">
        <f>'2M - SGS'!W90</f>
        <v>7.5733999999999996E-2</v>
      </c>
      <c r="X90" s="349">
        <f>'2M - SGS'!X90</f>
        <v>8.2808000000000007E-2</v>
      </c>
      <c r="Y90" s="349">
        <f>'2M - SGS'!Y90</f>
        <v>8.6345000000000005E-2</v>
      </c>
      <c r="Z90" s="349">
        <f>'2M - SGS'!Z90</f>
        <v>9.4200000000000006E-2</v>
      </c>
      <c r="AA90" s="349">
        <f>'2M - SGS'!AA90</f>
        <v>0.108255</v>
      </c>
      <c r="AB90" s="349">
        <f>'2M - SGS'!AB90</f>
        <v>9.1078000000000006E-2</v>
      </c>
      <c r="AC90" s="349">
        <f>'2M - SGS'!AC90</f>
        <v>8.5239999999999996E-2</v>
      </c>
      <c r="AD90" s="349">
        <f>'2M - SGS'!AD90</f>
        <v>7.2980000000000003E-2</v>
      </c>
      <c r="AE90" s="349">
        <f>'2M - SGS'!AE90</f>
        <v>7.9849000000000003E-2</v>
      </c>
      <c r="AF90" s="349">
        <f>'2M - SGS'!AF90</f>
        <v>7.2720999999999994E-2</v>
      </c>
      <c r="AG90" s="349">
        <f>'2M - SGS'!AG90</f>
        <v>7.4929999999999997E-2</v>
      </c>
      <c r="AH90" s="349">
        <f>'2M - SGS'!AH90</f>
        <v>7.5861999999999999E-2</v>
      </c>
      <c r="AI90" s="349">
        <f>'2M - SGS'!AI90</f>
        <v>7.5733999999999996E-2</v>
      </c>
      <c r="AJ90" s="349">
        <f>'2M - SGS'!AJ90</f>
        <v>8.2808000000000007E-2</v>
      </c>
      <c r="AK90" s="349">
        <f>'2M - SGS'!AK90</f>
        <v>8.6345000000000005E-2</v>
      </c>
      <c r="AL90" s="349">
        <f>'2M - SGS'!AL90</f>
        <v>9.4200000000000006E-2</v>
      </c>
      <c r="AM90" s="349">
        <f>'2M - SGS'!AM90</f>
        <v>0.108255</v>
      </c>
      <c r="AN90" s="349">
        <f>'2M - SGS'!AN90</f>
        <v>9.1078000000000006E-2</v>
      </c>
      <c r="AO90" s="349">
        <f>'2M - SGS'!AO90</f>
        <v>8.5239999999999996E-2</v>
      </c>
      <c r="AP90" s="349">
        <f>'2M - SGS'!AP90</f>
        <v>7.2980000000000003E-2</v>
      </c>
      <c r="AQ90" s="349">
        <f>'2M - SGS'!AQ90</f>
        <v>7.9849000000000003E-2</v>
      </c>
      <c r="AR90" s="349">
        <f>'2M - SGS'!AR90</f>
        <v>7.2720999999999994E-2</v>
      </c>
      <c r="AS90" s="349">
        <f>'2M - SGS'!AS90</f>
        <v>7.4929999999999997E-2</v>
      </c>
      <c r="AT90" s="349">
        <f>'2M - SGS'!AT90</f>
        <v>7.5861999999999999E-2</v>
      </c>
      <c r="AU90" s="349">
        <f>'2M - SGS'!AU90</f>
        <v>7.5733999999999996E-2</v>
      </c>
      <c r="AV90" s="349">
        <f>'2M - SGS'!AV90</f>
        <v>8.2808000000000007E-2</v>
      </c>
      <c r="AW90" s="349">
        <f>'2M - SGS'!AW90</f>
        <v>8.6345000000000005E-2</v>
      </c>
      <c r="AX90" s="349">
        <f>'2M - SGS'!AX90</f>
        <v>9.4200000000000006E-2</v>
      </c>
      <c r="AY90" s="349">
        <f>'2M - SGS'!AY90</f>
        <v>0.108255</v>
      </c>
      <c r="AZ90" s="349">
        <f>'2M - SGS'!AZ90</f>
        <v>9.1078000000000006E-2</v>
      </c>
      <c r="BA90" s="349">
        <f>'2M - SGS'!BA90</f>
        <v>8.5239999999999996E-2</v>
      </c>
      <c r="BB90" s="349">
        <f>'2M - SGS'!BB90</f>
        <v>7.2980000000000003E-2</v>
      </c>
      <c r="BC90" s="349">
        <f>'2M - SGS'!BC90</f>
        <v>7.9849000000000003E-2</v>
      </c>
      <c r="BD90" s="349">
        <f>'2M - SGS'!BD90</f>
        <v>7.2720999999999994E-2</v>
      </c>
      <c r="BE90" s="349">
        <f>'2M - SGS'!BE90</f>
        <v>7.4929999999999997E-2</v>
      </c>
      <c r="BF90" s="349">
        <f>'2M - SGS'!BF90</f>
        <v>7.5861999999999999E-2</v>
      </c>
      <c r="BG90" s="349">
        <f>'2M - SGS'!BG90</f>
        <v>7.5733999999999996E-2</v>
      </c>
      <c r="BH90" s="349">
        <f>'2M - SGS'!BH90</f>
        <v>8.2808000000000007E-2</v>
      </c>
      <c r="BI90" s="349">
        <f>'2M - SGS'!BI90</f>
        <v>8.6345000000000005E-2</v>
      </c>
      <c r="BJ90" s="349">
        <f>'2M - SGS'!BJ90</f>
        <v>9.4200000000000006E-2</v>
      </c>
      <c r="BK90" s="349">
        <f>'2M - SGS'!BK90</f>
        <v>0.108255</v>
      </c>
      <c r="BL90" s="349">
        <f>'2M - SGS'!BL90</f>
        <v>9.1078000000000006E-2</v>
      </c>
      <c r="BM90" s="349">
        <f>'2M - SGS'!BM90</f>
        <v>8.5239999999999996E-2</v>
      </c>
      <c r="BN90" s="349">
        <f>'2M - SGS'!BN90</f>
        <v>7.2980000000000003E-2</v>
      </c>
      <c r="BO90" s="349">
        <f>'2M - SGS'!BO90</f>
        <v>7.9849000000000003E-2</v>
      </c>
      <c r="BP90" s="349">
        <f>'2M - SGS'!BP90</f>
        <v>7.2720999999999994E-2</v>
      </c>
      <c r="BQ90" s="349">
        <f>'2M - SGS'!BQ90</f>
        <v>7.4929999999999997E-2</v>
      </c>
      <c r="BR90" s="349">
        <f>'2M - SGS'!BR90</f>
        <v>7.5861999999999999E-2</v>
      </c>
      <c r="BS90" s="349">
        <f>'2M - SGS'!BS90</f>
        <v>7.5733999999999996E-2</v>
      </c>
      <c r="BT90" s="349">
        <f>'2M - SGS'!BT90</f>
        <v>8.2808000000000007E-2</v>
      </c>
      <c r="BU90" s="349">
        <f>'2M - SGS'!BU90</f>
        <v>8.6345000000000005E-2</v>
      </c>
      <c r="BV90" s="349">
        <f>'2M - SGS'!BV90</f>
        <v>9.4200000000000006E-2</v>
      </c>
      <c r="BW90" s="349">
        <f>'2M - SGS'!BW90</f>
        <v>0.108255</v>
      </c>
      <c r="BX90" s="349">
        <f>'2M - SGS'!BX90</f>
        <v>9.1078000000000006E-2</v>
      </c>
      <c r="BY90" s="349">
        <f>'2M - SGS'!BY90</f>
        <v>8.5239999999999996E-2</v>
      </c>
      <c r="BZ90" s="349">
        <f>'2M - SGS'!BZ90</f>
        <v>7.2980000000000003E-2</v>
      </c>
      <c r="CA90" s="349">
        <f>'2M - SGS'!CA90</f>
        <v>7.9849000000000003E-2</v>
      </c>
      <c r="CB90" s="349">
        <f>'2M - SGS'!CB90</f>
        <v>7.2720999999999994E-2</v>
      </c>
      <c r="CC90" s="349">
        <f>'2M - SGS'!CC90</f>
        <v>7.4929999999999997E-2</v>
      </c>
      <c r="CD90" s="349">
        <f>'2M - SGS'!CD90</f>
        <v>7.5861999999999999E-2</v>
      </c>
      <c r="CE90" s="349">
        <f>'2M - SGS'!CE90</f>
        <v>7.5733999999999996E-2</v>
      </c>
      <c r="CF90" s="349">
        <f>'2M - SGS'!CF90</f>
        <v>8.2808000000000007E-2</v>
      </c>
      <c r="CG90" s="349">
        <f>'2M - SGS'!CG90</f>
        <v>8.6345000000000005E-2</v>
      </c>
      <c r="CH90" s="350">
        <f>'2M - SGS'!CH90</f>
        <v>9.4200000000000006E-2</v>
      </c>
      <c r="CJ90" s="249">
        <f t="shared" si="103"/>
        <v>1.0000020000000001</v>
      </c>
    </row>
    <row r="91" spans="1:88" ht="15" thickBot="1" x14ac:dyDescent="0.35">
      <c r="CJ91" s="232" t="s">
        <v>186</v>
      </c>
    </row>
    <row r="92" spans="1:88" ht="15" customHeight="1" thickBot="1" x14ac:dyDescent="0.35">
      <c r="A92" s="595" t="s">
        <v>28</v>
      </c>
      <c r="B92" s="307" t="s">
        <v>33</v>
      </c>
      <c r="C92" s="176">
        <f>C$4</f>
        <v>44927</v>
      </c>
      <c r="D92" s="176">
        <f t="shared" ref="D92:BO92" si="104">D$4</f>
        <v>44958</v>
      </c>
      <c r="E92" s="176">
        <f t="shared" si="104"/>
        <v>44986</v>
      </c>
      <c r="F92" s="176">
        <f t="shared" si="104"/>
        <v>45017</v>
      </c>
      <c r="G92" s="176">
        <f t="shared" si="104"/>
        <v>45047</v>
      </c>
      <c r="H92" s="176">
        <f t="shared" si="104"/>
        <v>45078</v>
      </c>
      <c r="I92" s="176">
        <f t="shared" si="104"/>
        <v>45108</v>
      </c>
      <c r="J92" s="176">
        <f t="shared" si="104"/>
        <v>45139</v>
      </c>
      <c r="K92" s="176">
        <f t="shared" si="104"/>
        <v>45170</v>
      </c>
      <c r="L92" s="176">
        <f t="shared" si="104"/>
        <v>45200</v>
      </c>
      <c r="M92" s="176">
        <f t="shared" si="104"/>
        <v>45231</v>
      </c>
      <c r="N92" s="176">
        <f t="shared" si="104"/>
        <v>45261</v>
      </c>
      <c r="O92" s="176">
        <f t="shared" si="104"/>
        <v>45292</v>
      </c>
      <c r="P92" s="176">
        <f t="shared" si="104"/>
        <v>45323</v>
      </c>
      <c r="Q92" s="176">
        <f t="shared" si="104"/>
        <v>45352</v>
      </c>
      <c r="R92" s="176">
        <f t="shared" si="104"/>
        <v>45383</v>
      </c>
      <c r="S92" s="176">
        <f t="shared" si="104"/>
        <v>45413</v>
      </c>
      <c r="T92" s="176">
        <f t="shared" si="104"/>
        <v>45444</v>
      </c>
      <c r="U92" s="176">
        <f t="shared" si="104"/>
        <v>45474</v>
      </c>
      <c r="V92" s="176">
        <f t="shared" si="104"/>
        <v>45505</v>
      </c>
      <c r="W92" s="176">
        <f t="shared" si="104"/>
        <v>45536</v>
      </c>
      <c r="X92" s="176">
        <f t="shared" si="104"/>
        <v>45566</v>
      </c>
      <c r="Y92" s="176">
        <f t="shared" si="104"/>
        <v>45597</v>
      </c>
      <c r="Z92" s="176">
        <f t="shared" si="104"/>
        <v>45627</v>
      </c>
      <c r="AA92" s="176">
        <f t="shared" si="104"/>
        <v>45658</v>
      </c>
      <c r="AB92" s="176">
        <f t="shared" si="104"/>
        <v>45689</v>
      </c>
      <c r="AC92" s="176">
        <f t="shared" si="104"/>
        <v>45717</v>
      </c>
      <c r="AD92" s="176">
        <f t="shared" si="104"/>
        <v>45748</v>
      </c>
      <c r="AE92" s="176">
        <f t="shared" si="104"/>
        <v>45778</v>
      </c>
      <c r="AF92" s="176">
        <f t="shared" si="104"/>
        <v>45809</v>
      </c>
      <c r="AG92" s="176">
        <f t="shared" si="104"/>
        <v>45839</v>
      </c>
      <c r="AH92" s="176">
        <f t="shared" si="104"/>
        <v>45870</v>
      </c>
      <c r="AI92" s="176">
        <f t="shared" si="104"/>
        <v>45901</v>
      </c>
      <c r="AJ92" s="176">
        <f t="shared" si="104"/>
        <v>45931</v>
      </c>
      <c r="AK92" s="176">
        <f t="shared" si="104"/>
        <v>45962</v>
      </c>
      <c r="AL92" s="176">
        <f t="shared" si="104"/>
        <v>45992</v>
      </c>
      <c r="AM92" s="176">
        <f t="shared" si="104"/>
        <v>46023</v>
      </c>
      <c r="AN92" s="176">
        <f t="shared" si="104"/>
        <v>46054</v>
      </c>
      <c r="AO92" s="176">
        <f t="shared" si="104"/>
        <v>46082</v>
      </c>
      <c r="AP92" s="176">
        <f t="shared" si="104"/>
        <v>46113</v>
      </c>
      <c r="AQ92" s="176">
        <f t="shared" si="104"/>
        <v>46143</v>
      </c>
      <c r="AR92" s="176">
        <f t="shared" si="104"/>
        <v>46174</v>
      </c>
      <c r="AS92" s="176">
        <f t="shared" si="104"/>
        <v>46204</v>
      </c>
      <c r="AT92" s="176">
        <f t="shared" si="104"/>
        <v>46235</v>
      </c>
      <c r="AU92" s="176">
        <f t="shared" si="104"/>
        <v>46266</v>
      </c>
      <c r="AV92" s="176">
        <f t="shared" si="104"/>
        <v>46296</v>
      </c>
      <c r="AW92" s="176">
        <f t="shared" si="104"/>
        <v>46327</v>
      </c>
      <c r="AX92" s="176">
        <f t="shared" si="104"/>
        <v>46357</v>
      </c>
      <c r="AY92" s="176">
        <f t="shared" si="104"/>
        <v>46388</v>
      </c>
      <c r="AZ92" s="176">
        <f t="shared" si="104"/>
        <v>46419</v>
      </c>
      <c r="BA92" s="176">
        <f t="shared" si="104"/>
        <v>46447</v>
      </c>
      <c r="BB92" s="176">
        <f t="shared" si="104"/>
        <v>46478</v>
      </c>
      <c r="BC92" s="176">
        <f t="shared" si="104"/>
        <v>46508</v>
      </c>
      <c r="BD92" s="176">
        <f t="shared" si="104"/>
        <v>46539</v>
      </c>
      <c r="BE92" s="176">
        <f t="shared" si="104"/>
        <v>46569</v>
      </c>
      <c r="BF92" s="176">
        <f t="shared" si="104"/>
        <v>46600</v>
      </c>
      <c r="BG92" s="176">
        <f t="shared" si="104"/>
        <v>46631</v>
      </c>
      <c r="BH92" s="176">
        <f t="shared" si="104"/>
        <v>46661</v>
      </c>
      <c r="BI92" s="176">
        <f t="shared" si="104"/>
        <v>46692</v>
      </c>
      <c r="BJ92" s="176">
        <f t="shared" si="104"/>
        <v>46722</v>
      </c>
      <c r="BK92" s="176">
        <f t="shared" si="104"/>
        <v>46753</v>
      </c>
      <c r="BL92" s="176">
        <f t="shared" si="104"/>
        <v>46784</v>
      </c>
      <c r="BM92" s="176">
        <f t="shared" si="104"/>
        <v>46813</v>
      </c>
      <c r="BN92" s="176">
        <f t="shared" si="104"/>
        <v>46844</v>
      </c>
      <c r="BO92" s="176">
        <f t="shared" si="104"/>
        <v>46874</v>
      </c>
      <c r="BP92" s="176">
        <f t="shared" ref="BP92:CH92" si="105">BP$4</f>
        <v>46905</v>
      </c>
      <c r="BQ92" s="176">
        <f t="shared" si="105"/>
        <v>46935</v>
      </c>
      <c r="BR92" s="176">
        <f t="shared" si="105"/>
        <v>46966</v>
      </c>
      <c r="BS92" s="176">
        <f t="shared" si="105"/>
        <v>46997</v>
      </c>
      <c r="BT92" s="176">
        <f t="shared" si="105"/>
        <v>47027</v>
      </c>
      <c r="BU92" s="176">
        <f t="shared" si="105"/>
        <v>47058</v>
      </c>
      <c r="BV92" s="176">
        <f t="shared" si="105"/>
        <v>47088</v>
      </c>
      <c r="BW92" s="176">
        <f t="shared" si="105"/>
        <v>47119</v>
      </c>
      <c r="BX92" s="176">
        <f t="shared" si="105"/>
        <v>47150</v>
      </c>
      <c r="BY92" s="176">
        <f t="shared" si="105"/>
        <v>47178</v>
      </c>
      <c r="BZ92" s="176">
        <f t="shared" si="105"/>
        <v>47209</v>
      </c>
      <c r="CA92" s="176">
        <f t="shared" si="105"/>
        <v>47239</v>
      </c>
      <c r="CB92" s="176">
        <f t="shared" si="105"/>
        <v>47270</v>
      </c>
      <c r="CC92" s="176">
        <f t="shared" si="105"/>
        <v>47300</v>
      </c>
      <c r="CD92" s="176">
        <f t="shared" si="105"/>
        <v>47331</v>
      </c>
      <c r="CE92" s="176">
        <f t="shared" si="105"/>
        <v>47362</v>
      </c>
      <c r="CF92" s="176">
        <f t="shared" si="105"/>
        <v>47392</v>
      </c>
      <c r="CG92" s="176">
        <f t="shared" si="105"/>
        <v>47423</v>
      </c>
      <c r="CH92" s="177">
        <f t="shared" si="105"/>
        <v>47453</v>
      </c>
    </row>
    <row r="93" spans="1:88" ht="15.75" customHeight="1" x14ac:dyDescent="0.3">
      <c r="A93" s="596"/>
      <c r="B93" s="11" t="s">
        <v>20</v>
      </c>
      <c r="C93" s="421">
        <v>2.9121000000000001E-2</v>
      </c>
      <c r="D93" s="421">
        <v>2.8996000000000001E-2</v>
      </c>
      <c r="E93" s="421">
        <v>3.0048999999999999E-2</v>
      </c>
      <c r="F93" s="421">
        <v>2.9555999999999999E-2</v>
      </c>
      <c r="G93" s="421">
        <v>3.1981000000000002E-2</v>
      </c>
      <c r="H93" s="421">
        <v>5.3499999999999999E-2</v>
      </c>
      <c r="I93" s="445">
        <v>5.6994999999999997E-2</v>
      </c>
      <c r="J93" s="445">
        <v>5.5843999999999998E-2</v>
      </c>
      <c r="K93" s="445">
        <v>5.5169000000000003E-2</v>
      </c>
      <c r="L93" s="445">
        <v>3.5621E-2</v>
      </c>
      <c r="M93" s="445">
        <v>3.0717999999999999E-2</v>
      </c>
      <c r="N93" s="445">
        <v>2.8008000000000002E-2</v>
      </c>
      <c r="O93" s="445">
        <v>2.7657000000000001E-2</v>
      </c>
      <c r="P93" s="445">
        <v>2.6662000000000002E-2</v>
      </c>
      <c r="Q93" s="445">
        <v>2.7882000000000001E-2</v>
      </c>
      <c r="R93" s="445">
        <v>3.1621999999999997E-2</v>
      </c>
      <c r="S93" s="445">
        <v>3.5316E-2</v>
      </c>
      <c r="T93" s="445">
        <v>5.7203999999999998E-2</v>
      </c>
      <c r="U93" s="445">
        <v>5.6994999999999997E-2</v>
      </c>
      <c r="V93" s="445">
        <v>5.5843999999999998E-2</v>
      </c>
      <c r="W93" s="445">
        <v>5.5169000000000003E-2</v>
      </c>
      <c r="X93" s="445">
        <v>3.5621E-2</v>
      </c>
      <c r="Y93" s="445">
        <v>3.0717999999999999E-2</v>
      </c>
      <c r="Z93" s="445">
        <v>2.8008000000000002E-2</v>
      </c>
      <c r="AA93" s="445">
        <v>2.7657000000000001E-2</v>
      </c>
      <c r="AB93" s="445">
        <v>2.6662000000000002E-2</v>
      </c>
      <c r="AC93" s="445">
        <v>2.7882000000000001E-2</v>
      </c>
      <c r="AD93" s="445">
        <v>3.1621999999999997E-2</v>
      </c>
      <c r="AE93" s="445">
        <v>3.5316E-2</v>
      </c>
      <c r="AF93" s="445">
        <v>5.7203999999999998E-2</v>
      </c>
      <c r="AG93" s="445">
        <v>5.6994999999999997E-2</v>
      </c>
      <c r="AH93" s="445">
        <v>5.5843999999999998E-2</v>
      </c>
      <c r="AI93" s="445">
        <v>5.5169000000000003E-2</v>
      </c>
      <c r="AJ93" s="445">
        <v>3.5621E-2</v>
      </c>
      <c r="AK93" s="445">
        <v>3.0717999999999999E-2</v>
      </c>
      <c r="AL93" s="445">
        <v>2.8008000000000002E-2</v>
      </c>
      <c r="AM93" s="445">
        <v>2.7657000000000001E-2</v>
      </c>
      <c r="AN93" s="445">
        <v>2.6662000000000002E-2</v>
      </c>
      <c r="AO93" s="445">
        <v>2.7882000000000001E-2</v>
      </c>
      <c r="AP93" s="445">
        <v>3.1621999999999997E-2</v>
      </c>
      <c r="AQ93" s="445">
        <v>3.5316E-2</v>
      </c>
      <c r="AR93" s="445">
        <v>5.7203999999999998E-2</v>
      </c>
      <c r="AS93" s="445">
        <v>5.6994999999999997E-2</v>
      </c>
      <c r="AT93" s="445">
        <v>5.5843999999999998E-2</v>
      </c>
      <c r="AU93" s="445">
        <v>5.5169000000000003E-2</v>
      </c>
      <c r="AV93" s="445">
        <v>3.5621E-2</v>
      </c>
      <c r="AW93" s="445">
        <v>3.0717999999999999E-2</v>
      </c>
      <c r="AX93" s="445">
        <v>2.8008000000000002E-2</v>
      </c>
      <c r="AY93" s="445">
        <v>2.7657000000000001E-2</v>
      </c>
      <c r="AZ93" s="445">
        <v>2.6662000000000002E-2</v>
      </c>
      <c r="BA93" s="445">
        <v>2.7882000000000001E-2</v>
      </c>
      <c r="BB93" s="445">
        <v>3.1621999999999997E-2</v>
      </c>
      <c r="BC93" s="445">
        <v>3.5316E-2</v>
      </c>
      <c r="BD93" s="445">
        <v>5.7203999999999998E-2</v>
      </c>
      <c r="BE93" s="445">
        <v>5.6994999999999997E-2</v>
      </c>
      <c r="BF93" s="445">
        <v>5.5843999999999998E-2</v>
      </c>
      <c r="BG93" s="445">
        <v>5.5169000000000003E-2</v>
      </c>
      <c r="BH93" s="445">
        <v>3.5621E-2</v>
      </c>
      <c r="BI93" s="445">
        <v>3.0717999999999999E-2</v>
      </c>
      <c r="BJ93" s="445">
        <v>2.8008000000000002E-2</v>
      </c>
      <c r="BK93" s="445">
        <v>2.7657000000000001E-2</v>
      </c>
      <c r="BL93" s="445">
        <v>2.6662000000000002E-2</v>
      </c>
      <c r="BM93" s="445">
        <v>2.7882000000000001E-2</v>
      </c>
      <c r="BN93" s="445">
        <v>3.1621999999999997E-2</v>
      </c>
      <c r="BO93" s="445">
        <v>3.5316E-2</v>
      </c>
      <c r="BP93" s="445">
        <v>5.7203999999999998E-2</v>
      </c>
      <c r="BQ93" s="445">
        <v>5.6994999999999997E-2</v>
      </c>
      <c r="BR93" s="445">
        <v>5.5843999999999998E-2</v>
      </c>
      <c r="BS93" s="445">
        <v>5.5169000000000003E-2</v>
      </c>
      <c r="BT93" s="445">
        <v>3.5621E-2</v>
      </c>
      <c r="BU93" s="445">
        <v>3.0717999999999999E-2</v>
      </c>
      <c r="BV93" s="445">
        <v>2.8008000000000002E-2</v>
      </c>
      <c r="BW93" s="445">
        <v>2.7657000000000001E-2</v>
      </c>
      <c r="BX93" s="445">
        <v>2.6662000000000002E-2</v>
      </c>
      <c r="BY93" s="445">
        <v>2.7882000000000001E-2</v>
      </c>
      <c r="BZ93" s="445">
        <v>3.1621999999999997E-2</v>
      </c>
      <c r="CA93" s="445">
        <v>3.5316E-2</v>
      </c>
      <c r="CB93" s="445">
        <v>5.7203999999999998E-2</v>
      </c>
      <c r="CC93" s="445">
        <v>5.6994999999999997E-2</v>
      </c>
      <c r="CD93" s="445">
        <v>5.5843999999999998E-2</v>
      </c>
      <c r="CE93" s="445">
        <v>5.5169000000000003E-2</v>
      </c>
      <c r="CF93" s="445">
        <v>3.5621E-2</v>
      </c>
      <c r="CG93" s="445">
        <v>3.0717999999999999E-2</v>
      </c>
      <c r="CH93" s="445">
        <v>2.8008000000000002E-2</v>
      </c>
      <c r="CJ93" s="232" t="s">
        <v>187</v>
      </c>
    </row>
    <row r="94" spans="1:88" x14ac:dyDescent="0.3">
      <c r="A94" s="596"/>
      <c r="B94" s="11" t="s">
        <v>0</v>
      </c>
      <c r="C94" s="421">
        <v>3.4140999999999998E-2</v>
      </c>
      <c r="D94" s="421">
        <v>3.3355000000000003E-2</v>
      </c>
      <c r="E94" s="421">
        <v>3.2818E-2</v>
      </c>
      <c r="F94" s="421">
        <v>3.0006000000000001E-2</v>
      </c>
      <c r="G94" s="421">
        <v>3.9079000000000003E-2</v>
      </c>
      <c r="H94" s="421">
        <v>7.7214000000000005E-2</v>
      </c>
      <c r="I94" s="445">
        <v>6.7433000000000007E-2</v>
      </c>
      <c r="J94" s="445">
        <v>7.4159000000000003E-2</v>
      </c>
      <c r="K94" s="445">
        <v>8.1517000000000006E-2</v>
      </c>
      <c r="L94" s="445">
        <v>3.4575000000000002E-2</v>
      </c>
      <c r="M94" s="445">
        <v>3.7659999999999999E-2</v>
      </c>
      <c r="N94" s="445">
        <v>2.7265999999999999E-2</v>
      </c>
      <c r="O94" s="445">
        <v>3.2084000000000001E-2</v>
      </c>
      <c r="P94" s="445">
        <v>3.0335000000000001E-2</v>
      </c>
      <c r="Q94" s="445">
        <v>3.0248000000000001E-2</v>
      </c>
      <c r="R94" s="445">
        <v>3.2205999999999999E-2</v>
      </c>
      <c r="S94" s="445">
        <v>4.5136000000000003E-2</v>
      </c>
      <c r="T94" s="445">
        <v>8.3406999999999995E-2</v>
      </c>
      <c r="U94" s="445">
        <v>6.7433000000000007E-2</v>
      </c>
      <c r="V94" s="445">
        <v>7.4159000000000003E-2</v>
      </c>
      <c r="W94" s="445">
        <v>8.1517000000000006E-2</v>
      </c>
      <c r="X94" s="445">
        <v>3.4575000000000002E-2</v>
      </c>
      <c r="Y94" s="445">
        <v>3.7659999999999999E-2</v>
      </c>
      <c r="Z94" s="445">
        <v>2.7265999999999999E-2</v>
      </c>
      <c r="AA94" s="445">
        <v>3.2084000000000001E-2</v>
      </c>
      <c r="AB94" s="445">
        <v>3.0335000000000001E-2</v>
      </c>
      <c r="AC94" s="445">
        <v>3.0248000000000001E-2</v>
      </c>
      <c r="AD94" s="445">
        <v>3.2205999999999999E-2</v>
      </c>
      <c r="AE94" s="445">
        <v>4.5136000000000003E-2</v>
      </c>
      <c r="AF94" s="445">
        <v>8.3406999999999995E-2</v>
      </c>
      <c r="AG94" s="445">
        <v>6.7433000000000007E-2</v>
      </c>
      <c r="AH94" s="445">
        <v>7.4159000000000003E-2</v>
      </c>
      <c r="AI94" s="445">
        <v>8.1517000000000006E-2</v>
      </c>
      <c r="AJ94" s="445">
        <v>3.4575000000000002E-2</v>
      </c>
      <c r="AK94" s="445">
        <v>3.7659999999999999E-2</v>
      </c>
      <c r="AL94" s="445">
        <v>2.7265999999999999E-2</v>
      </c>
      <c r="AM94" s="445">
        <v>3.2084000000000001E-2</v>
      </c>
      <c r="AN94" s="445">
        <v>3.0335000000000001E-2</v>
      </c>
      <c r="AO94" s="445">
        <v>3.0248000000000001E-2</v>
      </c>
      <c r="AP94" s="445">
        <v>3.2205999999999999E-2</v>
      </c>
      <c r="AQ94" s="445">
        <v>4.5136000000000003E-2</v>
      </c>
      <c r="AR94" s="445">
        <v>8.3406999999999995E-2</v>
      </c>
      <c r="AS94" s="445">
        <v>6.7433000000000007E-2</v>
      </c>
      <c r="AT94" s="445">
        <v>7.4159000000000003E-2</v>
      </c>
      <c r="AU94" s="445">
        <v>8.1517000000000006E-2</v>
      </c>
      <c r="AV94" s="445">
        <v>3.4575000000000002E-2</v>
      </c>
      <c r="AW94" s="445">
        <v>3.7659999999999999E-2</v>
      </c>
      <c r="AX94" s="445">
        <v>2.7265999999999999E-2</v>
      </c>
      <c r="AY94" s="445">
        <v>3.2084000000000001E-2</v>
      </c>
      <c r="AZ94" s="445">
        <v>3.0335000000000001E-2</v>
      </c>
      <c r="BA94" s="445">
        <v>3.0248000000000001E-2</v>
      </c>
      <c r="BB94" s="445">
        <v>3.2205999999999999E-2</v>
      </c>
      <c r="BC94" s="445">
        <v>4.5136000000000003E-2</v>
      </c>
      <c r="BD94" s="445">
        <v>8.3406999999999995E-2</v>
      </c>
      <c r="BE94" s="445">
        <v>6.7433000000000007E-2</v>
      </c>
      <c r="BF94" s="445">
        <v>7.4159000000000003E-2</v>
      </c>
      <c r="BG94" s="445">
        <v>8.1517000000000006E-2</v>
      </c>
      <c r="BH94" s="445">
        <v>3.4575000000000002E-2</v>
      </c>
      <c r="BI94" s="445">
        <v>3.7659999999999999E-2</v>
      </c>
      <c r="BJ94" s="445">
        <v>2.7265999999999999E-2</v>
      </c>
      <c r="BK94" s="445">
        <v>3.2084000000000001E-2</v>
      </c>
      <c r="BL94" s="445">
        <v>3.0335000000000001E-2</v>
      </c>
      <c r="BM94" s="445">
        <v>3.0248000000000001E-2</v>
      </c>
      <c r="BN94" s="445">
        <v>3.2205999999999999E-2</v>
      </c>
      <c r="BO94" s="445">
        <v>4.5136000000000003E-2</v>
      </c>
      <c r="BP94" s="445">
        <v>8.3406999999999995E-2</v>
      </c>
      <c r="BQ94" s="445">
        <v>6.7433000000000007E-2</v>
      </c>
      <c r="BR94" s="445">
        <v>7.4159000000000003E-2</v>
      </c>
      <c r="BS94" s="445">
        <v>8.1517000000000006E-2</v>
      </c>
      <c r="BT94" s="445">
        <v>3.4575000000000002E-2</v>
      </c>
      <c r="BU94" s="445">
        <v>3.7659999999999999E-2</v>
      </c>
      <c r="BV94" s="445">
        <v>2.7265999999999999E-2</v>
      </c>
      <c r="BW94" s="445">
        <v>3.2084000000000001E-2</v>
      </c>
      <c r="BX94" s="445">
        <v>3.0335000000000001E-2</v>
      </c>
      <c r="BY94" s="445">
        <v>3.0248000000000001E-2</v>
      </c>
      <c r="BZ94" s="445">
        <v>3.2205999999999999E-2</v>
      </c>
      <c r="CA94" s="445">
        <v>4.5136000000000003E-2</v>
      </c>
      <c r="CB94" s="445">
        <v>8.3406999999999995E-2</v>
      </c>
      <c r="CC94" s="445">
        <v>6.7433000000000007E-2</v>
      </c>
      <c r="CD94" s="445">
        <v>7.4159000000000003E-2</v>
      </c>
      <c r="CE94" s="445">
        <v>8.1517000000000006E-2</v>
      </c>
      <c r="CF94" s="445">
        <v>3.4575000000000002E-2</v>
      </c>
      <c r="CG94" s="445">
        <v>3.7659999999999999E-2</v>
      </c>
      <c r="CH94" s="445">
        <v>2.7265999999999999E-2</v>
      </c>
      <c r="CJ94" s="232" t="s">
        <v>194</v>
      </c>
    </row>
    <row r="95" spans="1:88" x14ac:dyDescent="0.3">
      <c r="A95" s="596"/>
      <c r="B95" s="11" t="s">
        <v>21</v>
      </c>
      <c r="C95" s="421">
        <v>2.8787E-2</v>
      </c>
      <c r="D95" s="421">
        <v>2.8711E-2</v>
      </c>
      <c r="E95" s="421">
        <v>3.2619000000000002E-2</v>
      </c>
      <c r="F95" s="421">
        <v>3.2872999999999999E-2</v>
      </c>
      <c r="G95" s="421">
        <v>3.3993000000000002E-2</v>
      </c>
      <c r="H95" s="421">
        <v>6.0467E-2</v>
      </c>
      <c r="I95" s="445">
        <v>5.6918000000000003E-2</v>
      </c>
      <c r="J95" s="445">
        <v>5.9726000000000001E-2</v>
      </c>
      <c r="K95" s="445">
        <v>6.1537000000000001E-2</v>
      </c>
      <c r="L95" s="445">
        <v>3.8774999999999997E-2</v>
      </c>
      <c r="M95" s="445">
        <v>3.0751000000000001E-2</v>
      </c>
      <c r="N95" s="445">
        <v>2.9420000000000002E-2</v>
      </c>
      <c r="O95" s="445">
        <v>2.7354E-2</v>
      </c>
      <c r="P95" s="445">
        <v>2.6422000000000001E-2</v>
      </c>
      <c r="Q95" s="445">
        <v>3.0078000000000001E-2</v>
      </c>
      <c r="R95" s="445">
        <v>3.5929999999999997E-2</v>
      </c>
      <c r="S95" s="445">
        <v>3.8129000000000003E-2</v>
      </c>
      <c r="T95" s="445">
        <v>6.5105999999999997E-2</v>
      </c>
      <c r="U95" s="445">
        <v>5.6918000000000003E-2</v>
      </c>
      <c r="V95" s="445">
        <v>5.9726000000000001E-2</v>
      </c>
      <c r="W95" s="445">
        <v>6.1537000000000001E-2</v>
      </c>
      <c r="X95" s="445">
        <v>3.8774999999999997E-2</v>
      </c>
      <c r="Y95" s="445">
        <v>3.0751000000000001E-2</v>
      </c>
      <c r="Z95" s="445">
        <v>2.9420000000000002E-2</v>
      </c>
      <c r="AA95" s="445">
        <v>2.7354E-2</v>
      </c>
      <c r="AB95" s="445">
        <v>2.6422000000000001E-2</v>
      </c>
      <c r="AC95" s="445">
        <v>3.0078000000000001E-2</v>
      </c>
      <c r="AD95" s="445">
        <v>3.5929999999999997E-2</v>
      </c>
      <c r="AE95" s="445">
        <v>3.8129000000000003E-2</v>
      </c>
      <c r="AF95" s="445">
        <v>6.5105999999999997E-2</v>
      </c>
      <c r="AG95" s="445">
        <v>5.6918000000000003E-2</v>
      </c>
      <c r="AH95" s="445">
        <v>5.9726000000000001E-2</v>
      </c>
      <c r="AI95" s="445">
        <v>6.1537000000000001E-2</v>
      </c>
      <c r="AJ95" s="445">
        <v>3.8774999999999997E-2</v>
      </c>
      <c r="AK95" s="445">
        <v>3.0751000000000001E-2</v>
      </c>
      <c r="AL95" s="445">
        <v>2.9420000000000002E-2</v>
      </c>
      <c r="AM95" s="445">
        <v>2.7354E-2</v>
      </c>
      <c r="AN95" s="445">
        <v>2.6422000000000001E-2</v>
      </c>
      <c r="AO95" s="445">
        <v>3.0078000000000001E-2</v>
      </c>
      <c r="AP95" s="445">
        <v>3.5929999999999997E-2</v>
      </c>
      <c r="AQ95" s="445">
        <v>3.8129000000000003E-2</v>
      </c>
      <c r="AR95" s="445">
        <v>6.5105999999999997E-2</v>
      </c>
      <c r="AS95" s="445">
        <v>5.6918000000000003E-2</v>
      </c>
      <c r="AT95" s="445">
        <v>5.9726000000000001E-2</v>
      </c>
      <c r="AU95" s="445">
        <v>6.1537000000000001E-2</v>
      </c>
      <c r="AV95" s="445">
        <v>3.8774999999999997E-2</v>
      </c>
      <c r="AW95" s="445">
        <v>3.0751000000000001E-2</v>
      </c>
      <c r="AX95" s="445">
        <v>2.9420000000000002E-2</v>
      </c>
      <c r="AY95" s="445">
        <v>2.7354E-2</v>
      </c>
      <c r="AZ95" s="445">
        <v>2.6422000000000001E-2</v>
      </c>
      <c r="BA95" s="445">
        <v>3.0078000000000001E-2</v>
      </c>
      <c r="BB95" s="445">
        <v>3.5929999999999997E-2</v>
      </c>
      <c r="BC95" s="445">
        <v>3.8129000000000003E-2</v>
      </c>
      <c r="BD95" s="445">
        <v>6.5105999999999997E-2</v>
      </c>
      <c r="BE95" s="445">
        <v>5.6918000000000003E-2</v>
      </c>
      <c r="BF95" s="445">
        <v>5.9726000000000001E-2</v>
      </c>
      <c r="BG95" s="445">
        <v>6.1537000000000001E-2</v>
      </c>
      <c r="BH95" s="445">
        <v>3.8774999999999997E-2</v>
      </c>
      <c r="BI95" s="445">
        <v>3.0751000000000001E-2</v>
      </c>
      <c r="BJ95" s="445">
        <v>2.9420000000000002E-2</v>
      </c>
      <c r="BK95" s="445">
        <v>2.7354E-2</v>
      </c>
      <c r="BL95" s="445">
        <v>2.6422000000000001E-2</v>
      </c>
      <c r="BM95" s="445">
        <v>3.0078000000000001E-2</v>
      </c>
      <c r="BN95" s="445">
        <v>3.5929999999999997E-2</v>
      </c>
      <c r="BO95" s="445">
        <v>3.8129000000000003E-2</v>
      </c>
      <c r="BP95" s="445">
        <v>6.5105999999999997E-2</v>
      </c>
      <c r="BQ95" s="445">
        <v>5.6918000000000003E-2</v>
      </c>
      <c r="BR95" s="445">
        <v>5.9726000000000001E-2</v>
      </c>
      <c r="BS95" s="445">
        <v>6.1537000000000001E-2</v>
      </c>
      <c r="BT95" s="445">
        <v>3.8774999999999997E-2</v>
      </c>
      <c r="BU95" s="445">
        <v>3.0751000000000001E-2</v>
      </c>
      <c r="BV95" s="445">
        <v>2.9420000000000002E-2</v>
      </c>
      <c r="BW95" s="445">
        <v>2.7354E-2</v>
      </c>
      <c r="BX95" s="445">
        <v>2.6422000000000001E-2</v>
      </c>
      <c r="BY95" s="445">
        <v>3.0078000000000001E-2</v>
      </c>
      <c r="BZ95" s="445">
        <v>3.5929999999999997E-2</v>
      </c>
      <c r="CA95" s="445">
        <v>3.8129000000000003E-2</v>
      </c>
      <c r="CB95" s="445">
        <v>6.5105999999999997E-2</v>
      </c>
      <c r="CC95" s="445">
        <v>5.6918000000000003E-2</v>
      </c>
      <c r="CD95" s="445">
        <v>5.9726000000000001E-2</v>
      </c>
      <c r="CE95" s="445">
        <v>6.1537000000000001E-2</v>
      </c>
      <c r="CF95" s="445">
        <v>3.8774999999999997E-2</v>
      </c>
      <c r="CG95" s="445">
        <v>3.0751000000000001E-2</v>
      </c>
      <c r="CH95" s="445">
        <v>2.9420000000000002E-2</v>
      </c>
      <c r="CJ95" s="232" t="s">
        <v>233</v>
      </c>
    </row>
    <row r="96" spans="1:88" x14ac:dyDescent="0.3">
      <c r="A96" s="596"/>
      <c r="B96" s="11" t="s">
        <v>1</v>
      </c>
      <c r="C96" s="421">
        <v>2.0648E-2</v>
      </c>
      <c r="D96" s="421">
        <v>2.0648E-2</v>
      </c>
      <c r="E96" s="421">
        <v>2.0648E-2</v>
      </c>
      <c r="F96" s="421">
        <v>3.0578999999999999E-2</v>
      </c>
      <c r="G96" s="421">
        <v>4.6979E-2</v>
      </c>
      <c r="H96" s="421">
        <v>7.8361E-2</v>
      </c>
      <c r="I96" s="445">
        <v>6.7922999999999997E-2</v>
      </c>
      <c r="J96" s="445">
        <v>7.4856000000000006E-2</v>
      </c>
      <c r="K96" s="445">
        <v>8.6939000000000002E-2</v>
      </c>
      <c r="L96" s="445">
        <v>3.4375000000000003E-2</v>
      </c>
      <c r="M96" s="445">
        <v>1.9984999999999999E-2</v>
      </c>
      <c r="N96" s="445">
        <v>1.9984999999999999E-2</v>
      </c>
      <c r="O96" s="445">
        <v>1.9984999999999999E-2</v>
      </c>
      <c r="P96" s="445">
        <v>1.9984999999999999E-2</v>
      </c>
      <c r="Q96" s="445">
        <v>1.9984999999999999E-2</v>
      </c>
      <c r="R96" s="445">
        <v>3.295E-2</v>
      </c>
      <c r="S96" s="445">
        <v>5.6022000000000002E-2</v>
      </c>
      <c r="T96" s="445">
        <v>8.4661E-2</v>
      </c>
      <c r="U96" s="445">
        <v>6.7922999999999997E-2</v>
      </c>
      <c r="V96" s="445">
        <v>7.4856000000000006E-2</v>
      </c>
      <c r="W96" s="445">
        <v>8.6939000000000002E-2</v>
      </c>
      <c r="X96" s="445">
        <v>3.4375000000000003E-2</v>
      </c>
      <c r="Y96" s="445">
        <v>1.9984999999999999E-2</v>
      </c>
      <c r="Z96" s="445">
        <v>1.9984999999999999E-2</v>
      </c>
      <c r="AA96" s="445">
        <v>1.9984999999999999E-2</v>
      </c>
      <c r="AB96" s="445">
        <v>1.9984999999999999E-2</v>
      </c>
      <c r="AC96" s="445">
        <v>1.9984999999999999E-2</v>
      </c>
      <c r="AD96" s="445">
        <v>3.295E-2</v>
      </c>
      <c r="AE96" s="445">
        <v>5.6022000000000002E-2</v>
      </c>
      <c r="AF96" s="445">
        <v>8.4661E-2</v>
      </c>
      <c r="AG96" s="445">
        <v>6.7922999999999997E-2</v>
      </c>
      <c r="AH96" s="445">
        <v>7.4856000000000006E-2</v>
      </c>
      <c r="AI96" s="445">
        <v>8.6939000000000002E-2</v>
      </c>
      <c r="AJ96" s="445">
        <v>3.4375000000000003E-2</v>
      </c>
      <c r="AK96" s="445">
        <v>1.9984999999999999E-2</v>
      </c>
      <c r="AL96" s="445">
        <v>1.9984999999999999E-2</v>
      </c>
      <c r="AM96" s="445">
        <v>1.9984999999999999E-2</v>
      </c>
      <c r="AN96" s="445">
        <v>1.9984999999999999E-2</v>
      </c>
      <c r="AO96" s="445">
        <v>1.9984999999999999E-2</v>
      </c>
      <c r="AP96" s="445">
        <v>3.295E-2</v>
      </c>
      <c r="AQ96" s="445">
        <v>5.6022000000000002E-2</v>
      </c>
      <c r="AR96" s="445">
        <v>8.4661E-2</v>
      </c>
      <c r="AS96" s="445">
        <v>6.7922999999999997E-2</v>
      </c>
      <c r="AT96" s="445">
        <v>7.4856000000000006E-2</v>
      </c>
      <c r="AU96" s="445">
        <v>8.6939000000000002E-2</v>
      </c>
      <c r="AV96" s="445">
        <v>3.4375000000000003E-2</v>
      </c>
      <c r="AW96" s="445">
        <v>1.9984999999999999E-2</v>
      </c>
      <c r="AX96" s="445">
        <v>1.9984999999999999E-2</v>
      </c>
      <c r="AY96" s="445">
        <v>1.9984999999999999E-2</v>
      </c>
      <c r="AZ96" s="445">
        <v>1.9984999999999999E-2</v>
      </c>
      <c r="BA96" s="445">
        <v>1.9984999999999999E-2</v>
      </c>
      <c r="BB96" s="445">
        <v>3.295E-2</v>
      </c>
      <c r="BC96" s="445">
        <v>5.6022000000000002E-2</v>
      </c>
      <c r="BD96" s="445">
        <v>8.4661E-2</v>
      </c>
      <c r="BE96" s="445">
        <v>6.7922999999999997E-2</v>
      </c>
      <c r="BF96" s="445">
        <v>7.4856000000000006E-2</v>
      </c>
      <c r="BG96" s="445">
        <v>8.6939000000000002E-2</v>
      </c>
      <c r="BH96" s="445">
        <v>3.4375000000000003E-2</v>
      </c>
      <c r="BI96" s="445">
        <v>1.9984999999999999E-2</v>
      </c>
      <c r="BJ96" s="445">
        <v>1.9984999999999999E-2</v>
      </c>
      <c r="BK96" s="445">
        <v>1.9984999999999999E-2</v>
      </c>
      <c r="BL96" s="445">
        <v>1.9984999999999999E-2</v>
      </c>
      <c r="BM96" s="445">
        <v>1.9984999999999999E-2</v>
      </c>
      <c r="BN96" s="445">
        <v>3.295E-2</v>
      </c>
      <c r="BO96" s="445">
        <v>5.6022000000000002E-2</v>
      </c>
      <c r="BP96" s="445">
        <v>8.4661E-2</v>
      </c>
      <c r="BQ96" s="445">
        <v>6.7922999999999997E-2</v>
      </c>
      <c r="BR96" s="445">
        <v>7.4856000000000006E-2</v>
      </c>
      <c r="BS96" s="445">
        <v>8.6939000000000002E-2</v>
      </c>
      <c r="BT96" s="445">
        <v>3.4375000000000003E-2</v>
      </c>
      <c r="BU96" s="445">
        <v>1.9984999999999999E-2</v>
      </c>
      <c r="BV96" s="445">
        <v>1.9984999999999999E-2</v>
      </c>
      <c r="BW96" s="445">
        <v>1.9984999999999999E-2</v>
      </c>
      <c r="BX96" s="445">
        <v>1.9984999999999999E-2</v>
      </c>
      <c r="BY96" s="445">
        <v>1.9984999999999999E-2</v>
      </c>
      <c r="BZ96" s="445">
        <v>3.295E-2</v>
      </c>
      <c r="CA96" s="445">
        <v>5.6022000000000002E-2</v>
      </c>
      <c r="CB96" s="445">
        <v>8.4661E-2</v>
      </c>
      <c r="CC96" s="445">
        <v>6.7922999999999997E-2</v>
      </c>
      <c r="CD96" s="445">
        <v>7.4856000000000006E-2</v>
      </c>
      <c r="CE96" s="445">
        <v>8.6939000000000002E-2</v>
      </c>
      <c r="CF96" s="445">
        <v>3.4375000000000003E-2</v>
      </c>
      <c r="CG96" s="445">
        <v>1.9984999999999999E-2</v>
      </c>
      <c r="CH96" s="445">
        <v>1.9984999999999999E-2</v>
      </c>
    </row>
    <row r="97" spans="1:86" x14ac:dyDescent="0.3">
      <c r="A97" s="596"/>
      <c r="B97" s="11" t="s">
        <v>22</v>
      </c>
      <c r="C97" s="421">
        <v>2.2197000000000001E-2</v>
      </c>
      <c r="D97" s="421">
        <v>2.2082999999999998E-2</v>
      </c>
      <c r="E97" s="421">
        <v>2.0892999999999998E-2</v>
      </c>
      <c r="F97" s="421">
        <v>2.1996999999999999E-2</v>
      </c>
      <c r="G97" s="421">
        <v>2.0916000000000001E-2</v>
      </c>
      <c r="H97" s="421">
        <v>2.3053000000000001E-2</v>
      </c>
      <c r="I97" s="445">
        <v>2.2068000000000001E-2</v>
      </c>
      <c r="J97" s="445">
        <v>2.2741000000000001E-2</v>
      </c>
      <c r="K97" s="445">
        <v>2.2655999999999999E-2</v>
      </c>
      <c r="L97" s="445">
        <v>2.0244000000000002E-2</v>
      </c>
      <c r="M97" s="445">
        <v>2.0007E-2</v>
      </c>
      <c r="N97" s="445">
        <v>2.0132000000000001E-2</v>
      </c>
      <c r="O97" s="445">
        <v>2.1387E-2</v>
      </c>
      <c r="P97" s="445">
        <v>2.1129999999999999E-2</v>
      </c>
      <c r="Q97" s="445">
        <v>2.0184000000000001E-2</v>
      </c>
      <c r="R97" s="445">
        <v>2.1802999999999999E-2</v>
      </c>
      <c r="S97" s="445">
        <v>2.0313000000000001E-2</v>
      </c>
      <c r="T97" s="445">
        <v>2.2671E-2</v>
      </c>
      <c r="U97" s="445">
        <v>2.2068000000000001E-2</v>
      </c>
      <c r="V97" s="445">
        <v>2.2741000000000001E-2</v>
      </c>
      <c r="W97" s="445">
        <v>2.2655999999999999E-2</v>
      </c>
      <c r="X97" s="445">
        <v>2.0244000000000002E-2</v>
      </c>
      <c r="Y97" s="445">
        <v>2.0007E-2</v>
      </c>
      <c r="Z97" s="445">
        <v>2.0132000000000001E-2</v>
      </c>
      <c r="AA97" s="445">
        <v>2.1387E-2</v>
      </c>
      <c r="AB97" s="445">
        <v>2.1129999999999999E-2</v>
      </c>
      <c r="AC97" s="445">
        <v>2.0184000000000001E-2</v>
      </c>
      <c r="AD97" s="445">
        <v>2.1802999999999999E-2</v>
      </c>
      <c r="AE97" s="445">
        <v>2.0313000000000001E-2</v>
      </c>
      <c r="AF97" s="445">
        <v>2.2671E-2</v>
      </c>
      <c r="AG97" s="445">
        <v>2.2068000000000001E-2</v>
      </c>
      <c r="AH97" s="445">
        <v>2.2741000000000001E-2</v>
      </c>
      <c r="AI97" s="445">
        <v>2.2655999999999999E-2</v>
      </c>
      <c r="AJ97" s="445">
        <v>2.0244000000000002E-2</v>
      </c>
      <c r="AK97" s="445">
        <v>2.0007E-2</v>
      </c>
      <c r="AL97" s="445">
        <v>2.0132000000000001E-2</v>
      </c>
      <c r="AM97" s="445">
        <v>2.1387E-2</v>
      </c>
      <c r="AN97" s="445">
        <v>2.1129999999999999E-2</v>
      </c>
      <c r="AO97" s="445">
        <v>2.0184000000000001E-2</v>
      </c>
      <c r="AP97" s="445">
        <v>2.1802999999999999E-2</v>
      </c>
      <c r="AQ97" s="445">
        <v>2.0313000000000001E-2</v>
      </c>
      <c r="AR97" s="445">
        <v>2.2671E-2</v>
      </c>
      <c r="AS97" s="445">
        <v>2.2068000000000001E-2</v>
      </c>
      <c r="AT97" s="445">
        <v>2.2741000000000001E-2</v>
      </c>
      <c r="AU97" s="445">
        <v>2.2655999999999999E-2</v>
      </c>
      <c r="AV97" s="445">
        <v>2.0244000000000002E-2</v>
      </c>
      <c r="AW97" s="445">
        <v>2.0007E-2</v>
      </c>
      <c r="AX97" s="445">
        <v>2.0132000000000001E-2</v>
      </c>
      <c r="AY97" s="445">
        <v>2.1387E-2</v>
      </c>
      <c r="AZ97" s="445">
        <v>2.1129999999999999E-2</v>
      </c>
      <c r="BA97" s="445">
        <v>2.0184000000000001E-2</v>
      </c>
      <c r="BB97" s="445">
        <v>2.1802999999999999E-2</v>
      </c>
      <c r="BC97" s="445">
        <v>2.0313000000000001E-2</v>
      </c>
      <c r="BD97" s="445">
        <v>2.2671E-2</v>
      </c>
      <c r="BE97" s="445">
        <v>2.2068000000000001E-2</v>
      </c>
      <c r="BF97" s="445">
        <v>2.2741000000000001E-2</v>
      </c>
      <c r="BG97" s="445">
        <v>2.2655999999999999E-2</v>
      </c>
      <c r="BH97" s="445">
        <v>2.0244000000000002E-2</v>
      </c>
      <c r="BI97" s="445">
        <v>2.0007E-2</v>
      </c>
      <c r="BJ97" s="445">
        <v>2.0132000000000001E-2</v>
      </c>
      <c r="BK97" s="445">
        <v>2.1387E-2</v>
      </c>
      <c r="BL97" s="445">
        <v>2.1129999999999999E-2</v>
      </c>
      <c r="BM97" s="445">
        <v>2.0184000000000001E-2</v>
      </c>
      <c r="BN97" s="445">
        <v>2.1802999999999999E-2</v>
      </c>
      <c r="BO97" s="445">
        <v>2.0313000000000001E-2</v>
      </c>
      <c r="BP97" s="445">
        <v>2.2671E-2</v>
      </c>
      <c r="BQ97" s="445">
        <v>2.2068000000000001E-2</v>
      </c>
      <c r="BR97" s="445">
        <v>2.2741000000000001E-2</v>
      </c>
      <c r="BS97" s="445">
        <v>2.2655999999999999E-2</v>
      </c>
      <c r="BT97" s="445">
        <v>2.0244000000000002E-2</v>
      </c>
      <c r="BU97" s="445">
        <v>2.0007E-2</v>
      </c>
      <c r="BV97" s="445">
        <v>2.0132000000000001E-2</v>
      </c>
      <c r="BW97" s="445">
        <v>2.1387E-2</v>
      </c>
      <c r="BX97" s="445">
        <v>2.1129999999999999E-2</v>
      </c>
      <c r="BY97" s="445">
        <v>2.0184000000000001E-2</v>
      </c>
      <c r="BZ97" s="445">
        <v>2.1802999999999999E-2</v>
      </c>
      <c r="CA97" s="445">
        <v>2.0313000000000001E-2</v>
      </c>
      <c r="CB97" s="445">
        <v>2.2671E-2</v>
      </c>
      <c r="CC97" s="445">
        <v>2.2068000000000001E-2</v>
      </c>
      <c r="CD97" s="445">
        <v>2.2741000000000001E-2</v>
      </c>
      <c r="CE97" s="445">
        <v>2.2655999999999999E-2</v>
      </c>
      <c r="CF97" s="445">
        <v>2.0244000000000002E-2</v>
      </c>
      <c r="CG97" s="445">
        <v>2.0007E-2</v>
      </c>
      <c r="CH97" s="445">
        <v>2.0132000000000001E-2</v>
      </c>
    </row>
    <row r="98" spans="1:86" x14ac:dyDescent="0.3">
      <c r="A98" s="596"/>
      <c r="B98" s="11" t="s">
        <v>9</v>
      </c>
      <c r="C98" s="421">
        <v>3.4140999999999998E-2</v>
      </c>
      <c r="D98" s="421">
        <v>3.3374000000000001E-2</v>
      </c>
      <c r="E98" s="421">
        <v>3.3221000000000001E-2</v>
      </c>
      <c r="F98" s="421">
        <v>3.3128999999999999E-2</v>
      </c>
      <c r="G98" s="421">
        <v>3.0651000000000001E-2</v>
      </c>
      <c r="H98" s="421">
        <v>2.2435E-2</v>
      </c>
      <c r="I98" s="445">
        <v>2.1971999999999998E-2</v>
      </c>
      <c r="J98" s="445">
        <v>2.1971999999999998E-2</v>
      </c>
      <c r="K98" s="445">
        <v>5.8374000000000002E-2</v>
      </c>
      <c r="L98" s="445">
        <v>3.7201999999999999E-2</v>
      </c>
      <c r="M98" s="445">
        <v>3.8538000000000003E-2</v>
      </c>
      <c r="N98" s="445">
        <v>2.7269000000000002E-2</v>
      </c>
      <c r="O98" s="445">
        <v>3.2084000000000001E-2</v>
      </c>
      <c r="P98" s="445">
        <v>3.0349999999999999E-2</v>
      </c>
      <c r="Q98" s="445">
        <v>3.0592000000000001E-2</v>
      </c>
      <c r="R98" s="445">
        <v>3.6262000000000003E-2</v>
      </c>
      <c r="S98" s="445">
        <v>3.3402000000000001E-2</v>
      </c>
      <c r="T98" s="445">
        <v>2.1971999999999998E-2</v>
      </c>
      <c r="U98" s="445">
        <v>2.1971999999999998E-2</v>
      </c>
      <c r="V98" s="445">
        <v>2.1971999999999998E-2</v>
      </c>
      <c r="W98" s="445">
        <v>5.8374000000000002E-2</v>
      </c>
      <c r="X98" s="445">
        <v>3.7201999999999999E-2</v>
      </c>
      <c r="Y98" s="445">
        <v>3.8538000000000003E-2</v>
      </c>
      <c r="Z98" s="445">
        <v>2.7269000000000002E-2</v>
      </c>
      <c r="AA98" s="445">
        <v>3.2084000000000001E-2</v>
      </c>
      <c r="AB98" s="445">
        <v>3.0349999999999999E-2</v>
      </c>
      <c r="AC98" s="445">
        <v>3.0592000000000001E-2</v>
      </c>
      <c r="AD98" s="445">
        <v>3.6262000000000003E-2</v>
      </c>
      <c r="AE98" s="445">
        <v>3.3402000000000001E-2</v>
      </c>
      <c r="AF98" s="445">
        <v>2.1971999999999998E-2</v>
      </c>
      <c r="AG98" s="445">
        <v>2.1971999999999998E-2</v>
      </c>
      <c r="AH98" s="445">
        <v>2.1971999999999998E-2</v>
      </c>
      <c r="AI98" s="445">
        <v>5.8374000000000002E-2</v>
      </c>
      <c r="AJ98" s="445">
        <v>3.7201999999999999E-2</v>
      </c>
      <c r="AK98" s="445">
        <v>3.8538000000000003E-2</v>
      </c>
      <c r="AL98" s="445">
        <v>2.7269000000000002E-2</v>
      </c>
      <c r="AM98" s="445">
        <v>3.2084000000000001E-2</v>
      </c>
      <c r="AN98" s="445">
        <v>3.0349999999999999E-2</v>
      </c>
      <c r="AO98" s="445">
        <v>3.0592000000000001E-2</v>
      </c>
      <c r="AP98" s="445">
        <v>3.6262000000000003E-2</v>
      </c>
      <c r="AQ98" s="445">
        <v>3.3402000000000001E-2</v>
      </c>
      <c r="AR98" s="445">
        <v>2.1971999999999998E-2</v>
      </c>
      <c r="AS98" s="445">
        <v>2.1971999999999998E-2</v>
      </c>
      <c r="AT98" s="445">
        <v>2.1971999999999998E-2</v>
      </c>
      <c r="AU98" s="445">
        <v>5.8374000000000002E-2</v>
      </c>
      <c r="AV98" s="445">
        <v>3.7201999999999999E-2</v>
      </c>
      <c r="AW98" s="445">
        <v>3.8538000000000003E-2</v>
      </c>
      <c r="AX98" s="445">
        <v>2.7269000000000002E-2</v>
      </c>
      <c r="AY98" s="445">
        <v>3.2084000000000001E-2</v>
      </c>
      <c r="AZ98" s="445">
        <v>3.0349999999999999E-2</v>
      </c>
      <c r="BA98" s="445">
        <v>3.0592000000000001E-2</v>
      </c>
      <c r="BB98" s="445">
        <v>3.6262000000000003E-2</v>
      </c>
      <c r="BC98" s="445">
        <v>3.3402000000000001E-2</v>
      </c>
      <c r="BD98" s="445">
        <v>2.1971999999999998E-2</v>
      </c>
      <c r="BE98" s="445">
        <v>2.1971999999999998E-2</v>
      </c>
      <c r="BF98" s="445">
        <v>2.1971999999999998E-2</v>
      </c>
      <c r="BG98" s="445">
        <v>5.8374000000000002E-2</v>
      </c>
      <c r="BH98" s="445">
        <v>3.7201999999999999E-2</v>
      </c>
      <c r="BI98" s="445">
        <v>3.8538000000000003E-2</v>
      </c>
      <c r="BJ98" s="445">
        <v>2.7269000000000002E-2</v>
      </c>
      <c r="BK98" s="445">
        <v>3.2084000000000001E-2</v>
      </c>
      <c r="BL98" s="445">
        <v>3.0349999999999999E-2</v>
      </c>
      <c r="BM98" s="445">
        <v>3.0592000000000001E-2</v>
      </c>
      <c r="BN98" s="445">
        <v>3.6262000000000003E-2</v>
      </c>
      <c r="BO98" s="445">
        <v>3.3402000000000001E-2</v>
      </c>
      <c r="BP98" s="445">
        <v>2.1971999999999998E-2</v>
      </c>
      <c r="BQ98" s="445">
        <v>2.1971999999999998E-2</v>
      </c>
      <c r="BR98" s="445">
        <v>2.1971999999999998E-2</v>
      </c>
      <c r="BS98" s="445">
        <v>5.8374000000000002E-2</v>
      </c>
      <c r="BT98" s="445">
        <v>3.7201999999999999E-2</v>
      </c>
      <c r="BU98" s="445">
        <v>3.8538000000000003E-2</v>
      </c>
      <c r="BV98" s="445">
        <v>2.7269000000000002E-2</v>
      </c>
      <c r="BW98" s="445">
        <v>3.2084000000000001E-2</v>
      </c>
      <c r="BX98" s="445">
        <v>3.0349999999999999E-2</v>
      </c>
      <c r="BY98" s="445">
        <v>3.0592000000000001E-2</v>
      </c>
      <c r="BZ98" s="445">
        <v>3.6262000000000003E-2</v>
      </c>
      <c r="CA98" s="445">
        <v>3.3402000000000001E-2</v>
      </c>
      <c r="CB98" s="445">
        <v>2.1971999999999998E-2</v>
      </c>
      <c r="CC98" s="445">
        <v>2.1971999999999998E-2</v>
      </c>
      <c r="CD98" s="445">
        <v>2.1971999999999998E-2</v>
      </c>
      <c r="CE98" s="445">
        <v>5.8374000000000002E-2</v>
      </c>
      <c r="CF98" s="445">
        <v>3.7201999999999999E-2</v>
      </c>
      <c r="CG98" s="445">
        <v>3.8538000000000003E-2</v>
      </c>
      <c r="CH98" s="445">
        <v>2.7269000000000002E-2</v>
      </c>
    </row>
    <row r="99" spans="1:86" x14ac:dyDescent="0.3">
      <c r="A99" s="596"/>
      <c r="B99" s="11" t="s">
        <v>3</v>
      </c>
      <c r="C99" s="421">
        <v>3.4140999999999998E-2</v>
      </c>
      <c r="D99" s="421">
        <v>3.3355000000000003E-2</v>
      </c>
      <c r="E99" s="421">
        <v>3.2818E-2</v>
      </c>
      <c r="F99" s="421">
        <v>3.0006000000000001E-2</v>
      </c>
      <c r="G99" s="421">
        <v>3.9079000000000003E-2</v>
      </c>
      <c r="H99" s="421">
        <v>7.7214000000000005E-2</v>
      </c>
      <c r="I99" s="445">
        <v>6.7433000000000007E-2</v>
      </c>
      <c r="J99" s="445">
        <v>7.4159000000000003E-2</v>
      </c>
      <c r="K99" s="445">
        <v>8.1517000000000006E-2</v>
      </c>
      <c r="L99" s="445">
        <v>3.4575000000000002E-2</v>
      </c>
      <c r="M99" s="445">
        <v>3.7659999999999999E-2</v>
      </c>
      <c r="N99" s="445">
        <v>2.7265999999999999E-2</v>
      </c>
      <c r="O99" s="445">
        <v>3.2084000000000001E-2</v>
      </c>
      <c r="P99" s="445">
        <v>3.0335000000000001E-2</v>
      </c>
      <c r="Q99" s="445">
        <v>3.0248000000000001E-2</v>
      </c>
      <c r="R99" s="445">
        <v>3.2205999999999999E-2</v>
      </c>
      <c r="S99" s="445">
        <v>4.5136000000000003E-2</v>
      </c>
      <c r="T99" s="445">
        <v>8.3406999999999995E-2</v>
      </c>
      <c r="U99" s="445">
        <v>6.7433000000000007E-2</v>
      </c>
      <c r="V99" s="445">
        <v>7.4159000000000003E-2</v>
      </c>
      <c r="W99" s="445">
        <v>8.1517000000000006E-2</v>
      </c>
      <c r="X99" s="445">
        <v>3.4575000000000002E-2</v>
      </c>
      <c r="Y99" s="445">
        <v>3.7659999999999999E-2</v>
      </c>
      <c r="Z99" s="445">
        <v>2.7265999999999999E-2</v>
      </c>
      <c r="AA99" s="445">
        <v>3.2084000000000001E-2</v>
      </c>
      <c r="AB99" s="445">
        <v>3.0335000000000001E-2</v>
      </c>
      <c r="AC99" s="445">
        <v>3.0248000000000001E-2</v>
      </c>
      <c r="AD99" s="445">
        <v>3.2205999999999999E-2</v>
      </c>
      <c r="AE99" s="445">
        <v>4.5136000000000003E-2</v>
      </c>
      <c r="AF99" s="445">
        <v>8.3406999999999995E-2</v>
      </c>
      <c r="AG99" s="445">
        <v>6.7433000000000007E-2</v>
      </c>
      <c r="AH99" s="445">
        <v>7.4159000000000003E-2</v>
      </c>
      <c r="AI99" s="445">
        <v>8.1517000000000006E-2</v>
      </c>
      <c r="AJ99" s="445">
        <v>3.4575000000000002E-2</v>
      </c>
      <c r="AK99" s="445">
        <v>3.7659999999999999E-2</v>
      </c>
      <c r="AL99" s="445">
        <v>2.7265999999999999E-2</v>
      </c>
      <c r="AM99" s="445">
        <v>3.2084000000000001E-2</v>
      </c>
      <c r="AN99" s="445">
        <v>3.0335000000000001E-2</v>
      </c>
      <c r="AO99" s="445">
        <v>3.0248000000000001E-2</v>
      </c>
      <c r="AP99" s="445">
        <v>3.2205999999999999E-2</v>
      </c>
      <c r="AQ99" s="445">
        <v>4.5136000000000003E-2</v>
      </c>
      <c r="AR99" s="445">
        <v>8.3406999999999995E-2</v>
      </c>
      <c r="AS99" s="445">
        <v>6.7433000000000007E-2</v>
      </c>
      <c r="AT99" s="445">
        <v>7.4159000000000003E-2</v>
      </c>
      <c r="AU99" s="445">
        <v>8.1517000000000006E-2</v>
      </c>
      <c r="AV99" s="445">
        <v>3.4575000000000002E-2</v>
      </c>
      <c r="AW99" s="445">
        <v>3.7659999999999999E-2</v>
      </c>
      <c r="AX99" s="445">
        <v>2.7265999999999999E-2</v>
      </c>
      <c r="AY99" s="445">
        <v>3.2084000000000001E-2</v>
      </c>
      <c r="AZ99" s="445">
        <v>3.0335000000000001E-2</v>
      </c>
      <c r="BA99" s="445">
        <v>3.0248000000000001E-2</v>
      </c>
      <c r="BB99" s="445">
        <v>3.2205999999999999E-2</v>
      </c>
      <c r="BC99" s="445">
        <v>4.5136000000000003E-2</v>
      </c>
      <c r="BD99" s="445">
        <v>8.3406999999999995E-2</v>
      </c>
      <c r="BE99" s="445">
        <v>6.7433000000000007E-2</v>
      </c>
      <c r="BF99" s="445">
        <v>7.4159000000000003E-2</v>
      </c>
      <c r="BG99" s="445">
        <v>8.1517000000000006E-2</v>
      </c>
      <c r="BH99" s="445">
        <v>3.4575000000000002E-2</v>
      </c>
      <c r="BI99" s="445">
        <v>3.7659999999999999E-2</v>
      </c>
      <c r="BJ99" s="445">
        <v>2.7265999999999999E-2</v>
      </c>
      <c r="BK99" s="445">
        <v>3.2084000000000001E-2</v>
      </c>
      <c r="BL99" s="445">
        <v>3.0335000000000001E-2</v>
      </c>
      <c r="BM99" s="445">
        <v>3.0248000000000001E-2</v>
      </c>
      <c r="BN99" s="445">
        <v>3.2205999999999999E-2</v>
      </c>
      <c r="BO99" s="445">
        <v>4.5136000000000003E-2</v>
      </c>
      <c r="BP99" s="445">
        <v>8.3406999999999995E-2</v>
      </c>
      <c r="BQ99" s="445">
        <v>6.7433000000000007E-2</v>
      </c>
      <c r="BR99" s="445">
        <v>7.4159000000000003E-2</v>
      </c>
      <c r="BS99" s="445">
        <v>8.1517000000000006E-2</v>
      </c>
      <c r="BT99" s="445">
        <v>3.4575000000000002E-2</v>
      </c>
      <c r="BU99" s="445">
        <v>3.7659999999999999E-2</v>
      </c>
      <c r="BV99" s="445">
        <v>2.7265999999999999E-2</v>
      </c>
      <c r="BW99" s="445">
        <v>3.2084000000000001E-2</v>
      </c>
      <c r="BX99" s="445">
        <v>3.0335000000000001E-2</v>
      </c>
      <c r="BY99" s="445">
        <v>3.0248000000000001E-2</v>
      </c>
      <c r="BZ99" s="445">
        <v>3.2205999999999999E-2</v>
      </c>
      <c r="CA99" s="445">
        <v>4.5136000000000003E-2</v>
      </c>
      <c r="CB99" s="445">
        <v>8.3406999999999995E-2</v>
      </c>
      <c r="CC99" s="445">
        <v>6.7433000000000007E-2</v>
      </c>
      <c r="CD99" s="445">
        <v>7.4159000000000003E-2</v>
      </c>
      <c r="CE99" s="445">
        <v>8.1517000000000006E-2</v>
      </c>
      <c r="CF99" s="445">
        <v>3.4575000000000002E-2</v>
      </c>
      <c r="CG99" s="445">
        <v>3.7659999999999999E-2</v>
      </c>
      <c r="CH99" s="445">
        <v>2.7265999999999999E-2</v>
      </c>
    </row>
    <row r="100" spans="1:86" x14ac:dyDescent="0.3">
      <c r="A100" s="596"/>
      <c r="B100" s="11" t="s">
        <v>4</v>
      </c>
      <c r="C100" s="421">
        <v>3.0648000000000002E-2</v>
      </c>
      <c r="D100" s="421">
        <v>2.9905999999999999E-2</v>
      </c>
      <c r="E100" s="421">
        <v>3.1116999999999999E-2</v>
      </c>
      <c r="F100" s="421">
        <v>3.2096E-2</v>
      </c>
      <c r="G100" s="421">
        <v>3.4242000000000002E-2</v>
      </c>
      <c r="H100" s="421">
        <v>5.8727000000000001E-2</v>
      </c>
      <c r="I100" s="445">
        <v>6.1244E-2</v>
      </c>
      <c r="J100" s="445">
        <v>5.9843E-2</v>
      </c>
      <c r="K100" s="445">
        <v>5.8082000000000002E-2</v>
      </c>
      <c r="L100" s="445">
        <v>3.9397000000000001E-2</v>
      </c>
      <c r="M100" s="445">
        <v>3.2080999999999998E-2</v>
      </c>
      <c r="N100" s="445">
        <v>2.8632999999999999E-2</v>
      </c>
      <c r="O100" s="445">
        <v>2.904E-2</v>
      </c>
      <c r="P100" s="445">
        <v>2.7428999999999999E-2</v>
      </c>
      <c r="Q100" s="445">
        <v>2.8795000000000001E-2</v>
      </c>
      <c r="R100" s="445">
        <v>3.4922000000000002E-2</v>
      </c>
      <c r="S100" s="445">
        <v>3.8471999999999999E-2</v>
      </c>
      <c r="T100" s="445">
        <v>6.3131999999999994E-2</v>
      </c>
      <c r="U100" s="445">
        <v>6.1244E-2</v>
      </c>
      <c r="V100" s="445">
        <v>5.9843E-2</v>
      </c>
      <c r="W100" s="445">
        <v>5.8082000000000002E-2</v>
      </c>
      <c r="X100" s="445">
        <v>3.9397000000000001E-2</v>
      </c>
      <c r="Y100" s="445">
        <v>3.2080999999999998E-2</v>
      </c>
      <c r="Z100" s="445">
        <v>2.8632999999999999E-2</v>
      </c>
      <c r="AA100" s="445">
        <v>2.904E-2</v>
      </c>
      <c r="AB100" s="445">
        <v>2.7428999999999999E-2</v>
      </c>
      <c r="AC100" s="445">
        <v>2.8795000000000001E-2</v>
      </c>
      <c r="AD100" s="445">
        <v>3.4922000000000002E-2</v>
      </c>
      <c r="AE100" s="445">
        <v>3.8471999999999999E-2</v>
      </c>
      <c r="AF100" s="445">
        <v>6.3131999999999994E-2</v>
      </c>
      <c r="AG100" s="445">
        <v>6.1244E-2</v>
      </c>
      <c r="AH100" s="445">
        <v>5.9843E-2</v>
      </c>
      <c r="AI100" s="445">
        <v>5.8082000000000002E-2</v>
      </c>
      <c r="AJ100" s="445">
        <v>3.9397000000000001E-2</v>
      </c>
      <c r="AK100" s="445">
        <v>3.2080999999999998E-2</v>
      </c>
      <c r="AL100" s="445">
        <v>2.8632999999999999E-2</v>
      </c>
      <c r="AM100" s="445">
        <v>2.904E-2</v>
      </c>
      <c r="AN100" s="445">
        <v>2.7428999999999999E-2</v>
      </c>
      <c r="AO100" s="445">
        <v>2.8795000000000001E-2</v>
      </c>
      <c r="AP100" s="445">
        <v>3.4922000000000002E-2</v>
      </c>
      <c r="AQ100" s="445">
        <v>3.8471999999999999E-2</v>
      </c>
      <c r="AR100" s="445">
        <v>6.3131999999999994E-2</v>
      </c>
      <c r="AS100" s="445">
        <v>6.1244E-2</v>
      </c>
      <c r="AT100" s="445">
        <v>5.9843E-2</v>
      </c>
      <c r="AU100" s="445">
        <v>5.8082000000000002E-2</v>
      </c>
      <c r="AV100" s="445">
        <v>3.9397000000000001E-2</v>
      </c>
      <c r="AW100" s="445">
        <v>3.2080999999999998E-2</v>
      </c>
      <c r="AX100" s="445">
        <v>2.8632999999999999E-2</v>
      </c>
      <c r="AY100" s="445">
        <v>2.904E-2</v>
      </c>
      <c r="AZ100" s="445">
        <v>2.7428999999999999E-2</v>
      </c>
      <c r="BA100" s="445">
        <v>2.8795000000000001E-2</v>
      </c>
      <c r="BB100" s="445">
        <v>3.4922000000000002E-2</v>
      </c>
      <c r="BC100" s="445">
        <v>3.8471999999999999E-2</v>
      </c>
      <c r="BD100" s="445">
        <v>6.3131999999999994E-2</v>
      </c>
      <c r="BE100" s="445">
        <v>6.1244E-2</v>
      </c>
      <c r="BF100" s="445">
        <v>5.9843E-2</v>
      </c>
      <c r="BG100" s="445">
        <v>5.8082000000000002E-2</v>
      </c>
      <c r="BH100" s="445">
        <v>3.9397000000000001E-2</v>
      </c>
      <c r="BI100" s="445">
        <v>3.2080999999999998E-2</v>
      </c>
      <c r="BJ100" s="445">
        <v>2.8632999999999999E-2</v>
      </c>
      <c r="BK100" s="445">
        <v>2.904E-2</v>
      </c>
      <c r="BL100" s="445">
        <v>2.7428999999999999E-2</v>
      </c>
      <c r="BM100" s="445">
        <v>2.8795000000000001E-2</v>
      </c>
      <c r="BN100" s="445">
        <v>3.4922000000000002E-2</v>
      </c>
      <c r="BO100" s="445">
        <v>3.8471999999999999E-2</v>
      </c>
      <c r="BP100" s="445">
        <v>6.3131999999999994E-2</v>
      </c>
      <c r="BQ100" s="445">
        <v>6.1244E-2</v>
      </c>
      <c r="BR100" s="445">
        <v>5.9843E-2</v>
      </c>
      <c r="BS100" s="445">
        <v>5.8082000000000002E-2</v>
      </c>
      <c r="BT100" s="445">
        <v>3.9397000000000001E-2</v>
      </c>
      <c r="BU100" s="445">
        <v>3.2080999999999998E-2</v>
      </c>
      <c r="BV100" s="445">
        <v>2.8632999999999999E-2</v>
      </c>
      <c r="BW100" s="445">
        <v>2.904E-2</v>
      </c>
      <c r="BX100" s="445">
        <v>2.7428999999999999E-2</v>
      </c>
      <c r="BY100" s="445">
        <v>2.8795000000000001E-2</v>
      </c>
      <c r="BZ100" s="445">
        <v>3.4922000000000002E-2</v>
      </c>
      <c r="CA100" s="445">
        <v>3.8471999999999999E-2</v>
      </c>
      <c r="CB100" s="445">
        <v>6.3131999999999994E-2</v>
      </c>
      <c r="CC100" s="445">
        <v>6.1244E-2</v>
      </c>
      <c r="CD100" s="445">
        <v>5.9843E-2</v>
      </c>
      <c r="CE100" s="445">
        <v>5.8082000000000002E-2</v>
      </c>
      <c r="CF100" s="445">
        <v>3.9397000000000001E-2</v>
      </c>
      <c r="CG100" s="445">
        <v>3.2080999999999998E-2</v>
      </c>
      <c r="CH100" s="445">
        <v>2.8632999999999999E-2</v>
      </c>
    </row>
    <row r="101" spans="1:86" x14ac:dyDescent="0.3">
      <c r="A101" s="596"/>
      <c r="B101" s="11" t="s">
        <v>5</v>
      </c>
      <c r="C101" s="421">
        <v>2.9121000000000001E-2</v>
      </c>
      <c r="D101" s="421">
        <v>2.8996000000000001E-2</v>
      </c>
      <c r="E101" s="421">
        <v>3.0048999999999999E-2</v>
      </c>
      <c r="F101" s="421">
        <v>2.9555999999999999E-2</v>
      </c>
      <c r="G101" s="421">
        <v>3.1981000000000002E-2</v>
      </c>
      <c r="H101" s="421">
        <v>5.3499999999999999E-2</v>
      </c>
      <c r="I101" s="445">
        <v>5.6994999999999997E-2</v>
      </c>
      <c r="J101" s="445">
        <v>5.5843999999999998E-2</v>
      </c>
      <c r="K101" s="445">
        <v>5.5169000000000003E-2</v>
      </c>
      <c r="L101" s="445">
        <v>3.5621E-2</v>
      </c>
      <c r="M101" s="445">
        <v>3.0717999999999999E-2</v>
      </c>
      <c r="N101" s="445">
        <v>2.8008000000000002E-2</v>
      </c>
      <c r="O101" s="445">
        <v>2.7657000000000001E-2</v>
      </c>
      <c r="P101" s="445">
        <v>2.6662000000000002E-2</v>
      </c>
      <c r="Q101" s="445">
        <v>2.7882000000000001E-2</v>
      </c>
      <c r="R101" s="445">
        <v>3.1621999999999997E-2</v>
      </c>
      <c r="S101" s="445">
        <v>3.5316E-2</v>
      </c>
      <c r="T101" s="445">
        <v>5.7203999999999998E-2</v>
      </c>
      <c r="U101" s="445">
        <v>5.6994999999999997E-2</v>
      </c>
      <c r="V101" s="445">
        <v>5.5843999999999998E-2</v>
      </c>
      <c r="W101" s="445">
        <v>5.5169000000000003E-2</v>
      </c>
      <c r="X101" s="445">
        <v>3.5621E-2</v>
      </c>
      <c r="Y101" s="445">
        <v>3.0717999999999999E-2</v>
      </c>
      <c r="Z101" s="445">
        <v>2.8008000000000002E-2</v>
      </c>
      <c r="AA101" s="445">
        <v>2.7657000000000001E-2</v>
      </c>
      <c r="AB101" s="445">
        <v>2.6662000000000002E-2</v>
      </c>
      <c r="AC101" s="445">
        <v>2.7882000000000001E-2</v>
      </c>
      <c r="AD101" s="445">
        <v>3.1621999999999997E-2</v>
      </c>
      <c r="AE101" s="445">
        <v>3.5316E-2</v>
      </c>
      <c r="AF101" s="445">
        <v>5.7203999999999998E-2</v>
      </c>
      <c r="AG101" s="445">
        <v>5.6994999999999997E-2</v>
      </c>
      <c r="AH101" s="445">
        <v>5.5843999999999998E-2</v>
      </c>
      <c r="AI101" s="445">
        <v>5.5169000000000003E-2</v>
      </c>
      <c r="AJ101" s="445">
        <v>3.5621E-2</v>
      </c>
      <c r="AK101" s="445">
        <v>3.0717999999999999E-2</v>
      </c>
      <c r="AL101" s="445">
        <v>2.8008000000000002E-2</v>
      </c>
      <c r="AM101" s="445">
        <v>2.7657000000000001E-2</v>
      </c>
      <c r="AN101" s="445">
        <v>2.6662000000000002E-2</v>
      </c>
      <c r="AO101" s="445">
        <v>2.7882000000000001E-2</v>
      </c>
      <c r="AP101" s="445">
        <v>3.1621999999999997E-2</v>
      </c>
      <c r="AQ101" s="445">
        <v>3.5316E-2</v>
      </c>
      <c r="AR101" s="445">
        <v>5.7203999999999998E-2</v>
      </c>
      <c r="AS101" s="445">
        <v>5.6994999999999997E-2</v>
      </c>
      <c r="AT101" s="445">
        <v>5.5843999999999998E-2</v>
      </c>
      <c r="AU101" s="445">
        <v>5.5169000000000003E-2</v>
      </c>
      <c r="AV101" s="445">
        <v>3.5621E-2</v>
      </c>
      <c r="AW101" s="445">
        <v>3.0717999999999999E-2</v>
      </c>
      <c r="AX101" s="445">
        <v>2.8008000000000002E-2</v>
      </c>
      <c r="AY101" s="445">
        <v>2.7657000000000001E-2</v>
      </c>
      <c r="AZ101" s="445">
        <v>2.6662000000000002E-2</v>
      </c>
      <c r="BA101" s="445">
        <v>2.7882000000000001E-2</v>
      </c>
      <c r="BB101" s="445">
        <v>3.1621999999999997E-2</v>
      </c>
      <c r="BC101" s="445">
        <v>3.5316E-2</v>
      </c>
      <c r="BD101" s="445">
        <v>5.7203999999999998E-2</v>
      </c>
      <c r="BE101" s="445">
        <v>5.6994999999999997E-2</v>
      </c>
      <c r="BF101" s="445">
        <v>5.5843999999999998E-2</v>
      </c>
      <c r="BG101" s="445">
        <v>5.5169000000000003E-2</v>
      </c>
      <c r="BH101" s="445">
        <v>3.5621E-2</v>
      </c>
      <c r="BI101" s="445">
        <v>3.0717999999999999E-2</v>
      </c>
      <c r="BJ101" s="445">
        <v>2.8008000000000002E-2</v>
      </c>
      <c r="BK101" s="445">
        <v>2.7657000000000001E-2</v>
      </c>
      <c r="BL101" s="445">
        <v>2.6662000000000002E-2</v>
      </c>
      <c r="BM101" s="445">
        <v>2.7882000000000001E-2</v>
      </c>
      <c r="BN101" s="445">
        <v>3.1621999999999997E-2</v>
      </c>
      <c r="BO101" s="445">
        <v>3.5316E-2</v>
      </c>
      <c r="BP101" s="445">
        <v>5.7203999999999998E-2</v>
      </c>
      <c r="BQ101" s="445">
        <v>5.6994999999999997E-2</v>
      </c>
      <c r="BR101" s="445">
        <v>5.5843999999999998E-2</v>
      </c>
      <c r="BS101" s="445">
        <v>5.5169000000000003E-2</v>
      </c>
      <c r="BT101" s="445">
        <v>3.5621E-2</v>
      </c>
      <c r="BU101" s="445">
        <v>3.0717999999999999E-2</v>
      </c>
      <c r="BV101" s="445">
        <v>2.8008000000000002E-2</v>
      </c>
      <c r="BW101" s="445">
        <v>2.7657000000000001E-2</v>
      </c>
      <c r="BX101" s="445">
        <v>2.6662000000000002E-2</v>
      </c>
      <c r="BY101" s="445">
        <v>2.7882000000000001E-2</v>
      </c>
      <c r="BZ101" s="445">
        <v>3.1621999999999997E-2</v>
      </c>
      <c r="CA101" s="445">
        <v>3.5316E-2</v>
      </c>
      <c r="CB101" s="445">
        <v>5.7203999999999998E-2</v>
      </c>
      <c r="CC101" s="445">
        <v>5.6994999999999997E-2</v>
      </c>
      <c r="CD101" s="445">
        <v>5.5843999999999998E-2</v>
      </c>
      <c r="CE101" s="445">
        <v>5.5169000000000003E-2</v>
      </c>
      <c r="CF101" s="445">
        <v>3.5621E-2</v>
      </c>
      <c r="CG101" s="445">
        <v>3.0717999999999999E-2</v>
      </c>
      <c r="CH101" s="445">
        <v>2.8008000000000002E-2</v>
      </c>
    </row>
    <row r="102" spans="1:86" x14ac:dyDescent="0.3">
      <c r="A102" s="596"/>
      <c r="B102" s="11" t="s">
        <v>23</v>
      </c>
      <c r="C102" s="421">
        <v>2.9121000000000001E-2</v>
      </c>
      <c r="D102" s="421">
        <v>2.8996000000000001E-2</v>
      </c>
      <c r="E102" s="421">
        <v>3.0048999999999999E-2</v>
      </c>
      <c r="F102" s="421">
        <v>2.9555999999999999E-2</v>
      </c>
      <c r="G102" s="421">
        <v>3.1981000000000002E-2</v>
      </c>
      <c r="H102" s="421">
        <v>5.3499999999999999E-2</v>
      </c>
      <c r="I102" s="445">
        <v>5.6994999999999997E-2</v>
      </c>
      <c r="J102" s="445">
        <v>5.5843999999999998E-2</v>
      </c>
      <c r="K102" s="445">
        <v>5.5169000000000003E-2</v>
      </c>
      <c r="L102" s="445">
        <v>3.5621E-2</v>
      </c>
      <c r="M102" s="445">
        <v>3.0717999999999999E-2</v>
      </c>
      <c r="N102" s="445">
        <v>2.8008000000000002E-2</v>
      </c>
      <c r="O102" s="445">
        <v>2.7657000000000001E-2</v>
      </c>
      <c r="P102" s="445">
        <v>2.6662000000000002E-2</v>
      </c>
      <c r="Q102" s="445">
        <v>2.7882000000000001E-2</v>
      </c>
      <c r="R102" s="445">
        <v>3.1621999999999997E-2</v>
      </c>
      <c r="S102" s="445">
        <v>3.5316E-2</v>
      </c>
      <c r="T102" s="445">
        <v>5.7203999999999998E-2</v>
      </c>
      <c r="U102" s="445">
        <v>5.6994999999999997E-2</v>
      </c>
      <c r="V102" s="445">
        <v>5.5843999999999998E-2</v>
      </c>
      <c r="W102" s="445">
        <v>5.5169000000000003E-2</v>
      </c>
      <c r="X102" s="445">
        <v>3.5621E-2</v>
      </c>
      <c r="Y102" s="445">
        <v>3.0717999999999999E-2</v>
      </c>
      <c r="Z102" s="445">
        <v>2.8008000000000002E-2</v>
      </c>
      <c r="AA102" s="445">
        <v>2.7657000000000001E-2</v>
      </c>
      <c r="AB102" s="445">
        <v>2.6662000000000002E-2</v>
      </c>
      <c r="AC102" s="445">
        <v>2.7882000000000001E-2</v>
      </c>
      <c r="AD102" s="445">
        <v>3.1621999999999997E-2</v>
      </c>
      <c r="AE102" s="445">
        <v>3.5316E-2</v>
      </c>
      <c r="AF102" s="445">
        <v>5.7203999999999998E-2</v>
      </c>
      <c r="AG102" s="445">
        <v>5.6994999999999997E-2</v>
      </c>
      <c r="AH102" s="445">
        <v>5.5843999999999998E-2</v>
      </c>
      <c r="AI102" s="445">
        <v>5.5169000000000003E-2</v>
      </c>
      <c r="AJ102" s="445">
        <v>3.5621E-2</v>
      </c>
      <c r="AK102" s="445">
        <v>3.0717999999999999E-2</v>
      </c>
      <c r="AL102" s="445">
        <v>2.8008000000000002E-2</v>
      </c>
      <c r="AM102" s="445">
        <v>2.7657000000000001E-2</v>
      </c>
      <c r="AN102" s="445">
        <v>2.6662000000000002E-2</v>
      </c>
      <c r="AO102" s="445">
        <v>2.7882000000000001E-2</v>
      </c>
      <c r="AP102" s="445">
        <v>3.1621999999999997E-2</v>
      </c>
      <c r="AQ102" s="445">
        <v>3.5316E-2</v>
      </c>
      <c r="AR102" s="445">
        <v>5.7203999999999998E-2</v>
      </c>
      <c r="AS102" s="445">
        <v>5.6994999999999997E-2</v>
      </c>
      <c r="AT102" s="445">
        <v>5.5843999999999998E-2</v>
      </c>
      <c r="AU102" s="445">
        <v>5.5169000000000003E-2</v>
      </c>
      <c r="AV102" s="445">
        <v>3.5621E-2</v>
      </c>
      <c r="AW102" s="445">
        <v>3.0717999999999999E-2</v>
      </c>
      <c r="AX102" s="445">
        <v>2.8008000000000002E-2</v>
      </c>
      <c r="AY102" s="445">
        <v>2.7657000000000001E-2</v>
      </c>
      <c r="AZ102" s="445">
        <v>2.6662000000000002E-2</v>
      </c>
      <c r="BA102" s="445">
        <v>2.7882000000000001E-2</v>
      </c>
      <c r="BB102" s="445">
        <v>3.1621999999999997E-2</v>
      </c>
      <c r="BC102" s="445">
        <v>3.5316E-2</v>
      </c>
      <c r="BD102" s="445">
        <v>5.7203999999999998E-2</v>
      </c>
      <c r="BE102" s="445">
        <v>5.6994999999999997E-2</v>
      </c>
      <c r="BF102" s="445">
        <v>5.5843999999999998E-2</v>
      </c>
      <c r="BG102" s="445">
        <v>5.5169000000000003E-2</v>
      </c>
      <c r="BH102" s="445">
        <v>3.5621E-2</v>
      </c>
      <c r="BI102" s="445">
        <v>3.0717999999999999E-2</v>
      </c>
      <c r="BJ102" s="445">
        <v>2.8008000000000002E-2</v>
      </c>
      <c r="BK102" s="445">
        <v>2.7657000000000001E-2</v>
      </c>
      <c r="BL102" s="445">
        <v>2.6662000000000002E-2</v>
      </c>
      <c r="BM102" s="445">
        <v>2.7882000000000001E-2</v>
      </c>
      <c r="BN102" s="445">
        <v>3.1621999999999997E-2</v>
      </c>
      <c r="BO102" s="445">
        <v>3.5316E-2</v>
      </c>
      <c r="BP102" s="445">
        <v>5.7203999999999998E-2</v>
      </c>
      <c r="BQ102" s="445">
        <v>5.6994999999999997E-2</v>
      </c>
      <c r="BR102" s="445">
        <v>5.5843999999999998E-2</v>
      </c>
      <c r="BS102" s="445">
        <v>5.5169000000000003E-2</v>
      </c>
      <c r="BT102" s="445">
        <v>3.5621E-2</v>
      </c>
      <c r="BU102" s="445">
        <v>3.0717999999999999E-2</v>
      </c>
      <c r="BV102" s="445">
        <v>2.8008000000000002E-2</v>
      </c>
      <c r="BW102" s="445">
        <v>2.7657000000000001E-2</v>
      </c>
      <c r="BX102" s="445">
        <v>2.6662000000000002E-2</v>
      </c>
      <c r="BY102" s="445">
        <v>2.7882000000000001E-2</v>
      </c>
      <c r="BZ102" s="445">
        <v>3.1621999999999997E-2</v>
      </c>
      <c r="CA102" s="445">
        <v>3.5316E-2</v>
      </c>
      <c r="CB102" s="445">
        <v>5.7203999999999998E-2</v>
      </c>
      <c r="CC102" s="445">
        <v>5.6994999999999997E-2</v>
      </c>
      <c r="CD102" s="445">
        <v>5.5843999999999998E-2</v>
      </c>
      <c r="CE102" s="445">
        <v>5.5169000000000003E-2</v>
      </c>
      <c r="CF102" s="445">
        <v>3.5621E-2</v>
      </c>
      <c r="CG102" s="445">
        <v>3.0717999999999999E-2</v>
      </c>
      <c r="CH102" s="445">
        <v>2.8008000000000002E-2</v>
      </c>
    </row>
    <row r="103" spans="1:86" x14ac:dyDescent="0.3">
      <c r="A103" s="596"/>
      <c r="B103" s="11" t="s">
        <v>24</v>
      </c>
      <c r="C103" s="421">
        <v>2.9121000000000001E-2</v>
      </c>
      <c r="D103" s="421">
        <v>2.8996000000000001E-2</v>
      </c>
      <c r="E103" s="421">
        <v>3.0048999999999999E-2</v>
      </c>
      <c r="F103" s="421">
        <v>2.9555999999999999E-2</v>
      </c>
      <c r="G103" s="421">
        <v>3.1981000000000002E-2</v>
      </c>
      <c r="H103" s="421">
        <v>5.3499999999999999E-2</v>
      </c>
      <c r="I103" s="445">
        <v>5.6994999999999997E-2</v>
      </c>
      <c r="J103" s="445">
        <v>5.5843999999999998E-2</v>
      </c>
      <c r="K103" s="445">
        <v>5.5169000000000003E-2</v>
      </c>
      <c r="L103" s="445">
        <v>3.5621E-2</v>
      </c>
      <c r="M103" s="445">
        <v>3.0717999999999999E-2</v>
      </c>
      <c r="N103" s="445">
        <v>2.8008000000000002E-2</v>
      </c>
      <c r="O103" s="445">
        <v>2.7657000000000001E-2</v>
      </c>
      <c r="P103" s="445">
        <v>2.6662000000000002E-2</v>
      </c>
      <c r="Q103" s="445">
        <v>2.7882000000000001E-2</v>
      </c>
      <c r="R103" s="445">
        <v>3.1621999999999997E-2</v>
      </c>
      <c r="S103" s="445">
        <v>3.5316E-2</v>
      </c>
      <c r="T103" s="445">
        <v>5.7203999999999998E-2</v>
      </c>
      <c r="U103" s="445">
        <v>5.6994999999999997E-2</v>
      </c>
      <c r="V103" s="445">
        <v>5.5843999999999998E-2</v>
      </c>
      <c r="W103" s="445">
        <v>5.5169000000000003E-2</v>
      </c>
      <c r="X103" s="445">
        <v>3.5621E-2</v>
      </c>
      <c r="Y103" s="445">
        <v>3.0717999999999999E-2</v>
      </c>
      <c r="Z103" s="445">
        <v>2.8008000000000002E-2</v>
      </c>
      <c r="AA103" s="445">
        <v>2.7657000000000001E-2</v>
      </c>
      <c r="AB103" s="445">
        <v>2.6662000000000002E-2</v>
      </c>
      <c r="AC103" s="445">
        <v>2.7882000000000001E-2</v>
      </c>
      <c r="AD103" s="445">
        <v>3.1621999999999997E-2</v>
      </c>
      <c r="AE103" s="445">
        <v>3.5316E-2</v>
      </c>
      <c r="AF103" s="445">
        <v>5.7203999999999998E-2</v>
      </c>
      <c r="AG103" s="445">
        <v>5.6994999999999997E-2</v>
      </c>
      <c r="AH103" s="445">
        <v>5.5843999999999998E-2</v>
      </c>
      <c r="AI103" s="445">
        <v>5.5169000000000003E-2</v>
      </c>
      <c r="AJ103" s="445">
        <v>3.5621E-2</v>
      </c>
      <c r="AK103" s="445">
        <v>3.0717999999999999E-2</v>
      </c>
      <c r="AL103" s="445">
        <v>2.8008000000000002E-2</v>
      </c>
      <c r="AM103" s="445">
        <v>2.7657000000000001E-2</v>
      </c>
      <c r="AN103" s="445">
        <v>2.6662000000000002E-2</v>
      </c>
      <c r="AO103" s="445">
        <v>2.7882000000000001E-2</v>
      </c>
      <c r="AP103" s="445">
        <v>3.1621999999999997E-2</v>
      </c>
      <c r="AQ103" s="445">
        <v>3.5316E-2</v>
      </c>
      <c r="AR103" s="445">
        <v>5.7203999999999998E-2</v>
      </c>
      <c r="AS103" s="445">
        <v>5.6994999999999997E-2</v>
      </c>
      <c r="AT103" s="445">
        <v>5.5843999999999998E-2</v>
      </c>
      <c r="AU103" s="445">
        <v>5.5169000000000003E-2</v>
      </c>
      <c r="AV103" s="445">
        <v>3.5621E-2</v>
      </c>
      <c r="AW103" s="445">
        <v>3.0717999999999999E-2</v>
      </c>
      <c r="AX103" s="445">
        <v>2.8008000000000002E-2</v>
      </c>
      <c r="AY103" s="445">
        <v>2.7657000000000001E-2</v>
      </c>
      <c r="AZ103" s="445">
        <v>2.6662000000000002E-2</v>
      </c>
      <c r="BA103" s="445">
        <v>2.7882000000000001E-2</v>
      </c>
      <c r="BB103" s="445">
        <v>3.1621999999999997E-2</v>
      </c>
      <c r="BC103" s="445">
        <v>3.5316E-2</v>
      </c>
      <c r="BD103" s="445">
        <v>5.7203999999999998E-2</v>
      </c>
      <c r="BE103" s="445">
        <v>5.6994999999999997E-2</v>
      </c>
      <c r="BF103" s="445">
        <v>5.5843999999999998E-2</v>
      </c>
      <c r="BG103" s="445">
        <v>5.5169000000000003E-2</v>
      </c>
      <c r="BH103" s="445">
        <v>3.5621E-2</v>
      </c>
      <c r="BI103" s="445">
        <v>3.0717999999999999E-2</v>
      </c>
      <c r="BJ103" s="445">
        <v>2.8008000000000002E-2</v>
      </c>
      <c r="BK103" s="445">
        <v>2.7657000000000001E-2</v>
      </c>
      <c r="BL103" s="445">
        <v>2.6662000000000002E-2</v>
      </c>
      <c r="BM103" s="445">
        <v>2.7882000000000001E-2</v>
      </c>
      <c r="BN103" s="445">
        <v>3.1621999999999997E-2</v>
      </c>
      <c r="BO103" s="445">
        <v>3.5316E-2</v>
      </c>
      <c r="BP103" s="445">
        <v>5.7203999999999998E-2</v>
      </c>
      <c r="BQ103" s="445">
        <v>5.6994999999999997E-2</v>
      </c>
      <c r="BR103" s="445">
        <v>5.5843999999999998E-2</v>
      </c>
      <c r="BS103" s="445">
        <v>5.5169000000000003E-2</v>
      </c>
      <c r="BT103" s="445">
        <v>3.5621E-2</v>
      </c>
      <c r="BU103" s="445">
        <v>3.0717999999999999E-2</v>
      </c>
      <c r="BV103" s="445">
        <v>2.8008000000000002E-2</v>
      </c>
      <c r="BW103" s="445">
        <v>2.7657000000000001E-2</v>
      </c>
      <c r="BX103" s="445">
        <v>2.6662000000000002E-2</v>
      </c>
      <c r="BY103" s="445">
        <v>2.7882000000000001E-2</v>
      </c>
      <c r="BZ103" s="445">
        <v>3.1621999999999997E-2</v>
      </c>
      <c r="CA103" s="445">
        <v>3.5316E-2</v>
      </c>
      <c r="CB103" s="445">
        <v>5.7203999999999998E-2</v>
      </c>
      <c r="CC103" s="445">
        <v>5.6994999999999997E-2</v>
      </c>
      <c r="CD103" s="445">
        <v>5.5843999999999998E-2</v>
      </c>
      <c r="CE103" s="445">
        <v>5.5169000000000003E-2</v>
      </c>
      <c r="CF103" s="445">
        <v>3.5621E-2</v>
      </c>
      <c r="CG103" s="445">
        <v>3.0717999999999999E-2</v>
      </c>
      <c r="CH103" s="445">
        <v>2.8008000000000002E-2</v>
      </c>
    </row>
    <row r="104" spans="1:86" x14ac:dyDescent="0.3">
      <c r="A104" s="596"/>
      <c r="B104" s="11" t="s">
        <v>7</v>
      </c>
      <c r="C104" s="421">
        <v>2.7629999999999998E-2</v>
      </c>
      <c r="D104" s="421">
        <v>2.7564000000000002E-2</v>
      </c>
      <c r="E104" s="421">
        <v>2.9700000000000001E-2</v>
      </c>
      <c r="F104" s="421">
        <v>2.9179E-2</v>
      </c>
      <c r="G104" s="421">
        <v>3.0497E-2</v>
      </c>
      <c r="H104" s="421">
        <v>5.0507000000000003E-2</v>
      </c>
      <c r="I104" s="445">
        <v>5.0487999999999998E-2</v>
      </c>
      <c r="J104" s="445">
        <v>5.1031E-2</v>
      </c>
      <c r="K104" s="445">
        <v>5.0847000000000003E-2</v>
      </c>
      <c r="L104" s="445">
        <v>3.3487999999999997E-2</v>
      </c>
      <c r="M104" s="445">
        <v>2.8757000000000001E-2</v>
      </c>
      <c r="N104" s="445">
        <v>2.6939999999999999E-2</v>
      </c>
      <c r="O104" s="445">
        <v>2.6307000000000001E-2</v>
      </c>
      <c r="P104" s="445">
        <v>2.5505E-2</v>
      </c>
      <c r="Q104" s="445">
        <v>2.7584000000000001E-2</v>
      </c>
      <c r="R104" s="445">
        <v>3.1132E-2</v>
      </c>
      <c r="S104" s="445">
        <v>3.3181000000000002E-2</v>
      </c>
      <c r="T104" s="445">
        <v>5.3809999999999997E-2</v>
      </c>
      <c r="U104" s="445">
        <v>5.0487999999999998E-2</v>
      </c>
      <c r="V104" s="445">
        <v>5.1031E-2</v>
      </c>
      <c r="W104" s="445">
        <v>5.0847000000000003E-2</v>
      </c>
      <c r="X104" s="445">
        <v>3.3487999999999997E-2</v>
      </c>
      <c r="Y104" s="445">
        <v>2.8757000000000001E-2</v>
      </c>
      <c r="Z104" s="445">
        <v>2.6939999999999999E-2</v>
      </c>
      <c r="AA104" s="445">
        <v>2.6307000000000001E-2</v>
      </c>
      <c r="AB104" s="445">
        <v>2.5505E-2</v>
      </c>
      <c r="AC104" s="445">
        <v>2.7584000000000001E-2</v>
      </c>
      <c r="AD104" s="445">
        <v>3.1132E-2</v>
      </c>
      <c r="AE104" s="445">
        <v>3.3181000000000002E-2</v>
      </c>
      <c r="AF104" s="445">
        <v>5.3809999999999997E-2</v>
      </c>
      <c r="AG104" s="445">
        <v>5.0487999999999998E-2</v>
      </c>
      <c r="AH104" s="445">
        <v>5.1031E-2</v>
      </c>
      <c r="AI104" s="445">
        <v>5.0847000000000003E-2</v>
      </c>
      <c r="AJ104" s="445">
        <v>3.3487999999999997E-2</v>
      </c>
      <c r="AK104" s="445">
        <v>2.8757000000000001E-2</v>
      </c>
      <c r="AL104" s="445">
        <v>2.6939999999999999E-2</v>
      </c>
      <c r="AM104" s="445">
        <v>2.6307000000000001E-2</v>
      </c>
      <c r="AN104" s="445">
        <v>2.5505E-2</v>
      </c>
      <c r="AO104" s="445">
        <v>2.7584000000000001E-2</v>
      </c>
      <c r="AP104" s="445">
        <v>3.1132E-2</v>
      </c>
      <c r="AQ104" s="445">
        <v>3.3181000000000002E-2</v>
      </c>
      <c r="AR104" s="445">
        <v>5.3809999999999997E-2</v>
      </c>
      <c r="AS104" s="445">
        <v>5.0487999999999998E-2</v>
      </c>
      <c r="AT104" s="445">
        <v>5.1031E-2</v>
      </c>
      <c r="AU104" s="445">
        <v>5.0847000000000003E-2</v>
      </c>
      <c r="AV104" s="445">
        <v>3.3487999999999997E-2</v>
      </c>
      <c r="AW104" s="445">
        <v>2.8757000000000001E-2</v>
      </c>
      <c r="AX104" s="445">
        <v>2.6939999999999999E-2</v>
      </c>
      <c r="AY104" s="445">
        <v>2.6307000000000001E-2</v>
      </c>
      <c r="AZ104" s="445">
        <v>2.5505E-2</v>
      </c>
      <c r="BA104" s="445">
        <v>2.7584000000000001E-2</v>
      </c>
      <c r="BB104" s="445">
        <v>3.1132E-2</v>
      </c>
      <c r="BC104" s="445">
        <v>3.3181000000000002E-2</v>
      </c>
      <c r="BD104" s="445">
        <v>5.3809999999999997E-2</v>
      </c>
      <c r="BE104" s="445">
        <v>5.0487999999999998E-2</v>
      </c>
      <c r="BF104" s="445">
        <v>5.1031E-2</v>
      </c>
      <c r="BG104" s="445">
        <v>5.0847000000000003E-2</v>
      </c>
      <c r="BH104" s="445">
        <v>3.3487999999999997E-2</v>
      </c>
      <c r="BI104" s="445">
        <v>2.8757000000000001E-2</v>
      </c>
      <c r="BJ104" s="445">
        <v>2.6939999999999999E-2</v>
      </c>
      <c r="BK104" s="445">
        <v>2.6307000000000001E-2</v>
      </c>
      <c r="BL104" s="445">
        <v>2.5505E-2</v>
      </c>
      <c r="BM104" s="445">
        <v>2.7584000000000001E-2</v>
      </c>
      <c r="BN104" s="445">
        <v>3.1132E-2</v>
      </c>
      <c r="BO104" s="445">
        <v>3.3181000000000002E-2</v>
      </c>
      <c r="BP104" s="445">
        <v>5.3809999999999997E-2</v>
      </c>
      <c r="BQ104" s="445">
        <v>5.0487999999999998E-2</v>
      </c>
      <c r="BR104" s="445">
        <v>5.1031E-2</v>
      </c>
      <c r="BS104" s="445">
        <v>5.0847000000000003E-2</v>
      </c>
      <c r="BT104" s="445">
        <v>3.3487999999999997E-2</v>
      </c>
      <c r="BU104" s="445">
        <v>2.8757000000000001E-2</v>
      </c>
      <c r="BV104" s="445">
        <v>2.6939999999999999E-2</v>
      </c>
      <c r="BW104" s="445">
        <v>2.6307000000000001E-2</v>
      </c>
      <c r="BX104" s="445">
        <v>2.5505E-2</v>
      </c>
      <c r="BY104" s="445">
        <v>2.7584000000000001E-2</v>
      </c>
      <c r="BZ104" s="445">
        <v>3.1132E-2</v>
      </c>
      <c r="CA104" s="445">
        <v>3.3181000000000002E-2</v>
      </c>
      <c r="CB104" s="445">
        <v>5.3809999999999997E-2</v>
      </c>
      <c r="CC104" s="445">
        <v>5.0487999999999998E-2</v>
      </c>
      <c r="CD104" s="445">
        <v>5.1031E-2</v>
      </c>
      <c r="CE104" s="445">
        <v>5.0847000000000003E-2</v>
      </c>
      <c r="CF104" s="445">
        <v>3.3487999999999997E-2</v>
      </c>
      <c r="CG104" s="445">
        <v>2.8757000000000001E-2</v>
      </c>
      <c r="CH104" s="445">
        <v>2.6939999999999999E-2</v>
      </c>
    </row>
    <row r="105" spans="1:86" ht="15" thickBot="1" x14ac:dyDescent="0.35">
      <c r="A105" s="597"/>
      <c r="B105" s="16" t="s">
        <v>8</v>
      </c>
      <c r="C105" s="420">
        <v>2.7585999999999999E-2</v>
      </c>
      <c r="D105" s="420">
        <v>2.7536999999999999E-2</v>
      </c>
      <c r="E105" s="420">
        <v>3.1767999999999998E-2</v>
      </c>
      <c r="F105" s="420">
        <v>3.2106000000000003E-2</v>
      </c>
      <c r="G105" s="420">
        <v>3.3544999999999998E-2</v>
      </c>
      <c r="H105" s="420">
        <v>6.2475999999999997E-2</v>
      </c>
      <c r="I105" s="443">
        <v>5.3973E-2</v>
      </c>
      <c r="J105" s="443">
        <v>5.8883999999999999E-2</v>
      </c>
      <c r="K105" s="443">
        <v>6.0109999999999997E-2</v>
      </c>
      <c r="L105" s="443">
        <v>3.8740999999999998E-2</v>
      </c>
      <c r="M105" s="443">
        <v>2.9776E-2</v>
      </c>
      <c r="N105" s="443">
        <v>2.9106E-2</v>
      </c>
      <c r="O105" s="443">
        <v>2.6266999999999999E-2</v>
      </c>
      <c r="P105" s="443">
        <v>2.5484E-2</v>
      </c>
      <c r="Q105" s="443">
        <v>2.9350999999999999E-2</v>
      </c>
      <c r="R105" s="443">
        <v>3.4934E-2</v>
      </c>
      <c r="S105" s="443">
        <v>3.7511999999999997E-2</v>
      </c>
      <c r="T105" s="443">
        <v>6.7308999999999994E-2</v>
      </c>
      <c r="U105" s="443">
        <v>5.3973E-2</v>
      </c>
      <c r="V105" s="443">
        <v>5.8883999999999999E-2</v>
      </c>
      <c r="W105" s="443">
        <v>6.0109999999999997E-2</v>
      </c>
      <c r="X105" s="443">
        <v>3.8740999999999998E-2</v>
      </c>
      <c r="Y105" s="443">
        <v>2.9776E-2</v>
      </c>
      <c r="Z105" s="443">
        <v>2.9106E-2</v>
      </c>
      <c r="AA105" s="443">
        <v>2.6266999999999999E-2</v>
      </c>
      <c r="AB105" s="443">
        <v>2.5484E-2</v>
      </c>
      <c r="AC105" s="443">
        <v>2.9350999999999999E-2</v>
      </c>
      <c r="AD105" s="443">
        <v>3.4934E-2</v>
      </c>
      <c r="AE105" s="443">
        <v>3.7511999999999997E-2</v>
      </c>
      <c r="AF105" s="443">
        <v>6.7308999999999994E-2</v>
      </c>
      <c r="AG105" s="443">
        <v>5.3973E-2</v>
      </c>
      <c r="AH105" s="443">
        <v>5.8883999999999999E-2</v>
      </c>
      <c r="AI105" s="443">
        <v>6.0109999999999997E-2</v>
      </c>
      <c r="AJ105" s="443">
        <v>3.8740999999999998E-2</v>
      </c>
      <c r="AK105" s="443">
        <v>2.9776E-2</v>
      </c>
      <c r="AL105" s="443">
        <v>2.9106E-2</v>
      </c>
      <c r="AM105" s="443">
        <v>2.6266999999999999E-2</v>
      </c>
      <c r="AN105" s="443">
        <v>2.5484E-2</v>
      </c>
      <c r="AO105" s="443">
        <v>2.9350999999999999E-2</v>
      </c>
      <c r="AP105" s="443">
        <v>3.4934E-2</v>
      </c>
      <c r="AQ105" s="443">
        <v>3.7511999999999997E-2</v>
      </c>
      <c r="AR105" s="443">
        <v>6.7308999999999994E-2</v>
      </c>
      <c r="AS105" s="443">
        <v>5.3973E-2</v>
      </c>
      <c r="AT105" s="443">
        <v>5.8883999999999999E-2</v>
      </c>
      <c r="AU105" s="443">
        <v>6.0109999999999997E-2</v>
      </c>
      <c r="AV105" s="443">
        <v>3.8740999999999998E-2</v>
      </c>
      <c r="AW105" s="443">
        <v>2.9776E-2</v>
      </c>
      <c r="AX105" s="443">
        <v>2.9106E-2</v>
      </c>
      <c r="AY105" s="443">
        <v>2.6266999999999999E-2</v>
      </c>
      <c r="AZ105" s="443">
        <v>2.5484E-2</v>
      </c>
      <c r="BA105" s="443">
        <v>2.9350999999999999E-2</v>
      </c>
      <c r="BB105" s="443">
        <v>3.4934E-2</v>
      </c>
      <c r="BC105" s="443">
        <v>3.7511999999999997E-2</v>
      </c>
      <c r="BD105" s="443">
        <v>6.7308999999999994E-2</v>
      </c>
      <c r="BE105" s="443">
        <v>5.3973E-2</v>
      </c>
      <c r="BF105" s="443">
        <v>5.8883999999999999E-2</v>
      </c>
      <c r="BG105" s="443">
        <v>6.0109999999999997E-2</v>
      </c>
      <c r="BH105" s="443">
        <v>3.8740999999999998E-2</v>
      </c>
      <c r="BI105" s="443">
        <v>2.9776E-2</v>
      </c>
      <c r="BJ105" s="443">
        <v>2.9106E-2</v>
      </c>
      <c r="BK105" s="443">
        <v>2.6266999999999999E-2</v>
      </c>
      <c r="BL105" s="443">
        <v>2.5484E-2</v>
      </c>
      <c r="BM105" s="443">
        <v>2.9350999999999999E-2</v>
      </c>
      <c r="BN105" s="443">
        <v>3.4934E-2</v>
      </c>
      <c r="BO105" s="443">
        <v>3.7511999999999997E-2</v>
      </c>
      <c r="BP105" s="443">
        <v>6.7308999999999994E-2</v>
      </c>
      <c r="BQ105" s="443">
        <v>5.3973E-2</v>
      </c>
      <c r="BR105" s="443">
        <v>5.8883999999999999E-2</v>
      </c>
      <c r="BS105" s="443">
        <v>6.0109999999999997E-2</v>
      </c>
      <c r="BT105" s="443">
        <v>3.8740999999999998E-2</v>
      </c>
      <c r="BU105" s="443">
        <v>2.9776E-2</v>
      </c>
      <c r="BV105" s="443">
        <v>2.9106E-2</v>
      </c>
      <c r="BW105" s="443">
        <v>2.6266999999999999E-2</v>
      </c>
      <c r="BX105" s="443">
        <v>2.5484E-2</v>
      </c>
      <c r="BY105" s="443">
        <v>2.9350999999999999E-2</v>
      </c>
      <c r="BZ105" s="443">
        <v>3.4934E-2</v>
      </c>
      <c r="CA105" s="443">
        <v>3.7511999999999997E-2</v>
      </c>
      <c r="CB105" s="443">
        <v>6.7308999999999994E-2</v>
      </c>
      <c r="CC105" s="443">
        <v>5.3973E-2</v>
      </c>
      <c r="CD105" s="443">
        <v>5.8883999999999999E-2</v>
      </c>
      <c r="CE105" s="443">
        <v>6.0109999999999997E-2</v>
      </c>
      <c r="CF105" s="443">
        <v>3.8740999999999998E-2</v>
      </c>
      <c r="CG105" s="443">
        <v>2.9776E-2</v>
      </c>
      <c r="CH105" s="443">
        <v>2.9106E-2</v>
      </c>
    </row>
    <row r="106" spans="1:86" x14ac:dyDescent="0.3">
      <c r="C106" s="419" t="s">
        <v>232</v>
      </c>
      <c r="I106" s="444" t="s">
        <v>260</v>
      </c>
    </row>
    <row r="107" spans="1:86" ht="15" hidden="1" thickBot="1" x14ac:dyDescent="0.35">
      <c r="C107" s="603" t="s">
        <v>122</v>
      </c>
      <c r="D107" s="603"/>
      <c r="E107" s="603"/>
      <c r="F107" s="603"/>
      <c r="G107" s="603"/>
      <c r="H107" s="603"/>
      <c r="I107" s="603"/>
      <c r="J107" s="603"/>
      <c r="K107" s="603"/>
      <c r="L107" s="603"/>
      <c r="M107" s="603"/>
      <c r="N107" s="604"/>
      <c r="O107" s="602" t="s">
        <v>122</v>
      </c>
      <c r="P107" s="603"/>
      <c r="Q107" s="603"/>
      <c r="R107" s="603"/>
      <c r="S107" s="603"/>
      <c r="T107" s="603"/>
      <c r="U107" s="603"/>
      <c r="V107" s="603"/>
      <c r="W107" s="603"/>
      <c r="X107" s="603"/>
      <c r="Y107" s="603"/>
      <c r="Z107" s="603"/>
      <c r="AA107" s="602" t="s">
        <v>122</v>
      </c>
      <c r="AB107" s="603"/>
      <c r="AC107" s="603"/>
      <c r="AD107" s="603"/>
      <c r="AE107" s="603"/>
      <c r="AF107" s="603"/>
      <c r="AG107" s="603"/>
      <c r="AH107" s="603"/>
      <c r="AI107" s="603"/>
      <c r="AJ107" s="603"/>
      <c r="AK107" s="603"/>
      <c r="AL107" s="603"/>
      <c r="AM107" s="602" t="s">
        <v>122</v>
      </c>
      <c r="AN107" s="603"/>
      <c r="AO107" s="603"/>
      <c r="AP107" s="603"/>
      <c r="AQ107" s="603"/>
      <c r="AR107" s="603"/>
      <c r="AS107" s="603"/>
      <c r="AT107" s="603"/>
      <c r="AU107" s="603"/>
      <c r="AV107" s="603"/>
      <c r="AW107" s="603"/>
      <c r="AX107" s="603"/>
      <c r="AY107" s="602" t="s">
        <v>122</v>
      </c>
      <c r="AZ107" s="603"/>
      <c r="BA107" s="603"/>
      <c r="BB107" s="603"/>
      <c r="BC107" s="603"/>
      <c r="BD107" s="603"/>
      <c r="BE107" s="603"/>
      <c r="BF107" s="603"/>
      <c r="BG107" s="603"/>
      <c r="BH107" s="603"/>
      <c r="BI107" s="603"/>
      <c r="BJ107" s="603"/>
      <c r="BK107" s="602" t="s">
        <v>122</v>
      </c>
      <c r="BL107" s="603"/>
      <c r="BM107" s="603"/>
      <c r="BN107" s="603"/>
      <c r="BO107" s="603"/>
      <c r="BP107" s="603"/>
      <c r="BQ107" s="603"/>
      <c r="BR107" s="603"/>
      <c r="BS107" s="603"/>
      <c r="BT107" s="603"/>
      <c r="BU107" s="603"/>
      <c r="BV107" s="603"/>
      <c r="BW107" s="602" t="s">
        <v>122</v>
      </c>
      <c r="BX107" s="603"/>
      <c r="BY107" s="603"/>
      <c r="BZ107" s="603"/>
      <c r="CA107" s="603"/>
      <c r="CB107" s="603"/>
      <c r="CC107" s="603"/>
      <c r="CD107" s="603"/>
      <c r="CE107" s="603"/>
      <c r="CF107" s="603"/>
      <c r="CG107" s="603"/>
      <c r="CH107" s="603"/>
    </row>
    <row r="108" spans="1:86" ht="15" hidden="1" thickBot="1" x14ac:dyDescent="0.35">
      <c r="A108" s="582" t="s">
        <v>121</v>
      </c>
      <c r="B108" s="588" t="s">
        <v>234</v>
      </c>
      <c r="C108" s="589"/>
      <c r="D108" s="589"/>
      <c r="E108" s="589"/>
      <c r="F108" s="589"/>
      <c r="G108" s="589"/>
      <c r="H108" s="589"/>
      <c r="I108" s="589"/>
      <c r="J108" s="589"/>
      <c r="K108" s="589"/>
      <c r="L108" s="589"/>
      <c r="M108" s="589"/>
      <c r="N108" s="600"/>
      <c r="O108" s="588" t="s">
        <v>234</v>
      </c>
      <c r="P108" s="589"/>
      <c r="Q108" s="589"/>
      <c r="R108" s="589"/>
      <c r="S108" s="589"/>
      <c r="T108" s="589"/>
      <c r="U108" s="589"/>
      <c r="V108" s="589"/>
      <c r="W108" s="589"/>
      <c r="X108" s="589"/>
      <c r="Y108" s="589"/>
      <c r="Z108" s="589"/>
      <c r="AA108" s="588" t="s">
        <v>234</v>
      </c>
      <c r="AB108" s="589"/>
      <c r="AC108" s="589"/>
      <c r="AD108" s="589"/>
      <c r="AE108" s="589"/>
      <c r="AF108" s="589"/>
      <c r="AG108" s="589"/>
      <c r="AH108" s="589"/>
      <c r="AI108" s="589"/>
      <c r="AJ108" s="589"/>
      <c r="AK108" s="589"/>
      <c r="AL108" s="589"/>
      <c r="AM108" s="588" t="s">
        <v>123</v>
      </c>
      <c r="AN108" s="589"/>
      <c r="AO108" s="589"/>
      <c r="AP108" s="589"/>
      <c r="AQ108" s="589"/>
      <c r="AR108" s="589"/>
      <c r="AS108" s="589"/>
      <c r="AT108" s="589"/>
      <c r="AU108" s="589"/>
      <c r="AV108" s="589"/>
      <c r="AW108" s="589"/>
      <c r="AX108" s="589"/>
      <c r="AY108" s="588" t="s">
        <v>234</v>
      </c>
      <c r="AZ108" s="589"/>
      <c r="BA108" s="589"/>
      <c r="BB108" s="589"/>
      <c r="BC108" s="589"/>
      <c r="BD108" s="589"/>
      <c r="BE108" s="589"/>
      <c r="BF108" s="589"/>
      <c r="BG108" s="589"/>
      <c r="BH108" s="589"/>
      <c r="BI108" s="589"/>
      <c r="BJ108" s="589"/>
      <c r="BK108" s="588" t="s">
        <v>234</v>
      </c>
      <c r="BL108" s="589"/>
      <c r="BM108" s="589"/>
      <c r="BN108" s="589"/>
      <c r="BO108" s="589"/>
      <c r="BP108" s="589"/>
      <c r="BQ108" s="589"/>
      <c r="BR108" s="589"/>
      <c r="BS108" s="589"/>
      <c r="BT108" s="589"/>
      <c r="BU108" s="589"/>
      <c r="BV108" s="589"/>
      <c r="BW108" s="588" t="s">
        <v>234</v>
      </c>
      <c r="BX108" s="589"/>
      <c r="BY108" s="589"/>
      <c r="BZ108" s="589"/>
      <c r="CA108" s="589"/>
      <c r="CB108" s="589"/>
      <c r="CC108" s="589"/>
      <c r="CD108" s="589"/>
      <c r="CE108" s="589"/>
      <c r="CF108" s="589"/>
      <c r="CG108" s="589"/>
      <c r="CH108" s="589"/>
    </row>
    <row r="109" spans="1:86" ht="16.2" hidden="1" thickBot="1" x14ac:dyDescent="0.35">
      <c r="A109" s="579"/>
      <c r="B109" s="287" t="s">
        <v>144</v>
      </c>
      <c r="C109" s="176">
        <f>C$4</f>
        <v>44927</v>
      </c>
      <c r="D109" s="176">
        <f t="shared" ref="D109:BO109" si="106">D$4</f>
        <v>44958</v>
      </c>
      <c r="E109" s="176">
        <f t="shared" si="106"/>
        <v>44986</v>
      </c>
      <c r="F109" s="176">
        <f t="shared" si="106"/>
        <v>45017</v>
      </c>
      <c r="G109" s="176">
        <f t="shared" si="106"/>
        <v>45047</v>
      </c>
      <c r="H109" s="176">
        <f t="shared" si="106"/>
        <v>45078</v>
      </c>
      <c r="I109" s="176">
        <f t="shared" si="106"/>
        <v>45108</v>
      </c>
      <c r="J109" s="176">
        <f t="shared" si="106"/>
        <v>45139</v>
      </c>
      <c r="K109" s="176">
        <f t="shared" si="106"/>
        <v>45170</v>
      </c>
      <c r="L109" s="176">
        <f t="shared" si="106"/>
        <v>45200</v>
      </c>
      <c r="M109" s="176">
        <f t="shared" si="106"/>
        <v>45231</v>
      </c>
      <c r="N109" s="176">
        <f t="shared" si="106"/>
        <v>45261</v>
      </c>
      <c r="O109" s="176">
        <f t="shared" si="106"/>
        <v>45292</v>
      </c>
      <c r="P109" s="176">
        <f t="shared" si="106"/>
        <v>45323</v>
      </c>
      <c r="Q109" s="176">
        <f t="shared" si="106"/>
        <v>45352</v>
      </c>
      <c r="R109" s="176">
        <f t="shared" si="106"/>
        <v>45383</v>
      </c>
      <c r="S109" s="176">
        <f t="shared" si="106"/>
        <v>45413</v>
      </c>
      <c r="T109" s="176">
        <f t="shared" si="106"/>
        <v>45444</v>
      </c>
      <c r="U109" s="176">
        <f t="shared" si="106"/>
        <v>45474</v>
      </c>
      <c r="V109" s="176">
        <f t="shared" si="106"/>
        <v>45505</v>
      </c>
      <c r="W109" s="176">
        <f t="shared" si="106"/>
        <v>45536</v>
      </c>
      <c r="X109" s="176">
        <f t="shared" si="106"/>
        <v>45566</v>
      </c>
      <c r="Y109" s="176">
        <f t="shared" si="106"/>
        <v>45597</v>
      </c>
      <c r="Z109" s="176">
        <f t="shared" si="106"/>
        <v>45627</v>
      </c>
      <c r="AA109" s="176">
        <f t="shared" si="106"/>
        <v>45658</v>
      </c>
      <c r="AB109" s="176">
        <f t="shared" si="106"/>
        <v>45689</v>
      </c>
      <c r="AC109" s="176">
        <f t="shared" si="106"/>
        <v>45717</v>
      </c>
      <c r="AD109" s="176">
        <f t="shared" si="106"/>
        <v>45748</v>
      </c>
      <c r="AE109" s="176">
        <f t="shared" si="106"/>
        <v>45778</v>
      </c>
      <c r="AF109" s="176">
        <f t="shared" si="106"/>
        <v>45809</v>
      </c>
      <c r="AG109" s="176">
        <f t="shared" si="106"/>
        <v>45839</v>
      </c>
      <c r="AH109" s="176">
        <f t="shared" si="106"/>
        <v>45870</v>
      </c>
      <c r="AI109" s="176">
        <f t="shared" si="106"/>
        <v>45901</v>
      </c>
      <c r="AJ109" s="176">
        <f t="shared" si="106"/>
        <v>45931</v>
      </c>
      <c r="AK109" s="176">
        <f t="shared" si="106"/>
        <v>45962</v>
      </c>
      <c r="AL109" s="176">
        <f t="shared" si="106"/>
        <v>45992</v>
      </c>
      <c r="AM109" s="176">
        <f t="shared" si="106"/>
        <v>46023</v>
      </c>
      <c r="AN109" s="176">
        <f t="shared" si="106"/>
        <v>46054</v>
      </c>
      <c r="AO109" s="176">
        <f t="shared" si="106"/>
        <v>46082</v>
      </c>
      <c r="AP109" s="176">
        <f t="shared" si="106"/>
        <v>46113</v>
      </c>
      <c r="AQ109" s="176">
        <f t="shared" si="106"/>
        <v>46143</v>
      </c>
      <c r="AR109" s="176">
        <f t="shared" si="106"/>
        <v>46174</v>
      </c>
      <c r="AS109" s="176">
        <f t="shared" si="106"/>
        <v>46204</v>
      </c>
      <c r="AT109" s="176">
        <f t="shared" si="106"/>
        <v>46235</v>
      </c>
      <c r="AU109" s="176">
        <f t="shared" si="106"/>
        <v>46266</v>
      </c>
      <c r="AV109" s="176">
        <f t="shared" si="106"/>
        <v>46296</v>
      </c>
      <c r="AW109" s="176">
        <f t="shared" si="106"/>
        <v>46327</v>
      </c>
      <c r="AX109" s="176">
        <f t="shared" si="106"/>
        <v>46357</v>
      </c>
      <c r="AY109" s="176">
        <f t="shared" si="106"/>
        <v>46388</v>
      </c>
      <c r="AZ109" s="176">
        <f t="shared" si="106"/>
        <v>46419</v>
      </c>
      <c r="BA109" s="176">
        <f t="shared" si="106"/>
        <v>46447</v>
      </c>
      <c r="BB109" s="176">
        <f t="shared" si="106"/>
        <v>46478</v>
      </c>
      <c r="BC109" s="176">
        <f t="shared" si="106"/>
        <v>46508</v>
      </c>
      <c r="BD109" s="176">
        <f t="shared" si="106"/>
        <v>46539</v>
      </c>
      <c r="BE109" s="176">
        <f t="shared" si="106"/>
        <v>46569</v>
      </c>
      <c r="BF109" s="176">
        <f t="shared" si="106"/>
        <v>46600</v>
      </c>
      <c r="BG109" s="176">
        <f t="shared" si="106"/>
        <v>46631</v>
      </c>
      <c r="BH109" s="176">
        <f t="shared" si="106"/>
        <v>46661</v>
      </c>
      <c r="BI109" s="176">
        <f t="shared" si="106"/>
        <v>46692</v>
      </c>
      <c r="BJ109" s="176">
        <f t="shared" si="106"/>
        <v>46722</v>
      </c>
      <c r="BK109" s="176">
        <f t="shared" si="106"/>
        <v>46753</v>
      </c>
      <c r="BL109" s="176">
        <f t="shared" si="106"/>
        <v>46784</v>
      </c>
      <c r="BM109" s="176">
        <f t="shared" si="106"/>
        <v>46813</v>
      </c>
      <c r="BN109" s="176">
        <f t="shared" si="106"/>
        <v>46844</v>
      </c>
      <c r="BO109" s="176">
        <f t="shared" si="106"/>
        <v>46874</v>
      </c>
      <c r="BP109" s="176">
        <f t="shared" ref="BP109:CH109" si="107">BP$4</f>
        <v>46905</v>
      </c>
      <c r="BQ109" s="176">
        <f t="shared" si="107"/>
        <v>46935</v>
      </c>
      <c r="BR109" s="176">
        <f t="shared" si="107"/>
        <v>46966</v>
      </c>
      <c r="BS109" s="176">
        <f t="shared" si="107"/>
        <v>46997</v>
      </c>
      <c r="BT109" s="176">
        <f t="shared" si="107"/>
        <v>47027</v>
      </c>
      <c r="BU109" s="176">
        <f t="shared" si="107"/>
        <v>47058</v>
      </c>
      <c r="BV109" s="176">
        <f t="shared" si="107"/>
        <v>47088</v>
      </c>
      <c r="BW109" s="176">
        <f t="shared" si="107"/>
        <v>47119</v>
      </c>
      <c r="BX109" s="176">
        <f t="shared" si="107"/>
        <v>47150</v>
      </c>
      <c r="BY109" s="176">
        <f t="shared" si="107"/>
        <v>47178</v>
      </c>
      <c r="BZ109" s="176">
        <f t="shared" si="107"/>
        <v>47209</v>
      </c>
      <c r="CA109" s="176">
        <f t="shared" si="107"/>
        <v>47239</v>
      </c>
      <c r="CB109" s="176">
        <f t="shared" si="107"/>
        <v>47270</v>
      </c>
      <c r="CC109" s="176">
        <f t="shared" si="107"/>
        <v>47300</v>
      </c>
      <c r="CD109" s="176">
        <f t="shared" si="107"/>
        <v>47331</v>
      </c>
      <c r="CE109" s="176">
        <f t="shared" si="107"/>
        <v>47362</v>
      </c>
      <c r="CF109" s="176">
        <f t="shared" si="107"/>
        <v>47392</v>
      </c>
      <c r="CG109" s="176">
        <f t="shared" si="107"/>
        <v>47423</v>
      </c>
      <c r="CH109" s="177">
        <f t="shared" si="107"/>
        <v>47453</v>
      </c>
    </row>
    <row r="110" spans="1:86" hidden="1" x14ac:dyDescent="0.3">
      <c r="A110" s="579"/>
      <c r="B110" s="288" t="s">
        <v>20</v>
      </c>
      <c r="C110" s="422">
        <v>2.3113770630064437E-2</v>
      </c>
      <c r="D110" s="422">
        <v>2.308480619226886E-2</v>
      </c>
      <c r="E110" s="422">
        <v>2.3323293010974844E-2</v>
      </c>
      <c r="F110" s="422">
        <v>2.321311884647274E-2</v>
      </c>
      <c r="G110" s="422">
        <v>2.3731198013184747E-2</v>
      </c>
      <c r="H110" s="422">
        <v>2.8606933470298294E-2</v>
      </c>
      <c r="I110" s="446">
        <v>2.9046768289494204E-2</v>
      </c>
      <c r="J110" s="446">
        <v>2.8926223071207881E-2</v>
      </c>
      <c r="K110" s="446">
        <v>2.8853811928619136E-2</v>
      </c>
      <c r="L110" s="446">
        <v>2.423934325833732E-2</v>
      </c>
      <c r="M110" s="446">
        <v>2.3230451301046742E-2</v>
      </c>
      <c r="N110" s="446">
        <v>2.2569877249855298E-2</v>
      </c>
      <c r="O110" s="445">
        <v>2.2477983548236508E-2</v>
      </c>
      <c r="P110" s="445">
        <v>2.2208460096153619E-2</v>
      </c>
      <c r="Q110" s="445">
        <v>2.2537126025125254E-2</v>
      </c>
      <c r="R110" s="445">
        <v>2.3433158350103633E-2</v>
      </c>
      <c r="S110" s="445">
        <v>2.4182497583924868E-2</v>
      </c>
      <c r="T110" s="445">
        <v>2.9068192865801402E-2</v>
      </c>
      <c r="U110" s="445">
        <v>2.9046768289494204E-2</v>
      </c>
      <c r="V110" s="445">
        <v>2.8926223071207881E-2</v>
      </c>
      <c r="W110" s="445">
        <v>2.8853811928619136E-2</v>
      </c>
      <c r="X110" s="445">
        <v>2.423934325833732E-2</v>
      </c>
      <c r="Y110" s="445">
        <v>2.3230451301046742E-2</v>
      </c>
      <c r="Z110" s="445">
        <v>2.2569877249855298E-2</v>
      </c>
      <c r="AA110" s="445">
        <v>2.2477983548236508E-2</v>
      </c>
      <c r="AB110" s="445">
        <v>2.2208460096153619E-2</v>
      </c>
      <c r="AC110" s="445">
        <v>2.2537126025125254E-2</v>
      </c>
      <c r="AD110" s="445">
        <v>2.3433158350103633E-2</v>
      </c>
      <c r="AE110" s="445">
        <v>2.4182497583924868E-2</v>
      </c>
      <c r="AF110" s="445">
        <v>2.9068192865801402E-2</v>
      </c>
      <c r="AG110" s="445">
        <v>2.9046768289494204E-2</v>
      </c>
      <c r="AH110" s="445">
        <v>2.8926223071207881E-2</v>
      </c>
      <c r="AI110" s="445">
        <v>2.8853811928619136E-2</v>
      </c>
      <c r="AJ110" s="445">
        <v>2.423934325833732E-2</v>
      </c>
      <c r="AK110" s="445">
        <v>2.3230451301046742E-2</v>
      </c>
      <c r="AL110" s="445">
        <v>2.2569877249855298E-2</v>
      </c>
      <c r="AM110" s="445">
        <v>2.2477983548236508E-2</v>
      </c>
      <c r="AN110" s="445">
        <v>2.2208460096153619E-2</v>
      </c>
      <c r="AO110" s="445">
        <v>2.2537126025125254E-2</v>
      </c>
      <c r="AP110" s="445">
        <v>2.3433158350103633E-2</v>
      </c>
      <c r="AQ110" s="445">
        <v>2.4182497583924868E-2</v>
      </c>
      <c r="AR110" s="445">
        <v>2.9068192865801402E-2</v>
      </c>
      <c r="AS110" s="445">
        <v>2.9046768289494204E-2</v>
      </c>
      <c r="AT110" s="445">
        <v>2.8926223071207881E-2</v>
      </c>
      <c r="AU110" s="445">
        <v>2.8853811928619136E-2</v>
      </c>
      <c r="AV110" s="445">
        <v>2.423934325833732E-2</v>
      </c>
      <c r="AW110" s="445">
        <v>2.3230451301046742E-2</v>
      </c>
      <c r="AX110" s="445">
        <v>2.2569877249855298E-2</v>
      </c>
      <c r="AY110" s="445">
        <v>2.2477983548236508E-2</v>
      </c>
      <c r="AZ110" s="445">
        <v>2.2208460096153619E-2</v>
      </c>
      <c r="BA110" s="445">
        <v>2.2537126025125254E-2</v>
      </c>
      <c r="BB110" s="445">
        <v>2.3433158350103633E-2</v>
      </c>
      <c r="BC110" s="445">
        <v>2.4182497583924868E-2</v>
      </c>
      <c r="BD110" s="445">
        <v>2.9068192865801402E-2</v>
      </c>
      <c r="BE110" s="445">
        <v>2.9046768289494204E-2</v>
      </c>
      <c r="BF110" s="445">
        <v>2.8926223071207881E-2</v>
      </c>
      <c r="BG110" s="445">
        <v>2.8853811928619136E-2</v>
      </c>
      <c r="BH110" s="445">
        <v>2.423934325833732E-2</v>
      </c>
      <c r="BI110" s="445">
        <v>2.3230451301046742E-2</v>
      </c>
      <c r="BJ110" s="445">
        <v>2.2569877249855298E-2</v>
      </c>
      <c r="BK110" s="445">
        <v>2.2477983548236508E-2</v>
      </c>
      <c r="BL110" s="445">
        <v>2.2208460096153619E-2</v>
      </c>
      <c r="BM110" s="445">
        <v>2.2537126025125254E-2</v>
      </c>
      <c r="BN110" s="445">
        <v>2.3433158350103633E-2</v>
      </c>
      <c r="BO110" s="445">
        <v>2.4182497583924868E-2</v>
      </c>
      <c r="BP110" s="445">
        <v>2.9068192865801402E-2</v>
      </c>
      <c r="BQ110" s="445">
        <v>2.9046768289494204E-2</v>
      </c>
      <c r="BR110" s="445">
        <v>2.8926223071207881E-2</v>
      </c>
      <c r="BS110" s="445">
        <v>2.8853811928619136E-2</v>
      </c>
      <c r="BT110" s="445">
        <v>2.423934325833732E-2</v>
      </c>
      <c r="BU110" s="445">
        <v>2.3230451301046742E-2</v>
      </c>
      <c r="BV110" s="445">
        <v>2.2569877249855298E-2</v>
      </c>
      <c r="BW110" s="445">
        <v>2.2477983548236508E-2</v>
      </c>
      <c r="BX110" s="445">
        <v>2.2208460096153619E-2</v>
      </c>
      <c r="BY110" s="445">
        <v>2.2537126025125254E-2</v>
      </c>
      <c r="BZ110" s="445">
        <v>2.3433158350103633E-2</v>
      </c>
      <c r="CA110" s="445">
        <v>2.4182497583924868E-2</v>
      </c>
      <c r="CB110" s="445">
        <v>2.9068192865801402E-2</v>
      </c>
      <c r="CC110" s="445">
        <v>2.9046768289494204E-2</v>
      </c>
      <c r="CD110" s="445">
        <v>2.8926223071207881E-2</v>
      </c>
      <c r="CE110" s="445">
        <v>2.8853811928619136E-2</v>
      </c>
      <c r="CF110" s="445">
        <v>2.423934325833732E-2</v>
      </c>
      <c r="CG110" s="445">
        <v>2.3230451301046742E-2</v>
      </c>
      <c r="CH110" s="445">
        <v>2.2569877249855298E-2</v>
      </c>
    </row>
    <row r="111" spans="1:86" hidden="1" x14ac:dyDescent="0.3">
      <c r="A111" s="579"/>
      <c r="B111" s="288" t="s">
        <v>0</v>
      </c>
      <c r="C111" s="422">
        <v>2.4146888775834336E-2</v>
      </c>
      <c r="D111" s="422">
        <v>2.4000297678319994E-2</v>
      </c>
      <c r="E111" s="422">
        <v>2.3897068756414595E-2</v>
      </c>
      <c r="F111" s="422">
        <v>2.3313829526834466E-2</v>
      </c>
      <c r="G111" s="422">
        <v>2.4964802170357413E-2</v>
      </c>
      <c r="H111" s="422">
        <v>3.0465985850291009E-2</v>
      </c>
      <c r="I111" s="446">
        <v>2.9984441915357631E-2</v>
      </c>
      <c r="J111" s="446">
        <v>3.0471574424974959E-2</v>
      </c>
      <c r="K111" s="446">
        <v>3.0926088288011609E-2</v>
      </c>
      <c r="L111" s="446">
        <v>2.404149729437715E-2</v>
      </c>
      <c r="M111" s="446">
        <v>2.4601707313038429E-2</v>
      </c>
      <c r="N111" s="446">
        <v>2.2373843244386227E-2</v>
      </c>
      <c r="O111" s="445">
        <v>2.3533320380090969E-2</v>
      </c>
      <c r="P111" s="445">
        <v>2.3142017932499443E-2</v>
      </c>
      <c r="Q111" s="445">
        <v>2.3121579475972376E-2</v>
      </c>
      <c r="R111" s="445">
        <v>2.3559368865515361E-2</v>
      </c>
      <c r="S111" s="445">
        <v>2.571424077420149E-2</v>
      </c>
      <c r="T111" s="445">
        <v>3.103180920060215E-2</v>
      </c>
      <c r="U111" s="445">
        <v>2.9984441915357631E-2</v>
      </c>
      <c r="V111" s="445">
        <v>3.0471574424974959E-2</v>
      </c>
      <c r="W111" s="445">
        <v>3.0926088288011609E-2</v>
      </c>
      <c r="X111" s="445">
        <v>2.404149729437715E-2</v>
      </c>
      <c r="Y111" s="445">
        <v>2.4601707313038429E-2</v>
      </c>
      <c r="Z111" s="445">
        <v>2.2373843244386227E-2</v>
      </c>
      <c r="AA111" s="445">
        <v>2.3533320380090969E-2</v>
      </c>
      <c r="AB111" s="445">
        <v>2.3142017932499443E-2</v>
      </c>
      <c r="AC111" s="445">
        <v>2.3121579475972376E-2</v>
      </c>
      <c r="AD111" s="445">
        <v>2.3559368865515361E-2</v>
      </c>
      <c r="AE111" s="445">
        <v>2.571424077420149E-2</v>
      </c>
      <c r="AF111" s="445">
        <v>3.103180920060215E-2</v>
      </c>
      <c r="AG111" s="445">
        <v>2.9984441915357631E-2</v>
      </c>
      <c r="AH111" s="445">
        <v>3.0471574424974959E-2</v>
      </c>
      <c r="AI111" s="445">
        <v>3.0926088288011609E-2</v>
      </c>
      <c r="AJ111" s="445">
        <v>2.404149729437715E-2</v>
      </c>
      <c r="AK111" s="445">
        <v>2.4601707313038429E-2</v>
      </c>
      <c r="AL111" s="445">
        <v>2.2373843244386227E-2</v>
      </c>
      <c r="AM111" s="445">
        <v>2.3533320380090969E-2</v>
      </c>
      <c r="AN111" s="445">
        <v>2.3142017932499443E-2</v>
      </c>
      <c r="AO111" s="445">
        <v>2.3121579475972376E-2</v>
      </c>
      <c r="AP111" s="445">
        <v>2.3559368865515361E-2</v>
      </c>
      <c r="AQ111" s="445">
        <v>2.571424077420149E-2</v>
      </c>
      <c r="AR111" s="445">
        <v>3.103180920060215E-2</v>
      </c>
      <c r="AS111" s="445">
        <v>2.9984441915357631E-2</v>
      </c>
      <c r="AT111" s="445">
        <v>3.0471574424974959E-2</v>
      </c>
      <c r="AU111" s="445">
        <v>3.0926088288011609E-2</v>
      </c>
      <c r="AV111" s="445">
        <v>2.404149729437715E-2</v>
      </c>
      <c r="AW111" s="445">
        <v>2.4601707313038429E-2</v>
      </c>
      <c r="AX111" s="445">
        <v>2.2373843244386227E-2</v>
      </c>
      <c r="AY111" s="445">
        <v>2.3533320380090969E-2</v>
      </c>
      <c r="AZ111" s="445">
        <v>2.3142017932499443E-2</v>
      </c>
      <c r="BA111" s="445">
        <v>2.3121579475972376E-2</v>
      </c>
      <c r="BB111" s="445">
        <v>2.3559368865515361E-2</v>
      </c>
      <c r="BC111" s="445">
        <v>2.571424077420149E-2</v>
      </c>
      <c r="BD111" s="445">
        <v>3.103180920060215E-2</v>
      </c>
      <c r="BE111" s="445">
        <v>2.9984441915357631E-2</v>
      </c>
      <c r="BF111" s="445">
        <v>3.0471574424974959E-2</v>
      </c>
      <c r="BG111" s="445">
        <v>3.0926088288011609E-2</v>
      </c>
      <c r="BH111" s="445">
        <v>2.404149729437715E-2</v>
      </c>
      <c r="BI111" s="445">
        <v>2.4601707313038429E-2</v>
      </c>
      <c r="BJ111" s="445">
        <v>2.2373843244386227E-2</v>
      </c>
      <c r="BK111" s="445">
        <v>2.3533320380090969E-2</v>
      </c>
      <c r="BL111" s="445">
        <v>2.3142017932499443E-2</v>
      </c>
      <c r="BM111" s="445">
        <v>2.3121579475972376E-2</v>
      </c>
      <c r="BN111" s="445">
        <v>2.3559368865515361E-2</v>
      </c>
      <c r="BO111" s="445">
        <v>2.571424077420149E-2</v>
      </c>
      <c r="BP111" s="445">
        <v>3.103180920060215E-2</v>
      </c>
      <c r="BQ111" s="445">
        <v>2.9984441915357631E-2</v>
      </c>
      <c r="BR111" s="445">
        <v>3.0471574424974959E-2</v>
      </c>
      <c r="BS111" s="445">
        <v>3.0926088288011609E-2</v>
      </c>
      <c r="BT111" s="445">
        <v>2.404149729437715E-2</v>
      </c>
      <c r="BU111" s="445">
        <v>2.4601707313038429E-2</v>
      </c>
      <c r="BV111" s="445">
        <v>2.2373843244386227E-2</v>
      </c>
      <c r="BW111" s="445">
        <v>2.3533320380090969E-2</v>
      </c>
      <c r="BX111" s="445">
        <v>2.3142017932499443E-2</v>
      </c>
      <c r="BY111" s="445">
        <v>2.3121579475972376E-2</v>
      </c>
      <c r="BZ111" s="445">
        <v>2.3559368865515361E-2</v>
      </c>
      <c r="CA111" s="445">
        <v>2.571424077420149E-2</v>
      </c>
      <c r="CB111" s="445">
        <v>3.103180920060215E-2</v>
      </c>
      <c r="CC111" s="445">
        <v>2.9984441915357631E-2</v>
      </c>
      <c r="CD111" s="445">
        <v>3.0471574424974959E-2</v>
      </c>
      <c r="CE111" s="445">
        <v>3.0926088288011609E-2</v>
      </c>
      <c r="CF111" s="445">
        <v>2.404149729437715E-2</v>
      </c>
      <c r="CG111" s="445">
        <v>2.4601707313038429E-2</v>
      </c>
      <c r="CH111" s="445">
        <v>2.2373843244386227E-2</v>
      </c>
    </row>
    <row r="112" spans="1:86" hidden="1" x14ac:dyDescent="0.3">
      <c r="A112" s="579"/>
      <c r="B112" s="288" t="s">
        <v>21</v>
      </c>
      <c r="C112" s="422">
        <v>2.3035856275064787E-2</v>
      </c>
      <c r="D112" s="422">
        <v>2.3018097097034521E-2</v>
      </c>
      <c r="E112" s="422">
        <v>2.3858274435910272E-2</v>
      </c>
      <c r="F112" s="422">
        <v>2.39077296305596E-2</v>
      </c>
      <c r="G112" s="422">
        <v>2.4119712018997624E-2</v>
      </c>
      <c r="H112" s="422">
        <v>2.9277192076420381E-2</v>
      </c>
      <c r="I112" s="446">
        <v>2.9038923506189716E-2</v>
      </c>
      <c r="J112" s="446">
        <v>2.9317788800827208E-2</v>
      </c>
      <c r="K112" s="446">
        <v>2.9486607713799903E-2</v>
      </c>
      <c r="L112" s="446">
        <v>2.4787625849823691E-2</v>
      </c>
      <c r="M112" s="446">
        <v>2.3237877136096732E-2</v>
      </c>
      <c r="N112" s="446">
        <v>2.2924292710072274E-2</v>
      </c>
      <c r="O112" s="445">
        <v>2.2397351370130866E-2</v>
      </c>
      <c r="P112" s="445">
        <v>2.2141568526452406E-2</v>
      </c>
      <c r="Q112" s="445">
        <v>2.3081583856841188E-2</v>
      </c>
      <c r="R112" s="445">
        <v>2.4296108227819302E-2</v>
      </c>
      <c r="S112" s="445">
        <v>2.4680979039981447E-2</v>
      </c>
      <c r="T112" s="445">
        <v>2.9796764292535211E-2</v>
      </c>
      <c r="U112" s="445">
        <v>2.9038923506189716E-2</v>
      </c>
      <c r="V112" s="445">
        <v>2.9317788800827208E-2</v>
      </c>
      <c r="W112" s="445">
        <v>2.9486607713799903E-2</v>
      </c>
      <c r="X112" s="445">
        <v>2.4787625849823691E-2</v>
      </c>
      <c r="Y112" s="445">
        <v>2.3237877136096732E-2</v>
      </c>
      <c r="Z112" s="445">
        <v>2.2924292710072274E-2</v>
      </c>
      <c r="AA112" s="445">
        <v>2.2397351370130866E-2</v>
      </c>
      <c r="AB112" s="445">
        <v>2.2141568526452406E-2</v>
      </c>
      <c r="AC112" s="445">
        <v>2.3081583856841188E-2</v>
      </c>
      <c r="AD112" s="445">
        <v>2.4296108227819302E-2</v>
      </c>
      <c r="AE112" s="445">
        <v>2.4680979039981447E-2</v>
      </c>
      <c r="AF112" s="445">
        <v>2.9796764292535211E-2</v>
      </c>
      <c r="AG112" s="445">
        <v>2.9038923506189716E-2</v>
      </c>
      <c r="AH112" s="445">
        <v>2.9317788800827208E-2</v>
      </c>
      <c r="AI112" s="445">
        <v>2.9486607713799903E-2</v>
      </c>
      <c r="AJ112" s="445">
        <v>2.4787625849823691E-2</v>
      </c>
      <c r="AK112" s="445">
        <v>2.3237877136096732E-2</v>
      </c>
      <c r="AL112" s="445">
        <v>2.2924292710072274E-2</v>
      </c>
      <c r="AM112" s="445">
        <v>2.2397351370130866E-2</v>
      </c>
      <c r="AN112" s="445">
        <v>2.2141568526452406E-2</v>
      </c>
      <c r="AO112" s="445">
        <v>2.3081583856841188E-2</v>
      </c>
      <c r="AP112" s="445">
        <v>2.4296108227819302E-2</v>
      </c>
      <c r="AQ112" s="445">
        <v>2.4680979039981447E-2</v>
      </c>
      <c r="AR112" s="445">
        <v>2.9796764292535211E-2</v>
      </c>
      <c r="AS112" s="445">
        <v>2.9038923506189716E-2</v>
      </c>
      <c r="AT112" s="445">
        <v>2.9317788800827208E-2</v>
      </c>
      <c r="AU112" s="445">
        <v>2.9486607713799903E-2</v>
      </c>
      <c r="AV112" s="445">
        <v>2.4787625849823691E-2</v>
      </c>
      <c r="AW112" s="445">
        <v>2.3237877136096732E-2</v>
      </c>
      <c r="AX112" s="445">
        <v>2.2924292710072274E-2</v>
      </c>
      <c r="AY112" s="445">
        <v>2.2397351370130866E-2</v>
      </c>
      <c r="AZ112" s="445">
        <v>2.2141568526452406E-2</v>
      </c>
      <c r="BA112" s="445">
        <v>2.3081583856841188E-2</v>
      </c>
      <c r="BB112" s="445">
        <v>2.4296108227819302E-2</v>
      </c>
      <c r="BC112" s="445">
        <v>2.4680979039981447E-2</v>
      </c>
      <c r="BD112" s="445">
        <v>2.9796764292535211E-2</v>
      </c>
      <c r="BE112" s="445">
        <v>2.9038923506189716E-2</v>
      </c>
      <c r="BF112" s="445">
        <v>2.9317788800827208E-2</v>
      </c>
      <c r="BG112" s="445">
        <v>2.9486607713799903E-2</v>
      </c>
      <c r="BH112" s="445">
        <v>2.4787625849823691E-2</v>
      </c>
      <c r="BI112" s="445">
        <v>2.3237877136096732E-2</v>
      </c>
      <c r="BJ112" s="445">
        <v>2.2924292710072274E-2</v>
      </c>
      <c r="BK112" s="445">
        <v>2.2397351370130866E-2</v>
      </c>
      <c r="BL112" s="445">
        <v>2.2141568526452406E-2</v>
      </c>
      <c r="BM112" s="445">
        <v>2.3081583856841188E-2</v>
      </c>
      <c r="BN112" s="445">
        <v>2.4296108227819302E-2</v>
      </c>
      <c r="BO112" s="445">
        <v>2.4680979039981447E-2</v>
      </c>
      <c r="BP112" s="445">
        <v>2.9796764292535211E-2</v>
      </c>
      <c r="BQ112" s="445">
        <v>2.9038923506189716E-2</v>
      </c>
      <c r="BR112" s="445">
        <v>2.9317788800827208E-2</v>
      </c>
      <c r="BS112" s="445">
        <v>2.9486607713799903E-2</v>
      </c>
      <c r="BT112" s="445">
        <v>2.4787625849823691E-2</v>
      </c>
      <c r="BU112" s="445">
        <v>2.3237877136096732E-2</v>
      </c>
      <c r="BV112" s="445">
        <v>2.2924292710072274E-2</v>
      </c>
      <c r="BW112" s="445">
        <v>2.2397351370130866E-2</v>
      </c>
      <c r="BX112" s="445">
        <v>2.2141568526452406E-2</v>
      </c>
      <c r="BY112" s="445">
        <v>2.3081583856841188E-2</v>
      </c>
      <c r="BZ112" s="445">
        <v>2.4296108227819302E-2</v>
      </c>
      <c r="CA112" s="445">
        <v>2.4680979039981447E-2</v>
      </c>
      <c r="CB112" s="445">
        <v>2.9796764292535211E-2</v>
      </c>
      <c r="CC112" s="445">
        <v>2.9038923506189716E-2</v>
      </c>
      <c r="CD112" s="445">
        <v>2.9317788800827208E-2</v>
      </c>
      <c r="CE112" s="445">
        <v>2.9486607713799903E-2</v>
      </c>
      <c r="CF112" s="445">
        <v>2.4787625849823691E-2</v>
      </c>
      <c r="CG112" s="445">
        <v>2.3237877136096732E-2</v>
      </c>
      <c r="CH112" s="445">
        <v>2.2924292710072274E-2</v>
      </c>
    </row>
    <row r="113" spans="1:86" hidden="1" x14ac:dyDescent="0.3">
      <c r="A113" s="579"/>
      <c r="B113" s="288" t="s">
        <v>1</v>
      </c>
      <c r="C113" s="422">
        <v>2.0648262404000001E-2</v>
      </c>
      <c r="D113" s="422">
        <v>2.0648262404000101E-2</v>
      </c>
      <c r="E113" s="422">
        <v>2.0648262403999099E-2</v>
      </c>
      <c r="F113" s="422">
        <v>2.3438898061895055E-2</v>
      </c>
      <c r="G113" s="422">
        <v>2.5988402964995303E-2</v>
      </c>
      <c r="H113" s="422">
        <v>3.053153206925488E-2</v>
      </c>
      <c r="I113" s="446">
        <v>3.0022712846707791E-2</v>
      </c>
      <c r="J113" s="446">
        <v>3.0517888109185608E-2</v>
      </c>
      <c r="K113" s="446">
        <v>3.1218860173408587E-2</v>
      </c>
      <c r="L113" s="446">
        <v>2.4002541515172393E-2</v>
      </c>
      <c r="M113" s="446">
        <v>1.9984999999999999E-2</v>
      </c>
      <c r="N113" s="446">
        <v>1.9984999999999999E-2</v>
      </c>
      <c r="O113" s="445">
        <v>1.9984999999999999E-2</v>
      </c>
      <c r="P113" s="445">
        <v>1.9984999999999999E-2</v>
      </c>
      <c r="Q113" s="445">
        <v>1.9984999999999999E-2</v>
      </c>
      <c r="R113" s="445">
        <v>2.3715988314436956E-2</v>
      </c>
      <c r="S113" s="445">
        <v>2.6905301223005631E-2</v>
      </c>
      <c r="T113" s="445">
        <v>3.109993094783918E-2</v>
      </c>
      <c r="U113" s="445">
        <v>3.0022712846707791E-2</v>
      </c>
      <c r="V113" s="445">
        <v>3.0517888109185608E-2</v>
      </c>
      <c r="W113" s="445">
        <v>3.1218860173408587E-2</v>
      </c>
      <c r="X113" s="445">
        <v>2.4002541515172393E-2</v>
      </c>
      <c r="Y113" s="445">
        <v>1.9984999999999999E-2</v>
      </c>
      <c r="Z113" s="445">
        <v>1.9984999999999999E-2</v>
      </c>
      <c r="AA113" s="445">
        <v>1.9984999999999999E-2</v>
      </c>
      <c r="AB113" s="445">
        <v>1.9984999999999999E-2</v>
      </c>
      <c r="AC113" s="445">
        <v>1.9984999999999999E-2</v>
      </c>
      <c r="AD113" s="445">
        <v>2.3715988314436956E-2</v>
      </c>
      <c r="AE113" s="445">
        <v>2.6905301223005631E-2</v>
      </c>
      <c r="AF113" s="445">
        <v>3.109993094783918E-2</v>
      </c>
      <c r="AG113" s="445">
        <v>3.0022712846707791E-2</v>
      </c>
      <c r="AH113" s="445">
        <v>3.0517888109185608E-2</v>
      </c>
      <c r="AI113" s="445">
        <v>3.1218860173408587E-2</v>
      </c>
      <c r="AJ113" s="445">
        <v>2.4002541515172393E-2</v>
      </c>
      <c r="AK113" s="445">
        <v>1.9984999999999999E-2</v>
      </c>
      <c r="AL113" s="445">
        <v>1.9984999999999999E-2</v>
      </c>
      <c r="AM113" s="445">
        <v>1.9984999999999999E-2</v>
      </c>
      <c r="AN113" s="445">
        <v>1.9984999999999999E-2</v>
      </c>
      <c r="AO113" s="445">
        <v>1.9984999999999999E-2</v>
      </c>
      <c r="AP113" s="445">
        <v>2.3715988314436956E-2</v>
      </c>
      <c r="AQ113" s="445">
        <v>2.6905301223005631E-2</v>
      </c>
      <c r="AR113" s="445">
        <v>3.109993094783918E-2</v>
      </c>
      <c r="AS113" s="445">
        <v>3.0022712846707791E-2</v>
      </c>
      <c r="AT113" s="445">
        <v>3.0517888109185608E-2</v>
      </c>
      <c r="AU113" s="445">
        <v>3.1218860173408587E-2</v>
      </c>
      <c r="AV113" s="445">
        <v>2.4002541515172393E-2</v>
      </c>
      <c r="AW113" s="445">
        <v>1.9984999999999999E-2</v>
      </c>
      <c r="AX113" s="445">
        <v>1.9984999999999999E-2</v>
      </c>
      <c r="AY113" s="445">
        <v>1.9984999999999999E-2</v>
      </c>
      <c r="AZ113" s="445">
        <v>1.9984999999999999E-2</v>
      </c>
      <c r="BA113" s="445">
        <v>1.9984999999999999E-2</v>
      </c>
      <c r="BB113" s="445">
        <v>2.3715988314436956E-2</v>
      </c>
      <c r="BC113" s="445">
        <v>2.6905301223005631E-2</v>
      </c>
      <c r="BD113" s="445">
        <v>3.109993094783918E-2</v>
      </c>
      <c r="BE113" s="445">
        <v>3.0022712846707791E-2</v>
      </c>
      <c r="BF113" s="445">
        <v>3.0517888109185608E-2</v>
      </c>
      <c r="BG113" s="445">
        <v>3.1218860173408587E-2</v>
      </c>
      <c r="BH113" s="445">
        <v>2.4002541515172393E-2</v>
      </c>
      <c r="BI113" s="445">
        <v>1.9984999999999999E-2</v>
      </c>
      <c r="BJ113" s="445">
        <v>1.9984999999999999E-2</v>
      </c>
      <c r="BK113" s="445">
        <v>1.9984999999999999E-2</v>
      </c>
      <c r="BL113" s="445">
        <v>1.9984999999999999E-2</v>
      </c>
      <c r="BM113" s="445">
        <v>1.9984999999999999E-2</v>
      </c>
      <c r="BN113" s="445">
        <v>2.3715988314436956E-2</v>
      </c>
      <c r="BO113" s="445">
        <v>2.6905301223005631E-2</v>
      </c>
      <c r="BP113" s="445">
        <v>3.109993094783918E-2</v>
      </c>
      <c r="BQ113" s="445">
        <v>3.0022712846707791E-2</v>
      </c>
      <c r="BR113" s="445">
        <v>3.0517888109185608E-2</v>
      </c>
      <c r="BS113" s="445">
        <v>3.1218860173408587E-2</v>
      </c>
      <c r="BT113" s="445">
        <v>2.4002541515172393E-2</v>
      </c>
      <c r="BU113" s="445">
        <v>1.9984999999999999E-2</v>
      </c>
      <c r="BV113" s="445">
        <v>1.9984999999999999E-2</v>
      </c>
      <c r="BW113" s="445">
        <v>1.9984999999999999E-2</v>
      </c>
      <c r="BX113" s="445">
        <v>1.9984999999999999E-2</v>
      </c>
      <c r="BY113" s="445">
        <v>1.9984999999999999E-2</v>
      </c>
      <c r="BZ113" s="445">
        <v>2.3715988314436956E-2</v>
      </c>
      <c r="CA113" s="445">
        <v>2.6905301223005631E-2</v>
      </c>
      <c r="CB113" s="445">
        <v>3.109993094783918E-2</v>
      </c>
      <c r="CC113" s="445">
        <v>3.0022712846707791E-2</v>
      </c>
      <c r="CD113" s="445">
        <v>3.0517888109185608E-2</v>
      </c>
      <c r="CE113" s="445">
        <v>3.1218860173408587E-2</v>
      </c>
      <c r="CF113" s="445">
        <v>2.4002541515172393E-2</v>
      </c>
      <c r="CG113" s="445">
        <v>1.9984999999999999E-2</v>
      </c>
      <c r="CH113" s="445">
        <v>1.9984999999999999E-2</v>
      </c>
    </row>
    <row r="114" spans="1:86" hidden="1" x14ac:dyDescent="0.3">
      <c r="A114" s="579"/>
      <c r="B114" s="288" t="s">
        <v>22</v>
      </c>
      <c r="C114" s="422">
        <v>2.1190254124629451E-2</v>
      </c>
      <c r="D114" s="422">
        <v>2.1152137229698852E-2</v>
      </c>
      <c r="E114" s="422">
        <v>2.0737176729359496E-2</v>
      </c>
      <c r="F114" s="422">
        <v>2.1123166806762524E-2</v>
      </c>
      <c r="G114" s="422">
        <v>2.0745647548548931E-2</v>
      </c>
      <c r="H114" s="422">
        <v>2.2660656295062944E-2</v>
      </c>
      <c r="I114" s="446">
        <v>2.2009841467541771E-2</v>
      </c>
      <c r="J114" s="446">
        <v>2.2270371252704167E-2</v>
      </c>
      <c r="K114" s="446">
        <v>2.2238193320867791E-2</v>
      </c>
      <c r="L114" s="446">
        <v>2.0087685574775006E-2</v>
      </c>
      <c r="M114" s="446">
        <v>1.999378187698049E-2</v>
      </c>
      <c r="N114" s="446">
        <v>2.0043592355983408E-2</v>
      </c>
      <c r="O114" s="445">
        <v>2.0522769194661113E-2</v>
      </c>
      <c r="P114" s="445">
        <v>2.0427354099479291E-2</v>
      </c>
      <c r="Q114" s="445">
        <v>2.0063649613109358E-2</v>
      </c>
      <c r="R114" s="445">
        <v>2.0673817345237166E-2</v>
      </c>
      <c r="S114" s="445">
        <v>2.0114657236084896E-2</v>
      </c>
      <c r="T114" s="445">
        <v>2.2243673567773445E-2</v>
      </c>
      <c r="U114" s="445">
        <v>2.2009841467541771E-2</v>
      </c>
      <c r="V114" s="445">
        <v>2.2270371252704167E-2</v>
      </c>
      <c r="W114" s="445">
        <v>2.2238193320867791E-2</v>
      </c>
      <c r="X114" s="445">
        <v>2.0087685574775006E-2</v>
      </c>
      <c r="Y114" s="445">
        <v>1.999378187698049E-2</v>
      </c>
      <c r="Z114" s="445">
        <v>2.0043592355983408E-2</v>
      </c>
      <c r="AA114" s="445">
        <v>2.0522769194661113E-2</v>
      </c>
      <c r="AB114" s="445">
        <v>2.0427354099479291E-2</v>
      </c>
      <c r="AC114" s="445">
        <v>2.0063649613109358E-2</v>
      </c>
      <c r="AD114" s="445">
        <v>2.0673817345237166E-2</v>
      </c>
      <c r="AE114" s="445">
        <v>2.0114657236084896E-2</v>
      </c>
      <c r="AF114" s="445">
        <v>2.2243673567773445E-2</v>
      </c>
      <c r="AG114" s="445">
        <v>2.2009841467541771E-2</v>
      </c>
      <c r="AH114" s="445">
        <v>2.2270371252704167E-2</v>
      </c>
      <c r="AI114" s="445">
        <v>2.2238193320867791E-2</v>
      </c>
      <c r="AJ114" s="445">
        <v>2.0087685574775006E-2</v>
      </c>
      <c r="AK114" s="445">
        <v>1.999378187698049E-2</v>
      </c>
      <c r="AL114" s="445">
        <v>2.0043592355983408E-2</v>
      </c>
      <c r="AM114" s="445">
        <v>2.0522769194661113E-2</v>
      </c>
      <c r="AN114" s="445">
        <v>2.0427354099479291E-2</v>
      </c>
      <c r="AO114" s="445">
        <v>2.0063649613109358E-2</v>
      </c>
      <c r="AP114" s="445">
        <v>2.0673817345237166E-2</v>
      </c>
      <c r="AQ114" s="445">
        <v>2.0114657236084896E-2</v>
      </c>
      <c r="AR114" s="445">
        <v>2.2243673567773445E-2</v>
      </c>
      <c r="AS114" s="445">
        <v>2.2009841467541771E-2</v>
      </c>
      <c r="AT114" s="445">
        <v>2.2270371252704167E-2</v>
      </c>
      <c r="AU114" s="445">
        <v>2.2238193320867791E-2</v>
      </c>
      <c r="AV114" s="445">
        <v>2.0087685574775006E-2</v>
      </c>
      <c r="AW114" s="445">
        <v>1.999378187698049E-2</v>
      </c>
      <c r="AX114" s="445">
        <v>2.0043592355983408E-2</v>
      </c>
      <c r="AY114" s="445">
        <v>2.0522769194661113E-2</v>
      </c>
      <c r="AZ114" s="445">
        <v>2.0427354099479291E-2</v>
      </c>
      <c r="BA114" s="445">
        <v>2.0063649613109358E-2</v>
      </c>
      <c r="BB114" s="445">
        <v>2.0673817345237166E-2</v>
      </c>
      <c r="BC114" s="445">
        <v>2.0114657236084896E-2</v>
      </c>
      <c r="BD114" s="445">
        <v>2.2243673567773445E-2</v>
      </c>
      <c r="BE114" s="445">
        <v>2.2009841467541771E-2</v>
      </c>
      <c r="BF114" s="445">
        <v>2.2270371252704167E-2</v>
      </c>
      <c r="BG114" s="445">
        <v>2.2238193320867791E-2</v>
      </c>
      <c r="BH114" s="445">
        <v>2.0087685574775006E-2</v>
      </c>
      <c r="BI114" s="445">
        <v>1.999378187698049E-2</v>
      </c>
      <c r="BJ114" s="445">
        <v>2.0043592355983408E-2</v>
      </c>
      <c r="BK114" s="445">
        <v>2.0522769194661113E-2</v>
      </c>
      <c r="BL114" s="445">
        <v>2.0427354099479291E-2</v>
      </c>
      <c r="BM114" s="445">
        <v>2.0063649613109358E-2</v>
      </c>
      <c r="BN114" s="445">
        <v>2.0673817345237166E-2</v>
      </c>
      <c r="BO114" s="445">
        <v>2.0114657236084896E-2</v>
      </c>
      <c r="BP114" s="445">
        <v>2.2243673567773445E-2</v>
      </c>
      <c r="BQ114" s="445">
        <v>2.2009841467541771E-2</v>
      </c>
      <c r="BR114" s="445">
        <v>2.2270371252704167E-2</v>
      </c>
      <c r="BS114" s="445">
        <v>2.2238193320867791E-2</v>
      </c>
      <c r="BT114" s="445">
        <v>2.0087685574775006E-2</v>
      </c>
      <c r="BU114" s="445">
        <v>1.999378187698049E-2</v>
      </c>
      <c r="BV114" s="445">
        <v>2.0043592355983408E-2</v>
      </c>
      <c r="BW114" s="445">
        <v>2.0522769194661113E-2</v>
      </c>
      <c r="BX114" s="445">
        <v>2.0427354099479291E-2</v>
      </c>
      <c r="BY114" s="445">
        <v>2.0063649613109358E-2</v>
      </c>
      <c r="BZ114" s="445">
        <v>2.0673817345237166E-2</v>
      </c>
      <c r="CA114" s="445">
        <v>2.0114657236084896E-2</v>
      </c>
      <c r="CB114" s="445">
        <v>2.2243673567773445E-2</v>
      </c>
      <c r="CC114" s="445">
        <v>2.2009841467541771E-2</v>
      </c>
      <c r="CD114" s="445">
        <v>2.2270371252704167E-2</v>
      </c>
      <c r="CE114" s="445">
        <v>2.2238193320867791E-2</v>
      </c>
      <c r="CF114" s="445">
        <v>2.0087685574775006E-2</v>
      </c>
      <c r="CG114" s="445">
        <v>1.999378187698049E-2</v>
      </c>
      <c r="CH114" s="445">
        <v>2.0043592355983408E-2</v>
      </c>
    </row>
    <row r="115" spans="1:86" hidden="1" x14ac:dyDescent="0.3">
      <c r="A115" s="579"/>
      <c r="B115" s="94" t="s">
        <v>9</v>
      </c>
      <c r="C115" s="422">
        <v>2.4146971028530511E-2</v>
      </c>
      <c r="D115" s="422">
        <v>2.4003786443699406E-2</v>
      </c>
      <c r="E115" s="422">
        <v>2.397468672158775E-2</v>
      </c>
      <c r="F115" s="422">
        <v>2.3957072804052647E-2</v>
      </c>
      <c r="G115" s="422">
        <v>2.3454344374147309E-2</v>
      </c>
      <c r="H115" s="422">
        <v>2.2434774463499899E-2</v>
      </c>
      <c r="I115" s="446">
        <v>2.1971999999999998E-2</v>
      </c>
      <c r="J115" s="446">
        <v>2.1971999999999998E-2</v>
      </c>
      <c r="K115" s="446">
        <v>2.9186215545457354E-2</v>
      </c>
      <c r="L115" s="446">
        <v>2.4522718184811772E-2</v>
      </c>
      <c r="M115" s="446">
        <v>2.474881803232094E-2</v>
      </c>
      <c r="N115" s="446">
        <v>2.2374526940173813E-2</v>
      </c>
      <c r="O115" s="445">
        <v>2.3533125104223951E-2</v>
      </c>
      <c r="P115" s="445">
        <v>2.3145246955055283E-2</v>
      </c>
      <c r="Q115" s="445">
        <v>2.3201186158131569E-2</v>
      </c>
      <c r="R115" s="445">
        <v>2.4356205675658375E-2</v>
      </c>
      <c r="S115" s="445">
        <v>2.380876785601347E-2</v>
      </c>
      <c r="T115" s="445">
        <v>2.1971999999999998E-2</v>
      </c>
      <c r="U115" s="445">
        <v>2.1971999999999998E-2</v>
      </c>
      <c r="V115" s="445">
        <v>2.1971999999999998E-2</v>
      </c>
      <c r="W115" s="445">
        <v>2.9186215545457354E-2</v>
      </c>
      <c r="X115" s="445">
        <v>2.4522718184811772E-2</v>
      </c>
      <c r="Y115" s="445">
        <v>2.474881803232094E-2</v>
      </c>
      <c r="Z115" s="445">
        <v>2.2374526940173813E-2</v>
      </c>
      <c r="AA115" s="445">
        <v>2.3533125104223951E-2</v>
      </c>
      <c r="AB115" s="445">
        <v>2.3145246955055283E-2</v>
      </c>
      <c r="AC115" s="445">
        <v>2.3201186158131569E-2</v>
      </c>
      <c r="AD115" s="445">
        <v>2.4356205675658375E-2</v>
      </c>
      <c r="AE115" s="445">
        <v>2.380876785601347E-2</v>
      </c>
      <c r="AF115" s="445">
        <v>2.1971999999999998E-2</v>
      </c>
      <c r="AG115" s="445">
        <v>2.1971999999999998E-2</v>
      </c>
      <c r="AH115" s="445">
        <v>2.1971999999999998E-2</v>
      </c>
      <c r="AI115" s="445">
        <v>2.9186215545457354E-2</v>
      </c>
      <c r="AJ115" s="445">
        <v>2.4522718184811772E-2</v>
      </c>
      <c r="AK115" s="445">
        <v>2.474881803232094E-2</v>
      </c>
      <c r="AL115" s="445">
        <v>2.2374526940173813E-2</v>
      </c>
      <c r="AM115" s="445">
        <v>2.3533125104223951E-2</v>
      </c>
      <c r="AN115" s="445">
        <v>2.3145246955055283E-2</v>
      </c>
      <c r="AO115" s="445">
        <v>2.3201186158131569E-2</v>
      </c>
      <c r="AP115" s="445">
        <v>2.4356205675658375E-2</v>
      </c>
      <c r="AQ115" s="445">
        <v>2.380876785601347E-2</v>
      </c>
      <c r="AR115" s="445">
        <v>2.1971999999999998E-2</v>
      </c>
      <c r="AS115" s="445">
        <v>2.1971999999999998E-2</v>
      </c>
      <c r="AT115" s="445">
        <v>2.1971999999999998E-2</v>
      </c>
      <c r="AU115" s="445">
        <v>2.9186215545457354E-2</v>
      </c>
      <c r="AV115" s="445">
        <v>2.4522718184811772E-2</v>
      </c>
      <c r="AW115" s="445">
        <v>2.474881803232094E-2</v>
      </c>
      <c r="AX115" s="445">
        <v>2.2374526940173813E-2</v>
      </c>
      <c r="AY115" s="445">
        <v>2.3533125104223951E-2</v>
      </c>
      <c r="AZ115" s="445">
        <v>2.3145246955055283E-2</v>
      </c>
      <c r="BA115" s="445">
        <v>2.3201186158131569E-2</v>
      </c>
      <c r="BB115" s="445">
        <v>2.4356205675658375E-2</v>
      </c>
      <c r="BC115" s="445">
        <v>2.380876785601347E-2</v>
      </c>
      <c r="BD115" s="445">
        <v>2.1971999999999998E-2</v>
      </c>
      <c r="BE115" s="445">
        <v>2.1971999999999998E-2</v>
      </c>
      <c r="BF115" s="445">
        <v>2.1971999999999998E-2</v>
      </c>
      <c r="BG115" s="445">
        <v>2.9186215545457354E-2</v>
      </c>
      <c r="BH115" s="445">
        <v>2.4522718184811772E-2</v>
      </c>
      <c r="BI115" s="445">
        <v>2.474881803232094E-2</v>
      </c>
      <c r="BJ115" s="445">
        <v>2.2374526940173813E-2</v>
      </c>
      <c r="BK115" s="445">
        <v>2.3533125104223951E-2</v>
      </c>
      <c r="BL115" s="445">
        <v>2.3145246955055283E-2</v>
      </c>
      <c r="BM115" s="445">
        <v>2.3201186158131569E-2</v>
      </c>
      <c r="BN115" s="445">
        <v>2.4356205675658375E-2</v>
      </c>
      <c r="BO115" s="445">
        <v>2.380876785601347E-2</v>
      </c>
      <c r="BP115" s="445">
        <v>2.1971999999999998E-2</v>
      </c>
      <c r="BQ115" s="445">
        <v>2.1971999999999998E-2</v>
      </c>
      <c r="BR115" s="445">
        <v>2.1971999999999998E-2</v>
      </c>
      <c r="BS115" s="445">
        <v>2.9186215545457354E-2</v>
      </c>
      <c r="BT115" s="445">
        <v>2.4522718184811772E-2</v>
      </c>
      <c r="BU115" s="445">
        <v>2.474881803232094E-2</v>
      </c>
      <c r="BV115" s="445">
        <v>2.2374526940173813E-2</v>
      </c>
      <c r="BW115" s="445">
        <v>2.3533125104223951E-2</v>
      </c>
      <c r="BX115" s="445">
        <v>2.3145246955055283E-2</v>
      </c>
      <c r="BY115" s="445">
        <v>2.3201186158131569E-2</v>
      </c>
      <c r="BZ115" s="445">
        <v>2.4356205675658375E-2</v>
      </c>
      <c r="CA115" s="445">
        <v>2.380876785601347E-2</v>
      </c>
      <c r="CB115" s="445">
        <v>2.1971999999999998E-2</v>
      </c>
      <c r="CC115" s="445">
        <v>2.1971999999999998E-2</v>
      </c>
      <c r="CD115" s="445">
        <v>2.1971999999999998E-2</v>
      </c>
      <c r="CE115" s="445">
        <v>2.9186215545457354E-2</v>
      </c>
      <c r="CF115" s="445">
        <v>2.4522718184811772E-2</v>
      </c>
      <c r="CG115" s="445">
        <v>2.474881803232094E-2</v>
      </c>
      <c r="CH115" s="445">
        <v>2.2374526940173813E-2</v>
      </c>
    </row>
    <row r="116" spans="1:86" hidden="1" x14ac:dyDescent="0.3">
      <c r="A116" s="579"/>
      <c r="B116" s="94" t="s">
        <v>3</v>
      </c>
      <c r="C116" s="422">
        <v>2.4146888775834336E-2</v>
      </c>
      <c r="D116" s="422">
        <v>2.4000297678319994E-2</v>
      </c>
      <c r="E116" s="422">
        <v>2.3897068756414595E-2</v>
      </c>
      <c r="F116" s="422">
        <v>2.3313829526834466E-2</v>
      </c>
      <c r="G116" s="422">
        <v>2.4964802170357413E-2</v>
      </c>
      <c r="H116" s="422">
        <v>3.0465985850291009E-2</v>
      </c>
      <c r="I116" s="446">
        <v>2.9984441915357631E-2</v>
      </c>
      <c r="J116" s="446">
        <v>3.0471574424974959E-2</v>
      </c>
      <c r="K116" s="446">
        <v>3.0926088288011609E-2</v>
      </c>
      <c r="L116" s="446">
        <v>2.404149729437715E-2</v>
      </c>
      <c r="M116" s="446">
        <v>2.4601707313038429E-2</v>
      </c>
      <c r="N116" s="446">
        <v>2.2373843244386227E-2</v>
      </c>
      <c r="O116" s="445">
        <v>2.3533320380090969E-2</v>
      </c>
      <c r="P116" s="445">
        <v>2.3142017932499443E-2</v>
      </c>
      <c r="Q116" s="445">
        <v>2.3121579475972376E-2</v>
      </c>
      <c r="R116" s="445">
        <v>2.3559368865515361E-2</v>
      </c>
      <c r="S116" s="445">
        <v>2.571424077420149E-2</v>
      </c>
      <c r="T116" s="445">
        <v>3.103180920060215E-2</v>
      </c>
      <c r="U116" s="445">
        <v>2.9984441915357631E-2</v>
      </c>
      <c r="V116" s="445">
        <v>3.0471574424974959E-2</v>
      </c>
      <c r="W116" s="445">
        <v>3.0926088288011609E-2</v>
      </c>
      <c r="X116" s="445">
        <v>2.404149729437715E-2</v>
      </c>
      <c r="Y116" s="445">
        <v>2.4601707313038429E-2</v>
      </c>
      <c r="Z116" s="445">
        <v>2.2373843244386227E-2</v>
      </c>
      <c r="AA116" s="445">
        <v>2.3533320380090969E-2</v>
      </c>
      <c r="AB116" s="445">
        <v>2.3142017932499443E-2</v>
      </c>
      <c r="AC116" s="445">
        <v>2.3121579475972376E-2</v>
      </c>
      <c r="AD116" s="445">
        <v>2.3559368865515361E-2</v>
      </c>
      <c r="AE116" s="445">
        <v>2.571424077420149E-2</v>
      </c>
      <c r="AF116" s="445">
        <v>3.103180920060215E-2</v>
      </c>
      <c r="AG116" s="445">
        <v>2.9984441915357631E-2</v>
      </c>
      <c r="AH116" s="445">
        <v>3.0471574424974959E-2</v>
      </c>
      <c r="AI116" s="445">
        <v>3.0926088288011609E-2</v>
      </c>
      <c r="AJ116" s="445">
        <v>2.404149729437715E-2</v>
      </c>
      <c r="AK116" s="445">
        <v>2.4601707313038429E-2</v>
      </c>
      <c r="AL116" s="445">
        <v>2.2373843244386227E-2</v>
      </c>
      <c r="AM116" s="445">
        <v>2.3533320380090969E-2</v>
      </c>
      <c r="AN116" s="445">
        <v>2.3142017932499443E-2</v>
      </c>
      <c r="AO116" s="445">
        <v>2.3121579475972376E-2</v>
      </c>
      <c r="AP116" s="445">
        <v>2.3559368865515361E-2</v>
      </c>
      <c r="AQ116" s="445">
        <v>2.571424077420149E-2</v>
      </c>
      <c r="AR116" s="445">
        <v>3.103180920060215E-2</v>
      </c>
      <c r="AS116" s="445">
        <v>2.9984441915357631E-2</v>
      </c>
      <c r="AT116" s="445">
        <v>3.0471574424974959E-2</v>
      </c>
      <c r="AU116" s="445">
        <v>3.0926088288011609E-2</v>
      </c>
      <c r="AV116" s="445">
        <v>2.404149729437715E-2</v>
      </c>
      <c r="AW116" s="445">
        <v>2.4601707313038429E-2</v>
      </c>
      <c r="AX116" s="445">
        <v>2.2373843244386227E-2</v>
      </c>
      <c r="AY116" s="445">
        <v>2.3533320380090969E-2</v>
      </c>
      <c r="AZ116" s="445">
        <v>2.3142017932499443E-2</v>
      </c>
      <c r="BA116" s="445">
        <v>2.3121579475972376E-2</v>
      </c>
      <c r="BB116" s="445">
        <v>2.3559368865515361E-2</v>
      </c>
      <c r="BC116" s="445">
        <v>2.571424077420149E-2</v>
      </c>
      <c r="BD116" s="445">
        <v>3.103180920060215E-2</v>
      </c>
      <c r="BE116" s="445">
        <v>2.9984441915357631E-2</v>
      </c>
      <c r="BF116" s="445">
        <v>3.0471574424974959E-2</v>
      </c>
      <c r="BG116" s="445">
        <v>3.0926088288011609E-2</v>
      </c>
      <c r="BH116" s="445">
        <v>2.404149729437715E-2</v>
      </c>
      <c r="BI116" s="445">
        <v>2.4601707313038429E-2</v>
      </c>
      <c r="BJ116" s="445">
        <v>2.2373843244386227E-2</v>
      </c>
      <c r="BK116" s="445">
        <v>2.3533320380090969E-2</v>
      </c>
      <c r="BL116" s="445">
        <v>2.3142017932499443E-2</v>
      </c>
      <c r="BM116" s="445">
        <v>2.3121579475972376E-2</v>
      </c>
      <c r="BN116" s="445">
        <v>2.3559368865515361E-2</v>
      </c>
      <c r="BO116" s="445">
        <v>2.571424077420149E-2</v>
      </c>
      <c r="BP116" s="445">
        <v>3.103180920060215E-2</v>
      </c>
      <c r="BQ116" s="445">
        <v>2.9984441915357631E-2</v>
      </c>
      <c r="BR116" s="445">
        <v>3.0471574424974959E-2</v>
      </c>
      <c r="BS116" s="445">
        <v>3.0926088288011609E-2</v>
      </c>
      <c r="BT116" s="445">
        <v>2.404149729437715E-2</v>
      </c>
      <c r="BU116" s="445">
        <v>2.4601707313038429E-2</v>
      </c>
      <c r="BV116" s="445">
        <v>2.2373843244386227E-2</v>
      </c>
      <c r="BW116" s="445">
        <v>2.3533320380090969E-2</v>
      </c>
      <c r="BX116" s="445">
        <v>2.3142017932499443E-2</v>
      </c>
      <c r="BY116" s="445">
        <v>2.3121579475972376E-2</v>
      </c>
      <c r="BZ116" s="445">
        <v>2.3559368865515361E-2</v>
      </c>
      <c r="CA116" s="445">
        <v>2.571424077420149E-2</v>
      </c>
      <c r="CB116" s="445">
        <v>3.103180920060215E-2</v>
      </c>
      <c r="CC116" s="445">
        <v>2.9984441915357631E-2</v>
      </c>
      <c r="CD116" s="445">
        <v>3.0471574424974959E-2</v>
      </c>
      <c r="CE116" s="445">
        <v>3.0926088288011609E-2</v>
      </c>
      <c r="CF116" s="445">
        <v>2.404149729437715E-2</v>
      </c>
      <c r="CG116" s="445">
        <v>2.4601707313038429E-2</v>
      </c>
      <c r="CH116" s="445">
        <v>2.2373843244386227E-2</v>
      </c>
    </row>
    <row r="117" spans="1:86" hidden="1" x14ac:dyDescent="0.3">
      <c r="A117" s="579"/>
      <c r="B117" s="94" t="s">
        <v>4</v>
      </c>
      <c r="C117" s="422">
        <v>2.3453850881604333E-2</v>
      </c>
      <c r="D117" s="422">
        <v>2.3291688777670631E-2</v>
      </c>
      <c r="E117" s="422">
        <v>2.3553415133076006E-2</v>
      </c>
      <c r="F117" s="422">
        <v>2.3754535894260277E-2</v>
      </c>
      <c r="G117" s="422">
        <v>2.4165371279916782E-2</v>
      </c>
      <c r="H117" s="422">
        <v>2.9121912626013276E-2</v>
      </c>
      <c r="I117" s="446">
        <v>2.9459800521413247E-2</v>
      </c>
      <c r="J117" s="446">
        <v>2.9328769096592003E-2</v>
      </c>
      <c r="K117" s="446">
        <v>2.9156822006933342E-2</v>
      </c>
      <c r="L117" s="446">
        <v>2.4888406070414815E-2</v>
      </c>
      <c r="M117" s="446">
        <v>2.3532584809416203E-2</v>
      </c>
      <c r="N117" s="446">
        <v>2.2729764967588894E-2</v>
      </c>
      <c r="O117" s="445">
        <v>2.2831381354378639E-2</v>
      </c>
      <c r="P117" s="445">
        <v>2.241739854927732E-2</v>
      </c>
      <c r="Q117" s="445">
        <v>2.2770506315008758E-2</v>
      </c>
      <c r="R117" s="445">
        <v>2.4108141034085314E-2</v>
      </c>
      <c r="S117" s="445">
        <v>2.4738210731892432E-2</v>
      </c>
      <c r="T117" s="445">
        <v>2.9628662744045547E-2</v>
      </c>
      <c r="U117" s="445">
        <v>2.9459800521413247E-2</v>
      </c>
      <c r="V117" s="445">
        <v>2.9328769096592003E-2</v>
      </c>
      <c r="W117" s="445">
        <v>2.9156822006933342E-2</v>
      </c>
      <c r="X117" s="445">
        <v>2.4888406070414815E-2</v>
      </c>
      <c r="Y117" s="445">
        <v>2.3532584809416203E-2</v>
      </c>
      <c r="Z117" s="445">
        <v>2.2729764967588894E-2</v>
      </c>
      <c r="AA117" s="445">
        <v>2.2831381354378639E-2</v>
      </c>
      <c r="AB117" s="445">
        <v>2.241739854927732E-2</v>
      </c>
      <c r="AC117" s="445">
        <v>2.2770506315008758E-2</v>
      </c>
      <c r="AD117" s="445">
        <v>2.4108141034085314E-2</v>
      </c>
      <c r="AE117" s="445">
        <v>2.4738210731892432E-2</v>
      </c>
      <c r="AF117" s="445">
        <v>2.9628662744045547E-2</v>
      </c>
      <c r="AG117" s="445">
        <v>2.9459800521413247E-2</v>
      </c>
      <c r="AH117" s="445">
        <v>2.9328769096592003E-2</v>
      </c>
      <c r="AI117" s="445">
        <v>2.9156822006933342E-2</v>
      </c>
      <c r="AJ117" s="445">
        <v>2.4888406070414815E-2</v>
      </c>
      <c r="AK117" s="445">
        <v>2.3532584809416203E-2</v>
      </c>
      <c r="AL117" s="445">
        <v>2.2729764967588894E-2</v>
      </c>
      <c r="AM117" s="445">
        <v>2.2831381354378639E-2</v>
      </c>
      <c r="AN117" s="445">
        <v>2.241739854927732E-2</v>
      </c>
      <c r="AO117" s="445">
        <v>2.2770506315008758E-2</v>
      </c>
      <c r="AP117" s="445">
        <v>2.4108141034085314E-2</v>
      </c>
      <c r="AQ117" s="445">
        <v>2.4738210731892432E-2</v>
      </c>
      <c r="AR117" s="445">
        <v>2.9628662744045547E-2</v>
      </c>
      <c r="AS117" s="445">
        <v>2.9459800521413247E-2</v>
      </c>
      <c r="AT117" s="445">
        <v>2.9328769096592003E-2</v>
      </c>
      <c r="AU117" s="445">
        <v>2.9156822006933342E-2</v>
      </c>
      <c r="AV117" s="445">
        <v>2.4888406070414815E-2</v>
      </c>
      <c r="AW117" s="445">
        <v>2.3532584809416203E-2</v>
      </c>
      <c r="AX117" s="445">
        <v>2.2729764967588894E-2</v>
      </c>
      <c r="AY117" s="445">
        <v>2.2831381354378639E-2</v>
      </c>
      <c r="AZ117" s="445">
        <v>2.241739854927732E-2</v>
      </c>
      <c r="BA117" s="445">
        <v>2.2770506315008758E-2</v>
      </c>
      <c r="BB117" s="445">
        <v>2.4108141034085314E-2</v>
      </c>
      <c r="BC117" s="445">
        <v>2.4738210731892432E-2</v>
      </c>
      <c r="BD117" s="445">
        <v>2.9628662744045547E-2</v>
      </c>
      <c r="BE117" s="445">
        <v>2.9459800521413247E-2</v>
      </c>
      <c r="BF117" s="445">
        <v>2.9328769096592003E-2</v>
      </c>
      <c r="BG117" s="445">
        <v>2.9156822006933342E-2</v>
      </c>
      <c r="BH117" s="445">
        <v>2.4888406070414815E-2</v>
      </c>
      <c r="BI117" s="445">
        <v>2.3532584809416203E-2</v>
      </c>
      <c r="BJ117" s="445">
        <v>2.2729764967588894E-2</v>
      </c>
      <c r="BK117" s="445">
        <v>2.2831381354378639E-2</v>
      </c>
      <c r="BL117" s="445">
        <v>2.241739854927732E-2</v>
      </c>
      <c r="BM117" s="445">
        <v>2.2770506315008758E-2</v>
      </c>
      <c r="BN117" s="445">
        <v>2.4108141034085314E-2</v>
      </c>
      <c r="BO117" s="445">
        <v>2.4738210731892432E-2</v>
      </c>
      <c r="BP117" s="445">
        <v>2.9628662744045547E-2</v>
      </c>
      <c r="BQ117" s="445">
        <v>2.9459800521413247E-2</v>
      </c>
      <c r="BR117" s="445">
        <v>2.9328769096592003E-2</v>
      </c>
      <c r="BS117" s="445">
        <v>2.9156822006933342E-2</v>
      </c>
      <c r="BT117" s="445">
        <v>2.4888406070414815E-2</v>
      </c>
      <c r="BU117" s="445">
        <v>2.3532584809416203E-2</v>
      </c>
      <c r="BV117" s="445">
        <v>2.2729764967588894E-2</v>
      </c>
      <c r="BW117" s="445">
        <v>2.2831381354378639E-2</v>
      </c>
      <c r="BX117" s="445">
        <v>2.241739854927732E-2</v>
      </c>
      <c r="BY117" s="445">
        <v>2.2770506315008758E-2</v>
      </c>
      <c r="BZ117" s="445">
        <v>2.4108141034085314E-2</v>
      </c>
      <c r="CA117" s="445">
        <v>2.4738210731892432E-2</v>
      </c>
      <c r="CB117" s="445">
        <v>2.9628662744045547E-2</v>
      </c>
      <c r="CC117" s="445">
        <v>2.9459800521413247E-2</v>
      </c>
      <c r="CD117" s="445">
        <v>2.9328769096592003E-2</v>
      </c>
      <c r="CE117" s="445">
        <v>2.9156822006933342E-2</v>
      </c>
      <c r="CF117" s="445">
        <v>2.4888406070414815E-2</v>
      </c>
      <c r="CG117" s="445">
        <v>2.3532584809416203E-2</v>
      </c>
      <c r="CH117" s="445">
        <v>2.2729764967588894E-2</v>
      </c>
    </row>
    <row r="118" spans="1:86" hidden="1" x14ac:dyDescent="0.3">
      <c r="A118" s="579"/>
      <c r="B118" s="94" t="s">
        <v>5</v>
      </c>
      <c r="C118" s="422">
        <v>2.3113770630064437E-2</v>
      </c>
      <c r="D118" s="422">
        <v>2.308480619226886E-2</v>
      </c>
      <c r="E118" s="422">
        <v>2.3323293010974844E-2</v>
      </c>
      <c r="F118" s="422">
        <v>2.321311884647274E-2</v>
      </c>
      <c r="G118" s="422">
        <v>2.3731198013184747E-2</v>
      </c>
      <c r="H118" s="422">
        <v>2.8606933470298294E-2</v>
      </c>
      <c r="I118" s="446">
        <v>2.9046768289494204E-2</v>
      </c>
      <c r="J118" s="446">
        <v>2.8926223071207881E-2</v>
      </c>
      <c r="K118" s="446">
        <v>2.8853811928619136E-2</v>
      </c>
      <c r="L118" s="446">
        <v>2.423934325833732E-2</v>
      </c>
      <c r="M118" s="446">
        <v>2.3230451301046742E-2</v>
      </c>
      <c r="N118" s="446">
        <v>2.2569877249855298E-2</v>
      </c>
      <c r="O118" s="445">
        <v>2.2477983548236508E-2</v>
      </c>
      <c r="P118" s="445">
        <v>2.2208460096153619E-2</v>
      </c>
      <c r="Q118" s="445">
        <v>2.2537126025125254E-2</v>
      </c>
      <c r="R118" s="445">
        <v>2.3433158350103633E-2</v>
      </c>
      <c r="S118" s="445">
        <v>2.4182497583924868E-2</v>
      </c>
      <c r="T118" s="445">
        <v>2.9068192865801402E-2</v>
      </c>
      <c r="U118" s="445">
        <v>2.9046768289494204E-2</v>
      </c>
      <c r="V118" s="445">
        <v>2.8926223071207881E-2</v>
      </c>
      <c r="W118" s="445">
        <v>2.8853811928619136E-2</v>
      </c>
      <c r="X118" s="445">
        <v>2.423934325833732E-2</v>
      </c>
      <c r="Y118" s="445">
        <v>2.3230451301046742E-2</v>
      </c>
      <c r="Z118" s="445">
        <v>2.2569877249855298E-2</v>
      </c>
      <c r="AA118" s="445">
        <v>2.2477983548236508E-2</v>
      </c>
      <c r="AB118" s="445">
        <v>2.2208460096153619E-2</v>
      </c>
      <c r="AC118" s="445">
        <v>2.2537126025125254E-2</v>
      </c>
      <c r="AD118" s="445">
        <v>2.3433158350103633E-2</v>
      </c>
      <c r="AE118" s="445">
        <v>2.4182497583924868E-2</v>
      </c>
      <c r="AF118" s="445">
        <v>2.9068192865801402E-2</v>
      </c>
      <c r="AG118" s="445">
        <v>2.9046768289494204E-2</v>
      </c>
      <c r="AH118" s="445">
        <v>2.8926223071207881E-2</v>
      </c>
      <c r="AI118" s="445">
        <v>2.8853811928619136E-2</v>
      </c>
      <c r="AJ118" s="445">
        <v>2.423934325833732E-2</v>
      </c>
      <c r="AK118" s="445">
        <v>2.3230451301046742E-2</v>
      </c>
      <c r="AL118" s="445">
        <v>2.2569877249855298E-2</v>
      </c>
      <c r="AM118" s="445">
        <v>2.2477983548236508E-2</v>
      </c>
      <c r="AN118" s="445">
        <v>2.2208460096153619E-2</v>
      </c>
      <c r="AO118" s="445">
        <v>2.2537126025125254E-2</v>
      </c>
      <c r="AP118" s="445">
        <v>2.3433158350103633E-2</v>
      </c>
      <c r="AQ118" s="445">
        <v>2.4182497583924868E-2</v>
      </c>
      <c r="AR118" s="445">
        <v>2.9068192865801402E-2</v>
      </c>
      <c r="AS118" s="445">
        <v>2.9046768289494204E-2</v>
      </c>
      <c r="AT118" s="445">
        <v>2.8926223071207881E-2</v>
      </c>
      <c r="AU118" s="445">
        <v>2.8853811928619136E-2</v>
      </c>
      <c r="AV118" s="445">
        <v>2.423934325833732E-2</v>
      </c>
      <c r="AW118" s="445">
        <v>2.3230451301046742E-2</v>
      </c>
      <c r="AX118" s="445">
        <v>2.2569877249855298E-2</v>
      </c>
      <c r="AY118" s="445">
        <v>2.2477983548236508E-2</v>
      </c>
      <c r="AZ118" s="445">
        <v>2.2208460096153619E-2</v>
      </c>
      <c r="BA118" s="445">
        <v>2.2537126025125254E-2</v>
      </c>
      <c r="BB118" s="445">
        <v>2.3433158350103633E-2</v>
      </c>
      <c r="BC118" s="445">
        <v>2.4182497583924868E-2</v>
      </c>
      <c r="BD118" s="445">
        <v>2.9068192865801402E-2</v>
      </c>
      <c r="BE118" s="445">
        <v>2.9046768289494204E-2</v>
      </c>
      <c r="BF118" s="445">
        <v>2.8926223071207881E-2</v>
      </c>
      <c r="BG118" s="445">
        <v>2.8853811928619136E-2</v>
      </c>
      <c r="BH118" s="445">
        <v>2.423934325833732E-2</v>
      </c>
      <c r="BI118" s="445">
        <v>2.3230451301046742E-2</v>
      </c>
      <c r="BJ118" s="445">
        <v>2.2569877249855298E-2</v>
      </c>
      <c r="BK118" s="445">
        <v>2.2477983548236508E-2</v>
      </c>
      <c r="BL118" s="445">
        <v>2.2208460096153619E-2</v>
      </c>
      <c r="BM118" s="445">
        <v>2.2537126025125254E-2</v>
      </c>
      <c r="BN118" s="445">
        <v>2.3433158350103633E-2</v>
      </c>
      <c r="BO118" s="445">
        <v>2.4182497583924868E-2</v>
      </c>
      <c r="BP118" s="445">
        <v>2.9068192865801402E-2</v>
      </c>
      <c r="BQ118" s="445">
        <v>2.9046768289494204E-2</v>
      </c>
      <c r="BR118" s="445">
        <v>2.8926223071207881E-2</v>
      </c>
      <c r="BS118" s="445">
        <v>2.8853811928619136E-2</v>
      </c>
      <c r="BT118" s="445">
        <v>2.423934325833732E-2</v>
      </c>
      <c r="BU118" s="445">
        <v>2.3230451301046742E-2</v>
      </c>
      <c r="BV118" s="445">
        <v>2.2569877249855298E-2</v>
      </c>
      <c r="BW118" s="445">
        <v>2.2477983548236508E-2</v>
      </c>
      <c r="BX118" s="445">
        <v>2.2208460096153619E-2</v>
      </c>
      <c r="BY118" s="445">
        <v>2.2537126025125254E-2</v>
      </c>
      <c r="BZ118" s="445">
        <v>2.3433158350103633E-2</v>
      </c>
      <c r="CA118" s="445">
        <v>2.4182497583924868E-2</v>
      </c>
      <c r="CB118" s="445">
        <v>2.9068192865801402E-2</v>
      </c>
      <c r="CC118" s="445">
        <v>2.9046768289494204E-2</v>
      </c>
      <c r="CD118" s="445">
        <v>2.8926223071207881E-2</v>
      </c>
      <c r="CE118" s="445">
        <v>2.8853811928619136E-2</v>
      </c>
      <c r="CF118" s="445">
        <v>2.423934325833732E-2</v>
      </c>
      <c r="CG118" s="445">
        <v>2.3230451301046742E-2</v>
      </c>
      <c r="CH118" s="445">
        <v>2.2569877249855298E-2</v>
      </c>
    </row>
    <row r="119" spans="1:86" hidden="1" x14ac:dyDescent="0.3">
      <c r="A119" s="579"/>
      <c r="B119" s="94" t="s">
        <v>23</v>
      </c>
      <c r="C119" s="422">
        <v>2.3113770630064437E-2</v>
      </c>
      <c r="D119" s="422">
        <v>2.308480619226886E-2</v>
      </c>
      <c r="E119" s="422">
        <v>2.3323293010974844E-2</v>
      </c>
      <c r="F119" s="422">
        <v>2.321311884647274E-2</v>
      </c>
      <c r="G119" s="422">
        <v>2.3731198013184747E-2</v>
      </c>
      <c r="H119" s="422">
        <v>2.8606933470298294E-2</v>
      </c>
      <c r="I119" s="446">
        <v>2.9046768289494204E-2</v>
      </c>
      <c r="J119" s="446">
        <v>2.8926223071207881E-2</v>
      </c>
      <c r="K119" s="446">
        <v>2.8853811928619136E-2</v>
      </c>
      <c r="L119" s="446">
        <v>2.423934325833732E-2</v>
      </c>
      <c r="M119" s="446">
        <v>2.3230451301046742E-2</v>
      </c>
      <c r="N119" s="446">
        <v>2.2569877249855298E-2</v>
      </c>
      <c r="O119" s="445">
        <v>2.2477983548236508E-2</v>
      </c>
      <c r="P119" s="445">
        <v>2.2208460096153619E-2</v>
      </c>
      <c r="Q119" s="445">
        <v>2.2537126025125254E-2</v>
      </c>
      <c r="R119" s="445">
        <v>2.3433158350103633E-2</v>
      </c>
      <c r="S119" s="445">
        <v>2.4182497583924868E-2</v>
      </c>
      <c r="T119" s="445">
        <v>2.9068192865801402E-2</v>
      </c>
      <c r="U119" s="445">
        <v>2.9046768289494204E-2</v>
      </c>
      <c r="V119" s="445">
        <v>2.8926223071207881E-2</v>
      </c>
      <c r="W119" s="445">
        <v>2.8853811928619136E-2</v>
      </c>
      <c r="X119" s="445">
        <v>2.423934325833732E-2</v>
      </c>
      <c r="Y119" s="445">
        <v>2.3230451301046742E-2</v>
      </c>
      <c r="Z119" s="445">
        <v>2.2569877249855298E-2</v>
      </c>
      <c r="AA119" s="445">
        <v>2.2477983548236508E-2</v>
      </c>
      <c r="AB119" s="445">
        <v>2.2208460096153619E-2</v>
      </c>
      <c r="AC119" s="445">
        <v>2.2537126025125254E-2</v>
      </c>
      <c r="AD119" s="445">
        <v>2.3433158350103633E-2</v>
      </c>
      <c r="AE119" s="445">
        <v>2.4182497583924868E-2</v>
      </c>
      <c r="AF119" s="445">
        <v>2.9068192865801402E-2</v>
      </c>
      <c r="AG119" s="445">
        <v>2.9046768289494204E-2</v>
      </c>
      <c r="AH119" s="445">
        <v>2.8926223071207881E-2</v>
      </c>
      <c r="AI119" s="445">
        <v>2.8853811928619136E-2</v>
      </c>
      <c r="AJ119" s="445">
        <v>2.423934325833732E-2</v>
      </c>
      <c r="AK119" s="445">
        <v>2.3230451301046742E-2</v>
      </c>
      <c r="AL119" s="445">
        <v>2.2569877249855298E-2</v>
      </c>
      <c r="AM119" s="445">
        <v>2.2477983548236508E-2</v>
      </c>
      <c r="AN119" s="445">
        <v>2.2208460096153619E-2</v>
      </c>
      <c r="AO119" s="445">
        <v>2.2537126025125254E-2</v>
      </c>
      <c r="AP119" s="445">
        <v>2.3433158350103633E-2</v>
      </c>
      <c r="AQ119" s="445">
        <v>2.4182497583924868E-2</v>
      </c>
      <c r="AR119" s="445">
        <v>2.9068192865801402E-2</v>
      </c>
      <c r="AS119" s="445">
        <v>2.9046768289494204E-2</v>
      </c>
      <c r="AT119" s="445">
        <v>2.8926223071207881E-2</v>
      </c>
      <c r="AU119" s="445">
        <v>2.8853811928619136E-2</v>
      </c>
      <c r="AV119" s="445">
        <v>2.423934325833732E-2</v>
      </c>
      <c r="AW119" s="445">
        <v>2.3230451301046742E-2</v>
      </c>
      <c r="AX119" s="445">
        <v>2.2569877249855298E-2</v>
      </c>
      <c r="AY119" s="445">
        <v>2.2477983548236508E-2</v>
      </c>
      <c r="AZ119" s="445">
        <v>2.2208460096153619E-2</v>
      </c>
      <c r="BA119" s="445">
        <v>2.2537126025125254E-2</v>
      </c>
      <c r="BB119" s="445">
        <v>2.3433158350103633E-2</v>
      </c>
      <c r="BC119" s="445">
        <v>2.4182497583924868E-2</v>
      </c>
      <c r="BD119" s="445">
        <v>2.9068192865801402E-2</v>
      </c>
      <c r="BE119" s="445">
        <v>2.9046768289494204E-2</v>
      </c>
      <c r="BF119" s="445">
        <v>2.8926223071207881E-2</v>
      </c>
      <c r="BG119" s="445">
        <v>2.8853811928619136E-2</v>
      </c>
      <c r="BH119" s="445">
        <v>2.423934325833732E-2</v>
      </c>
      <c r="BI119" s="445">
        <v>2.3230451301046742E-2</v>
      </c>
      <c r="BJ119" s="445">
        <v>2.2569877249855298E-2</v>
      </c>
      <c r="BK119" s="445">
        <v>2.2477983548236508E-2</v>
      </c>
      <c r="BL119" s="445">
        <v>2.2208460096153619E-2</v>
      </c>
      <c r="BM119" s="445">
        <v>2.2537126025125254E-2</v>
      </c>
      <c r="BN119" s="445">
        <v>2.3433158350103633E-2</v>
      </c>
      <c r="BO119" s="445">
        <v>2.4182497583924868E-2</v>
      </c>
      <c r="BP119" s="445">
        <v>2.9068192865801402E-2</v>
      </c>
      <c r="BQ119" s="445">
        <v>2.9046768289494204E-2</v>
      </c>
      <c r="BR119" s="445">
        <v>2.8926223071207881E-2</v>
      </c>
      <c r="BS119" s="445">
        <v>2.8853811928619136E-2</v>
      </c>
      <c r="BT119" s="445">
        <v>2.423934325833732E-2</v>
      </c>
      <c r="BU119" s="445">
        <v>2.3230451301046742E-2</v>
      </c>
      <c r="BV119" s="445">
        <v>2.2569877249855298E-2</v>
      </c>
      <c r="BW119" s="445">
        <v>2.2477983548236508E-2</v>
      </c>
      <c r="BX119" s="445">
        <v>2.2208460096153619E-2</v>
      </c>
      <c r="BY119" s="445">
        <v>2.2537126025125254E-2</v>
      </c>
      <c r="BZ119" s="445">
        <v>2.3433158350103633E-2</v>
      </c>
      <c r="CA119" s="445">
        <v>2.4182497583924868E-2</v>
      </c>
      <c r="CB119" s="445">
        <v>2.9068192865801402E-2</v>
      </c>
      <c r="CC119" s="445">
        <v>2.9046768289494204E-2</v>
      </c>
      <c r="CD119" s="445">
        <v>2.8926223071207881E-2</v>
      </c>
      <c r="CE119" s="445">
        <v>2.8853811928619136E-2</v>
      </c>
      <c r="CF119" s="445">
        <v>2.423934325833732E-2</v>
      </c>
      <c r="CG119" s="445">
        <v>2.3230451301046742E-2</v>
      </c>
      <c r="CH119" s="445">
        <v>2.2569877249855298E-2</v>
      </c>
    </row>
    <row r="120" spans="1:86" hidden="1" x14ac:dyDescent="0.3">
      <c r="A120" s="579"/>
      <c r="B120" s="94" t="s">
        <v>24</v>
      </c>
      <c r="C120" s="422">
        <v>2.3113770630064437E-2</v>
      </c>
      <c r="D120" s="422">
        <v>2.308480619226886E-2</v>
      </c>
      <c r="E120" s="422">
        <v>2.3323293010974844E-2</v>
      </c>
      <c r="F120" s="422">
        <v>2.321311884647274E-2</v>
      </c>
      <c r="G120" s="422">
        <v>2.3731198013184747E-2</v>
      </c>
      <c r="H120" s="422">
        <v>2.8606933470298294E-2</v>
      </c>
      <c r="I120" s="446">
        <v>2.9046768289494204E-2</v>
      </c>
      <c r="J120" s="446">
        <v>2.8926223071207881E-2</v>
      </c>
      <c r="K120" s="446">
        <v>2.8853811928619136E-2</v>
      </c>
      <c r="L120" s="446">
        <v>2.423934325833732E-2</v>
      </c>
      <c r="M120" s="446">
        <v>2.3230451301046742E-2</v>
      </c>
      <c r="N120" s="446">
        <v>2.2569877249855298E-2</v>
      </c>
      <c r="O120" s="445">
        <v>2.2477983548236508E-2</v>
      </c>
      <c r="P120" s="445">
        <v>2.2208460096153619E-2</v>
      </c>
      <c r="Q120" s="445">
        <v>2.2537126025125254E-2</v>
      </c>
      <c r="R120" s="445">
        <v>2.3433158350103633E-2</v>
      </c>
      <c r="S120" s="445">
        <v>2.4182497583924868E-2</v>
      </c>
      <c r="T120" s="445">
        <v>2.9068192865801402E-2</v>
      </c>
      <c r="U120" s="445">
        <v>2.9046768289494204E-2</v>
      </c>
      <c r="V120" s="445">
        <v>2.8926223071207881E-2</v>
      </c>
      <c r="W120" s="445">
        <v>2.8853811928619136E-2</v>
      </c>
      <c r="X120" s="445">
        <v>2.423934325833732E-2</v>
      </c>
      <c r="Y120" s="445">
        <v>2.3230451301046742E-2</v>
      </c>
      <c r="Z120" s="445">
        <v>2.2569877249855298E-2</v>
      </c>
      <c r="AA120" s="445">
        <v>2.2477983548236508E-2</v>
      </c>
      <c r="AB120" s="445">
        <v>2.2208460096153619E-2</v>
      </c>
      <c r="AC120" s="445">
        <v>2.2537126025125254E-2</v>
      </c>
      <c r="AD120" s="445">
        <v>2.3433158350103633E-2</v>
      </c>
      <c r="AE120" s="445">
        <v>2.4182497583924868E-2</v>
      </c>
      <c r="AF120" s="445">
        <v>2.9068192865801402E-2</v>
      </c>
      <c r="AG120" s="445">
        <v>2.9046768289494204E-2</v>
      </c>
      <c r="AH120" s="445">
        <v>2.8926223071207881E-2</v>
      </c>
      <c r="AI120" s="445">
        <v>2.8853811928619136E-2</v>
      </c>
      <c r="AJ120" s="445">
        <v>2.423934325833732E-2</v>
      </c>
      <c r="AK120" s="445">
        <v>2.3230451301046742E-2</v>
      </c>
      <c r="AL120" s="445">
        <v>2.2569877249855298E-2</v>
      </c>
      <c r="AM120" s="445">
        <v>2.2477983548236508E-2</v>
      </c>
      <c r="AN120" s="445">
        <v>2.2208460096153619E-2</v>
      </c>
      <c r="AO120" s="445">
        <v>2.2537126025125254E-2</v>
      </c>
      <c r="AP120" s="445">
        <v>2.3433158350103633E-2</v>
      </c>
      <c r="AQ120" s="445">
        <v>2.4182497583924868E-2</v>
      </c>
      <c r="AR120" s="445">
        <v>2.9068192865801402E-2</v>
      </c>
      <c r="AS120" s="445">
        <v>2.9046768289494204E-2</v>
      </c>
      <c r="AT120" s="445">
        <v>2.8926223071207881E-2</v>
      </c>
      <c r="AU120" s="445">
        <v>2.8853811928619136E-2</v>
      </c>
      <c r="AV120" s="445">
        <v>2.423934325833732E-2</v>
      </c>
      <c r="AW120" s="445">
        <v>2.3230451301046742E-2</v>
      </c>
      <c r="AX120" s="445">
        <v>2.2569877249855298E-2</v>
      </c>
      <c r="AY120" s="445">
        <v>2.2477983548236508E-2</v>
      </c>
      <c r="AZ120" s="445">
        <v>2.2208460096153619E-2</v>
      </c>
      <c r="BA120" s="445">
        <v>2.2537126025125254E-2</v>
      </c>
      <c r="BB120" s="445">
        <v>2.3433158350103633E-2</v>
      </c>
      <c r="BC120" s="445">
        <v>2.4182497583924868E-2</v>
      </c>
      <c r="BD120" s="445">
        <v>2.9068192865801402E-2</v>
      </c>
      <c r="BE120" s="445">
        <v>2.9046768289494204E-2</v>
      </c>
      <c r="BF120" s="445">
        <v>2.8926223071207881E-2</v>
      </c>
      <c r="BG120" s="445">
        <v>2.8853811928619136E-2</v>
      </c>
      <c r="BH120" s="445">
        <v>2.423934325833732E-2</v>
      </c>
      <c r="BI120" s="445">
        <v>2.3230451301046742E-2</v>
      </c>
      <c r="BJ120" s="445">
        <v>2.2569877249855298E-2</v>
      </c>
      <c r="BK120" s="445">
        <v>2.2477983548236508E-2</v>
      </c>
      <c r="BL120" s="445">
        <v>2.2208460096153619E-2</v>
      </c>
      <c r="BM120" s="445">
        <v>2.2537126025125254E-2</v>
      </c>
      <c r="BN120" s="445">
        <v>2.3433158350103633E-2</v>
      </c>
      <c r="BO120" s="445">
        <v>2.4182497583924868E-2</v>
      </c>
      <c r="BP120" s="445">
        <v>2.9068192865801402E-2</v>
      </c>
      <c r="BQ120" s="445">
        <v>2.9046768289494204E-2</v>
      </c>
      <c r="BR120" s="445">
        <v>2.8926223071207881E-2</v>
      </c>
      <c r="BS120" s="445">
        <v>2.8853811928619136E-2</v>
      </c>
      <c r="BT120" s="445">
        <v>2.423934325833732E-2</v>
      </c>
      <c r="BU120" s="445">
        <v>2.3230451301046742E-2</v>
      </c>
      <c r="BV120" s="445">
        <v>2.2569877249855298E-2</v>
      </c>
      <c r="BW120" s="445">
        <v>2.2477983548236508E-2</v>
      </c>
      <c r="BX120" s="445">
        <v>2.2208460096153619E-2</v>
      </c>
      <c r="BY120" s="445">
        <v>2.2537126025125254E-2</v>
      </c>
      <c r="BZ120" s="445">
        <v>2.3433158350103633E-2</v>
      </c>
      <c r="CA120" s="445">
        <v>2.4182497583924868E-2</v>
      </c>
      <c r="CB120" s="445">
        <v>2.9068192865801402E-2</v>
      </c>
      <c r="CC120" s="445">
        <v>2.9046768289494204E-2</v>
      </c>
      <c r="CD120" s="445">
        <v>2.8926223071207881E-2</v>
      </c>
      <c r="CE120" s="445">
        <v>2.8853811928619136E-2</v>
      </c>
      <c r="CF120" s="445">
        <v>2.423934325833732E-2</v>
      </c>
      <c r="CG120" s="445">
        <v>2.3230451301046742E-2</v>
      </c>
      <c r="CH120" s="445">
        <v>2.2569877249855298E-2</v>
      </c>
    </row>
    <row r="121" spans="1:86" hidden="1" x14ac:dyDescent="0.3">
      <c r="A121" s="579"/>
      <c r="B121" s="94" t="s">
        <v>7</v>
      </c>
      <c r="C121" s="422">
        <v>2.2756510058789724E-2</v>
      </c>
      <c r="D121" s="422">
        <v>2.2739855778448167E-2</v>
      </c>
      <c r="E121" s="422">
        <v>2.3245601221352157E-2</v>
      </c>
      <c r="F121" s="422">
        <v>2.3127027336541043E-2</v>
      </c>
      <c r="G121" s="422">
        <v>2.3421168850018034E-2</v>
      </c>
      <c r="H121" s="422">
        <v>2.8274064522205176E-2</v>
      </c>
      <c r="I121" s="446">
        <v>2.8309839289235212E-2</v>
      </c>
      <c r="J121" s="446">
        <v>2.8376993609927615E-2</v>
      </c>
      <c r="K121" s="446">
        <v>2.8354270870694132E-2</v>
      </c>
      <c r="L121" s="446">
        <v>2.3826293524526761E-2</v>
      </c>
      <c r="M121" s="446">
        <v>2.276075561584168E-2</v>
      </c>
      <c r="N121" s="446">
        <v>2.2285451390559173E-2</v>
      </c>
      <c r="O121" s="445">
        <v>2.2109192578663586E-2</v>
      </c>
      <c r="P121" s="445">
        <v>2.1878141721193581E-2</v>
      </c>
      <c r="Q121" s="445">
        <v>2.2458748993281256E-2</v>
      </c>
      <c r="R121" s="445">
        <v>2.3324375797169238E-2</v>
      </c>
      <c r="S121" s="445">
        <v>2.3763945148409186E-2</v>
      </c>
      <c r="T121" s="445">
        <v>2.870356213721911E-2</v>
      </c>
      <c r="U121" s="445">
        <v>2.8309839289235212E-2</v>
      </c>
      <c r="V121" s="445">
        <v>2.8376993609927615E-2</v>
      </c>
      <c r="W121" s="445">
        <v>2.8354270870694132E-2</v>
      </c>
      <c r="X121" s="445">
        <v>2.3826293524526761E-2</v>
      </c>
      <c r="Y121" s="445">
        <v>2.276075561584168E-2</v>
      </c>
      <c r="Z121" s="445">
        <v>2.2285451390559173E-2</v>
      </c>
      <c r="AA121" s="445">
        <v>2.2109192578663586E-2</v>
      </c>
      <c r="AB121" s="445">
        <v>2.1878141721193581E-2</v>
      </c>
      <c r="AC121" s="445">
        <v>2.2458748993281256E-2</v>
      </c>
      <c r="AD121" s="445">
        <v>2.3324375797169238E-2</v>
      </c>
      <c r="AE121" s="445">
        <v>2.3763945148409186E-2</v>
      </c>
      <c r="AF121" s="445">
        <v>2.870356213721911E-2</v>
      </c>
      <c r="AG121" s="445">
        <v>2.8309839289235212E-2</v>
      </c>
      <c r="AH121" s="445">
        <v>2.8376993609927615E-2</v>
      </c>
      <c r="AI121" s="445">
        <v>2.8354270870694132E-2</v>
      </c>
      <c r="AJ121" s="445">
        <v>2.3826293524526761E-2</v>
      </c>
      <c r="AK121" s="445">
        <v>2.276075561584168E-2</v>
      </c>
      <c r="AL121" s="445">
        <v>2.2285451390559173E-2</v>
      </c>
      <c r="AM121" s="445">
        <v>2.2109192578663586E-2</v>
      </c>
      <c r="AN121" s="445">
        <v>2.1878141721193581E-2</v>
      </c>
      <c r="AO121" s="445">
        <v>2.2458748993281256E-2</v>
      </c>
      <c r="AP121" s="445">
        <v>2.3324375797169238E-2</v>
      </c>
      <c r="AQ121" s="445">
        <v>2.3763945148409186E-2</v>
      </c>
      <c r="AR121" s="445">
        <v>2.870356213721911E-2</v>
      </c>
      <c r="AS121" s="445">
        <v>2.8309839289235212E-2</v>
      </c>
      <c r="AT121" s="445">
        <v>2.8376993609927615E-2</v>
      </c>
      <c r="AU121" s="445">
        <v>2.8354270870694132E-2</v>
      </c>
      <c r="AV121" s="445">
        <v>2.3826293524526761E-2</v>
      </c>
      <c r="AW121" s="445">
        <v>2.276075561584168E-2</v>
      </c>
      <c r="AX121" s="445">
        <v>2.2285451390559173E-2</v>
      </c>
      <c r="AY121" s="445">
        <v>2.2109192578663586E-2</v>
      </c>
      <c r="AZ121" s="445">
        <v>2.1878141721193581E-2</v>
      </c>
      <c r="BA121" s="445">
        <v>2.2458748993281256E-2</v>
      </c>
      <c r="BB121" s="445">
        <v>2.3324375797169238E-2</v>
      </c>
      <c r="BC121" s="445">
        <v>2.3763945148409186E-2</v>
      </c>
      <c r="BD121" s="445">
        <v>2.870356213721911E-2</v>
      </c>
      <c r="BE121" s="445">
        <v>2.8309839289235212E-2</v>
      </c>
      <c r="BF121" s="445">
        <v>2.8376993609927615E-2</v>
      </c>
      <c r="BG121" s="445">
        <v>2.8354270870694132E-2</v>
      </c>
      <c r="BH121" s="445">
        <v>2.3826293524526761E-2</v>
      </c>
      <c r="BI121" s="445">
        <v>2.276075561584168E-2</v>
      </c>
      <c r="BJ121" s="445">
        <v>2.2285451390559173E-2</v>
      </c>
      <c r="BK121" s="445">
        <v>2.2109192578663586E-2</v>
      </c>
      <c r="BL121" s="445">
        <v>2.1878141721193581E-2</v>
      </c>
      <c r="BM121" s="445">
        <v>2.2458748993281256E-2</v>
      </c>
      <c r="BN121" s="445">
        <v>2.3324375797169238E-2</v>
      </c>
      <c r="BO121" s="445">
        <v>2.3763945148409186E-2</v>
      </c>
      <c r="BP121" s="445">
        <v>2.870356213721911E-2</v>
      </c>
      <c r="BQ121" s="445">
        <v>2.8309839289235212E-2</v>
      </c>
      <c r="BR121" s="445">
        <v>2.8376993609927615E-2</v>
      </c>
      <c r="BS121" s="445">
        <v>2.8354270870694132E-2</v>
      </c>
      <c r="BT121" s="445">
        <v>2.3826293524526761E-2</v>
      </c>
      <c r="BU121" s="445">
        <v>2.276075561584168E-2</v>
      </c>
      <c r="BV121" s="445">
        <v>2.2285451390559173E-2</v>
      </c>
      <c r="BW121" s="445">
        <v>2.2109192578663586E-2</v>
      </c>
      <c r="BX121" s="445">
        <v>2.1878141721193581E-2</v>
      </c>
      <c r="BY121" s="445">
        <v>2.2458748993281256E-2</v>
      </c>
      <c r="BZ121" s="445">
        <v>2.3324375797169238E-2</v>
      </c>
      <c r="CA121" s="445">
        <v>2.3763945148409186E-2</v>
      </c>
      <c r="CB121" s="445">
        <v>2.870356213721911E-2</v>
      </c>
      <c r="CC121" s="445">
        <v>2.8309839289235212E-2</v>
      </c>
      <c r="CD121" s="445">
        <v>2.8376993609927615E-2</v>
      </c>
      <c r="CE121" s="445">
        <v>2.8354270870694132E-2</v>
      </c>
      <c r="CF121" s="445">
        <v>2.3826293524526761E-2</v>
      </c>
      <c r="CG121" s="445">
        <v>2.276075561584168E-2</v>
      </c>
      <c r="CH121" s="445">
        <v>2.2285451390559173E-2</v>
      </c>
    </row>
    <row r="122" spans="1:86" ht="15" hidden="1" thickBot="1" x14ac:dyDescent="0.35">
      <c r="A122" s="580"/>
      <c r="B122" s="96" t="s">
        <v>8</v>
      </c>
      <c r="C122" s="422">
        <v>2.2745359810713212E-2</v>
      </c>
      <c r="D122" s="422">
        <v>2.2733204229844931E-2</v>
      </c>
      <c r="E122" s="422">
        <v>2.3688133572165281E-2</v>
      </c>
      <c r="F122" s="422">
        <v>2.3756476729642553E-2</v>
      </c>
      <c r="G122" s="422">
        <v>2.4036187263574003E-2</v>
      </c>
      <c r="H122" s="422">
        <v>2.9447556712061913E-2</v>
      </c>
      <c r="I122" s="446">
        <v>2.8721794360525577E-2</v>
      </c>
      <c r="J122" s="446">
        <v>2.923638292655938E-2</v>
      </c>
      <c r="K122" s="446">
        <v>2.9354148766877561E-2</v>
      </c>
      <c r="L122" s="446">
        <v>2.4782445602694218E-2</v>
      </c>
      <c r="M122" s="446">
        <v>2.3010329043897968E-2</v>
      </c>
      <c r="N122" s="446">
        <v>2.2847717498970476E-2</v>
      </c>
      <c r="O122" s="443">
        <v>2.2098193731108311E-2</v>
      </c>
      <c r="P122" s="443">
        <v>2.1872109080085231E-2</v>
      </c>
      <c r="Q122" s="443">
        <v>2.2907538242953603E-2</v>
      </c>
      <c r="R122" s="443">
        <v>2.4110148891352295E-2</v>
      </c>
      <c r="S122" s="443">
        <v>2.4576562726269117E-2</v>
      </c>
      <c r="T122" s="443">
        <v>2.9974761791179142E-2</v>
      </c>
      <c r="U122" s="443">
        <v>2.8721794360525577E-2</v>
      </c>
      <c r="V122" s="443">
        <v>2.923638292655938E-2</v>
      </c>
      <c r="W122" s="443">
        <v>2.9354148766877561E-2</v>
      </c>
      <c r="X122" s="443">
        <v>2.4782445602694218E-2</v>
      </c>
      <c r="Y122" s="443">
        <v>2.3010329043897968E-2</v>
      </c>
      <c r="Z122" s="443">
        <v>2.2847717498970476E-2</v>
      </c>
      <c r="AA122" s="443">
        <v>2.2098193731108311E-2</v>
      </c>
      <c r="AB122" s="443">
        <v>2.1872109080085231E-2</v>
      </c>
      <c r="AC122" s="443">
        <v>2.2907538242953603E-2</v>
      </c>
      <c r="AD122" s="443">
        <v>2.4110148891352295E-2</v>
      </c>
      <c r="AE122" s="443">
        <v>2.4576562726269117E-2</v>
      </c>
      <c r="AF122" s="443">
        <v>2.9974761791179142E-2</v>
      </c>
      <c r="AG122" s="443">
        <v>2.8721794360525577E-2</v>
      </c>
      <c r="AH122" s="443">
        <v>2.923638292655938E-2</v>
      </c>
      <c r="AI122" s="443">
        <v>2.9354148766877561E-2</v>
      </c>
      <c r="AJ122" s="443">
        <v>2.4782445602694218E-2</v>
      </c>
      <c r="AK122" s="443">
        <v>2.3010329043897968E-2</v>
      </c>
      <c r="AL122" s="443">
        <v>2.2847717498970476E-2</v>
      </c>
      <c r="AM122" s="443">
        <v>2.2098193731108311E-2</v>
      </c>
      <c r="AN122" s="443">
        <v>2.1872109080085231E-2</v>
      </c>
      <c r="AO122" s="443">
        <v>2.2907538242953603E-2</v>
      </c>
      <c r="AP122" s="443">
        <v>2.4110148891352295E-2</v>
      </c>
      <c r="AQ122" s="443">
        <v>2.4576562726269117E-2</v>
      </c>
      <c r="AR122" s="443">
        <v>2.9974761791179142E-2</v>
      </c>
      <c r="AS122" s="443">
        <v>2.8721794360525577E-2</v>
      </c>
      <c r="AT122" s="443">
        <v>2.923638292655938E-2</v>
      </c>
      <c r="AU122" s="443">
        <v>2.9354148766877561E-2</v>
      </c>
      <c r="AV122" s="443">
        <v>2.4782445602694218E-2</v>
      </c>
      <c r="AW122" s="443">
        <v>2.3010329043897968E-2</v>
      </c>
      <c r="AX122" s="443">
        <v>2.2847717498970476E-2</v>
      </c>
      <c r="AY122" s="443">
        <v>2.2098193731108311E-2</v>
      </c>
      <c r="AZ122" s="443">
        <v>2.1872109080085231E-2</v>
      </c>
      <c r="BA122" s="443">
        <v>2.2907538242953603E-2</v>
      </c>
      <c r="BB122" s="443">
        <v>2.4110148891352295E-2</v>
      </c>
      <c r="BC122" s="443">
        <v>2.4576562726269117E-2</v>
      </c>
      <c r="BD122" s="443">
        <v>2.9974761791179142E-2</v>
      </c>
      <c r="BE122" s="443">
        <v>2.8721794360525577E-2</v>
      </c>
      <c r="BF122" s="443">
        <v>2.923638292655938E-2</v>
      </c>
      <c r="BG122" s="443">
        <v>2.9354148766877561E-2</v>
      </c>
      <c r="BH122" s="443">
        <v>2.4782445602694218E-2</v>
      </c>
      <c r="BI122" s="443">
        <v>2.3010329043897968E-2</v>
      </c>
      <c r="BJ122" s="443">
        <v>2.2847717498970476E-2</v>
      </c>
      <c r="BK122" s="443">
        <v>2.2098193731108311E-2</v>
      </c>
      <c r="BL122" s="443">
        <v>2.1872109080085231E-2</v>
      </c>
      <c r="BM122" s="443">
        <v>2.2907538242953603E-2</v>
      </c>
      <c r="BN122" s="443">
        <v>2.4110148891352295E-2</v>
      </c>
      <c r="BO122" s="443">
        <v>2.4576562726269117E-2</v>
      </c>
      <c r="BP122" s="443">
        <v>2.9974761791179142E-2</v>
      </c>
      <c r="BQ122" s="443">
        <v>2.8721794360525577E-2</v>
      </c>
      <c r="BR122" s="443">
        <v>2.923638292655938E-2</v>
      </c>
      <c r="BS122" s="443">
        <v>2.9354148766877561E-2</v>
      </c>
      <c r="BT122" s="443">
        <v>2.4782445602694218E-2</v>
      </c>
      <c r="BU122" s="443">
        <v>2.3010329043897968E-2</v>
      </c>
      <c r="BV122" s="443">
        <v>2.2847717498970476E-2</v>
      </c>
      <c r="BW122" s="443">
        <v>2.2098193731108311E-2</v>
      </c>
      <c r="BX122" s="443">
        <v>2.1872109080085231E-2</v>
      </c>
      <c r="BY122" s="443">
        <v>2.2907538242953603E-2</v>
      </c>
      <c r="BZ122" s="443">
        <v>2.4110148891352295E-2</v>
      </c>
      <c r="CA122" s="443">
        <v>2.4576562726269117E-2</v>
      </c>
      <c r="CB122" s="443">
        <v>2.9974761791179142E-2</v>
      </c>
      <c r="CC122" s="443">
        <v>2.8721794360525577E-2</v>
      </c>
      <c r="CD122" s="443">
        <v>2.923638292655938E-2</v>
      </c>
      <c r="CE122" s="443">
        <v>2.9354148766877561E-2</v>
      </c>
      <c r="CF122" s="443">
        <v>2.4782445602694218E-2</v>
      </c>
      <c r="CG122" s="443">
        <v>2.3010329043897968E-2</v>
      </c>
      <c r="CH122" s="443">
        <v>2.2847717498970476E-2</v>
      </c>
    </row>
    <row r="123" spans="1:86" hidden="1" x14ac:dyDescent="0.3">
      <c r="A123" s="115"/>
      <c r="B123" s="115"/>
      <c r="C123" s="116"/>
      <c r="D123" s="116"/>
      <c r="E123" s="116"/>
      <c r="F123" s="116"/>
      <c r="G123" s="116"/>
      <c r="H123" s="116"/>
      <c r="I123" s="116"/>
      <c r="J123" s="116"/>
      <c r="K123" s="116"/>
      <c r="L123" s="116"/>
      <c r="M123" s="116"/>
      <c r="N123" s="116"/>
    </row>
    <row r="124" spans="1:86" ht="15" hidden="1" thickBot="1" x14ac:dyDescent="0.35"/>
    <row r="125" spans="1:86" ht="15" hidden="1" thickBot="1" x14ac:dyDescent="0.35">
      <c r="C125" s="601" t="s">
        <v>125</v>
      </c>
      <c r="D125" s="601"/>
      <c r="E125" s="601"/>
      <c r="F125" s="601"/>
      <c r="G125" s="601"/>
      <c r="H125" s="601"/>
      <c r="I125" s="601"/>
      <c r="J125" s="601"/>
      <c r="K125" s="601"/>
      <c r="L125" s="601"/>
      <c r="M125" s="601"/>
      <c r="N125" s="601"/>
      <c r="O125" s="601" t="s">
        <v>125</v>
      </c>
      <c r="P125" s="601"/>
      <c r="Q125" s="601"/>
      <c r="R125" s="601"/>
      <c r="S125" s="601"/>
      <c r="T125" s="601"/>
      <c r="U125" s="601"/>
      <c r="V125" s="601"/>
      <c r="W125" s="601"/>
      <c r="X125" s="601"/>
      <c r="Y125" s="601"/>
      <c r="Z125" s="601"/>
      <c r="AA125" s="601" t="s">
        <v>125</v>
      </c>
      <c r="AB125" s="601"/>
      <c r="AC125" s="601"/>
      <c r="AD125" s="601"/>
      <c r="AE125" s="601"/>
      <c r="AF125" s="601"/>
      <c r="AG125" s="601"/>
      <c r="AH125" s="601"/>
      <c r="AI125" s="601"/>
      <c r="AJ125" s="601"/>
      <c r="AK125" s="601"/>
      <c r="AL125" s="601"/>
      <c r="AM125" s="601" t="s">
        <v>125</v>
      </c>
      <c r="AN125" s="601"/>
      <c r="AO125" s="601"/>
      <c r="AP125" s="601"/>
      <c r="AQ125" s="601"/>
      <c r="AR125" s="601"/>
      <c r="AS125" s="601"/>
      <c r="AT125" s="601"/>
      <c r="AU125" s="601"/>
      <c r="AV125" s="601"/>
      <c r="AW125" s="601"/>
      <c r="AX125" s="601"/>
      <c r="AY125" s="601" t="s">
        <v>125</v>
      </c>
      <c r="AZ125" s="601"/>
      <c r="BA125" s="601"/>
      <c r="BB125" s="601"/>
      <c r="BC125" s="601"/>
      <c r="BD125" s="601"/>
      <c r="BE125" s="601"/>
      <c r="BF125" s="601"/>
      <c r="BG125" s="601"/>
      <c r="BH125" s="601"/>
      <c r="BI125" s="601"/>
      <c r="BJ125" s="601"/>
      <c r="BK125" s="601" t="s">
        <v>125</v>
      </c>
      <c r="BL125" s="601"/>
      <c r="BM125" s="601"/>
      <c r="BN125" s="601"/>
      <c r="BO125" s="601"/>
      <c r="BP125" s="601"/>
      <c r="BQ125" s="601"/>
      <c r="BR125" s="601"/>
      <c r="BS125" s="601"/>
      <c r="BT125" s="601"/>
      <c r="BU125" s="601"/>
      <c r="BV125" s="601"/>
      <c r="BW125" s="601" t="s">
        <v>125</v>
      </c>
      <c r="BX125" s="601"/>
      <c r="BY125" s="601"/>
      <c r="BZ125" s="601"/>
      <c r="CA125" s="601"/>
      <c r="CB125" s="601"/>
      <c r="CC125" s="601"/>
      <c r="CD125" s="601"/>
      <c r="CE125" s="601"/>
      <c r="CF125" s="601"/>
      <c r="CG125" s="601"/>
      <c r="CH125" s="601"/>
    </row>
    <row r="126" spans="1:86" ht="16.2" hidden="1" thickBot="1" x14ac:dyDescent="0.35">
      <c r="A126" s="578" t="s">
        <v>126</v>
      </c>
      <c r="B126" s="287" t="s">
        <v>144</v>
      </c>
      <c r="C126" s="176">
        <f>C$4</f>
        <v>44927</v>
      </c>
      <c r="D126" s="176">
        <f t="shared" ref="D126:BO126" si="108">D$4</f>
        <v>44958</v>
      </c>
      <c r="E126" s="176">
        <f t="shared" si="108"/>
        <v>44986</v>
      </c>
      <c r="F126" s="176">
        <f t="shared" si="108"/>
        <v>45017</v>
      </c>
      <c r="G126" s="176">
        <f t="shared" si="108"/>
        <v>45047</v>
      </c>
      <c r="H126" s="176">
        <f t="shared" si="108"/>
        <v>45078</v>
      </c>
      <c r="I126" s="176">
        <f t="shared" si="108"/>
        <v>45108</v>
      </c>
      <c r="J126" s="176">
        <f t="shared" si="108"/>
        <v>45139</v>
      </c>
      <c r="K126" s="176">
        <f t="shared" si="108"/>
        <v>45170</v>
      </c>
      <c r="L126" s="176">
        <f t="shared" si="108"/>
        <v>45200</v>
      </c>
      <c r="M126" s="176">
        <f t="shared" si="108"/>
        <v>45231</v>
      </c>
      <c r="N126" s="176">
        <f t="shared" si="108"/>
        <v>45261</v>
      </c>
      <c r="O126" s="176">
        <f t="shared" si="108"/>
        <v>45292</v>
      </c>
      <c r="P126" s="176">
        <f t="shared" si="108"/>
        <v>45323</v>
      </c>
      <c r="Q126" s="176">
        <f t="shared" si="108"/>
        <v>45352</v>
      </c>
      <c r="R126" s="176">
        <f t="shared" si="108"/>
        <v>45383</v>
      </c>
      <c r="S126" s="176">
        <f t="shared" si="108"/>
        <v>45413</v>
      </c>
      <c r="T126" s="176">
        <f t="shared" si="108"/>
        <v>45444</v>
      </c>
      <c r="U126" s="176">
        <f t="shared" si="108"/>
        <v>45474</v>
      </c>
      <c r="V126" s="176">
        <f t="shared" si="108"/>
        <v>45505</v>
      </c>
      <c r="W126" s="176">
        <f t="shared" si="108"/>
        <v>45536</v>
      </c>
      <c r="X126" s="176">
        <f t="shared" si="108"/>
        <v>45566</v>
      </c>
      <c r="Y126" s="176">
        <f t="shared" si="108"/>
        <v>45597</v>
      </c>
      <c r="Z126" s="176">
        <f t="shared" si="108"/>
        <v>45627</v>
      </c>
      <c r="AA126" s="176">
        <f t="shared" si="108"/>
        <v>45658</v>
      </c>
      <c r="AB126" s="176">
        <f t="shared" si="108"/>
        <v>45689</v>
      </c>
      <c r="AC126" s="176">
        <f t="shared" si="108"/>
        <v>45717</v>
      </c>
      <c r="AD126" s="176">
        <f t="shared" si="108"/>
        <v>45748</v>
      </c>
      <c r="AE126" s="176">
        <f t="shared" si="108"/>
        <v>45778</v>
      </c>
      <c r="AF126" s="176">
        <f t="shared" si="108"/>
        <v>45809</v>
      </c>
      <c r="AG126" s="176">
        <f t="shared" si="108"/>
        <v>45839</v>
      </c>
      <c r="AH126" s="176">
        <f t="shared" si="108"/>
        <v>45870</v>
      </c>
      <c r="AI126" s="176">
        <f t="shared" si="108"/>
        <v>45901</v>
      </c>
      <c r="AJ126" s="176">
        <f t="shared" si="108"/>
        <v>45931</v>
      </c>
      <c r="AK126" s="176">
        <f t="shared" si="108"/>
        <v>45962</v>
      </c>
      <c r="AL126" s="176">
        <f t="shared" si="108"/>
        <v>45992</v>
      </c>
      <c r="AM126" s="176">
        <f t="shared" si="108"/>
        <v>46023</v>
      </c>
      <c r="AN126" s="176">
        <f t="shared" si="108"/>
        <v>46054</v>
      </c>
      <c r="AO126" s="176">
        <f t="shared" si="108"/>
        <v>46082</v>
      </c>
      <c r="AP126" s="176">
        <f t="shared" si="108"/>
        <v>46113</v>
      </c>
      <c r="AQ126" s="176">
        <f t="shared" si="108"/>
        <v>46143</v>
      </c>
      <c r="AR126" s="176">
        <f t="shared" si="108"/>
        <v>46174</v>
      </c>
      <c r="AS126" s="176">
        <f t="shared" si="108"/>
        <v>46204</v>
      </c>
      <c r="AT126" s="176">
        <f t="shared" si="108"/>
        <v>46235</v>
      </c>
      <c r="AU126" s="176">
        <f t="shared" si="108"/>
        <v>46266</v>
      </c>
      <c r="AV126" s="176">
        <f t="shared" si="108"/>
        <v>46296</v>
      </c>
      <c r="AW126" s="176">
        <f t="shared" si="108"/>
        <v>46327</v>
      </c>
      <c r="AX126" s="176">
        <f t="shared" si="108"/>
        <v>46357</v>
      </c>
      <c r="AY126" s="176">
        <f t="shared" si="108"/>
        <v>46388</v>
      </c>
      <c r="AZ126" s="176">
        <f t="shared" si="108"/>
        <v>46419</v>
      </c>
      <c r="BA126" s="176">
        <f t="shared" si="108"/>
        <v>46447</v>
      </c>
      <c r="BB126" s="176">
        <f t="shared" si="108"/>
        <v>46478</v>
      </c>
      <c r="BC126" s="176">
        <f t="shared" si="108"/>
        <v>46508</v>
      </c>
      <c r="BD126" s="176">
        <f t="shared" si="108"/>
        <v>46539</v>
      </c>
      <c r="BE126" s="176">
        <f t="shared" si="108"/>
        <v>46569</v>
      </c>
      <c r="BF126" s="176">
        <f t="shared" si="108"/>
        <v>46600</v>
      </c>
      <c r="BG126" s="176">
        <f t="shared" si="108"/>
        <v>46631</v>
      </c>
      <c r="BH126" s="176">
        <f t="shared" si="108"/>
        <v>46661</v>
      </c>
      <c r="BI126" s="176">
        <f t="shared" si="108"/>
        <v>46692</v>
      </c>
      <c r="BJ126" s="176">
        <f t="shared" si="108"/>
        <v>46722</v>
      </c>
      <c r="BK126" s="176">
        <f t="shared" si="108"/>
        <v>46753</v>
      </c>
      <c r="BL126" s="176">
        <f t="shared" si="108"/>
        <v>46784</v>
      </c>
      <c r="BM126" s="176">
        <f t="shared" si="108"/>
        <v>46813</v>
      </c>
      <c r="BN126" s="176">
        <f t="shared" si="108"/>
        <v>46844</v>
      </c>
      <c r="BO126" s="176">
        <f t="shared" si="108"/>
        <v>46874</v>
      </c>
      <c r="BP126" s="176">
        <f t="shared" ref="BP126:CH126" si="109">BP$4</f>
        <v>46905</v>
      </c>
      <c r="BQ126" s="176">
        <f t="shared" si="109"/>
        <v>46935</v>
      </c>
      <c r="BR126" s="176">
        <f t="shared" si="109"/>
        <v>46966</v>
      </c>
      <c r="BS126" s="176">
        <f t="shared" si="109"/>
        <v>46997</v>
      </c>
      <c r="BT126" s="176">
        <f t="shared" si="109"/>
        <v>47027</v>
      </c>
      <c r="BU126" s="176">
        <f t="shared" si="109"/>
        <v>47058</v>
      </c>
      <c r="BV126" s="176">
        <f t="shared" si="109"/>
        <v>47088</v>
      </c>
      <c r="BW126" s="176">
        <f t="shared" si="109"/>
        <v>47119</v>
      </c>
      <c r="BX126" s="176">
        <f t="shared" si="109"/>
        <v>47150</v>
      </c>
      <c r="BY126" s="176">
        <f t="shared" si="109"/>
        <v>47178</v>
      </c>
      <c r="BZ126" s="176">
        <f t="shared" si="109"/>
        <v>47209</v>
      </c>
      <c r="CA126" s="176">
        <f t="shared" si="109"/>
        <v>47239</v>
      </c>
      <c r="CB126" s="176">
        <f t="shared" si="109"/>
        <v>47270</v>
      </c>
      <c r="CC126" s="176">
        <f t="shared" si="109"/>
        <v>47300</v>
      </c>
      <c r="CD126" s="176">
        <f t="shared" si="109"/>
        <v>47331</v>
      </c>
      <c r="CE126" s="176">
        <f t="shared" si="109"/>
        <v>47362</v>
      </c>
      <c r="CF126" s="176">
        <f t="shared" si="109"/>
        <v>47392</v>
      </c>
      <c r="CG126" s="176">
        <f t="shared" si="109"/>
        <v>47423</v>
      </c>
      <c r="CH126" s="177">
        <f t="shared" si="109"/>
        <v>47453</v>
      </c>
    </row>
    <row r="127" spans="1:86" hidden="1" x14ac:dyDescent="0.3">
      <c r="A127" s="579"/>
      <c r="B127" s="288" t="s">
        <v>20</v>
      </c>
      <c r="C127" s="426">
        <v>6.0073596766950631E-3</v>
      </c>
      <c r="D127" s="426">
        <v>5.9112974915953411E-3</v>
      </c>
      <c r="E127" s="426">
        <v>6.725503249182755E-3</v>
      </c>
      <c r="F127" s="426">
        <v>6.3427155477634566E-3</v>
      </c>
      <c r="G127" s="426">
        <v>8.249339219814052E-3</v>
      </c>
      <c r="H127" s="426">
        <v>2.4892836088167204E-2</v>
      </c>
      <c r="I127" s="449">
        <v>2.7948231710505797E-2</v>
      </c>
      <c r="J127" s="449">
        <v>2.6917776928792127E-2</v>
      </c>
      <c r="K127" s="449">
        <v>2.6315188071380863E-2</v>
      </c>
      <c r="L127" s="449">
        <v>1.1381656741662681E-2</v>
      </c>
      <c r="M127" s="449">
        <v>7.4875486989532539E-3</v>
      </c>
      <c r="N127" s="449">
        <v>5.4381227501447017E-3</v>
      </c>
      <c r="O127" s="449">
        <v>5.1790164517634936E-3</v>
      </c>
      <c r="P127" s="449">
        <v>4.4535399038463826E-3</v>
      </c>
      <c r="Q127" s="449">
        <v>5.3448739748747443E-3</v>
      </c>
      <c r="R127" s="449">
        <v>8.1888416498963629E-3</v>
      </c>
      <c r="S127" s="449">
        <v>1.1133502416075134E-2</v>
      </c>
      <c r="T127" s="449">
        <v>2.8135807134198595E-2</v>
      </c>
      <c r="U127" s="449">
        <v>2.7948231710505797E-2</v>
      </c>
      <c r="V127" s="449">
        <v>2.6917776928792127E-2</v>
      </c>
      <c r="W127" s="449">
        <v>2.6315188071380863E-2</v>
      </c>
      <c r="X127" s="449">
        <v>1.1381656741662681E-2</v>
      </c>
      <c r="Y127" s="449">
        <v>7.4875486989532539E-3</v>
      </c>
      <c r="Z127" s="449">
        <v>5.4381227501447017E-3</v>
      </c>
      <c r="AA127" s="449">
        <v>5.1790164517634936E-3</v>
      </c>
      <c r="AB127" s="449">
        <v>4.4535399038463826E-3</v>
      </c>
      <c r="AC127" s="449">
        <v>5.3448739748747443E-3</v>
      </c>
      <c r="AD127" s="449">
        <v>8.1888416498963629E-3</v>
      </c>
      <c r="AE127" s="449">
        <v>1.1133502416075134E-2</v>
      </c>
      <c r="AF127" s="449">
        <v>2.8135807134198595E-2</v>
      </c>
      <c r="AG127" s="449">
        <v>2.7948231710505797E-2</v>
      </c>
      <c r="AH127" s="449">
        <v>2.6917776928792127E-2</v>
      </c>
      <c r="AI127" s="449">
        <v>2.6315188071380863E-2</v>
      </c>
      <c r="AJ127" s="449">
        <v>1.1381656741662681E-2</v>
      </c>
      <c r="AK127" s="449">
        <v>7.4875486989532539E-3</v>
      </c>
      <c r="AL127" s="449">
        <v>5.4381227501447017E-3</v>
      </c>
      <c r="AM127" s="449">
        <v>5.1790164517634936E-3</v>
      </c>
      <c r="AN127" s="449">
        <v>4.4535399038463826E-3</v>
      </c>
      <c r="AO127" s="449">
        <v>5.3448739748747443E-3</v>
      </c>
      <c r="AP127" s="449">
        <v>8.1888416498963629E-3</v>
      </c>
      <c r="AQ127" s="449">
        <v>1.1133502416075134E-2</v>
      </c>
      <c r="AR127" s="449">
        <v>2.8135807134198595E-2</v>
      </c>
      <c r="AS127" s="449">
        <v>2.7948231710505797E-2</v>
      </c>
      <c r="AT127" s="449">
        <v>2.6917776928792127E-2</v>
      </c>
      <c r="AU127" s="449">
        <v>2.6315188071380863E-2</v>
      </c>
      <c r="AV127" s="449">
        <v>1.1381656741662681E-2</v>
      </c>
      <c r="AW127" s="449">
        <v>7.4875486989532539E-3</v>
      </c>
      <c r="AX127" s="449">
        <v>5.4381227501447017E-3</v>
      </c>
      <c r="AY127" s="449">
        <v>5.1790164517634936E-3</v>
      </c>
      <c r="AZ127" s="449">
        <v>4.4535399038463826E-3</v>
      </c>
      <c r="BA127" s="449">
        <v>5.3448739748747443E-3</v>
      </c>
      <c r="BB127" s="449">
        <v>8.1888416498963629E-3</v>
      </c>
      <c r="BC127" s="449">
        <v>1.1133502416075134E-2</v>
      </c>
      <c r="BD127" s="449">
        <v>2.8135807134198595E-2</v>
      </c>
      <c r="BE127" s="449">
        <v>2.7948231710505797E-2</v>
      </c>
      <c r="BF127" s="449">
        <v>2.6917776928792127E-2</v>
      </c>
      <c r="BG127" s="449">
        <v>2.6315188071380863E-2</v>
      </c>
      <c r="BH127" s="449">
        <v>1.1381656741662681E-2</v>
      </c>
      <c r="BI127" s="449">
        <v>7.4875486989532539E-3</v>
      </c>
      <c r="BJ127" s="449">
        <v>5.4381227501447017E-3</v>
      </c>
      <c r="BK127" s="449">
        <v>5.1790164517634936E-3</v>
      </c>
      <c r="BL127" s="449">
        <v>4.4535399038463826E-3</v>
      </c>
      <c r="BM127" s="449">
        <v>5.3448739748747443E-3</v>
      </c>
      <c r="BN127" s="449">
        <v>8.1888416498963629E-3</v>
      </c>
      <c r="BO127" s="449">
        <v>1.1133502416075134E-2</v>
      </c>
      <c r="BP127" s="449">
        <v>2.8135807134198595E-2</v>
      </c>
      <c r="BQ127" s="449">
        <v>2.7948231710505797E-2</v>
      </c>
      <c r="BR127" s="449">
        <v>2.6917776928792127E-2</v>
      </c>
      <c r="BS127" s="449">
        <v>2.6315188071380863E-2</v>
      </c>
      <c r="BT127" s="449">
        <v>1.1381656741662681E-2</v>
      </c>
      <c r="BU127" s="449">
        <v>7.4875486989532539E-3</v>
      </c>
      <c r="BV127" s="449">
        <v>5.4381227501447017E-3</v>
      </c>
      <c r="BW127" s="449">
        <v>5.1790164517634936E-3</v>
      </c>
      <c r="BX127" s="449">
        <v>4.4535399038463826E-3</v>
      </c>
      <c r="BY127" s="449">
        <v>5.3448739748747443E-3</v>
      </c>
      <c r="BZ127" s="449">
        <v>8.1888416498963629E-3</v>
      </c>
      <c r="CA127" s="449">
        <v>1.1133502416075134E-2</v>
      </c>
      <c r="CB127" s="449">
        <v>2.8135807134198595E-2</v>
      </c>
      <c r="CC127" s="449">
        <v>2.7948231710505797E-2</v>
      </c>
      <c r="CD127" s="449">
        <v>2.6917776928792127E-2</v>
      </c>
      <c r="CE127" s="449">
        <v>2.6315188071380863E-2</v>
      </c>
      <c r="CF127" s="449">
        <v>1.1381656741662681E-2</v>
      </c>
      <c r="CG127" s="449">
        <v>7.4875486989532539E-3</v>
      </c>
      <c r="CH127" s="449">
        <v>5.4381227501447017E-3</v>
      </c>
    </row>
    <row r="128" spans="1:86" hidden="1" x14ac:dyDescent="0.3">
      <c r="A128" s="579"/>
      <c r="B128" s="288" t="s">
        <v>0</v>
      </c>
      <c r="C128" s="426">
        <v>9.9940648226680678E-3</v>
      </c>
      <c r="D128" s="426">
        <v>9.3549568895570073E-3</v>
      </c>
      <c r="E128" s="426">
        <v>8.9207815764972033E-3</v>
      </c>
      <c r="F128" s="426">
        <v>6.6921641567437313E-3</v>
      </c>
      <c r="G128" s="426">
        <v>1.4113787740406187E-2</v>
      </c>
      <c r="H128" s="426">
        <v>4.6747823558508782E-2</v>
      </c>
      <c r="I128" s="449">
        <v>3.7448558084642369E-2</v>
      </c>
      <c r="J128" s="449">
        <v>4.3687425575025043E-2</v>
      </c>
      <c r="K128" s="449">
        <v>5.0590911711988394E-2</v>
      </c>
      <c r="L128" s="449">
        <v>1.0533502705622855E-2</v>
      </c>
      <c r="M128" s="449">
        <v>1.3058292686961574E-2</v>
      </c>
      <c r="N128" s="449">
        <v>4.8921567556137703E-3</v>
      </c>
      <c r="O128" s="449">
        <v>8.5506796199090324E-3</v>
      </c>
      <c r="P128" s="449">
        <v>7.1929820675005586E-3</v>
      </c>
      <c r="Q128" s="449">
        <v>7.1264205240276282E-3</v>
      </c>
      <c r="R128" s="449">
        <v>8.6466311344846336E-3</v>
      </c>
      <c r="S128" s="449">
        <v>1.9421759225798512E-2</v>
      </c>
      <c r="T128" s="449">
        <v>5.2375190799397835E-2</v>
      </c>
      <c r="U128" s="449">
        <v>3.7448558084642369E-2</v>
      </c>
      <c r="V128" s="449">
        <v>4.3687425575025043E-2</v>
      </c>
      <c r="W128" s="449">
        <v>5.0590911711988394E-2</v>
      </c>
      <c r="X128" s="449">
        <v>1.0533502705622855E-2</v>
      </c>
      <c r="Y128" s="449">
        <v>1.3058292686961574E-2</v>
      </c>
      <c r="Z128" s="449">
        <v>4.8921567556137703E-3</v>
      </c>
      <c r="AA128" s="449">
        <v>8.5506796199090324E-3</v>
      </c>
      <c r="AB128" s="449">
        <v>7.1929820675005586E-3</v>
      </c>
      <c r="AC128" s="449">
        <v>7.1264205240276282E-3</v>
      </c>
      <c r="AD128" s="449">
        <v>8.6466311344846336E-3</v>
      </c>
      <c r="AE128" s="449">
        <v>1.9421759225798512E-2</v>
      </c>
      <c r="AF128" s="449">
        <v>5.2375190799397835E-2</v>
      </c>
      <c r="AG128" s="449">
        <v>3.7448558084642369E-2</v>
      </c>
      <c r="AH128" s="449">
        <v>4.3687425575025043E-2</v>
      </c>
      <c r="AI128" s="449">
        <v>5.0590911711988394E-2</v>
      </c>
      <c r="AJ128" s="449">
        <v>1.0533502705622855E-2</v>
      </c>
      <c r="AK128" s="449">
        <v>1.3058292686961574E-2</v>
      </c>
      <c r="AL128" s="449">
        <v>4.8921567556137703E-3</v>
      </c>
      <c r="AM128" s="449">
        <v>8.5506796199090324E-3</v>
      </c>
      <c r="AN128" s="449">
        <v>7.1929820675005586E-3</v>
      </c>
      <c r="AO128" s="449">
        <v>7.1264205240276282E-3</v>
      </c>
      <c r="AP128" s="449">
        <v>8.6466311344846336E-3</v>
      </c>
      <c r="AQ128" s="449">
        <v>1.9421759225798512E-2</v>
      </c>
      <c r="AR128" s="449">
        <v>5.2375190799397835E-2</v>
      </c>
      <c r="AS128" s="449">
        <v>3.7448558084642369E-2</v>
      </c>
      <c r="AT128" s="449">
        <v>4.3687425575025043E-2</v>
      </c>
      <c r="AU128" s="449">
        <v>5.0590911711988394E-2</v>
      </c>
      <c r="AV128" s="449">
        <v>1.0533502705622855E-2</v>
      </c>
      <c r="AW128" s="449">
        <v>1.3058292686961574E-2</v>
      </c>
      <c r="AX128" s="449">
        <v>4.8921567556137703E-3</v>
      </c>
      <c r="AY128" s="449">
        <v>8.5506796199090324E-3</v>
      </c>
      <c r="AZ128" s="449">
        <v>7.1929820675005586E-3</v>
      </c>
      <c r="BA128" s="449">
        <v>7.1264205240276282E-3</v>
      </c>
      <c r="BB128" s="449">
        <v>8.6466311344846336E-3</v>
      </c>
      <c r="BC128" s="449">
        <v>1.9421759225798512E-2</v>
      </c>
      <c r="BD128" s="449">
        <v>5.2375190799397835E-2</v>
      </c>
      <c r="BE128" s="449">
        <v>3.7448558084642369E-2</v>
      </c>
      <c r="BF128" s="449">
        <v>4.3687425575025043E-2</v>
      </c>
      <c r="BG128" s="449">
        <v>5.0590911711988394E-2</v>
      </c>
      <c r="BH128" s="449">
        <v>1.0533502705622855E-2</v>
      </c>
      <c r="BI128" s="449">
        <v>1.3058292686961574E-2</v>
      </c>
      <c r="BJ128" s="449">
        <v>4.8921567556137703E-3</v>
      </c>
      <c r="BK128" s="449">
        <v>8.5506796199090324E-3</v>
      </c>
      <c r="BL128" s="449">
        <v>7.1929820675005586E-3</v>
      </c>
      <c r="BM128" s="449">
        <v>7.1264205240276282E-3</v>
      </c>
      <c r="BN128" s="449">
        <v>8.6466311344846336E-3</v>
      </c>
      <c r="BO128" s="449">
        <v>1.9421759225798512E-2</v>
      </c>
      <c r="BP128" s="449">
        <v>5.2375190799397835E-2</v>
      </c>
      <c r="BQ128" s="449">
        <v>3.7448558084642369E-2</v>
      </c>
      <c r="BR128" s="449">
        <v>4.3687425575025043E-2</v>
      </c>
      <c r="BS128" s="449">
        <v>5.0590911711988394E-2</v>
      </c>
      <c r="BT128" s="449">
        <v>1.0533502705622855E-2</v>
      </c>
      <c r="BU128" s="449">
        <v>1.3058292686961574E-2</v>
      </c>
      <c r="BV128" s="449">
        <v>4.8921567556137703E-3</v>
      </c>
      <c r="BW128" s="449">
        <v>8.5506796199090324E-3</v>
      </c>
      <c r="BX128" s="449">
        <v>7.1929820675005586E-3</v>
      </c>
      <c r="BY128" s="449">
        <v>7.1264205240276282E-3</v>
      </c>
      <c r="BZ128" s="449">
        <v>8.6466311344846336E-3</v>
      </c>
      <c r="CA128" s="449">
        <v>1.9421759225798512E-2</v>
      </c>
      <c r="CB128" s="449">
        <v>5.2375190799397835E-2</v>
      </c>
      <c r="CC128" s="449">
        <v>3.7448558084642369E-2</v>
      </c>
      <c r="CD128" s="449">
        <v>4.3687425575025043E-2</v>
      </c>
      <c r="CE128" s="449">
        <v>5.0590911711988394E-2</v>
      </c>
      <c r="CF128" s="449">
        <v>1.0533502705622855E-2</v>
      </c>
      <c r="CG128" s="449">
        <v>1.3058292686961574E-2</v>
      </c>
      <c r="CH128" s="449">
        <v>4.8921567556137703E-3</v>
      </c>
    </row>
    <row r="129" spans="1:86" hidden="1" x14ac:dyDescent="0.3">
      <c r="A129" s="579"/>
      <c r="B129" s="288" t="s">
        <v>21</v>
      </c>
      <c r="C129" s="426">
        <v>5.7506736920683119E-3</v>
      </c>
      <c r="D129" s="426">
        <v>5.6929282147751802E-3</v>
      </c>
      <c r="E129" s="426">
        <v>8.7608959161647251E-3</v>
      </c>
      <c r="F129" s="426">
        <v>8.9650295202292011E-3</v>
      </c>
      <c r="G129" s="426">
        <v>9.873528402218076E-3</v>
      </c>
      <c r="H129" s="426">
        <v>3.1189905695127716E-2</v>
      </c>
      <c r="I129" s="449">
        <v>2.7879076493810287E-2</v>
      </c>
      <c r="J129" s="449">
        <v>3.040821119917279E-2</v>
      </c>
      <c r="K129" s="449">
        <v>3.2050392286200109E-2</v>
      </c>
      <c r="L129" s="449">
        <v>1.3987374150176306E-2</v>
      </c>
      <c r="M129" s="449">
        <v>7.5131228639032715E-3</v>
      </c>
      <c r="N129" s="449">
        <v>6.4957072899277293E-3</v>
      </c>
      <c r="O129" s="449">
        <v>4.9566486298691318E-3</v>
      </c>
      <c r="P129" s="449">
        <v>4.2804314735475947E-3</v>
      </c>
      <c r="Q129" s="449">
        <v>6.996416143158813E-3</v>
      </c>
      <c r="R129" s="449">
        <v>1.1633891772180691E-2</v>
      </c>
      <c r="S129" s="449">
        <v>1.3448020960018561E-2</v>
      </c>
      <c r="T129" s="449">
        <v>3.5309235707464783E-2</v>
      </c>
      <c r="U129" s="449">
        <v>2.7879076493810287E-2</v>
      </c>
      <c r="V129" s="449">
        <v>3.040821119917279E-2</v>
      </c>
      <c r="W129" s="449">
        <v>3.2050392286200109E-2</v>
      </c>
      <c r="X129" s="449">
        <v>1.3987374150176306E-2</v>
      </c>
      <c r="Y129" s="449">
        <v>7.5131228639032715E-3</v>
      </c>
      <c r="Z129" s="449">
        <v>6.4957072899277293E-3</v>
      </c>
      <c r="AA129" s="449">
        <v>4.9566486298691318E-3</v>
      </c>
      <c r="AB129" s="449">
        <v>4.2804314735475947E-3</v>
      </c>
      <c r="AC129" s="449">
        <v>6.996416143158813E-3</v>
      </c>
      <c r="AD129" s="449">
        <v>1.1633891772180691E-2</v>
      </c>
      <c r="AE129" s="449">
        <v>1.3448020960018561E-2</v>
      </c>
      <c r="AF129" s="449">
        <v>3.5309235707464783E-2</v>
      </c>
      <c r="AG129" s="449">
        <v>2.7879076493810287E-2</v>
      </c>
      <c r="AH129" s="449">
        <v>3.040821119917279E-2</v>
      </c>
      <c r="AI129" s="449">
        <v>3.2050392286200109E-2</v>
      </c>
      <c r="AJ129" s="449">
        <v>1.3987374150176306E-2</v>
      </c>
      <c r="AK129" s="449">
        <v>7.5131228639032715E-3</v>
      </c>
      <c r="AL129" s="449">
        <v>6.4957072899277293E-3</v>
      </c>
      <c r="AM129" s="449">
        <v>4.9566486298691318E-3</v>
      </c>
      <c r="AN129" s="449">
        <v>4.2804314735475947E-3</v>
      </c>
      <c r="AO129" s="449">
        <v>6.996416143158813E-3</v>
      </c>
      <c r="AP129" s="449">
        <v>1.1633891772180691E-2</v>
      </c>
      <c r="AQ129" s="449">
        <v>1.3448020960018561E-2</v>
      </c>
      <c r="AR129" s="449">
        <v>3.5309235707464783E-2</v>
      </c>
      <c r="AS129" s="449">
        <v>2.7879076493810287E-2</v>
      </c>
      <c r="AT129" s="449">
        <v>3.040821119917279E-2</v>
      </c>
      <c r="AU129" s="449">
        <v>3.2050392286200109E-2</v>
      </c>
      <c r="AV129" s="449">
        <v>1.3987374150176306E-2</v>
      </c>
      <c r="AW129" s="449">
        <v>7.5131228639032715E-3</v>
      </c>
      <c r="AX129" s="449">
        <v>6.4957072899277293E-3</v>
      </c>
      <c r="AY129" s="449">
        <v>4.9566486298691318E-3</v>
      </c>
      <c r="AZ129" s="449">
        <v>4.2804314735475947E-3</v>
      </c>
      <c r="BA129" s="449">
        <v>6.996416143158813E-3</v>
      </c>
      <c r="BB129" s="449">
        <v>1.1633891772180691E-2</v>
      </c>
      <c r="BC129" s="449">
        <v>1.3448020960018561E-2</v>
      </c>
      <c r="BD129" s="449">
        <v>3.5309235707464783E-2</v>
      </c>
      <c r="BE129" s="449">
        <v>2.7879076493810287E-2</v>
      </c>
      <c r="BF129" s="449">
        <v>3.040821119917279E-2</v>
      </c>
      <c r="BG129" s="449">
        <v>3.2050392286200109E-2</v>
      </c>
      <c r="BH129" s="449">
        <v>1.3987374150176306E-2</v>
      </c>
      <c r="BI129" s="449">
        <v>7.5131228639032715E-3</v>
      </c>
      <c r="BJ129" s="449">
        <v>6.4957072899277293E-3</v>
      </c>
      <c r="BK129" s="449">
        <v>4.9566486298691318E-3</v>
      </c>
      <c r="BL129" s="449">
        <v>4.2804314735475947E-3</v>
      </c>
      <c r="BM129" s="449">
        <v>6.996416143158813E-3</v>
      </c>
      <c r="BN129" s="449">
        <v>1.1633891772180691E-2</v>
      </c>
      <c r="BO129" s="449">
        <v>1.3448020960018561E-2</v>
      </c>
      <c r="BP129" s="449">
        <v>3.5309235707464783E-2</v>
      </c>
      <c r="BQ129" s="449">
        <v>2.7879076493810287E-2</v>
      </c>
      <c r="BR129" s="449">
        <v>3.040821119917279E-2</v>
      </c>
      <c r="BS129" s="449">
        <v>3.2050392286200109E-2</v>
      </c>
      <c r="BT129" s="449">
        <v>1.3987374150176306E-2</v>
      </c>
      <c r="BU129" s="449">
        <v>7.5131228639032715E-3</v>
      </c>
      <c r="BV129" s="449">
        <v>6.4957072899277293E-3</v>
      </c>
      <c r="BW129" s="449">
        <v>4.9566486298691318E-3</v>
      </c>
      <c r="BX129" s="449">
        <v>4.2804314735475947E-3</v>
      </c>
      <c r="BY129" s="449">
        <v>6.996416143158813E-3</v>
      </c>
      <c r="BZ129" s="449">
        <v>1.1633891772180691E-2</v>
      </c>
      <c r="CA129" s="449">
        <v>1.3448020960018561E-2</v>
      </c>
      <c r="CB129" s="449">
        <v>3.5309235707464783E-2</v>
      </c>
      <c r="CC129" s="449">
        <v>2.7879076493810287E-2</v>
      </c>
      <c r="CD129" s="449">
        <v>3.040821119917279E-2</v>
      </c>
      <c r="CE129" s="449">
        <v>3.2050392286200109E-2</v>
      </c>
      <c r="CF129" s="449">
        <v>1.3987374150176306E-2</v>
      </c>
      <c r="CG129" s="449">
        <v>7.5131228639032715E-3</v>
      </c>
      <c r="CH129" s="449">
        <v>6.4957072899277293E-3</v>
      </c>
    </row>
    <row r="130" spans="1:86" hidden="1" x14ac:dyDescent="0.3">
      <c r="A130" s="579"/>
      <c r="B130" s="288" t="s">
        <v>1</v>
      </c>
      <c r="C130" s="426">
        <v>0</v>
      </c>
      <c r="D130" s="426">
        <v>0</v>
      </c>
      <c r="E130" s="426">
        <v>0</v>
      </c>
      <c r="F130" s="426">
        <v>7.1399079890791467E-3</v>
      </c>
      <c r="G130" s="426">
        <v>2.0990651028723394E-2</v>
      </c>
      <c r="H130" s="426">
        <v>4.782972845478143E-2</v>
      </c>
      <c r="I130" s="449">
        <v>3.790028715329221E-2</v>
      </c>
      <c r="J130" s="449">
        <v>4.4338111890814394E-2</v>
      </c>
      <c r="K130" s="449">
        <v>5.5720139826591415E-2</v>
      </c>
      <c r="L130" s="449">
        <v>1.0372458484827611E-2</v>
      </c>
      <c r="M130" s="449">
        <v>0</v>
      </c>
      <c r="N130" s="449">
        <v>0</v>
      </c>
      <c r="O130" s="449">
        <v>0</v>
      </c>
      <c r="P130" s="449">
        <v>0</v>
      </c>
      <c r="Q130" s="449">
        <v>0</v>
      </c>
      <c r="R130" s="449">
        <v>9.2340116855630441E-3</v>
      </c>
      <c r="S130" s="449">
        <v>2.9116698776994372E-2</v>
      </c>
      <c r="T130" s="449">
        <v>5.356106905216082E-2</v>
      </c>
      <c r="U130" s="449">
        <v>3.790028715329221E-2</v>
      </c>
      <c r="V130" s="449">
        <v>4.4338111890814394E-2</v>
      </c>
      <c r="W130" s="449">
        <v>5.5720139826591415E-2</v>
      </c>
      <c r="X130" s="449">
        <v>1.0372458484827611E-2</v>
      </c>
      <c r="Y130" s="449">
        <v>0</v>
      </c>
      <c r="Z130" s="449">
        <v>0</v>
      </c>
      <c r="AA130" s="449">
        <v>0</v>
      </c>
      <c r="AB130" s="449">
        <v>0</v>
      </c>
      <c r="AC130" s="449">
        <v>0</v>
      </c>
      <c r="AD130" s="449">
        <v>9.2340116855630441E-3</v>
      </c>
      <c r="AE130" s="449">
        <v>2.9116698776994372E-2</v>
      </c>
      <c r="AF130" s="449">
        <v>5.356106905216082E-2</v>
      </c>
      <c r="AG130" s="449">
        <v>3.790028715329221E-2</v>
      </c>
      <c r="AH130" s="449">
        <v>4.4338111890814394E-2</v>
      </c>
      <c r="AI130" s="449">
        <v>5.5720139826591415E-2</v>
      </c>
      <c r="AJ130" s="449">
        <v>1.0372458484827611E-2</v>
      </c>
      <c r="AK130" s="449">
        <v>0</v>
      </c>
      <c r="AL130" s="449">
        <v>0</v>
      </c>
      <c r="AM130" s="449">
        <v>0</v>
      </c>
      <c r="AN130" s="449">
        <v>0</v>
      </c>
      <c r="AO130" s="449">
        <v>0</v>
      </c>
      <c r="AP130" s="449">
        <v>9.2340116855630441E-3</v>
      </c>
      <c r="AQ130" s="449">
        <v>2.9116698776994372E-2</v>
      </c>
      <c r="AR130" s="449">
        <v>5.356106905216082E-2</v>
      </c>
      <c r="AS130" s="449">
        <v>3.790028715329221E-2</v>
      </c>
      <c r="AT130" s="449">
        <v>4.4338111890814394E-2</v>
      </c>
      <c r="AU130" s="449">
        <v>5.5720139826591415E-2</v>
      </c>
      <c r="AV130" s="449">
        <v>1.0372458484827611E-2</v>
      </c>
      <c r="AW130" s="449">
        <v>0</v>
      </c>
      <c r="AX130" s="449">
        <v>0</v>
      </c>
      <c r="AY130" s="449">
        <v>0</v>
      </c>
      <c r="AZ130" s="449">
        <v>0</v>
      </c>
      <c r="BA130" s="449">
        <v>0</v>
      </c>
      <c r="BB130" s="449">
        <v>9.2340116855630441E-3</v>
      </c>
      <c r="BC130" s="449">
        <v>2.9116698776994372E-2</v>
      </c>
      <c r="BD130" s="449">
        <v>5.356106905216082E-2</v>
      </c>
      <c r="BE130" s="449">
        <v>3.790028715329221E-2</v>
      </c>
      <c r="BF130" s="449">
        <v>4.4338111890814394E-2</v>
      </c>
      <c r="BG130" s="449">
        <v>5.5720139826591415E-2</v>
      </c>
      <c r="BH130" s="449">
        <v>1.0372458484827611E-2</v>
      </c>
      <c r="BI130" s="449">
        <v>0</v>
      </c>
      <c r="BJ130" s="449">
        <v>0</v>
      </c>
      <c r="BK130" s="449">
        <v>0</v>
      </c>
      <c r="BL130" s="449">
        <v>0</v>
      </c>
      <c r="BM130" s="449">
        <v>0</v>
      </c>
      <c r="BN130" s="449">
        <v>9.2340116855630441E-3</v>
      </c>
      <c r="BO130" s="449">
        <v>2.9116698776994372E-2</v>
      </c>
      <c r="BP130" s="449">
        <v>5.356106905216082E-2</v>
      </c>
      <c r="BQ130" s="449">
        <v>3.790028715329221E-2</v>
      </c>
      <c r="BR130" s="449">
        <v>4.4338111890814394E-2</v>
      </c>
      <c r="BS130" s="449">
        <v>5.5720139826591415E-2</v>
      </c>
      <c r="BT130" s="449">
        <v>1.0372458484827611E-2</v>
      </c>
      <c r="BU130" s="449">
        <v>0</v>
      </c>
      <c r="BV130" s="449">
        <v>0</v>
      </c>
      <c r="BW130" s="449">
        <v>0</v>
      </c>
      <c r="BX130" s="449">
        <v>0</v>
      </c>
      <c r="BY130" s="449">
        <v>0</v>
      </c>
      <c r="BZ130" s="449">
        <v>9.2340116855630441E-3</v>
      </c>
      <c r="CA130" s="449">
        <v>2.9116698776994372E-2</v>
      </c>
      <c r="CB130" s="449">
        <v>5.356106905216082E-2</v>
      </c>
      <c r="CC130" s="449">
        <v>3.790028715329221E-2</v>
      </c>
      <c r="CD130" s="449">
        <v>4.4338111890814394E-2</v>
      </c>
      <c r="CE130" s="449">
        <v>5.5720139826591415E-2</v>
      </c>
      <c r="CF130" s="449">
        <v>1.0372458484827611E-2</v>
      </c>
      <c r="CG130" s="449">
        <v>0</v>
      </c>
      <c r="CH130" s="449">
        <v>0</v>
      </c>
    </row>
    <row r="131" spans="1:86" hidden="1" x14ac:dyDescent="0.3">
      <c r="A131" s="579"/>
      <c r="B131" s="288" t="s">
        <v>22</v>
      </c>
      <c r="C131" s="426">
        <v>1.0065905241958479E-3</v>
      </c>
      <c r="D131" s="426">
        <v>9.3100601868464927E-4</v>
      </c>
      <c r="E131" s="426">
        <v>1.5542943626100695E-4</v>
      </c>
      <c r="F131" s="426">
        <v>8.7406385380757999E-4</v>
      </c>
      <c r="G131" s="426">
        <v>1.7042834870996905E-4</v>
      </c>
      <c r="H131" s="426">
        <v>3.9255276413875553E-4</v>
      </c>
      <c r="I131" s="449">
        <v>5.8158532458231729E-5</v>
      </c>
      <c r="J131" s="449">
        <v>4.7062874729583508E-4</v>
      </c>
      <c r="K131" s="449">
        <v>4.178066791322081E-4</v>
      </c>
      <c r="L131" s="449">
        <v>1.5631442522499455E-4</v>
      </c>
      <c r="M131" s="449">
        <v>1.3218123019511605E-5</v>
      </c>
      <c r="N131" s="449">
        <v>8.8407644016592912E-5</v>
      </c>
      <c r="O131" s="449">
        <v>8.6423080533888522E-4</v>
      </c>
      <c r="P131" s="449">
        <v>7.0264590052070922E-4</v>
      </c>
      <c r="Q131" s="449">
        <v>1.2035038689064334E-4</v>
      </c>
      <c r="R131" s="449">
        <v>1.1291826547628319E-3</v>
      </c>
      <c r="S131" s="449">
        <v>1.9834276391510712E-4</v>
      </c>
      <c r="T131" s="449">
        <v>4.2732643222655788E-4</v>
      </c>
      <c r="U131" s="449">
        <v>5.8158532458231729E-5</v>
      </c>
      <c r="V131" s="449">
        <v>4.7062874729583508E-4</v>
      </c>
      <c r="W131" s="449">
        <v>4.178066791322081E-4</v>
      </c>
      <c r="X131" s="449">
        <v>1.5631442522499455E-4</v>
      </c>
      <c r="Y131" s="449">
        <v>1.3218123019511605E-5</v>
      </c>
      <c r="Z131" s="449">
        <v>8.8407644016592912E-5</v>
      </c>
      <c r="AA131" s="449">
        <v>8.6423080533888522E-4</v>
      </c>
      <c r="AB131" s="449">
        <v>7.0264590052070922E-4</v>
      </c>
      <c r="AC131" s="449">
        <v>1.2035038689064334E-4</v>
      </c>
      <c r="AD131" s="449">
        <v>1.1291826547628319E-3</v>
      </c>
      <c r="AE131" s="449">
        <v>1.9834276391510712E-4</v>
      </c>
      <c r="AF131" s="449">
        <v>4.2732643222655788E-4</v>
      </c>
      <c r="AG131" s="449">
        <v>5.8158532458231729E-5</v>
      </c>
      <c r="AH131" s="449">
        <v>4.7062874729583508E-4</v>
      </c>
      <c r="AI131" s="449">
        <v>4.178066791322081E-4</v>
      </c>
      <c r="AJ131" s="449">
        <v>1.5631442522499455E-4</v>
      </c>
      <c r="AK131" s="449">
        <v>1.3218123019511605E-5</v>
      </c>
      <c r="AL131" s="449">
        <v>8.8407644016592912E-5</v>
      </c>
      <c r="AM131" s="449">
        <v>8.6423080533888522E-4</v>
      </c>
      <c r="AN131" s="449">
        <v>7.0264590052070922E-4</v>
      </c>
      <c r="AO131" s="449">
        <v>1.2035038689064334E-4</v>
      </c>
      <c r="AP131" s="449">
        <v>1.1291826547628319E-3</v>
      </c>
      <c r="AQ131" s="449">
        <v>1.9834276391510712E-4</v>
      </c>
      <c r="AR131" s="449">
        <v>4.2732643222655788E-4</v>
      </c>
      <c r="AS131" s="449">
        <v>5.8158532458231729E-5</v>
      </c>
      <c r="AT131" s="449">
        <v>4.7062874729583508E-4</v>
      </c>
      <c r="AU131" s="449">
        <v>4.178066791322081E-4</v>
      </c>
      <c r="AV131" s="449">
        <v>1.5631442522499455E-4</v>
      </c>
      <c r="AW131" s="449">
        <v>1.3218123019511605E-5</v>
      </c>
      <c r="AX131" s="449">
        <v>8.8407644016592912E-5</v>
      </c>
      <c r="AY131" s="449">
        <v>8.6423080533888522E-4</v>
      </c>
      <c r="AZ131" s="449">
        <v>7.0264590052070922E-4</v>
      </c>
      <c r="BA131" s="449">
        <v>1.2035038689064334E-4</v>
      </c>
      <c r="BB131" s="449">
        <v>1.1291826547628319E-3</v>
      </c>
      <c r="BC131" s="449">
        <v>1.9834276391510712E-4</v>
      </c>
      <c r="BD131" s="449">
        <v>4.2732643222655788E-4</v>
      </c>
      <c r="BE131" s="449">
        <v>5.8158532458231729E-5</v>
      </c>
      <c r="BF131" s="449">
        <v>4.7062874729583508E-4</v>
      </c>
      <c r="BG131" s="449">
        <v>4.178066791322081E-4</v>
      </c>
      <c r="BH131" s="449">
        <v>1.5631442522499455E-4</v>
      </c>
      <c r="BI131" s="449">
        <v>1.3218123019511605E-5</v>
      </c>
      <c r="BJ131" s="449">
        <v>8.8407644016592912E-5</v>
      </c>
      <c r="BK131" s="449">
        <v>8.6423080533888522E-4</v>
      </c>
      <c r="BL131" s="449">
        <v>7.0264590052070922E-4</v>
      </c>
      <c r="BM131" s="449">
        <v>1.2035038689064334E-4</v>
      </c>
      <c r="BN131" s="449">
        <v>1.1291826547628319E-3</v>
      </c>
      <c r="BO131" s="449">
        <v>1.9834276391510712E-4</v>
      </c>
      <c r="BP131" s="449">
        <v>4.2732643222655788E-4</v>
      </c>
      <c r="BQ131" s="449">
        <v>5.8158532458231729E-5</v>
      </c>
      <c r="BR131" s="449">
        <v>4.7062874729583508E-4</v>
      </c>
      <c r="BS131" s="449">
        <v>4.178066791322081E-4</v>
      </c>
      <c r="BT131" s="449">
        <v>1.5631442522499455E-4</v>
      </c>
      <c r="BU131" s="449">
        <v>1.3218123019511605E-5</v>
      </c>
      <c r="BV131" s="449">
        <v>8.8407644016592912E-5</v>
      </c>
      <c r="BW131" s="449">
        <v>8.6423080533888522E-4</v>
      </c>
      <c r="BX131" s="449">
        <v>7.0264590052070922E-4</v>
      </c>
      <c r="BY131" s="449">
        <v>1.2035038689064334E-4</v>
      </c>
      <c r="BZ131" s="449">
        <v>1.1291826547628319E-3</v>
      </c>
      <c r="CA131" s="449">
        <v>1.9834276391510712E-4</v>
      </c>
      <c r="CB131" s="449">
        <v>4.2732643222655788E-4</v>
      </c>
      <c r="CC131" s="449">
        <v>5.8158532458231729E-5</v>
      </c>
      <c r="CD131" s="449">
        <v>4.7062874729583508E-4</v>
      </c>
      <c r="CE131" s="449">
        <v>4.178066791322081E-4</v>
      </c>
      <c r="CF131" s="449">
        <v>1.5631442522499455E-4</v>
      </c>
      <c r="CG131" s="449">
        <v>1.3218123019511605E-5</v>
      </c>
      <c r="CH131" s="449">
        <v>8.8407644016592912E-5</v>
      </c>
    </row>
    <row r="132" spans="1:86" hidden="1" x14ac:dyDescent="0.3">
      <c r="A132" s="579"/>
      <c r="B132" s="94" t="s">
        <v>9</v>
      </c>
      <c r="C132" s="426">
        <v>9.9944311225049851E-3</v>
      </c>
      <c r="D132" s="426">
        <v>9.3698559045129921E-3</v>
      </c>
      <c r="E132" s="426">
        <v>9.2460387580735551E-3</v>
      </c>
      <c r="F132" s="426">
        <v>9.171593060273155E-3</v>
      </c>
      <c r="G132" s="426">
        <v>7.1962924488860923E-3</v>
      </c>
      <c r="H132" s="426">
        <v>0</v>
      </c>
      <c r="I132" s="449">
        <v>0</v>
      </c>
      <c r="J132" s="449">
        <v>0</v>
      </c>
      <c r="K132" s="449">
        <v>2.9187784454542638E-2</v>
      </c>
      <c r="L132" s="449">
        <v>1.2679281815188228E-2</v>
      </c>
      <c r="M132" s="449">
        <v>1.3789181967679058E-2</v>
      </c>
      <c r="N132" s="449">
        <v>4.894473059826189E-3</v>
      </c>
      <c r="O132" s="449">
        <v>8.5508748957760523E-3</v>
      </c>
      <c r="P132" s="449">
        <v>7.2047530449447176E-3</v>
      </c>
      <c r="Q132" s="449">
        <v>7.3908138418684322E-3</v>
      </c>
      <c r="R132" s="449">
        <v>1.1905794324341626E-2</v>
      </c>
      <c r="S132" s="449">
        <v>9.5932321439865294E-3</v>
      </c>
      <c r="T132" s="449">
        <v>0</v>
      </c>
      <c r="U132" s="449">
        <v>0</v>
      </c>
      <c r="V132" s="449">
        <v>0</v>
      </c>
      <c r="W132" s="449">
        <v>2.9187784454542638E-2</v>
      </c>
      <c r="X132" s="449">
        <v>1.2679281815188228E-2</v>
      </c>
      <c r="Y132" s="449">
        <v>1.3789181967679058E-2</v>
      </c>
      <c r="Z132" s="449">
        <v>4.894473059826189E-3</v>
      </c>
      <c r="AA132" s="449">
        <v>8.5508748957760523E-3</v>
      </c>
      <c r="AB132" s="449">
        <v>7.2047530449447176E-3</v>
      </c>
      <c r="AC132" s="449">
        <v>7.3908138418684322E-3</v>
      </c>
      <c r="AD132" s="449">
        <v>1.1905794324341626E-2</v>
      </c>
      <c r="AE132" s="449">
        <v>9.5932321439865294E-3</v>
      </c>
      <c r="AF132" s="449">
        <v>0</v>
      </c>
      <c r="AG132" s="449">
        <v>0</v>
      </c>
      <c r="AH132" s="449">
        <v>0</v>
      </c>
      <c r="AI132" s="449">
        <v>2.9187784454542638E-2</v>
      </c>
      <c r="AJ132" s="449">
        <v>1.2679281815188228E-2</v>
      </c>
      <c r="AK132" s="449">
        <v>1.3789181967679058E-2</v>
      </c>
      <c r="AL132" s="449">
        <v>4.894473059826189E-3</v>
      </c>
      <c r="AM132" s="449">
        <v>8.5508748957760523E-3</v>
      </c>
      <c r="AN132" s="449">
        <v>7.2047530449447176E-3</v>
      </c>
      <c r="AO132" s="449">
        <v>7.3908138418684322E-3</v>
      </c>
      <c r="AP132" s="449">
        <v>1.1905794324341626E-2</v>
      </c>
      <c r="AQ132" s="449">
        <v>9.5932321439865294E-3</v>
      </c>
      <c r="AR132" s="449">
        <v>0</v>
      </c>
      <c r="AS132" s="449">
        <v>0</v>
      </c>
      <c r="AT132" s="449">
        <v>0</v>
      </c>
      <c r="AU132" s="449">
        <v>2.9187784454542638E-2</v>
      </c>
      <c r="AV132" s="449">
        <v>1.2679281815188228E-2</v>
      </c>
      <c r="AW132" s="449">
        <v>1.3789181967679058E-2</v>
      </c>
      <c r="AX132" s="449">
        <v>4.894473059826189E-3</v>
      </c>
      <c r="AY132" s="449">
        <v>8.5508748957760523E-3</v>
      </c>
      <c r="AZ132" s="449">
        <v>7.2047530449447176E-3</v>
      </c>
      <c r="BA132" s="449">
        <v>7.3908138418684322E-3</v>
      </c>
      <c r="BB132" s="449">
        <v>1.1905794324341626E-2</v>
      </c>
      <c r="BC132" s="449">
        <v>9.5932321439865294E-3</v>
      </c>
      <c r="BD132" s="449">
        <v>0</v>
      </c>
      <c r="BE132" s="449">
        <v>0</v>
      </c>
      <c r="BF132" s="449">
        <v>0</v>
      </c>
      <c r="BG132" s="449">
        <v>2.9187784454542638E-2</v>
      </c>
      <c r="BH132" s="449">
        <v>1.2679281815188228E-2</v>
      </c>
      <c r="BI132" s="449">
        <v>1.3789181967679058E-2</v>
      </c>
      <c r="BJ132" s="449">
        <v>4.894473059826189E-3</v>
      </c>
      <c r="BK132" s="449">
        <v>8.5508748957760523E-3</v>
      </c>
      <c r="BL132" s="449">
        <v>7.2047530449447176E-3</v>
      </c>
      <c r="BM132" s="449">
        <v>7.3908138418684322E-3</v>
      </c>
      <c r="BN132" s="449">
        <v>1.1905794324341626E-2</v>
      </c>
      <c r="BO132" s="449">
        <v>9.5932321439865294E-3</v>
      </c>
      <c r="BP132" s="449">
        <v>0</v>
      </c>
      <c r="BQ132" s="449">
        <v>0</v>
      </c>
      <c r="BR132" s="449">
        <v>0</v>
      </c>
      <c r="BS132" s="449">
        <v>2.9187784454542638E-2</v>
      </c>
      <c r="BT132" s="449">
        <v>1.2679281815188228E-2</v>
      </c>
      <c r="BU132" s="449">
        <v>1.3789181967679058E-2</v>
      </c>
      <c r="BV132" s="449">
        <v>4.894473059826189E-3</v>
      </c>
      <c r="BW132" s="449">
        <v>8.5508748957760523E-3</v>
      </c>
      <c r="BX132" s="449">
        <v>7.2047530449447176E-3</v>
      </c>
      <c r="BY132" s="449">
        <v>7.3908138418684322E-3</v>
      </c>
      <c r="BZ132" s="449">
        <v>1.1905794324341626E-2</v>
      </c>
      <c r="CA132" s="449">
        <v>9.5932321439865294E-3</v>
      </c>
      <c r="CB132" s="449">
        <v>0</v>
      </c>
      <c r="CC132" s="449">
        <v>0</v>
      </c>
      <c r="CD132" s="449">
        <v>0</v>
      </c>
      <c r="CE132" s="449">
        <v>2.9187784454542638E-2</v>
      </c>
      <c r="CF132" s="449">
        <v>1.2679281815188228E-2</v>
      </c>
      <c r="CG132" s="449">
        <v>1.3789181967679058E-2</v>
      </c>
      <c r="CH132" s="449">
        <v>4.894473059826189E-3</v>
      </c>
    </row>
    <row r="133" spans="1:86" hidden="1" x14ac:dyDescent="0.3">
      <c r="A133" s="579"/>
      <c r="B133" s="94" t="s">
        <v>3</v>
      </c>
      <c r="C133" s="426">
        <v>9.9940648226680678E-3</v>
      </c>
      <c r="D133" s="426">
        <v>9.3549568895570073E-3</v>
      </c>
      <c r="E133" s="426">
        <v>8.9207815764972033E-3</v>
      </c>
      <c r="F133" s="426">
        <v>6.6921641567437313E-3</v>
      </c>
      <c r="G133" s="426">
        <v>1.4113787740406187E-2</v>
      </c>
      <c r="H133" s="426">
        <v>4.6747823558508782E-2</v>
      </c>
      <c r="I133" s="449">
        <v>3.7448558084642369E-2</v>
      </c>
      <c r="J133" s="449">
        <v>4.3687425575025043E-2</v>
      </c>
      <c r="K133" s="449">
        <v>5.0590911711988394E-2</v>
      </c>
      <c r="L133" s="449">
        <v>1.0533502705622855E-2</v>
      </c>
      <c r="M133" s="449">
        <v>1.3058292686961574E-2</v>
      </c>
      <c r="N133" s="449">
        <v>4.8921567556137703E-3</v>
      </c>
      <c r="O133" s="449">
        <v>8.5506796199090324E-3</v>
      </c>
      <c r="P133" s="449">
        <v>7.1929820675005586E-3</v>
      </c>
      <c r="Q133" s="449">
        <v>7.1264205240276282E-3</v>
      </c>
      <c r="R133" s="449">
        <v>8.6466311344846336E-3</v>
      </c>
      <c r="S133" s="449">
        <v>1.9421759225798512E-2</v>
      </c>
      <c r="T133" s="449">
        <v>5.2375190799397835E-2</v>
      </c>
      <c r="U133" s="449">
        <v>3.7448558084642369E-2</v>
      </c>
      <c r="V133" s="449">
        <v>4.3687425575025043E-2</v>
      </c>
      <c r="W133" s="449">
        <v>5.0590911711988394E-2</v>
      </c>
      <c r="X133" s="449">
        <v>1.0533502705622855E-2</v>
      </c>
      <c r="Y133" s="449">
        <v>1.3058292686961574E-2</v>
      </c>
      <c r="Z133" s="449">
        <v>4.8921567556137703E-3</v>
      </c>
      <c r="AA133" s="449">
        <v>8.5506796199090324E-3</v>
      </c>
      <c r="AB133" s="449">
        <v>7.1929820675005586E-3</v>
      </c>
      <c r="AC133" s="449">
        <v>7.1264205240276282E-3</v>
      </c>
      <c r="AD133" s="449">
        <v>8.6466311344846336E-3</v>
      </c>
      <c r="AE133" s="449">
        <v>1.9421759225798512E-2</v>
      </c>
      <c r="AF133" s="449">
        <v>5.2375190799397835E-2</v>
      </c>
      <c r="AG133" s="449">
        <v>3.7448558084642369E-2</v>
      </c>
      <c r="AH133" s="449">
        <v>4.3687425575025043E-2</v>
      </c>
      <c r="AI133" s="449">
        <v>5.0590911711988394E-2</v>
      </c>
      <c r="AJ133" s="449">
        <v>1.0533502705622855E-2</v>
      </c>
      <c r="AK133" s="449">
        <v>1.3058292686961574E-2</v>
      </c>
      <c r="AL133" s="449">
        <v>4.8921567556137703E-3</v>
      </c>
      <c r="AM133" s="449">
        <v>8.5506796199090324E-3</v>
      </c>
      <c r="AN133" s="449">
        <v>7.1929820675005586E-3</v>
      </c>
      <c r="AO133" s="449">
        <v>7.1264205240276282E-3</v>
      </c>
      <c r="AP133" s="449">
        <v>8.6466311344846336E-3</v>
      </c>
      <c r="AQ133" s="449">
        <v>1.9421759225798512E-2</v>
      </c>
      <c r="AR133" s="449">
        <v>5.2375190799397835E-2</v>
      </c>
      <c r="AS133" s="449">
        <v>3.7448558084642369E-2</v>
      </c>
      <c r="AT133" s="449">
        <v>4.3687425575025043E-2</v>
      </c>
      <c r="AU133" s="449">
        <v>5.0590911711988394E-2</v>
      </c>
      <c r="AV133" s="449">
        <v>1.0533502705622855E-2</v>
      </c>
      <c r="AW133" s="449">
        <v>1.3058292686961574E-2</v>
      </c>
      <c r="AX133" s="449">
        <v>4.8921567556137703E-3</v>
      </c>
      <c r="AY133" s="449">
        <v>8.5506796199090324E-3</v>
      </c>
      <c r="AZ133" s="449">
        <v>7.1929820675005586E-3</v>
      </c>
      <c r="BA133" s="449">
        <v>7.1264205240276282E-3</v>
      </c>
      <c r="BB133" s="449">
        <v>8.6466311344846336E-3</v>
      </c>
      <c r="BC133" s="449">
        <v>1.9421759225798512E-2</v>
      </c>
      <c r="BD133" s="449">
        <v>5.2375190799397835E-2</v>
      </c>
      <c r="BE133" s="449">
        <v>3.7448558084642369E-2</v>
      </c>
      <c r="BF133" s="449">
        <v>4.3687425575025043E-2</v>
      </c>
      <c r="BG133" s="449">
        <v>5.0590911711988394E-2</v>
      </c>
      <c r="BH133" s="449">
        <v>1.0533502705622855E-2</v>
      </c>
      <c r="BI133" s="449">
        <v>1.3058292686961574E-2</v>
      </c>
      <c r="BJ133" s="449">
        <v>4.8921567556137703E-3</v>
      </c>
      <c r="BK133" s="449">
        <v>8.5506796199090324E-3</v>
      </c>
      <c r="BL133" s="449">
        <v>7.1929820675005586E-3</v>
      </c>
      <c r="BM133" s="449">
        <v>7.1264205240276282E-3</v>
      </c>
      <c r="BN133" s="449">
        <v>8.6466311344846336E-3</v>
      </c>
      <c r="BO133" s="449">
        <v>1.9421759225798512E-2</v>
      </c>
      <c r="BP133" s="449">
        <v>5.2375190799397835E-2</v>
      </c>
      <c r="BQ133" s="449">
        <v>3.7448558084642369E-2</v>
      </c>
      <c r="BR133" s="449">
        <v>4.3687425575025043E-2</v>
      </c>
      <c r="BS133" s="449">
        <v>5.0590911711988394E-2</v>
      </c>
      <c r="BT133" s="449">
        <v>1.0533502705622855E-2</v>
      </c>
      <c r="BU133" s="449">
        <v>1.3058292686961574E-2</v>
      </c>
      <c r="BV133" s="449">
        <v>4.8921567556137703E-3</v>
      </c>
      <c r="BW133" s="449">
        <v>8.5506796199090324E-3</v>
      </c>
      <c r="BX133" s="449">
        <v>7.1929820675005586E-3</v>
      </c>
      <c r="BY133" s="449">
        <v>7.1264205240276282E-3</v>
      </c>
      <c r="BZ133" s="449">
        <v>8.6466311344846336E-3</v>
      </c>
      <c r="CA133" s="449">
        <v>1.9421759225798512E-2</v>
      </c>
      <c r="CB133" s="449">
        <v>5.2375190799397835E-2</v>
      </c>
      <c r="CC133" s="449">
        <v>3.7448558084642369E-2</v>
      </c>
      <c r="CD133" s="449">
        <v>4.3687425575025043E-2</v>
      </c>
      <c r="CE133" s="449">
        <v>5.0590911711988394E-2</v>
      </c>
      <c r="CF133" s="449">
        <v>1.0533502705622855E-2</v>
      </c>
      <c r="CG133" s="449">
        <v>1.3058292686961574E-2</v>
      </c>
      <c r="CH133" s="449">
        <v>4.8921567556137703E-3</v>
      </c>
    </row>
    <row r="134" spans="1:86" hidden="1" x14ac:dyDescent="0.3">
      <c r="A134" s="579"/>
      <c r="B134" s="94" t="s">
        <v>4</v>
      </c>
      <c r="C134" s="426">
        <v>7.1944872918633627E-3</v>
      </c>
      <c r="D134" s="426">
        <v>6.6145042456472692E-3</v>
      </c>
      <c r="E134" s="426">
        <v>7.5637679556802952E-3</v>
      </c>
      <c r="F134" s="426">
        <v>8.3419121728184262E-3</v>
      </c>
      <c r="G134" s="426">
        <v>1.0076583595313916E-2</v>
      </c>
      <c r="H134" s="426">
        <v>2.9604692181360526E-2</v>
      </c>
      <c r="I134" s="449">
        <v>3.1784199478586746E-2</v>
      </c>
      <c r="J134" s="449">
        <v>3.0514230903407994E-2</v>
      </c>
      <c r="K134" s="449">
        <v>2.892517799306665E-2</v>
      </c>
      <c r="L134" s="449">
        <v>1.450859392958519E-2</v>
      </c>
      <c r="M134" s="449">
        <v>8.5484151905837972E-3</v>
      </c>
      <c r="N134" s="449">
        <v>5.9032350324111083E-3</v>
      </c>
      <c r="O134" s="449">
        <v>6.2086186456213593E-3</v>
      </c>
      <c r="P134" s="449">
        <v>5.0116014507226806E-3</v>
      </c>
      <c r="Q134" s="449">
        <v>6.0244936849912405E-3</v>
      </c>
      <c r="R134" s="449">
        <v>1.0813858965914691E-2</v>
      </c>
      <c r="S134" s="449">
        <v>1.3733789268107564E-2</v>
      </c>
      <c r="T134" s="449">
        <v>3.3503337255954453E-2</v>
      </c>
      <c r="U134" s="449">
        <v>3.1784199478586746E-2</v>
      </c>
      <c r="V134" s="449">
        <v>3.0514230903407994E-2</v>
      </c>
      <c r="W134" s="449">
        <v>2.892517799306665E-2</v>
      </c>
      <c r="X134" s="449">
        <v>1.450859392958519E-2</v>
      </c>
      <c r="Y134" s="449">
        <v>8.5484151905837972E-3</v>
      </c>
      <c r="Z134" s="449">
        <v>5.9032350324111083E-3</v>
      </c>
      <c r="AA134" s="449">
        <v>6.2086186456213593E-3</v>
      </c>
      <c r="AB134" s="449">
        <v>5.0116014507226806E-3</v>
      </c>
      <c r="AC134" s="449">
        <v>6.0244936849912405E-3</v>
      </c>
      <c r="AD134" s="449">
        <v>1.0813858965914691E-2</v>
      </c>
      <c r="AE134" s="449">
        <v>1.3733789268107564E-2</v>
      </c>
      <c r="AF134" s="449">
        <v>3.3503337255954453E-2</v>
      </c>
      <c r="AG134" s="449">
        <v>3.1784199478586746E-2</v>
      </c>
      <c r="AH134" s="449">
        <v>3.0514230903407994E-2</v>
      </c>
      <c r="AI134" s="449">
        <v>2.892517799306665E-2</v>
      </c>
      <c r="AJ134" s="449">
        <v>1.450859392958519E-2</v>
      </c>
      <c r="AK134" s="449">
        <v>8.5484151905837972E-3</v>
      </c>
      <c r="AL134" s="449">
        <v>5.9032350324111083E-3</v>
      </c>
      <c r="AM134" s="449">
        <v>6.2086186456213593E-3</v>
      </c>
      <c r="AN134" s="449">
        <v>5.0116014507226806E-3</v>
      </c>
      <c r="AO134" s="449">
        <v>6.0244936849912405E-3</v>
      </c>
      <c r="AP134" s="449">
        <v>1.0813858965914691E-2</v>
      </c>
      <c r="AQ134" s="449">
        <v>1.3733789268107564E-2</v>
      </c>
      <c r="AR134" s="449">
        <v>3.3503337255954453E-2</v>
      </c>
      <c r="AS134" s="449">
        <v>3.1784199478586746E-2</v>
      </c>
      <c r="AT134" s="449">
        <v>3.0514230903407994E-2</v>
      </c>
      <c r="AU134" s="449">
        <v>2.892517799306665E-2</v>
      </c>
      <c r="AV134" s="449">
        <v>1.450859392958519E-2</v>
      </c>
      <c r="AW134" s="449">
        <v>8.5484151905837972E-3</v>
      </c>
      <c r="AX134" s="449">
        <v>5.9032350324111083E-3</v>
      </c>
      <c r="AY134" s="449">
        <v>6.2086186456213593E-3</v>
      </c>
      <c r="AZ134" s="449">
        <v>5.0116014507226806E-3</v>
      </c>
      <c r="BA134" s="449">
        <v>6.0244936849912405E-3</v>
      </c>
      <c r="BB134" s="449">
        <v>1.0813858965914691E-2</v>
      </c>
      <c r="BC134" s="449">
        <v>1.3733789268107564E-2</v>
      </c>
      <c r="BD134" s="449">
        <v>3.3503337255954453E-2</v>
      </c>
      <c r="BE134" s="449">
        <v>3.1784199478586746E-2</v>
      </c>
      <c r="BF134" s="449">
        <v>3.0514230903407994E-2</v>
      </c>
      <c r="BG134" s="449">
        <v>2.892517799306665E-2</v>
      </c>
      <c r="BH134" s="449">
        <v>1.450859392958519E-2</v>
      </c>
      <c r="BI134" s="449">
        <v>8.5484151905837972E-3</v>
      </c>
      <c r="BJ134" s="449">
        <v>5.9032350324111083E-3</v>
      </c>
      <c r="BK134" s="449">
        <v>6.2086186456213593E-3</v>
      </c>
      <c r="BL134" s="449">
        <v>5.0116014507226806E-3</v>
      </c>
      <c r="BM134" s="449">
        <v>6.0244936849912405E-3</v>
      </c>
      <c r="BN134" s="449">
        <v>1.0813858965914691E-2</v>
      </c>
      <c r="BO134" s="449">
        <v>1.3733789268107564E-2</v>
      </c>
      <c r="BP134" s="449">
        <v>3.3503337255954453E-2</v>
      </c>
      <c r="BQ134" s="449">
        <v>3.1784199478586746E-2</v>
      </c>
      <c r="BR134" s="449">
        <v>3.0514230903407994E-2</v>
      </c>
      <c r="BS134" s="449">
        <v>2.892517799306665E-2</v>
      </c>
      <c r="BT134" s="449">
        <v>1.450859392958519E-2</v>
      </c>
      <c r="BU134" s="449">
        <v>8.5484151905837972E-3</v>
      </c>
      <c r="BV134" s="449">
        <v>5.9032350324111083E-3</v>
      </c>
      <c r="BW134" s="449">
        <v>6.2086186456213593E-3</v>
      </c>
      <c r="BX134" s="449">
        <v>5.0116014507226806E-3</v>
      </c>
      <c r="BY134" s="449">
        <v>6.0244936849912405E-3</v>
      </c>
      <c r="BZ134" s="449">
        <v>1.0813858965914691E-2</v>
      </c>
      <c r="CA134" s="449">
        <v>1.3733789268107564E-2</v>
      </c>
      <c r="CB134" s="449">
        <v>3.3503337255954453E-2</v>
      </c>
      <c r="CC134" s="449">
        <v>3.1784199478586746E-2</v>
      </c>
      <c r="CD134" s="449">
        <v>3.0514230903407994E-2</v>
      </c>
      <c r="CE134" s="449">
        <v>2.892517799306665E-2</v>
      </c>
      <c r="CF134" s="449">
        <v>1.450859392958519E-2</v>
      </c>
      <c r="CG134" s="449">
        <v>8.5484151905837972E-3</v>
      </c>
      <c r="CH134" s="449">
        <v>5.9032350324111083E-3</v>
      </c>
    </row>
    <row r="135" spans="1:86" hidden="1" x14ac:dyDescent="0.3">
      <c r="A135" s="579"/>
      <c r="B135" s="94" t="s">
        <v>5</v>
      </c>
      <c r="C135" s="426">
        <v>6.0073596766950631E-3</v>
      </c>
      <c r="D135" s="426">
        <v>5.9112974915953411E-3</v>
      </c>
      <c r="E135" s="426">
        <v>6.725503249182755E-3</v>
      </c>
      <c r="F135" s="426">
        <v>6.3427155477634566E-3</v>
      </c>
      <c r="G135" s="426">
        <v>8.249339219814052E-3</v>
      </c>
      <c r="H135" s="426">
        <v>2.4892836088167204E-2</v>
      </c>
      <c r="I135" s="449">
        <v>2.7948231710505797E-2</v>
      </c>
      <c r="J135" s="449">
        <v>2.6917776928792127E-2</v>
      </c>
      <c r="K135" s="449">
        <v>2.6315188071380863E-2</v>
      </c>
      <c r="L135" s="449">
        <v>1.1381656741662681E-2</v>
      </c>
      <c r="M135" s="449">
        <v>7.4875486989532539E-3</v>
      </c>
      <c r="N135" s="449">
        <v>5.4381227501447017E-3</v>
      </c>
      <c r="O135" s="449">
        <v>5.1790164517634936E-3</v>
      </c>
      <c r="P135" s="449">
        <v>4.4535399038463826E-3</v>
      </c>
      <c r="Q135" s="449">
        <v>5.3448739748747443E-3</v>
      </c>
      <c r="R135" s="449">
        <v>8.1888416498963629E-3</v>
      </c>
      <c r="S135" s="449">
        <v>1.1133502416075134E-2</v>
      </c>
      <c r="T135" s="449">
        <v>2.8135807134198595E-2</v>
      </c>
      <c r="U135" s="449">
        <v>2.7948231710505797E-2</v>
      </c>
      <c r="V135" s="449">
        <v>2.6917776928792127E-2</v>
      </c>
      <c r="W135" s="449">
        <v>2.6315188071380863E-2</v>
      </c>
      <c r="X135" s="449">
        <v>1.1381656741662681E-2</v>
      </c>
      <c r="Y135" s="449">
        <v>7.4875486989532539E-3</v>
      </c>
      <c r="Z135" s="449">
        <v>5.4381227501447017E-3</v>
      </c>
      <c r="AA135" s="449">
        <v>5.1790164517634936E-3</v>
      </c>
      <c r="AB135" s="449">
        <v>4.4535399038463826E-3</v>
      </c>
      <c r="AC135" s="449">
        <v>5.3448739748747443E-3</v>
      </c>
      <c r="AD135" s="449">
        <v>8.1888416498963629E-3</v>
      </c>
      <c r="AE135" s="449">
        <v>1.1133502416075134E-2</v>
      </c>
      <c r="AF135" s="449">
        <v>2.8135807134198595E-2</v>
      </c>
      <c r="AG135" s="449">
        <v>2.7948231710505797E-2</v>
      </c>
      <c r="AH135" s="449">
        <v>2.6917776928792127E-2</v>
      </c>
      <c r="AI135" s="449">
        <v>2.6315188071380863E-2</v>
      </c>
      <c r="AJ135" s="449">
        <v>1.1381656741662681E-2</v>
      </c>
      <c r="AK135" s="449">
        <v>7.4875486989532539E-3</v>
      </c>
      <c r="AL135" s="449">
        <v>5.4381227501447017E-3</v>
      </c>
      <c r="AM135" s="449">
        <v>5.1790164517634936E-3</v>
      </c>
      <c r="AN135" s="449">
        <v>4.4535399038463826E-3</v>
      </c>
      <c r="AO135" s="449">
        <v>5.3448739748747443E-3</v>
      </c>
      <c r="AP135" s="449">
        <v>8.1888416498963629E-3</v>
      </c>
      <c r="AQ135" s="449">
        <v>1.1133502416075134E-2</v>
      </c>
      <c r="AR135" s="449">
        <v>2.8135807134198595E-2</v>
      </c>
      <c r="AS135" s="449">
        <v>2.7948231710505797E-2</v>
      </c>
      <c r="AT135" s="449">
        <v>2.6917776928792127E-2</v>
      </c>
      <c r="AU135" s="449">
        <v>2.6315188071380863E-2</v>
      </c>
      <c r="AV135" s="449">
        <v>1.1381656741662681E-2</v>
      </c>
      <c r="AW135" s="449">
        <v>7.4875486989532539E-3</v>
      </c>
      <c r="AX135" s="449">
        <v>5.4381227501447017E-3</v>
      </c>
      <c r="AY135" s="449">
        <v>5.1790164517634936E-3</v>
      </c>
      <c r="AZ135" s="449">
        <v>4.4535399038463826E-3</v>
      </c>
      <c r="BA135" s="449">
        <v>5.3448739748747443E-3</v>
      </c>
      <c r="BB135" s="449">
        <v>8.1888416498963629E-3</v>
      </c>
      <c r="BC135" s="449">
        <v>1.1133502416075134E-2</v>
      </c>
      <c r="BD135" s="449">
        <v>2.8135807134198595E-2</v>
      </c>
      <c r="BE135" s="449">
        <v>2.7948231710505797E-2</v>
      </c>
      <c r="BF135" s="449">
        <v>2.6917776928792127E-2</v>
      </c>
      <c r="BG135" s="449">
        <v>2.6315188071380863E-2</v>
      </c>
      <c r="BH135" s="449">
        <v>1.1381656741662681E-2</v>
      </c>
      <c r="BI135" s="449">
        <v>7.4875486989532539E-3</v>
      </c>
      <c r="BJ135" s="449">
        <v>5.4381227501447017E-3</v>
      </c>
      <c r="BK135" s="449">
        <v>5.1790164517634936E-3</v>
      </c>
      <c r="BL135" s="449">
        <v>4.4535399038463826E-3</v>
      </c>
      <c r="BM135" s="449">
        <v>5.3448739748747443E-3</v>
      </c>
      <c r="BN135" s="449">
        <v>8.1888416498963629E-3</v>
      </c>
      <c r="BO135" s="449">
        <v>1.1133502416075134E-2</v>
      </c>
      <c r="BP135" s="449">
        <v>2.8135807134198595E-2</v>
      </c>
      <c r="BQ135" s="449">
        <v>2.7948231710505797E-2</v>
      </c>
      <c r="BR135" s="449">
        <v>2.6917776928792127E-2</v>
      </c>
      <c r="BS135" s="449">
        <v>2.6315188071380863E-2</v>
      </c>
      <c r="BT135" s="449">
        <v>1.1381656741662681E-2</v>
      </c>
      <c r="BU135" s="449">
        <v>7.4875486989532539E-3</v>
      </c>
      <c r="BV135" s="449">
        <v>5.4381227501447017E-3</v>
      </c>
      <c r="BW135" s="449">
        <v>5.1790164517634936E-3</v>
      </c>
      <c r="BX135" s="449">
        <v>4.4535399038463826E-3</v>
      </c>
      <c r="BY135" s="449">
        <v>5.3448739748747443E-3</v>
      </c>
      <c r="BZ135" s="449">
        <v>8.1888416498963629E-3</v>
      </c>
      <c r="CA135" s="449">
        <v>1.1133502416075134E-2</v>
      </c>
      <c r="CB135" s="449">
        <v>2.8135807134198595E-2</v>
      </c>
      <c r="CC135" s="449">
        <v>2.7948231710505797E-2</v>
      </c>
      <c r="CD135" s="449">
        <v>2.6917776928792127E-2</v>
      </c>
      <c r="CE135" s="449">
        <v>2.6315188071380863E-2</v>
      </c>
      <c r="CF135" s="449">
        <v>1.1381656741662681E-2</v>
      </c>
      <c r="CG135" s="449">
        <v>7.4875486989532539E-3</v>
      </c>
      <c r="CH135" s="449">
        <v>5.4381227501447017E-3</v>
      </c>
    </row>
    <row r="136" spans="1:86" hidden="1" x14ac:dyDescent="0.3">
      <c r="A136" s="579"/>
      <c r="B136" s="94" t="s">
        <v>23</v>
      </c>
      <c r="C136" s="426">
        <v>6.0073596766950631E-3</v>
      </c>
      <c r="D136" s="426">
        <v>5.9112974915953411E-3</v>
      </c>
      <c r="E136" s="426">
        <v>6.725503249182755E-3</v>
      </c>
      <c r="F136" s="426">
        <v>6.3427155477634566E-3</v>
      </c>
      <c r="G136" s="426">
        <v>8.249339219814052E-3</v>
      </c>
      <c r="H136" s="426">
        <v>2.4892836088167204E-2</v>
      </c>
      <c r="I136" s="449">
        <v>2.7948231710505797E-2</v>
      </c>
      <c r="J136" s="449">
        <v>2.6917776928792127E-2</v>
      </c>
      <c r="K136" s="449">
        <v>2.6315188071380863E-2</v>
      </c>
      <c r="L136" s="449">
        <v>1.1381656741662681E-2</v>
      </c>
      <c r="M136" s="449">
        <v>7.4875486989532539E-3</v>
      </c>
      <c r="N136" s="449">
        <v>5.4381227501447017E-3</v>
      </c>
      <c r="O136" s="449">
        <v>5.1790164517634936E-3</v>
      </c>
      <c r="P136" s="449">
        <v>4.4535399038463826E-3</v>
      </c>
      <c r="Q136" s="449">
        <v>5.3448739748747443E-3</v>
      </c>
      <c r="R136" s="449">
        <v>8.1888416498963629E-3</v>
      </c>
      <c r="S136" s="449">
        <v>1.1133502416075134E-2</v>
      </c>
      <c r="T136" s="449">
        <v>2.8135807134198595E-2</v>
      </c>
      <c r="U136" s="449">
        <v>2.7948231710505797E-2</v>
      </c>
      <c r="V136" s="449">
        <v>2.6917776928792127E-2</v>
      </c>
      <c r="W136" s="449">
        <v>2.6315188071380863E-2</v>
      </c>
      <c r="X136" s="449">
        <v>1.1381656741662681E-2</v>
      </c>
      <c r="Y136" s="449">
        <v>7.4875486989532539E-3</v>
      </c>
      <c r="Z136" s="449">
        <v>5.4381227501447017E-3</v>
      </c>
      <c r="AA136" s="449">
        <v>5.1790164517634936E-3</v>
      </c>
      <c r="AB136" s="449">
        <v>4.4535399038463826E-3</v>
      </c>
      <c r="AC136" s="449">
        <v>5.3448739748747443E-3</v>
      </c>
      <c r="AD136" s="449">
        <v>8.1888416498963629E-3</v>
      </c>
      <c r="AE136" s="449">
        <v>1.1133502416075134E-2</v>
      </c>
      <c r="AF136" s="449">
        <v>2.8135807134198595E-2</v>
      </c>
      <c r="AG136" s="449">
        <v>2.7948231710505797E-2</v>
      </c>
      <c r="AH136" s="449">
        <v>2.6917776928792127E-2</v>
      </c>
      <c r="AI136" s="449">
        <v>2.6315188071380863E-2</v>
      </c>
      <c r="AJ136" s="449">
        <v>1.1381656741662681E-2</v>
      </c>
      <c r="AK136" s="449">
        <v>7.4875486989532539E-3</v>
      </c>
      <c r="AL136" s="449">
        <v>5.4381227501447017E-3</v>
      </c>
      <c r="AM136" s="449">
        <v>5.1790164517634936E-3</v>
      </c>
      <c r="AN136" s="449">
        <v>4.4535399038463826E-3</v>
      </c>
      <c r="AO136" s="449">
        <v>5.3448739748747443E-3</v>
      </c>
      <c r="AP136" s="449">
        <v>8.1888416498963629E-3</v>
      </c>
      <c r="AQ136" s="449">
        <v>1.1133502416075134E-2</v>
      </c>
      <c r="AR136" s="449">
        <v>2.8135807134198595E-2</v>
      </c>
      <c r="AS136" s="449">
        <v>2.7948231710505797E-2</v>
      </c>
      <c r="AT136" s="449">
        <v>2.6917776928792127E-2</v>
      </c>
      <c r="AU136" s="449">
        <v>2.6315188071380863E-2</v>
      </c>
      <c r="AV136" s="449">
        <v>1.1381656741662681E-2</v>
      </c>
      <c r="AW136" s="449">
        <v>7.4875486989532539E-3</v>
      </c>
      <c r="AX136" s="449">
        <v>5.4381227501447017E-3</v>
      </c>
      <c r="AY136" s="449">
        <v>5.1790164517634936E-3</v>
      </c>
      <c r="AZ136" s="449">
        <v>4.4535399038463826E-3</v>
      </c>
      <c r="BA136" s="449">
        <v>5.3448739748747443E-3</v>
      </c>
      <c r="BB136" s="449">
        <v>8.1888416498963629E-3</v>
      </c>
      <c r="BC136" s="449">
        <v>1.1133502416075134E-2</v>
      </c>
      <c r="BD136" s="449">
        <v>2.8135807134198595E-2</v>
      </c>
      <c r="BE136" s="449">
        <v>2.7948231710505797E-2</v>
      </c>
      <c r="BF136" s="449">
        <v>2.6917776928792127E-2</v>
      </c>
      <c r="BG136" s="449">
        <v>2.6315188071380863E-2</v>
      </c>
      <c r="BH136" s="449">
        <v>1.1381656741662681E-2</v>
      </c>
      <c r="BI136" s="449">
        <v>7.4875486989532539E-3</v>
      </c>
      <c r="BJ136" s="449">
        <v>5.4381227501447017E-3</v>
      </c>
      <c r="BK136" s="449">
        <v>5.1790164517634936E-3</v>
      </c>
      <c r="BL136" s="449">
        <v>4.4535399038463826E-3</v>
      </c>
      <c r="BM136" s="449">
        <v>5.3448739748747443E-3</v>
      </c>
      <c r="BN136" s="449">
        <v>8.1888416498963629E-3</v>
      </c>
      <c r="BO136" s="449">
        <v>1.1133502416075134E-2</v>
      </c>
      <c r="BP136" s="449">
        <v>2.8135807134198595E-2</v>
      </c>
      <c r="BQ136" s="449">
        <v>2.7948231710505797E-2</v>
      </c>
      <c r="BR136" s="449">
        <v>2.6917776928792127E-2</v>
      </c>
      <c r="BS136" s="449">
        <v>2.6315188071380863E-2</v>
      </c>
      <c r="BT136" s="449">
        <v>1.1381656741662681E-2</v>
      </c>
      <c r="BU136" s="449">
        <v>7.4875486989532539E-3</v>
      </c>
      <c r="BV136" s="449">
        <v>5.4381227501447017E-3</v>
      </c>
      <c r="BW136" s="449">
        <v>5.1790164517634936E-3</v>
      </c>
      <c r="BX136" s="449">
        <v>4.4535399038463826E-3</v>
      </c>
      <c r="BY136" s="449">
        <v>5.3448739748747443E-3</v>
      </c>
      <c r="BZ136" s="449">
        <v>8.1888416498963629E-3</v>
      </c>
      <c r="CA136" s="449">
        <v>1.1133502416075134E-2</v>
      </c>
      <c r="CB136" s="449">
        <v>2.8135807134198595E-2</v>
      </c>
      <c r="CC136" s="449">
        <v>2.7948231710505797E-2</v>
      </c>
      <c r="CD136" s="449">
        <v>2.6917776928792127E-2</v>
      </c>
      <c r="CE136" s="449">
        <v>2.6315188071380863E-2</v>
      </c>
      <c r="CF136" s="449">
        <v>1.1381656741662681E-2</v>
      </c>
      <c r="CG136" s="449">
        <v>7.4875486989532539E-3</v>
      </c>
      <c r="CH136" s="449">
        <v>5.4381227501447017E-3</v>
      </c>
    </row>
    <row r="137" spans="1:86" hidden="1" x14ac:dyDescent="0.3">
      <c r="A137" s="579"/>
      <c r="B137" s="94" t="s">
        <v>24</v>
      </c>
      <c r="C137" s="426">
        <v>6.0073596766950631E-3</v>
      </c>
      <c r="D137" s="426">
        <v>5.9112974915953411E-3</v>
      </c>
      <c r="E137" s="426">
        <v>6.725503249182755E-3</v>
      </c>
      <c r="F137" s="426">
        <v>6.3427155477634566E-3</v>
      </c>
      <c r="G137" s="426">
        <v>8.249339219814052E-3</v>
      </c>
      <c r="H137" s="426">
        <v>2.4892836088167204E-2</v>
      </c>
      <c r="I137" s="449">
        <v>2.7948231710505797E-2</v>
      </c>
      <c r="J137" s="449">
        <v>2.6917776928792127E-2</v>
      </c>
      <c r="K137" s="449">
        <v>2.6315188071380863E-2</v>
      </c>
      <c r="L137" s="449">
        <v>1.1381656741662681E-2</v>
      </c>
      <c r="M137" s="449">
        <v>7.4875486989532539E-3</v>
      </c>
      <c r="N137" s="449">
        <v>5.4381227501447017E-3</v>
      </c>
      <c r="O137" s="449">
        <v>5.1790164517634936E-3</v>
      </c>
      <c r="P137" s="449">
        <v>4.4535399038463826E-3</v>
      </c>
      <c r="Q137" s="449">
        <v>5.3448739748747443E-3</v>
      </c>
      <c r="R137" s="449">
        <v>8.1888416498963629E-3</v>
      </c>
      <c r="S137" s="449">
        <v>1.1133502416075134E-2</v>
      </c>
      <c r="T137" s="449">
        <v>2.8135807134198595E-2</v>
      </c>
      <c r="U137" s="449">
        <v>2.7948231710505797E-2</v>
      </c>
      <c r="V137" s="449">
        <v>2.6917776928792127E-2</v>
      </c>
      <c r="W137" s="449">
        <v>2.6315188071380863E-2</v>
      </c>
      <c r="X137" s="449">
        <v>1.1381656741662681E-2</v>
      </c>
      <c r="Y137" s="449">
        <v>7.4875486989532539E-3</v>
      </c>
      <c r="Z137" s="449">
        <v>5.4381227501447017E-3</v>
      </c>
      <c r="AA137" s="449">
        <v>5.1790164517634936E-3</v>
      </c>
      <c r="AB137" s="449">
        <v>4.4535399038463826E-3</v>
      </c>
      <c r="AC137" s="449">
        <v>5.3448739748747443E-3</v>
      </c>
      <c r="AD137" s="449">
        <v>8.1888416498963629E-3</v>
      </c>
      <c r="AE137" s="449">
        <v>1.1133502416075134E-2</v>
      </c>
      <c r="AF137" s="449">
        <v>2.8135807134198595E-2</v>
      </c>
      <c r="AG137" s="449">
        <v>2.7948231710505797E-2</v>
      </c>
      <c r="AH137" s="449">
        <v>2.6917776928792127E-2</v>
      </c>
      <c r="AI137" s="449">
        <v>2.6315188071380863E-2</v>
      </c>
      <c r="AJ137" s="449">
        <v>1.1381656741662681E-2</v>
      </c>
      <c r="AK137" s="449">
        <v>7.4875486989532539E-3</v>
      </c>
      <c r="AL137" s="449">
        <v>5.4381227501447017E-3</v>
      </c>
      <c r="AM137" s="449">
        <v>5.1790164517634936E-3</v>
      </c>
      <c r="AN137" s="449">
        <v>4.4535399038463826E-3</v>
      </c>
      <c r="AO137" s="449">
        <v>5.3448739748747443E-3</v>
      </c>
      <c r="AP137" s="449">
        <v>8.1888416498963629E-3</v>
      </c>
      <c r="AQ137" s="449">
        <v>1.1133502416075134E-2</v>
      </c>
      <c r="AR137" s="449">
        <v>2.8135807134198595E-2</v>
      </c>
      <c r="AS137" s="449">
        <v>2.7948231710505797E-2</v>
      </c>
      <c r="AT137" s="449">
        <v>2.6917776928792127E-2</v>
      </c>
      <c r="AU137" s="449">
        <v>2.6315188071380863E-2</v>
      </c>
      <c r="AV137" s="449">
        <v>1.1381656741662681E-2</v>
      </c>
      <c r="AW137" s="449">
        <v>7.4875486989532539E-3</v>
      </c>
      <c r="AX137" s="449">
        <v>5.4381227501447017E-3</v>
      </c>
      <c r="AY137" s="449">
        <v>5.1790164517634936E-3</v>
      </c>
      <c r="AZ137" s="449">
        <v>4.4535399038463826E-3</v>
      </c>
      <c r="BA137" s="449">
        <v>5.3448739748747443E-3</v>
      </c>
      <c r="BB137" s="449">
        <v>8.1888416498963629E-3</v>
      </c>
      <c r="BC137" s="449">
        <v>1.1133502416075134E-2</v>
      </c>
      <c r="BD137" s="449">
        <v>2.8135807134198595E-2</v>
      </c>
      <c r="BE137" s="449">
        <v>2.7948231710505797E-2</v>
      </c>
      <c r="BF137" s="449">
        <v>2.6917776928792127E-2</v>
      </c>
      <c r="BG137" s="449">
        <v>2.6315188071380863E-2</v>
      </c>
      <c r="BH137" s="449">
        <v>1.1381656741662681E-2</v>
      </c>
      <c r="BI137" s="449">
        <v>7.4875486989532539E-3</v>
      </c>
      <c r="BJ137" s="449">
        <v>5.4381227501447017E-3</v>
      </c>
      <c r="BK137" s="449">
        <v>5.1790164517634936E-3</v>
      </c>
      <c r="BL137" s="449">
        <v>4.4535399038463826E-3</v>
      </c>
      <c r="BM137" s="449">
        <v>5.3448739748747443E-3</v>
      </c>
      <c r="BN137" s="449">
        <v>8.1888416498963629E-3</v>
      </c>
      <c r="BO137" s="449">
        <v>1.1133502416075134E-2</v>
      </c>
      <c r="BP137" s="449">
        <v>2.8135807134198595E-2</v>
      </c>
      <c r="BQ137" s="449">
        <v>2.7948231710505797E-2</v>
      </c>
      <c r="BR137" s="449">
        <v>2.6917776928792127E-2</v>
      </c>
      <c r="BS137" s="449">
        <v>2.6315188071380863E-2</v>
      </c>
      <c r="BT137" s="449">
        <v>1.1381656741662681E-2</v>
      </c>
      <c r="BU137" s="449">
        <v>7.4875486989532539E-3</v>
      </c>
      <c r="BV137" s="449">
        <v>5.4381227501447017E-3</v>
      </c>
      <c r="BW137" s="449">
        <v>5.1790164517634936E-3</v>
      </c>
      <c r="BX137" s="449">
        <v>4.4535399038463826E-3</v>
      </c>
      <c r="BY137" s="449">
        <v>5.3448739748747443E-3</v>
      </c>
      <c r="BZ137" s="449">
        <v>8.1888416498963629E-3</v>
      </c>
      <c r="CA137" s="449">
        <v>1.1133502416075134E-2</v>
      </c>
      <c r="CB137" s="449">
        <v>2.8135807134198595E-2</v>
      </c>
      <c r="CC137" s="449">
        <v>2.7948231710505797E-2</v>
      </c>
      <c r="CD137" s="449">
        <v>2.6917776928792127E-2</v>
      </c>
      <c r="CE137" s="449">
        <v>2.6315188071380863E-2</v>
      </c>
      <c r="CF137" s="449">
        <v>1.1381656741662681E-2</v>
      </c>
      <c r="CG137" s="449">
        <v>7.4875486989532539E-3</v>
      </c>
      <c r="CH137" s="449">
        <v>5.4381227501447017E-3</v>
      </c>
    </row>
    <row r="138" spans="1:86" hidden="1" x14ac:dyDescent="0.3">
      <c r="A138" s="579"/>
      <c r="B138" s="94" t="s">
        <v>7</v>
      </c>
      <c r="C138" s="426">
        <v>4.8739175816170724E-3</v>
      </c>
      <c r="D138" s="426">
        <v>4.8237156579574343E-3</v>
      </c>
      <c r="E138" s="426">
        <v>6.4543647711206445E-3</v>
      </c>
      <c r="F138" s="426">
        <v>6.0515812757535557E-3</v>
      </c>
      <c r="G138" s="426">
        <v>7.0754880427122673E-3</v>
      </c>
      <c r="H138" s="426">
        <v>2.2232951543877017E-2</v>
      </c>
      <c r="I138" s="449">
        <v>2.2178160710764786E-2</v>
      </c>
      <c r="J138" s="449">
        <v>2.2654006390072385E-2</v>
      </c>
      <c r="K138" s="449">
        <v>2.2492729129305875E-2</v>
      </c>
      <c r="L138" s="449">
        <v>9.6617064754732328E-3</v>
      </c>
      <c r="M138" s="449">
        <v>5.9962443841583193E-3</v>
      </c>
      <c r="N138" s="449">
        <v>4.6545486094408247E-3</v>
      </c>
      <c r="O138" s="449">
        <v>4.1978074213364176E-3</v>
      </c>
      <c r="P138" s="449">
        <v>3.62685827880642E-3</v>
      </c>
      <c r="Q138" s="449">
        <v>5.1252510067187427E-3</v>
      </c>
      <c r="R138" s="449">
        <v>7.8076242028307609E-3</v>
      </c>
      <c r="S138" s="449">
        <v>9.4170548515908146E-3</v>
      </c>
      <c r="T138" s="449">
        <v>2.5106437862780884E-2</v>
      </c>
      <c r="U138" s="449">
        <v>2.2178160710764786E-2</v>
      </c>
      <c r="V138" s="449">
        <v>2.2654006390072385E-2</v>
      </c>
      <c r="W138" s="449">
        <v>2.2492729129305875E-2</v>
      </c>
      <c r="X138" s="449">
        <v>9.6617064754732328E-3</v>
      </c>
      <c r="Y138" s="449">
        <v>5.9962443841583193E-3</v>
      </c>
      <c r="Z138" s="449">
        <v>4.6545486094408247E-3</v>
      </c>
      <c r="AA138" s="449">
        <v>4.1978074213364176E-3</v>
      </c>
      <c r="AB138" s="449">
        <v>3.62685827880642E-3</v>
      </c>
      <c r="AC138" s="449">
        <v>5.1252510067187427E-3</v>
      </c>
      <c r="AD138" s="449">
        <v>7.8076242028307609E-3</v>
      </c>
      <c r="AE138" s="449">
        <v>9.4170548515908146E-3</v>
      </c>
      <c r="AF138" s="449">
        <v>2.5106437862780884E-2</v>
      </c>
      <c r="AG138" s="449">
        <v>2.2178160710764786E-2</v>
      </c>
      <c r="AH138" s="449">
        <v>2.2654006390072385E-2</v>
      </c>
      <c r="AI138" s="449">
        <v>2.2492729129305875E-2</v>
      </c>
      <c r="AJ138" s="449">
        <v>9.6617064754732328E-3</v>
      </c>
      <c r="AK138" s="449">
        <v>5.9962443841583193E-3</v>
      </c>
      <c r="AL138" s="449">
        <v>4.6545486094408247E-3</v>
      </c>
      <c r="AM138" s="449">
        <v>4.1978074213364176E-3</v>
      </c>
      <c r="AN138" s="449">
        <v>3.62685827880642E-3</v>
      </c>
      <c r="AO138" s="449">
        <v>5.1252510067187427E-3</v>
      </c>
      <c r="AP138" s="449">
        <v>7.8076242028307609E-3</v>
      </c>
      <c r="AQ138" s="449">
        <v>9.4170548515908146E-3</v>
      </c>
      <c r="AR138" s="449">
        <v>2.5106437862780884E-2</v>
      </c>
      <c r="AS138" s="449">
        <v>2.2178160710764786E-2</v>
      </c>
      <c r="AT138" s="449">
        <v>2.2654006390072385E-2</v>
      </c>
      <c r="AU138" s="449">
        <v>2.2492729129305875E-2</v>
      </c>
      <c r="AV138" s="449">
        <v>9.6617064754732328E-3</v>
      </c>
      <c r="AW138" s="449">
        <v>5.9962443841583193E-3</v>
      </c>
      <c r="AX138" s="449">
        <v>4.6545486094408247E-3</v>
      </c>
      <c r="AY138" s="449">
        <v>4.1978074213364176E-3</v>
      </c>
      <c r="AZ138" s="449">
        <v>3.62685827880642E-3</v>
      </c>
      <c r="BA138" s="449">
        <v>5.1252510067187427E-3</v>
      </c>
      <c r="BB138" s="449">
        <v>7.8076242028307609E-3</v>
      </c>
      <c r="BC138" s="449">
        <v>9.4170548515908146E-3</v>
      </c>
      <c r="BD138" s="449">
        <v>2.5106437862780884E-2</v>
      </c>
      <c r="BE138" s="449">
        <v>2.2178160710764786E-2</v>
      </c>
      <c r="BF138" s="449">
        <v>2.2654006390072385E-2</v>
      </c>
      <c r="BG138" s="449">
        <v>2.2492729129305875E-2</v>
      </c>
      <c r="BH138" s="449">
        <v>9.6617064754732328E-3</v>
      </c>
      <c r="BI138" s="449">
        <v>5.9962443841583193E-3</v>
      </c>
      <c r="BJ138" s="449">
        <v>4.6545486094408247E-3</v>
      </c>
      <c r="BK138" s="449">
        <v>4.1978074213364176E-3</v>
      </c>
      <c r="BL138" s="449">
        <v>3.62685827880642E-3</v>
      </c>
      <c r="BM138" s="449">
        <v>5.1252510067187427E-3</v>
      </c>
      <c r="BN138" s="449">
        <v>7.8076242028307609E-3</v>
      </c>
      <c r="BO138" s="449">
        <v>9.4170548515908146E-3</v>
      </c>
      <c r="BP138" s="449">
        <v>2.5106437862780884E-2</v>
      </c>
      <c r="BQ138" s="449">
        <v>2.2178160710764786E-2</v>
      </c>
      <c r="BR138" s="449">
        <v>2.2654006390072385E-2</v>
      </c>
      <c r="BS138" s="449">
        <v>2.2492729129305875E-2</v>
      </c>
      <c r="BT138" s="449">
        <v>9.6617064754732328E-3</v>
      </c>
      <c r="BU138" s="449">
        <v>5.9962443841583193E-3</v>
      </c>
      <c r="BV138" s="449">
        <v>4.6545486094408247E-3</v>
      </c>
      <c r="BW138" s="449">
        <v>4.1978074213364176E-3</v>
      </c>
      <c r="BX138" s="449">
        <v>3.62685827880642E-3</v>
      </c>
      <c r="BY138" s="449">
        <v>5.1252510067187427E-3</v>
      </c>
      <c r="BZ138" s="449">
        <v>7.8076242028307609E-3</v>
      </c>
      <c r="CA138" s="449">
        <v>9.4170548515908146E-3</v>
      </c>
      <c r="CB138" s="449">
        <v>2.5106437862780884E-2</v>
      </c>
      <c r="CC138" s="449">
        <v>2.2178160710764786E-2</v>
      </c>
      <c r="CD138" s="449">
        <v>2.2654006390072385E-2</v>
      </c>
      <c r="CE138" s="449">
        <v>2.2492729129305875E-2</v>
      </c>
      <c r="CF138" s="449">
        <v>9.6617064754732328E-3</v>
      </c>
      <c r="CG138" s="449">
        <v>5.9962443841583193E-3</v>
      </c>
      <c r="CH138" s="449">
        <v>4.6545486094408247E-3</v>
      </c>
    </row>
    <row r="139" spans="1:86" ht="15" hidden="1" thickBot="1" x14ac:dyDescent="0.35">
      <c r="A139" s="580"/>
      <c r="B139" s="96" t="s">
        <v>8</v>
      </c>
      <c r="C139" s="426">
        <v>4.8402817402386882E-3</v>
      </c>
      <c r="D139" s="426">
        <v>4.80372850278707E-3</v>
      </c>
      <c r="E139" s="426">
        <v>8.0801115577170193E-3</v>
      </c>
      <c r="F139" s="426">
        <v>8.3496384436210526E-3</v>
      </c>
      <c r="G139" s="426">
        <v>9.5089416547823949E-3</v>
      </c>
      <c r="H139" s="426">
        <v>3.3028576988448091E-2</v>
      </c>
      <c r="I139" s="449">
        <v>2.5251205639474424E-2</v>
      </c>
      <c r="J139" s="449">
        <v>2.9647617073440619E-2</v>
      </c>
      <c r="K139" s="449">
        <v>3.0755851233122439E-2</v>
      </c>
      <c r="L139" s="449">
        <v>1.395855439730578E-2</v>
      </c>
      <c r="M139" s="449">
        <v>6.7656709561020297E-3</v>
      </c>
      <c r="N139" s="449">
        <v>6.258282501029523E-3</v>
      </c>
      <c r="O139" s="449">
        <v>4.168806268891689E-3</v>
      </c>
      <c r="P139" s="449">
        <v>3.611890919914768E-3</v>
      </c>
      <c r="Q139" s="449">
        <v>6.4434617570463962E-3</v>
      </c>
      <c r="R139" s="449">
        <v>1.0823851108647706E-2</v>
      </c>
      <c r="S139" s="449">
        <v>1.2935437273730881E-2</v>
      </c>
      <c r="T139" s="449">
        <v>3.7334238208820841E-2</v>
      </c>
      <c r="U139" s="449">
        <v>2.5251205639474424E-2</v>
      </c>
      <c r="V139" s="449">
        <v>2.9647617073440619E-2</v>
      </c>
      <c r="W139" s="449">
        <v>3.0755851233122439E-2</v>
      </c>
      <c r="X139" s="449">
        <v>1.395855439730578E-2</v>
      </c>
      <c r="Y139" s="449">
        <v>6.7656709561020297E-3</v>
      </c>
      <c r="Z139" s="449">
        <v>6.258282501029523E-3</v>
      </c>
      <c r="AA139" s="449">
        <v>4.168806268891689E-3</v>
      </c>
      <c r="AB139" s="449">
        <v>3.611890919914768E-3</v>
      </c>
      <c r="AC139" s="449">
        <v>6.4434617570463962E-3</v>
      </c>
      <c r="AD139" s="449">
        <v>1.0823851108647706E-2</v>
      </c>
      <c r="AE139" s="449">
        <v>1.2935437273730881E-2</v>
      </c>
      <c r="AF139" s="449">
        <v>3.7334238208820841E-2</v>
      </c>
      <c r="AG139" s="449">
        <v>2.5251205639474424E-2</v>
      </c>
      <c r="AH139" s="449">
        <v>2.9647617073440619E-2</v>
      </c>
      <c r="AI139" s="449">
        <v>3.0755851233122439E-2</v>
      </c>
      <c r="AJ139" s="449">
        <v>1.395855439730578E-2</v>
      </c>
      <c r="AK139" s="449">
        <v>6.7656709561020297E-3</v>
      </c>
      <c r="AL139" s="449">
        <v>6.258282501029523E-3</v>
      </c>
      <c r="AM139" s="449">
        <v>4.168806268891689E-3</v>
      </c>
      <c r="AN139" s="449">
        <v>3.611890919914768E-3</v>
      </c>
      <c r="AO139" s="449">
        <v>6.4434617570463962E-3</v>
      </c>
      <c r="AP139" s="449">
        <v>1.0823851108647706E-2</v>
      </c>
      <c r="AQ139" s="449">
        <v>1.2935437273730881E-2</v>
      </c>
      <c r="AR139" s="449">
        <v>3.7334238208820841E-2</v>
      </c>
      <c r="AS139" s="449">
        <v>2.5251205639474424E-2</v>
      </c>
      <c r="AT139" s="449">
        <v>2.9647617073440619E-2</v>
      </c>
      <c r="AU139" s="449">
        <v>3.0755851233122439E-2</v>
      </c>
      <c r="AV139" s="449">
        <v>1.395855439730578E-2</v>
      </c>
      <c r="AW139" s="449">
        <v>6.7656709561020297E-3</v>
      </c>
      <c r="AX139" s="449">
        <v>6.258282501029523E-3</v>
      </c>
      <c r="AY139" s="449">
        <v>4.168806268891689E-3</v>
      </c>
      <c r="AZ139" s="449">
        <v>3.611890919914768E-3</v>
      </c>
      <c r="BA139" s="449">
        <v>6.4434617570463962E-3</v>
      </c>
      <c r="BB139" s="449">
        <v>1.0823851108647706E-2</v>
      </c>
      <c r="BC139" s="449">
        <v>1.2935437273730881E-2</v>
      </c>
      <c r="BD139" s="449">
        <v>3.7334238208820841E-2</v>
      </c>
      <c r="BE139" s="449">
        <v>2.5251205639474424E-2</v>
      </c>
      <c r="BF139" s="449">
        <v>2.9647617073440619E-2</v>
      </c>
      <c r="BG139" s="449">
        <v>3.0755851233122439E-2</v>
      </c>
      <c r="BH139" s="449">
        <v>1.395855439730578E-2</v>
      </c>
      <c r="BI139" s="449">
        <v>6.7656709561020297E-3</v>
      </c>
      <c r="BJ139" s="449">
        <v>6.258282501029523E-3</v>
      </c>
      <c r="BK139" s="449">
        <v>4.168806268891689E-3</v>
      </c>
      <c r="BL139" s="449">
        <v>3.611890919914768E-3</v>
      </c>
      <c r="BM139" s="449">
        <v>6.4434617570463962E-3</v>
      </c>
      <c r="BN139" s="449">
        <v>1.0823851108647706E-2</v>
      </c>
      <c r="BO139" s="449">
        <v>1.2935437273730881E-2</v>
      </c>
      <c r="BP139" s="449">
        <v>3.7334238208820841E-2</v>
      </c>
      <c r="BQ139" s="449">
        <v>2.5251205639474424E-2</v>
      </c>
      <c r="BR139" s="449">
        <v>2.9647617073440619E-2</v>
      </c>
      <c r="BS139" s="449">
        <v>3.0755851233122439E-2</v>
      </c>
      <c r="BT139" s="449">
        <v>1.395855439730578E-2</v>
      </c>
      <c r="BU139" s="449">
        <v>6.7656709561020297E-3</v>
      </c>
      <c r="BV139" s="449">
        <v>6.258282501029523E-3</v>
      </c>
      <c r="BW139" s="449">
        <v>4.168806268891689E-3</v>
      </c>
      <c r="BX139" s="449">
        <v>3.611890919914768E-3</v>
      </c>
      <c r="BY139" s="449">
        <v>6.4434617570463962E-3</v>
      </c>
      <c r="BZ139" s="449">
        <v>1.0823851108647706E-2</v>
      </c>
      <c r="CA139" s="449">
        <v>1.2935437273730881E-2</v>
      </c>
      <c r="CB139" s="449">
        <v>3.7334238208820841E-2</v>
      </c>
      <c r="CC139" s="449">
        <v>2.5251205639474424E-2</v>
      </c>
      <c r="CD139" s="449">
        <v>2.9647617073440619E-2</v>
      </c>
      <c r="CE139" s="449">
        <v>3.0755851233122439E-2</v>
      </c>
      <c r="CF139" s="449">
        <v>1.395855439730578E-2</v>
      </c>
      <c r="CG139" s="449">
        <v>6.7656709561020297E-3</v>
      </c>
      <c r="CH139" s="449">
        <v>6.258282501029523E-3</v>
      </c>
    </row>
    <row r="140" spans="1:86" hidden="1" x14ac:dyDescent="0.3"/>
    <row r="141" spans="1:86" ht="15" hidden="1" thickBot="1" x14ac:dyDescent="0.35">
      <c r="A141" s="205" t="s">
        <v>180</v>
      </c>
      <c r="B141" s="115"/>
      <c r="C141" s="118"/>
      <c r="D141" s="118"/>
      <c r="E141" s="118"/>
      <c r="F141" s="118"/>
      <c r="G141" s="118"/>
      <c r="H141" s="118"/>
      <c r="I141" s="118"/>
      <c r="J141" s="118"/>
      <c r="K141" s="118"/>
      <c r="L141" s="118"/>
      <c r="M141" s="118"/>
      <c r="N141" s="118"/>
    </row>
    <row r="142" spans="1:86" ht="16.2" hidden="1" thickBot="1" x14ac:dyDescent="0.35">
      <c r="A142" s="568" t="s">
        <v>127</v>
      </c>
      <c r="B142" s="289" t="s">
        <v>144</v>
      </c>
      <c r="C142" s="176">
        <f>C$4</f>
        <v>44927</v>
      </c>
      <c r="D142" s="176">
        <f t="shared" ref="D142:BO142" si="110">D$4</f>
        <v>44958</v>
      </c>
      <c r="E142" s="176">
        <f t="shared" si="110"/>
        <v>44986</v>
      </c>
      <c r="F142" s="176">
        <f t="shared" si="110"/>
        <v>45017</v>
      </c>
      <c r="G142" s="176">
        <f t="shared" si="110"/>
        <v>45047</v>
      </c>
      <c r="H142" s="176">
        <f t="shared" si="110"/>
        <v>45078</v>
      </c>
      <c r="I142" s="176">
        <f t="shared" si="110"/>
        <v>45108</v>
      </c>
      <c r="J142" s="176">
        <f t="shared" si="110"/>
        <v>45139</v>
      </c>
      <c r="K142" s="176">
        <f t="shared" si="110"/>
        <v>45170</v>
      </c>
      <c r="L142" s="176">
        <f t="shared" si="110"/>
        <v>45200</v>
      </c>
      <c r="M142" s="176">
        <f t="shared" si="110"/>
        <v>45231</v>
      </c>
      <c r="N142" s="176">
        <f t="shared" si="110"/>
        <v>45261</v>
      </c>
      <c r="O142" s="176">
        <f t="shared" si="110"/>
        <v>45292</v>
      </c>
      <c r="P142" s="176">
        <f t="shared" si="110"/>
        <v>45323</v>
      </c>
      <c r="Q142" s="176">
        <f t="shared" si="110"/>
        <v>45352</v>
      </c>
      <c r="R142" s="176">
        <f t="shared" si="110"/>
        <v>45383</v>
      </c>
      <c r="S142" s="176">
        <f t="shared" si="110"/>
        <v>45413</v>
      </c>
      <c r="T142" s="176">
        <f t="shared" si="110"/>
        <v>45444</v>
      </c>
      <c r="U142" s="176">
        <f t="shared" si="110"/>
        <v>45474</v>
      </c>
      <c r="V142" s="176">
        <f t="shared" si="110"/>
        <v>45505</v>
      </c>
      <c r="W142" s="176">
        <f t="shared" si="110"/>
        <v>45536</v>
      </c>
      <c r="X142" s="176">
        <f t="shared" si="110"/>
        <v>45566</v>
      </c>
      <c r="Y142" s="176">
        <f t="shared" si="110"/>
        <v>45597</v>
      </c>
      <c r="Z142" s="176">
        <f t="shared" si="110"/>
        <v>45627</v>
      </c>
      <c r="AA142" s="176">
        <f t="shared" si="110"/>
        <v>45658</v>
      </c>
      <c r="AB142" s="176">
        <f t="shared" si="110"/>
        <v>45689</v>
      </c>
      <c r="AC142" s="176">
        <f t="shared" si="110"/>
        <v>45717</v>
      </c>
      <c r="AD142" s="176">
        <f t="shared" si="110"/>
        <v>45748</v>
      </c>
      <c r="AE142" s="176">
        <f t="shared" si="110"/>
        <v>45778</v>
      </c>
      <c r="AF142" s="176">
        <f t="shared" si="110"/>
        <v>45809</v>
      </c>
      <c r="AG142" s="176">
        <f t="shared" si="110"/>
        <v>45839</v>
      </c>
      <c r="AH142" s="176">
        <f t="shared" si="110"/>
        <v>45870</v>
      </c>
      <c r="AI142" s="176">
        <f t="shared" si="110"/>
        <v>45901</v>
      </c>
      <c r="AJ142" s="176">
        <f t="shared" si="110"/>
        <v>45931</v>
      </c>
      <c r="AK142" s="176">
        <f t="shared" si="110"/>
        <v>45962</v>
      </c>
      <c r="AL142" s="176">
        <f t="shared" si="110"/>
        <v>45992</v>
      </c>
      <c r="AM142" s="176">
        <f t="shared" si="110"/>
        <v>46023</v>
      </c>
      <c r="AN142" s="176">
        <f t="shared" si="110"/>
        <v>46054</v>
      </c>
      <c r="AO142" s="176">
        <f t="shared" si="110"/>
        <v>46082</v>
      </c>
      <c r="AP142" s="176">
        <f t="shared" si="110"/>
        <v>46113</v>
      </c>
      <c r="AQ142" s="176">
        <f t="shared" si="110"/>
        <v>46143</v>
      </c>
      <c r="AR142" s="176">
        <f t="shared" si="110"/>
        <v>46174</v>
      </c>
      <c r="AS142" s="176">
        <f t="shared" si="110"/>
        <v>46204</v>
      </c>
      <c r="AT142" s="176">
        <f t="shared" si="110"/>
        <v>46235</v>
      </c>
      <c r="AU142" s="176">
        <f t="shared" si="110"/>
        <v>46266</v>
      </c>
      <c r="AV142" s="176">
        <f t="shared" si="110"/>
        <v>46296</v>
      </c>
      <c r="AW142" s="176">
        <f t="shared" si="110"/>
        <v>46327</v>
      </c>
      <c r="AX142" s="176">
        <f t="shared" si="110"/>
        <v>46357</v>
      </c>
      <c r="AY142" s="176">
        <f t="shared" si="110"/>
        <v>46388</v>
      </c>
      <c r="AZ142" s="176">
        <f t="shared" si="110"/>
        <v>46419</v>
      </c>
      <c r="BA142" s="176">
        <f t="shared" si="110"/>
        <v>46447</v>
      </c>
      <c r="BB142" s="176">
        <f t="shared" si="110"/>
        <v>46478</v>
      </c>
      <c r="BC142" s="176">
        <f t="shared" si="110"/>
        <v>46508</v>
      </c>
      <c r="BD142" s="176">
        <f t="shared" si="110"/>
        <v>46539</v>
      </c>
      <c r="BE142" s="176">
        <f t="shared" si="110"/>
        <v>46569</v>
      </c>
      <c r="BF142" s="176">
        <f t="shared" si="110"/>
        <v>46600</v>
      </c>
      <c r="BG142" s="176">
        <f t="shared" si="110"/>
        <v>46631</v>
      </c>
      <c r="BH142" s="176">
        <f t="shared" si="110"/>
        <v>46661</v>
      </c>
      <c r="BI142" s="176">
        <f t="shared" si="110"/>
        <v>46692</v>
      </c>
      <c r="BJ142" s="176">
        <f t="shared" si="110"/>
        <v>46722</v>
      </c>
      <c r="BK142" s="176">
        <f t="shared" si="110"/>
        <v>46753</v>
      </c>
      <c r="BL142" s="176">
        <f t="shared" si="110"/>
        <v>46784</v>
      </c>
      <c r="BM142" s="176">
        <f t="shared" si="110"/>
        <v>46813</v>
      </c>
      <c r="BN142" s="176">
        <f t="shared" si="110"/>
        <v>46844</v>
      </c>
      <c r="BO142" s="176">
        <f t="shared" si="110"/>
        <v>46874</v>
      </c>
      <c r="BP142" s="176">
        <f t="shared" ref="BP142:CH142" si="111">BP$4</f>
        <v>46905</v>
      </c>
      <c r="BQ142" s="176">
        <f t="shared" si="111"/>
        <v>46935</v>
      </c>
      <c r="BR142" s="176">
        <f t="shared" si="111"/>
        <v>46966</v>
      </c>
      <c r="BS142" s="176">
        <f t="shared" si="111"/>
        <v>46997</v>
      </c>
      <c r="BT142" s="176">
        <f t="shared" si="111"/>
        <v>47027</v>
      </c>
      <c r="BU142" s="176">
        <f t="shared" si="111"/>
        <v>47058</v>
      </c>
      <c r="BV142" s="176">
        <f t="shared" si="111"/>
        <v>47088</v>
      </c>
      <c r="BW142" s="176">
        <f t="shared" si="111"/>
        <v>47119</v>
      </c>
      <c r="BX142" s="176">
        <f t="shared" si="111"/>
        <v>47150</v>
      </c>
      <c r="BY142" s="176">
        <f t="shared" si="111"/>
        <v>47178</v>
      </c>
      <c r="BZ142" s="176">
        <f t="shared" si="111"/>
        <v>47209</v>
      </c>
      <c r="CA142" s="176">
        <f t="shared" si="111"/>
        <v>47239</v>
      </c>
      <c r="CB142" s="176">
        <f t="shared" si="111"/>
        <v>47270</v>
      </c>
      <c r="CC142" s="176">
        <f t="shared" si="111"/>
        <v>47300</v>
      </c>
      <c r="CD142" s="176">
        <f t="shared" si="111"/>
        <v>47331</v>
      </c>
      <c r="CE142" s="176">
        <f t="shared" si="111"/>
        <v>47362</v>
      </c>
      <c r="CF142" s="176">
        <f t="shared" si="111"/>
        <v>47392</v>
      </c>
      <c r="CG142" s="176">
        <f t="shared" si="111"/>
        <v>47423</v>
      </c>
      <c r="CH142" s="177">
        <f t="shared" si="111"/>
        <v>47453</v>
      </c>
    </row>
    <row r="143" spans="1:86" hidden="1" x14ac:dyDescent="0.3">
      <c r="A143" s="569"/>
      <c r="B143" s="288" t="s">
        <v>20</v>
      </c>
      <c r="C143" s="30">
        <f>IF(C23=0,0,((C5*0.5)-C41)*C78*C110*C$2)</f>
        <v>0</v>
      </c>
      <c r="D143" s="30">
        <f>IF(D23=0,0,((D5*0.5)+C23-D41)*D78*D110*D$2)</f>
        <v>0</v>
      </c>
      <c r="E143" s="30">
        <f t="shared" ref="E143:BP144" si="112">IF(E23=0,0,((E5*0.5)+D23-E41)*E78*E110*E$2)</f>
        <v>0</v>
      </c>
      <c r="F143" s="30">
        <f t="shared" si="112"/>
        <v>0</v>
      </c>
      <c r="G143" s="30">
        <f t="shared" si="112"/>
        <v>0</v>
      </c>
      <c r="H143" s="30">
        <f t="shared" si="112"/>
        <v>0</v>
      </c>
      <c r="I143" s="30">
        <f t="shared" si="112"/>
        <v>0</v>
      </c>
      <c r="J143" s="30">
        <f t="shared" si="112"/>
        <v>0</v>
      </c>
      <c r="K143" s="30">
        <f t="shared" si="112"/>
        <v>0</v>
      </c>
      <c r="L143" s="30">
        <f t="shared" si="112"/>
        <v>0</v>
      </c>
      <c r="M143" s="30">
        <f t="shared" si="112"/>
        <v>0</v>
      </c>
      <c r="N143" s="30">
        <f t="shared" si="112"/>
        <v>624.94597925418179</v>
      </c>
      <c r="O143" s="30">
        <f t="shared" si="112"/>
        <v>1242.919101979435</v>
      </c>
      <c r="P143" s="30">
        <f t="shared" si="112"/>
        <v>1121.3296952947396</v>
      </c>
      <c r="Q143" s="30">
        <f t="shared" si="112"/>
        <v>1261.2269990329116</v>
      </c>
      <c r="R143" s="30">
        <f t="shared" si="112"/>
        <v>1214.848088759763</v>
      </c>
      <c r="S143" s="30">
        <f t="shared" si="112"/>
        <v>1340.720875974268</v>
      </c>
      <c r="T143" s="30">
        <f t="shared" si="112"/>
        <v>1548.5150445306767</v>
      </c>
      <c r="U143" s="30">
        <f t="shared" si="112"/>
        <v>1587.0794849781917</v>
      </c>
      <c r="V143" s="30">
        <f t="shared" si="112"/>
        <v>1582.3723677993094</v>
      </c>
      <c r="W143" s="30">
        <f t="shared" si="112"/>
        <v>1546.7863703469361</v>
      </c>
      <c r="X143" s="30">
        <f t="shared" si="112"/>
        <v>1342.9591062357695</v>
      </c>
      <c r="Y143" s="30">
        <f t="shared" si="112"/>
        <v>1246.4931047397408</v>
      </c>
      <c r="Z143" s="30">
        <f t="shared" si="112"/>
        <v>1249.8919585083636</v>
      </c>
      <c r="AA143" s="30">
        <f t="shared" si="112"/>
        <v>1242.919101979435</v>
      </c>
      <c r="AB143" s="30">
        <f t="shared" si="112"/>
        <v>1121.3296952947396</v>
      </c>
      <c r="AC143" s="30">
        <f t="shared" si="112"/>
        <v>1261.2269990329116</v>
      </c>
      <c r="AD143" s="30">
        <f t="shared" si="112"/>
        <v>1214.848088759763</v>
      </c>
      <c r="AE143" s="30">
        <f t="shared" si="112"/>
        <v>1340.720875974268</v>
      </c>
      <c r="AF143" s="30">
        <f t="shared" si="112"/>
        <v>1548.5150445306767</v>
      </c>
      <c r="AG143" s="30">
        <f t="shared" si="112"/>
        <v>1587.0794849781917</v>
      </c>
      <c r="AH143" s="30">
        <f t="shared" si="112"/>
        <v>1582.3723677993094</v>
      </c>
      <c r="AI143" s="30">
        <f t="shared" si="112"/>
        <v>1546.7863703469361</v>
      </c>
      <c r="AJ143" s="30">
        <f t="shared" si="112"/>
        <v>1342.9591062357695</v>
      </c>
      <c r="AK143" s="30">
        <f t="shared" si="112"/>
        <v>1246.4931047397408</v>
      </c>
      <c r="AL143" s="30">
        <f t="shared" si="112"/>
        <v>1249.8919585083636</v>
      </c>
      <c r="AM143" s="30">
        <f t="shared" si="112"/>
        <v>1242.919101979435</v>
      </c>
      <c r="AN143" s="30">
        <f t="shared" si="112"/>
        <v>1121.3296952947396</v>
      </c>
      <c r="AO143" s="30">
        <f t="shared" si="112"/>
        <v>1261.2269990329116</v>
      </c>
      <c r="AP143" s="30">
        <f t="shared" si="112"/>
        <v>1214.848088759763</v>
      </c>
      <c r="AQ143" s="30">
        <f t="shared" si="112"/>
        <v>1340.720875974268</v>
      </c>
      <c r="AR143" s="30">
        <f t="shared" si="112"/>
        <v>1548.5150445306767</v>
      </c>
      <c r="AS143" s="30">
        <f t="shared" si="112"/>
        <v>1587.0794849781917</v>
      </c>
      <c r="AT143" s="30">
        <f t="shared" si="112"/>
        <v>1582.3723677993094</v>
      </c>
      <c r="AU143" s="30">
        <f t="shared" si="112"/>
        <v>1546.7863703469361</v>
      </c>
      <c r="AV143" s="30">
        <f t="shared" si="112"/>
        <v>1342.9591062357695</v>
      </c>
      <c r="AW143" s="30">
        <f t="shared" si="112"/>
        <v>1246.4931047397408</v>
      </c>
      <c r="AX143" s="30">
        <f t="shared" si="112"/>
        <v>1249.8919585083636</v>
      </c>
      <c r="AY143" s="30">
        <f t="shared" si="112"/>
        <v>1242.919101979435</v>
      </c>
      <c r="AZ143" s="30">
        <f t="shared" si="112"/>
        <v>1121.3296952947396</v>
      </c>
      <c r="BA143" s="30">
        <f t="shared" si="112"/>
        <v>1261.2269990329116</v>
      </c>
      <c r="BB143" s="30">
        <f t="shared" si="112"/>
        <v>1214.848088759763</v>
      </c>
      <c r="BC143" s="30">
        <f t="shared" si="112"/>
        <v>1340.720875974268</v>
      </c>
      <c r="BD143" s="30">
        <f t="shared" si="112"/>
        <v>1548.5150445306767</v>
      </c>
      <c r="BE143" s="30">
        <f t="shared" si="112"/>
        <v>1587.0794849781917</v>
      </c>
      <c r="BF143" s="30">
        <f t="shared" si="112"/>
        <v>1582.3723677993094</v>
      </c>
      <c r="BG143" s="30">
        <f t="shared" si="112"/>
        <v>1546.7863703469361</v>
      </c>
      <c r="BH143" s="30">
        <f t="shared" si="112"/>
        <v>1342.9591062357695</v>
      </c>
      <c r="BI143" s="30">
        <f t="shared" si="112"/>
        <v>1246.4931047397408</v>
      </c>
      <c r="BJ143" s="30">
        <f t="shared" si="112"/>
        <v>1249.8919585083636</v>
      </c>
      <c r="BK143" s="30">
        <f t="shared" si="112"/>
        <v>1242.919101979435</v>
      </c>
      <c r="BL143" s="30">
        <f t="shared" si="112"/>
        <v>1121.3296952947396</v>
      </c>
      <c r="BM143" s="30">
        <f t="shared" si="112"/>
        <v>1261.2269990329116</v>
      </c>
      <c r="BN143" s="30">
        <f t="shared" si="112"/>
        <v>1214.848088759763</v>
      </c>
      <c r="BO143" s="30">
        <f t="shared" si="112"/>
        <v>1340.720875974268</v>
      </c>
      <c r="BP143" s="30">
        <f t="shared" si="112"/>
        <v>1548.5150445306767</v>
      </c>
      <c r="BQ143" s="30">
        <f t="shared" ref="BQ143:CH147" si="113">IF(BQ23=0,0,((BQ5*0.5)+BP23-BQ41)*BQ78*BQ110*BQ$2)</f>
        <v>1587.0794849781917</v>
      </c>
      <c r="BR143" s="30">
        <f t="shared" si="113"/>
        <v>1582.3723677993094</v>
      </c>
      <c r="BS143" s="30">
        <f t="shared" si="113"/>
        <v>1546.7863703469361</v>
      </c>
      <c r="BT143" s="30">
        <f t="shared" si="113"/>
        <v>1342.9591062357695</v>
      </c>
      <c r="BU143" s="30">
        <f t="shared" si="113"/>
        <v>1246.4931047397408</v>
      </c>
      <c r="BV143" s="30">
        <f t="shared" si="113"/>
        <v>1249.8919585083636</v>
      </c>
      <c r="BW143" s="30">
        <f t="shared" si="113"/>
        <v>1242.919101979435</v>
      </c>
      <c r="BX143" s="30">
        <f t="shared" si="113"/>
        <v>1121.3296952947396</v>
      </c>
      <c r="BY143" s="30">
        <f t="shared" si="113"/>
        <v>1261.2269990329116</v>
      </c>
      <c r="BZ143" s="30">
        <f t="shared" si="113"/>
        <v>1214.848088759763</v>
      </c>
      <c r="CA143" s="30">
        <f t="shared" si="113"/>
        <v>1340.720875974268</v>
      </c>
      <c r="CB143" s="30">
        <f t="shared" si="113"/>
        <v>1548.5150445306767</v>
      </c>
      <c r="CC143" s="30">
        <f t="shared" si="113"/>
        <v>1587.0794849781917</v>
      </c>
      <c r="CD143" s="30">
        <f t="shared" si="113"/>
        <v>1582.3723677993094</v>
      </c>
      <c r="CE143" s="30">
        <f t="shared" si="113"/>
        <v>1546.7863703469361</v>
      </c>
      <c r="CF143" s="30">
        <f t="shared" si="113"/>
        <v>1342.9591062357695</v>
      </c>
      <c r="CG143" s="30">
        <f t="shared" si="113"/>
        <v>1246.4931047397408</v>
      </c>
      <c r="CH143" s="33">
        <f t="shared" si="113"/>
        <v>1249.8919585083636</v>
      </c>
    </row>
    <row r="144" spans="1:86" hidden="1" x14ac:dyDescent="0.3">
      <c r="A144" s="569"/>
      <c r="B144" s="288" t="s">
        <v>0</v>
      </c>
      <c r="C144" s="30">
        <f t="shared" ref="C144:C155" si="114">IF(C24=0,0,((C6*0.5)-C42)*C79*C111*C$2)</f>
        <v>0</v>
      </c>
      <c r="D144" s="30">
        <f t="shared" ref="D144:S155" si="115">IF(D24=0,0,((D6*0.5)+C24-D42)*D79*D111*D$2)</f>
        <v>0</v>
      </c>
      <c r="E144" s="30">
        <f t="shared" si="115"/>
        <v>0</v>
      </c>
      <c r="F144" s="30">
        <f t="shared" si="115"/>
        <v>0</v>
      </c>
      <c r="G144" s="30">
        <f t="shared" si="115"/>
        <v>0</v>
      </c>
      <c r="H144" s="30">
        <f t="shared" si="115"/>
        <v>0</v>
      </c>
      <c r="I144" s="30">
        <f t="shared" si="115"/>
        <v>0</v>
      </c>
      <c r="J144" s="30">
        <f t="shared" si="115"/>
        <v>0</v>
      </c>
      <c r="K144" s="30">
        <f t="shared" si="115"/>
        <v>0</v>
      </c>
      <c r="L144" s="30">
        <f t="shared" si="115"/>
        <v>0</v>
      </c>
      <c r="M144" s="30">
        <f t="shared" si="115"/>
        <v>0</v>
      </c>
      <c r="N144" s="30">
        <f t="shared" si="115"/>
        <v>0</v>
      </c>
      <c r="O144" s="30">
        <f t="shared" si="115"/>
        <v>0</v>
      </c>
      <c r="P144" s="30">
        <f t="shared" si="115"/>
        <v>0</v>
      </c>
      <c r="Q144" s="30">
        <f t="shared" si="115"/>
        <v>0</v>
      </c>
      <c r="R144" s="30">
        <f t="shared" si="115"/>
        <v>0</v>
      </c>
      <c r="S144" s="30">
        <f t="shared" si="115"/>
        <v>0</v>
      </c>
      <c r="T144" s="30">
        <f t="shared" si="112"/>
        <v>0</v>
      </c>
      <c r="U144" s="30">
        <f t="shared" si="112"/>
        <v>0</v>
      </c>
      <c r="V144" s="30">
        <f t="shared" si="112"/>
        <v>0</v>
      </c>
      <c r="W144" s="30">
        <f t="shared" si="112"/>
        <v>0</v>
      </c>
      <c r="X144" s="30">
        <f t="shared" si="112"/>
        <v>0</v>
      </c>
      <c r="Y144" s="30">
        <f t="shared" si="112"/>
        <v>0</v>
      </c>
      <c r="Z144" s="30">
        <f t="shared" si="112"/>
        <v>0</v>
      </c>
      <c r="AA144" s="30">
        <f t="shared" si="112"/>
        <v>0</v>
      </c>
      <c r="AB144" s="30">
        <f t="shared" si="112"/>
        <v>0</v>
      </c>
      <c r="AC144" s="30">
        <f t="shared" si="112"/>
        <v>0</v>
      </c>
      <c r="AD144" s="30">
        <f t="shared" si="112"/>
        <v>0</v>
      </c>
      <c r="AE144" s="30">
        <f t="shared" si="112"/>
        <v>0</v>
      </c>
      <c r="AF144" s="30">
        <f t="shared" si="112"/>
        <v>0</v>
      </c>
      <c r="AG144" s="30">
        <f t="shared" si="112"/>
        <v>0</v>
      </c>
      <c r="AH144" s="30">
        <f t="shared" si="112"/>
        <v>0</v>
      </c>
      <c r="AI144" s="30">
        <f t="shared" si="112"/>
        <v>0</v>
      </c>
      <c r="AJ144" s="30">
        <f t="shared" si="112"/>
        <v>0</v>
      </c>
      <c r="AK144" s="30">
        <f t="shared" si="112"/>
        <v>0</v>
      </c>
      <c r="AL144" s="30">
        <f t="shared" si="112"/>
        <v>0</v>
      </c>
      <c r="AM144" s="30">
        <f t="shared" si="112"/>
        <v>0</v>
      </c>
      <c r="AN144" s="30">
        <f t="shared" si="112"/>
        <v>0</v>
      </c>
      <c r="AO144" s="30">
        <f t="shared" si="112"/>
        <v>0</v>
      </c>
      <c r="AP144" s="30">
        <f t="shared" si="112"/>
        <v>0</v>
      </c>
      <c r="AQ144" s="30">
        <f t="shared" si="112"/>
        <v>0</v>
      </c>
      <c r="AR144" s="30">
        <f t="shared" si="112"/>
        <v>0</v>
      </c>
      <c r="AS144" s="30">
        <f t="shared" si="112"/>
        <v>0</v>
      </c>
      <c r="AT144" s="30">
        <f t="shared" si="112"/>
        <v>0</v>
      </c>
      <c r="AU144" s="30">
        <f t="shared" si="112"/>
        <v>0</v>
      </c>
      <c r="AV144" s="30">
        <f t="shared" si="112"/>
        <v>0</v>
      </c>
      <c r="AW144" s="30">
        <f t="shared" si="112"/>
        <v>0</v>
      </c>
      <c r="AX144" s="30">
        <f t="shared" si="112"/>
        <v>0</v>
      </c>
      <c r="AY144" s="30">
        <f t="shared" si="112"/>
        <v>0</v>
      </c>
      <c r="AZ144" s="30">
        <f t="shared" si="112"/>
        <v>0</v>
      </c>
      <c r="BA144" s="30">
        <f t="shared" si="112"/>
        <v>0</v>
      </c>
      <c r="BB144" s="30">
        <f t="shared" si="112"/>
        <v>0</v>
      </c>
      <c r="BC144" s="30">
        <f t="shared" si="112"/>
        <v>0</v>
      </c>
      <c r="BD144" s="30">
        <f t="shared" si="112"/>
        <v>0</v>
      </c>
      <c r="BE144" s="30">
        <f t="shared" si="112"/>
        <v>0</v>
      </c>
      <c r="BF144" s="30">
        <f t="shared" si="112"/>
        <v>0</v>
      </c>
      <c r="BG144" s="30">
        <f t="shared" si="112"/>
        <v>0</v>
      </c>
      <c r="BH144" s="30">
        <f t="shared" si="112"/>
        <v>0</v>
      </c>
      <c r="BI144" s="30">
        <f t="shared" si="112"/>
        <v>0</v>
      </c>
      <c r="BJ144" s="30">
        <f t="shared" si="112"/>
        <v>0</v>
      </c>
      <c r="BK144" s="30">
        <f t="shared" si="112"/>
        <v>0</v>
      </c>
      <c r="BL144" s="30">
        <f t="shared" si="112"/>
        <v>0</v>
      </c>
      <c r="BM144" s="30">
        <f t="shared" si="112"/>
        <v>0</v>
      </c>
      <c r="BN144" s="30">
        <f t="shared" si="112"/>
        <v>0</v>
      </c>
      <c r="BO144" s="30">
        <f t="shared" si="112"/>
        <v>0</v>
      </c>
      <c r="BP144" s="30">
        <f t="shared" si="112"/>
        <v>0</v>
      </c>
      <c r="BQ144" s="30">
        <f t="shared" si="113"/>
        <v>0</v>
      </c>
      <c r="BR144" s="30">
        <f t="shared" si="113"/>
        <v>0</v>
      </c>
      <c r="BS144" s="30">
        <f t="shared" si="113"/>
        <v>0</v>
      </c>
      <c r="BT144" s="30">
        <f t="shared" si="113"/>
        <v>0</v>
      </c>
      <c r="BU144" s="30">
        <f t="shared" si="113"/>
        <v>0</v>
      </c>
      <c r="BV144" s="30">
        <f t="shared" si="113"/>
        <v>0</v>
      </c>
      <c r="BW144" s="30">
        <f t="shared" si="113"/>
        <v>0</v>
      </c>
      <c r="BX144" s="30">
        <f t="shared" si="113"/>
        <v>0</v>
      </c>
      <c r="BY144" s="30">
        <f t="shared" si="113"/>
        <v>0</v>
      </c>
      <c r="BZ144" s="30">
        <f t="shared" si="113"/>
        <v>0</v>
      </c>
      <c r="CA144" s="30">
        <f t="shared" si="113"/>
        <v>0</v>
      </c>
      <c r="CB144" s="30">
        <f t="shared" si="113"/>
        <v>0</v>
      </c>
      <c r="CC144" s="30">
        <f t="shared" si="113"/>
        <v>0</v>
      </c>
      <c r="CD144" s="30">
        <f t="shared" si="113"/>
        <v>0</v>
      </c>
      <c r="CE144" s="30">
        <f t="shared" si="113"/>
        <v>0</v>
      </c>
      <c r="CF144" s="30">
        <f t="shared" si="113"/>
        <v>0</v>
      </c>
      <c r="CG144" s="30">
        <f t="shared" si="113"/>
        <v>0</v>
      </c>
      <c r="CH144" s="33">
        <f t="shared" si="113"/>
        <v>0</v>
      </c>
    </row>
    <row r="145" spans="1:86" hidden="1" x14ac:dyDescent="0.3">
      <c r="A145" s="569"/>
      <c r="B145" s="288" t="s">
        <v>21</v>
      </c>
      <c r="C145" s="30">
        <f t="shared" si="114"/>
        <v>0</v>
      </c>
      <c r="D145" s="30">
        <f t="shared" si="115"/>
        <v>0</v>
      </c>
      <c r="E145" s="30">
        <f t="shared" ref="E145:BP148" si="116">IF(E25=0,0,((E7*0.5)+D25-E43)*E80*E112*E$2)</f>
        <v>0</v>
      </c>
      <c r="F145" s="30">
        <f t="shared" si="116"/>
        <v>0</v>
      </c>
      <c r="G145" s="30">
        <f t="shared" si="116"/>
        <v>0</v>
      </c>
      <c r="H145" s="30">
        <f t="shared" si="116"/>
        <v>0</v>
      </c>
      <c r="I145" s="30">
        <f t="shared" si="116"/>
        <v>0</v>
      </c>
      <c r="J145" s="30">
        <f t="shared" si="116"/>
        <v>0</v>
      </c>
      <c r="K145" s="30">
        <f t="shared" si="116"/>
        <v>0</v>
      </c>
      <c r="L145" s="30">
        <f t="shared" si="116"/>
        <v>0</v>
      </c>
      <c r="M145" s="30">
        <f t="shared" si="116"/>
        <v>0</v>
      </c>
      <c r="N145" s="30">
        <f t="shared" si="116"/>
        <v>0</v>
      </c>
      <c r="O145" s="30">
        <f t="shared" si="116"/>
        <v>0</v>
      </c>
      <c r="P145" s="30">
        <f t="shared" si="116"/>
        <v>0</v>
      </c>
      <c r="Q145" s="30">
        <f t="shared" si="116"/>
        <v>0</v>
      </c>
      <c r="R145" s="30">
        <f t="shared" si="116"/>
        <v>0</v>
      </c>
      <c r="S145" s="30">
        <f t="shared" si="116"/>
        <v>0</v>
      </c>
      <c r="T145" s="30">
        <f t="shared" si="116"/>
        <v>0</v>
      </c>
      <c r="U145" s="30">
        <f t="shared" si="116"/>
        <v>0</v>
      </c>
      <c r="V145" s="30">
        <f t="shared" si="116"/>
        <v>0</v>
      </c>
      <c r="W145" s="30">
        <f t="shared" si="116"/>
        <v>0</v>
      </c>
      <c r="X145" s="30">
        <f t="shared" si="116"/>
        <v>0</v>
      </c>
      <c r="Y145" s="30">
        <f t="shared" si="116"/>
        <v>0</v>
      </c>
      <c r="Z145" s="30">
        <f t="shared" si="116"/>
        <v>0</v>
      </c>
      <c r="AA145" s="30">
        <f t="shared" si="116"/>
        <v>0</v>
      </c>
      <c r="AB145" s="30">
        <f t="shared" si="116"/>
        <v>0</v>
      </c>
      <c r="AC145" s="30">
        <f t="shared" si="116"/>
        <v>0</v>
      </c>
      <c r="AD145" s="30">
        <f t="shared" si="116"/>
        <v>0</v>
      </c>
      <c r="AE145" s="30">
        <f t="shared" si="116"/>
        <v>0</v>
      </c>
      <c r="AF145" s="30">
        <f t="shared" si="116"/>
        <v>0</v>
      </c>
      <c r="AG145" s="30">
        <f t="shared" si="116"/>
        <v>0</v>
      </c>
      <c r="AH145" s="30">
        <f t="shared" si="116"/>
        <v>0</v>
      </c>
      <c r="AI145" s="30">
        <f t="shared" si="116"/>
        <v>0</v>
      </c>
      <c r="AJ145" s="30">
        <f t="shared" si="116"/>
        <v>0</v>
      </c>
      <c r="AK145" s="30">
        <f t="shared" si="116"/>
        <v>0</v>
      </c>
      <c r="AL145" s="30">
        <f t="shared" si="116"/>
        <v>0</v>
      </c>
      <c r="AM145" s="30">
        <f t="shared" si="116"/>
        <v>0</v>
      </c>
      <c r="AN145" s="30">
        <f t="shared" si="116"/>
        <v>0</v>
      </c>
      <c r="AO145" s="30">
        <f t="shared" si="116"/>
        <v>0</v>
      </c>
      <c r="AP145" s="30">
        <f t="shared" si="116"/>
        <v>0</v>
      </c>
      <c r="AQ145" s="30">
        <f t="shared" si="116"/>
        <v>0</v>
      </c>
      <c r="AR145" s="30">
        <f t="shared" si="116"/>
        <v>0</v>
      </c>
      <c r="AS145" s="30">
        <f t="shared" si="116"/>
        <v>0</v>
      </c>
      <c r="AT145" s="30">
        <f t="shared" si="116"/>
        <v>0</v>
      </c>
      <c r="AU145" s="30">
        <f t="shared" si="116"/>
        <v>0</v>
      </c>
      <c r="AV145" s="30">
        <f t="shared" si="116"/>
        <v>0</v>
      </c>
      <c r="AW145" s="30">
        <f t="shared" si="116"/>
        <v>0</v>
      </c>
      <c r="AX145" s="30">
        <f t="shared" si="116"/>
        <v>0</v>
      </c>
      <c r="AY145" s="30">
        <f t="shared" si="116"/>
        <v>0</v>
      </c>
      <c r="AZ145" s="30">
        <f t="shared" si="116"/>
        <v>0</v>
      </c>
      <c r="BA145" s="30">
        <f t="shared" si="116"/>
        <v>0</v>
      </c>
      <c r="BB145" s="30">
        <f t="shared" si="116"/>
        <v>0</v>
      </c>
      <c r="BC145" s="30">
        <f t="shared" si="116"/>
        <v>0</v>
      </c>
      <c r="BD145" s="30">
        <f t="shared" si="116"/>
        <v>0</v>
      </c>
      <c r="BE145" s="30">
        <f t="shared" si="116"/>
        <v>0</v>
      </c>
      <c r="BF145" s="30">
        <f t="shared" si="116"/>
        <v>0</v>
      </c>
      <c r="BG145" s="30">
        <f t="shared" si="116"/>
        <v>0</v>
      </c>
      <c r="BH145" s="30">
        <f t="shared" si="116"/>
        <v>0</v>
      </c>
      <c r="BI145" s="30">
        <f t="shared" si="116"/>
        <v>0</v>
      </c>
      <c r="BJ145" s="30">
        <f t="shared" si="116"/>
        <v>0</v>
      </c>
      <c r="BK145" s="30">
        <f t="shared" si="116"/>
        <v>0</v>
      </c>
      <c r="BL145" s="30">
        <f t="shared" si="116"/>
        <v>0</v>
      </c>
      <c r="BM145" s="30">
        <f t="shared" si="116"/>
        <v>0</v>
      </c>
      <c r="BN145" s="30">
        <f t="shared" si="116"/>
        <v>0</v>
      </c>
      <c r="BO145" s="30">
        <f t="shared" si="116"/>
        <v>0</v>
      </c>
      <c r="BP145" s="30">
        <f t="shared" si="116"/>
        <v>0</v>
      </c>
      <c r="BQ145" s="30">
        <f t="shared" si="113"/>
        <v>0</v>
      </c>
      <c r="BR145" s="30">
        <f t="shared" si="113"/>
        <v>0</v>
      </c>
      <c r="BS145" s="30">
        <f t="shared" si="113"/>
        <v>0</v>
      </c>
      <c r="BT145" s="30">
        <f t="shared" si="113"/>
        <v>0</v>
      </c>
      <c r="BU145" s="30">
        <f t="shared" si="113"/>
        <v>0</v>
      </c>
      <c r="BV145" s="30">
        <f t="shared" si="113"/>
        <v>0</v>
      </c>
      <c r="BW145" s="30">
        <f t="shared" si="113"/>
        <v>0</v>
      </c>
      <c r="BX145" s="30">
        <f t="shared" si="113"/>
        <v>0</v>
      </c>
      <c r="BY145" s="30">
        <f t="shared" si="113"/>
        <v>0</v>
      </c>
      <c r="BZ145" s="30">
        <f t="shared" si="113"/>
        <v>0</v>
      </c>
      <c r="CA145" s="30">
        <f t="shared" si="113"/>
        <v>0</v>
      </c>
      <c r="CB145" s="30">
        <f t="shared" si="113"/>
        <v>0</v>
      </c>
      <c r="CC145" s="30">
        <f t="shared" si="113"/>
        <v>0</v>
      </c>
      <c r="CD145" s="30">
        <f t="shared" si="113"/>
        <v>0</v>
      </c>
      <c r="CE145" s="30">
        <f t="shared" si="113"/>
        <v>0</v>
      </c>
      <c r="CF145" s="30">
        <f t="shared" si="113"/>
        <v>0</v>
      </c>
      <c r="CG145" s="30">
        <f t="shared" si="113"/>
        <v>0</v>
      </c>
      <c r="CH145" s="33">
        <f t="shared" si="113"/>
        <v>0</v>
      </c>
    </row>
    <row r="146" spans="1:86" hidden="1" x14ac:dyDescent="0.3">
      <c r="A146" s="569"/>
      <c r="B146" s="288" t="s">
        <v>1</v>
      </c>
      <c r="C146" s="30">
        <f t="shared" si="114"/>
        <v>0</v>
      </c>
      <c r="D146" s="30">
        <f t="shared" si="115"/>
        <v>0</v>
      </c>
      <c r="E146" s="30">
        <f t="shared" si="116"/>
        <v>0</v>
      </c>
      <c r="F146" s="30">
        <f t="shared" si="116"/>
        <v>0</v>
      </c>
      <c r="G146" s="30">
        <f t="shared" si="116"/>
        <v>0</v>
      </c>
      <c r="H146" s="30">
        <f t="shared" si="116"/>
        <v>2749.4892608019491</v>
      </c>
      <c r="I146" s="30">
        <f t="shared" si="116"/>
        <v>7356.9651383822984</v>
      </c>
      <c r="J146" s="30">
        <f t="shared" si="116"/>
        <v>6967.1763814064925</v>
      </c>
      <c r="K146" s="30">
        <f t="shared" si="116"/>
        <v>2867.0413058022773</v>
      </c>
      <c r="L146" s="30">
        <f t="shared" si="116"/>
        <v>398.3569390815365</v>
      </c>
      <c r="M146" s="30">
        <f t="shared" si="116"/>
        <v>101.81899480772249</v>
      </c>
      <c r="N146" s="30">
        <f t="shared" si="116"/>
        <v>1.4642778473399995</v>
      </c>
      <c r="O146" s="30">
        <f t="shared" si="116"/>
        <v>0.17323966373174998</v>
      </c>
      <c r="P146" s="30">
        <f t="shared" si="116"/>
        <v>7.1316994902903739</v>
      </c>
      <c r="Q146" s="30">
        <f t="shared" si="116"/>
        <v>208.92703446049049</v>
      </c>
      <c r="R146" s="30">
        <f t="shared" si="116"/>
        <v>743.21203063746202</v>
      </c>
      <c r="S146" s="30">
        <f t="shared" si="116"/>
        <v>2448.1185463363486</v>
      </c>
      <c r="T146" s="30">
        <f t="shared" si="116"/>
        <v>9578.0574805993583</v>
      </c>
      <c r="U146" s="30">
        <f t="shared" si="116"/>
        <v>12580.07663414592</v>
      </c>
      <c r="V146" s="30">
        <f t="shared" si="116"/>
        <v>11913.555542683696</v>
      </c>
      <c r="W146" s="30">
        <f t="shared" si="116"/>
        <v>4902.5105681260893</v>
      </c>
      <c r="X146" s="30">
        <f t="shared" si="116"/>
        <v>681.17229416306043</v>
      </c>
      <c r="Y146" s="30">
        <f t="shared" si="116"/>
        <v>174.10586205040872</v>
      </c>
      <c r="Z146" s="30">
        <f t="shared" si="116"/>
        <v>1.8478897464720001</v>
      </c>
      <c r="AA146" s="30">
        <f t="shared" si="116"/>
        <v>0.17323966373174998</v>
      </c>
      <c r="AB146" s="30">
        <f t="shared" si="116"/>
        <v>7.1316994902903739</v>
      </c>
      <c r="AC146" s="30">
        <f t="shared" si="116"/>
        <v>208.92703446049049</v>
      </c>
      <c r="AD146" s="30">
        <f t="shared" si="116"/>
        <v>743.21203063746202</v>
      </c>
      <c r="AE146" s="30">
        <f t="shared" si="116"/>
        <v>2448.1185463363486</v>
      </c>
      <c r="AF146" s="30">
        <f t="shared" si="116"/>
        <v>9578.0574805993583</v>
      </c>
      <c r="AG146" s="30">
        <f t="shared" si="116"/>
        <v>12580.07663414592</v>
      </c>
      <c r="AH146" s="30">
        <f t="shared" si="116"/>
        <v>11913.555542683696</v>
      </c>
      <c r="AI146" s="30">
        <f t="shared" si="116"/>
        <v>4902.5105681260893</v>
      </c>
      <c r="AJ146" s="30">
        <f t="shared" si="116"/>
        <v>681.17229416306043</v>
      </c>
      <c r="AK146" s="30">
        <f t="shared" si="116"/>
        <v>174.10586205040872</v>
      </c>
      <c r="AL146" s="30">
        <f t="shared" si="116"/>
        <v>1.8478897464720001</v>
      </c>
      <c r="AM146" s="30">
        <f t="shared" si="116"/>
        <v>0.17323966373174998</v>
      </c>
      <c r="AN146" s="30">
        <f t="shared" si="116"/>
        <v>7.1316994902903739</v>
      </c>
      <c r="AO146" s="30">
        <f t="shared" si="116"/>
        <v>208.92703446049049</v>
      </c>
      <c r="AP146" s="30">
        <f t="shared" si="116"/>
        <v>743.21203063746202</v>
      </c>
      <c r="AQ146" s="30">
        <f t="shared" si="116"/>
        <v>2448.1185463363486</v>
      </c>
      <c r="AR146" s="30">
        <f t="shared" si="116"/>
        <v>9578.0574805993583</v>
      </c>
      <c r="AS146" s="30">
        <f t="shared" si="116"/>
        <v>12580.07663414592</v>
      </c>
      <c r="AT146" s="30">
        <f t="shared" si="116"/>
        <v>11913.555542683696</v>
      </c>
      <c r="AU146" s="30">
        <f t="shared" si="116"/>
        <v>4902.5105681260893</v>
      </c>
      <c r="AV146" s="30">
        <f t="shared" si="116"/>
        <v>681.17229416306043</v>
      </c>
      <c r="AW146" s="30">
        <f t="shared" si="116"/>
        <v>174.10586205040872</v>
      </c>
      <c r="AX146" s="30">
        <f t="shared" si="116"/>
        <v>1.8478897464720001</v>
      </c>
      <c r="AY146" s="30">
        <f t="shared" si="116"/>
        <v>0.17323966373174998</v>
      </c>
      <c r="AZ146" s="30">
        <f t="shared" si="116"/>
        <v>7.1316994902903739</v>
      </c>
      <c r="BA146" s="30">
        <f t="shared" si="116"/>
        <v>208.92703446049049</v>
      </c>
      <c r="BB146" s="30">
        <f t="shared" si="116"/>
        <v>743.21203063746202</v>
      </c>
      <c r="BC146" s="30">
        <f t="shared" si="116"/>
        <v>2448.1185463363486</v>
      </c>
      <c r="BD146" s="30">
        <f t="shared" si="116"/>
        <v>9578.0574805993583</v>
      </c>
      <c r="BE146" s="30">
        <f t="shared" si="116"/>
        <v>12580.07663414592</v>
      </c>
      <c r="BF146" s="30">
        <f t="shared" si="116"/>
        <v>11913.555542683696</v>
      </c>
      <c r="BG146" s="30">
        <f t="shared" si="116"/>
        <v>4902.5105681260893</v>
      </c>
      <c r="BH146" s="30">
        <f t="shared" si="116"/>
        <v>681.17229416306043</v>
      </c>
      <c r="BI146" s="30">
        <f t="shared" si="116"/>
        <v>174.10586205040872</v>
      </c>
      <c r="BJ146" s="30">
        <f t="shared" si="116"/>
        <v>1.8478897464720001</v>
      </c>
      <c r="BK146" s="30">
        <f t="shared" si="116"/>
        <v>0.17323966373174998</v>
      </c>
      <c r="BL146" s="30">
        <f t="shared" si="116"/>
        <v>7.1316994902903739</v>
      </c>
      <c r="BM146" s="30">
        <f t="shared" si="116"/>
        <v>208.92703446049049</v>
      </c>
      <c r="BN146" s="30">
        <f t="shared" si="116"/>
        <v>743.21203063746202</v>
      </c>
      <c r="BO146" s="30">
        <f t="shared" si="116"/>
        <v>2448.1185463363486</v>
      </c>
      <c r="BP146" s="30">
        <f t="shared" si="116"/>
        <v>9578.0574805993583</v>
      </c>
      <c r="BQ146" s="30">
        <f t="shared" si="113"/>
        <v>12580.07663414592</v>
      </c>
      <c r="BR146" s="30">
        <f t="shared" si="113"/>
        <v>11913.555542683696</v>
      </c>
      <c r="BS146" s="30">
        <f t="shared" si="113"/>
        <v>4902.5105681260893</v>
      </c>
      <c r="BT146" s="30">
        <f t="shared" si="113"/>
        <v>681.17229416306043</v>
      </c>
      <c r="BU146" s="30">
        <f t="shared" si="113"/>
        <v>174.10586205040872</v>
      </c>
      <c r="BV146" s="30">
        <f t="shared" si="113"/>
        <v>1.8478897464720001</v>
      </c>
      <c r="BW146" s="30">
        <f t="shared" si="113"/>
        <v>0.17323966373174998</v>
      </c>
      <c r="BX146" s="30">
        <f t="shared" si="113"/>
        <v>7.1316994902903739</v>
      </c>
      <c r="BY146" s="30">
        <f t="shared" si="113"/>
        <v>208.92703446049049</v>
      </c>
      <c r="BZ146" s="30">
        <f t="shared" si="113"/>
        <v>743.21203063746202</v>
      </c>
      <c r="CA146" s="30">
        <f t="shared" si="113"/>
        <v>2448.1185463363486</v>
      </c>
      <c r="CB146" s="30">
        <f t="shared" si="113"/>
        <v>9578.0574805993583</v>
      </c>
      <c r="CC146" s="30">
        <f t="shared" si="113"/>
        <v>12580.07663414592</v>
      </c>
      <c r="CD146" s="30">
        <f t="shared" si="113"/>
        <v>11913.555542683696</v>
      </c>
      <c r="CE146" s="30">
        <f t="shared" si="113"/>
        <v>4902.5105681260893</v>
      </c>
      <c r="CF146" s="30">
        <f t="shared" si="113"/>
        <v>681.17229416306043</v>
      </c>
      <c r="CG146" s="30">
        <f t="shared" si="113"/>
        <v>174.10586205040872</v>
      </c>
      <c r="CH146" s="33">
        <f t="shared" si="113"/>
        <v>1.8478897464720001</v>
      </c>
    </row>
    <row r="147" spans="1:86" hidden="1" x14ac:dyDescent="0.3">
      <c r="A147" s="569"/>
      <c r="B147" s="288" t="s">
        <v>22</v>
      </c>
      <c r="C147" s="30">
        <f t="shared" si="114"/>
        <v>0</v>
      </c>
      <c r="D147" s="30">
        <f t="shared" si="115"/>
        <v>0</v>
      </c>
      <c r="E147" s="30">
        <f t="shared" si="116"/>
        <v>0</v>
      </c>
      <c r="F147" s="30">
        <f t="shared" si="116"/>
        <v>0</v>
      </c>
      <c r="G147" s="30">
        <f t="shared" si="116"/>
        <v>0</v>
      </c>
      <c r="H147" s="30">
        <f t="shared" si="116"/>
        <v>0</v>
      </c>
      <c r="I147" s="30">
        <f t="shared" si="116"/>
        <v>0</v>
      </c>
      <c r="J147" s="30">
        <f t="shared" si="116"/>
        <v>0</v>
      </c>
      <c r="K147" s="30">
        <f t="shared" si="116"/>
        <v>0</v>
      </c>
      <c r="L147" s="30">
        <f t="shared" si="116"/>
        <v>0</v>
      </c>
      <c r="M147" s="30">
        <f t="shared" si="116"/>
        <v>0</v>
      </c>
      <c r="N147" s="30">
        <f t="shared" si="116"/>
        <v>0</v>
      </c>
      <c r="O147" s="30">
        <f t="shared" si="116"/>
        <v>0</v>
      </c>
      <c r="P147" s="30">
        <f t="shared" si="116"/>
        <v>0</v>
      </c>
      <c r="Q147" s="30">
        <f t="shared" si="116"/>
        <v>0</v>
      </c>
      <c r="R147" s="30">
        <f t="shared" si="116"/>
        <v>0</v>
      </c>
      <c r="S147" s="30">
        <f t="shared" si="116"/>
        <v>0</v>
      </c>
      <c r="T147" s="30">
        <f t="shared" si="116"/>
        <v>0</v>
      </c>
      <c r="U147" s="30">
        <f t="shared" si="116"/>
        <v>0</v>
      </c>
      <c r="V147" s="30">
        <f t="shared" si="116"/>
        <v>0</v>
      </c>
      <c r="W147" s="30">
        <f t="shared" si="116"/>
        <v>0</v>
      </c>
      <c r="X147" s="30">
        <f t="shared" si="116"/>
        <v>0</v>
      </c>
      <c r="Y147" s="30">
        <f t="shared" si="116"/>
        <v>0</v>
      </c>
      <c r="Z147" s="30">
        <f t="shared" si="116"/>
        <v>0</v>
      </c>
      <c r="AA147" s="30">
        <f t="shared" si="116"/>
        <v>0</v>
      </c>
      <c r="AB147" s="30">
        <f t="shared" si="116"/>
        <v>0</v>
      </c>
      <c r="AC147" s="30">
        <f t="shared" si="116"/>
        <v>0</v>
      </c>
      <c r="AD147" s="30">
        <f t="shared" si="116"/>
        <v>0</v>
      </c>
      <c r="AE147" s="30">
        <f t="shared" si="116"/>
        <v>0</v>
      </c>
      <c r="AF147" s="30">
        <f t="shared" si="116"/>
        <v>0</v>
      </c>
      <c r="AG147" s="30">
        <f t="shared" si="116"/>
        <v>0</v>
      </c>
      <c r="AH147" s="30">
        <f t="shared" si="116"/>
        <v>0</v>
      </c>
      <c r="AI147" s="30">
        <f t="shared" si="116"/>
        <v>0</v>
      </c>
      <c r="AJ147" s="30">
        <f t="shared" si="116"/>
        <v>0</v>
      </c>
      <c r="AK147" s="30">
        <f t="shared" si="116"/>
        <v>0</v>
      </c>
      <c r="AL147" s="30">
        <f t="shared" si="116"/>
        <v>0</v>
      </c>
      <c r="AM147" s="30">
        <f t="shared" si="116"/>
        <v>0</v>
      </c>
      <c r="AN147" s="30">
        <f t="shared" si="116"/>
        <v>0</v>
      </c>
      <c r="AO147" s="30">
        <f t="shared" si="116"/>
        <v>0</v>
      </c>
      <c r="AP147" s="30">
        <f t="shared" si="116"/>
        <v>0</v>
      </c>
      <c r="AQ147" s="30">
        <f t="shared" si="116"/>
        <v>0</v>
      </c>
      <c r="AR147" s="30">
        <f t="shared" si="116"/>
        <v>0</v>
      </c>
      <c r="AS147" s="30">
        <f t="shared" si="116"/>
        <v>0</v>
      </c>
      <c r="AT147" s="30">
        <f t="shared" si="116"/>
        <v>0</v>
      </c>
      <c r="AU147" s="30">
        <f t="shared" si="116"/>
        <v>0</v>
      </c>
      <c r="AV147" s="30">
        <f t="shared" si="116"/>
        <v>0</v>
      </c>
      <c r="AW147" s="30">
        <f t="shared" si="116"/>
        <v>0</v>
      </c>
      <c r="AX147" s="30">
        <f t="shared" si="116"/>
        <v>0</v>
      </c>
      <c r="AY147" s="30">
        <f t="shared" si="116"/>
        <v>0</v>
      </c>
      <c r="AZ147" s="30">
        <f t="shared" si="116"/>
        <v>0</v>
      </c>
      <c r="BA147" s="30">
        <f t="shared" si="116"/>
        <v>0</v>
      </c>
      <c r="BB147" s="30">
        <f t="shared" si="116"/>
        <v>0</v>
      </c>
      <c r="BC147" s="30">
        <f t="shared" si="116"/>
        <v>0</v>
      </c>
      <c r="BD147" s="30">
        <f t="shared" si="116"/>
        <v>0</v>
      </c>
      <c r="BE147" s="30">
        <f t="shared" si="116"/>
        <v>0</v>
      </c>
      <c r="BF147" s="30">
        <f t="shared" si="116"/>
        <v>0</v>
      </c>
      <c r="BG147" s="30">
        <f t="shared" si="116"/>
        <v>0</v>
      </c>
      <c r="BH147" s="30">
        <f t="shared" si="116"/>
        <v>0</v>
      </c>
      <c r="BI147" s="30">
        <f t="shared" si="116"/>
        <v>0</v>
      </c>
      <c r="BJ147" s="30">
        <f t="shared" si="116"/>
        <v>0</v>
      </c>
      <c r="BK147" s="30">
        <f t="shared" si="116"/>
        <v>0</v>
      </c>
      <c r="BL147" s="30">
        <f t="shared" si="116"/>
        <v>0</v>
      </c>
      <c r="BM147" s="30">
        <f t="shared" si="116"/>
        <v>0</v>
      </c>
      <c r="BN147" s="30">
        <f t="shared" si="116"/>
        <v>0</v>
      </c>
      <c r="BO147" s="30">
        <f t="shared" si="116"/>
        <v>0</v>
      </c>
      <c r="BP147" s="30">
        <f t="shared" si="116"/>
        <v>0</v>
      </c>
      <c r="BQ147" s="30">
        <f t="shared" si="113"/>
        <v>0</v>
      </c>
      <c r="BR147" s="30">
        <f t="shared" si="113"/>
        <v>0</v>
      </c>
      <c r="BS147" s="30">
        <f t="shared" si="113"/>
        <v>0</v>
      </c>
      <c r="BT147" s="30">
        <f t="shared" si="113"/>
        <v>0</v>
      </c>
      <c r="BU147" s="30">
        <f t="shared" si="113"/>
        <v>0</v>
      </c>
      <c r="BV147" s="30">
        <f t="shared" si="113"/>
        <v>0</v>
      </c>
      <c r="BW147" s="30">
        <f t="shared" si="113"/>
        <v>0</v>
      </c>
      <c r="BX147" s="30">
        <f t="shared" si="113"/>
        <v>0</v>
      </c>
      <c r="BY147" s="30">
        <f t="shared" si="113"/>
        <v>0</v>
      </c>
      <c r="BZ147" s="30">
        <f t="shared" si="113"/>
        <v>0</v>
      </c>
      <c r="CA147" s="30">
        <f t="shared" si="113"/>
        <v>0</v>
      </c>
      <c r="CB147" s="30">
        <f t="shared" si="113"/>
        <v>0</v>
      </c>
      <c r="CC147" s="30">
        <f t="shared" si="113"/>
        <v>0</v>
      </c>
      <c r="CD147" s="30">
        <f t="shared" si="113"/>
        <v>0</v>
      </c>
      <c r="CE147" s="30">
        <f t="shared" si="113"/>
        <v>0</v>
      </c>
      <c r="CF147" s="30">
        <f t="shared" si="113"/>
        <v>0</v>
      </c>
      <c r="CG147" s="30">
        <f t="shared" si="113"/>
        <v>0</v>
      </c>
      <c r="CH147" s="33">
        <f t="shared" si="113"/>
        <v>0</v>
      </c>
    </row>
    <row r="148" spans="1:86" hidden="1" x14ac:dyDescent="0.3">
      <c r="A148" s="569"/>
      <c r="B148" s="94" t="s">
        <v>9</v>
      </c>
      <c r="C148" s="30">
        <f t="shared" si="114"/>
        <v>0</v>
      </c>
      <c r="D148" s="30">
        <f t="shared" si="115"/>
        <v>0</v>
      </c>
      <c r="E148" s="30">
        <f t="shared" si="116"/>
        <v>0</v>
      </c>
      <c r="F148" s="30">
        <f t="shared" si="116"/>
        <v>0</v>
      </c>
      <c r="G148" s="30">
        <f t="shared" si="116"/>
        <v>0</v>
      </c>
      <c r="H148" s="30">
        <f t="shared" si="116"/>
        <v>0</v>
      </c>
      <c r="I148" s="30">
        <f t="shared" si="116"/>
        <v>0</v>
      </c>
      <c r="J148" s="30">
        <f t="shared" si="116"/>
        <v>0</v>
      </c>
      <c r="K148" s="30">
        <f t="shared" si="116"/>
        <v>0</v>
      </c>
      <c r="L148" s="30">
        <f t="shared" si="116"/>
        <v>0</v>
      </c>
      <c r="M148" s="30">
        <f t="shared" si="116"/>
        <v>0</v>
      </c>
      <c r="N148" s="30">
        <f t="shared" si="116"/>
        <v>0</v>
      </c>
      <c r="O148" s="30">
        <f t="shared" si="116"/>
        <v>0</v>
      </c>
      <c r="P148" s="30">
        <f t="shared" si="116"/>
        <v>0</v>
      </c>
      <c r="Q148" s="30">
        <f t="shared" si="116"/>
        <v>0</v>
      </c>
      <c r="R148" s="30">
        <f t="shared" si="116"/>
        <v>0</v>
      </c>
      <c r="S148" s="30">
        <f t="shared" si="116"/>
        <v>0</v>
      </c>
      <c r="T148" s="30">
        <f t="shared" si="116"/>
        <v>0</v>
      </c>
      <c r="U148" s="30">
        <f t="shared" si="116"/>
        <v>0</v>
      </c>
      <c r="V148" s="30">
        <f t="shared" si="116"/>
        <v>0</v>
      </c>
      <c r="W148" s="30">
        <f t="shared" si="116"/>
        <v>0</v>
      </c>
      <c r="X148" s="30">
        <f t="shared" si="116"/>
        <v>0</v>
      </c>
      <c r="Y148" s="30">
        <f t="shared" si="116"/>
        <v>0</v>
      </c>
      <c r="Z148" s="30">
        <f t="shared" si="116"/>
        <v>0</v>
      </c>
      <c r="AA148" s="30">
        <f t="shared" si="116"/>
        <v>0</v>
      </c>
      <c r="AB148" s="30">
        <f t="shared" si="116"/>
        <v>0</v>
      </c>
      <c r="AC148" s="30">
        <f t="shared" si="116"/>
        <v>0</v>
      </c>
      <c r="AD148" s="30">
        <f t="shared" si="116"/>
        <v>0</v>
      </c>
      <c r="AE148" s="30">
        <f t="shared" si="116"/>
        <v>0</v>
      </c>
      <c r="AF148" s="30">
        <f t="shared" si="116"/>
        <v>0</v>
      </c>
      <c r="AG148" s="30">
        <f t="shared" si="116"/>
        <v>0</v>
      </c>
      <c r="AH148" s="30">
        <f t="shared" si="116"/>
        <v>0</v>
      </c>
      <c r="AI148" s="30">
        <f t="shared" si="116"/>
        <v>0</v>
      </c>
      <c r="AJ148" s="30">
        <f t="shared" si="116"/>
        <v>0</v>
      </c>
      <c r="AK148" s="30">
        <f t="shared" si="116"/>
        <v>0</v>
      </c>
      <c r="AL148" s="30">
        <f t="shared" si="116"/>
        <v>0</v>
      </c>
      <c r="AM148" s="30">
        <f t="shared" si="116"/>
        <v>0</v>
      </c>
      <c r="AN148" s="30">
        <f t="shared" si="116"/>
        <v>0</v>
      </c>
      <c r="AO148" s="30">
        <f t="shared" si="116"/>
        <v>0</v>
      </c>
      <c r="AP148" s="30">
        <f t="shared" si="116"/>
        <v>0</v>
      </c>
      <c r="AQ148" s="30">
        <f t="shared" si="116"/>
        <v>0</v>
      </c>
      <c r="AR148" s="30">
        <f t="shared" si="116"/>
        <v>0</v>
      </c>
      <c r="AS148" s="30">
        <f t="shared" si="116"/>
        <v>0</v>
      </c>
      <c r="AT148" s="30">
        <f t="shared" si="116"/>
        <v>0</v>
      </c>
      <c r="AU148" s="30">
        <f t="shared" si="116"/>
        <v>0</v>
      </c>
      <c r="AV148" s="30">
        <f t="shared" si="116"/>
        <v>0</v>
      </c>
      <c r="AW148" s="30">
        <f t="shared" si="116"/>
        <v>0</v>
      </c>
      <c r="AX148" s="30">
        <f t="shared" si="116"/>
        <v>0</v>
      </c>
      <c r="AY148" s="30">
        <f t="shared" si="116"/>
        <v>0</v>
      </c>
      <c r="AZ148" s="30">
        <f t="shared" si="116"/>
        <v>0</v>
      </c>
      <c r="BA148" s="30">
        <f t="shared" si="116"/>
        <v>0</v>
      </c>
      <c r="BB148" s="30">
        <f t="shared" si="116"/>
        <v>0</v>
      </c>
      <c r="BC148" s="30">
        <f t="shared" si="116"/>
        <v>0</v>
      </c>
      <c r="BD148" s="30">
        <f t="shared" si="116"/>
        <v>0</v>
      </c>
      <c r="BE148" s="30">
        <f t="shared" si="116"/>
        <v>0</v>
      </c>
      <c r="BF148" s="30">
        <f t="shared" si="116"/>
        <v>0</v>
      </c>
      <c r="BG148" s="30">
        <f t="shared" si="116"/>
        <v>0</v>
      </c>
      <c r="BH148" s="30">
        <f t="shared" si="116"/>
        <v>0</v>
      </c>
      <c r="BI148" s="30">
        <f t="shared" si="116"/>
        <v>0</v>
      </c>
      <c r="BJ148" s="30">
        <f t="shared" si="116"/>
        <v>0</v>
      </c>
      <c r="BK148" s="30">
        <f t="shared" si="116"/>
        <v>0</v>
      </c>
      <c r="BL148" s="30">
        <f t="shared" si="116"/>
        <v>0</v>
      </c>
      <c r="BM148" s="30">
        <f t="shared" si="116"/>
        <v>0</v>
      </c>
      <c r="BN148" s="30">
        <f t="shared" si="116"/>
        <v>0</v>
      </c>
      <c r="BO148" s="30">
        <f t="shared" si="116"/>
        <v>0</v>
      </c>
      <c r="BP148" s="30">
        <f t="shared" ref="BP148:CH151" si="117">IF(BP28=0,0,((BP10*0.5)+BO28-BP46)*BP83*BP115*BP$2)</f>
        <v>0</v>
      </c>
      <c r="BQ148" s="30">
        <f t="shared" si="117"/>
        <v>0</v>
      </c>
      <c r="BR148" s="30">
        <f t="shared" si="117"/>
        <v>0</v>
      </c>
      <c r="BS148" s="30">
        <f t="shared" si="117"/>
        <v>0</v>
      </c>
      <c r="BT148" s="30">
        <f t="shared" si="117"/>
        <v>0</v>
      </c>
      <c r="BU148" s="30">
        <f t="shared" si="117"/>
        <v>0</v>
      </c>
      <c r="BV148" s="30">
        <f t="shared" si="117"/>
        <v>0</v>
      </c>
      <c r="BW148" s="30">
        <f t="shared" si="117"/>
        <v>0</v>
      </c>
      <c r="BX148" s="30">
        <f t="shared" si="117"/>
        <v>0</v>
      </c>
      <c r="BY148" s="30">
        <f t="shared" si="117"/>
        <v>0</v>
      </c>
      <c r="BZ148" s="30">
        <f t="shared" si="117"/>
        <v>0</v>
      </c>
      <c r="CA148" s="30">
        <f t="shared" si="117"/>
        <v>0</v>
      </c>
      <c r="CB148" s="30">
        <f t="shared" si="117"/>
        <v>0</v>
      </c>
      <c r="CC148" s="30">
        <f t="shared" si="117"/>
        <v>0</v>
      </c>
      <c r="CD148" s="30">
        <f t="shared" si="117"/>
        <v>0</v>
      </c>
      <c r="CE148" s="30">
        <f t="shared" si="117"/>
        <v>0</v>
      </c>
      <c r="CF148" s="30">
        <f t="shared" si="117"/>
        <v>0</v>
      </c>
      <c r="CG148" s="30">
        <f t="shared" si="117"/>
        <v>0</v>
      </c>
      <c r="CH148" s="33">
        <f t="shared" si="117"/>
        <v>0</v>
      </c>
    </row>
    <row r="149" spans="1:86" hidden="1" x14ac:dyDescent="0.3">
      <c r="A149" s="569"/>
      <c r="B149" s="94" t="s">
        <v>3</v>
      </c>
      <c r="C149" s="30">
        <f t="shared" si="114"/>
        <v>0</v>
      </c>
      <c r="D149" s="30">
        <f t="shared" si="115"/>
        <v>0</v>
      </c>
      <c r="E149" s="30">
        <f t="shared" ref="E149:BP152" si="118">IF(E29=0,0,((E11*0.5)+D29-E47)*E84*E116*E$2)</f>
        <v>0</v>
      </c>
      <c r="F149" s="30">
        <f t="shared" si="118"/>
        <v>0</v>
      </c>
      <c r="G149" s="30">
        <f t="shared" si="118"/>
        <v>0</v>
      </c>
      <c r="H149" s="30">
        <f t="shared" si="118"/>
        <v>0</v>
      </c>
      <c r="I149" s="30">
        <f t="shared" si="118"/>
        <v>0</v>
      </c>
      <c r="J149" s="30">
        <f t="shared" si="118"/>
        <v>0</v>
      </c>
      <c r="K149" s="30">
        <f t="shared" si="118"/>
        <v>0</v>
      </c>
      <c r="L149" s="30">
        <f t="shared" si="118"/>
        <v>0</v>
      </c>
      <c r="M149" s="30">
        <f t="shared" si="118"/>
        <v>0</v>
      </c>
      <c r="N149" s="30">
        <f t="shared" si="118"/>
        <v>336.16645507582035</v>
      </c>
      <c r="O149" s="30">
        <f t="shared" si="118"/>
        <v>733.53008683632709</v>
      </c>
      <c r="P149" s="30">
        <f t="shared" si="118"/>
        <v>609.1300163934244</v>
      </c>
      <c r="Q149" s="30">
        <f t="shared" si="118"/>
        <v>475.46671489689783</v>
      </c>
      <c r="R149" s="30">
        <f t="shared" si="118"/>
        <v>280.45212387309618</v>
      </c>
      <c r="S149" s="30">
        <f t="shared" si="118"/>
        <v>330.22553466860745</v>
      </c>
      <c r="T149" s="30">
        <f t="shared" si="118"/>
        <v>952.04255625361588</v>
      </c>
      <c r="U149" s="30">
        <f t="shared" si="118"/>
        <v>1238.4821071285107</v>
      </c>
      <c r="V149" s="30">
        <f t="shared" si="118"/>
        <v>1175.9149886678154</v>
      </c>
      <c r="W149" s="30">
        <f t="shared" si="118"/>
        <v>516.82944231453052</v>
      </c>
      <c r="X149" s="30">
        <f t="shared" si="118"/>
        <v>264.22266198526262</v>
      </c>
      <c r="Y149" s="30">
        <f t="shared" si="118"/>
        <v>441.67631019265627</v>
      </c>
      <c r="Z149" s="30">
        <f t="shared" si="118"/>
        <v>672.3329101516407</v>
      </c>
      <c r="AA149" s="30">
        <f t="shared" si="118"/>
        <v>733.53008683632709</v>
      </c>
      <c r="AB149" s="30">
        <f t="shared" si="118"/>
        <v>609.1300163934244</v>
      </c>
      <c r="AC149" s="30">
        <f t="shared" si="118"/>
        <v>475.46671489689783</v>
      </c>
      <c r="AD149" s="30">
        <f t="shared" si="118"/>
        <v>280.45212387309618</v>
      </c>
      <c r="AE149" s="30">
        <f t="shared" si="118"/>
        <v>330.22553466860745</v>
      </c>
      <c r="AF149" s="30">
        <f t="shared" si="118"/>
        <v>952.04255625361588</v>
      </c>
      <c r="AG149" s="30">
        <f t="shared" si="118"/>
        <v>1238.4821071285107</v>
      </c>
      <c r="AH149" s="30">
        <f t="shared" si="118"/>
        <v>1175.9149886678154</v>
      </c>
      <c r="AI149" s="30">
        <f t="shared" si="118"/>
        <v>516.82944231453052</v>
      </c>
      <c r="AJ149" s="30">
        <f t="shared" si="118"/>
        <v>264.22266198526262</v>
      </c>
      <c r="AK149" s="30">
        <f t="shared" si="118"/>
        <v>441.67631019265627</v>
      </c>
      <c r="AL149" s="30">
        <f t="shared" si="118"/>
        <v>672.3329101516407</v>
      </c>
      <c r="AM149" s="30">
        <f t="shared" si="118"/>
        <v>733.53008683632709</v>
      </c>
      <c r="AN149" s="30">
        <f t="shared" si="118"/>
        <v>609.1300163934244</v>
      </c>
      <c r="AO149" s="30">
        <f t="shared" si="118"/>
        <v>475.46671489689783</v>
      </c>
      <c r="AP149" s="30">
        <f t="shared" si="118"/>
        <v>280.45212387309618</v>
      </c>
      <c r="AQ149" s="30">
        <f t="shared" si="118"/>
        <v>330.22553466860745</v>
      </c>
      <c r="AR149" s="30">
        <f t="shared" si="118"/>
        <v>952.04255625361588</v>
      </c>
      <c r="AS149" s="30">
        <f t="shared" si="118"/>
        <v>1238.4821071285107</v>
      </c>
      <c r="AT149" s="30">
        <f t="shared" si="118"/>
        <v>1175.9149886678154</v>
      </c>
      <c r="AU149" s="30">
        <f t="shared" si="118"/>
        <v>516.82944231453052</v>
      </c>
      <c r="AV149" s="30">
        <f t="shared" si="118"/>
        <v>264.22266198526262</v>
      </c>
      <c r="AW149" s="30">
        <f t="shared" si="118"/>
        <v>441.67631019265627</v>
      </c>
      <c r="AX149" s="30">
        <f t="shared" si="118"/>
        <v>672.3329101516407</v>
      </c>
      <c r="AY149" s="30">
        <f t="shared" si="118"/>
        <v>733.53008683632709</v>
      </c>
      <c r="AZ149" s="30">
        <f t="shared" si="118"/>
        <v>609.1300163934244</v>
      </c>
      <c r="BA149" s="30">
        <f t="shared" si="118"/>
        <v>475.46671489689783</v>
      </c>
      <c r="BB149" s="30">
        <f t="shared" si="118"/>
        <v>280.45212387309618</v>
      </c>
      <c r="BC149" s="30">
        <f t="shared" si="118"/>
        <v>330.22553466860745</v>
      </c>
      <c r="BD149" s="30">
        <f t="shared" si="118"/>
        <v>952.04255625361588</v>
      </c>
      <c r="BE149" s="30">
        <f t="shared" si="118"/>
        <v>1238.4821071285107</v>
      </c>
      <c r="BF149" s="30">
        <f t="shared" si="118"/>
        <v>1175.9149886678154</v>
      </c>
      <c r="BG149" s="30">
        <f t="shared" si="118"/>
        <v>516.82944231453052</v>
      </c>
      <c r="BH149" s="30">
        <f t="shared" si="118"/>
        <v>264.22266198526262</v>
      </c>
      <c r="BI149" s="30">
        <f t="shared" si="118"/>
        <v>441.67631019265627</v>
      </c>
      <c r="BJ149" s="30">
        <f t="shared" si="118"/>
        <v>672.3329101516407</v>
      </c>
      <c r="BK149" s="30">
        <f t="shared" si="118"/>
        <v>733.53008683632709</v>
      </c>
      <c r="BL149" s="30">
        <f t="shared" si="118"/>
        <v>609.1300163934244</v>
      </c>
      <c r="BM149" s="30">
        <f t="shared" si="118"/>
        <v>475.46671489689783</v>
      </c>
      <c r="BN149" s="30">
        <f t="shared" si="118"/>
        <v>280.45212387309618</v>
      </c>
      <c r="BO149" s="30">
        <f t="shared" si="118"/>
        <v>330.22553466860745</v>
      </c>
      <c r="BP149" s="30">
        <f t="shared" si="118"/>
        <v>952.04255625361588</v>
      </c>
      <c r="BQ149" s="30">
        <f t="shared" si="117"/>
        <v>1238.4821071285107</v>
      </c>
      <c r="BR149" s="30">
        <f t="shared" si="117"/>
        <v>1175.9149886678154</v>
      </c>
      <c r="BS149" s="30">
        <f t="shared" si="117"/>
        <v>516.82944231453052</v>
      </c>
      <c r="BT149" s="30">
        <f t="shared" si="117"/>
        <v>264.22266198526262</v>
      </c>
      <c r="BU149" s="30">
        <f t="shared" si="117"/>
        <v>441.67631019265627</v>
      </c>
      <c r="BV149" s="30">
        <f t="shared" si="117"/>
        <v>672.3329101516407</v>
      </c>
      <c r="BW149" s="30">
        <f t="shared" si="117"/>
        <v>733.53008683632709</v>
      </c>
      <c r="BX149" s="30">
        <f t="shared" si="117"/>
        <v>609.1300163934244</v>
      </c>
      <c r="BY149" s="30">
        <f t="shared" si="117"/>
        <v>475.46671489689783</v>
      </c>
      <c r="BZ149" s="30">
        <f t="shared" si="117"/>
        <v>280.45212387309618</v>
      </c>
      <c r="CA149" s="30">
        <f t="shared" si="117"/>
        <v>330.22553466860745</v>
      </c>
      <c r="CB149" s="30">
        <f t="shared" si="117"/>
        <v>952.04255625361588</v>
      </c>
      <c r="CC149" s="30">
        <f t="shared" si="117"/>
        <v>1238.4821071285107</v>
      </c>
      <c r="CD149" s="30">
        <f t="shared" si="117"/>
        <v>1175.9149886678154</v>
      </c>
      <c r="CE149" s="30">
        <f t="shared" si="117"/>
        <v>516.82944231453052</v>
      </c>
      <c r="CF149" s="30">
        <f t="shared" si="117"/>
        <v>264.22266198526262</v>
      </c>
      <c r="CG149" s="30">
        <f t="shared" si="117"/>
        <v>441.67631019265627</v>
      </c>
      <c r="CH149" s="33">
        <f t="shared" si="117"/>
        <v>672.3329101516407</v>
      </c>
    </row>
    <row r="150" spans="1:86" ht="15.75" hidden="1" customHeight="1" x14ac:dyDescent="0.3">
      <c r="A150" s="569"/>
      <c r="B150" s="94" t="s">
        <v>4</v>
      </c>
      <c r="C150" s="30">
        <f t="shared" si="114"/>
        <v>0</v>
      </c>
      <c r="D150" s="30">
        <f t="shared" si="115"/>
        <v>0</v>
      </c>
      <c r="E150" s="30">
        <f t="shared" si="118"/>
        <v>86.80436068342172</v>
      </c>
      <c r="F150" s="30">
        <f t="shared" si="118"/>
        <v>170.98268884592756</v>
      </c>
      <c r="G150" s="30">
        <f t="shared" si="118"/>
        <v>261.7479078103396</v>
      </c>
      <c r="H150" s="30">
        <f t="shared" si="118"/>
        <v>298.98818286925882</v>
      </c>
      <c r="I150" s="30">
        <f t="shared" si="118"/>
        <v>395.83060248439523</v>
      </c>
      <c r="J150" s="30">
        <f t="shared" si="118"/>
        <v>493.44006984417308</v>
      </c>
      <c r="K150" s="30">
        <f t="shared" si="118"/>
        <v>974.23956721560853</v>
      </c>
      <c r="L150" s="30">
        <f t="shared" si="118"/>
        <v>1265.805040149872</v>
      </c>
      <c r="M150" s="30">
        <f t="shared" si="118"/>
        <v>998.34414654262139</v>
      </c>
      <c r="N150" s="30">
        <f t="shared" si="118"/>
        <v>2080.0389153726583</v>
      </c>
      <c r="O150" s="30">
        <f t="shared" si="118"/>
        <v>3468.0130943913455</v>
      </c>
      <c r="P150" s="30">
        <f t="shared" si="118"/>
        <v>2626.2346954522582</v>
      </c>
      <c r="Q150" s="30">
        <f t="shared" si="118"/>
        <v>2897.2029510534421</v>
      </c>
      <c r="R150" s="30">
        <f t="shared" si="118"/>
        <v>2995.4211758109818</v>
      </c>
      <c r="S150" s="30">
        <f t="shared" si="118"/>
        <v>3785.0845045332294</v>
      </c>
      <c r="T150" s="30">
        <f t="shared" si="118"/>
        <v>3636.368286429532</v>
      </c>
      <c r="U150" s="30">
        <f t="shared" si="118"/>
        <v>4600.9194928575298</v>
      </c>
      <c r="V150" s="30">
        <f t="shared" si="118"/>
        <v>3669.982841153228</v>
      </c>
      <c r="W150" s="30">
        <f t="shared" si="118"/>
        <v>3851.8166877374138</v>
      </c>
      <c r="X150" s="30">
        <f t="shared" si="118"/>
        <v>3800.9943275572523</v>
      </c>
      <c r="Y150" s="30">
        <f t="shared" si="118"/>
        <v>2930.5179817712524</v>
      </c>
      <c r="Z150" s="30">
        <f t="shared" si="118"/>
        <v>3102.9805807410994</v>
      </c>
      <c r="AA150" s="30">
        <f t="shared" si="118"/>
        <v>3468.0130943913455</v>
      </c>
      <c r="AB150" s="30">
        <f t="shared" si="118"/>
        <v>2626.2346954522582</v>
      </c>
      <c r="AC150" s="30">
        <f t="shared" si="118"/>
        <v>2897.2029510534421</v>
      </c>
      <c r="AD150" s="30">
        <f t="shared" si="118"/>
        <v>2995.4211758109818</v>
      </c>
      <c r="AE150" s="30">
        <f t="shared" si="118"/>
        <v>3785.0845045332294</v>
      </c>
      <c r="AF150" s="30">
        <f t="shared" si="118"/>
        <v>3636.368286429532</v>
      </c>
      <c r="AG150" s="30">
        <f t="shared" si="118"/>
        <v>4600.9194928575298</v>
      </c>
      <c r="AH150" s="30">
        <f t="shared" si="118"/>
        <v>3669.982841153228</v>
      </c>
      <c r="AI150" s="30">
        <f t="shared" si="118"/>
        <v>3851.8166877374138</v>
      </c>
      <c r="AJ150" s="30">
        <f t="shared" si="118"/>
        <v>3800.9943275572523</v>
      </c>
      <c r="AK150" s="30">
        <f t="shared" si="118"/>
        <v>2930.5179817712524</v>
      </c>
      <c r="AL150" s="30">
        <f t="shared" si="118"/>
        <v>3102.9805807410994</v>
      </c>
      <c r="AM150" s="30">
        <f t="shared" si="118"/>
        <v>3468.0130943913455</v>
      </c>
      <c r="AN150" s="30">
        <f t="shared" si="118"/>
        <v>2626.2346954522582</v>
      </c>
      <c r="AO150" s="30">
        <f t="shared" si="118"/>
        <v>2897.2029510534421</v>
      </c>
      <c r="AP150" s="30">
        <f t="shared" si="118"/>
        <v>2995.4211758109818</v>
      </c>
      <c r="AQ150" s="30">
        <f t="shared" si="118"/>
        <v>3785.0845045332294</v>
      </c>
      <c r="AR150" s="30">
        <f t="shared" si="118"/>
        <v>3636.368286429532</v>
      </c>
      <c r="AS150" s="30">
        <f t="shared" si="118"/>
        <v>4600.9194928575298</v>
      </c>
      <c r="AT150" s="30">
        <f t="shared" si="118"/>
        <v>3669.982841153228</v>
      </c>
      <c r="AU150" s="30">
        <f t="shared" si="118"/>
        <v>3851.8166877374138</v>
      </c>
      <c r="AV150" s="30">
        <f t="shared" si="118"/>
        <v>3800.9943275572523</v>
      </c>
      <c r="AW150" s="30">
        <f t="shared" si="118"/>
        <v>2930.5179817712524</v>
      </c>
      <c r="AX150" s="30">
        <f t="shared" si="118"/>
        <v>3102.9805807410994</v>
      </c>
      <c r="AY150" s="30">
        <f t="shared" si="118"/>
        <v>3468.0130943913455</v>
      </c>
      <c r="AZ150" s="30">
        <f t="shared" si="118"/>
        <v>2626.2346954522582</v>
      </c>
      <c r="BA150" s="30">
        <f t="shared" si="118"/>
        <v>2897.2029510534421</v>
      </c>
      <c r="BB150" s="30">
        <f t="shared" si="118"/>
        <v>2995.4211758109818</v>
      </c>
      <c r="BC150" s="30">
        <f t="shared" si="118"/>
        <v>3785.0845045332294</v>
      </c>
      <c r="BD150" s="30">
        <f t="shared" si="118"/>
        <v>3636.368286429532</v>
      </c>
      <c r="BE150" s="30">
        <f t="shared" si="118"/>
        <v>4600.9194928575298</v>
      </c>
      <c r="BF150" s="30">
        <f t="shared" si="118"/>
        <v>3669.982841153228</v>
      </c>
      <c r="BG150" s="30">
        <f t="shared" si="118"/>
        <v>3851.8166877374138</v>
      </c>
      <c r="BH150" s="30">
        <f t="shared" si="118"/>
        <v>3800.9943275572523</v>
      </c>
      <c r="BI150" s="30">
        <f t="shared" si="118"/>
        <v>2930.5179817712524</v>
      </c>
      <c r="BJ150" s="30">
        <f t="shared" si="118"/>
        <v>3102.9805807410994</v>
      </c>
      <c r="BK150" s="30">
        <f t="shared" si="118"/>
        <v>3468.0130943913455</v>
      </c>
      <c r="BL150" s="30">
        <f t="shared" si="118"/>
        <v>2626.2346954522582</v>
      </c>
      <c r="BM150" s="30">
        <f t="shared" si="118"/>
        <v>2897.2029510534421</v>
      </c>
      <c r="BN150" s="30">
        <f t="shared" si="118"/>
        <v>2995.4211758109818</v>
      </c>
      <c r="BO150" s="30">
        <f t="shared" si="118"/>
        <v>3785.0845045332294</v>
      </c>
      <c r="BP150" s="30">
        <f t="shared" si="118"/>
        <v>3636.368286429532</v>
      </c>
      <c r="BQ150" s="30">
        <f t="shared" si="117"/>
        <v>4600.9194928575298</v>
      </c>
      <c r="BR150" s="30">
        <f t="shared" si="117"/>
        <v>3669.982841153228</v>
      </c>
      <c r="BS150" s="30">
        <f t="shared" si="117"/>
        <v>3851.8166877374138</v>
      </c>
      <c r="BT150" s="30">
        <f t="shared" si="117"/>
        <v>3800.9943275572523</v>
      </c>
      <c r="BU150" s="30">
        <f t="shared" si="117"/>
        <v>2930.5179817712524</v>
      </c>
      <c r="BV150" s="30">
        <f t="shared" si="117"/>
        <v>3102.9805807410994</v>
      </c>
      <c r="BW150" s="30">
        <f t="shared" si="117"/>
        <v>3468.0130943913455</v>
      </c>
      <c r="BX150" s="30">
        <f t="shared" si="117"/>
        <v>2626.2346954522582</v>
      </c>
      <c r="BY150" s="30">
        <f t="shared" si="117"/>
        <v>2897.2029510534421</v>
      </c>
      <c r="BZ150" s="30">
        <f t="shared" si="117"/>
        <v>2995.4211758109818</v>
      </c>
      <c r="CA150" s="30">
        <f t="shared" si="117"/>
        <v>3785.0845045332294</v>
      </c>
      <c r="CB150" s="30">
        <f t="shared" si="117"/>
        <v>3636.368286429532</v>
      </c>
      <c r="CC150" s="30">
        <f t="shared" si="117"/>
        <v>4600.9194928575298</v>
      </c>
      <c r="CD150" s="30">
        <f t="shared" si="117"/>
        <v>3669.982841153228</v>
      </c>
      <c r="CE150" s="30">
        <f t="shared" si="117"/>
        <v>3851.8166877374138</v>
      </c>
      <c r="CF150" s="30">
        <f t="shared" si="117"/>
        <v>3800.9943275572523</v>
      </c>
      <c r="CG150" s="30">
        <f t="shared" si="117"/>
        <v>2930.5179817712524</v>
      </c>
      <c r="CH150" s="33">
        <f t="shared" si="117"/>
        <v>3102.9805807410994</v>
      </c>
    </row>
    <row r="151" spans="1:86" hidden="1" x14ac:dyDescent="0.3">
      <c r="A151" s="569"/>
      <c r="B151" s="94" t="s">
        <v>5</v>
      </c>
      <c r="C151" s="30">
        <f t="shared" si="114"/>
        <v>0</v>
      </c>
      <c r="D151" s="30">
        <f t="shared" si="115"/>
        <v>0</v>
      </c>
      <c r="E151" s="30">
        <f t="shared" si="118"/>
        <v>0</v>
      </c>
      <c r="F151" s="30">
        <f t="shared" si="118"/>
        <v>0</v>
      </c>
      <c r="G151" s="30">
        <f t="shared" si="118"/>
        <v>0</v>
      </c>
      <c r="H151" s="30">
        <f t="shared" si="118"/>
        <v>0</v>
      </c>
      <c r="I151" s="30">
        <f t="shared" si="118"/>
        <v>0</v>
      </c>
      <c r="J151" s="30">
        <f t="shared" si="118"/>
        <v>0</v>
      </c>
      <c r="K151" s="30">
        <f t="shared" si="118"/>
        <v>0</v>
      </c>
      <c r="L151" s="30">
        <f t="shared" si="118"/>
        <v>0</v>
      </c>
      <c r="M151" s="30">
        <f t="shared" si="118"/>
        <v>0</v>
      </c>
      <c r="N151" s="30">
        <f t="shared" si="118"/>
        <v>0</v>
      </c>
      <c r="O151" s="30">
        <f t="shared" si="118"/>
        <v>0</v>
      </c>
      <c r="P151" s="30">
        <f t="shared" si="118"/>
        <v>0</v>
      </c>
      <c r="Q151" s="30">
        <f t="shared" si="118"/>
        <v>0</v>
      </c>
      <c r="R151" s="30">
        <f t="shared" si="118"/>
        <v>0</v>
      </c>
      <c r="S151" s="30">
        <f t="shared" si="118"/>
        <v>0</v>
      </c>
      <c r="T151" s="30">
        <f t="shared" si="118"/>
        <v>0</v>
      </c>
      <c r="U151" s="30">
        <f t="shared" si="118"/>
        <v>0</v>
      </c>
      <c r="V151" s="30">
        <f t="shared" si="118"/>
        <v>0</v>
      </c>
      <c r="W151" s="30">
        <f t="shared" si="118"/>
        <v>0</v>
      </c>
      <c r="X151" s="30">
        <f t="shared" si="118"/>
        <v>0</v>
      </c>
      <c r="Y151" s="30">
        <f t="shared" si="118"/>
        <v>0</v>
      </c>
      <c r="Z151" s="30">
        <f t="shared" si="118"/>
        <v>0</v>
      </c>
      <c r="AA151" s="30">
        <f t="shared" si="118"/>
        <v>0</v>
      </c>
      <c r="AB151" s="30">
        <f t="shared" si="118"/>
        <v>0</v>
      </c>
      <c r="AC151" s="30">
        <f t="shared" si="118"/>
        <v>0</v>
      </c>
      <c r="AD151" s="30">
        <f t="shared" si="118"/>
        <v>0</v>
      </c>
      <c r="AE151" s="30">
        <f t="shared" si="118"/>
        <v>0</v>
      </c>
      <c r="AF151" s="30">
        <f t="shared" si="118"/>
        <v>0</v>
      </c>
      <c r="AG151" s="30">
        <f t="shared" si="118"/>
        <v>0</v>
      </c>
      <c r="AH151" s="30">
        <f t="shared" si="118"/>
        <v>0</v>
      </c>
      <c r="AI151" s="30">
        <f t="shared" si="118"/>
        <v>0</v>
      </c>
      <c r="AJ151" s="30">
        <f t="shared" si="118"/>
        <v>0</v>
      </c>
      <c r="AK151" s="30">
        <f t="shared" si="118"/>
        <v>0</v>
      </c>
      <c r="AL151" s="30">
        <f t="shared" si="118"/>
        <v>0</v>
      </c>
      <c r="AM151" s="30">
        <f t="shared" si="118"/>
        <v>0</v>
      </c>
      <c r="AN151" s="30">
        <f t="shared" si="118"/>
        <v>0</v>
      </c>
      <c r="AO151" s="30">
        <f t="shared" si="118"/>
        <v>0</v>
      </c>
      <c r="AP151" s="30">
        <f t="shared" si="118"/>
        <v>0</v>
      </c>
      <c r="AQ151" s="30">
        <f t="shared" si="118"/>
        <v>0</v>
      </c>
      <c r="AR151" s="30">
        <f t="shared" si="118"/>
        <v>0</v>
      </c>
      <c r="AS151" s="30">
        <f t="shared" si="118"/>
        <v>0</v>
      </c>
      <c r="AT151" s="30">
        <f t="shared" si="118"/>
        <v>0</v>
      </c>
      <c r="AU151" s="30">
        <f t="shared" si="118"/>
        <v>0</v>
      </c>
      <c r="AV151" s="30">
        <f t="shared" si="118"/>
        <v>0</v>
      </c>
      <c r="AW151" s="30">
        <f t="shared" si="118"/>
        <v>0</v>
      </c>
      <c r="AX151" s="30">
        <f t="shared" si="118"/>
        <v>0</v>
      </c>
      <c r="AY151" s="30">
        <f t="shared" si="118"/>
        <v>0</v>
      </c>
      <c r="AZ151" s="30">
        <f t="shared" si="118"/>
        <v>0</v>
      </c>
      <c r="BA151" s="30">
        <f t="shared" si="118"/>
        <v>0</v>
      </c>
      <c r="BB151" s="30">
        <f t="shared" si="118"/>
        <v>0</v>
      </c>
      <c r="BC151" s="30">
        <f t="shared" si="118"/>
        <v>0</v>
      </c>
      <c r="BD151" s="30">
        <f t="shared" si="118"/>
        <v>0</v>
      </c>
      <c r="BE151" s="30">
        <f t="shared" si="118"/>
        <v>0</v>
      </c>
      <c r="BF151" s="30">
        <f t="shared" si="118"/>
        <v>0</v>
      </c>
      <c r="BG151" s="30">
        <f t="shared" si="118"/>
        <v>0</v>
      </c>
      <c r="BH151" s="30">
        <f t="shared" si="118"/>
        <v>0</v>
      </c>
      <c r="BI151" s="30">
        <f t="shared" si="118"/>
        <v>0</v>
      </c>
      <c r="BJ151" s="30">
        <f t="shared" si="118"/>
        <v>0</v>
      </c>
      <c r="BK151" s="30">
        <f t="shared" si="118"/>
        <v>0</v>
      </c>
      <c r="BL151" s="30">
        <f t="shared" si="118"/>
        <v>0</v>
      </c>
      <c r="BM151" s="30">
        <f t="shared" si="118"/>
        <v>0</v>
      </c>
      <c r="BN151" s="30">
        <f t="shared" si="118"/>
        <v>0</v>
      </c>
      <c r="BO151" s="30">
        <f t="shared" si="118"/>
        <v>0</v>
      </c>
      <c r="BP151" s="30">
        <f t="shared" si="118"/>
        <v>0</v>
      </c>
      <c r="BQ151" s="30">
        <f t="shared" si="117"/>
        <v>0</v>
      </c>
      <c r="BR151" s="30">
        <f t="shared" si="117"/>
        <v>0</v>
      </c>
      <c r="BS151" s="30">
        <f t="shared" si="117"/>
        <v>0</v>
      </c>
      <c r="BT151" s="30">
        <f t="shared" si="117"/>
        <v>0</v>
      </c>
      <c r="BU151" s="30">
        <f t="shared" si="117"/>
        <v>0</v>
      </c>
      <c r="BV151" s="30">
        <f t="shared" si="117"/>
        <v>0</v>
      </c>
      <c r="BW151" s="30">
        <f t="shared" si="117"/>
        <v>0</v>
      </c>
      <c r="BX151" s="30">
        <f t="shared" si="117"/>
        <v>0</v>
      </c>
      <c r="BY151" s="30">
        <f t="shared" si="117"/>
        <v>0</v>
      </c>
      <c r="BZ151" s="30">
        <f t="shared" si="117"/>
        <v>0</v>
      </c>
      <c r="CA151" s="30">
        <f t="shared" si="117"/>
        <v>0</v>
      </c>
      <c r="CB151" s="30">
        <f t="shared" si="117"/>
        <v>0</v>
      </c>
      <c r="CC151" s="30">
        <f t="shared" si="117"/>
        <v>0</v>
      </c>
      <c r="CD151" s="30">
        <f t="shared" si="117"/>
        <v>0</v>
      </c>
      <c r="CE151" s="30">
        <f t="shared" si="117"/>
        <v>0</v>
      </c>
      <c r="CF151" s="30">
        <f t="shared" si="117"/>
        <v>0</v>
      </c>
      <c r="CG151" s="30">
        <f t="shared" si="117"/>
        <v>0</v>
      </c>
      <c r="CH151" s="33">
        <f t="shared" si="117"/>
        <v>0</v>
      </c>
    </row>
    <row r="152" spans="1:86" hidden="1" x14ac:dyDescent="0.3">
      <c r="A152" s="569"/>
      <c r="B152" s="94" t="s">
        <v>23</v>
      </c>
      <c r="C152" s="30">
        <f t="shared" si="114"/>
        <v>0</v>
      </c>
      <c r="D152" s="30">
        <f t="shared" si="115"/>
        <v>0</v>
      </c>
      <c r="E152" s="30">
        <f t="shared" si="118"/>
        <v>0</v>
      </c>
      <c r="F152" s="30">
        <f t="shared" si="118"/>
        <v>0</v>
      </c>
      <c r="G152" s="30">
        <f t="shared" si="118"/>
        <v>0</v>
      </c>
      <c r="H152" s="30">
        <f t="shared" si="118"/>
        <v>0</v>
      </c>
      <c r="I152" s="30">
        <f t="shared" si="118"/>
        <v>0</v>
      </c>
      <c r="J152" s="30">
        <f t="shared" si="118"/>
        <v>0</v>
      </c>
      <c r="K152" s="30">
        <f t="shared" si="118"/>
        <v>0</v>
      </c>
      <c r="L152" s="30">
        <f t="shared" si="118"/>
        <v>0</v>
      </c>
      <c r="M152" s="30">
        <f t="shared" si="118"/>
        <v>0</v>
      </c>
      <c r="N152" s="30">
        <f t="shared" si="118"/>
        <v>354.57040338371087</v>
      </c>
      <c r="O152" s="30">
        <f t="shared" si="118"/>
        <v>705.18467514281394</v>
      </c>
      <c r="P152" s="30">
        <f t="shared" si="118"/>
        <v>636.19950457362529</v>
      </c>
      <c r="Q152" s="30">
        <f t="shared" si="118"/>
        <v>715.57187445099373</v>
      </c>
      <c r="R152" s="30">
        <f t="shared" si="118"/>
        <v>689.25825780260357</v>
      </c>
      <c r="S152" s="30">
        <f t="shared" si="118"/>
        <v>760.67365436366629</v>
      </c>
      <c r="T152" s="30">
        <f t="shared" si="118"/>
        <v>878.56810382273238</v>
      </c>
      <c r="U152" s="30">
        <f t="shared" si="118"/>
        <v>900.44808970897009</v>
      </c>
      <c r="V152" s="30">
        <f t="shared" si="118"/>
        <v>897.77745177818042</v>
      </c>
      <c r="W152" s="30">
        <f t="shared" si="118"/>
        <v>877.58732032624619</v>
      </c>
      <c r="X152" s="30">
        <f t="shared" si="118"/>
        <v>761.94354045467412</v>
      </c>
      <c r="Y152" s="30">
        <f t="shared" si="118"/>
        <v>707.21242736857982</v>
      </c>
      <c r="Z152" s="30">
        <f t="shared" si="118"/>
        <v>709.14080676742174</v>
      </c>
      <c r="AA152" s="30">
        <f t="shared" si="118"/>
        <v>705.18467514281394</v>
      </c>
      <c r="AB152" s="30">
        <f t="shared" si="118"/>
        <v>636.19950457362529</v>
      </c>
      <c r="AC152" s="30">
        <f t="shared" si="118"/>
        <v>715.57187445099373</v>
      </c>
      <c r="AD152" s="30">
        <f t="shared" si="118"/>
        <v>689.25825780260357</v>
      </c>
      <c r="AE152" s="30">
        <f t="shared" si="118"/>
        <v>760.67365436366629</v>
      </c>
      <c r="AF152" s="30">
        <f t="shared" si="118"/>
        <v>878.56810382273238</v>
      </c>
      <c r="AG152" s="30">
        <f t="shared" si="118"/>
        <v>900.44808970897009</v>
      </c>
      <c r="AH152" s="30">
        <f t="shared" si="118"/>
        <v>897.77745177818042</v>
      </c>
      <c r="AI152" s="30">
        <f t="shared" si="118"/>
        <v>877.58732032624619</v>
      </c>
      <c r="AJ152" s="30">
        <f t="shared" si="118"/>
        <v>761.94354045467412</v>
      </c>
      <c r="AK152" s="30">
        <f t="shared" si="118"/>
        <v>707.21242736857982</v>
      </c>
      <c r="AL152" s="30">
        <f t="shared" si="118"/>
        <v>709.14080676742174</v>
      </c>
      <c r="AM152" s="30">
        <f t="shared" si="118"/>
        <v>705.18467514281394</v>
      </c>
      <c r="AN152" s="30">
        <f t="shared" si="118"/>
        <v>636.19950457362529</v>
      </c>
      <c r="AO152" s="30">
        <f t="shared" si="118"/>
        <v>715.57187445099373</v>
      </c>
      <c r="AP152" s="30">
        <f t="shared" si="118"/>
        <v>689.25825780260357</v>
      </c>
      <c r="AQ152" s="30">
        <f t="shared" si="118"/>
        <v>760.67365436366629</v>
      </c>
      <c r="AR152" s="30">
        <f t="shared" si="118"/>
        <v>878.56810382273238</v>
      </c>
      <c r="AS152" s="30">
        <f t="shared" si="118"/>
        <v>900.44808970897009</v>
      </c>
      <c r="AT152" s="30">
        <f t="shared" si="118"/>
        <v>897.77745177818042</v>
      </c>
      <c r="AU152" s="30">
        <f t="shared" si="118"/>
        <v>877.58732032624619</v>
      </c>
      <c r="AV152" s="30">
        <f t="shared" si="118"/>
        <v>761.94354045467412</v>
      </c>
      <c r="AW152" s="30">
        <f t="shared" si="118"/>
        <v>707.21242736857982</v>
      </c>
      <c r="AX152" s="30">
        <f t="shared" si="118"/>
        <v>709.14080676742174</v>
      </c>
      <c r="AY152" s="30">
        <f t="shared" si="118"/>
        <v>705.18467514281394</v>
      </c>
      <c r="AZ152" s="30">
        <f t="shared" si="118"/>
        <v>636.19950457362529</v>
      </c>
      <c r="BA152" s="30">
        <f t="shared" si="118"/>
        <v>715.57187445099373</v>
      </c>
      <c r="BB152" s="30">
        <f t="shared" si="118"/>
        <v>689.25825780260357</v>
      </c>
      <c r="BC152" s="30">
        <f t="shared" si="118"/>
        <v>760.67365436366629</v>
      </c>
      <c r="BD152" s="30">
        <f t="shared" si="118"/>
        <v>878.56810382273238</v>
      </c>
      <c r="BE152" s="30">
        <f t="shared" si="118"/>
        <v>900.44808970897009</v>
      </c>
      <c r="BF152" s="30">
        <f t="shared" si="118"/>
        <v>897.77745177818042</v>
      </c>
      <c r="BG152" s="30">
        <f t="shared" si="118"/>
        <v>877.58732032624619</v>
      </c>
      <c r="BH152" s="30">
        <f t="shared" si="118"/>
        <v>761.94354045467412</v>
      </c>
      <c r="BI152" s="30">
        <f t="shared" si="118"/>
        <v>707.21242736857982</v>
      </c>
      <c r="BJ152" s="30">
        <f t="shared" si="118"/>
        <v>709.14080676742174</v>
      </c>
      <c r="BK152" s="30">
        <f t="shared" si="118"/>
        <v>705.18467514281394</v>
      </c>
      <c r="BL152" s="30">
        <f t="shared" si="118"/>
        <v>636.19950457362529</v>
      </c>
      <c r="BM152" s="30">
        <f t="shared" si="118"/>
        <v>715.57187445099373</v>
      </c>
      <c r="BN152" s="30">
        <f t="shared" si="118"/>
        <v>689.25825780260357</v>
      </c>
      <c r="BO152" s="30">
        <f t="shared" si="118"/>
        <v>760.67365436366629</v>
      </c>
      <c r="BP152" s="30">
        <f t="shared" ref="BP152:CH155" si="119">IF(BP32=0,0,((BP14*0.5)+BO32-BP50)*BP87*BP119*BP$2)</f>
        <v>878.56810382273238</v>
      </c>
      <c r="BQ152" s="30">
        <f t="shared" si="119"/>
        <v>900.44808970897009</v>
      </c>
      <c r="BR152" s="30">
        <f t="shared" si="119"/>
        <v>897.77745177818042</v>
      </c>
      <c r="BS152" s="30">
        <f t="shared" si="119"/>
        <v>877.58732032624619</v>
      </c>
      <c r="BT152" s="30">
        <f t="shared" si="119"/>
        <v>761.94354045467412</v>
      </c>
      <c r="BU152" s="30">
        <f t="shared" si="119"/>
        <v>707.21242736857982</v>
      </c>
      <c r="BV152" s="30">
        <f t="shared" si="119"/>
        <v>709.14080676742174</v>
      </c>
      <c r="BW152" s="30">
        <f t="shared" si="119"/>
        <v>705.18467514281394</v>
      </c>
      <c r="BX152" s="30">
        <f t="shared" si="119"/>
        <v>636.19950457362529</v>
      </c>
      <c r="BY152" s="30">
        <f t="shared" si="119"/>
        <v>715.57187445099373</v>
      </c>
      <c r="BZ152" s="30">
        <f t="shared" si="119"/>
        <v>689.25825780260357</v>
      </c>
      <c r="CA152" s="30">
        <f t="shared" si="119"/>
        <v>760.67365436366629</v>
      </c>
      <c r="CB152" s="30">
        <f t="shared" si="119"/>
        <v>878.56810382273238</v>
      </c>
      <c r="CC152" s="30">
        <f t="shared" si="119"/>
        <v>900.44808970897009</v>
      </c>
      <c r="CD152" s="30">
        <f t="shared" si="119"/>
        <v>897.77745177818042</v>
      </c>
      <c r="CE152" s="30">
        <f t="shared" si="119"/>
        <v>877.58732032624619</v>
      </c>
      <c r="CF152" s="30">
        <f t="shared" si="119"/>
        <v>761.94354045467412</v>
      </c>
      <c r="CG152" s="30">
        <f t="shared" si="119"/>
        <v>707.21242736857982</v>
      </c>
      <c r="CH152" s="33">
        <f t="shared" si="119"/>
        <v>709.14080676742174</v>
      </c>
    </row>
    <row r="153" spans="1:86" hidden="1" x14ac:dyDescent="0.3">
      <c r="A153" s="569"/>
      <c r="B153" s="94" t="s">
        <v>24</v>
      </c>
      <c r="C153" s="30">
        <f t="shared" si="114"/>
        <v>0</v>
      </c>
      <c r="D153" s="30">
        <f t="shared" si="115"/>
        <v>0</v>
      </c>
      <c r="E153" s="30">
        <f t="shared" ref="E153:BP155" si="120">IF(E33=0,0,((E15*0.5)+D33-E51)*E88*E120*E$2)</f>
        <v>0</v>
      </c>
      <c r="F153" s="30">
        <f t="shared" si="120"/>
        <v>0</v>
      </c>
      <c r="G153" s="30">
        <f t="shared" si="120"/>
        <v>0</v>
      </c>
      <c r="H153" s="30">
        <f t="shared" si="120"/>
        <v>0</v>
      </c>
      <c r="I153" s="30">
        <f t="shared" si="120"/>
        <v>0</v>
      </c>
      <c r="J153" s="30">
        <f t="shared" si="120"/>
        <v>0</v>
      </c>
      <c r="K153" s="30">
        <f t="shared" si="120"/>
        <v>0</v>
      </c>
      <c r="L153" s="30">
        <f t="shared" si="120"/>
        <v>0</v>
      </c>
      <c r="M153" s="30">
        <f t="shared" si="120"/>
        <v>0</v>
      </c>
      <c r="N153" s="30">
        <f t="shared" si="120"/>
        <v>0</v>
      </c>
      <c r="O153" s="30">
        <f t="shared" si="120"/>
        <v>0</v>
      </c>
      <c r="P153" s="30">
        <f t="shared" si="120"/>
        <v>0</v>
      </c>
      <c r="Q153" s="30">
        <f t="shared" si="120"/>
        <v>0</v>
      </c>
      <c r="R153" s="30">
        <f t="shared" si="120"/>
        <v>0</v>
      </c>
      <c r="S153" s="30">
        <f t="shared" si="120"/>
        <v>0</v>
      </c>
      <c r="T153" s="30">
        <f t="shared" si="120"/>
        <v>0</v>
      </c>
      <c r="U153" s="30">
        <f t="shared" si="120"/>
        <v>0</v>
      </c>
      <c r="V153" s="30">
        <f t="shared" si="120"/>
        <v>0</v>
      </c>
      <c r="W153" s="30">
        <f t="shared" si="120"/>
        <v>0</v>
      </c>
      <c r="X153" s="30">
        <f t="shared" si="120"/>
        <v>0</v>
      </c>
      <c r="Y153" s="30">
        <f t="shared" si="120"/>
        <v>0</v>
      </c>
      <c r="Z153" s="30">
        <f t="shared" si="120"/>
        <v>0</v>
      </c>
      <c r="AA153" s="30">
        <f t="shared" si="120"/>
        <v>0</v>
      </c>
      <c r="AB153" s="30">
        <f t="shared" si="120"/>
        <v>0</v>
      </c>
      <c r="AC153" s="30">
        <f t="shared" si="120"/>
        <v>0</v>
      </c>
      <c r="AD153" s="30">
        <f t="shared" si="120"/>
        <v>0</v>
      </c>
      <c r="AE153" s="30">
        <f t="shared" si="120"/>
        <v>0</v>
      </c>
      <c r="AF153" s="30">
        <f t="shared" si="120"/>
        <v>0</v>
      </c>
      <c r="AG153" s="30">
        <f t="shared" si="120"/>
        <v>0</v>
      </c>
      <c r="AH153" s="30">
        <f t="shared" si="120"/>
        <v>0</v>
      </c>
      <c r="AI153" s="30">
        <f t="shared" si="120"/>
        <v>0</v>
      </c>
      <c r="AJ153" s="30">
        <f t="shared" si="120"/>
        <v>0</v>
      </c>
      <c r="AK153" s="30">
        <f t="shared" si="120"/>
        <v>0</v>
      </c>
      <c r="AL153" s="30">
        <f t="shared" si="120"/>
        <v>0</v>
      </c>
      <c r="AM153" s="30">
        <f t="shared" si="120"/>
        <v>0</v>
      </c>
      <c r="AN153" s="30">
        <f t="shared" si="120"/>
        <v>0</v>
      </c>
      <c r="AO153" s="30">
        <f t="shared" si="120"/>
        <v>0</v>
      </c>
      <c r="AP153" s="30">
        <f t="shared" si="120"/>
        <v>0</v>
      </c>
      <c r="AQ153" s="30">
        <f t="shared" si="120"/>
        <v>0</v>
      </c>
      <c r="AR153" s="30">
        <f t="shared" si="120"/>
        <v>0</v>
      </c>
      <c r="AS153" s="30">
        <f t="shared" si="120"/>
        <v>0</v>
      </c>
      <c r="AT153" s="30">
        <f t="shared" si="120"/>
        <v>0</v>
      </c>
      <c r="AU153" s="30">
        <f t="shared" si="120"/>
        <v>0</v>
      </c>
      <c r="AV153" s="30">
        <f t="shared" si="120"/>
        <v>0</v>
      </c>
      <c r="AW153" s="30">
        <f t="shared" si="120"/>
        <v>0</v>
      </c>
      <c r="AX153" s="30">
        <f t="shared" si="120"/>
        <v>0</v>
      </c>
      <c r="AY153" s="30">
        <f t="shared" si="120"/>
        <v>0</v>
      </c>
      <c r="AZ153" s="30">
        <f t="shared" si="120"/>
        <v>0</v>
      </c>
      <c r="BA153" s="30">
        <f t="shared" si="120"/>
        <v>0</v>
      </c>
      <c r="BB153" s="30">
        <f t="shared" si="120"/>
        <v>0</v>
      </c>
      <c r="BC153" s="30">
        <f t="shared" si="120"/>
        <v>0</v>
      </c>
      <c r="BD153" s="30">
        <f t="shared" si="120"/>
        <v>0</v>
      </c>
      <c r="BE153" s="30">
        <f t="shared" si="120"/>
        <v>0</v>
      </c>
      <c r="BF153" s="30">
        <f t="shared" si="120"/>
        <v>0</v>
      </c>
      <c r="BG153" s="30">
        <f t="shared" si="120"/>
        <v>0</v>
      </c>
      <c r="BH153" s="30">
        <f t="shared" si="120"/>
        <v>0</v>
      </c>
      <c r="BI153" s="30">
        <f t="shared" si="120"/>
        <v>0</v>
      </c>
      <c r="BJ153" s="30">
        <f t="shared" si="120"/>
        <v>0</v>
      </c>
      <c r="BK153" s="30">
        <f t="shared" si="120"/>
        <v>0</v>
      </c>
      <c r="BL153" s="30">
        <f t="shared" si="120"/>
        <v>0</v>
      </c>
      <c r="BM153" s="30">
        <f t="shared" si="120"/>
        <v>0</v>
      </c>
      <c r="BN153" s="30">
        <f t="shared" si="120"/>
        <v>0</v>
      </c>
      <c r="BO153" s="30">
        <f t="shared" si="120"/>
        <v>0</v>
      </c>
      <c r="BP153" s="30">
        <f t="shared" si="120"/>
        <v>0</v>
      </c>
      <c r="BQ153" s="30">
        <f t="shared" si="119"/>
        <v>0</v>
      </c>
      <c r="BR153" s="30">
        <f t="shared" si="119"/>
        <v>0</v>
      </c>
      <c r="BS153" s="30">
        <f t="shared" si="119"/>
        <v>0</v>
      </c>
      <c r="BT153" s="30">
        <f t="shared" si="119"/>
        <v>0</v>
      </c>
      <c r="BU153" s="30">
        <f t="shared" si="119"/>
        <v>0</v>
      </c>
      <c r="BV153" s="30">
        <f t="shared" si="119"/>
        <v>0</v>
      </c>
      <c r="BW153" s="30">
        <f t="shared" si="119"/>
        <v>0</v>
      </c>
      <c r="BX153" s="30">
        <f t="shared" si="119"/>
        <v>0</v>
      </c>
      <c r="BY153" s="30">
        <f t="shared" si="119"/>
        <v>0</v>
      </c>
      <c r="BZ153" s="30">
        <f t="shared" si="119"/>
        <v>0</v>
      </c>
      <c r="CA153" s="30">
        <f t="shared" si="119"/>
        <v>0</v>
      </c>
      <c r="CB153" s="30">
        <f t="shared" si="119"/>
        <v>0</v>
      </c>
      <c r="CC153" s="30">
        <f t="shared" si="119"/>
        <v>0</v>
      </c>
      <c r="CD153" s="30">
        <f t="shared" si="119"/>
        <v>0</v>
      </c>
      <c r="CE153" s="30">
        <f t="shared" si="119"/>
        <v>0</v>
      </c>
      <c r="CF153" s="30">
        <f t="shared" si="119"/>
        <v>0</v>
      </c>
      <c r="CG153" s="30">
        <f t="shared" si="119"/>
        <v>0</v>
      </c>
      <c r="CH153" s="33">
        <f t="shared" si="119"/>
        <v>0</v>
      </c>
    </row>
    <row r="154" spans="1:86" ht="15.75" hidden="1" customHeight="1" x14ac:dyDescent="0.3">
      <c r="A154" s="569"/>
      <c r="B154" s="94" t="s">
        <v>7</v>
      </c>
      <c r="C154" s="30">
        <f t="shared" si="114"/>
        <v>0</v>
      </c>
      <c r="D154" s="30">
        <f t="shared" si="115"/>
        <v>0</v>
      </c>
      <c r="E154" s="30">
        <f t="shared" si="120"/>
        <v>0</v>
      </c>
      <c r="F154" s="30">
        <f t="shared" si="120"/>
        <v>0</v>
      </c>
      <c r="G154" s="30">
        <f t="shared" si="120"/>
        <v>0</v>
      </c>
      <c r="H154" s="30">
        <f t="shared" si="120"/>
        <v>0</v>
      </c>
      <c r="I154" s="30">
        <f t="shared" si="120"/>
        <v>0</v>
      </c>
      <c r="J154" s="30">
        <f t="shared" si="120"/>
        <v>0</v>
      </c>
      <c r="K154" s="30">
        <f t="shared" si="120"/>
        <v>0</v>
      </c>
      <c r="L154" s="30">
        <f t="shared" si="120"/>
        <v>0</v>
      </c>
      <c r="M154" s="30">
        <f t="shared" si="120"/>
        <v>0</v>
      </c>
      <c r="N154" s="30">
        <f t="shared" si="120"/>
        <v>0</v>
      </c>
      <c r="O154" s="30">
        <f t="shared" si="120"/>
        <v>0</v>
      </c>
      <c r="P154" s="30">
        <f t="shared" si="120"/>
        <v>0</v>
      </c>
      <c r="Q154" s="30">
        <f t="shared" si="120"/>
        <v>0</v>
      </c>
      <c r="R154" s="30">
        <f t="shared" si="120"/>
        <v>0</v>
      </c>
      <c r="S154" s="30">
        <f t="shared" si="120"/>
        <v>0</v>
      </c>
      <c r="T154" s="30">
        <f t="shared" si="120"/>
        <v>0</v>
      </c>
      <c r="U154" s="30">
        <f t="shared" si="120"/>
        <v>0</v>
      </c>
      <c r="V154" s="30">
        <f t="shared" si="120"/>
        <v>0</v>
      </c>
      <c r="W154" s="30">
        <f t="shared" si="120"/>
        <v>0</v>
      </c>
      <c r="X154" s="30">
        <f t="shared" si="120"/>
        <v>0</v>
      </c>
      <c r="Y154" s="30">
        <f t="shared" si="120"/>
        <v>0</v>
      </c>
      <c r="Z154" s="30">
        <f t="shared" si="120"/>
        <v>0</v>
      </c>
      <c r="AA154" s="30">
        <f t="shared" si="120"/>
        <v>0</v>
      </c>
      <c r="AB154" s="30">
        <f t="shared" si="120"/>
        <v>0</v>
      </c>
      <c r="AC154" s="30">
        <f t="shared" si="120"/>
        <v>0</v>
      </c>
      <c r="AD154" s="30">
        <f t="shared" si="120"/>
        <v>0</v>
      </c>
      <c r="AE154" s="30">
        <f t="shared" si="120"/>
        <v>0</v>
      </c>
      <c r="AF154" s="30">
        <f t="shared" si="120"/>
        <v>0</v>
      </c>
      <c r="AG154" s="30">
        <f t="shared" si="120"/>
        <v>0</v>
      </c>
      <c r="AH154" s="30">
        <f t="shared" si="120"/>
        <v>0</v>
      </c>
      <c r="AI154" s="30">
        <f t="shared" si="120"/>
        <v>0</v>
      </c>
      <c r="AJ154" s="30">
        <f t="shared" si="120"/>
        <v>0</v>
      </c>
      <c r="AK154" s="30">
        <f t="shared" si="120"/>
        <v>0</v>
      </c>
      <c r="AL154" s="30">
        <f t="shared" si="120"/>
        <v>0</v>
      </c>
      <c r="AM154" s="30">
        <f t="shared" si="120"/>
        <v>0</v>
      </c>
      <c r="AN154" s="30">
        <f t="shared" si="120"/>
        <v>0</v>
      </c>
      <c r="AO154" s="30">
        <f t="shared" si="120"/>
        <v>0</v>
      </c>
      <c r="AP154" s="30">
        <f t="shared" si="120"/>
        <v>0</v>
      </c>
      <c r="AQ154" s="30">
        <f t="shared" si="120"/>
        <v>0</v>
      </c>
      <c r="AR154" s="30">
        <f t="shared" si="120"/>
        <v>0</v>
      </c>
      <c r="AS154" s="30">
        <f t="shared" si="120"/>
        <v>0</v>
      </c>
      <c r="AT154" s="30">
        <f t="shared" si="120"/>
        <v>0</v>
      </c>
      <c r="AU154" s="30">
        <f t="shared" si="120"/>
        <v>0</v>
      </c>
      <c r="AV154" s="30">
        <f t="shared" si="120"/>
        <v>0</v>
      </c>
      <c r="AW154" s="30">
        <f t="shared" si="120"/>
        <v>0</v>
      </c>
      <c r="AX154" s="30">
        <f t="shared" si="120"/>
        <v>0</v>
      </c>
      <c r="AY154" s="30">
        <f t="shared" si="120"/>
        <v>0</v>
      </c>
      <c r="AZ154" s="30">
        <f t="shared" si="120"/>
        <v>0</v>
      </c>
      <c r="BA154" s="30">
        <f t="shared" si="120"/>
        <v>0</v>
      </c>
      <c r="BB154" s="30">
        <f t="shared" si="120"/>
        <v>0</v>
      </c>
      <c r="BC154" s="30">
        <f t="shared" si="120"/>
        <v>0</v>
      </c>
      <c r="BD154" s="30">
        <f t="shared" si="120"/>
        <v>0</v>
      </c>
      <c r="BE154" s="30">
        <f t="shared" si="120"/>
        <v>0</v>
      </c>
      <c r="BF154" s="30">
        <f t="shared" si="120"/>
        <v>0</v>
      </c>
      <c r="BG154" s="30">
        <f t="shared" si="120"/>
        <v>0</v>
      </c>
      <c r="BH154" s="30">
        <f t="shared" si="120"/>
        <v>0</v>
      </c>
      <c r="BI154" s="30">
        <f t="shared" si="120"/>
        <v>0</v>
      </c>
      <c r="BJ154" s="30">
        <f t="shared" si="120"/>
        <v>0</v>
      </c>
      <c r="BK154" s="30">
        <f t="shared" si="120"/>
        <v>0</v>
      </c>
      <c r="BL154" s="30">
        <f t="shared" si="120"/>
        <v>0</v>
      </c>
      <c r="BM154" s="30">
        <f t="shared" si="120"/>
        <v>0</v>
      </c>
      <c r="BN154" s="30">
        <f t="shared" si="120"/>
        <v>0</v>
      </c>
      <c r="BO154" s="30">
        <f t="shared" si="120"/>
        <v>0</v>
      </c>
      <c r="BP154" s="30">
        <f t="shared" si="120"/>
        <v>0</v>
      </c>
      <c r="BQ154" s="30">
        <f t="shared" si="119"/>
        <v>0</v>
      </c>
      <c r="BR154" s="30">
        <f t="shared" si="119"/>
        <v>0</v>
      </c>
      <c r="BS154" s="30">
        <f t="shared" si="119"/>
        <v>0</v>
      </c>
      <c r="BT154" s="30">
        <f t="shared" si="119"/>
        <v>0</v>
      </c>
      <c r="BU154" s="30">
        <f t="shared" si="119"/>
        <v>0</v>
      </c>
      <c r="BV154" s="30">
        <f t="shared" si="119"/>
        <v>0</v>
      </c>
      <c r="BW154" s="30">
        <f t="shared" si="119"/>
        <v>0</v>
      </c>
      <c r="BX154" s="30">
        <f t="shared" si="119"/>
        <v>0</v>
      </c>
      <c r="BY154" s="30">
        <f t="shared" si="119"/>
        <v>0</v>
      </c>
      <c r="BZ154" s="30">
        <f t="shared" si="119"/>
        <v>0</v>
      </c>
      <c r="CA154" s="30">
        <f t="shared" si="119"/>
        <v>0</v>
      </c>
      <c r="CB154" s="30">
        <f t="shared" si="119"/>
        <v>0</v>
      </c>
      <c r="CC154" s="30">
        <f t="shared" si="119"/>
        <v>0</v>
      </c>
      <c r="CD154" s="30">
        <f t="shared" si="119"/>
        <v>0</v>
      </c>
      <c r="CE154" s="30">
        <f t="shared" si="119"/>
        <v>0</v>
      </c>
      <c r="CF154" s="30">
        <f t="shared" si="119"/>
        <v>0</v>
      </c>
      <c r="CG154" s="30">
        <f t="shared" si="119"/>
        <v>0</v>
      </c>
      <c r="CH154" s="33">
        <f t="shared" si="119"/>
        <v>0</v>
      </c>
    </row>
    <row r="155" spans="1:86" ht="15.75" hidden="1" customHeight="1" x14ac:dyDescent="0.3">
      <c r="A155" s="569"/>
      <c r="B155" s="94" t="s">
        <v>8</v>
      </c>
      <c r="C155" s="30">
        <f t="shared" si="114"/>
        <v>0</v>
      </c>
      <c r="D155" s="30">
        <f t="shared" si="115"/>
        <v>0</v>
      </c>
      <c r="E155" s="30">
        <f t="shared" si="120"/>
        <v>0</v>
      </c>
      <c r="F155" s="30">
        <f t="shared" si="120"/>
        <v>0</v>
      </c>
      <c r="G155" s="30">
        <f t="shared" si="120"/>
        <v>0</v>
      </c>
      <c r="H155" s="30">
        <f t="shared" si="120"/>
        <v>0</v>
      </c>
      <c r="I155" s="30">
        <f t="shared" si="120"/>
        <v>0</v>
      </c>
      <c r="J155" s="30">
        <f t="shared" si="120"/>
        <v>0</v>
      </c>
      <c r="K155" s="30">
        <f t="shared" si="120"/>
        <v>0</v>
      </c>
      <c r="L155" s="30">
        <f t="shared" si="120"/>
        <v>0</v>
      </c>
      <c r="M155" s="30">
        <f t="shared" si="120"/>
        <v>0</v>
      </c>
      <c r="N155" s="30">
        <f t="shared" si="120"/>
        <v>0</v>
      </c>
      <c r="O155" s="30">
        <f t="shared" si="120"/>
        <v>0</v>
      </c>
      <c r="P155" s="30">
        <f t="shared" si="120"/>
        <v>0</v>
      </c>
      <c r="Q155" s="30">
        <f t="shared" si="120"/>
        <v>0</v>
      </c>
      <c r="R155" s="30">
        <f t="shared" si="120"/>
        <v>0</v>
      </c>
      <c r="S155" s="30">
        <f t="shared" si="120"/>
        <v>0</v>
      </c>
      <c r="T155" s="30">
        <f t="shared" si="120"/>
        <v>0</v>
      </c>
      <c r="U155" s="30">
        <f t="shared" si="120"/>
        <v>0</v>
      </c>
      <c r="V155" s="30">
        <f t="shared" si="120"/>
        <v>0</v>
      </c>
      <c r="W155" s="30">
        <f t="shared" si="120"/>
        <v>0</v>
      </c>
      <c r="X155" s="30">
        <f t="shared" si="120"/>
        <v>0</v>
      </c>
      <c r="Y155" s="30">
        <f t="shared" si="120"/>
        <v>0</v>
      </c>
      <c r="Z155" s="30">
        <f t="shared" si="120"/>
        <v>0</v>
      </c>
      <c r="AA155" s="30">
        <f t="shared" si="120"/>
        <v>0</v>
      </c>
      <c r="AB155" s="30">
        <f t="shared" si="120"/>
        <v>0</v>
      </c>
      <c r="AC155" s="30">
        <f t="shared" si="120"/>
        <v>0</v>
      </c>
      <c r="AD155" s="30">
        <f t="shared" si="120"/>
        <v>0</v>
      </c>
      <c r="AE155" s="30">
        <f t="shared" si="120"/>
        <v>0</v>
      </c>
      <c r="AF155" s="30">
        <f t="shared" si="120"/>
        <v>0</v>
      </c>
      <c r="AG155" s="30">
        <f t="shared" si="120"/>
        <v>0</v>
      </c>
      <c r="AH155" s="30">
        <f t="shared" si="120"/>
        <v>0</v>
      </c>
      <c r="AI155" s="30">
        <f t="shared" si="120"/>
        <v>0</v>
      </c>
      <c r="AJ155" s="30">
        <f t="shared" si="120"/>
        <v>0</v>
      </c>
      <c r="AK155" s="30">
        <f t="shared" si="120"/>
        <v>0</v>
      </c>
      <c r="AL155" s="30">
        <f t="shared" si="120"/>
        <v>0</v>
      </c>
      <c r="AM155" s="30">
        <f t="shared" si="120"/>
        <v>0</v>
      </c>
      <c r="AN155" s="30">
        <f t="shared" si="120"/>
        <v>0</v>
      </c>
      <c r="AO155" s="30">
        <f t="shared" si="120"/>
        <v>0</v>
      </c>
      <c r="AP155" s="30">
        <f t="shared" si="120"/>
        <v>0</v>
      </c>
      <c r="AQ155" s="30">
        <f t="shared" si="120"/>
        <v>0</v>
      </c>
      <c r="AR155" s="30">
        <f t="shared" si="120"/>
        <v>0</v>
      </c>
      <c r="AS155" s="30">
        <f t="shared" si="120"/>
        <v>0</v>
      </c>
      <c r="AT155" s="30">
        <f t="shared" si="120"/>
        <v>0</v>
      </c>
      <c r="AU155" s="30">
        <f t="shared" si="120"/>
        <v>0</v>
      </c>
      <c r="AV155" s="30">
        <f t="shared" si="120"/>
        <v>0</v>
      </c>
      <c r="AW155" s="30">
        <f t="shared" si="120"/>
        <v>0</v>
      </c>
      <c r="AX155" s="30">
        <f t="shared" si="120"/>
        <v>0</v>
      </c>
      <c r="AY155" s="30">
        <f t="shared" si="120"/>
        <v>0</v>
      </c>
      <c r="AZ155" s="30">
        <f t="shared" si="120"/>
        <v>0</v>
      </c>
      <c r="BA155" s="30">
        <f t="shared" si="120"/>
        <v>0</v>
      </c>
      <c r="BB155" s="30">
        <f t="shared" si="120"/>
        <v>0</v>
      </c>
      <c r="BC155" s="30">
        <f t="shared" si="120"/>
        <v>0</v>
      </c>
      <c r="BD155" s="30">
        <f t="shared" si="120"/>
        <v>0</v>
      </c>
      <c r="BE155" s="30">
        <f t="shared" si="120"/>
        <v>0</v>
      </c>
      <c r="BF155" s="30">
        <f t="shared" si="120"/>
        <v>0</v>
      </c>
      <c r="BG155" s="30">
        <f t="shared" si="120"/>
        <v>0</v>
      </c>
      <c r="BH155" s="30">
        <f t="shared" si="120"/>
        <v>0</v>
      </c>
      <c r="BI155" s="30">
        <f t="shared" si="120"/>
        <v>0</v>
      </c>
      <c r="BJ155" s="30">
        <f t="shared" si="120"/>
        <v>0</v>
      </c>
      <c r="BK155" s="30">
        <f t="shared" si="120"/>
        <v>0</v>
      </c>
      <c r="BL155" s="30">
        <f t="shared" si="120"/>
        <v>0</v>
      </c>
      <c r="BM155" s="30">
        <f t="shared" si="120"/>
        <v>0</v>
      </c>
      <c r="BN155" s="30">
        <f t="shared" si="120"/>
        <v>0</v>
      </c>
      <c r="BO155" s="30">
        <f t="shared" si="120"/>
        <v>0</v>
      </c>
      <c r="BP155" s="30">
        <f t="shared" si="120"/>
        <v>0</v>
      </c>
      <c r="BQ155" s="30">
        <f t="shared" si="119"/>
        <v>0</v>
      </c>
      <c r="BR155" s="30">
        <f t="shared" si="119"/>
        <v>0</v>
      </c>
      <c r="BS155" s="30">
        <f t="shared" si="119"/>
        <v>0</v>
      </c>
      <c r="BT155" s="30">
        <f t="shared" si="119"/>
        <v>0</v>
      </c>
      <c r="BU155" s="30">
        <f t="shared" si="119"/>
        <v>0</v>
      </c>
      <c r="BV155" s="30">
        <f t="shared" si="119"/>
        <v>0</v>
      </c>
      <c r="BW155" s="30">
        <f t="shared" si="119"/>
        <v>0</v>
      </c>
      <c r="BX155" s="30">
        <f t="shared" si="119"/>
        <v>0</v>
      </c>
      <c r="BY155" s="30">
        <f t="shared" si="119"/>
        <v>0</v>
      </c>
      <c r="BZ155" s="30">
        <f t="shared" si="119"/>
        <v>0</v>
      </c>
      <c r="CA155" s="30">
        <f t="shared" si="119"/>
        <v>0</v>
      </c>
      <c r="CB155" s="30">
        <f t="shared" si="119"/>
        <v>0</v>
      </c>
      <c r="CC155" s="30">
        <f t="shared" si="119"/>
        <v>0</v>
      </c>
      <c r="CD155" s="30">
        <f t="shared" si="119"/>
        <v>0</v>
      </c>
      <c r="CE155" s="30">
        <f t="shared" si="119"/>
        <v>0</v>
      </c>
      <c r="CF155" s="30">
        <f t="shared" si="119"/>
        <v>0</v>
      </c>
      <c r="CG155" s="30">
        <f t="shared" si="119"/>
        <v>0</v>
      </c>
      <c r="CH155" s="33">
        <f t="shared" si="119"/>
        <v>0</v>
      </c>
    </row>
    <row r="156" spans="1:86" ht="15.75" hidden="1" customHeight="1" x14ac:dyDescent="0.3">
      <c r="A156" s="569"/>
      <c r="B156" s="14"/>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12"/>
    </row>
    <row r="157" spans="1:86" ht="15.75" hidden="1" customHeight="1" x14ac:dyDescent="0.3">
      <c r="A157" s="569"/>
      <c r="B157" s="285" t="s">
        <v>26</v>
      </c>
      <c r="C157" s="30">
        <f>SUM(C143:C156)</f>
        <v>0</v>
      </c>
      <c r="D157" s="30">
        <f>SUM(D143:D156)</f>
        <v>0</v>
      </c>
      <c r="E157" s="30">
        <f t="shared" ref="E157:BP157" si="121">SUM(E143:E156)</f>
        <v>86.80436068342172</v>
      </c>
      <c r="F157" s="30">
        <f t="shared" si="121"/>
        <v>170.98268884592756</v>
      </c>
      <c r="G157" s="30">
        <f t="shared" si="121"/>
        <v>261.7479078103396</v>
      </c>
      <c r="H157" s="30">
        <f t="shared" si="121"/>
        <v>3048.4774436712078</v>
      </c>
      <c r="I157" s="30">
        <f t="shared" si="121"/>
        <v>7752.7957408666934</v>
      </c>
      <c r="J157" s="30">
        <f t="shared" si="121"/>
        <v>7460.6164512506657</v>
      </c>
      <c r="K157" s="30">
        <f t="shared" si="121"/>
        <v>3841.2808730178858</v>
      </c>
      <c r="L157" s="30">
        <f t="shared" si="121"/>
        <v>1664.1619792314084</v>
      </c>
      <c r="M157" s="30">
        <f t="shared" si="121"/>
        <v>1100.1631413503439</v>
      </c>
      <c r="N157" s="30">
        <f t="shared" si="121"/>
        <v>3397.1860309337117</v>
      </c>
      <c r="O157" s="30">
        <f t="shared" si="121"/>
        <v>6149.8201980136537</v>
      </c>
      <c r="P157" s="30">
        <f t="shared" si="121"/>
        <v>5000.0256112043389</v>
      </c>
      <c r="Q157" s="30">
        <f t="shared" si="121"/>
        <v>5558.3955738947361</v>
      </c>
      <c r="R157" s="30">
        <f t="shared" si="121"/>
        <v>5923.1916768839055</v>
      </c>
      <c r="S157" s="30">
        <f t="shared" si="121"/>
        <v>8664.8231158761209</v>
      </c>
      <c r="T157" s="30">
        <f t="shared" si="121"/>
        <v>16593.551471635918</v>
      </c>
      <c r="U157" s="30">
        <f t="shared" si="121"/>
        <v>20907.005808819125</v>
      </c>
      <c r="V157" s="30">
        <f t="shared" si="121"/>
        <v>19239.603192082228</v>
      </c>
      <c r="W157" s="30">
        <f t="shared" si="121"/>
        <v>11695.530388851215</v>
      </c>
      <c r="X157" s="30">
        <f t="shared" si="121"/>
        <v>6851.2919303960189</v>
      </c>
      <c r="Y157" s="30">
        <f t="shared" si="121"/>
        <v>5500.0056861226376</v>
      </c>
      <c r="Z157" s="30">
        <f t="shared" si="121"/>
        <v>5736.1941459149975</v>
      </c>
      <c r="AA157" s="30">
        <f t="shared" si="121"/>
        <v>6149.8201980136537</v>
      </c>
      <c r="AB157" s="30">
        <f t="shared" si="121"/>
        <v>5000.0256112043389</v>
      </c>
      <c r="AC157" s="30">
        <f t="shared" si="121"/>
        <v>5558.3955738947361</v>
      </c>
      <c r="AD157" s="30">
        <f t="shared" si="121"/>
        <v>5923.1916768839055</v>
      </c>
      <c r="AE157" s="30">
        <f t="shared" si="121"/>
        <v>8664.8231158761209</v>
      </c>
      <c r="AF157" s="30">
        <f t="shared" si="121"/>
        <v>16593.551471635918</v>
      </c>
      <c r="AG157" s="30">
        <f t="shared" si="121"/>
        <v>20907.005808819125</v>
      </c>
      <c r="AH157" s="30">
        <f t="shared" si="121"/>
        <v>19239.603192082228</v>
      </c>
      <c r="AI157" s="30">
        <f t="shared" si="121"/>
        <v>11695.530388851215</v>
      </c>
      <c r="AJ157" s="30">
        <f t="shared" si="121"/>
        <v>6851.2919303960189</v>
      </c>
      <c r="AK157" s="30">
        <f t="shared" si="121"/>
        <v>5500.0056861226376</v>
      </c>
      <c r="AL157" s="30">
        <f t="shared" si="121"/>
        <v>5736.1941459149975</v>
      </c>
      <c r="AM157" s="30">
        <f t="shared" si="121"/>
        <v>6149.8201980136537</v>
      </c>
      <c r="AN157" s="30">
        <f t="shared" si="121"/>
        <v>5000.0256112043389</v>
      </c>
      <c r="AO157" s="30">
        <f t="shared" si="121"/>
        <v>5558.3955738947361</v>
      </c>
      <c r="AP157" s="30">
        <f t="shared" si="121"/>
        <v>5923.1916768839055</v>
      </c>
      <c r="AQ157" s="30">
        <f t="shared" si="121"/>
        <v>8664.8231158761209</v>
      </c>
      <c r="AR157" s="30">
        <f t="shared" si="121"/>
        <v>16593.551471635918</v>
      </c>
      <c r="AS157" s="30">
        <f t="shared" si="121"/>
        <v>20907.005808819125</v>
      </c>
      <c r="AT157" s="30">
        <f t="shared" si="121"/>
        <v>19239.603192082228</v>
      </c>
      <c r="AU157" s="30">
        <f t="shared" si="121"/>
        <v>11695.530388851215</v>
      </c>
      <c r="AV157" s="30">
        <f t="shared" si="121"/>
        <v>6851.2919303960189</v>
      </c>
      <c r="AW157" s="30">
        <f t="shared" si="121"/>
        <v>5500.0056861226376</v>
      </c>
      <c r="AX157" s="30">
        <f t="shared" si="121"/>
        <v>5736.1941459149975</v>
      </c>
      <c r="AY157" s="30">
        <f t="shared" si="121"/>
        <v>6149.8201980136537</v>
      </c>
      <c r="AZ157" s="30">
        <f t="shared" si="121"/>
        <v>5000.0256112043389</v>
      </c>
      <c r="BA157" s="30">
        <f t="shared" si="121"/>
        <v>5558.3955738947361</v>
      </c>
      <c r="BB157" s="30">
        <f t="shared" si="121"/>
        <v>5923.1916768839055</v>
      </c>
      <c r="BC157" s="30">
        <f t="shared" si="121"/>
        <v>8664.8231158761209</v>
      </c>
      <c r="BD157" s="30">
        <f t="shared" si="121"/>
        <v>16593.551471635918</v>
      </c>
      <c r="BE157" s="30">
        <f t="shared" si="121"/>
        <v>20907.005808819125</v>
      </c>
      <c r="BF157" s="30">
        <f t="shared" si="121"/>
        <v>19239.603192082228</v>
      </c>
      <c r="BG157" s="30">
        <f t="shared" si="121"/>
        <v>11695.530388851215</v>
      </c>
      <c r="BH157" s="30">
        <f t="shared" si="121"/>
        <v>6851.2919303960189</v>
      </c>
      <c r="BI157" s="30">
        <f t="shared" si="121"/>
        <v>5500.0056861226376</v>
      </c>
      <c r="BJ157" s="30">
        <f t="shared" si="121"/>
        <v>5736.1941459149975</v>
      </c>
      <c r="BK157" s="30">
        <f t="shared" si="121"/>
        <v>6149.8201980136537</v>
      </c>
      <c r="BL157" s="30">
        <f t="shared" si="121"/>
        <v>5000.0256112043389</v>
      </c>
      <c r="BM157" s="30">
        <f t="shared" si="121"/>
        <v>5558.3955738947361</v>
      </c>
      <c r="BN157" s="30">
        <f t="shared" si="121"/>
        <v>5923.1916768839055</v>
      </c>
      <c r="BO157" s="30">
        <f t="shared" si="121"/>
        <v>8664.8231158761209</v>
      </c>
      <c r="BP157" s="30">
        <f t="shared" si="121"/>
        <v>16593.551471635918</v>
      </c>
      <c r="BQ157" s="30">
        <f t="shared" ref="BQ157:CH157" si="122">SUM(BQ143:BQ156)</f>
        <v>20907.005808819125</v>
      </c>
      <c r="BR157" s="30">
        <f t="shared" si="122"/>
        <v>19239.603192082228</v>
      </c>
      <c r="BS157" s="30">
        <f t="shared" si="122"/>
        <v>11695.530388851215</v>
      </c>
      <c r="BT157" s="30">
        <f t="shared" si="122"/>
        <v>6851.2919303960189</v>
      </c>
      <c r="BU157" s="30">
        <f t="shared" si="122"/>
        <v>5500.0056861226376</v>
      </c>
      <c r="BV157" s="30">
        <f t="shared" si="122"/>
        <v>5736.1941459149975</v>
      </c>
      <c r="BW157" s="30">
        <f t="shared" si="122"/>
        <v>6149.8201980136537</v>
      </c>
      <c r="BX157" s="30">
        <f t="shared" si="122"/>
        <v>5000.0256112043389</v>
      </c>
      <c r="BY157" s="30">
        <f t="shared" si="122"/>
        <v>5558.3955738947361</v>
      </c>
      <c r="BZ157" s="30">
        <f t="shared" si="122"/>
        <v>5923.1916768839055</v>
      </c>
      <c r="CA157" s="30">
        <f t="shared" si="122"/>
        <v>8664.8231158761209</v>
      </c>
      <c r="CB157" s="30">
        <f t="shared" si="122"/>
        <v>16593.551471635918</v>
      </c>
      <c r="CC157" s="30">
        <f t="shared" si="122"/>
        <v>20907.005808819125</v>
      </c>
      <c r="CD157" s="30">
        <f t="shared" si="122"/>
        <v>19239.603192082228</v>
      </c>
      <c r="CE157" s="30">
        <f t="shared" si="122"/>
        <v>11695.530388851215</v>
      </c>
      <c r="CF157" s="30">
        <f t="shared" si="122"/>
        <v>6851.2919303960189</v>
      </c>
      <c r="CG157" s="30">
        <f t="shared" si="122"/>
        <v>5500.0056861226376</v>
      </c>
      <c r="CH157" s="33">
        <f t="shared" si="122"/>
        <v>5736.1941459149975</v>
      </c>
    </row>
    <row r="158" spans="1:86" ht="16.5" hidden="1" customHeight="1" thickBot="1" x14ac:dyDescent="0.35">
      <c r="A158" s="570"/>
      <c r="B158" s="158" t="s">
        <v>27</v>
      </c>
      <c r="C158" s="31">
        <f>C157</f>
        <v>0</v>
      </c>
      <c r="D158" s="31">
        <f>C158+D157</f>
        <v>0</v>
      </c>
      <c r="E158" s="31">
        <f t="shared" ref="E158:BP158" si="123">D158+E157</f>
        <v>86.80436068342172</v>
      </c>
      <c r="F158" s="31">
        <f t="shared" si="123"/>
        <v>257.78704952934925</v>
      </c>
      <c r="G158" s="31">
        <f t="shared" si="123"/>
        <v>519.53495733968884</v>
      </c>
      <c r="H158" s="31">
        <f t="shared" si="123"/>
        <v>3568.0124010108966</v>
      </c>
      <c r="I158" s="31">
        <f t="shared" si="123"/>
        <v>11320.808141877591</v>
      </c>
      <c r="J158" s="31">
        <f t="shared" si="123"/>
        <v>18781.424593128257</v>
      </c>
      <c r="K158" s="31">
        <f t="shared" si="123"/>
        <v>22622.705466146144</v>
      </c>
      <c r="L158" s="31">
        <f t="shared" si="123"/>
        <v>24286.867445377553</v>
      </c>
      <c r="M158" s="31">
        <f t="shared" si="123"/>
        <v>25387.030586727898</v>
      </c>
      <c r="N158" s="31">
        <f t="shared" si="123"/>
        <v>28784.216617661608</v>
      </c>
      <c r="O158" s="31">
        <f t="shared" si="123"/>
        <v>34934.036815675259</v>
      </c>
      <c r="P158" s="31">
        <f t="shared" si="123"/>
        <v>39934.062426879595</v>
      </c>
      <c r="Q158" s="31">
        <f t="shared" si="123"/>
        <v>45492.458000774328</v>
      </c>
      <c r="R158" s="31">
        <f t="shared" si="123"/>
        <v>51415.649677658235</v>
      </c>
      <c r="S158" s="31">
        <f t="shared" si="123"/>
        <v>60080.472793534354</v>
      </c>
      <c r="T158" s="31">
        <f t="shared" si="123"/>
        <v>76674.024265170272</v>
      </c>
      <c r="U158" s="31">
        <f t="shared" si="123"/>
        <v>97581.030073989401</v>
      </c>
      <c r="V158" s="31">
        <f t="shared" si="123"/>
        <v>116820.63326607163</v>
      </c>
      <c r="W158" s="31">
        <f t="shared" si="123"/>
        <v>128516.16365492284</v>
      </c>
      <c r="X158" s="31">
        <f t="shared" si="123"/>
        <v>135367.45558531885</v>
      </c>
      <c r="Y158" s="31">
        <f t="shared" si="123"/>
        <v>140867.46127144148</v>
      </c>
      <c r="Z158" s="31">
        <f t="shared" si="123"/>
        <v>146603.65541735649</v>
      </c>
      <c r="AA158" s="31">
        <f t="shared" si="123"/>
        <v>152753.47561537015</v>
      </c>
      <c r="AB158" s="31">
        <f t="shared" si="123"/>
        <v>157753.50122657447</v>
      </c>
      <c r="AC158" s="31">
        <f t="shared" si="123"/>
        <v>163311.8968004692</v>
      </c>
      <c r="AD158" s="31">
        <f t="shared" si="123"/>
        <v>169235.0884773531</v>
      </c>
      <c r="AE158" s="31">
        <f t="shared" si="123"/>
        <v>177899.91159322922</v>
      </c>
      <c r="AF158" s="31">
        <f t="shared" si="123"/>
        <v>194493.46306486515</v>
      </c>
      <c r="AG158" s="31">
        <f t="shared" si="123"/>
        <v>215400.46887368427</v>
      </c>
      <c r="AH158" s="31">
        <f t="shared" si="123"/>
        <v>234640.07206576649</v>
      </c>
      <c r="AI158" s="31">
        <f t="shared" si="123"/>
        <v>246335.60245461771</v>
      </c>
      <c r="AJ158" s="31">
        <f t="shared" si="123"/>
        <v>253186.89438501373</v>
      </c>
      <c r="AK158" s="31">
        <f t="shared" si="123"/>
        <v>258686.90007113636</v>
      </c>
      <c r="AL158" s="31">
        <f t="shared" si="123"/>
        <v>264423.09421705134</v>
      </c>
      <c r="AM158" s="31">
        <f t="shared" si="123"/>
        <v>270572.91441506502</v>
      </c>
      <c r="AN158" s="31">
        <f t="shared" si="123"/>
        <v>275572.94002626935</v>
      </c>
      <c r="AO158" s="31">
        <f t="shared" si="123"/>
        <v>281131.33560016408</v>
      </c>
      <c r="AP158" s="31">
        <f t="shared" si="123"/>
        <v>287054.52727704798</v>
      </c>
      <c r="AQ158" s="31">
        <f t="shared" si="123"/>
        <v>295719.3503929241</v>
      </c>
      <c r="AR158" s="31">
        <f t="shared" si="123"/>
        <v>312312.90186456003</v>
      </c>
      <c r="AS158" s="31">
        <f t="shared" si="123"/>
        <v>333219.90767337917</v>
      </c>
      <c r="AT158" s="31">
        <f t="shared" si="123"/>
        <v>352459.51086546143</v>
      </c>
      <c r="AU158" s="31">
        <f t="shared" si="123"/>
        <v>364155.04125431267</v>
      </c>
      <c r="AV158" s="31">
        <f t="shared" si="123"/>
        <v>371006.33318470867</v>
      </c>
      <c r="AW158" s="31">
        <f t="shared" si="123"/>
        <v>376506.3388708313</v>
      </c>
      <c r="AX158" s="31">
        <f t="shared" si="123"/>
        <v>382242.53301674628</v>
      </c>
      <c r="AY158" s="31">
        <f t="shared" si="123"/>
        <v>388392.35321475996</v>
      </c>
      <c r="AZ158" s="31">
        <f t="shared" si="123"/>
        <v>393392.37882596429</v>
      </c>
      <c r="BA158" s="31">
        <f t="shared" si="123"/>
        <v>398950.77439985902</v>
      </c>
      <c r="BB158" s="31">
        <f t="shared" si="123"/>
        <v>404873.96607674292</v>
      </c>
      <c r="BC158" s="31">
        <f t="shared" si="123"/>
        <v>413538.78919261904</v>
      </c>
      <c r="BD158" s="31">
        <f t="shared" si="123"/>
        <v>430132.34066425497</v>
      </c>
      <c r="BE158" s="31">
        <f t="shared" si="123"/>
        <v>451039.34647307411</v>
      </c>
      <c r="BF158" s="31">
        <f t="shared" si="123"/>
        <v>470278.94966515631</v>
      </c>
      <c r="BG158" s="31">
        <f t="shared" si="123"/>
        <v>481974.48005400755</v>
      </c>
      <c r="BH158" s="31">
        <f t="shared" si="123"/>
        <v>488825.77198440355</v>
      </c>
      <c r="BI158" s="31">
        <f t="shared" si="123"/>
        <v>494325.77767052618</v>
      </c>
      <c r="BJ158" s="31">
        <f t="shared" si="123"/>
        <v>500061.97181644116</v>
      </c>
      <c r="BK158" s="31">
        <f t="shared" si="123"/>
        <v>506211.79201445484</v>
      </c>
      <c r="BL158" s="31">
        <f t="shared" si="123"/>
        <v>511211.81762565917</v>
      </c>
      <c r="BM158" s="31">
        <f t="shared" si="123"/>
        <v>516770.21319955389</v>
      </c>
      <c r="BN158" s="31">
        <f t="shared" si="123"/>
        <v>522693.40487643779</v>
      </c>
      <c r="BO158" s="31">
        <f t="shared" si="123"/>
        <v>531358.22799231391</v>
      </c>
      <c r="BP158" s="31">
        <f t="shared" si="123"/>
        <v>547951.77946394985</v>
      </c>
      <c r="BQ158" s="31">
        <f t="shared" ref="BQ158:CH158" si="124">BP158+BQ157</f>
        <v>568858.78527276893</v>
      </c>
      <c r="BR158" s="31">
        <f t="shared" si="124"/>
        <v>588098.38846485119</v>
      </c>
      <c r="BS158" s="31">
        <f t="shared" si="124"/>
        <v>599793.91885370237</v>
      </c>
      <c r="BT158" s="31">
        <f t="shared" si="124"/>
        <v>606645.21078409837</v>
      </c>
      <c r="BU158" s="31">
        <f t="shared" si="124"/>
        <v>612145.21647022106</v>
      </c>
      <c r="BV158" s="31">
        <f t="shared" si="124"/>
        <v>617881.41061613604</v>
      </c>
      <c r="BW158" s="31">
        <f t="shared" si="124"/>
        <v>624031.23081414972</v>
      </c>
      <c r="BX158" s="31">
        <f t="shared" si="124"/>
        <v>629031.25642535405</v>
      </c>
      <c r="BY158" s="31">
        <f t="shared" si="124"/>
        <v>634589.65199924877</v>
      </c>
      <c r="BZ158" s="31">
        <f t="shared" si="124"/>
        <v>640512.84367613273</v>
      </c>
      <c r="CA158" s="31">
        <f t="shared" si="124"/>
        <v>649177.66679200891</v>
      </c>
      <c r="CB158" s="31">
        <f t="shared" si="124"/>
        <v>665771.21826364484</v>
      </c>
      <c r="CC158" s="31">
        <f t="shared" si="124"/>
        <v>686678.22407246393</v>
      </c>
      <c r="CD158" s="31">
        <f t="shared" si="124"/>
        <v>705917.82726454618</v>
      </c>
      <c r="CE158" s="31">
        <f t="shared" si="124"/>
        <v>717613.35765339737</v>
      </c>
      <c r="CF158" s="31">
        <f t="shared" si="124"/>
        <v>724464.64958379336</v>
      </c>
      <c r="CG158" s="31">
        <f t="shared" si="124"/>
        <v>729964.65526991605</v>
      </c>
      <c r="CH158" s="34">
        <f t="shared" si="124"/>
        <v>735700.84941583104</v>
      </c>
    </row>
    <row r="159" spans="1:86" hidden="1" x14ac:dyDescent="0.3">
      <c r="A159" s="115"/>
      <c r="B159" s="115"/>
      <c r="C159" s="118"/>
      <c r="D159" s="118"/>
      <c r="E159" s="118"/>
      <c r="F159" s="118"/>
      <c r="G159" s="118"/>
      <c r="H159" s="118"/>
      <c r="I159" s="118"/>
      <c r="J159" s="118"/>
      <c r="K159" s="118"/>
      <c r="L159" s="118"/>
      <c r="M159" s="118"/>
      <c r="N159" s="118"/>
    </row>
    <row r="160" spans="1:86" ht="15" hidden="1" thickBot="1" x14ac:dyDescent="0.35">
      <c r="A160" s="115"/>
      <c r="B160" s="115"/>
      <c r="C160" s="118"/>
      <c r="D160" s="118"/>
      <c r="E160" s="118"/>
      <c r="F160" s="118"/>
      <c r="G160" s="118"/>
      <c r="H160" s="118"/>
      <c r="I160" s="118"/>
      <c r="J160" s="118"/>
      <c r="K160" s="118"/>
      <c r="L160" s="118"/>
      <c r="M160" s="118"/>
      <c r="N160" s="118"/>
    </row>
    <row r="161" spans="1:86" ht="16.2" hidden="1" thickBot="1" x14ac:dyDescent="0.35">
      <c r="A161" s="568" t="s">
        <v>128</v>
      </c>
      <c r="B161" s="289" t="s">
        <v>144</v>
      </c>
      <c r="C161" s="176">
        <f>C$4</f>
        <v>44927</v>
      </c>
      <c r="D161" s="176">
        <f t="shared" ref="D161:BO161" si="125">D$4</f>
        <v>44958</v>
      </c>
      <c r="E161" s="176">
        <f t="shared" si="125"/>
        <v>44986</v>
      </c>
      <c r="F161" s="176">
        <f t="shared" si="125"/>
        <v>45017</v>
      </c>
      <c r="G161" s="176">
        <f t="shared" si="125"/>
        <v>45047</v>
      </c>
      <c r="H161" s="176">
        <f t="shared" si="125"/>
        <v>45078</v>
      </c>
      <c r="I161" s="176">
        <f t="shared" si="125"/>
        <v>45108</v>
      </c>
      <c r="J161" s="176">
        <f t="shared" si="125"/>
        <v>45139</v>
      </c>
      <c r="K161" s="176">
        <f t="shared" si="125"/>
        <v>45170</v>
      </c>
      <c r="L161" s="176">
        <f t="shared" si="125"/>
        <v>45200</v>
      </c>
      <c r="M161" s="176">
        <f t="shared" si="125"/>
        <v>45231</v>
      </c>
      <c r="N161" s="176">
        <f t="shared" si="125"/>
        <v>45261</v>
      </c>
      <c r="O161" s="176">
        <f t="shared" si="125"/>
        <v>45292</v>
      </c>
      <c r="P161" s="176">
        <f t="shared" si="125"/>
        <v>45323</v>
      </c>
      <c r="Q161" s="176">
        <f t="shared" si="125"/>
        <v>45352</v>
      </c>
      <c r="R161" s="176">
        <f t="shared" si="125"/>
        <v>45383</v>
      </c>
      <c r="S161" s="176">
        <f t="shared" si="125"/>
        <v>45413</v>
      </c>
      <c r="T161" s="176">
        <f t="shared" si="125"/>
        <v>45444</v>
      </c>
      <c r="U161" s="176">
        <f t="shared" si="125"/>
        <v>45474</v>
      </c>
      <c r="V161" s="176">
        <f t="shared" si="125"/>
        <v>45505</v>
      </c>
      <c r="W161" s="176">
        <f t="shared" si="125"/>
        <v>45536</v>
      </c>
      <c r="X161" s="176">
        <f t="shared" si="125"/>
        <v>45566</v>
      </c>
      <c r="Y161" s="176">
        <f t="shared" si="125"/>
        <v>45597</v>
      </c>
      <c r="Z161" s="176">
        <f t="shared" si="125"/>
        <v>45627</v>
      </c>
      <c r="AA161" s="176">
        <f t="shared" si="125"/>
        <v>45658</v>
      </c>
      <c r="AB161" s="176">
        <f t="shared" si="125"/>
        <v>45689</v>
      </c>
      <c r="AC161" s="176">
        <f t="shared" si="125"/>
        <v>45717</v>
      </c>
      <c r="AD161" s="176">
        <f t="shared" si="125"/>
        <v>45748</v>
      </c>
      <c r="AE161" s="176">
        <f t="shared" si="125"/>
        <v>45778</v>
      </c>
      <c r="AF161" s="176">
        <f t="shared" si="125"/>
        <v>45809</v>
      </c>
      <c r="AG161" s="176">
        <f t="shared" si="125"/>
        <v>45839</v>
      </c>
      <c r="AH161" s="176">
        <f t="shared" si="125"/>
        <v>45870</v>
      </c>
      <c r="AI161" s="176">
        <f t="shared" si="125"/>
        <v>45901</v>
      </c>
      <c r="AJ161" s="176">
        <f t="shared" si="125"/>
        <v>45931</v>
      </c>
      <c r="AK161" s="176">
        <f t="shared" si="125"/>
        <v>45962</v>
      </c>
      <c r="AL161" s="176">
        <f t="shared" si="125"/>
        <v>45992</v>
      </c>
      <c r="AM161" s="176">
        <f t="shared" si="125"/>
        <v>46023</v>
      </c>
      <c r="AN161" s="176">
        <f t="shared" si="125"/>
        <v>46054</v>
      </c>
      <c r="AO161" s="176">
        <f t="shared" si="125"/>
        <v>46082</v>
      </c>
      <c r="AP161" s="176">
        <f t="shared" si="125"/>
        <v>46113</v>
      </c>
      <c r="AQ161" s="176">
        <f t="shared" si="125"/>
        <v>46143</v>
      </c>
      <c r="AR161" s="176">
        <f t="shared" si="125"/>
        <v>46174</v>
      </c>
      <c r="AS161" s="176">
        <f t="shared" si="125"/>
        <v>46204</v>
      </c>
      <c r="AT161" s="176">
        <f t="shared" si="125"/>
        <v>46235</v>
      </c>
      <c r="AU161" s="176">
        <f t="shared" si="125"/>
        <v>46266</v>
      </c>
      <c r="AV161" s="176">
        <f t="shared" si="125"/>
        <v>46296</v>
      </c>
      <c r="AW161" s="176">
        <f t="shared" si="125"/>
        <v>46327</v>
      </c>
      <c r="AX161" s="176">
        <f t="shared" si="125"/>
        <v>46357</v>
      </c>
      <c r="AY161" s="176">
        <f t="shared" si="125"/>
        <v>46388</v>
      </c>
      <c r="AZ161" s="176">
        <f t="shared" si="125"/>
        <v>46419</v>
      </c>
      <c r="BA161" s="176">
        <f t="shared" si="125"/>
        <v>46447</v>
      </c>
      <c r="BB161" s="176">
        <f t="shared" si="125"/>
        <v>46478</v>
      </c>
      <c r="BC161" s="176">
        <f t="shared" si="125"/>
        <v>46508</v>
      </c>
      <c r="BD161" s="176">
        <f t="shared" si="125"/>
        <v>46539</v>
      </c>
      <c r="BE161" s="176">
        <f t="shared" si="125"/>
        <v>46569</v>
      </c>
      <c r="BF161" s="176">
        <f t="shared" si="125"/>
        <v>46600</v>
      </c>
      <c r="BG161" s="176">
        <f t="shared" si="125"/>
        <v>46631</v>
      </c>
      <c r="BH161" s="176">
        <f t="shared" si="125"/>
        <v>46661</v>
      </c>
      <c r="BI161" s="176">
        <f t="shared" si="125"/>
        <v>46692</v>
      </c>
      <c r="BJ161" s="176">
        <f t="shared" si="125"/>
        <v>46722</v>
      </c>
      <c r="BK161" s="176">
        <f t="shared" si="125"/>
        <v>46753</v>
      </c>
      <c r="BL161" s="176">
        <f t="shared" si="125"/>
        <v>46784</v>
      </c>
      <c r="BM161" s="176">
        <f t="shared" si="125"/>
        <v>46813</v>
      </c>
      <c r="BN161" s="176">
        <f t="shared" si="125"/>
        <v>46844</v>
      </c>
      <c r="BO161" s="176">
        <f t="shared" si="125"/>
        <v>46874</v>
      </c>
      <c r="BP161" s="176">
        <f t="shared" ref="BP161:CH161" si="126">BP$4</f>
        <v>46905</v>
      </c>
      <c r="BQ161" s="176">
        <f t="shared" si="126"/>
        <v>46935</v>
      </c>
      <c r="BR161" s="176">
        <f t="shared" si="126"/>
        <v>46966</v>
      </c>
      <c r="BS161" s="176">
        <f t="shared" si="126"/>
        <v>46997</v>
      </c>
      <c r="BT161" s="176">
        <f t="shared" si="126"/>
        <v>47027</v>
      </c>
      <c r="BU161" s="176">
        <f t="shared" si="126"/>
        <v>47058</v>
      </c>
      <c r="BV161" s="176">
        <f t="shared" si="126"/>
        <v>47088</v>
      </c>
      <c r="BW161" s="176">
        <f t="shared" si="126"/>
        <v>47119</v>
      </c>
      <c r="BX161" s="176">
        <f t="shared" si="126"/>
        <v>47150</v>
      </c>
      <c r="BY161" s="176">
        <f t="shared" si="126"/>
        <v>47178</v>
      </c>
      <c r="BZ161" s="176">
        <f t="shared" si="126"/>
        <v>47209</v>
      </c>
      <c r="CA161" s="176">
        <f t="shared" si="126"/>
        <v>47239</v>
      </c>
      <c r="CB161" s="176">
        <f t="shared" si="126"/>
        <v>47270</v>
      </c>
      <c r="CC161" s="176">
        <f t="shared" si="126"/>
        <v>47300</v>
      </c>
      <c r="CD161" s="176">
        <f t="shared" si="126"/>
        <v>47331</v>
      </c>
      <c r="CE161" s="176">
        <f t="shared" si="126"/>
        <v>47362</v>
      </c>
      <c r="CF161" s="176">
        <f t="shared" si="126"/>
        <v>47392</v>
      </c>
      <c r="CG161" s="176">
        <f t="shared" si="126"/>
        <v>47423</v>
      </c>
      <c r="CH161" s="177">
        <f t="shared" si="126"/>
        <v>47453</v>
      </c>
    </row>
    <row r="162" spans="1:86" hidden="1" x14ac:dyDescent="0.3">
      <c r="A162" s="569"/>
      <c r="B162" s="288" t="s">
        <v>20</v>
      </c>
      <c r="C162" s="30">
        <f>IF(C23=0,0,((C5*0.5)-C41)*C78*C127*C$2)</f>
        <v>0</v>
      </c>
      <c r="D162" s="30">
        <f>IF(D23=0,0,((D5*0.5)+C23-D41)*D78*D127*D$2)</f>
        <v>0</v>
      </c>
      <c r="E162" s="30">
        <f t="shared" ref="E162:BP163" si="127">IF(E23=0,0,((E5*0.5)+D23-E41)*E78*E127*E$2)</f>
        <v>0</v>
      </c>
      <c r="F162" s="30">
        <f t="shared" si="127"/>
        <v>0</v>
      </c>
      <c r="G162" s="30">
        <f t="shared" si="127"/>
        <v>0</v>
      </c>
      <c r="H162" s="30">
        <f t="shared" si="127"/>
        <v>0</v>
      </c>
      <c r="I162" s="30">
        <f t="shared" si="127"/>
        <v>0</v>
      </c>
      <c r="J162" s="30">
        <f t="shared" si="127"/>
        <v>0</v>
      </c>
      <c r="K162" s="30">
        <f t="shared" si="127"/>
        <v>0</v>
      </c>
      <c r="L162" s="30">
        <f t="shared" si="127"/>
        <v>0</v>
      </c>
      <c r="M162" s="30">
        <f t="shared" si="127"/>
        <v>0</v>
      </c>
      <c r="N162" s="30">
        <f t="shared" si="127"/>
        <v>150.57826455017221</v>
      </c>
      <c r="O162" s="30">
        <f t="shared" si="127"/>
        <v>286.37348468330998</v>
      </c>
      <c r="P162" s="30">
        <f t="shared" si="127"/>
        <v>224.8641518476079</v>
      </c>
      <c r="Q162" s="30">
        <f t="shared" si="127"/>
        <v>299.11086959469219</v>
      </c>
      <c r="R162" s="30">
        <f t="shared" si="127"/>
        <v>424.53511724291081</v>
      </c>
      <c r="S162" s="30">
        <f t="shared" si="127"/>
        <v>617.26126758157682</v>
      </c>
      <c r="T162" s="30">
        <f t="shared" si="127"/>
        <v>1498.8451754969078</v>
      </c>
      <c r="U162" s="30">
        <f t="shared" si="127"/>
        <v>1527.0568053246616</v>
      </c>
      <c r="V162" s="30">
        <f t="shared" si="127"/>
        <v>1472.5028673758277</v>
      </c>
      <c r="W162" s="30">
        <f t="shared" si="127"/>
        <v>1410.6965950504195</v>
      </c>
      <c r="X162" s="30">
        <f t="shared" si="127"/>
        <v>630.59049918805863</v>
      </c>
      <c r="Y162" s="30">
        <f t="shared" si="127"/>
        <v>401.76480877182541</v>
      </c>
      <c r="Z162" s="30">
        <f t="shared" si="127"/>
        <v>301.15652910034441</v>
      </c>
      <c r="AA162" s="30">
        <f t="shared" si="127"/>
        <v>286.37348468330998</v>
      </c>
      <c r="AB162" s="30">
        <f t="shared" si="127"/>
        <v>224.8641518476079</v>
      </c>
      <c r="AC162" s="30">
        <f t="shared" si="127"/>
        <v>299.11086959469219</v>
      </c>
      <c r="AD162" s="30">
        <f t="shared" si="127"/>
        <v>424.53511724291081</v>
      </c>
      <c r="AE162" s="30">
        <f t="shared" si="127"/>
        <v>617.26126758157682</v>
      </c>
      <c r="AF162" s="30">
        <f t="shared" si="127"/>
        <v>1498.8451754969078</v>
      </c>
      <c r="AG162" s="30">
        <f t="shared" si="127"/>
        <v>1527.0568053246616</v>
      </c>
      <c r="AH162" s="30">
        <f t="shared" si="127"/>
        <v>1472.5028673758277</v>
      </c>
      <c r="AI162" s="30">
        <f t="shared" si="127"/>
        <v>1410.6965950504195</v>
      </c>
      <c r="AJ162" s="30">
        <f t="shared" si="127"/>
        <v>630.59049918805863</v>
      </c>
      <c r="AK162" s="30">
        <f t="shared" si="127"/>
        <v>401.76480877182541</v>
      </c>
      <c r="AL162" s="30">
        <f t="shared" si="127"/>
        <v>301.15652910034441</v>
      </c>
      <c r="AM162" s="30">
        <f t="shared" si="127"/>
        <v>286.37348468330998</v>
      </c>
      <c r="AN162" s="30">
        <f t="shared" si="127"/>
        <v>224.8641518476079</v>
      </c>
      <c r="AO162" s="30">
        <f t="shared" si="127"/>
        <v>299.11086959469219</v>
      </c>
      <c r="AP162" s="30">
        <f t="shared" si="127"/>
        <v>424.53511724291081</v>
      </c>
      <c r="AQ162" s="30">
        <f t="shared" si="127"/>
        <v>617.26126758157682</v>
      </c>
      <c r="AR162" s="30">
        <f t="shared" si="127"/>
        <v>1498.8451754969078</v>
      </c>
      <c r="AS162" s="30">
        <f t="shared" si="127"/>
        <v>1527.0568053246616</v>
      </c>
      <c r="AT162" s="30">
        <f t="shared" si="127"/>
        <v>1472.5028673758277</v>
      </c>
      <c r="AU162" s="30">
        <f t="shared" si="127"/>
        <v>1410.6965950504195</v>
      </c>
      <c r="AV162" s="30">
        <f t="shared" si="127"/>
        <v>630.59049918805863</v>
      </c>
      <c r="AW162" s="30">
        <f t="shared" si="127"/>
        <v>401.76480877182541</v>
      </c>
      <c r="AX162" s="30">
        <f t="shared" si="127"/>
        <v>301.15652910034441</v>
      </c>
      <c r="AY162" s="30">
        <f t="shared" si="127"/>
        <v>286.37348468330998</v>
      </c>
      <c r="AZ162" s="30">
        <f t="shared" si="127"/>
        <v>224.8641518476079</v>
      </c>
      <c r="BA162" s="30">
        <f t="shared" si="127"/>
        <v>299.11086959469219</v>
      </c>
      <c r="BB162" s="30">
        <f t="shared" si="127"/>
        <v>424.53511724291081</v>
      </c>
      <c r="BC162" s="30">
        <f t="shared" si="127"/>
        <v>617.26126758157682</v>
      </c>
      <c r="BD162" s="30">
        <f t="shared" si="127"/>
        <v>1498.8451754969078</v>
      </c>
      <c r="BE162" s="30">
        <f t="shared" si="127"/>
        <v>1527.0568053246616</v>
      </c>
      <c r="BF162" s="30">
        <f t="shared" si="127"/>
        <v>1472.5028673758277</v>
      </c>
      <c r="BG162" s="30">
        <f t="shared" si="127"/>
        <v>1410.6965950504195</v>
      </c>
      <c r="BH162" s="30">
        <f t="shared" si="127"/>
        <v>630.59049918805863</v>
      </c>
      <c r="BI162" s="30">
        <f t="shared" si="127"/>
        <v>401.76480877182541</v>
      </c>
      <c r="BJ162" s="30">
        <f t="shared" si="127"/>
        <v>301.15652910034441</v>
      </c>
      <c r="BK162" s="30">
        <f t="shared" si="127"/>
        <v>286.37348468330998</v>
      </c>
      <c r="BL162" s="30">
        <f t="shared" si="127"/>
        <v>224.8641518476079</v>
      </c>
      <c r="BM162" s="30">
        <f t="shared" si="127"/>
        <v>299.11086959469219</v>
      </c>
      <c r="BN162" s="30">
        <f t="shared" si="127"/>
        <v>424.53511724291081</v>
      </c>
      <c r="BO162" s="30">
        <f t="shared" si="127"/>
        <v>617.26126758157682</v>
      </c>
      <c r="BP162" s="30">
        <f t="shared" si="127"/>
        <v>1498.8451754969078</v>
      </c>
      <c r="BQ162" s="30">
        <f t="shared" ref="BQ162:CH166" si="128">IF(BQ23=0,0,((BQ5*0.5)+BP23-BQ41)*BQ78*BQ127*BQ$2)</f>
        <v>1527.0568053246616</v>
      </c>
      <c r="BR162" s="30">
        <f t="shared" si="128"/>
        <v>1472.5028673758277</v>
      </c>
      <c r="BS162" s="30">
        <f t="shared" si="128"/>
        <v>1410.6965950504195</v>
      </c>
      <c r="BT162" s="30">
        <f t="shared" si="128"/>
        <v>630.59049918805863</v>
      </c>
      <c r="BU162" s="30">
        <f t="shared" si="128"/>
        <v>401.76480877182541</v>
      </c>
      <c r="BV162" s="30">
        <f t="shared" si="128"/>
        <v>301.15652910034441</v>
      </c>
      <c r="BW162" s="30">
        <f t="shared" si="128"/>
        <v>286.37348468330998</v>
      </c>
      <c r="BX162" s="30">
        <f t="shared" si="128"/>
        <v>224.8641518476079</v>
      </c>
      <c r="BY162" s="30">
        <f t="shared" si="128"/>
        <v>299.11086959469219</v>
      </c>
      <c r="BZ162" s="30">
        <f t="shared" si="128"/>
        <v>424.53511724291081</v>
      </c>
      <c r="CA162" s="30">
        <f t="shared" si="128"/>
        <v>617.26126758157682</v>
      </c>
      <c r="CB162" s="30">
        <f t="shared" si="128"/>
        <v>1498.8451754969078</v>
      </c>
      <c r="CC162" s="30">
        <f t="shared" si="128"/>
        <v>1527.0568053246616</v>
      </c>
      <c r="CD162" s="30">
        <f t="shared" si="128"/>
        <v>1472.5028673758277</v>
      </c>
      <c r="CE162" s="30">
        <f t="shared" si="128"/>
        <v>1410.6965950504195</v>
      </c>
      <c r="CF162" s="30">
        <f t="shared" si="128"/>
        <v>630.59049918805863</v>
      </c>
      <c r="CG162" s="30">
        <f t="shared" si="128"/>
        <v>401.76480877182541</v>
      </c>
      <c r="CH162" s="33">
        <f t="shared" si="128"/>
        <v>301.15652910034441</v>
      </c>
    </row>
    <row r="163" spans="1:86" hidden="1" x14ac:dyDescent="0.3">
      <c r="A163" s="569"/>
      <c r="B163" s="288" t="s">
        <v>0</v>
      </c>
      <c r="C163" s="30">
        <f t="shared" ref="C163:C174" si="129">IF(C24=0,0,((C6*0.5)-C42)*C79*C128*C$2)</f>
        <v>0</v>
      </c>
      <c r="D163" s="30">
        <f t="shared" ref="D163:S174" si="130">IF(D24=0,0,((D6*0.5)+C24-D42)*D79*D128*D$2)</f>
        <v>0</v>
      </c>
      <c r="E163" s="30">
        <f t="shared" si="130"/>
        <v>0</v>
      </c>
      <c r="F163" s="30">
        <f t="shared" si="130"/>
        <v>0</v>
      </c>
      <c r="G163" s="30">
        <f t="shared" si="130"/>
        <v>0</v>
      </c>
      <c r="H163" s="30">
        <f t="shared" si="130"/>
        <v>0</v>
      </c>
      <c r="I163" s="30">
        <f t="shared" si="130"/>
        <v>0</v>
      </c>
      <c r="J163" s="30">
        <f t="shared" si="130"/>
        <v>0</v>
      </c>
      <c r="K163" s="30">
        <f t="shared" si="130"/>
        <v>0</v>
      </c>
      <c r="L163" s="30">
        <f t="shared" si="130"/>
        <v>0</v>
      </c>
      <c r="M163" s="30">
        <f t="shared" si="130"/>
        <v>0</v>
      </c>
      <c r="N163" s="30">
        <f t="shared" si="130"/>
        <v>0</v>
      </c>
      <c r="O163" s="30">
        <f t="shared" si="130"/>
        <v>0</v>
      </c>
      <c r="P163" s="30">
        <f t="shared" si="130"/>
        <v>0</v>
      </c>
      <c r="Q163" s="30">
        <f t="shared" si="130"/>
        <v>0</v>
      </c>
      <c r="R163" s="30">
        <f t="shared" si="130"/>
        <v>0</v>
      </c>
      <c r="S163" s="30">
        <f t="shared" si="130"/>
        <v>0</v>
      </c>
      <c r="T163" s="30">
        <f t="shared" si="127"/>
        <v>0</v>
      </c>
      <c r="U163" s="30">
        <f t="shared" si="127"/>
        <v>0</v>
      </c>
      <c r="V163" s="30">
        <f t="shared" si="127"/>
        <v>0</v>
      </c>
      <c r="W163" s="30">
        <f t="shared" si="127"/>
        <v>0</v>
      </c>
      <c r="X163" s="30">
        <f t="shared" si="127"/>
        <v>0</v>
      </c>
      <c r="Y163" s="30">
        <f t="shared" si="127"/>
        <v>0</v>
      </c>
      <c r="Z163" s="30">
        <f t="shared" si="127"/>
        <v>0</v>
      </c>
      <c r="AA163" s="30">
        <f t="shared" si="127"/>
        <v>0</v>
      </c>
      <c r="AB163" s="30">
        <f t="shared" si="127"/>
        <v>0</v>
      </c>
      <c r="AC163" s="30">
        <f t="shared" si="127"/>
        <v>0</v>
      </c>
      <c r="AD163" s="30">
        <f t="shared" si="127"/>
        <v>0</v>
      </c>
      <c r="AE163" s="30">
        <f t="shared" si="127"/>
        <v>0</v>
      </c>
      <c r="AF163" s="30">
        <f t="shared" si="127"/>
        <v>0</v>
      </c>
      <c r="AG163" s="30">
        <f t="shared" si="127"/>
        <v>0</v>
      </c>
      <c r="AH163" s="30">
        <f t="shared" si="127"/>
        <v>0</v>
      </c>
      <c r="AI163" s="30">
        <f t="shared" si="127"/>
        <v>0</v>
      </c>
      <c r="AJ163" s="30">
        <f t="shared" si="127"/>
        <v>0</v>
      </c>
      <c r="AK163" s="30">
        <f t="shared" si="127"/>
        <v>0</v>
      </c>
      <c r="AL163" s="30">
        <f t="shared" si="127"/>
        <v>0</v>
      </c>
      <c r="AM163" s="30">
        <f t="shared" si="127"/>
        <v>0</v>
      </c>
      <c r="AN163" s="30">
        <f t="shared" si="127"/>
        <v>0</v>
      </c>
      <c r="AO163" s="30">
        <f t="shared" si="127"/>
        <v>0</v>
      </c>
      <c r="AP163" s="30">
        <f t="shared" si="127"/>
        <v>0</v>
      </c>
      <c r="AQ163" s="30">
        <f t="shared" si="127"/>
        <v>0</v>
      </c>
      <c r="AR163" s="30">
        <f t="shared" si="127"/>
        <v>0</v>
      </c>
      <c r="AS163" s="30">
        <f t="shared" si="127"/>
        <v>0</v>
      </c>
      <c r="AT163" s="30">
        <f t="shared" si="127"/>
        <v>0</v>
      </c>
      <c r="AU163" s="30">
        <f t="shared" si="127"/>
        <v>0</v>
      </c>
      <c r="AV163" s="30">
        <f t="shared" si="127"/>
        <v>0</v>
      </c>
      <c r="AW163" s="30">
        <f t="shared" si="127"/>
        <v>0</v>
      </c>
      <c r="AX163" s="30">
        <f t="shared" si="127"/>
        <v>0</v>
      </c>
      <c r="AY163" s="30">
        <f t="shared" si="127"/>
        <v>0</v>
      </c>
      <c r="AZ163" s="30">
        <f t="shared" si="127"/>
        <v>0</v>
      </c>
      <c r="BA163" s="30">
        <f t="shared" si="127"/>
        <v>0</v>
      </c>
      <c r="BB163" s="30">
        <f t="shared" si="127"/>
        <v>0</v>
      </c>
      <c r="BC163" s="30">
        <f t="shared" si="127"/>
        <v>0</v>
      </c>
      <c r="BD163" s="30">
        <f t="shared" si="127"/>
        <v>0</v>
      </c>
      <c r="BE163" s="30">
        <f t="shared" si="127"/>
        <v>0</v>
      </c>
      <c r="BF163" s="30">
        <f t="shared" si="127"/>
        <v>0</v>
      </c>
      <c r="BG163" s="30">
        <f t="shared" si="127"/>
        <v>0</v>
      </c>
      <c r="BH163" s="30">
        <f t="shared" si="127"/>
        <v>0</v>
      </c>
      <c r="BI163" s="30">
        <f t="shared" si="127"/>
        <v>0</v>
      </c>
      <c r="BJ163" s="30">
        <f t="shared" si="127"/>
        <v>0</v>
      </c>
      <c r="BK163" s="30">
        <f t="shared" si="127"/>
        <v>0</v>
      </c>
      <c r="BL163" s="30">
        <f t="shared" si="127"/>
        <v>0</v>
      </c>
      <c r="BM163" s="30">
        <f t="shared" si="127"/>
        <v>0</v>
      </c>
      <c r="BN163" s="30">
        <f t="shared" si="127"/>
        <v>0</v>
      </c>
      <c r="BO163" s="30">
        <f t="shared" si="127"/>
        <v>0</v>
      </c>
      <c r="BP163" s="30">
        <f t="shared" si="127"/>
        <v>0</v>
      </c>
      <c r="BQ163" s="30">
        <f t="shared" si="128"/>
        <v>0</v>
      </c>
      <c r="BR163" s="30">
        <f t="shared" si="128"/>
        <v>0</v>
      </c>
      <c r="BS163" s="30">
        <f t="shared" si="128"/>
        <v>0</v>
      </c>
      <c r="BT163" s="30">
        <f t="shared" si="128"/>
        <v>0</v>
      </c>
      <c r="BU163" s="30">
        <f t="shared" si="128"/>
        <v>0</v>
      </c>
      <c r="BV163" s="30">
        <f t="shared" si="128"/>
        <v>0</v>
      </c>
      <c r="BW163" s="30">
        <f t="shared" si="128"/>
        <v>0</v>
      </c>
      <c r="BX163" s="30">
        <f t="shared" si="128"/>
        <v>0</v>
      </c>
      <c r="BY163" s="30">
        <f t="shared" si="128"/>
        <v>0</v>
      </c>
      <c r="BZ163" s="30">
        <f t="shared" si="128"/>
        <v>0</v>
      </c>
      <c r="CA163" s="30">
        <f t="shared" si="128"/>
        <v>0</v>
      </c>
      <c r="CB163" s="30">
        <f t="shared" si="128"/>
        <v>0</v>
      </c>
      <c r="CC163" s="30">
        <f t="shared" si="128"/>
        <v>0</v>
      </c>
      <c r="CD163" s="30">
        <f t="shared" si="128"/>
        <v>0</v>
      </c>
      <c r="CE163" s="30">
        <f t="shared" si="128"/>
        <v>0</v>
      </c>
      <c r="CF163" s="30">
        <f t="shared" si="128"/>
        <v>0</v>
      </c>
      <c r="CG163" s="30">
        <f t="shared" si="128"/>
        <v>0</v>
      </c>
      <c r="CH163" s="33">
        <f t="shared" si="128"/>
        <v>0</v>
      </c>
    </row>
    <row r="164" spans="1:86" hidden="1" x14ac:dyDescent="0.3">
      <c r="A164" s="569"/>
      <c r="B164" s="288" t="s">
        <v>21</v>
      </c>
      <c r="C164" s="30">
        <f t="shared" si="129"/>
        <v>0</v>
      </c>
      <c r="D164" s="30">
        <f t="shared" si="130"/>
        <v>0</v>
      </c>
      <c r="E164" s="30">
        <f t="shared" ref="E164:BP167" si="131">IF(E25=0,0,((E7*0.5)+D25-E43)*E80*E129*E$2)</f>
        <v>0</v>
      </c>
      <c r="F164" s="30">
        <f t="shared" si="131"/>
        <v>0</v>
      </c>
      <c r="G164" s="30">
        <f t="shared" si="131"/>
        <v>0</v>
      </c>
      <c r="H164" s="30">
        <f t="shared" si="131"/>
        <v>0</v>
      </c>
      <c r="I164" s="30">
        <f t="shared" si="131"/>
        <v>0</v>
      </c>
      <c r="J164" s="30">
        <f t="shared" si="131"/>
        <v>0</v>
      </c>
      <c r="K164" s="30">
        <f t="shared" si="131"/>
        <v>0</v>
      </c>
      <c r="L164" s="30">
        <f t="shared" si="131"/>
        <v>0</v>
      </c>
      <c r="M164" s="30">
        <f t="shared" si="131"/>
        <v>0</v>
      </c>
      <c r="N164" s="30">
        <f t="shared" si="131"/>
        <v>0</v>
      </c>
      <c r="O164" s="30">
        <f t="shared" si="131"/>
        <v>0</v>
      </c>
      <c r="P164" s="30">
        <f t="shared" si="131"/>
        <v>0</v>
      </c>
      <c r="Q164" s="30">
        <f t="shared" si="131"/>
        <v>0</v>
      </c>
      <c r="R164" s="30">
        <f t="shared" si="131"/>
        <v>0</v>
      </c>
      <c r="S164" s="30">
        <f t="shared" si="131"/>
        <v>0</v>
      </c>
      <c r="T164" s="30">
        <f t="shared" si="131"/>
        <v>0</v>
      </c>
      <c r="U164" s="30">
        <f t="shared" si="131"/>
        <v>0</v>
      </c>
      <c r="V164" s="30">
        <f t="shared" si="131"/>
        <v>0</v>
      </c>
      <c r="W164" s="30">
        <f t="shared" si="131"/>
        <v>0</v>
      </c>
      <c r="X164" s="30">
        <f t="shared" si="131"/>
        <v>0</v>
      </c>
      <c r="Y164" s="30">
        <f t="shared" si="131"/>
        <v>0</v>
      </c>
      <c r="Z164" s="30">
        <f t="shared" si="131"/>
        <v>0</v>
      </c>
      <c r="AA164" s="30">
        <f t="shared" si="131"/>
        <v>0</v>
      </c>
      <c r="AB164" s="30">
        <f t="shared" si="131"/>
        <v>0</v>
      </c>
      <c r="AC164" s="30">
        <f t="shared" si="131"/>
        <v>0</v>
      </c>
      <c r="AD164" s="30">
        <f t="shared" si="131"/>
        <v>0</v>
      </c>
      <c r="AE164" s="30">
        <f t="shared" si="131"/>
        <v>0</v>
      </c>
      <c r="AF164" s="30">
        <f t="shared" si="131"/>
        <v>0</v>
      </c>
      <c r="AG164" s="30">
        <f t="shared" si="131"/>
        <v>0</v>
      </c>
      <c r="AH164" s="30">
        <f t="shared" si="131"/>
        <v>0</v>
      </c>
      <c r="AI164" s="30">
        <f t="shared" si="131"/>
        <v>0</v>
      </c>
      <c r="AJ164" s="30">
        <f t="shared" si="131"/>
        <v>0</v>
      </c>
      <c r="AK164" s="30">
        <f t="shared" si="131"/>
        <v>0</v>
      </c>
      <c r="AL164" s="30">
        <f t="shared" si="131"/>
        <v>0</v>
      </c>
      <c r="AM164" s="30">
        <f t="shared" si="131"/>
        <v>0</v>
      </c>
      <c r="AN164" s="30">
        <f t="shared" si="131"/>
        <v>0</v>
      </c>
      <c r="AO164" s="30">
        <f t="shared" si="131"/>
        <v>0</v>
      </c>
      <c r="AP164" s="30">
        <f t="shared" si="131"/>
        <v>0</v>
      </c>
      <c r="AQ164" s="30">
        <f t="shared" si="131"/>
        <v>0</v>
      </c>
      <c r="AR164" s="30">
        <f t="shared" si="131"/>
        <v>0</v>
      </c>
      <c r="AS164" s="30">
        <f t="shared" si="131"/>
        <v>0</v>
      </c>
      <c r="AT164" s="30">
        <f t="shared" si="131"/>
        <v>0</v>
      </c>
      <c r="AU164" s="30">
        <f t="shared" si="131"/>
        <v>0</v>
      </c>
      <c r="AV164" s="30">
        <f t="shared" si="131"/>
        <v>0</v>
      </c>
      <c r="AW164" s="30">
        <f t="shared" si="131"/>
        <v>0</v>
      </c>
      <c r="AX164" s="30">
        <f t="shared" si="131"/>
        <v>0</v>
      </c>
      <c r="AY164" s="30">
        <f t="shared" si="131"/>
        <v>0</v>
      </c>
      <c r="AZ164" s="30">
        <f t="shared" si="131"/>
        <v>0</v>
      </c>
      <c r="BA164" s="30">
        <f t="shared" si="131"/>
        <v>0</v>
      </c>
      <c r="BB164" s="30">
        <f t="shared" si="131"/>
        <v>0</v>
      </c>
      <c r="BC164" s="30">
        <f t="shared" si="131"/>
        <v>0</v>
      </c>
      <c r="BD164" s="30">
        <f t="shared" si="131"/>
        <v>0</v>
      </c>
      <c r="BE164" s="30">
        <f t="shared" si="131"/>
        <v>0</v>
      </c>
      <c r="BF164" s="30">
        <f t="shared" si="131"/>
        <v>0</v>
      </c>
      <c r="BG164" s="30">
        <f t="shared" si="131"/>
        <v>0</v>
      </c>
      <c r="BH164" s="30">
        <f t="shared" si="131"/>
        <v>0</v>
      </c>
      <c r="BI164" s="30">
        <f t="shared" si="131"/>
        <v>0</v>
      </c>
      <c r="BJ164" s="30">
        <f t="shared" si="131"/>
        <v>0</v>
      </c>
      <c r="BK164" s="30">
        <f t="shared" si="131"/>
        <v>0</v>
      </c>
      <c r="BL164" s="30">
        <f t="shared" si="131"/>
        <v>0</v>
      </c>
      <c r="BM164" s="30">
        <f t="shared" si="131"/>
        <v>0</v>
      </c>
      <c r="BN164" s="30">
        <f t="shared" si="131"/>
        <v>0</v>
      </c>
      <c r="BO164" s="30">
        <f t="shared" si="131"/>
        <v>0</v>
      </c>
      <c r="BP164" s="30">
        <f t="shared" si="131"/>
        <v>0</v>
      </c>
      <c r="BQ164" s="30">
        <f t="shared" si="128"/>
        <v>0</v>
      </c>
      <c r="BR164" s="30">
        <f t="shared" si="128"/>
        <v>0</v>
      </c>
      <c r="BS164" s="30">
        <f t="shared" si="128"/>
        <v>0</v>
      </c>
      <c r="BT164" s="30">
        <f t="shared" si="128"/>
        <v>0</v>
      </c>
      <c r="BU164" s="30">
        <f t="shared" si="128"/>
        <v>0</v>
      </c>
      <c r="BV164" s="30">
        <f t="shared" si="128"/>
        <v>0</v>
      </c>
      <c r="BW164" s="30">
        <f t="shared" si="128"/>
        <v>0</v>
      </c>
      <c r="BX164" s="30">
        <f t="shared" si="128"/>
        <v>0</v>
      </c>
      <c r="BY164" s="30">
        <f t="shared" si="128"/>
        <v>0</v>
      </c>
      <c r="BZ164" s="30">
        <f t="shared" si="128"/>
        <v>0</v>
      </c>
      <c r="CA164" s="30">
        <f t="shared" si="128"/>
        <v>0</v>
      </c>
      <c r="CB164" s="30">
        <f t="shared" si="128"/>
        <v>0</v>
      </c>
      <c r="CC164" s="30">
        <f t="shared" si="128"/>
        <v>0</v>
      </c>
      <c r="CD164" s="30">
        <f t="shared" si="128"/>
        <v>0</v>
      </c>
      <c r="CE164" s="30">
        <f t="shared" si="128"/>
        <v>0</v>
      </c>
      <c r="CF164" s="30">
        <f t="shared" si="128"/>
        <v>0</v>
      </c>
      <c r="CG164" s="30">
        <f t="shared" si="128"/>
        <v>0</v>
      </c>
      <c r="CH164" s="33">
        <f t="shared" si="128"/>
        <v>0</v>
      </c>
    </row>
    <row r="165" spans="1:86" hidden="1" x14ac:dyDescent="0.3">
      <c r="A165" s="569"/>
      <c r="B165" s="288" t="s">
        <v>1</v>
      </c>
      <c r="C165" s="30">
        <f t="shared" si="129"/>
        <v>0</v>
      </c>
      <c r="D165" s="30">
        <f t="shared" si="130"/>
        <v>0</v>
      </c>
      <c r="E165" s="30">
        <f t="shared" si="131"/>
        <v>0</v>
      </c>
      <c r="F165" s="30">
        <f t="shared" si="131"/>
        <v>0</v>
      </c>
      <c r="G165" s="30">
        <f t="shared" si="131"/>
        <v>0</v>
      </c>
      <c r="H165" s="30">
        <f t="shared" si="131"/>
        <v>4307.2625518822961</v>
      </c>
      <c r="I165" s="30">
        <f t="shared" si="131"/>
        <v>9287.3383143330793</v>
      </c>
      <c r="J165" s="30">
        <f t="shared" si="131"/>
        <v>10122.307443314234</v>
      </c>
      <c r="K165" s="30">
        <f t="shared" si="131"/>
        <v>5117.1612788089124</v>
      </c>
      <c r="L165" s="30">
        <f t="shared" si="131"/>
        <v>172.14597088205733</v>
      </c>
      <c r="M165" s="30">
        <f t="shared" si="131"/>
        <v>0</v>
      </c>
      <c r="N165" s="30">
        <f t="shared" si="131"/>
        <v>0</v>
      </c>
      <c r="O165" s="30">
        <f t="shared" si="131"/>
        <v>0</v>
      </c>
      <c r="P165" s="30">
        <f t="shared" si="131"/>
        <v>0</v>
      </c>
      <c r="Q165" s="30">
        <f t="shared" si="131"/>
        <v>0</v>
      </c>
      <c r="R165" s="30">
        <f t="shared" si="131"/>
        <v>289.37560960002918</v>
      </c>
      <c r="S165" s="30">
        <f t="shared" si="131"/>
        <v>2649.334036189834</v>
      </c>
      <c r="T165" s="30">
        <f t="shared" si="131"/>
        <v>16495.567111205812</v>
      </c>
      <c r="U165" s="30">
        <f t="shared" si="131"/>
        <v>15880.927192654925</v>
      </c>
      <c r="V165" s="30">
        <f t="shared" si="131"/>
        <v>17308.686524410936</v>
      </c>
      <c r="W165" s="30">
        <f t="shared" si="131"/>
        <v>8750.1136441235521</v>
      </c>
      <c r="X165" s="30">
        <f t="shared" si="131"/>
        <v>294.36180071826777</v>
      </c>
      <c r="Y165" s="30">
        <f t="shared" si="131"/>
        <v>0</v>
      </c>
      <c r="Z165" s="30">
        <f t="shared" si="131"/>
        <v>0</v>
      </c>
      <c r="AA165" s="30">
        <f t="shared" si="131"/>
        <v>0</v>
      </c>
      <c r="AB165" s="30">
        <f t="shared" si="131"/>
        <v>0</v>
      </c>
      <c r="AC165" s="30">
        <f t="shared" si="131"/>
        <v>0</v>
      </c>
      <c r="AD165" s="30">
        <f t="shared" si="131"/>
        <v>289.37560960002918</v>
      </c>
      <c r="AE165" s="30">
        <f t="shared" si="131"/>
        <v>2649.334036189834</v>
      </c>
      <c r="AF165" s="30">
        <f t="shared" si="131"/>
        <v>16495.567111205812</v>
      </c>
      <c r="AG165" s="30">
        <f t="shared" si="131"/>
        <v>15880.927192654925</v>
      </c>
      <c r="AH165" s="30">
        <f t="shared" si="131"/>
        <v>17308.686524410936</v>
      </c>
      <c r="AI165" s="30">
        <f t="shared" si="131"/>
        <v>8750.1136441235521</v>
      </c>
      <c r="AJ165" s="30">
        <f t="shared" si="131"/>
        <v>294.36180071826777</v>
      </c>
      <c r="AK165" s="30">
        <f t="shared" si="131"/>
        <v>0</v>
      </c>
      <c r="AL165" s="30">
        <f t="shared" si="131"/>
        <v>0</v>
      </c>
      <c r="AM165" s="30">
        <f t="shared" si="131"/>
        <v>0</v>
      </c>
      <c r="AN165" s="30">
        <f t="shared" si="131"/>
        <v>0</v>
      </c>
      <c r="AO165" s="30">
        <f t="shared" si="131"/>
        <v>0</v>
      </c>
      <c r="AP165" s="30">
        <f t="shared" si="131"/>
        <v>289.37560960002918</v>
      </c>
      <c r="AQ165" s="30">
        <f t="shared" si="131"/>
        <v>2649.334036189834</v>
      </c>
      <c r="AR165" s="30">
        <f t="shared" si="131"/>
        <v>16495.567111205812</v>
      </c>
      <c r="AS165" s="30">
        <f t="shared" si="131"/>
        <v>15880.927192654925</v>
      </c>
      <c r="AT165" s="30">
        <f t="shared" si="131"/>
        <v>17308.686524410936</v>
      </c>
      <c r="AU165" s="30">
        <f t="shared" si="131"/>
        <v>8750.1136441235521</v>
      </c>
      <c r="AV165" s="30">
        <f t="shared" si="131"/>
        <v>294.36180071826777</v>
      </c>
      <c r="AW165" s="30">
        <f t="shared" si="131"/>
        <v>0</v>
      </c>
      <c r="AX165" s="30">
        <f t="shared" si="131"/>
        <v>0</v>
      </c>
      <c r="AY165" s="30">
        <f t="shared" si="131"/>
        <v>0</v>
      </c>
      <c r="AZ165" s="30">
        <f t="shared" si="131"/>
        <v>0</v>
      </c>
      <c r="BA165" s="30">
        <f t="shared" si="131"/>
        <v>0</v>
      </c>
      <c r="BB165" s="30">
        <f t="shared" si="131"/>
        <v>289.37560960002918</v>
      </c>
      <c r="BC165" s="30">
        <f t="shared" si="131"/>
        <v>2649.334036189834</v>
      </c>
      <c r="BD165" s="30">
        <f t="shared" si="131"/>
        <v>16495.567111205812</v>
      </c>
      <c r="BE165" s="30">
        <f t="shared" si="131"/>
        <v>15880.927192654925</v>
      </c>
      <c r="BF165" s="30">
        <f t="shared" si="131"/>
        <v>17308.686524410936</v>
      </c>
      <c r="BG165" s="30">
        <f t="shared" si="131"/>
        <v>8750.1136441235521</v>
      </c>
      <c r="BH165" s="30">
        <f t="shared" si="131"/>
        <v>294.36180071826777</v>
      </c>
      <c r="BI165" s="30">
        <f t="shared" si="131"/>
        <v>0</v>
      </c>
      <c r="BJ165" s="30">
        <f t="shared" si="131"/>
        <v>0</v>
      </c>
      <c r="BK165" s="30">
        <f t="shared" si="131"/>
        <v>0</v>
      </c>
      <c r="BL165" s="30">
        <f t="shared" si="131"/>
        <v>0</v>
      </c>
      <c r="BM165" s="30">
        <f t="shared" si="131"/>
        <v>0</v>
      </c>
      <c r="BN165" s="30">
        <f t="shared" si="131"/>
        <v>289.37560960002918</v>
      </c>
      <c r="BO165" s="30">
        <f t="shared" si="131"/>
        <v>2649.334036189834</v>
      </c>
      <c r="BP165" s="30">
        <f t="shared" si="131"/>
        <v>16495.567111205812</v>
      </c>
      <c r="BQ165" s="30">
        <f t="shared" si="128"/>
        <v>15880.927192654925</v>
      </c>
      <c r="BR165" s="30">
        <f t="shared" si="128"/>
        <v>17308.686524410936</v>
      </c>
      <c r="BS165" s="30">
        <f t="shared" si="128"/>
        <v>8750.1136441235521</v>
      </c>
      <c r="BT165" s="30">
        <f t="shared" si="128"/>
        <v>294.36180071826777</v>
      </c>
      <c r="BU165" s="30">
        <f t="shared" si="128"/>
        <v>0</v>
      </c>
      <c r="BV165" s="30">
        <f t="shared" si="128"/>
        <v>0</v>
      </c>
      <c r="BW165" s="30">
        <f t="shared" si="128"/>
        <v>0</v>
      </c>
      <c r="BX165" s="30">
        <f t="shared" si="128"/>
        <v>0</v>
      </c>
      <c r="BY165" s="30">
        <f t="shared" si="128"/>
        <v>0</v>
      </c>
      <c r="BZ165" s="30">
        <f t="shared" si="128"/>
        <v>289.37560960002918</v>
      </c>
      <c r="CA165" s="30">
        <f t="shared" si="128"/>
        <v>2649.334036189834</v>
      </c>
      <c r="CB165" s="30">
        <f t="shared" si="128"/>
        <v>16495.567111205812</v>
      </c>
      <c r="CC165" s="30">
        <f t="shared" si="128"/>
        <v>15880.927192654925</v>
      </c>
      <c r="CD165" s="30">
        <f t="shared" si="128"/>
        <v>17308.686524410936</v>
      </c>
      <c r="CE165" s="30">
        <f t="shared" si="128"/>
        <v>8750.1136441235521</v>
      </c>
      <c r="CF165" s="30">
        <f t="shared" si="128"/>
        <v>294.36180071826777</v>
      </c>
      <c r="CG165" s="30">
        <f t="shared" si="128"/>
        <v>0</v>
      </c>
      <c r="CH165" s="33">
        <f t="shared" si="128"/>
        <v>0</v>
      </c>
    </row>
    <row r="166" spans="1:86" hidden="1" x14ac:dyDescent="0.3">
      <c r="A166" s="569"/>
      <c r="B166" s="288" t="s">
        <v>22</v>
      </c>
      <c r="C166" s="30">
        <f t="shared" si="129"/>
        <v>0</v>
      </c>
      <c r="D166" s="30">
        <f t="shared" si="130"/>
        <v>0</v>
      </c>
      <c r="E166" s="30">
        <f t="shared" si="131"/>
        <v>0</v>
      </c>
      <c r="F166" s="30">
        <f t="shared" si="131"/>
        <v>0</v>
      </c>
      <c r="G166" s="30">
        <f t="shared" si="131"/>
        <v>0</v>
      </c>
      <c r="H166" s="30">
        <f t="shared" si="131"/>
        <v>0</v>
      </c>
      <c r="I166" s="30">
        <f t="shared" si="131"/>
        <v>0</v>
      </c>
      <c r="J166" s="30">
        <f t="shared" si="131"/>
        <v>0</v>
      </c>
      <c r="K166" s="30">
        <f t="shared" si="131"/>
        <v>0</v>
      </c>
      <c r="L166" s="30">
        <f t="shared" si="131"/>
        <v>0</v>
      </c>
      <c r="M166" s="30">
        <f t="shared" si="131"/>
        <v>0</v>
      </c>
      <c r="N166" s="30">
        <f t="shared" si="131"/>
        <v>0</v>
      </c>
      <c r="O166" s="30">
        <f t="shared" si="131"/>
        <v>0</v>
      </c>
      <c r="P166" s="30">
        <f t="shared" si="131"/>
        <v>0</v>
      </c>
      <c r="Q166" s="30">
        <f t="shared" si="131"/>
        <v>0</v>
      </c>
      <c r="R166" s="30">
        <f t="shared" si="131"/>
        <v>0</v>
      </c>
      <c r="S166" s="30">
        <f t="shared" si="131"/>
        <v>0</v>
      </c>
      <c r="T166" s="30">
        <f t="shared" si="131"/>
        <v>0</v>
      </c>
      <c r="U166" s="30">
        <f t="shared" si="131"/>
        <v>0</v>
      </c>
      <c r="V166" s="30">
        <f t="shared" si="131"/>
        <v>0</v>
      </c>
      <c r="W166" s="30">
        <f t="shared" si="131"/>
        <v>0</v>
      </c>
      <c r="X166" s="30">
        <f t="shared" si="131"/>
        <v>0</v>
      </c>
      <c r="Y166" s="30">
        <f t="shared" si="131"/>
        <v>0</v>
      </c>
      <c r="Z166" s="30">
        <f t="shared" si="131"/>
        <v>0</v>
      </c>
      <c r="AA166" s="30">
        <f t="shared" si="131"/>
        <v>0</v>
      </c>
      <c r="AB166" s="30">
        <f t="shared" si="131"/>
        <v>0</v>
      </c>
      <c r="AC166" s="30">
        <f t="shared" si="131"/>
        <v>0</v>
      </c>
      <c r="AD166" s="30">
        <f t="shared" si="131"/>
        <v>0</v>
      </c>
      <c r="AE166" s="30">
        <f t="shared" si="131"/>
        <v>0</v>
      </c>
      <c r="AF166" s="30">
        <f t="shared" si="131"/>
        <v>0</v>
      </c>
      <c r="AG166" s="30">
        <f t="shared" si="131"/>
        <v>0</v>
      </c>
      <c r="AH166" s="30">
        <f t="shared" si="131"/>
        <v>0</v>
      </c>
      <c r="AI166" s="30">
        <f t="shared" si="131"/>
        <v>0</v>
      </c>
      <c r="AJ166" s="30">
        <f t="shared" si="131"/>
        <v>0</v>
      </c>
      <c r="AK166" s="30">
        <f t="shared" si="131"/>
        <v>0</v>
      </c>
      <c r="AL166" s="30">
        <f t="shared" si="131"/>
        <v>0</v>
      </c>
      <c r="AM166" s="30">
        <f t="shared" si="131"/>
        <v>0</v>
      </c>
      <c r="AN166" s="30">
        <f t="shared" si="131"/>
        <v>0</v>
      </c>
      <c r="AO166" s="30">
        <f t="shared" si="131"/>
        <v>0</v>
      </c>
      <c r="AP166" s="30">
        <f t="shared" si="131"/>
        <v>0</v>
      </c>
      <c r="AQ166" s="30">
        <f t="shared" si="131"/>
        <v>0</v>
      </c>
      <c r="AR166" s="30">
        <f t="shared" si="131"/>
        <v>0</v>
      </c>
      <c r="AS166" s="30">
        <f t="shared" si="131"/>
        <v>0</v>
      </c>
      <c r="AT166" s="30">
        <f t="shared" si="131"/>
        <v>0</v>
      </c>
      <c r="AU166" s="30">
        <f t="shared" si="131"/>
        <v>0</v>
      </c>
      <c r="AV166" s="30">
        <f t="shared" si="131"/>
        <v>0</v>
      </c>
      <c r="AW166" s="30">
        <f t="shared" si="131"/>
        <v>0</v>
      </c>
      <c r="AX166" s="30">
        <f t="shared" si="131"/>
        <v>0</v>
      </c>
      <c r="AY166" s="30">
        <f t="shared" si="131"/>
        <v>0</v>
      </c>
      <c r="AZ166" s="30">
        <f t="shared" si="131"/>
        <v>0</v>
      </c>
      <c r="BA166" s="30">
        <f t="shared" si="131"/>
        <v>0</v>
      </c>
      <c r="BB166" s="30">
        <f t="shared" si="131"/>
        <v>0</v>
      </c>
      <c r="BC166" s="30">
        <f t="shared" si="131"/>
        <v>0</v>
      </c>
      <c r="BD166" s="30">
        <f t="shared" si="131"/>
        <v>0</v>
      </c>
      <c r="BE166" s="30">
        <f t="shared" si="131"/>
        <v>0</v>
      </c>
      <c r="BF166" s="30">
        <f t="shared" si="131"/>
        <v>0</v>
      </c>
      <c r="BG166" s="30">
        <f t="shared" si="131"/>
        <v>0</v>
      </c>
      <c r="BH166" s="30">
        <f t="shared" si="131"/>
        <v>0</v>
      </c>
      <c r="BI166" s="30">
        <f t="shared" si="131"/>
        <v>0</v>
      </c>
      <c r="BJ166" s="30">
        <f t="shared" si="131"/>
        <v>0</v>
      </c>
      <c r="BK166" s="30">
        <f t="shared" si="131"/>
        <v>0</v>
      </c>
      <c r="BL166" s="30">
        <f t="shared" si="131"/>
        <v>0</v>
      </c>
      <c r="BM166" s="30">
        <f t="shared" si="131"/>
        <v>0</v>
      </c>
      <c r="BN166" s="30">
        <f t="shared" si="131"/>
        <v>0</v>
      </c>
      <c r="BO166" s="30">
        <f t="shared" si="131"/>
        <v>0</v>
      </c>
      <c r="BP166" s="30">
        <f t="shared" si="131"/>
        <v>0</v>
      </c>
      <c r="BQ166" s="30">
        <f t="shared" si="128"/>
        <v>0</v>
      </c>
      <c r="BR166" s="30">
        <f t="shared" si="128"/>
        <v>0</v>
      </c>
      <c r="BS166" s="30">
        <f t="shared" si="128"/>
        <v>0</v>
      </c>
      <c r="BT166" s="30">
        <f t="shared" si="128"/>
        <v>0</v>
      </c>
      <c r="BU166" s="30">
        <f t="shared" si="128"/>
        <v>0</v>
      </c>
      <c r="BV166" s="30">
        <f t="shared" si="128"/>
        <v>0</v>
      </c>
      <c r="BW166" s="30">
        <f t="shared" si="128"/>
        <v>0</v>
      </c>
      <c r="BX166" s="30">
        <f t="shared" si="128"/>
        <v>0</v>
      </c>
      <c r="BY166" s="30">
        <f t="shared" si="128"/>
        <v>0</v>
      </c>
      <c r="BZ166" s="30">
        <f t="shared" si="128"/>
        <v>0</v>
      </c>
      <c r="CA166" s="30">
        <f t="shared" si="128"/>
        <v>0</v>
      </c>
      <c r="CB166" s="30">
        <f t="shared" si="128"/>
        <v>0</v>
      </c>
      <c r="CC166" s="30">
        <f t="shared" si="128"/>
        <v>0</v>
      </c>
      <c r="CD166" s="30">
        <f t="shared" si="128"/>
        <v>0</v>
      </c>
      <c r="CE166" s="30">
        <f t="shared" si="128"/>
        <v>0</v>
      </c>
      <c r="CF166" s="30">
        <f t="shared" si="128"/>
        <v>0</v>
      </c>
      <c r="CG166" s="30">
        <f t="shared" si="128"/>
        <v>0</v>
      </c>
      <c r="CH166" s="33">
        <f t="shared" si="128"/>
        <v>0</v>
      </c>
    </row>
    <row r="167" spans="1:86" hidden="1" x14ac:dyDescent="0.3">
      <c r="A167" s="569"/>
      <c r="B167" s="94" t="s">
        <v>9</v>
      </c>
      <c r="C167" s="30">
        <f t="shared" si="129"/>
        <v>0</v>
      </c>
      <c r="D167" s="30">
        <f t="shared" si="130"/>
        <v>0</v>
      </c>
      <c r="E167" s="30">
        <f t="shared" si="131"/>
        <v>0</v>
      </c>
      <c r="F167" s="30">
        <f t="shared" si="131"/>
        <v>0</v>
      </c>
      <c r="G167" s="30">
        <f t="shared" si="131"/>
        <v>0</v>
      </c>
      <c r="H167" s="30">
        <f t="shared" si="131"/>
        <v>0</v>
      </c>
      <c r="I167" s="30">
        <f t="shared" si="131"/>
        <v>0</v>
      </c>
      <c r="J167" s="30">
        <f t="shared" si="131"/>
        <v>0</v>
      </c>
      <c r="K167" s="30">
        <f t="shared" si="131"/>
        <v>0</v>
      </c>
      <c r="L167" s="30">
        <f t="shared" si="131"/>
        <v>0</v>
      </c>
      <c r="M167" s="30">
        <f t="shared" si="131"/>
        <v>0</v>
      </c>
      <c r="N167" s="30">
        <f t="shared" si="131"/>
        <v>0</v>
      </c>
      <c r="O167" s="30">
        <f t="shared" si="131"/>
        <v>0</v>
      </c>
      <c r="P167" s="30">
        <f t="shared" si="131"/>
        <v>0</v>
      </c>
      <c r="Q167" s="30">
        <f t="shared" si="131"/>
        <v>0</v>
      </c>
      <c r="R167" s="30">
        <f t="shared" si="131"/>
        <v>0</v>
      </c>
      <c r="S167" s="30">
        <f t="shared" si="131"/>
        <v>0</v>
      </c>
      <c r="T167" s="30">
        <f t="shared" si="131"/>
        <v>0</v>
      </c>
      <c r="U167" s="30">
        <f t="shared" si="131"/>
        <v>0</v>
      </c>
      <c r="V167" s="30">
        <f t="shared" si="131"/>
        <v>0</v>
      </c>
      <c r="W167" s="30">
        <f t="shared" si="131"/>
        <v>0</v>
      </c>
      <c r="X167" s="30">
        <f t="shared" si="131"/>
        <v>0</v>
      </c>
      <c r="Y167" s="30">
        <f t="shared" si="131"/>
        <v>0</v>
      </c>
      <c r="Z167" s="30">
        <f t="shared" si="131"/>
        <v>0</v>
      </c>
      <c r="AA167" s="30">
        <f t="shared" si="131"/>
        <v>0</v>
      </c>
      <c r="AB167" s="30">
        <f t="shared" si="131"/>
        <v>0</v>
      </c>
      <c r="AC167" s="30">
        <f t="shared" si="131"/>
        <v>0</v>
      </c>
      <c r="AD167" s="30">
        <f t="shared" si="131"/>
        <v>0</v>
      </c>
      <c r="AE167" s="30">
        <f t="shared" si="131"/>
        <v>0</v>
      </c>
      <c r="AF167" s="30">
        <f t="shared" si="131"/>
        <v>0</v>
      </c>
      <c r="AG167" s="30">
        <f t="shared" si="131"/>
        <v>0</v>
      </c>
      <c r="AH167" s="30">
        <f t="shared" si="131"/>
        <v>0</v>
      </c>
      <c r="AI167" s="30">
        <f t="shared" si="131"/>
        <v>0</v>
      </c>
      <c r="AJ167" s="30">
        <f t="shared" si="131"/>
        <v>0</v>
      </c>
      <c r="AK167" s="30">
        <f t="shared" si="131"/>
        <v>0</v>
      </c>
      <c r="AL167" s="30">
        <f t="shared" si="131"/>
        <v>0</v>
      </c>
      <c r="AM167" s="30">
        <f t="shared" si="131"/>
        <v>0</v>
      </c>
      <c r="AN167" s="30">
        <f t="shared" si="131"/>
        <v>0</v>
      </c>
      <c r="AO167" s="30">
        <f t="shared" si="131"/>
        <v>0</v>
      </c>
      <c r="AP167" s="30">
        <f t="shared" si="131"/>
        <v>0</v>
      </c>
      <c r="AQ167" s="30">
        <f t="shared" si="131"/>
        <v>0</v>
      </c>
      <c r="AR167" s="30">
        <f t="shared" si="131"/>
        <v>0</v>
      </c>
      <c r="AS167" s="30">
        <f t="shared" si="131"/>
        <v>0</v>
      </c>
      <c r="AT167" s="30">
        <f t="shared" si="131"/>
        <v>0</v>
      </c>
      <c r="AU167" s="30">
        <f t="shared" si="131"/>
        <v>0</v>
      </c>
      <c r="AV167" s="30">
        <f t="shared" si="131"/>
        <v>0</v>
      </c>
      <c r="AW167" s="30">
        <f t="shared" si="131"/>
        <v>0</v>
      </c>
      <c r="AX167" s="30">
        <f t="shared" si="131"/>
        <v>0</v>
      </c>
      <c r="AY167" s="30">
        <f t="shared" si="131"/>
        <v>0</v>
      </c>
      <c r="AZ167" s="30">
        <f t="shared" si="131"/>
        <v>0</v>
      </c>
      <c r="BA167" s="30">
        <f t="shared" si="131"/>
        <v>0</v>
      </c>
      <c r="BB167" s="30">
        <f t="shared" si="131"/>
        <v>0</v>
      </c>
      <c r="BC167" s="30">
        <f t="shared" si="131"/>
        <v>0</v>
      </c>
      <c r="BD167" s="30">
        <f t="shared" si="131"/>
        <v>0</v>
      </c>
      <c r="BE167" s="30">
        <f t="shared" si="131"/>
        <v>0</v>
      </c>
      <c r="BF167" s="30">
        <f t="shared" si="131"/>
        <v>0</v>
      </c>
      <c r="BG167" s="30">
        <f t="shared" si="131"/>
        <v>0</v>
      </c>
      <c r="BH167" s="30">
        <f t="shared" si="131"/>
        <v>0</v>
      </c>
      <c r="BI167" s="30">
        <f t="shared" si="131"/>
        <v>0</v>
      </c>
      <c r="BJ167" s="30">
        <f t="shared" si="131"/>
        <v>0</v>
      </c>
      <c r="BK167" s="30">
        <f t="shared" si="131"/>
        <v>0</v>
      </c>
      <c r="BL167" s="30">
        <f t="shared" si="131"/>
        <v>0</v>
      </c>
      <c r="BM167" s="30">
        <f t="shared" si="131"/>
        <v>0</v>
      </c>
      <c r="BN167" s="30">
        <f t="shared" si="131"/>
        <v>0</v>
      </c>
      <c r="BO167" s="30">
        <f t="shared" si="131"/>
        <v>0</v>
      </c>
      <c r="BP167" s="30">
        <f t="shared" ref="BP167:CH170" si="132">IF(BP28=0,0,((BP10*0.5)+BO28-BP46)*BP83*BP132*BP$2)</f>
        <v>0</v>
      </c>
      <c r="BQ167" s="30">
        <f t="shared" si="132"/>
        <v>0</v>
      </c>
      <c r="BR167" s="30">
        <f t="shared" si="132"/>
        <v>0</v>
      </c>
      <c r="BS167" s="30">
        <f t="shared" si="132"/>
        <v>0</v>
      </c>
      <c r="BT167" s="30">
        <f t="shared" si="132"/>
        <v>0</v>
      </c>
      <c r="BU167" s="30">
        <f t="shared" si="132"/>
        <v>0</v>
      </c>
      <c r="BV167" s="30">
        <f t="shared" si="132"/>
        <v>0</v>
      </c>
      <c r="BW167" s="30">
        <f t="shared" si="132"/>
        <v>0</v>
      </c>
      <c r="BX167" s="30">
        <f t="shared" si="132"/>
        <v>0</v>
      </c>
      <c r="BY167" s="30">
        <f t="shared" si="132"/>
        <v>0</v>
      </c>
      <c r="BZ167" s="30">
        <f t="shared" si="132"/>
        <v>0</v>
      </c>
      <c r="CA167" s="30">
        <f t="shared" si="132"/>
        <v>0</v>
      </c>
      <c r="CB167" s="30">
        <f t="shared" si="132"/>
        <v>0</v>
      </c>
      <c r="CC167" s="30">
        <f t="shared" si="132"/>
        <v>0</v>
      </c>
      <c r="CD167" s="30">
        <f t="shared" si="132"/>
        <v>0</v>
      </c>
      <c r="CE167" s="30">
        <f t="shared" si="132"/>
        <v>0</v>
      </c>
      <c r="CF167" s="30">
        <f t="shared" si="132"/>
        <v>0</v>
      </c>
      <c r="CG167" s="30">
        <f t="shared" si="132"/>
        <v>0</v>
      </c>
      <c r="CH167" s="33">
        <f t="shared" si="132"/>
        <v>0</v>
      </c>
    </row>
    <row r="168" spans="1:86" hidden="1" x14ac:dyDescent="0.3">
      <c r="A168" s="569"/>
      <c r="B168" s="94" t="s">
        <v>3</v>
      </c>
      <c r="C168" s="30">
        <f t="shared" si="129"/>
        <v>0</v>
      </c>
      <c r="D168" s="30">
        <f t="shared" si="130"/>
        <v>0</v>
      </c>
      <c r="E168" s="30">
        <f t="shared" ref="E168:BP171" si="133">IF(E29=0,0,((E11*0.5)+D29-E47)*E84*E133*E$2)</f>
        <v>0</v>
      </c>
      <c r="F168" s="30">
        <f t="shared" si="133"/>
        <v>0</v>
      </c>
      <c r="G168" s="30">
        <f t="shared" si="133"/>
        <v>0</v>
      </c>
      <c r="H168" s="30">
        <f t="shared" si="133"/>
        <v>0</v>
      </c>
      <c r="I168" s="30">
        <f t="shared" si="133"/>
        <v>0</v>
      </c>
      <c r="J168" s="30">
        <f t="shared" si="133"/>
        <v>0</v>
      </c>
      <c r="K168" s="30">
        <f t="shared" si="133"/>
        <v>0</v>
      </c>
      <c r="L168" s="30">
        <f t="shared" si="133"/>
        <v>0</v>
      </c>
      <c r="M168" s="30">
        <f t="shared" si="133"/>
        <v>0</v>
      </c>
      <c r="N168" s="30">
        <f t="shared" si="133"/>
        <v>73.504537251218352</v>
      </c>
      <c r="O168" s="30">
        <f t="shared" si="133"/>
        <v>266.52340863075608</v>
      </c>
      <c r="P168" s="30">
        <f t="shared" si="133"/>
        <v>189.32926668167201</v>
      </c>
      <c r="Q168" s="30">
        <f t="shared" si="133"/>
        <v>146.54603328697326</v>
      </c>
      <c r="R168" s="30">
        <f t="shared" si="133"/>
        <v>102.93000970679478</v>
      </c>
      <c r="S168" s="30">
        <f t="shared" si="133"/>
        <v>249.41669018588533</v>
      </c>
      <c r="T168" s="30">
        <f t="shared" si="133"/>
        <v>1606.8483216879927</v>
      </c>
      <c r="U168" s="30">
        <f t="shared" si="133"/>
        <v>1546.7811359142695</v>
      </c>
      <c r="V168" s="30">
        <f t="shared" si="133"/>
        <v>1685.9220279696401</v>
      </c>
      <c r="W168" s="30">
        <f t="shared" si="133"/>
        <v>845.46330084772978</v>
      </c>
      <c r="X168" s="30">
        <f t="shared" si="133"/>
        <v>115.76608939242618</v>
      </c>
      <c r="Y168" s="30">
        <f t="shared" si="133"/>
        <v>234.4365152387717</v>
      </c>
      <c r="Z168" s="30">
        <f t="shared" si="133"/>
        <v>147.0090745024367</v>
      </c>
      <c r="AA168" s="30">
        <f t="shared" si="133"/>
        <v>266.52340863075608</v>
      </c>
      <c r="AB168" s="30">
        <f t="shared" si="133"/>
        <v>189.32926668167201</v>
      </c>
      <c r="AC168" s="30">
        <f t="shared" si="133"/>
        <v>146.54603328697326</v>
      </c>
      <c r="AD168" s="30">
        <f t="shared" si="133"/>
        <v>102.93000970679478</v>
      </c>
      <c r="AE168" s="30">
        <f t="shared" si="133"/>
        <v>249.41669018588533</v>
      </c>
      <c r="AF168" s="30">
        <f t="shared" si="133"/>
        <v>1606.8483216879927</v>
      </c>
      <c r="AG168" s="30">
        <f t="shared" si="133"/>
        <v>1546.7811359142695</v>
      </c>
      <c r="AH168" s="30">
        <f t="shared" si="133"/>
        <v>1685.9220279696401</v>
      </c>
      <c r="AI168" s="30">
        <f t="shared" si="133"/>
        <v>845.46330084772978</v>
      </c>
      <c r="AJ168" s="30">
        <f t="shared" si="133"/>
        <v>115.76608939242618</v>
      </c>
      <c r="AK168" s="30">
        <f t="shared" si="133"/>
        <v>234.4365152387717</v>
      </c>
      <c r="AL168" s="30">
        <f t="shared" si="133"/>
        <v>147.0090745024367</v>
      </c>
      <c r="AM168" s="30">
        <f t="shared" si="133"/>
        <v>266.52340863075608</v>
      </c>
      <c r="AN168" s="30">
        <f t="shared" si="133"/>
        <v>189.32926668167201</v>
      </c>
      <c r="AO168" s="30">
        <f t="shared" si="133"/>
        <v>146.54603328697326</v>
      </c>
      <c r="AP168" s="30">
        <f t="shared" si="133"/>
        <v>102.93000970679478</v>
      </c>
      <c r="AQ168" s="30">
        <f t="shared" si="133"/>
        <v>249.41669018588533</v>
      </c>
      <c r="AR168" s="30">
        <f t="shared" si="133"/>
        <v>1606.8483216879927</v>
      </c>
      <c r="AS168" s="30">
        <f t="shared" si="133"/>
        <v>1546.7811359142695</v>
      </c>
      <c r="AT168" s="30">
        <f t="shared" si="133"/>
        <v>1685.9220279696401</v>
      </c>
      <c r="AU168" s="30">
        <f t="shared" si="133"/>
        <v>845.46330084772978</v>
      </c>
      <c r="AV168" s="30">
        <f t="shared" si="133"/>
        <v>115.76608939242618</v>
      </c>
      <c r="AW168" s="30">
        <f t="shared" si="133"/>
        <v>234.4365152387717</v>
      </c>
      <c r="AX168" s="30">
        <f t="shared" si="133"/>
        <v>147.0090745024367</v>
      </c>
      <c r="AY168" s="30">
        <f t="shared" si="133"/>
        <v>266.52340863075608</v>
      </c>
      <c r="AZ168" s="30">
        <f t="shared" si="133"/>
        <v>189.32926668167201</v>
      </c>
      <c r="BA168" s="30">
        <f t="shared" si="133"/>
        <v>146.54603328697326</v>
      </c>
      <c r="BB168" s="30">
        <f t="shared" si="133"/>
        <v>102.93000970679478</v>
      </c>
      <c r="BC168" s="30">
        <f t="shared" si="133"/>
        <v>249.41669018588533</v>
      </c>
      <c r="BD168" s="30">
        <f t="shared" si="133"/>
        <v>1606.8483216879927</v>
      </c>
      <c r="BE168" s="30">
        <f t="shared" si="133"/>
        <v>1546.7811359142695</v>
      </c>
      <c r="BF168" s="30">
        <f t="shared" si="133"/>
        <v>1685.9220279696401</v>
      </c>
      <c r="BG168" s="30">
        <f t="shared" si="133"/>
        <v>845.46330084772978</v>
      </c>
      <c r="BH168" s="30">
        <f t="shared" si="133"/>
        <v>115.76608939242618</v>
      </c>
      <c r="BI168" s="30">
        <f t="shared" si="133"/>
        <v>234.4365152387717</v>
      </c>
      <c r="BJ168" s="30">
        <f t="shared" si="133"/>
        <v>147.0090745024367</v>
      </c>
      <c r="BK168" s="30">
        <f t="shared" si="133"/>
        <v>266.52340863075608</v>
      </c>
      <c r="BL168" s="30">
        <f t="shared" si="133"/>
        <v>189.32926668167201</v>
      </c>
      <c r="BM168" s="30">
        <f t="shared" si="133"/>
        <v>146.54603328697326</v>
      </c>
      <c r="BN168" s="30">
        <f t="shared" si="133"/>
        <v>102.93000970679478</v>
      </c>
      <c r="BO168" s="30">
        <f t="shared" si="133"/>
        <v>249.41669018588533</v>
      </c>
      <c r="BP168" s="30">
        <f t="shared" si="133"/>
        <v>1606.8483216879927</v>
      </c>
      <c r="BQ168" s="30">
        <f t="shared" si="132"/>
        <v>1546.7811359142695</v>
      </c>
      <c r="BR168" s="30">
        <f t="shared" si="132"/>
        <v>1685.9220279696401</v>
      </c>
      <c r="BS168" s="30">
        <f t="shared" si="132"/>
        <v>845.46330084772978</v>
      </c>
      <c r="BT168" s="30">
        <f t="shared" si="132"/>
        <v>115.76608939242618</v>
      </c>
      <c r="BU168" s="30">
        <f t="shared" si="132"/>
        <v>234.4365152387717</v>
      </c>
      <c r="BV168" s="30">
        <f t="shared" si="132"/>
        <v>147.0090745024367</v>
      </c>
      <c r="BW168" s="30">
        <f t="shared" si="132"/>
        <v>266.52340863075608</v>
      </c>
      <c r="BX168" s="30">
        <f t="shared" si="132"/>
        <v>189.32926668167201</v>
      </c>
      <c r="BY168" s="30">
        <f t="shared" si="132"/>
        <v>146.54603328697326</v>
      </c>
      <c r="BZ168" s="30">
        <f t="shared" si="132"/>
        <v>102.93000970679478</v>
      </c>
      <c r="CA168" s="30">
        <f t="shared" si="132"/>
        <v>249.41669018588533</v>
      </c>
      <c r="CB168" s="30">
        <f t="shared" si="132"/>
        <v>1606.8483216879927</v>
      </c>
      <c r="CC168" s="30">
        <f t="shared" si="132"/>
        <v>1546.7811359142695</v>
      </c>
      <c r="CD168" s="30">
        <f t="shared" si="132"/>
        <v>1685.9220279696401</v>
      </c>
      <c r="CE168" s="30">
        <f t="shared" si="132"/>
        <v>845.46330084772978</v>
      </c>
      <c r="CF168" s="30">
        <f t="shared" si="132"/>
        <v>115.76608939242618</v>
      </c>
      <c r="CG168" s="30">
        <f t="shared" si="132"/>
        <v>234.4365152387717</v>
      </c>
      <c r="CH168" s="33">
        <f t="shared" si="132"/>
        <v>147.0090745024367</v>
      </c>
    </row>
    <row r="169" spans="1:86" ht="15.75" hidden="1" customHeight="1" x14ac:dyDescent="0.3">
      <c r="A169" s="569"/>
      <c r="B169" s="94" t="s">
        <v>4</v>
      </c>
      <c r="C169" s="30">
        <f t="shared" si="129"/>
        <v>0</v>
      </c>
      <c r="D169" s="30">
        <f t="shared" si="130"/>
        <v>0</v>
      </c>
      <c r="E169" s="30">
        <f t="shared" si="133"/>
        <v>27.875704565176317</v>
      </c>
      <c r="F169" s="30">
        <f t="shared" si="133"/>
        <v>60.044219755508067</v>
      </c>
      <c r="G169" s="30">
        <f t="shared" si="133"/>
        <v>109.14480242814999</v>
      </c>
      <c r="H169" s="30">
        <f t="shared" si="133"/>
        <v>303.94477290623206</v>
      </c>
      <c r="I169" s="30">
        <f t="shared" si="133"/>
        <v>427.06191509845462</v>
      </c>
      <c r="J169" s="30">
        <f t="shared" si="133"/>
        <v>513.38479902207962</v>
      </c>
      <c r="K169" s="30">
        <f t="shared" si="133"/>
        <v>966.49946564473407</v>
      </c>
      <c r="L169" s="30">
        <f t="shared" si="133"/>
        <v>737.89584072189973</v>
      </c>
      <c r="M169" s="30">
        <f t="shared" si="133"/>
        <v>362.65715546557846</v>
      </c>
      <c r="N169" s="30">
        <f t="shared" si="133"/>
        <v>540.21493893646709</v>
      </c>
      <c r="O169" s="30">
        <f t="shared" si="133"/>
        <v>943.06912170111764</v>
      </c>
      <c r="P169" s="30">
        <f t="shared" si="133"/>
        <v>587.11725987006071</v>
      </c>
      <c r="Q169" s="30">
        <f t="shared" si="133"/>
        <v>766.52581375649288</v>
      </c>
      <c r="R169" s="30">
        <f t="shared" si="133"/>
        <v>1343.6150922187146</v>
      </c>
      <c r="S169" s="30">
        <f t="shared" si="133"/>
        <v>2101.3465165539092</v>
      </c>
      <c r="T169" s="30">
        <f t="shared" si="133"/>
        <v>4111.9126482206821</v>
      </c>
      <c r="U169" s="30">
        <f t="shared" si="133"/>
        <v>4963.9352730717883</v>
      </c>
      <c r="V169" s="30">
        <f t="shared" si="133"/>
        <v>3818.3226666511459</v>
      </c>
      <c r="W169" s="30">
        <f t="shared" si="133"/>
        <v>3821.2149205758883</v>
      </c>
      <c r="X169" s="30">
        <f t="shared" si="133"/>
        <v>2215.7740062244879</v>
      </c>
      <c r="Y169" s="30">
        <f t="shared" si="133"/>
        <v>1064.5360309772882</v>
      </c>
      <c r="Z169" s="30">
        <f t="shared" si="133"/>
        <v>805.88706901465605</v>
      </c>
      <c r="AA169" s="30">
        <f t="shared" si="133"/>
        <v>943.06912170111764</v>
      </c>
      <c r="AB169" s="30">
        <f t="shared" si="133"/>
        <v>587.11725987006071</v>
      </c>
      <c r="AC169" s="30">
        <f t="shared" si="133"/>
        <v>766.52581375649288</v>
      </c>
      <c r="AD169" s="30">
        <f t="shared" si="133"/>
        <v>1343.6150922187146</v>
      </c>
      <c r="AE169" s="30">
        <f t="shared" si="133"/>
        <v>2101.3465165539092</v>
      </c>
      <c r="AF169" s="30">
        <f t="shared" si="133"/>
        <v>4111.9126482206821</v>
      </c>
      <c r="AG169" s="30">
        <f t="shared" si="133"/>
        <v>4963.9352730717883</v>
      </c>
      <c r="AH169" s="30">
        <f t="shared" si="133"/>
        <v>3818.3226666511459</v>
      </c>
      <c r="AI169" s="30">
        <f t="shared" si="133"/>
        <v>3821.2149205758883</v>
      </c>
      <c r="AJ169" s="30">
        <f t="shared" si="133"/>
        <v>2215.7740062244879</v>
      </c>
      <c r="AK169" s="30">
        <f t="shared" si="133"/>
        <v>1064.5360309772882</v>
      </c>
      <c r="AL169" s="30">
        <f t="shared" si="133"/>
        <v>805.88706901465605</v>
      </c>
      <c r="AM169" s="30">
        <f t="shared" si="133"/>
        <v>943.06912170111764</v>
      </c>
      <c r="AN169" s="30">
        <f t="shared" si="133"/>
        <v>587.11725987006071</v>
      </c>
      <c r="AO169" s="30">
        <f t="shared" si="133"/>
        <v>766.52581375649288</v>
      </c>
      <c r="AP169" s="30">
        <f t="shared" si="133"/>
        <v>1343.6150922187146</v>
      </c>
      <c r="AQ169" s="30">
        <f t="shared" si="133"/>
        <v>2101.3465165539092</v>
      </c>
      <c r="AR169" s="30">
        <f t="shared" si="133"/>
        <v>4111.9126482206821</v>
      </c>
      <c r="AS169" s="30">
        <f t="shared" si="133"/>
        <v>4963.9352730717883</v>
      </c>
      <c r="AT169" s="30">
        <f t="shared" si="133"/>
        <v>3818.3226666511459</v>
      </c>
      <c r="AU169" s="30">
        <f t="shared" si="133"/>
        <v>3821.2149205758883</v>
      </c>
      <c r="AV169" s="30">
        <f t="shared" si="133"/>
        <v>2215.7740062244879</v>
      </c>
      <c r="AW169" s="30">
        <f t="shared" si="133"/>
        <v>1064.5360309772882</v>
      </c>
      <c r="AX169" s="30">
        <f t="shared" si="133"/>
        <v>805.88706901465605</v>
      </c>
      <c r="AY169" s="30">
        <f t="shared" si="133"/>
        <v>943.06912170111764</v>
      </c>
      <c r="AZ169" s="30">
        <f t="shared" si="133"/>
        <v>587.11725987006071</v>
      </c>
      <c r="BA169" s="30">
        <f t="shared" si="133"/>
        <v>766.52581375649288</v>
      </c>
      <c r="BB169" s="30">
        <f t="shared" si="133"/>
        <v>1343.6150922187146</v>
      </c>
      <c r="BC169" s="30">
        <f t="shared" si="133"/>
        <v>2101.3465165539092</v>
      </c>
      <c r="BD169" s="30">
        <f t="shared" si="133"/>
        <v>4111.9126482206821</v>
      </c>
      <c r="BE169" s="30">
        <f t="shared" si="133"/>
        <v>4963.9352730717883</v>
      </c>
      <c r="BF169" s="30">
        <f t="shared" si="133"/>
        <v>3818.3226666511459</v>
      </c>
      <c r="BG169" s="30">
        <f t="shared" si="133"/>
        <v>3821.2149205758883</v>
      </c>
      <c r="BH169" s="30">
        <f t="shared" si="133"/>
        <v>2215.7740062244879</v>
      </c>
      <c r="BI169" s="30">
        <f t="shared" si="133"/>
        <v>1064.5360309772882</v>
      </c>
      <c r="BJ169" s="30">
        <f t="shared" si="133"/>
        <v>805.88706901465605</v>
      </c>
      <c r="BK169" s="30">
        <f t="shared" si="133"/>
        <v>943.06912170111764</v>
      </c>
      <c r="BL169" s="30">
        <f t="shared" si="133"/>
        <v>587.11725987006071</v>
      </c>
      <c r="BM169" s="30">
        <f t="shared" si="133"/>
        <v>766.52581375649288</v>
      </c>
      <c r="BN169" s="30">
        <f t="shared" si="133"/>
        <v>1343.6150922187146</v>
      </c>
      <c r="BO169" s="30">
        <f t="shared" si="133"/>
        <v>2101.3465165539092</v>
      </c>
      <c r="BP169" s="30">
        <f t="shared" si="133"/>
        <v>4111.9126482206821</v>
      </c>
      <c r="BQ169" s="30">
        <f t="shared" si="132"/>
        <v>4963.9352730717883</v>
      </c>
      <c r="BR169" s="30">
        <f t="shared" si="132"/>
        <v>3818.3226666511459</v>
      </c>
      <c r="BS169" s="30">
        <f t="shared" si="132"/>
        <v>3821.2149205758883</v>
      </c>
      <c r="BT169" s="30">
        <f t="shared" si="132"/>
        <v>2215.7740062244879</v>
      </c>
      <c r="BU169" s="30">
        <f t="shared" si="132"/>
        <v>1064.5360309772882</v>
      </c>
      <c r="BV169" s="30">
        <f t="shared" si="132"/>
        <v>805.88706901465605</v>
      </c>
      <c r="BW169" s="30">
        <f t="shared" si="132"/>
        <v>943.06912170111764</v>
      </c>
      <c r="BX169" s="30">
        <f t="shared" si="132"/>
        <v>587.11725987006071</v>
      </c>
      <c r="BY169" s="30">
        <f t="shared" si="132"/>
        <v>766.52581375649288</v>
      </c>
      <c r="BZ169" s="30">
        <f t="shared" si="132"/>
        <v>1343.6150922187146</v>
      </c>
      <c r="CA169" s="30">
        <f t="shared" si="132"/>
        <v>2101.3465165539092</v>
      </c>
      <c r="CB169" s="30">
        <f t="shared" si="132"/>
        <v>4111.9126482206821</v>
      </c>
      <c r="CC169" s="30">
        <f t="shared" si="132"/>
        <v>4963.9352730717883</v>
      </c>
      <c r="CD169" s="30">
        <f t="shared" si="132"/>
        <v>3818.3226666511459</v>
      </c>
      <c r="CE169" s="30">
        <f t="shared" si="132"/>
        <v>3821.2149205758883</v>
      </c>
      <c r="CF169" s="30">
        <f t="shared" si="132"/>
        <v>2215.7740062244879</v>
      </c>
      <c r="CG169" s="30">
        <f t="shared" si="132"/>
        <v>1064.5360309772882</v>
      </c>
      <c r="CH169" s="33">
        <f t="shared" si="132"/>
        <v>805.88706901465605</v>
      </c>
    </row>
    <row r="170" spans="1:86" hidden="1" x14ac:dyDescent="0.3">
      <c r="A170" s="569"/>
      <c r="B170" s="94" t="s">
        <v>5</v>
      </c>
      <c r="C170" s="30">
        <f t="shared" si="129"/>
        <v>0</v>
      </c>
      <c r="D170" s="30">
        <f t="shared" si="130"/>
        <v>0</v>
      </c>
      <c r="E170" s="30">
        <f t="shared" si="133"/>
        <v>0</v>
      </c>
      <c r="F170" s="30">
        <f t="shared" si="133"/>
        <v>0</v>
      </c>
      <c r="G170" s="30">
        <f t="shared" si="133"/>
        <v>0</v>
      </c>
      <c r="H170" s="30">
        <f t="shared" si="133"/>
        <v>0</v>
      </c>
      <c r="I170" s="30">
        <f t="shared" si="133"/>
        <v>0</v>
      </c>
      <c r="J170" s="30">
        <f t="shared" si="133"/>
        <v>0</v>
      </c>
      <c r="K170" s="30">
        <f t="shared" si="133"/>
        <v>0</v>
      </c>
      <c r="L170" s="30">
        <f t="shared" si="133"/>
        <v>0</v>
      </c>
      <c r="M170" s="30">
        <f t="shared" si="133"/>
        <v>0</v>
      </c>
      <c r="N170" s="30">
        <f t="shared" si="133"/>
        <v>0</v>
      </c>
      <c r="O170" s="30">
        <f t="shared" si="133"/>
        <v>0</v>
      </c>
      <c r="P170" s="30">
        <f t="shared" si="133"/>
        <v>0</v>
      </c>
      <c r="Q170" s="30">
        <f t="shared" si="133"/>
        <v>0</v>
      </c>
      <c r="R170" s="30">
        <f t="shared" si="133"/>
        <v>0</v>
      </c>
      <c r="S170" s="30">
        <f t="shared" si="133"/>
        <v>0</v>
      </c>
      <c r="T170" s="30">
        <f t="shared" si="133"/>
        <v>0</v>
      </c>
      <c r="U170" s="30">
        <f t="shared" si="133"/>
        <v>0</v>
      </c>
      <c r="V170" s="30">
        <f t="shared" si="133"/>
        <v>0</v>
      </c>
      <c r="W170" s="30">
        <f t="shared" si="133"/>
        <v>0</v>
      </c>
      <c r="X170" s="30">
        <f t="shared" si="133"/>
        <v>0</v>
      </c>
      <c r="Y170" s="30">
        <f t="shared" si="133"/>
        <v>0</v>
      </c>
      <c r="Z170" s="30">
        <f t="shared" si="133"/>
        <v>0</v>
      </c>
      <c r="AA170" s="30">
        <f t="shared" si="133"/>
        <v>0</v>
      </c>
      <c r="AB170" s="30">
        <f t="shared" si="133"/>
        <v>0</v>
      </c>
      <c r="AC170" s="30">
        <f t="shared" si="133"/>
        <v>0</v>
      </c>
      <c r="AD170" s="30">
        <f t="shared" si="133"/>
        <v>0</v>
      </c>
      <c r="AE170" s="30">
        <f t="shared" si="133"/>
        <v>0</v>
      </c>
      <c r="AF170" s="30">
        <f t="shared" si="133"/>
        <v>0</v>
      </c>
      <c r="AG170" s="30">
        <f t="shared" si="133"/>
        <v>0</v>
      </c>
      <c r="AH170" s="30">
        <f t="shared" si="133"/>
        <v>0</v>
      </c>
      <c r="AI170" s="30">
        <f t="shared" si="133"/>
        <v>0</v>
      </c>
      <c r="AJ170" s="30">
        <f t="shared" si="133"/>
        <v>0</v>
      </c>
      <c r="AK170" s="30">
        <f t="shared" si="133"/>
        <v>0</v>
      </c>
      <c r="AL170" s="30">
        <f t="shared" si="133"/>
        <v>0</v>
      </c>
      <c r="AM170" s="30">
        <f t="shared" si="133"/>
        <v>0</v>
      </c>
      <c r="AN170" s="30">
        <f t="shared" si="133"/>
        <v>0</v>
      </c>
      <c r="AO170" s="30">
        <f t="shared" si="133"/>
        <v>0</v>
      </c>
      <c r="AP170" s="30">
        <f t="shared" si="133"/>
        <v>0</v>
      </c>
      <c r="AQ170" s="30">
        <f t="shared" si="133"/>
        <v>0</v>
      </c>
      <c r="AR170" s="30">
        <f t="shared" si="133"/>
        <v>0</v>
      </c>
      <c r="AS170" s="30">
        <f t="shared" si="133"/>
        <v>0</v>
      </c>
      <c r="AT170" s="30">
        <f t="shared" si="133"/>
        <v>0</v>
      </c>
      <c r="AU170" s="30">
        <f t="shared" si="133"/>
        <v>0</v>
      </c>
      <c r="AV170" s="30">
        <f t="shared" si="133"/>
        <v>0</v>
      </c>
      <c r="AW170" s="30">
        <f t="shared" si="133"/>
        <v>0</v>
      </c>
      <c r="AX170" s="30">
        <f t="shared" si="133"/>
        <v>0</v>
      </c>
      <c r="AY170" s="30">
        <f t="shared" si="133"/>
        <v>0</v>
      </c>
      <c r="AZ170" s="30">
        <f t="shared" si="133"/>
        <v>0</v>
      </c>
      <c r="BA170" s="30">
        <f t="shared" si="133"/>
        <v>0</v>
      </c>
      <c r="BB170" s="30">
        <f t="shared" si="133"/>
        <v>0</v>
      </c>
      <c r="BC170" s="30">
        <f t="shared" si="133"/>
        <v>0</v>
      </c>
      <c r="BD170" s="30">
        <f t="shared" si="133"/>
        <v>0</v>
      </c>
      <c r="BE170" s="30">
        <f t="shared" si="133"/>
        <v>0</v>
      </c>
      <c r="BF170" s="30">
        <f t="shared" si="133"/>
        <v>0</v>
      </c>
      <c r="BG170" s="30">
        <f t="shared" si="133"/>
        <v>0</v>
      </c>
      <c r="BH170" s="30">
        <f t="shared" si="133"/>
        <v>0</v>
      </c>
      <c r="BI170" s="30">
        <f t="shared" si="133"/>
        <v>0</v>
      </c>
      <c r="BJ170" s="30">
        <f t="shared" si="133"/>
        <v>0</v>
      </c>
      <c r="BK170" s="30">
        <f t="shared" si="133"/>
        <v>0</v>
      </c>
      <c r="BL170" s="30">
        <f t="shared" si="133"/>
        <v>0</v>
      </c>
      <c r="BM170" s="30">
        <f t="shared" si="133"/>
        <v>0</v>
      </c>
      <c r="BN170" s="30">
        <f t="shared" si="133"/>
        <v>0</v>
      </c>
      <c r="BO170" s="30">
        <f t="shared" si="133"/>
        <v>0</v>
      </c>
      <c r="BP170" s="30">
        <f t="shared" si="133"/>
        <v>0</v>
      </c>
      <c r="BQ170" s="30">
        <f t="shared" si="132"/>
        <v>0</v>
      </c>
      <c r="BR170" s="30">
        <f t="shared" si="132"/>
        <v>0</v>
      </c>
      <c r="BS170" s="30">
        <f t="shared" si="132"/>
        <v>0</v>
      </c>
      <c r="BT170" s="30">
        <f t="shared" si="132"/>
        <v>0</v>
      </c>
      <c r="BU170" s="30">
        <f t="shared" si="132"/>
        <v>0</v>
      </c>
      <c r="BV170" s="30">
        <f t="shared" si="132"/>
        <v>0</v>
      </c>
      <c r="BW170" s="30">
        <f t="shared" si="132"/>
        <v>0</v>
      </c>
      <c r="BX170" s="30">
        <f t="shared" si="132"/>
        <v>0</v>
      </c>
      <c r="BY170" s="30">
        <f t="shared" si="132"/>
        <v>0</v>
      </c>
      <c r="BZ170" s="30">
        <f t="shared" si="132"/>
        <v>0</v>
      </c>
      <c r="CA170" s="30">
        <f t="shared" si="132"/>
        <v>0</v>
      </c>
      <c r="CB170" s="30">
        <f t="shared" si="132"/>
        <v>0</v>
      </c>
      <c r="CC170" s="30">
        <f t="shared" si="132"/>
        <v>0</v>
      </c>
      <c r="CD170" s="30">
        <f t="shared" si="132"/>
        <v>0</v>
      </c>
      <c r="CE170" s="30">
        <f t="shared" si="132"/>
        <v>0</v>
      </c>
      <c r="CF170" s="30">
        <f t="shared" si="132"/>
        <v>0</v>
      </c>
      <c r="CG170" s="30">
        <f t="shared" si="132"/>
        <v>0</v>
      </c>
      <c r="CH170" s="33">
        <f t="shared" si="132"/>
        <v>0</v>
      </c>
    </row>
    <row r="171" spans="1:86" hidden="1" x14ac:dyDescent="0.3">
      <c r="A171" s="569"/>
      <c r="B171" s="94" t="s">
        <v>23</v>
      </c>
      <c r="C171" s="30">
        <f t="shared" si="129"/>
        <v>0</v>
      </c>
      <c r="D171" s="30">
        <f t="shared" si="130"/>
        <v>0</v>
      </c>
      <c r="E171" s="30">
        <f t="shared" si="133"/>
        <v>0</v>
      </c>
      <c r="F171" s="30">
        <f t="shared" si="133"/>
        <v>0</v>
      </c>
      <c r="G171" s="30">
        <f t="shared" si="133"/>
        <v>0</v>
      </c>
      <c r="H171" s="30">
        <f t="shared" si="133"/>
        <v>0</v>
      </c>
      <c r="I171" s="30">
        <f t="shared" si="133"/>
        <v>0</v>
      </c>
      <c r="J171" s="30">
        <f t="shared" si="133"/>
        <v>0</v>
      </c>
      <c r="K171" s="30">
        <f t="shared" si="133"/>
        <v>0</v>
      </c>
      <c r="L171" s="30">
        <f t="shared" si="133"/>
        <v>0</v>
      </c>
      <c r="M171" s="30">
        <f t="shared" si="133"/>
        <v>0</v>
      </c>
      <c r="N171" s="30">
        <f t="shared" si="133"/>
        <v>85.432337793565281</v>
      </c>
      <c r="O171" s="30">
        <f t="shared" si="133"/>
        <v>162.47734260765824</v>
      </c>
      <c r="P171" s="30">
        <f t="shared" si="133"/>
        <v>127.5793039300666</v>
      </c>
      <c r="Q171" s="30">
        <f t="shared" si="133"/>
        <v>169.70404676450747</v>
      </c>
      <c r="R171" s="30">
        <f t="shared" si="133"/>
        <v>240.86495916176844</v>
      </c>
      <c r="S171" s="30">
        <f t="shared" si="133"/>
        <v>350.21039242581207</v>
      </c>
      <c r="T171" s="30">
        <f t="shared" si="133"/>
        <v>850.38732326896786</v>
      </c>
      <c r="U171" s="30">
        <f t="shared" si="133"/>
        <v>866.39352108477965</v>
      </c>
      <c r="V171" s="30">
        <f t="shared" si="133"/>
        <v>835.44170696514573</v>
      </c>
      <c r="W171" s="30">
        <f t="shared" si="133"/>
        <v>800.37519619854049</v>
      </c>
      <c r="X171" s="30">
        <f t="shared" si="133"/>
        <v>357.77288772043801</v>
      </c>
      <c r="Y171" s="30">
        <f t="shared" si="133"/>
        <v>227.94595859567229</v>
      </c>
      <c r="Z171" s="30">
        <f t="shared" si="133"/>
        <v>170.86467558713056</v>
      </c>
      <c r="AA171" s="30">
        <f t="shared" si="133"/>
        <v>162.47734260765824</v>
      </c>
      <c r="AB171" s="30">
        <f t="shared" si="133"/>
        <v>127.5793039300666</v>
      </c>
      <c r="AC171" s="30">
        <f t="shared" si="133"/>
        <v>169.70404676450747</v>
      </c>
      <c r="AD171" s="30">
        <f t="shared" si="133"/>
        <v>240.86495916176844</v>
      </c>
      <c r="AE171" s="30">
        <f t="shared" si="133"/>
        <v>350.21039242581207</v>
      </c>
      <c r="AF171" s="30">
        <f t="shared" si="133"/>
        <v>850.38732326896786</v>
      </c>
      <c r="AG171" s="30">
        <f t="shared" si="133"/>
        <v>866.39352108477965</v>
      </c>
      <c r="AH171" s="30">
        <f t="shared" si="133"/>
        <v>835.44170696514573</v>
      </c>
      <c r="AI171" s="30">
        <f t="shared" si="133"/>
        <v>800.37519619854049</v>
      </c>
      <c r="AJ171" s="30">
        <f t="shared" si="133"/>
        <v>357.77288772043801</v>
      </c>
      <c r="AK171" s="30">
        <f t="shared" si="133"/>
        <v>227.94595859567229</v>
      </c>
      <c r="AL171" s="30">
        <f t="shared" si="133"/>
        <v>170.86467558713056</v>
      </c>
      <c r="AM171" s="30">
        <f t="shared" si="133"/>
        <v>162.47734260765824</v>
      </c>
      <c r="AN171" s="30">
        <f t="shared" si="133"/>
        <v>127.5793039300666</v>
      </c>
      <c r="AO171" s="30">
        <f t="shared" si="133"/>
        <v>169.70404676450747</v>
      </c>
      <c r="AP171" s="30">
        <f t="shared" si="133"/>
        <v>240.86495916176844</v>
      </c>
      <c r="AQ171" s="30">
        <f t="shared" si="133"/>
        <v>350.21039242581207</v>
      </c>
      <c r="AR171" s="30">
        <f t="shared" si="133"/>
        <v>850.38732326896786</v>
      </c>
      <c r="AS171" s="30">
        <f t="shared" si="133"/>
        <v>866.39352108477965</v>
      </c>
      <c r="AT171" s="30">
        <f t="shared" si="133"/>
        <v>835.44170696514573</v>
      </c>
      <c r="AU171" s="30">
        <f t="shared" si="133"/>
        <v>800.37519619854049</v>
      </c>
      <c r="AV171" s="30">
        <f t="shared" si="133"/>
        <v>357.77288772043801</v>
      </c>
      <c r="AW171" s="30">
        <f t="shared" si="133"/>
        <v>227.94595859567229</v>
      </c>
      <c r="AX171" s="30">
        <f t="shared" si="133"/>
        <v>170.86467558713056</v>
      </c>
      <c r="AY171" s="30">
        <f t="shared" si="133"/>
        <v>162.47734260765824</v>
      </c>
      <c r="AZ171" s="30">
        <f t="shared" si="133"/>
        <v>127.5793039300666</v>
      </c>
      <c r="BA171" s="30">
        <f t="shared" si="133"/>
        <v>169.70404676450747</v>
      </c>
      <c r="BB171" s="30">
        <f t="shared" si="133"/>
        <v>240.86495916176844</v>
      </c>
      <c r="BC171" s="30">
        <f t="shared" si="133"/>
        <v>350.21039242581207</v>
      </c>
      <c r="BD171" s="30">
        <f t="shared" si="133"/>
        <v>850.38732326896786</v>
      </c>
      <c r="BE171" s="30">
        <f t="shared" si="133"/>
        <v>866.39352108477965</v>
      </c>
      <c r="BF171" s="30">
        <f t="shared" si="133"/>
        <v>835.44170696514573</v>
      </c>
      <c r="BG171" s="30">
        <f t="shared" si="133"/>
        <v>800.37519619854049</v>
      </c>
      <c r="BH171" s="30">
        <f t="shared" si="133"/>
        <v>357.77288772043801</v>
      </c>
      <c r="BI171" s="30">
        <f t="shared" si="133"/>
        <v>227.94595859567229</v>
      </c>
      <c r="BJ171" s="30">
        <f t="shared" si="133"/>
        <v>170.86467558713056</v>
      </c>
      <c r="BK171" s="30">
        <f t="shared" si="133"/>
        <v>162.47734260765824</v>
      </c>
      <c r="BL171" s="30">
        <f t="shared" si="133"/>
        <v>127.5793039300666</v>
      </c>
      <c r="BM171" s="30">
        <f t="shared" si="133"/>
        <v>169.70404676450747</v>
      </c>
      <c r="BN171" s="30">
        <f t="shared" si="133"/>
        <v>240.86495916176844</v>
      </c>
      <c r="BO171" s="30">
        <f t="shared" si="133"/>
        <v>350.21039242581207</v>
      </c>
      <c r="BP171" s="30">
        <f t="shared" ref="BP171:CH174" si="134">IF(BP32=0,0,((BP14*0.5)+BO32-BP50)*BP87*BP136*BP$2)</f>
        <v>850.38732326896786</v>
      </c>
      <c r="BQ171" s="30">
        <f t="shared" si="134"/>
        <v>866.39352108477965</v>
      </c>
      <c r="BR171" s="30">
        <f t="shared" si="134"/>
        <v>835.44170696514573</v>
      </c>
      <c r="BS171" s="30">
        <f t="shared" si="134"/>
        <v>800.37519619854049</v>
      </c>
      <c r="BT171" s="30">
        <f t="shared" si="134"/>
        <v>357.77288772043801</v>
      </c>
      <c r="BU171" s="30">
        <f t="shared" si="134"/>
        <v>227.94595859567229</v>
      </c>
      <c r="BV171" s="30">
        <f t="shared" si="134"/>
        <v>170.86467558713056</v>
      </c>
      <c r="BW171" s="30">
        <f t="shared" si="134"/>
        <v>162.47734260765824</v>
      </c>
      <c r="BX171" s="30">
        <f t="shared" si="134"/>
        <v>127.5793039300666</v>
      </c>
      <c r="BY171" s="30">
        <f t="shared" si="134"/>
        <v>169.70404676450747</v>
      </c>
      <c r="BZ171" s="30">
        <f t="shared" si="134"/>
        <v>240.86495916176844</v>
      </c>
      <c r="CA171" s="30">
        <f t="shared" si="134"/>
        <v>350.21039242581207</v>
      </c>
      <c r="CB171" s="30">
        <f t="shared" si="134"/>
        <v>850.38732326896786</v>
      </c>
      <c r="CC171" s="30">
        <f t="shared" si="134"/>
        <v>866.39352108477965</v>
      </c>
      <c r="CD171" s="30">
        <f t="shared" si="134"/>
        <v>835.44170696514573</v>
      </c>
      <c r="CE171" s="30">
        <f t="shared" si="134"/>
        <v>800.37519619854049</v>
      </c>
      <c r="CF171" s="30">
        <f t="shared" si="134"/>
        <v>357.77288772043801</v>
      </c>
      <c r="CG171" s="30">
        <f t="shared" si="134"/>
        <v>227.94595859567229</v>
      </c>
      <c r="CH171" s="33">
        <f t="shared" si="134"/>
        <v>170.86467558713056</v>
      </c>
    </row>
    <row r="172" spans="1:86" hidden="1" x14ac:dyDescent="0.3">
      <c r="A172" s="569"/>
      <c r="B172" s="94" t="s">
        <v>24</v>
      </c>
      <c r="C172" s="30">
        <f t="shared" si="129"/>
        <v>0</v>
      </c>
      <c r="D172" s="30">
        <f t="shared" si="130"/>
        <v>0</v>
      </c>
      <c r="E172" s="30">
        <f t="shared" ref="E172:BP174" si="135">IF(E33=0,0,((E15*0.5)+D33-E51)*E88*E137*E$2)</f>
        <v>0</v>
      </c>
      <c r="F172" s="30">
        <f t="shared" si="135"/>
        <v>0</v>
      </c>
      <c r="G172" s="30">
        <f t="shared" si="135"/>
        <v>0</v>
      </c>
      <c r="H172" s="30">
        <f t="shared" si="135"/>
        <v>0</v>
      </c>
      <c r="I172" s="30">
        <f t="shared" si="135"/>
        <v>0</v>
      </c>
      <c r="J172" s="30">
        <f t="shared" si="135"/>
        <v>0</v>
      </c>
      <c r="K172" s="30">
        <f t="shared" si="135"/>
        <v>0</v>
      </c>
      <c r="L172" s="30">
        <f t="shared" si="135"/>
        <v>0</v>
      </c>
      <c r="M172" s="30">
        <f t="shared" si="135"/>
        <v>0</v>
      </c>
      <c r="N172" s="30">
        <f t="shared" si="135"/>
        <v>0</v>
      </c>
      <c r="O172" s="30">
        <f t="shared" si="135"/>
        <v>0</v>
      </c>
      <c r="P172" s="30">
        <f t="shared" si="135"/>
        <v>0</v>
      </c>
      <c r="Q172" s="30">
        <f t="shared" si="135"/>
        <v>0</v>
      </c>
      <c r="R172" s="30">
        <f t="shared" si="135"/>
        <v>0</v>
      </c>
      <c r="S172" s="30">
        <f t="shared" si="135"/>
        <v>0</v>
      </c>
      <c r="T172" s="30">
        <f t="shared" si="135"/>
        <v>0</v>
      </c>
      <c r="U172" s="30">
        <f t="shared" si="135"/>
        <v>0</v>
      </c>
      <c r="V172" s="30">
        <f t="shared" si="135"/>
        <v>0</v>
      </c>
      <c r="W172" s="30">
        <f t="shared" si="135"/>
        <v>0</v>
      </c>
      <c r="X172" s="30">
        <f t="shared" si="135"/>
        <v>0</v>
      </c>
      <c r="Y172" s="30">
        <f t="shared" si="135"/>
        <v>0</v>
      </c>
      <c r="Z172" s="30">
        <f t="shared" si="135"/>
        <v>0</v>
      </c>
      <c r="AA172" s="30">
        <f t="shared" si="135"/>
        <v>0</v>
      </c>
      <c r="AB172" s="30">
        <f t="shared" si="135"/>
        <v>0</v>
      </c>
      <c r="AC172" s="30">
        <f t="shared" si="135"/>
        <v>0</v>
      </c>
      <c r="AD172" s="30">
        <f t="shared" si="135"/>
        <v>0</v>
      </c>
      <c r="AE172" s="30">
        <f t="shared" si="135"/>
        <v>0</v>
      </c>
      <c r="AF172" s="30">
        <f t="shared" si="135"/>
        <v>0</v>
      </c>
      <c r="AG172" s="30">
        <f t="shared" si="135"/>
        <v>0</v>
      </c>
      <c r="AH172" s="30">
        <f t="shared" si="135"/>
        <v>0</v>
      </c>
      <c r="AI172" s="30">
        <f t="shared" si="135"/>
        <v>0</v>
      </c>
      <c r="AJ172" s="30">
        <f t="shared" si="135"/>
        <v>0</v>
      </c>
      <c r="AK172" s="30">
        <f t="shared" si="135"/>
        <v>0</v>
      </c>
      <c r="AL172" s="30">
        <f t="shared" si="135"/>
        <v>0</v>
      </c>
      <c r="AM172" s="30">
        <f t="shared" si="135"/>
        <v>0</v>
      </c>
      <c r="AN172" s="30">
        <f t="shared" si="135"/>
        <v>0</v>
      </c>
      <c r="AO172" s="30">
        <f t="shared" si="135"/>
        <v>0</v>
      </c>
      <c r="AP172" s="30">
        <f t="shared" si="135"/>
        <v>0</v>
      </c>
      <c r="AQ172" s="30">
        <f t="shared" si="135"/>
        <v>0</v>
      </c>
      <c r="AR172" s="30">
        <f t="shared" si="135"/>
        <v>0</v>
      </c>
      <c r="AS172" s="30">
        <f t="shared" si="135"/>
        <v>0</v>
      </c>
      <c r="AT172" s="30">
        <f t="shared" si="135"/>
        <v>0</v>
      </c>
      <c r="AU172" s="30">
        <f t="shared" si="135"/>
        <v>0</v>
      </c>
      <c r="AV172" s="30">
        <f t="shared" si="135"/>
        <v>0</v>
      </c>
      <c r="AW172" s="30">
        <f t="shared" si="135"/>
        <v>0</v>
      </c>
      <c r="AX172" s="30">
        <f t="shared" si="135"/>
        <v>0</v>
      </c>
      <c r="AY172" s="30">
        <f t="shared" si="135"/>
        <v>0</v>
      </c>
      <c r="AZ172" s="30">
        <f t="shared" si="135"/>
        <v>0</v>
      </c>
      <c r="BA172" s="30">
        <f t="shared" si="135"/>
        <v>0</v>
      </c>
      <c r="BB172" s="30">
        <f t="shared" si="135"/>
        <v>0</v>
      </c>
      <c r="BC172" s="30">
        <f t="shared" si="135"/>
        <v>0</v>
      </c>
      <c r="BD172" s="30">
        <f t="shared" si="135"/>
        <v>0</v>
      </c>
      <c r="BE172" s="30">
        <f t="shared" si="135"/>
        <v>0</v>
      </c>
      <c r="BF172" s="30">
        <f t="shared" si="135"/>
        <v>0</v>
      </c>
      <c r="BG172" s="30">
        <f t="shared" si="135"/>
        <v>0</v>
      </c>
      <c r="BH172" s="30">
        <f t="shared" si="135"/>
        <v>0</v>
      </c>
      <c r="BI172" s="30">
        <f t="shared" si="135"/>
        <v>0</v>
      </c>
      <c r="BJ172" s="30">
        <f t="shared" si="135"/>
        <v>0</v>
      </c>
      <c r="BK172" s="30">
        <f t="shared" si="135"/>
        <v>0</v>
      </c>
      <c r="BL172" s="30">
        <f t="shared" si="135"/>
        <v>0</v>
      </c>
      <c r="BM172" s="30">
        <f t="shared" si="135"/>
        <v>0</v>
      </c>
      <c r="BN172" s="30">
        <f t="shared" si="135"/>
        <v>0</v>
      </c>
      <c r="BO172" s="30">
        <f t="shared" si="135"/>
        <v>0</v>
      </c>
      <c r="BP172" s="30">
        <f t="shared" si="135"/>
        <v>0</v>
      </c>
      <c r="BQ172" s="30">
        <f t="shared" si="134"/>
        <v>0</v>
      </c>
      <c r="BR172" s="30">
        <f t="shared" si="134"/>
        <v>0</v>
      </c>
      <c r="BS172" s="30">
        <f t="shared" si="134"/>
        <v>0</v>
      </c>
      <c r="BT172" s="30">
        <f t="shared" si="134"/>
        <v>0</v>
      </c>
      <c r="BU172" s="30">
        <f t="shared" si="134"/>
        <v>0</v>
      </c>
      <c r="BV172" s="30">
        <f t="shared" si="134"/>
        <v>0</v>
      </c>
      <c r="BW172" s="30">
        <f t="shared" si="134"/>
        <v>0</v>
      </c>
      <c r="BX172" s="30">
        <f t="shared" si="134"/>
        <v>0</v>
      </c>
      <c r="BY172" s="30">
        <f t="shared" si="134"/>
        <v>0</v>
      </c>
      <c r="BZ172" s="30">
        <f t="shared" si="134"/>
        <v>0</v>
      </c>
      <c r="CA172" s="30">
        <f t="shared" si="134"/>
        <v>0</v>
      </c>
      <c r="CB172" s="30">
        <f t="shared" si="134"/>
        <v>0</v>
      </c>
      <c r="CC172" s="30">
        <f t="shared" si="134"/>
        <v>0</v>
      </c>
      <c r="CD172" s="30">
        <f t="shared" si="134"/>
        <v>0</v>
      </c>
      <c r="CE172" s="30">
        <f t="shared" si="134"/>
        <v>0</v>
      </c>
      <c r="CF172" s="30">
        <f t="shared" si="134"/>
        <v>0</v>
      </c>
      <c r="CG172" s="30">
        <f t="shared" si="134"/>
        <v>0</v>
      </c>
      <c r="CH172" s="33">
        <f t="shared" si="134"/>
        <v>0</v>
      </c>
    </row>
    <row r="173" spans="1:86" ht="15.75" hidden="1" customHeight="1" x14ac:dyDescent="0.3">
      <c r="A173" s="569"/>
      <c r="B173" s="94" t="s">
        <v>7</v>
      </c>
      <c r="C173" s="30">
        <f t="shared" si="129"/>
        <v>0</v>
      </c>
      <c r="D173" s="30">
        <f t="shared" si="130"/>
        <v>0</v>
      </c>
      <c r="E173" s="30">
        <f t="shared" si="135"/>
        <v>0</v>
      </c>
      <c r="F173" s="30">
        <f t="shared" si="135"/>
        <v>0</v>
      </c>
      <c r="G173" s="30">
        <f t="shared" si="135"/>
        <v>0</v>
      </c>
      <c r="H173" s="30">
        <f t="shared" si="135"/>
        <v>0</v>
      </c>
      <c r="I173" s="30">
        <f t="shared" si="135"/>
        <v>0</v>
      </c>
      <c r="J173" s="30">
        <f t="shared" si="135"/>
        <v>0</v>
      </c>
      <c r="K173" s="30">
        <f t="shared" si="135"/>
        <v>0</v>
      </c>
      <c r="L173" s="30">
        <f t="shared" si="135"/>
        <v>0</v>
      </c>
      <c r="M173" s="30">
        <f t="shared" si="135"/>
        <v>0</v>
      </c>
      <c r="N173" s="30">
        <f t="shared" si="135"/>
        <v>0</v>
      </c>
      <c r="O173" s="30">
        <f t="shared" si="135"/>
        <v>0</v>
      </c>
      <c r="P173" s="30">
        <f t="shared" si="135"/>
        <v>0</v>
      </c>
      <c r="Q173" s="30">
        <f t="shared" si="135"/>
        <v>0</v>
      </c>
      <c r="R173" s="30">
        <f t="shared" si="135"/>
        <v>0</v>
      </c>
      <c r="S173" s="30">
        <f t="shared" si="135"/>
        <v>0</v>
      </c>
      <c r="T173" s="30">
        <f t="shared" si="135"/>
        <v>0</v>
      </c>
      <c r="U173" s="30">
        <f t="shared" si="135"/>
        <v>0</v>
      </c>
      <c r="V173" s="30">
        <f t="shared" si="135"/>
        <v>0</v>
      </c>
      <c r="W173" s="30">
        <f t="shared" si="135"/>
        <v>0</v>
      </c>
      <c r="X173" s="30">
        <f t="shared" si="135"/>
        <v>0</v>
      </c>
      <c r="Y173" s="30">
        <f t="shared" si="135"/>
        <v>0</v>
      </c>
      <c r="Z173" s="30">
        <f t="shared" si="135"/>
        <v>0</v>
      </c>
      <c r="AA173" s="30">
        <f t="shared" si="135"/>
        <v>0</v>
      </c>
      <c r="AB173" s="30">
        <f t="shared" si="135"/>
        <v>0</v>
      </c>
      <c r="AC173" s="30">
        <f t="shared" si="135"/>
        <v>0</v>
      </c>
      <c r="AD173" s="30">
        <f t="shared" si="135"/>
        <v>0</v>
      </c>
      <c r="AE173" s="30">
        <f t="shared" si="135"/>
        <v>0</v>
      </c>
      <c r="AF173" s="30">
        <f t="shared" si="135"/>
        <v>0</v>
      </c>
      <c r="AG173" s="30">
        <f t="shared" si="135"/>
        <v>0</v>
      </c>
      <c r="AH173" s="30">
        <f t="shared" si="135"/>
        <v>0</v>
      </c>
      <c r="AI173" s="30">
        <f t="shared" si="135"/>
        <v>0</v>
      </c>
      <c r="AJ173" s="30">
        <f t="shared" si="135"/>
        <v>0</v>
      </c>
      <c r="AK173" s="30">
        <f t="shared" si="135"/>
        <v>0</v>
      </c>
      <c r="AL173" s="30">
        <f t="shared" si="135"/>
        <v>0</v>
      </c>
      <c r="AM173" s="30">
        <f t="shared" si="135"/>
        <v>0</v>
      </c>
      <c r="AN173" s="30">
        <f t="shared" si="135"/>
        <v>0</v>
      </c>
      <c r="AO173" s="30">
        <f t="shared" si="135"/>
        <v>0</v>
      </c>
      <c r="AP173" s="30">
        <f t="shared" si="135"/>
        <v>0</v>
      </c>
      <c r="AQ173" s="30">
        <f t="shared" si="135"/>
        <v>0</v>
      </c>
      <c r="AR173" s="30">
        <f t="shared" si="135"/>
        <v>0</v>
      </c>
      <c r="AS173" s="30">
        <f t="shared" si="135"/>
        <v>0</v>
      </c>
      <c r="AT173" s="30">
        <f t="shared" si="135"/>
        <v>0</v>
      </c>
      <c r="AU173" s="30">
        <f t="shared" si="135"/>
        <v>0</v>
      </c>
      <c r="AV173" s="30">
        <f t="shared" si="135"/>
        <v>0</v>
      </c>
      <c r="AW173" s="30">
        <f t="shared" si="135"/>
        <v>0</v>
      </c>
      <c r="AX173" s="30">
        <f t="shared" si="135"/>
        <v>0</v>
      </c>
      <c r="AY173" s="30">
        <f t="shared" si="135"/>
        <v>0</v>
      </c>
      <c r="AZ173" s="30">
        <f t="shared" si="135"/>
        <v>0</v>
      </c>
      <c r="BA173" s="30">
        <f t="shared" si="135"/>
        <v>0</v>
      </c>
      <c r="BB173" s="30">
        <f t="shared" si="135"/>
        <v>0</v>
      </c>
      <c r="BC173" s="30">
        <f t="shared" si="135"/>
        <v>0</v>
      </c>
      <c r="BD173" s="30">
        <f t="shared" si="135"/>
        <v>0</v>
      </c>
      <c r="BE173" s="30">
        <f t="shared" si="135"/>
        <v>0</v>
      </c>
      <c r="BF173" s="30">
        <f t="shared" si="135"/>
        <v>0</v>
      </c>
      <c r="BG173" s="30">
        <f t="shared" si="135"/>
        <v>0</v>
      </c>
      <c r="BH173" s="30">
        <f t="shared" si="135"/>
        <v>0</v>
      </c>
      <c r="BI173" s="30">
        <f t="shared" si="135"/>
        <v>0</v>
      </c>
      <c r="BJ173" s="30">
        <f t="shared" si="135"/>
        <v>0</v>
      </c>
      <c r="BK173" s="30">
        <f t="shared" si="135"/>
        <v>0</v>
      </c>
      <c r="BL173" s="30">
        <f t="shared" si="135"/>
        <v>0</v>
      </c>
      <c r="BM173" s="30">
        <f t="shared" si="135"/>
        <v>0</v>
      </c>
      <c r="BN173" s="30">
        <f t="shared" si="135"/>
        <v>0</v>
      </c>
      <c r="BO173" s="30">
        <f t="shared" si="135"/>
        <v>0</v>
      </c>
      <c r="BP173" s="30">
        <f t="shared" si="135"/>
        <v>0</v>
      </c>
      <c r="BQ173" s="30">
        <f t="shared" si="134"/>
        <v>0</v>
      </c>
      <c r="BR173" s="30">
        <f t="shared" si="134"/>
        <v>0</v>
      </c>
      <c r="BS173" s="30">
        <f t="shared" si="134"/>
        <v>0</v>
      </c>
      <c r="BT173" s="30">
        <f t="shared" si="134"/>
        <v>0</v>
      </c>
      <c r="BU173" s="30">
        <f t="shared" si="134"/>
        <v>0</v>
      </c>
      <c r="BV173" s="30">
        <f t="shared" si="134"/>
        <v>0</v>
      </c>
      <c r="BW173" s="30">
        <f t="shared" si="134"/>
        <v>0</v>
      </c>
      <c r="BX173" s="30">
        <f t="shared" si="134"/>
        <v>0</v>
      </c>
      <c r="BY173" s="30">
        <f t="shared" si="134"/>
        <v>0</v>
      </c>
      <c r="BZ173" s="30">
        <f t="shared" si="134"/>
        <v>0</v>
      </c>
      <c r="CA173" s="30">
        <f t="shared" si="134"/>
        <v>0</v>
      </c>
      <c r="CB173" s="30">
        <f t="shared" si="134"/>
        <v>0</v>
      </c>
      <c r="CC173" s="30">
        <f t="shared" si="134"/>
        <v>0</v>
      </c>
      <c r="CD173" s="30">
        <f t="shared" si="134"/>
        <v>0</v>
      </c>
      <c r="CE173" s="30">
        <f t="shared" si="134"/>
        <v>0</v>
      </c>
      <c r="CF173" s="30">
        <f t="shared" si="134"/>
        <v>0</v>
      </c>
      <c r="CG173" s="30">
        <f t="shared" si="134"/>
        <v>0</v>
      </c>
      <c r="CH173" s="33">
        <f t="shared" si="134"/>
        <v>0</v>
      </c>
    </row>
    <row r="174" spans="1:86" ht="15.75" hidden="1" customHeight="1" x14ac:dyDescent="0.3">
      <c r="A174" s="569"/>
      <c r="B174" s="94" t="s">
        <v>8</v>
      </c>
      <c r="C174" s="30">
        <f t="shared" si="129"/>
        <v>0</v>
      </c>
      <c r="D174" s="30">
        <f t="shared" si="130"/>
        <v>0</v>
      </c>
      <c r="E174" s="30">
        <f t="shared" si="135"/>
        <v>0</v>
      </c>
      <c r="F174" s="30">
        <f t="shared" si="135"/>
        <v>0</v>
      </c>
      <c r="G174" s="30">
        <f t="shared" si="135"/>
        <v>0</v>
      </c>
      <c r="H174" s="30">
        <f t="shared" si="135"/>
        <v>0</v>
      </c>
      <c r="I174" s="30">
        <f t="shared" si="135"/>
        <v>0</v>
      </c>
      <c r="J174" s="30">
        <f t="shared" si="135"/>
        <v>0</v>
      </c>
      <c r="K174" s="30">
        <f t="shared" si="135"/>
        <v>0</v>
      </c>
      <c r="L174" s="30">
        <f t="shared" si="135"/>
        <v>0</v>
      </c>
      <c r="M174" s="30">
        <f t="shared" si="135"/>
        <v>0</v>
      </c>
      <c r="N174" s="30">
        <f t="shared" si="135"/>
        <v>0</v>
      </c>
      <c r="O174" s="30">
        <f t="shared" si="135"/>
        <v>0</v>
      </c>
      <c r="P174" s="30">
        <f t="shared" si="135"/>
        <v>0</v>
      </c>
      <c r="Q174" s="30">
        <f t="shared" si="135"/>
        <v>0</v>
      </c>
      <c r="R174" s="30">
        <f t="shared" si="135"/>
        <v>0</v>
      </c>
      <c r="S174" s="30">
        <f t="shared" si="135"/>
        <v>0</v>
      </c>
      <c r="T174" s="30">
        <f t="shared" si="135"/>
        <v>0</v>
      </c>
      <c r="U174" s="30">
        <f t="shared" si="135"/>
        <v>0</v>
      </c>
      <c r="V174" s="30">
        <f t="shared" si="135"/>
        <v>0</v>
      </c>
      <c r="W174" s="30">
        <f t="shared" si="135"/>
        <v>0</v>
      </c>
      <c r="X174" s="30">
        <f t="shared" si="135"/>
        <v>0</v>
      </c>
      <c r="Y174" s="30">
        <f t="shared" si="135"/>
        <v>0</v>
      </c>
      <c r="Z174" s="30">
        <f t="shared" si="135"/>
        <v>0</v>
      </c>
      <c r="AA174" s="30">
        <f t="shared" si="135"/>
        <v>0</v>
      </c>
      <c r="AB174" s="30">
        <f t="shared" si="135"/>
        <v>0</v>
      </c>
      <c r="AC174" s="30">
        <f t="shared" si="135"/>
        <v>0</v>
      </c>
      <c r="AD174" s="30">
        <f t="shared" si="135"/>
        <v>0</v>
      </c>
      <c r="AE174" s="30">
        <f t="shared" si="135"/>
        <v>0</v>
      </c>
      <c r="AF174" s="30">
        <f t="shared" si="135"/>
        <v>0</v>
      </c>
      <c r="AG174" s="30">
        <f t="shared" si="135"/>
        <v>0</v>
      </c>
      <c r="AH174" s="30">
        <f t="shared" si="135"/>
        <v>0</v>
      </c>
      <c r="AI174" s="30">
        <f t="shared" si="135"/>
        <v>0</v>
      </c>
      <c r="AJ174" s="30">
        <f t="shared" si="135"/>
        <v>0</v>
      </c>
      <c r="AK174" s="30">
        <f t="shared" si="135"/>
        <v>0</v>
      </c>
      <c r="AL174" s="30">
        <f t="shared" si="135"/>
        <v>0</v>
      </c>
      <c r="AM174" s="30">
        <f t="shared" si="135"/>
        <v>0</v>
      </c>
      <c r="AN174" s="30">
        <f t="shared" si="135"/>
        <v>0</v>
      </c>
      <c r="AO174" s="30">
        <f t="shared" si="135"/>
        <v>0</v>
      </c>
      <c r="AP174" s="30">
        <f t="shared" si="135"/>
        <v>0</v>
      </c>
      <c r="AQ174" s="30">
        <f t="shared" si="135"/>
        <v>0</v>
      </c>
      <c r="AR174" s="30">
        <f t="shared" si="135"/>
        <v>0</v>
      </c>
      <c r="AS174" s="30">
        <f t="shared" si="135"/>
        <v>0</v>
      </c>
      <c r="AT174" s="30">
        <f t="shared" si="135"/>
        <v>0</v>
      </c>
      <c r="AU174" s="30">
        <f t="shared" si="135"/>
        <v>0</v>
      </c>
      <c r="AV174" s="30">
        <f t="shared" si="135"/>
        <v>0</v>
      </c>
      <c r="AW174" s="30">
        <f t="shared" si="135"/>
        <v>0</v>
      </c>
      <c r="AX174" s="30">
        <f t="shared" si="135"/>
        <v>0</v>
      </c>
      <c r="AY174" s="30">
        <f t="shared" si="135"/>
        <v>0</v>
      </c>
      <c r="AZ174" s="30">
        <f t="shared" si="135"/>
        <v>0</v>
      </c>
      <c r="BA174" s="30">
        <f t="shared" si="135"/>
        <v>0</v>
      </c>
      <c r="BB174" s="30">
        <f t="shared" si="135"/>
        <v>0</v>
      </c>
      <c r="BC174" s="30">
        <f t="shared" si="135"/>
        <v>0</v>
      </c>
      <c r="BD174" s="30">
        <f t="shared" si="135"/>
        <v>0</v>
      </c>
      <c r="BE174" s="30">
        <f t="shared" si="135"/>
        <v>0</v>
      </c>
      <c r="BF174" s="30">
        <f t="shared" si="135"/>
        <v>0</v>
      </c>
      <c r="BG174" s="30">
        <f t="shared" si="135"/>
        <v>0</v>
      </c>
      <c r="BH174" s="30">
        <f t="shared" si="135"/>
        <v>0</v>
      </c>
      <c r="BI174" s="30">
        <f t="shared" si="135"/>
        <v>0</v>
      </c>
      <c r="BJ174" s="30">
        <f t="shared" si="135"/>
        <v>0</v>
      </c>
      <c r="BK174" s="30">
        <f t="shared" si="135"/>
        <v>0</v>
      </c>
      <c r="BL174" s="30">
        <f t="shared" si="135"/>
        <v>0</v>
      </c>
      <c r="BM174" s="30">
        <f t="shared" si="135"/>
        <v>0</v>
      </c>
      <c r="BN174" s="30">
        <f t="shared" si="135"/>
        <v>0</v>
      </c>
      <c r="BO174" s="30">
        <f t="shared" si="135"/>
        <v>0</v>
      </c>
      <c r="BP174" s="30">
        <f t="shared" si="135"/>
        <v>0</v>
      </c>
      <c r="BQ174" s="30">
        <f t="shared" si="134"/>
        <v>0</v>
      </c>
      <c r="BR174" s="30">
        <f t="shared" si="134"/>
        <v>0</v>
      </c>
      <c r="BS174" s="30">
        <f t="shared" si="134"/>
        <v>0</v>
      </c>
      <c r="BT174" s="30">
        <f t="shared" si="134"/>
        <v>0</v>
      </c>
      <c r="BU174" s="30">
        <f t="shared" si="134"/>
        <v>0</v>
      </c>
      <c r="BV174" s="30">
        <f t="shared" si="134"/>
        <v>0</v>
      </c>
      <c r="BW174" s="30">
        <f t="shared" si="134"/>
        <v>0</v>
      </c>
      <c r="BX174" s="30">
        <f t="shared" si="134"/>
        <v>0</v>
      </c>
      <c r="BY174" s="30">
        <f t="shared" si="134"/>
        <v>0</v>
      </c>
      <c r="BZ174" s="30">
        <f t="shared" si="134"/>
        <v>0</v>
      </c>
      <c r="CA174" s="30">
        <f t="shared" si="134"/>
        <v>0</v>
      </c>
      <c r="CB174" s="30">
        <f t="shared" si="134"/>
        <v>0</v>
      </c>
      <c r="CC174" s="30">
        <f t="shared" si="134"/>
        <v>0</v>
      </c>
      <c r="CD174" s="30">
        <f t="shared" si="134"/>
        <v>0</v>
      </c>
      <c r="CE174" s="30">
        <f t="shared" si="134"/>
        <v>0</v>
      </c>
      <c r="CF174" s="30">
        <f t="shared" si="134"/>
        <v>0</v>
      </c>
      <c r="CG174" s="30">
        <f t="shared" si="134"/>
        <v>0</v>
      </c>
      <c r="CH174" s="33">
        <f t="shared" si="134"/>
        <v>0</v>
      </c>
    </row>
    <row r="175" spans="1:86" ht="15.75" hidden="1" customHeight="1" x14ac:dyDescent="0.3">
      <c r="A175" s="569"/>
      <c r="B175" s="14"/>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12"/>
    </row>
    <row r="176" spans="1:86" ht="15.75" hidden="1" customHeight="1" x14ac:dyDescent="0.3">
      <c r="A176" s="569"/>
      <c r="B176" s="285" t="s">
        <v>26</v>
      </c>
      <c r="C176" s="30">
        <f>SUM(C162:C175)</f>
        <v>0</v>
      </c>
      <c r="D176" s="30">
        <f>SUM(D162:D175)</f>
        <v>0</v>
      </c>
      <c r="E176" s="30">
        <f t="shared" ref="E176:BP176" si="136">SUM(E162:E175)</f>
        <v>27.875704565176317</v>
      </c>
      <c r="F176" s="30">
        <f t="shared" si="136"/>
        <v>60.044219755508067</v>
      </c>
      <c r="G176" s="30">
        <f t="shared" si="136"/>
        <v>109.14480242814999</v>
      </c>
      <c r="H176" s="30">
        <f t="shared" si="136"/>
        <v>4611.2073247885282</v>
      </c>
      <c r="I176" s="30">
        <f t="shared" si="136"/>
        <v>9714.4002294315342</v>
      </c>
      <c r="J176" s="30">
        <f t="shared" si="136"/>
        <v>10635.692242336314</v>
      </c>
      <c r="K176" s="30">
        <f t="shared" si="136"/>
        <v>6083.6607444536467</v>
      </c>
      <c r="L176" s="30">
        <f t="shared" si="136"/>
        <v>910.04181160395706</v>
      </c>
      <c r="M176" s="30">
        <f t="shared" si="136"/>
        <v>362.65715546557846</v>
      </c>
      <c r="N176" s="30">
        <f t="shared" si="136"/>
        <v>849.73007853142292</v>
      </c>
      <c r="O176" s="30">
        <f t="shared" si="136"/>
        <v>1658.4433576228421</v>
      </c>
      <c r="P176" s="30">
        <f t="shared" si="136"/>
        <v>1128.8899823294073</v>
      </c>
      <c r="Q176" s="30">
        <f t="shared" si="136"/>
        <v>1381.8867634026658</v>
      </c>
      <c r="R176" s="30">
        <f t="shared" si="136"/>
        <v>2401.3207879302181</v>
      </c>
      <c r="S176" s="30">
        <f t="shared" si="136"/>
        <v>5967.5689029370169</v>
      </c>
      <c r="T176" s="30">
        <f t="shared" si="136"/>
        <v>24563.560579880363</v>
      </c>
      <c r="U176" s="30">
        <f t="shared" si="136"/>
        <v>24785.093928050424</v>
      </c>
      <c r="V176" s="30">
        <f t="shared" si="136"/>
        <v>25120.875793372696</v>
      </c>
      <c r="W176" s="30">
        <f t="shared" si="136"/>
        <v>15627.863656796131</v>
      </c>
      <c r="X176" s="30">
        <f t="shared" si="136"/>
        <v>3614.2652832436788</v>
      </c>
      <c r="Y176" s="30">
        <f t="shared" si="136"/>
        <v>1928.6833135835575</v>
      </c>
      <c r="Z176" s="30">
        <f t="shared" si="136"/>
        <v>1424.9173482045676</v>
      </c>
      <c r="AA176" s="30">
        <f t="shared" si="136"/>
        <v>1658.4433576228421</v>
      </c>
      <c r="AB176" s="30">
        <f t="shared" si="136"/>
        <v>1128.8899823294073</v>
      </c>
      <c r="AC176" s="30">
        <f t="shared" si="136"/>
        <v>1381.8867634026658</v>
      </c>
      <c r="AD176" s="30">
        <f t="shared" si="136"/>
        <v>2401.3207879302181</v>
      </c>
      <c r="AE176" s="30">
        <f t="shared" si="136"/>
        <v>5967.5689029370169</v>
      </c>
      <c r="AF176" s="30">
        <f t="shared" si="136"/>
        <v>24563.560579880363</v>
      </c>
      <c r="AG176" s="30">
        <f t="shared" si="136"/>
        <v>24785.093928050424</v>
      </c>
      <c r="AH176" s="30">
        <f t="shared" si="136"/>
        <v>25120.875793372696</v>
      </c>
      <c r="AI176" s="30">
        <f t="shared" si="136"/>
        <v>15627.863656796131</v>
      </c>
      <c r="AJ176" s="30">
        <f t="shared" si="136"/>
        <v>3614.2652832436788</v>
      </c>
      <c r="AK176" s="30">
        <f t="shared" si="136"/>
        <v>1928.6833135835575</v>
      </c>
      <c r="AL176" s="30">
        <f t="shared" si="136"/>
        <v>1424.9173482045676</v>
      </c>
      <c r="AM176" s="30">
        <f t="shared" si="136"/>
        <v>1658.4433576228421</v>
      </c>
      <c r="AN176" s="30">
        <f t="shared" si="136"/>
        <v>1128.8899823294073</v>
      </c>
      <c r="AO176" s="30">
        <f t="shared" si="136"/>
        <v>1381.8867634026658</v>
      </c>
      <c r="AP176" s="30">
        <f t="shared" si="136"/>
        <v>2401.3207879302181</v>
      </c>
      <c r="AQ176" s="30">
        <f t="shared" si="136"/>
        <v>5967.5689029370169</v>
      </c>
      <c r="AR176" s="30">
        <f t="shared" si="136"/>
        <v>24563.560579880363</v>
      </c>
      <c r="AS176" s="30">
        <f t="shared" si="136"/>
        <v>24785.093928050424</v>
      </c>
      <c r="AT176" s="30">
        <f t="shared" si="136"/>
        <v>25120.875793372696</v>
      </c>
      <c r="AU176" s="30">
        <f t="shared" si="136"/>
        <v>15627.863656796131</v>
      </c>
      <c r="AV176" s="30">
        <f t="shared" si="136"/>
        <v>3614.2652832436788</v>
      </c>
      <c r="AW176" s="30">
        <f t="shared" si="136"/>
        <v>1928.6833135835575</v>
      </c>
      <c r="AX176" s="30">
        <f t="shared" si="136"/>
        <v>1424.9173482045676</v>
      </c>
      <c r="AY176" s="30">
        <f t="shared" si="136"/>
        <v>1658.4433576228421</v>
      </c>
      <c r="AZ176" s="30">
        <f t="shared" si="136"/>
        <v>1128.8899823294073</v>
      </c>
      <c r="BA176" s="30">
        <f t="shared" si="136"/>
        <v>1381.8867634026658</v>
      </c>
      <c r="BB176" s="30">
        <f t="shared" si="136"/>
        <v>2401.3207879302181</v>
      </c>
      <c r="BC176" s="30">
        <f t="shared" si="136"/>
        <v>5967.5689029370169</v>
      </c>
      <c r="BD176" s="30">
        <f t="shared" si="136"/>
        <v>24563.560579880363</v>
      </c>
      <c r="BE176" s="30">
        <f t="shared" si="136"/>
        <v>24785.093928050424</v>
      </c>
      <c r="BF176" s="30">
        <f t="shared" si="136"/>
        <v>25120.875793372696</v>
      </c>
      <c r="BG176" s="30">
        <f t="shared" si="136"/>
        <v>15627.863656796131</v>
      </c>
      <c r="BH176" s="30">
        <f t="shared" si="136"/>
        <v>3614.2652832436788</v>
      </c>
      <c r="BI176" s="30">
        <f t="shared" si="136"/>
        <v>1928.6833135835575</v>
      </c>
      <c r="BJ176" s="30">
        <f t="shared" si="136"/>
        <v>1424.9173482045676</v>
      </c>
      <c r="BK176" s="30">
        <f t="shared" si="136"/>
        <v>1658.4433576228421</v>
      </c>
      <c r="BL176" s="30">
        <f t="shared" si="136"/>
        <v>1128.8899823294073</v>
      </c>
      <c r="BM176" s="30">
        <f t="shared" si="136"/>
        <v>1381.8867634026658</v>
      </c>
      <c r="BN176" s="30">
        <f t="shared" si="136"/>
        <v>2401.3207879302181</v>
      </c>
      <c r="BO176" s="30">
        <f t="shared" si="136"/>
        <v>5967.5689029370169</v>
      </c>
      <c r="BP176" s="30">
        <f t="shared" si="136"/>
        <v>24563.560579880363</v>
      </c>
      <c r="BQ176" s="30">
        <f t="shared" ref="BQ176:CH176" si="137">SUM(BQ162:BQ175)</f>
        <v>24785.093928050424</v>
      </c>
      <c r="BR176" s="30">
        <f t="shared" si="137"/>
        <v>25120.875793372696</v>
      </c>
      <c r="BS176" s="30">
        <f t="shared" si="137"/>
        <v>15627.863656796131</v>
      </c>
      <c r="BT176" s="30">
        <f t="shared" si="137"/>
        <v>3614.2652832436788</v>
      </c>
      <c r="BU176" s="30">
        <f t="shared" si="137"/>
        <v>1928.6833135835575</v>
      </c>
      <c r="BV176" s="30">
        <f t="shared" si="137"/>
        <v>1424.9173482045676</v>
      </c>
      <c r="BW176" s="30">
        <f t="shared" si="137"/>
        <v>1658.4433576228421</v>
      </c>
      <c r="BX176" s="30">
        <f t="shared" si="137"/>
        <v>1128.8899823294073</v>
      </c>
      <c r="BY176" s="30">
        <f t="shared" si="137"/>
        <v>1381.8867634026658</v>
      </c>
      <c r="BZ176" s="30">
        <f t="shared" si="137"/>
        <v>2401.3207879302181</v>
      </c>
      <c r="CA176" s="30">
        <f t="shared" si="137"/>
        <v>5967.5689029370169</v>
      </c>
      <c r="CB176" s="30">
        <f t="shared" si="137"/>
        <v>24563.560579880363</v>
      </c>
      <c r="CC176" s="30">
        <f t="shared" si="137"/>
        <v>24785.093928050424</v>
      </c>
      <c r="CD176" s="30">
        <f t="shared" si="137"/>
        <v>25120.875793372696</v>
      </c>
      <c r="CE176" s="30">
        <f t="shared" si="137"/>
        <v>15627.863656796131</v>
      </c>
      <c r="CF176" s="30">
        <f t="shared" si="137"/>
        <v>3614.2652832436788</v>
      </c>
      <c r="CG176" s="30">
        <f t="shared" si="137"/>
        <v>1928.6833135835575</v>
      </c>
      <c r="CH176" s="33">
        <f t="shared" si="137"/>
        <v>1424.9173482045676</v>
      </c>
    </row>
    <row r="177" spans="1:86" ht="16.5" hidden="1" customHeight="1" thickBot="1" x14ac:dyDescent="0.35">
      <c r="A177" s="570"/>
      <c r="B177" s="158" t="s">
        <v>27</v>
      </c>
      <c r="C177" s="31">
        <f>C176</f>
        <v>0</v>
      </c>
      <c r="D177" s="31">
        <f>C177+D176</f>
        <v>0</v>
      </c>
      <c r="E177" s="31">
        <f t="shared" ref="E177:BP177" si="138">D177+E176</f>
        <v>27.875704565176317</v>
      </c>
      <c r="F177" s="31">
        <f t="shared" si="138"/>
        <v>87.919924320684387</v>
      </c>
      <c r="G177" s="31">
        <f t="shared" si="138"/>
        <v>197.06472674883437</v>
      </c>
      <c r="H177" s="31">
        <f t="shared" si="138"/>
        <v>4808.272051537363</v>
      </c>
      <c r="I177" s="31">
        <f t="shared" si="138"/>
        <v>14522.672280968898</v>
      </c>
      <c r="J177" s="31">
        <f t="shared" si="138"/>
        <v>25158.364523305212</v>
      </c>
      <c r="K177" s="31">
        <f t="shared" si="138"/>
        <v>31242.025267758858</v>
      </c>
      <c r="L177" s="31">
        <f t="shared" si="138"/>
        <v>32152.067079362816</v>
      </c>
      <c r="M177" s="31">
        <f t="shared" si="138"/>
        <v>32514.724234828394</v>
      </c>
      <c r="N177" s="31">
        <f t="shared" si="138"/>
        <v>33364.45431335982</v>
      </c>
      <c r="O177" s="31">
        <f t="shared" si="138"/>
        <v>35022.89767098266</v>
      </c>
      <c r="P177" s="31">
        <f t="shared" si="138"/>
        <v>36151.787653312065</v>
      </c>
      <c r="Q177" s="31">
        <f t="shared" si="138"/>
        <v>37533.674416714734</v>
      </c>
      <c r="R177" s="31">
        <f t="shared" si="138"/>
        <v>39934.995204644954</v>
      </c>
      <c r="S177" s="31">
        <f t="shared" si="138"/>
        <v>45902.564107581973</v>
      </c>
      <c r="T177" s="31">
        <f t="shared" si="138"/>
        <v>70466.124687462332</v>
      </c>
      <c r="U177" s="31">
        <f t="shared" si="138"/>
        <v>95251.218615512757</v>
      </c>
      <c r="V177" s="31">
        <f t="shared" si="138"/>
        <v>120372.09440888546</v>
      </c>
      <c r="W177" s="31">
        <f t="shared" si="138"/>
        <v>135999.9580656816</v>
      </c>
      <c r="X177" s="31">
        <f t="shared" si="138"/>
        <v>139614.22334892527</v>
      </c>
      <c r="Y177" s="31">
        <f t="shared" si="138"/>
        <v>141542.90666250882</v>
      </c>
      <c r="Z177" s="31">
        <f t="shared" si="138"/>
        <v>142967.82401071338</v>
      </c>
      <c r="AA177" s="31">
        <f t="shared" si="138"/>
        <v>144626.26736833621</v>
      </c>
      <c r="AB177" s="31">
        <f t="shared" si="138"/>
        <v>145755.15735066563</v>
      </c>
      <c r="AC177" s="31">
        <f t="shared" si="138"/>
        <v>147137.0441140683</v>
      </c>
      <c r="AD177" s="31">
        <f t="shared" si="138"/>
        <v>149538.36490199852</v>
      </c>
      <c r="AE177" s="31">
        <f t="shared" si="138"/>
        <v>155505.93380493554</v>
      </c>
      <c r="AF177" s="31">
        <f t="shared" si="138"/>
        <v>180069.49438481592</v>
      </c>
      <c r="AG177" s="31">
        <f t="shared" si="138"/>
        <v>204854.58831286634</v>
      </c>
      <c r="AH177" s="31">
        <f t="shared" si="138"/>
        <v>229975.46410623903</v>
      </c>
      <c r="AI177" s="31">
        <f t="shared" si="138"/>
        <v>245603.32776303517</v>
      </c>
      <c r="AJ177" s="31">
        <f t="shared" si="138"/>
        <v>249217.59304627884</v>
      </c>
      <c r="AK177" s="31">
        <f t="shared" si="138"/>
        <v>251146.27635986239</v>
      </c>
      <c r="AL177" s="31">
        <f t="shared" si="138"/>
        <v>252571.19370806694</v>
      </c>
      <c r="AM177" s="31">
        <f t="shared" si="138"/>
        <v>254229.63706568978</v>
      </c>
      <c r="AN177" s="31">
        <f t="shared" si="138"/>
        <v>255358.5270480192</v>
      </c>
      <c r="AO177" s="31">
        <f t="shared" si="138"/>
        <v>256740.41381142187</v>
      </c>
      <c r="AP177" s="31">
        <f t="shared" si="138"/>
        <v>259141.73459935209</v>
      </c>
      <c r="AQ177" s="31">
        <f t="shared" si="138"/>
        <v>265109.30350228911</v>
      </c>
      <c r="AR177" s="31">
        <f t="shared" si="138"/>
        <v>289672.86408216949</v>
      </c>
      <c r="AS177" s="31">
        <f t="shared" si="138"/>
        <v>314457.95801021991</v>
      </c>
      <c r="AT177" s="31">
        <f t="shared" si="138"/>
        <v>339578.8338035926</v>
      </c>
      <c r="AU177" s="31">
        <f t="shared" si="138"/>
        <v>355206.69746038871</v>
      </c>
      <c r="AV177" s="31">
        <f t="shared" si="138"/>
        <v>358820.96274363238</v>
      </c>
      <c r="AW177" s="31">
        <f t="shared" si="138"/>
        <v>360749.64605721593</v>
      </c>
      <c r="AX177" s="31">
        <f t="shared" si="138"/>
        <v>362174.56340542051</v>
      </c>
      <c r="AY177" s="31">
        <f t="shared" si="138"/>
        <v>363833.00676304335</v>
      </c>
      <c r="AZ177" s="31">
        <f t="shared" si="138"/>
        <v>364961.89674537274</v>
      </c>
      <c r="BA177" s="31">
        <f t="shared" si="138"/>
        <v>366343.78350877541</v>
      </c>
      <c r="BB177" s="31">
        <f t="shared" si="138"/>
        <v>368745.10429670563</v>
      </c>
      <c r="BC177" s="31">
        <f t="shared" si="138"/>
        <v>374712.67319964262</v>
      </c>
      <c r="BD177" s="31">
        <f t="shared" si="138"/>
        <v>399276.233779523</v>
      </c>
      <c r="BE177" s="31">
        <f t="shared" si="138"/>
        <v>424061.32770757342</v>
      </c>
      <c r="BF177" s="31">
        <f t="shared" si="138"/>
        <v>449182.20350094611</v>
      </c>
      <c r="BG177" s="31">
        <f t="shared" si="138"/>
        <v>464810.06715774222</v>
      </c>
      <c r="BH177" s="31">
        <f t="shared" si="138"/>
        <v>468424.33244098589</v>
      </c>
      <c r="BI177" s="31">
        <f t="shared" si="138"/>
        <v>470353.01575456944</v>
      </c>
      <c r="BJ177" s="31">
        <f t="shared" si="138"/>
        <v>471777.93310277403</v>
      </c>
      <c r="BK177" s="31">
        <f t="shared" si="138"/>
        <v>473436.37646039686</v>
      </c>
      <c r="BL177" s="31">
        <f t="shared" si="138"/>
        <v>474565.26644272625</v>
      </c>
      <c r="BM177" s="31">
        <f t="shared" si="138"/>
        <v>475947.15320612892</v>
      </c>
      <c r="BN177" s="31">
        <f t="shared" si="138"/>
        <v>478348.47399405914</v>
      </c>
      <c r="BO177" s="31">
        <f t="shared" si="138"/>
        <v>484316.04289699614</v>
      </c>
      <c r="BP177" s="31">
        <f t="shared" si="138"/>
        <v>508879.60347687651</v>
      </c>
      <c r="BQ177" s="31">
        <f t="shared" ref="BQ177:CH177" si="139">BP177+BQ176</f>
        <v>533664.69740492688</v>
      </c>
      <c r="BR177" s="31">
        <f t="shared" si="139"/>
        <v>558785.57319829962</v>
      </c>
      <c r="BS177" s="31">
        <f t="shared" si="139"/>
        <v>574413.43685509579</v>
      </c>
      <c r="BT177" s="31">
        <f t="shared" si="139"/>
        <v>578027.70213833952</v>
      </c>
      <c r="BU177" s="31">
        <f t="shared" si="139"/>
        <v>579956.38545192312</v>
      </c>
      <c r="BV177" s="31">
        <f t="shared" si="139"/>
        <v>581381.30280012765</v>
      </c>
      <c r="BW177" s="31">
        <f t="shared" si="139"/>
        <v>583039.74615775049</v>
      </c>
      <c r="BX177" s="31">
        <f t="shared" si="139"/>
        <v>584168.63614007994</v>
      </c>
      <c r="BY177" s="31">
        <f t="shared" si="139"/>
        <v>585550.52290348255</v>
      </c>
      <c r="BZ177" s="31">
        <f t="shared" si="139"/>
        <v>587951.84369141271</v>
      </c>
      <c r="CA177" s="31">
        <f t="shared" si="139"/>
        <v>593919.41259434971</v>
      </c>
      <c r="CB177" s="31">
        <f t="shared" si="139"/>
        <v>618482.97317423008</v>
      </c>
      <c r="CC177" s="31">
        <f t="shared" si="139"/>
        <v>643268.06710228045</v>
      </c>
      <c r="CD177" s="31">
        <f t="shared" si="139"/>
        <v>668388.94289565319</v>
      </c>
      <c r="CE177" s="31">
        <f t="shared" si="139"/>
        <v>684016.80655244936</v>
      </c>
      <c r="CF177" s="31">
        <f t="shared" si="139"/>
        <v>687631.07183569309</v>
      </c>
      <c r="CG177" s="31">
        <f t="shared" si="139"/>
        <v>689559.75514927669</v>
      </c>
      <c r="CH177" s="34">
        <f t="shared" si="139"/>
        <v>690984.67249748122</v>
      </c>
    </row>
    <row r="178" spans="1:86" hidden="1" x14ac:dyDescent="0.3">
      <c r="A178" s="115"/>
      <c r="B178" s="251" t="s">
        <v>129</v>
      </c>
      <c r="C178" s="120">
        <f>C157+C176</f>
        <v>0</v>
      </c>
      <c r="D178" s="120">
        <f t="shared" ref="D178:BO178" si="140">D157+D176</f>
        <v>0</v>
      </c>
      <c r="E178" s="120">
        <f t="shared" si="140"/>
        <v>114.68006524859804</v>
      </c>
      <c r="F178" s="120">
        <f t="shared" si="140"/>
        <v>231.02690860143562</v>
      </c>
      <c r="G178" s="120">
        <f t="shared" si="140"/>
        <v>370.8927102384896</v>
      </c>
      <c r="H178" s="120">
        <f t="shared" si="140"/>
        <v>7659.684768459736</v>
      </c>
      <c r="I178" s="120">
        <f t="shared" si="140"/>
        <v>17467.195970298228</v>
      </c>
      <c r="J178" s="120">
        <f t="shared" si="140"/>
        <v>18096.30869358698</v>
      </c>
      <c r="K178" s="120">
        <f t="shared" si="140"/>
        <v>9924.9416174715334</v>
      </c>
      <c r="L178" s="120">
        <f t="shared" si="140"/>
        <v>2574.2037908353655</v>
      </c>
      <c r="M178" s="120">
        <f t="shared" si="140"/>
        <v>1462.8202968159223</v>
      </c>
      <c r="N178" s="120">
        <f t="shared" si="140"/>
        <v>4246.9161094651345</v>
      </c>
      <c r="O178" s="120">
        <f t="shared" si="140"/>
        <v>7808.2635556364958</v>
      </c>
      <c r="P178" s="120">
        <f t="shared" si="140"/>
        <v>6128.9155935337458</v>
      </c>
      <c r="Q178" s="120">
        <f t="shared" si="140"/>
        <v>6940.2823372974017</v>
      </c>
      <c r="R178" s="120">
        <f t="shared" si="140"/>
        <v>8324.5124648141245</v>
      </c>
      <c r="S178" s="120">
        <f t="shared" si="140"/>
        <v>14632.392018813138</v>
      </c>
      <c r="T178" s="120">
        <f t="shared" si="140"/>
        <v>41157.112051516277</v>
      </c>
      <c r="U178" s="120">
        <f t="shared" si="140"/>
        <v>45692.099736869553</v>
      </c>
      <c r="V178" s="120">
        <f t="shared" si="140"/>
        <v>44360.478985454924</v>
      </c>
      <c r="W178" s="120">
        <f t="shared" si="140"/>
        <v>27323.394045647347</v>
      </c>
      <c r="X178" s="120">
        <f t="shared" si="140"/>
        <v>10465.557213639699</v>
      </c>
      <c r="Y178" s="120">
        <f t="shared" si="140"/>
        <v>7428.6889997061953</v>
      </c>
      <c r="Z178" s="120">
        <f t="shared" si="140"/>
        <v>7161.1114941195647</v>
      </c>
      <c r="AA178" s="120">
        <f t="shared" si="140"/>
        <v>7808.2635556364958</v>
      </c>
      <c r="AB178" s="120">
        <f t="shared" si="140"/>
        <v>6128.9155935337458</v>
      </c>
      <c r="AC178" s="120">
        <f t="shared" si="140"/>
        <v>6940.2823372974017</v>
      </c>
      <c r="AD178" s="120">
        <f t="shared" si="140"/>
        <v>8324.5124648141245</v>
      </c>
      <c r="AE178" s="120">
        <f t="shared" si="140"/>
        <v>14632.392018813138</v>
      </c>
      <c r="AF178" s="120">
        <f t="shared" si="140"/>
        <v>41157.112051516277</v>
      </c>
      <c r="AG178" s="120">
        <f t="shared" si="140"/>
        <v>45692.099736869553</v>
      </c>
      <c r="AH178" s="120">
        <f t="shared" si="140"/>
        <v>44360.478985454924</v>
      </c>
      <c r="AI178" s="120">
        <f t="shared" si="140"/>
        <v>27323.394045647347</v>
      </c>
      <c r="AJ178" s="120">
        <f t="shared" si="140"/>
        <v>10465.557213639699</v>
      </c>
      <c r="AK178" s="120">
        <f t="shared" si="140"/>
        <v>7428.6889997061953</v>
      </c>
      <c r="AL178" s="120">
        <f t="shared" si="140"/>
        <v>7161.1114941195647</v>
      </c>
      <c r="AM178" s="120">
        <f t="shared" si="140"/>
        <v>7808.2635556364958</v>
      </c>
      <c r="AN178" s="120">
        <f t="shared" si="140"/>
        <v>6128.9155935337458</v>
      </c>
      <c r="AO178" s="120">
        <f t="shared" si="140"/>
        <v>6940.2823372974017</v>
      </c>
      <c r="AP178" s="120">
        <f t="shared" si="140"/>
        <v>8324.5124648141245</v>
      </c>
      <c r="AQ178" s="120">
        <f t="shared" si="140"/>
        <v>14632.392018813138</v>
      </c>
      <c r="AR178" s="120">
        <f t="shared" si="140"/>
        <v>41157.112051516277</v>
      </c>
      <c r="AS178" s="120">
        <f t="shared" si="140"/>
        <v>45692.099736869553</v>
      </c>
      <c r="AT178" s="120">
        <f t="shared" si="140"/>
        <v>44360.478985454924</v>
      </c>
      <c r="AU178" s="120">
        <f t="shared" si="140"/>
        <v>27323.394045647347</v>
      </c>
      <c r="AV178" s="120">
        <f t="shared" si="140"/>
        <v>10465.557213639699</v>
      </c>
      <c r="AW178" s="120">
        <f t="shared" si="140"/>
        <v>7428.6889997061953</v>
      </c>
      <c r="AX178" s="120">
        <f t="shared" si="140"/>
        <v>7161.1114941195647</v>
      </c>
      <c r="AY178" s="120">
        <f t="shared" si="140"/>
        <v>7808.2635556364958</v>
      </c>
      <c r="AZ178" s="120">
        <f t="shared" si="140"/>
        <v>6128.9155935337458</v>
      </c>
      <c r="BA178" s="120">
        <f t="shared" si="140"/>
        <v>6940.2823372974017</v>
      </c>
      <c r="BB178" s="120">
        <f t="shared" si="140"/>
        <v>8324.5124648141245</v>
      </c>
      <c r="BC178" s="120">
        <f t="shared" si="140"/>
        <v>14632.392018813138</v>
      </c>
      <c r="BD178" s="120">
        <f t="shared" si="140"/>
        <v>41157.112051516277</v>
      </c>
      <c r="BE178" s="120">
        <f t="shared" si="140"/>
        <v>45692.099736869553</v>
      </c>
      <c r="BF178" s="120">
        <f t="shared" si="140"/>
        <v>44360.478985454924</v>
      </c>
      <c r="BG178" s="120">
        <f t="shared" si="140"/>
        <v>27323.394045647347</v>
      </c>
      <c r="BH178" s="120">
        <f t="shared" si="140"/>
        <v>10465.557213639699</v>
      </c>
      <c r="BI178" s="120">
        <f t="shared" si="140"/>
        <v>7428.6889997061953</v>
      </c>
      <c r="BJ178" s="120">
        <f t="shared" si="140"/>
        <v>7161.1114941195647</v>
      </c>
      <c r="BK178" s="120">
        <f t="shared" si="140"/>
        <v>7808.2635556364958</v>
      </c>
      <c r="BL178" s="120">
        <f t="shared" si="140"/>
        <v>6128.9155935337458</v>
      </c>
      <c r="BM178" s="120">
        <f t="shared" si="140"/>
        <v>6940.2823372974017</v>
      </c>
      <c r="BN178" s="120">
        <f t="shared" si="140"/>
        <v>8324.5124648141245</v>
      </c>
      <c r="BO178" s="120">
        <f t="shared" si="140"/>
        <v>14632.392018813138</v>
      </c>
      <c r="BP178" s="120">
        <f t="shared" ref="BP178:CH178" si="141">BP157+BP176</f>
        <v>41157.112051516277</v>
      </c>
      <c r="BQ178" s="120">
        <f t="shared" si="141"/>
        <v>45692.099736869553</v>
      </c>
      <c r="BR178" s="120">
        <f t="shared" si="141"/>
        <v>44360.478985454924</v>
      </c>
      <c r="BS178" s="120">
        <f t="shared" si="141"/>
        <v>27323.394045647347</v>
      </c>
      <c r="BT178" s="120">
        <f t="shared" si="141"/>
        <v>10465.557213639699</v>
      </c>
      <c r="BU178" s="120">
        <f t="shared" si="141"/>
        <v>7428.6889997061953</v>
      </c>
      <c r="BV178" s="120">
        <f t="shared" si="141"/>
        <v>7161.1114941195647</v>
      </c>
      <c r="BW178" s="120">
        <f t="shared" si="141"/>
        <v>7808.2635556364958</v>
      </c>
      <c r="BX178" s="120">
        <f t="shared" si="141"/>
        <v>6128.9155935337458</v>
      </c>
      <c r="BY178" s="120">
        <f t="shared" si="141"/>
        <v>6940.2823372974017</v>
      </c>
      <c r="BZ178" s="120">
        <f t="shared" si="141"/>
        <v>8324.5124648141245</v>
      </c>
      <c r="CA178" s="120">
        <f t="shared" si="141"/>
        <v>14632.392018813138</v>
      </c>
      <c r="CB178" s="120">
        <f t="shared" si="141"/>
        <v>41157.112051516277</v>
      </c>
      <c r="CC178" s="120">
        <f t="shared" si="141"/>
        <v>45692.099736869553</v>
      </c>
      <c r="CD178" s="120">
        <f t="shared" si="141"/>
        <v>44360.478985454924</v>
      </c>
      <c r="CE178" s="120">
        <f t="shared" si="141"/>
        <v>27323.394045647347</v>
      </c>
      <c r="CF178" s="120">
        <f t="shared" si="141"/>
        <v>10465.557213639699</v>
      </c>
      <c r="CG178" s="120">
        <f t="shared" si="141"/>
        <v>7428.6889997061953</v>
      </c>
      <c r="CH178" s="120">
        <f t="shared" si="141"/>
        <v>7161.1114941195647</v>
      </c>
    </row>
    <row r="179" spans="1:86" hidden="1" x14ac:dyDescent="0.3">
      <c r="A179" s="115"/>
      <c r="B179" s="252" t="s">
        <v>188</v>
      </c>
      <c r="C179" s="118">
        <f>C178-C73</f>
        <v>0</v>
      </c>
      <c r="D179" s="118">
        <f t="shared" ref="D179:BO179" si="142">D178-D73</f>
        <v>0</v>
      </c>
      <c r="E179" s="118">
        <f t="shared" si="142"/>
        <v>6.7476000187127738E-4</v>
      </c>
      <c r="F179" s="118">
        <f t="shared" si="142"/>
        <v>3.2251404211933732E-3</v>
      </c>
      <c r="G179" s="118">
        <f t="shared" si="142"/>
        <v>-4.8877022493343247E-4</v>
      </c>
      <c r="H179" s="118">
        <f t="shared" si="142"/>
        <v>1.9403899797907798E-2</v>
      </c>
      <c r="I179" s="118">
        <f t="shared" si="142"/>
        <v>0</v>
      </c>
      <c r="J179" s="118">
        <f t="shared" si="142"/>
        <v>0</v>
      </c>
      <c r="K179" s="118">
        <f t="shared" si="142"/>
        <v>0</v>
      </c>
      <c r="L179" s="118">
        <f t="shared" si="142"/>
        <v>0</v>
      </c>
      <c r="M179" s="118">
        <f t="shared" si="142"/>
        <v>0</v>
      </c>
      <c r="N179" s="118">
        <f t="shared" si="142"/>
        <v>0</v>
      </c>
      <c r="O179" s="118">
        <f t="shared" si="142"/>
        <v>0</v>
      </c>
      <c r="P179" s="118">
        <f t="shared" si="142"/>
        <v>0</v>
      </c>
      <c r="Q179" s="118">
        <f t="shared" si="142"/>
        <v>0</v>
      </c>
      <c r="R179" s="118">
        <f t="shared" si="142"/>
        <v>0</v>
      </c>
      <c r="S179" s="118">
        <f t="shared" si="142"/>
        <v>0</v>
      </c>
      <c r="T179" s="118">
        <f t="shared" si="142"/>
        <v>0</v>
      </c>
      <c r="U179" s="118">
        <f t="shared" si="142"/>
        <v>0</v>
      </c>
      <c r="V179" s="118">
        <f t="shared" si="142"/>
        <v>0</v>
      </c>
      <c r="W179" s="118">
        <f t="shared" si="142"/>
        <v>0</v>
      </c>
      <c r="X179" s="118">
        <f t="shared" si="142"/>
        <v>0</v>
      </c>
      <c r="Y179" s="118">
        <f t="shared" si="142"/>
        <v>0</v>
      </c>
      <c r="Z179" s="118">
        <f t="shared" si="142"/>
        <v>0</v>
      </c>
      <c r="AA179" s="118">
        <f t="shared" si="142"/>
        <v>0</v>
      </c>
      <c r="AB179" s="118">
        <f t="shared" si="142"/>
        <v>0</v>
      </c>
      <c r="AC179" s="118">
        <f t="shared" si="142"/>
        <v>0</v>
      </c>
      <c r="AD179" s="118">
        <f t="shared" si="142"/>
        <v>0</v>
      </c>
      <c r="AE179" s="118">
        <f t="shared" si="142"/>
        <v>0</v>
      </c>
      <c r="AF179" s="118">
        <f t="shared" si="142"/>
        <v>0</v>
      </c>
      <c r="AG179" s="118">
        <f t="shared" si="142"/>
        <v>0</v>
      </c>
      <c r="AH179" s="118">
        <f t="shared" si="142"/>
        <v>0</v>
      </c>
      <c r="AI179" s="118">
        <f t="shared" si="142"/>
        <v>0</v>
      </c>
      <c r="AJ179" s="118">
        <f t="shared" si="142"/>
        <v>0</v>
      </c>
      <c r="AK179" s="118">
        <f t="shared" si="142"/>
        <v>0</v>
      </c>
      <c r="AL179" s="118">
        <f t="shared" si="142"/>
        <v>0</v>
      </c>
      <c r="AM179" s="118">
        <f t="shared" si="142"/>
        <v>0</v>
      </c>
      <c r="AN179" s="118">
        <f t="shared" si="142"/>
        <v>0</v>
      </c>
      <c r="AO179" s="118">
        <f t="shared" si="142"/>
        <v>0</v>
      </c>
      <c r="AP179" s="118">
        <f t="shared" si="142"/>
        <v>0</v>
      </c>
      <c r="AQ179" s="118">
        <f t="shared" si="142"/>
        <v>0</v>
      </c>
      <c r="AR179" s="118">
        <f t="shared" si="142"/>
        <v>0</v>
      </c>
      <c r="AS179" s="118">
        <f t="shared" si="142"/>
        <v>0</v>
      </c>
      <c r="AT179" s="118">
        <f t="shared" si="142"/>
        <v>0</v>
      </c>
      <c r="AU179" s="118">
        <f t="shared" si="142"/>
        <v>0</v>
      </c>
      <c r="AV179" s="118">
        <f t="shared" si="142"/>
        <v>0</v>
      </c>
      <c r="AW179" s="118">
        <f t="shared" si="142"/>
        <v>0</v>
      </c>
      <c r="AX179" s="118">
        <f t="shared" si="142"/>
        <v>0</v>
      </c>
      <c r="AY179" s="118">
        <f t="shared" si="142"/>
        <v>0</v>
      </c>
      <c r="AZ179" s="118">
        <f t="shared" si="142"/>
        <v>0</v>
      </c>
      <c r="BA179" s="118">
        <f t="shared" si="142"/>
        <v>0</v>
      </c>
      <c r="BB179" s="118">
        <f t="shared" si="142"/>
        <v>0</v>
      </c>
      <c r="BC179" s="118">
        <f t="shared" si="142"/>
        <v>0</v>
      </c>
      <c r="BD179" s="118">
        <f t="shared" si="142"/>
        <v>0</v>
      </c>
      <c r="BE179" s="118">
        <f t="shared" si="142"/>
        <v>0</v>
      </c>
      <c r="BF179" s="118">
        <f t="shared" si="142"/>
        <v>0</v>
      </c>
      <c r="BG179" s="118">
        <f t="shared" si="142"/>
        <v>0</v>
      </c>
      <c r="BH179" s="118">
        <f t="shared" si="142"/>
        <v>0</v>
      </c>
      <c r="BI179" s="118">
        <f t="shared" si="142"/>
        <v>0</v>
      </c>
      <c r="BJ179" s="118">
        <f t="shared" si="142"/>
        <v>0</v>
      </c>
      <c r="BK179" s="118">
        <f t="shared" si="142"/>
        <v>0</v>
      </c>
      <c r="BL179" s="118">
        <f t="shared" si="142"/>
        <v>0</v>
      </c>
      <c r="BM179" s="118">
        <f t="shared" si="142"/>
        <v>0</v>
      </c>
      <c r="BN179" s="118">
        <f t="shared" si="142"/>
        <v>0</v>
      </c>
      <c r="BO179" s="118">
        <f t="shared" si="142"/>
        <v>0</v>
      </c>
      <c r="BP179" s="118">
        <f t="shared" ref="BP179:CH179" si="143">BP178-BP73</f>
        <v>0</v>
      </c>
      <c r="BQ179" s="118">
        <f t="shared" si="143"/>
        <v>0</v>
      </c>
      <c r="BR179" s="118">
        <f t="shared" si="143"/>
        <v>0</v>
      </c>
      <c r="BS179" s="118">
        <f t="shared" si="143"/>
        <v>0</v>
      </c>
      <c r="BT179" s="118">
        <f t="shared" si="143"/>
        <v>0</v>
      </c>
      <c r="BU179" s="118">
        <f t="shared" si="143"/>
        <v>0</v>
      </c>
      <c r="BV179" s="118">
        <f t="shared" si="143"/>
        <v>0</v>
      </c>
      <c r="BW179" s="118">
        <f t="shared" si="143"/>
        <v>0</v>
      </c>
      <c r="BX179" s="118">
        <f t="shared" si="143"/>
        <v>0</v>
      </c>
      <c r="BY179" s="118">
        <f t="shared" si="143"/>
        <v>0</v>
      </c>
      <c r="BZ179" s="118">
        <f t="shared" si="143"/>
        <v>0</v>
      </c>
      <c r="CA179" s="118">
        <f t="shared" si="143"/>
        <v>0</v>
      </c>
      <c r="CB179" s="118">
        <f t="shared" si="143"/>
        <v>0</v>
      </c>
      <c r="CC179" s="118">
        <f t="shared" si="143"/>
        <v>0</v>
      </c>
      <c r="CD179" s="118">
        <f t="shared" si="143"/>
        <v>0</v>
      </c>
      <c r="CE179" s="118">
        <f t="shared" si="143"/>
        <v>0</v>
      </c>
      <c r="CF179" s="118">
        <f t="shared" si="143"/>
        <v>0</v>
      </c>
      <c r="CG179" s="118">
        <f t="shared" si="143"/>
        <v>0</v>
      </c>
      <c r="CH179" s="118">
        <f t="shared" si="143"/>
        <v>0</v>
      </c>
    </row>
    <row r="180" spans="1:86" ht="15" hidden="1" thickBot="1" x14ac:dyDescent="0.35">
      <c r="A180" s="115"/>
      <c r="B180" s="115"/>
      <c r="C180" s="118"/>
      <c r="D180" s="118"/>
      <c r="E180" s="118"/>
      <c r="F180" s="118"/>
      <c r="G180" s="118"/>
      <c r="H180" s="118"/>
      <c r="I180" s="118"/>
      <c r="J180" s="118"/>
      <c r="K180" s="118"/>
      <c r="L180" s="118"/>
      <c r="M180" s="118"/>
      <c r="N180" s="118"/>
    </row>
    <row r="181" spans="1:86" ht="15" hidden="1" thickBot="1" x14ac:dyDescent="0.35">
      <c r="A181" s="115"/>
      <c r="B181" s="305" t="s">
        <v>39</v>
      </c>
      <c r="C181" s="176">
        <f>C$4</f>
        <v>44927</v>
      </c>
      <c r="D181" s="176">
        <f t="shared" ref="D181:BO181" si="144">D$4</f>
        <v>44958</v>
      </c>
      <c r="E181" s="176">
        <f t="shared" si="144"/>
        <v>44986</v>
      </c>
      <c r="F181" s="176">
        <f t="shared" si="144"/>
        <v>45017</v>
      </c>
      <c r="G181" s="176">
        <f t="shared" si="144"/>
        <v>45047</v>
      </c>
      <c r="H181" s="176">
        <f t="shared" si="144"/>
        <v>45078</v>
      </c>
      <c r="I181" s="176">
        <f t="shared" si="144"/>
        <v>45108</v>
      </c>
      <c r="J181" s="176">
        <f t="shared" si="144"/>
        <v>45139</v>
      </c>
      <c r="K181" s="176">
        <f t="shared" si="144"/>
        <v>45170</v>
      </c>
      <c r="L181" s="176">
        <f t="shared" si="144"/>
        <v>45200</v>
      </c>
      <c r="M181" s="176">
        <f t="shared" si="144"/>
        <v>45231</v>
      </c>
      <c r="N181" s="176">
        <f t="shared" si="144"/>
        <v>45261</v>
      </c>
      <c r="O181" s="176">
        <f t="shared" si="144"/>
        <v>45292</v>
      </c>
      <c r="P181" s="176">
        <f t="shared" si="144"/>
        <v>45323</v>
      </c>
      <c r="Q181" s="176">
        <f t="shared" si="144"/>
        <v>45352</v>
      </c>
      <c r="R181" s="176">
        <f t="shared" si="144"/>
        <v>45383</v>
      </c>
      <c r="S181" s="176">
        <f t="shared" si="144"/>
        <v>45413</v>
      </c>
      <c r="T181" s="176">
        <f t="shared" si="144"/>
        <v>45444</v>
      </c>
      <c r="U181" s="176">
        <f t="shared" si="144"/>
        <v>45474</v>
      </c>
      <c r="V181" s="176">
        <f t="shared" si="144"/>
        <v>45505</v>
      </c>
      <c r="W181" s="176">
        <f t="shared" si="144"/>
        <v>45536</v>
      </c>
      <c r="X181" s="176">
        <f t="shared" si="144"/>
        <v>45566</v>
      </c>
      <c r="Y181" s="176">
        <f t="shared" si="144"/>
        <v>45597</v>
      </c>
      <c r="Z181" s="176">
        <f t="shared" si="144"/>
        <v>45627</v>
      </c>
      <c r="AA181" s="176">
        <f t="shared" si="144"/>
        <v>45658</v>
      </c>
      <c r="AB181" s="176">
        <f t="shared" si="144"/>
        <v>45689</v>
      </c>
      <c r="AC181" s="176">
        <f t="shared" si="144"/>
        <v>45717</v>
      </c>
      <c r="AD181" s="176">
        <f t="shared" si="144"/>
        <v>45748</v>
      </c>
      <c r="AE181" s="176">
        <f t="shared" si="144"/>
        <v>45778</v>
      </c>
      <c r="AF181" s="176">
        <f t="shared" si="144"/>
        <v>45809</v>
      </c>
      <c r="AG181" s="176">
        <f t="shared" si="144"/>
        <v>45839</v>
      </c>
      <c r="AH181" s="176">
        <f t="shared" si="144"/>
        <v>45870</v>
      </c>
      <c r="AI181" s="176">
        <f t="shared" si="144"/>
        <v>45901</v>
      </c>
      <c r="AJ181" s="176">
        <f t="shared" si="144"/>
        <v>45931</v>
      </c>
      <c r="AK181" s="176">
        <f t="shared" si="144"/>
        <v>45962</v>
      </c>
      <c r="AL181" s="176">
        <f t="shared" si="144"/>
        <v>45992</v>
      </c>
      <c r="AM181" s="176">
        <f t="shared" si="144"/>
        <v>46023</v>
      </c>
      <c r="AN181" s="176">
        <f t="shared" si="144"/>
        <v>46054</v>
      </c>
      <c r="AO181" s="176">
        <f t="shared" si="144"/>
        <v>46082</v>
      </c>
      <c r="AP181" s="176">
        <f t="shared" si="144"/>
        <v>46113</v>
      </c>
      <c r="AQ181" s="176">
        <f t="shared" si="144"/>
        <v>46143</v>
      </c>
      <c r="AR181" s="176">
        <f t="shared" si="144"/>
        <v>46174</v>
      </c>
      <c r="AS181" s="176">
        <f t="shared" si="144"/>
        <v>46204</v>
      </c>
      <c r="AT181" s="176">
        <f t="shared" si="144"/>
        <v>46235</v>
      </c>
      <c r="AU181" s="176">
        <f t="shared" si="144"/>
        <v>46266</v>
      </c>
      <c r="AV181" s="176">
        <f t="shared" si="144"/>
        <v>46296</v>
      </c>
      <c r="AW181" s="176">
        <f t="shared" si="144"/>
        <v>46327</v>
      </c>
      <c r="AX181" s="176">
        <f t="shared" si="144"/>
        <v>46357</v>
      </c>
      <c r="AY181" s="176">
        <f t="shared" si="144"/>
        <v>46388</v>
      </c>
      <c r="AZ181" s="176">
        <f t="shared" si="144"/>
        <v>46419</v>
      </c>
      <c r="BA181" s="176">
        <f t="shared" si="144"/>
        <v>46447</v>
      </c>
      <c r="BB181" s="176">
        <f t="shared" si="144"/>
        <v>46478</v>
      </c>
      <c r="BC181" s="176">
        <f t="shared" si="144"/>
        <v>46508</v>
      </c>
      <c r="BD181" s="176">
        <f t="shared" si="144"/>
        <v>46539</v>
      </c>
      <c r="BE181" s="176">
        <f t="shared" si="144"/>
        <v>46569</v>
      </c>
      <c r="BF181" s="176">
        <f t="shared" si="144"/>
        <v>46600</v>
      </c>
      <c r="BG181" s="176">
        <f t="shared" si="144"/>
        <v>46631</v>
      </c>
      <c r="BH181" s="176">
        <f t="shared" si="144"/>
        <v>46661</v>
      </c>
      <c r="BI181" s="176">
        <f t="shared" si="144"/>
        <v>46692</v>
      </c>
      <c r="BJ181" s="176">
        <f t="shared" si="144"/>
        <v>46722</v>
      </c>
      <c r="BK181" s="176">
        <f t="shared" si="144"/>
        <v>46753</v>
      </c>
      <c r="BL181" s="176">
        <f t="shared" si="144"/>
        <v>46784</v>
      </c>
      <c r="BM181" s="176">
        <f t="shared" si="144"/>
        <v>46813</v>
      </c>
      <c r="BN181" s="176">
        <f t="shared" si="144"/>
        <v>46844</v>
      </c>
      <c r="BO181" s="176">
        <f t="shared" si="144"/>
        <v>46874</v>
      </c>
      <c r="BP181" s="176">
        <f t="shared" ref="BP181:CH181" si="145">BP$4</f>
        <v>46905</v>
      </c>
      <c r="BQ181" s="176">
        <f t="shared" si="145"/>
        <v>46935</v>
      </c>
      <c r="BR181" s="176">
        <f t="shared" si="145"/>
        <v>46966</v>
      </c>
      <c r="BS181" s="176">
        <f t="shared" si="145"/>
        <v>46997</v>
      </c>
      <c r="BT181" s="176">
        <f t="shared" si="145"/>
        <v>47027</v>
      </c>
      <c r="BU181" s="176">
        <f t="shared" si="145"/>
        <v>47058</v>
      </c>
      <c r="BV181" s="176">
        <f t="shared" si="145"/>
        <v>47088</v>
      </c>
      <c r="BW181" s="176">
        <f t="shared" si="145"/>
        <v>47119</v>
      </c>
      <c r="BX181" s="176">
        <f t="shared" si="145"/>
        <v>47150</v>
      </c>
      <c r="BY181" s="176">
        <f t="shared" si="145"/>
        <v>47178</v>
      </c>
      <c r="BZ181" s="176">
        <f t="shared" si="145"/>
        <v>47209</v>
      </c>
      <c r="CA181" s="176">
        <f t="shared" si="145"/>
        <v>47239</v>
      </c>
      <c r="CB181" s="176">
        <f t="shared" si="145"/>
        <v>47270</v>
      </c>
      <c r="CC181" s="176">
        <f t="shared" si="145"/>
        <v>47300</v>
      </c>
      <c r="CD181" s="176">
        <f t="shared" si="145"/>
        <v>47331</v>
      </c>
      <c r="CE181" s="176">
        <f t="shared" si="145"/>
        <v>47362</v>
      </c>
      <c r="CF181" s="176">
        <f t="shared" si="145"/>
        <v>47392</v>
      </c>
      <c r="CG181" s="176">
        <f t="shared" si="145"/>
        <v>47423</v>
      </c>
      <c r="CH181" s="177">
        <f t="shared" si="145"/>
        <v>47453</v>
      </c>
    </row>
    <row r="182" spans="1:86" hidden="1" x14ac:dyDescent="0.3">
      <c r="A182" s="115"/>
      <c r="B182" s="299" t="s">
        <v>130</v>
      </c>
      <c r="C182" s="128">
        <f>C157*'YTD PROGRAM SUMMARY'!C47</f>
        <v>0</v>
      </c>
      <c r="D182" s="128">
        <f>D157*'YTD PROGRAM SUMMARY'!D47</f>
        <v>0</v>
      </c>
      <c r="E182" s="128">
        <f>E157*'YTD PROGRAM SUMMARY'!E47</f>
        <v>86.80436068342172</v>
      </c>
      <c r="F182" s="128">
        <f>F157*'YTD PROGRAM SUMMARY'!F47</f>
        <v>0</v>
      </c>
      <c r="G182" s="128">
        <f>G157*'YTD PROGRAM SUMMARY'!G47</f>
        <v>261.7479078103396</v>
      </c>
      <c r="H182" s="128">
        <f>H157*'YTD PROGRAM SUMMARY'!H47</f>
        <v>3048.4774436712078</v>
      </c>
      <c r="I182" s="128">
        <f>I157*'YTD PROGRAM SUMMARY'!I47</f>
        <v>0</v>
      </c>
      <c r="J182" s="128">
        <f>J157*'YTD PROGRAM SUMMARY'!J47</f>
        <v>0</v>
      </c>
      <c r="K182" s="128">
        <f>K157*'YTD PROGRAM SUMMARY'!K47</f>
        <v>3841.2808730178858</v>
      </c>
      <c r="L182" s="128">
        <f>L157*'YTD PROGRAM SUMMARY'!L47</f>
        <v>0</v>
      </c>
      <c r="M182" s="128">
        <f>M157*'YTD PROGRAM SUMMARY'!M47</f>
        <v>0</v>
      </c>
      <c r="N182" s="128">
        <f>N157*'YTD PROGRAM SUMMARY'!N47</f>
        <v>2207.144301523173</v>
      </c>
      <c r="O182" s="262">
        <f>O157*'YTD PROGRAM SUMMARY'!O47</f>
        <v>0</v>
      </c>
      <c r="P182" s="262">
        <f>P157*'YTD PROGRAM SUMMARY'!P47</f>
        <v>0</v>
      </c>
      <c r="Q182" s="262">
        <f>Q157*'YTD PROGRAM SUMMARY'!Q47</f>
        <v>0</v>
      </c>
      <c r="R182" s="262">
        <f>R157*'YTD PROGRAM SUMMARY'!R47</f>
        <v>0</v>
      </c>
      <c r="S182" s="262">
        <f>S157*'YTD PROGRAM SUMMARY'!S47</f>
        <v>0</v>
      </c>
      <c r="T182" s="262">
        <f>T157*'YTD PROGRAM SUMMARY'!T47</f>
        <v>0</v>
      </c>
      <c r="U182" s="262">
        <f>U157*'YTD PROGRAM SUMMARY'!U47</f>
        <v>0</v>
      </c>
      <c r="V182" s="262">
        <f>V157*'YTD PROGRAM SUMMARY'!V47</f>
        <v>0</v>
      </c>
      <c r="W182" s="262">
        <f>W157*'YTD PROGRAM SUMMARY'!W47</f>
        <v>0</v>
      </c>
      <c r="X182" s="262">
        <f>X157*'YTD PROGRAM SUMMARY'!X47</f>
        <v>0</v>
      </c>
      <c r="Y182" s="262">
        <f>Y157*'YTD PROGRAM SUMMARY'!Y47</f>
        <v>0</v>
      </c>
      <c r="Z182" s="262">
        <f>Z157*'YTD PROGRAM SUMMARY'!Z47</f>
        <v>0</v>
      </c>
      <c r="AA182" s="262">
        <f>AA157*'YTD PROGRAM SUMMARY'!AA47</f>
        <v>0</v>
      </c>
      <c r="AB182" s="262">
        <f>AB157*'YTD PROGRAM SUMMARY'!AB47</f>
        <v>0</v>
      </c>
      <c r="AC182" s="262">
        <f>AC157*'YTD PROGRAM SUMMARY'!AC47</f>
        <v>0</v>
      </c>
      <c r="AD182" s="262">
        <f>AD157*'YTD PROGRAM SUMMARY'!AD47</f>
        <v>0</v>
      </c>
      <c r="AE182" s="262">
        <f>AE157*'YTD PROGRAM SUMMARY'!AE47</f>
        <v>0</v>
      </c>
      <c r="AF182" s="262">
        <f>AF157*'YTD PROGRAM SUMMARY'!AF47</f>
        <v>0</v>
      </c>
      <c r="AG182" s="262">
        <f>AG157*'YTD PROGRAM SUMMARY'!AG47</f>
        <v>0</v>
      </c>
      <c r="AH182" s="262">
        <f>AH157*'YTD PROGRAM SUMMARY'!AH47</f>
        <v>0</v>
      </c>
      <c r="AI182" s="262">
        <f>AI157*'YTD PROGRAM SUMMARY'!AI47</f>
        <v>0</v>
      </c>
      <c r="AJ182" s="262">
        <f>AJ157*'YTD PROGRAM SUMMARY'!AJ47</f>
        <v>0</v>
      </c>
      <c r="AK182" s="262">
        <f>AK157*'YTD PROGRAM SUMMARY'!AK47</f>
        <v>0</v>
      </c>
      <c r="AL182" s="262">
        <f>AL157*'YTD PROGRAM SUMMARY'!AL47</f>
        <v>0</v>
      </c>
      <c r="AM182" s="262">
        <f>AM157*'YTD PROGRAM SUMMARY'!AM47</f>
        <v>0</v>
      </c>
      <c r="AN182" s="262">
        <f>AN157*'YTD PROGRAM SUMMARY'!AN47</f>
        <v>0</v>
      </c>
      <c r="AO182" s="262">
        <f>AO157*'YTD PROGRAM SUMMARY'!AO47</f>
        <v>0</v>
      </c>
      <c r="AP182" s="262">
        <f>AP157*'YTD PROGRAM SUMMARY'!AP47</f>
        <v>0</v>
      </c>
      <c r="AQ182" s="262">
        <f>AQ157*'YTD PROGRAM SUMMARY'!AQ47</f>
        <v>0</v>
      </c>
      <c r="AR182" s="262">
        <f>AR157*'YTD PROGRAM SUMMARY'!AR47</f>
        <v>0</v>
      </c>
      <c r="AS182" s="262">
        <f>AS157*'YTD PROGRAM SUMMARY'!AS47</f>
        <v>0</v>
      </c>
      <c r="AT182" s="262">
        <f>AT157*'YTD PROGRAM SUMMARY'!AT47</f>
        <v>0</v>
      </c>
      <c r="AU182" s="262">
        <f>AU157*'YTD PROGRAM SUMMARY'!AU47</f>
        <v>0</v>
      </c>
      <c r="AV182" s="262">
        <f>AV157*'YTD PROGRAM SUMMARY'!AV47</f>
        <v>0</v>
      </c>
      <c r="AW182" s="262">
        <f>AW157*'YTD PROGRAM SUMMARY'!AW47</f>
        <v>0</v>
      </c>
      <c r="AX182" s="262">
        <f>AX157*'YTD PROGRAM SUMMARY'!AX47</f>
        <v>0</v>
      </c>
      <c r="AY182" s="262">
        <f>AY157*'YTD PROGRAM SUMMARY'!AY47</f>
        <v>0</v>
      </c>
      <c r="AZ182" s="262">
        <f>AZ157*'YTD PROGRAM SUMMARY'!AZ47</f>
        <v>0</v>
      </c>
      <c r="BA182" s="262">
        <f>BA157*'YTD PROGRAM SUMMARY'!BA47</f>
        <v>0</v>
      </c>
      <c r="BB182" s="262">
        <f>BB157*'YTD PROGRAM SUMMARY'!BB47</f>
        <v>0</v>
      </c>
      <c r="BC182" s="262">
        <f>BC157*'YTD PROGRAM SUMMARY'!BC47</f>
        <v>0</v>
      </c>
      <c r="BD182" s="262">
        <f>BD157*'YTD PROGRAM SUMMARY'!BD47</f>
        <v>0</v>
      </c>
      <c r="BE182" s="262">
        <f>BE157*'YTD PROGRAM SUMMARY'!BE47</f>
        <v>0</v>
      </c>
      <c r="BF182" s="262">
        <f>BF157*'YTD PROGRAM SUMMARY'!BF47</f>
        <v>0</v>
      </c>
      <c r="BG182" s="262">
        <f>BG157*'YTD PROGRAM SUMMARY'!BG47</f>
        <v>0</v>
      </c>
      <c r="BH182" s="262">
        <f>BH157*'YTD PROGRAM SUMMARY'!BH47</f>
        <v>0</v>
      </c>
      <c r="BI182" s="262">
        <f>BI157*'YTD PROGRAM SUMMARY'!BI47</f>
        <v>0</v>
      </c>
      <c r="BJ182" s="262">
        <f>BJ157*'YTD PROGRAM SUMMARY'!BJ47</f>
        <v>0</v>
      </c>
      <c r="BK182" s="262">
        <f>BK157*'YTD PROGRAM SUMMARY'!BK47</f>
        <v>0</v>
      </c>
      <c r="BL182" s="262">
        <f>BL157*'YTD PROGRAM SUMMARY'!BL47</f>
        <v>0</v>
      </c>
      <c r="BM182" s="262">
        <f>BM157*'YTD PROGRAM SUMMARY'!BM47</f>
        <v>0</v>
      </c>
      <c r="BN182" s="262">
        <f>BN157*'YTD PROGRAM SUMMARY'!BN47</f>
        <v>0</v>
      </c>
      <c r="BO182" s="262">
        <f>BO157*'YTD PROGRAM SUMMARY'!BO47</f>
        <v>0</v>
      </c>
      <c r="BP182" s="262">
        <f>BP157*'YTD PROGRAM SUMMARY'!BP47</f>
        <v>0</v>
      </c>
      <c r="BQ182" s="262">
        <f>BQ157*'YTD PROGRAM SUMMARY'!BQ47</f>
        <v>0</v>
      </c>
      <c r="BR182" s="262">
        <f>BR157*'YTD PROGRAM SUMMARY'!BR47</f>
        <v>0</v>
      </c>
      <c r="BS182" s="262">
        <f>BS157*'YTD PROGRAM SUMMARY'!BS47</f>
        <v>0</v>
      </c>
      <c r="BT182" s="262">
        <f>BT157*'YTD PROGRAM SUMMARY'!BT47</f>
        <v>0</v>
      </c>
      <c r="BU182" s="262">
        <f>BU157*'YTD PROGRAM SUMMARY'!BU47</f>
        <v>0</v>
      </c>
      <c r="BV182" s="262">
        <f>BV157*'YTD PROGRAM SUMMARY'!BV47</f>
        <v>0</v>
      </c>
      <c r="BW182" s="262">
        <f>BW157*'YTD PROGRAM SUMMARY'!BW47</f>
        <v>0</v>
      </c>
      <c r="BX182" s="262">
        <f>BX157*'YTD PROGRAM SUMMARY'!BX47</f>
        <v>0</v>
      </c>
      <c r="BY182" s="262">
        <f>BY157*'YTD PROGRAM SUMMARY'!BY47</f>
        <v>0</v>
      </c>
      <c r="BZ182" s="262">
        <f>BZ157*'YTD PROGRAM SUMMARY'!BZ47</f>
        <v>0</v>
      </c>
      <c r="CA182" s="262">
        <f>CA157*'YTD PROGRAM SUMMARY'!CA47</f>
        <v>0</v>
      </c>
      <c r="CB182" s="262">
        <f>CB157*'YTD PROGRAM SUMMARY'!CB47</f>
        <v>0</v>
      </c>
      <c r="CC182" s="262">
        <f>CC157*'YTD PROGRAM SUMMARY'!CC47</f>
        <v>0</v>
      </c>
      <c r="CD182" s="262">
        <f>CD157*'YTD PROGRAM SUMMARY'!CD47</f>
        <v>0</v>
      </c>
      <c r="CE182" s="262">
        <f>CE157*'YTD PROGRAM SUMMARY'!CE47</f>
        <v>0</v>
      </c>
      <c r="CF182" s="262">
        <f>CF157*'YTD PROGRAM SUMMARY'!CF47</f>
        <v>0</v>
      </c>
      <c r="CG182" s="262">
        <f>CG157*'YTD PROGRAM SUMMARY'!CG47</f>
        <v>0</v>
      </c>
      <c r="CH182" s="263">
        <f>CH157*'YTD PROGRAM SUMMARY'!CH47</f>
        <v>0</v>
      </c>
    </row>
    <row r="183" spans="1:86" ht="15" hidden="1" thickBot="1" x14ac:dyDescent="0.35">
      <c r="A183" s="115"/>
      <c r="B183" s="96" t="s">
        <v>131</v>
      </c>
      <c r="C183" s="121">
        <f>C176*'YTD PROGRAM SUMMARY'!C47</f>
        <v>0</v>
      </c>
      <c r="D183" s="121">
        <f>D176*'YTD PROGRAM SUMMARY'!D47</f>
        <v>0</v>
      </c>
      <c r="E183" s="121">
        <f>E176*'YTD PROGRAM SUMMARY'!E47</f>
        <v>27.875704565176317</v>
      </c>
      <c r="F183" s="121">
        <f>F176*'YTD PROGRAM SUMMARY'!F47</f>
        <v>0</v>
      </c>
      <c r="G183" s="121">
        <f>G176*'YTD PROGRAM SUMMARY'!G47</f>
        <v>109.14480242814999</v>
      </c>
      <c r="H183" s="121">
        <f>H176*'YTD PROGRAM SUMMARY'!H47</f>
        <v>4611.2073247885282</v>
      </c>
      <c r="I183" s="121">
        <f>I176*'YTD PROGRAM SUMMARY'!I47</f>
        <v>0</v>
      </c>
      <c r="J183" s="121">
        <f>J176*'YTD PROGRAM SUMMARY'!J47</f>
        <v>0</v>
      </c>
      <c r="K183" s="121">
        <f>K176*'YTD PROGRAM SUMMARY'!K47</f>
        <v>6083.6607444536467</v>
      </c>
      <c r="L183" s="121">
        <f>L176*'YTD PROGRAM SUMMARY'!L47</f>
        <v>0</v>
      </c>
      <c r="M183" s="121">
        <f>M176*'YTD PROGRAM SUMMARY'!M47</f>
        <v>0</v>
      </c>
      <c r="N183" s="121">
        <f>N176*'YTD PROGRAM SUMMARY'!N47</f>
        <v>552.06776537580311</v>
      </c>
      <c r="O183" s="254">
        <f>O176*'YTD PROGRAM SUMMARY'!O47</f>
        <v>0</v>
      </c>
      <c r="P183" s="254">
        <f>P176*'YTD PROGRAM SUMMARY'!P47</f>
        <v>0</v>
      </c>
      <c r="Q183" s="254">
        <f>Q176*'YTD PROGRAM SUMMARY'!Q47</f>
        <v>0</v>
      </c>
      <c r="R183" s="254">
        <f>R176*'YTD PROGRAM SUMMARY'!R47</f>
        <v>0</v>
      </c>
      <c r="S183" s="254">
        <f>S176*'YTD PROGRAM SUMMARY'!S47</f>
        <v>0</v>
      </c>
      <c r="T183" s="254">
        <f>T176*'YTD PROGRAM SUMMARY'!T47</f>
        <v>0</v>
      </c>
      <c r="U183" s="254">
        <f>U176*'YTD PROGRAM SUMMARY'!U47</f>
        <v>0</v>
      </c>
      <c r="V183" s="254">
        <f>V176*'YTD PROGRAM SUMMARY'!V47</f>
        <v>0</v>
      </c>
      <c r="W183" s="254">
        <f>W176*'YTD PROGRAM SUMMARY'!W47</f>
        <v>0</v>
      </c>
      <c r="X183" s="254">
        <f>X176*'YTD PROGRAM SUMMARY'!X47</f>
        <v>0</v>
      </c>
      <c r="Y183" s="254">
        <f>Y176*'YTD PROGRAM SUMMARY'!Y47</f>
        <v>0</v>
      </c>
      <c r="Z183" s="254">
        <f>Z176*'YTD PROGRAM SUMMARY'!Z47</f>
        <v>0</v>
      </c>
      <c r="AA183" s="254">
        <f>AA176*'YTD PROGRAM SUMMARY'!AA47</f>
        <v>0</v>
      </c>
      <c r="AB183" s="254">
        <f>AB176*'YTD PROGRAM SUMMARY'!AB47</f>
        <v>0</v>
      </c>
      <c r="AC183" s="254">
        <f>AC176*'YTD PROGRAM SUMMARY'!AC47</f>
        <v>0</v>
      </c>
      <c r="AD183" s="254">
        <f>AD176*'YTD PROGRAM SUMMARY'!AD47</f>
        <v>0</v>
      </c>
      <c r="AE183" s="254">
        <f>AE176*'YTD PROGRAM SUMMARY'!AE47</f>
        <v>0</v>
      </c>
      <c r="AF183" s="254">
        <f>AF176*'YTD PROGRAM SUMMARY'!AF47</f>
        <v>0</v>
      </c>
      <c r="AG183" s="254">
        <f>AG176*'YTD PROGRAM SUMMARY'!AG47</f>
        <v>0</v>
      </c>
      <c r="AH183" s="254">
        <f>AH176*'YTD PROGRAM SUMMARY'!AH47</f>
        <v>0</v>
      </c>
      <c r="AI183" s="254">
        <f>AI176*'YTD PROGRAM SUMMARY'!AI47</f>
        <v>0</v>
      </c>
      <c r="AJ183" s="254">
        <f>AJ176*'YTD PROGRAM SUMMARY'!AJ47</f>
        <v>0</v>
      </c>
      <c r="AK183" s="254">
        <f>AK176*'YTD PROGRAM SUMMARY'!AK47</f>
        <v>0</v>
      </c>
      <c r="AL183" s="254">
        <f>AL176*'YTD PROGRAM SUMMARY'!AL47</f>
        <v>0</v>
      </c>
      <c r="AM183" s="254">
        <f>AM176*'YTD PROGRAM SUMMARY'!AM47</f>
        <v>0</v>
      </c>
      <c r="AN183" s="254">
        <f>AN176*'YTD PROGRAM SUMMARY'!AN47</f>
        <v>0</v>
      </c>
      <c r="AO183" s="254">
        <f>AO176*'YTD PROGRAM SUMMARY'!AO47</f>
        <v>0</v>
      </c>
      <c r="AP183" s="254">
        <f>AP176*'YTD PROGRAM SUMMARY'!AP47</f>
        <v>0</v>
      </c>
      <c r="AQ183" s="254">
        <f>AQ176*'YTD PROGRAM SUMMARY'!AQ47</f>
        <v>0</v>
      </c>
      <c r="AR183" s="254">
        <f>AR176*'YTD PROGRAM SUMMARY'!AR47</f>
        <v>0</v>
      </c>
      <c r="AS183" s="254">
        <f>AS176*'YTD PROGRAM SUMMARY'!AS47</f>
        <v>0</v>
      </c>
      <c r="AT183" s="254">
        <f>AT176*'YTD PROGRAM SUMMARY'!AT47</f>
        <v>0</v>
      </c>
      <c r="AU183" s="254">
        <f>AU176*'YTD PROGRAM SUMMARY'!AU47</f>
        <v>0</v>
      </c>
      <c r="AV183" s="254">
        <f>AV176*'YTD PROGRAM SUMMARY'!AV47</f>
        <v>0</v>
      </c>
      <c r="AW183" s="254">
        <f>AW176*'YTD PROGRAM SUMMARY'!AW47</f>
        <v>0</v>
      </c>
      <c r="AX183" s="254">
        <f>AX176*'YTD PROGRAM SUMMARY'!AX47</f>
        <v>0</v>
      </c>
      <c r="AY183" s="254">
        <f>AY176*'YTD PROGRAM SUMMARY'!AY47</f>
        <v>0</v>
      </c>
      <c r="AZ183" s="254">
        <f>AZ176*'YTD PROGRAM SUMMARY'!AZ47</f>
        <v>0</v>
      </c>
      <c r="BA183" s="254">
        <f>BA176*'YTD PROGRAM SUMMARY'!BA47</f>
        <v>0</v>
      </c>
      <c r="BB183" s="254">
        <f>BB176*'YTD PROGRAM SUMMARY'!BB47</f>
        <v>0</v>
      </c>
      <c r="BC183" s="254">
        <f>BC176*'YTD PROGRAM SUMMARY'!BC47</f>
        <v>0</v>
      </c>
      <c r="BD183" s="254">
        <f>BD176*'YTD PROGRAM SUMMARY'!BD47</f>
        <v>0</v>
      </c>
      <c r="BE183" s="254">
        <f>BE176*'YTD PROGRAM SUMMARY'!BE47</f>
        <v>0</v>
      </c>
      <c r="BF183" s="254">
        <f>BF176*'YTD PROGRAM SUMMARY'!BF47</f>
        <v>0</v>
      </c>
      <c r="BG183" s="254">
        <f>BG176*'YTD PROGRAM SUMMARY'!BG47</f>
        <v>0</v>
      </c>
      <c r="BH183" s="254">
        <f>BH176*'YTD PROGRAM SUMMARY'!BH47</f>
        <v>0</v>
      </c>
      <c r="BI183" s="254">
        <f>BI176*'YTD PROGRAM SUMMARY'!BI47</f>
        <v>0</v>
      </c>
      <c r="BJ183" s="254">
        <f>BJ176*'YTD PROGRAM SUMMARY'!BJ47</f>
        <v>0</v>
      </c>
      <c r="BK183" s="254">
        <f>BK176*'YTD PROGRAM SUMMARY'!BK47</f>
        <v>0</v>
      </c>
      <c r="BL183" s="254">
        <f>BL176*'YTD PROGRAM SUMMARY'!BL47</f>
        <v>0</v>
      </c>
      <c r="BM183" s="254">
        <f>BM176*'YTD PROGRAM SUMMARY'!BM47</f>
        <v>0</v>
      </c>
      <c r="BN183" s="254">
        <f>BN176*'YTD PROGRAM SUMMARY'!BN47</f>
        <v>0</v>
      </c>
      <c r="BO183" s="254">
        <f>BO176*'YTD PROGRAM SUMMARY'!BO47</f>
        <v>0</v>
      </c>
      <c r="BP183" s="254">
        <f>BP176*'YTD PROGRAM SUMMARY'!BP47</f>
        <v>0</v>
      </c>
      <c r="BQ183" s="254">
        <f>BQ176*'YTD PROGRAM SUMMARY'!BQ47</f>
        <v>0</v>
      </c>
      <c r="BR183" s="254">
        <f>BR176*'YTD PROGRAM SUMMARY'!BR47</f>
        <v>0</v>
      </c>
      <c r="BS183" s="254">
        <f>BS176*'YTD PROGRAM SUMMARY'!BS47</f>
        <v>0</v>
      </c>
      <c r="BT183" s="254">
        <f>BT176*'YTD PROGRAM SUMMARY'!BT47</f>
        <v>0</v>
      </c>
      <c r="BU183" s="254">
        <f>BU176*'YTD PROGRAM SUMMARY'!BU47</f>
        <v>0</v>
      </c>
      <c r="BV183" s="254">
        <f>BV176*'YTD PROGRAM SUMMARY'!BV47</f>
        <v>0</v>
      </c>
      <c r="BW183" s="254">
        <f>BW176*'YTD PROGRAM SUMMARY'!BW47</f>
        <v>0</v>
      </c>
      <c r="BX183" s="254">
        <f>BX176*'YTD PROGRAM SUMMARY'!BX47</f>
        <v>0</v>
      </c>
      <c r="BY183" s="254">
        <f>BY176*'YTD PROGRAM SUMMARY'!BY47</f>
        <v>0</v>
      </c>
      <c r="BZ183" s="254">
        <f>BZ176*'YTD PROGRAM SUMMARY'!BZ47</f>
        <v>0</v>
      </c>
      <c r="CA183" s="254">
        <f>CA176*'YTD PROGRAM SUMMARY'!CA47</f>
        <v>0</v>
      </c>
      <c r="CB183" s="254">
        <f>CB176*'YTD PROGRAM SUMMARY'!CB47</f>
        <v>0</v>
      </c>
      <c r="CC183" s="254">
        <f>CC176*'YTD PROGRAM SUMMARY'!CC47</f>
        <v>0</v>
      </c>
      <c r="CD183" s="254">
        <f>CD176*'YTD PROGRAM SUMMARY'!CD47</f>
        <v>0</v>
      </c>
      <c r="CE183" s="254">
        <f>CE176*'YTD PROGRAM SUMMARY'!CE47</f>
        <v>0</v>
      </c>
      <c r="CF183" s="254">
        <f>CF176*'YTD PROGRAM SUMMARY'!CF47</f>
        <v>0</v>
      </c>
      <c r="CG183" s="254">
        <f>CG176*'YTD PROGRAM SUMMARY'!CG47</f>
        <v>0</v>
      </c>
      <c r="CH183" s="255">
        <f>CH176*'YTD PROGRAM SUMMARY'!CH47</f>
        <v>0</v>
      </c>
    </row>
    <row r="184" spans="1:86" hidden="1" x14ac:dyDescent="0.3">
      <c r="A184" s="115"/>
      <c r="B184" s="299" t="s">
        <v>132</v>
      </c>
      <c r="C184" s="122">
        <f>IFERROR(C182/C73,0)</f>
        <v>0</v>
      </c>
      <c r="D184" s="122">
        <f t="shared" ref="D184:N184" si="146">IFERROR(D182/D73,0)</f>
        <v>0</v>
      </c>
      <c r="E184" s="122">
        <f t="shared" si="146"/>
        <v>0.75693078166519934</v>
      </c>
      <c r="F184" s="122">
        <f t="shared" si="146"/>
        <v>0</v>
      </c>
      <c r="G184" s="122">
        <f t="shared" si="146"/>
        <v>0.7057231259832013</v>
      </c>
      <c r="H184" s="122">
        <f t="shared" si="146"/>
        <v>0.39799094328272244</v>
      </c>
      <c r="I184" s="122">
        <f t="shared" si="146"/>
        <v>0</v>
      </c>
      <c r="J184" s="122">
        <f t="shared" si="146"/>
        <v>0</v>
      </c>
      <c r="K184" s="122">
        <f t="shared" si="146"/>
        <v>0.38703309511219947</v>
      </c>
      <c r="L184" s="122">
        <f t="shared" si="146"/>
        <v>0</v>
      </c>
      <c r="M184" s="122">
        <f t="shared" si="146"/>
        <v>0</v>
      </c>
      <c r="N184" s="122">
        <f t="shared" si="146"/>
        <v>0.51970518009623357</v>
      </c>
      <c r="O184" s="256">
        <f t="shared" ref="O184:BO184" si="147">IFERROR(O182/O73,0)</f>
        <v>0</v>
      </c>
      <c r="P184" s="256">
        <f t="shared" si="147"/>
        <v>0</v>
      </c>
      <c r="Q184" s="256">
        <f t="shared" si="147"/>
        <v>0</v>
      </c>
      <c r="R184" s="256">
        <f t="shared" si="147"/>
        <v>0</v>
      </c>
      <c r="S184" s="256">
        <f t="shared" si="147"/>
        <v>0</v>
      </c>
      <c r="T184" s="256">
        <f t="shared" si="147"/>
        <v>0</v>
      </c>
      <c r="U184" s="256">
        <f t="shared" si="147"/>
        <v>0</v>
      </c>
      <c r="V184" s="256">
        <f t="shared" si="147"/>
        <v>0</v>
      </c>
      <c r="W184" s="256">
        <f t="shared" si="147"/>
        <v>0</v>
      </c>
      <c r="X184" s="256">
        <f t="shared" si="147"/>
        <v>0</v>
      </c>
      <c r="Y184" s="256">
        <f t="shared" si="147"/>
        <v>0</v>
      </c>
      <c r="Z184" s="256">
        <f t="shared" si="147"/>
        <v>0</v>
      </c>
      <c r="AA184" s="256">
        <f t="shared" si="147"/>
        <v>0</v>
      </c>
      <c r="AB184" s="256">
        <f t="shared" si="147"/>
        <v>0</v>
      </c>
      <c r="AC184" s="256">
        <f t="shared" si="147"/>
        <v>0</v>
      </c>
      <c r="AD184" s="256">
        <f t="shared" si="147"/>
        <v>0</v>
      </c>
      <c r="AE184" s="256">
        <f t="shared" si="147"/>
        <v>0</v>
      </c>
      <c r="AF184" s="256">
        <f t="shared" si="147"/>
        <v>0</v>
      </c>
      <c r="AG184" s="256">
        <f t="shared" si="147"/>
        <v>0</v>
      </c>
      <c r="AH184" s="256">
        <f t="shared" si="147"/>
        <v>0</v>
      </c>
      <c r="AI184" s="256">
        <f t="shared" si="147"/>
        <v>0</v>
      </c>
      <c r="AJ184" s="256">
        <f t="shared" si="147"/>
        <v>0</v>
      </c>
      <c r="AK184" s="256">
        <f t="shared" si="147"/>
        <v>0</v>
      </c>
      <c r="AL184" s="256">
        <f t="shared" si="147"/>
        <v>0</v>
      </c>
      <c r="AM184" s="256">
        <f t="shared" si="147"/>
        <v>0</v>
      </c>
      <c r="AN184" s="256">
        <f t="shared" si="147"/>
        <v>0</v>
      </c>
      <c r="AO184" s="256">
        <f t="shared" si="147"/>
        <v>0</v>
      </c>
      <c r="AP184" s="256">
        <f t="shared" si="147"/>
        <v>0</v>
      </c>
      <c r="AQ184" s="256">
        <f t="shared" si="147"/>
        <v>0</v>
      </c>
      <c r="AR184" s="256">
        <f t="shared" si="147"/>
        <v>0</v>
      </c>
      <c r="AS184" s="256">
        <f t="shared" si="147"/>
        <v>0</v>
      </c>
      <c r="AT184" s="256">
        <f t="shared" si="147"/>
        <v>0</v>
      </c>
      <c r="AU184" s="256">
        <f t="shared" si="147"/>
        <v>0</v>
      </c>
      <c r="AV184" s="256">
        <f t="shared" si="147"/>
        <v>0</v>
      </c>
      <c r="AW184" s="256">
        <f t="shared" si="147"/>
        <v>0</v>
      </c>
      <c r="AX184" s="256">
        <f t="shared" si="147"/>
        <v>0</v>
      </c>
      <c r="AY184" s="256">
        <f t="shared" si="147"/>
        <v>0</v>
      </c>
      <c r="AZ184" s="256">
        <f t="shared" si="147"/>
        <v>0</v>
      </c>
      <c r="BA184" s="256">
        <f t="shared" si="147"/>
        <v>0</v>
      </c>
      <c r="BB184" s="256">
        <f t="shared" si="147"/>
        <v>0</v>
      </c>
      <c r="BC184" s="256">
        <f t="shared" si="147"/>
        <v>0</v>
      </c>
      <c r="BD184" s="256">
        <f t="shared" si="147"/>
        <v>0</v>
      </c>
      <c r="BE184" s="256">
        <f t="shared" si="147"/>
        <v>0</v>
      </c>
      <c r="BF184" s="256">
        <f t="shared" si="147"/>
        <v>0</v>
      </c>
      <c r="BG184" s="256">
        <f t="shared" si="147"/>
        <v>0</v>
      </c>
      <c r="BH184" s="256">
        <f t="shared" si="147"/>
        <v>0</v>
      </c>
      <c r="BI184" s="256">
        <f t="shared" si="147"/>
        <v>0</v>
      </c>
      <c r="BJ184" s="256">
        <f t="shared" si="147"/>
        <v>0</v>
      </c>
      <c r="BK184" s="256">
        <f t="shared" si="147"/>
        <v>0</v>
      </c>
      <c r="BL184" s="256">
        <f t="shared" si="147"/>
        <v>0</v>
      </c>
      <c r="BM184" s="256">
        <f t="shared" si="147"/>
        <v>0</v>
      </c>
      <c r="BN184" s="256">
        <f t="shared" si="147"/>
        <v>0</v>
      </c>
      <c r="BO184" s="256">
        <f t="shared" si="147"/>
        <v>0</v>
      </c>
      <c r="BP184" s="256">
        <f t="shared" ref="BP184:CH184" si="148">IFERROR(BP182/BP73,0)</f>
        <v>0</v>
      </c>
      <c r="BQ184" s="256">
        <f t="shared" si="148"/>
        <v>0</v>
      </c>
      <c r="BR184" s="256">
        <f t="shared" si="148"/>
        <v>0</v>
      </c>
      <c r="BS184" s="256">
        <f t="shared" si="148"/>
        <v>0</v>
      </c>
      <c r="BT184" s="256">
        <f t="shared" si="148"/>
        <v>0</v>
      </c>
      <c r="BU184" s="256">
        <f t="shared" si="148"/>
        <v>0</v>
      </c>
      <c r="BV184" s="256">
        <f t="shared" si="148"/>
        <v>0</v>
      </c>
      <c r="BW184" s="256">
        <f t="shared" si="148"/>
        <v>0</v>
      </c>
      <c r="BX184" s="256">
        <f t="shared" si="148"/>
        <v>0</v>
      </c>
      <c r="BY184" s="256">
        <f t="shared" si="148"/>
        <v>0</v>
      </c>
      <c r="BZ184" s="256">
        <f t="shared" si="148"/>
        <v>0</v>
      </c>
      <c r="CA184" s="256">
        <f t="shared" si="148"/>
        <v>0</v>
      </c>
      <c r="CB184" s="256">
        <f t="shared" si="148"/>
        <v>0</v>
      </c>
      <c r="CC184" s="256">
        <f t="shared" si="148"/>
        <v>0</v>
      </c>
      <c r="CD184" s="256">
        <f t="shared" si="148"/>
        <v>0</v>
      </c>
      <c r="CE184" s="256">
        <f t="shared" si="148"/>
        <v>0</v>
      </c>
      <c r="CF184" s="256">
        <f t="shared" si="148"/>
        <v>0</v>
      </c>
      <c r="CG184" s="256">
        <f t="shared" si="148"/>
        <v>0</v>
      </c>
      <c r="CH184" s="264">
        <f t="shared" si="148"/>
        <v>0</v>
      </c>
    </row>
    <row r="185" spans="1:86" ht="15" hidden="1" thickBot="1" x14ac:dyDescent="0.35">
      <c r="A185" s="115"/>
      <c r="B185" s="96" t="s">
        <v>133</v>
      </c>
      <c r="C185" s="123">
        <f>IFERROR(C183/C73,0)</f>
        <v>0</v>
      </c>
      <c r="D185" s="123">
        <f t="shared" ref="D185:N185" si="149">IFERROR(D183/D73,0)</f>
        <v>0</v>
      </c>
      <c r="E185" s="123">
        <f t="shared" si="149"/>
        <v>0.2430751022168042</v>
      </c>
      <c r="F185" s="123">
        <f t="shared" si="149"/>
        <v>0</v>
      </c>
      <c r="G185" s="123">
        <f t="shared" si="149"/>
        <v>0.29427555619747431</v>
      </c>
      <c r="H185" s="123">
        <f t="shared" si="149"/>
        <v>0.6020115899741334</v>
      </c>
      <c r="I185" s="123">
        <f t="shared" si="149"/>
        <v>0</v>
      </c>
      <c r="J185" s="123">
        <f t="shared" si="149"/>
        <v>0</v>
      </c>
      <c r="K185" s="123">
        <f t="shared" si="149"/>
        <v>0.6129669048878007</v>
      </c>
      <c r="L185" s="123">
        <f t="shared" si="149"/>
        <v>0</v>
      </c>
      <c r="M185" s="123">
        <f t="shared" si="149"/>
        <v>0</v>
      </c>
      <c r="N185" s="123">
        <f t="shared" si="149"/>
        <v>0.12999262315198681</v>
      </c>
      <c r="O185" s="257">
        <f>IFERROR(O183/O73,0)</f>
        <v>0</v>
      </c>
      <c r="P185" s="257">
        <f t="shared" ref="P185:Z185" si="150">IFERROR(P183/P73,0)</f>
        <v>0</v>
      </c>
      <c r="Q185" s="257">
        <f t="shared" si="150"/>
        <v>0</v>
      </c>
      <c r="R185" s="257">
        <f t="shared" si="150"/>
        <v>0</v>
      </c>
      <c r="S185" s="257">
        <f t="shared" si="150"/>
        <v>0</v>
      </c>
      <c r="T185" s="257">
        <f t="shared" si="150"/>
        <v>0</v>
      </c>
      <c r="U185" s="257">
        <f t="shared" si="150"/>
        <v>0</v>
      </c>
      <c r="V185" s="257">
        <f t="shared" si="150"/>
        <v>0</v>
      </c>
      <c r="W185" s="257">
        <f t="shared" si="150"/>
        <v>0</v>
      </c>
      <c r="X185" s="257">
        <f t="shared" si="150"/>
        <v>0</v>
      </c>
      <c r="Y185" s="257">
        <f t="shared" si="150"/>
        <v>0</v>
      </c>
      <c r="Z185" s="257">
        <f t="shared" si="150"/>
        <v>0</v>
      </c>
      <c r="AA185" s="257">
        <f>IFERROR(AA183/AA73,0)</f>
        <v>0</v>
      </c>
      <c r="AB185" s="257">
        <f t="shared" ref="AB185:AL185" si="151">IFERROR(AB183/AB73,0)</f>
        <v>0</v>
      </c>
      <c r="AC185" s="257">
        <f t="shared" si="151"/>
        <v>0</v>
      </c>
      <c r="AD185" s="257">
        <f t="shared" si="151"/>
        <v>0</v>
      </c>
      <c r="AE185" s="257">
        <f t="shared" si="151"/>
        <v>0</v>
      </c>
      <c r="AF185" s="257">
        <f t="shared" si="151"/>
        <v>0</v>
      </c>
      <c r="AG185" s="257">
        <f t="shared" si="151"/>
        <v>0</v>
      </c>
      <c r="AH185" s="257">
        <f t="shared" si="151"/>
        <v>0</v>
      </c>
      <c r="AI185" s="257">
        <f t="shared" si="151"/>
        <v>0</v>
      </c>
      <c r="AJ185" s="257">
        <f t="shared" si="151"/>
        <v>0</v>
      </c>
      <c r="AK185" s="257">
        <f t="shared" si="151"/>
        <v>0</v>
      </c>
      <c r="AL185" s="257">
        <f t="shared" si="151"/>
        <v>0</v>
      </c>
      <c r="AM185" s="257">
        <f>IFERROR(AM183/AM73,0)</f>
        <v>0</v>
      </c>
      <c r="AN185" s="257">
        <f t="shared" ref="AN185:AX185" si="152">IFERROR(AN183/AN73,0)</f>
        <v>0</v>
      </c>
      <c r="AO185" s="257">
        <f t="shared" si="152"/>
        <v>0</v>
      </c>
      <c r="AP185" s="257">
        <f t="shared" si="152"/>
        <v>0</v>
      </c>
      <c r="AQ185" s="257">
        <f t="shared" si="152"/>
        <v>0</v>
      </c>
      <c r="AR185" s="257">
        <f t="shared" si="152"/>
        <v>0</v>
      </c>
      <c r="AS185" s="257">
        <f t="shared" si="152"/>
        <v>0</v>
      </c>
      <c r="AT185" s="257">
        <f t="shared" si="152"/>
        <v>0</v>
      </c>
      <c r="AU185" s="257">
        <f t="shared" si="152"/>
        <v>0</v>
      </c>
      <c r="AV185" s="257">
        <f t="shared" si="152"/>
        <v>0</v>
      </c>
      <c r="AW185" s="257">
        <f t="shared" si="152"/>
        <v>0</v>
      </c>
      <c r="AX185" s="257">
        <f t="shared" si="152"/>
        <v>0</v>
      </c>
      <c r="AY185" s="257">
        <f>IFERROR(AY183/AY73,0)</f>
        <v>0</v>
      </c>
      <c r="AZ185" s="257">
        <f t="shared" ref="AZ185:BJ185" si="153">IFERROR(AZ183/AZ73,0)</f>
        <v>0</v>
      </c>
      <c r="BA185" s="257">
        <f t="shared" si="153"/>
        <v>0</v>
      </c>
      <c r="BB185" s="257">
        <f t="shared" si="153"/>
        <v>0</v>
      </c>
      <c r="BC185" s="257">
        <f t="shared" si="153"/>
        <v>0</v>
      </c>
      <c r="BD185" s="257">
        <f t="shared" si="153"/>
        <v>0</v>
      </c>
      <c r="BE185" s="257">
        <f t="shared" si="153"/>
        <v>0</v>
      </c>
      <c r="BF185" s="257">
        <f t="shared" si="153"/>
        <v>0</v>
      </c>
      <c r="BG185" s="257">
        <f t="shared" si="153"/>
        <v>0</v>
      </c>
      <c r="BH185" s="257">
        <f t="shared" si="153"/>
        <v>0</v>
      </c>
      <c r="BI185" s="257">
        <f t="shared" si="153"/>
        <v>0</v>
      </c>
      <c r="BJ185" s="257">
        <f t="shared" si="153"/>
        <v>0</v>
      </c>
      <c r="BK185" s="257">
        <f>IFERROR(BK183/BK73,0)</f>
        <v>0</v>
      </c>
      <c r="BL185" s="257">
        <f t="shared" ref="BL185:BV185" si="154">IFERROR(BL183/BL73,0)</f>
        <v>0</v>
      </c>
      <c r="BM185" s="257">
        <f t="shared" si="154"/>
        <v>0</v>
      </c>
      <c r="BN185" s="257">
        <f t="shared" si="154"/>
        <v>0</v>
      </c>
      <c r="BO185" s="257">
        <f t="shared" si="154"/>
        <v>0</v>
      </c>
      <c r="BP185" s="257">
        <f t="shared" si="154"/>
        <v>0</v>
      </c>
      <c r="BQ185" s="257">
        <f t="shared" si="154"/>
        <v>0</v>
      </c>
      <c r="BR185" s="257">
        <f t="shared" si="154"/>
        <v>0</v>
      </c>
      <c r="BS185" s="257">
        <f t="shared" si="154"/>
        <v>0</v>
      </c>
      <c r="BT185" s="257">
        <f t="shared" si="154"/>
        <v>0</v>
      </c>
      <c r="BU185" s="257">
        <f t="shared" si="154"/>
        <v>0</v>
      </c>
      <c r="BV185" s="257">
        <f t="shared" si="154"/>
        <v>0</v>
      </c>
      <c r="BW185" s="257">
        <f>IFERROR(BW183/BW73,0)</f>
        <v>0</v>
      </c>
      <c r="BX185" s="257">
        <f t="shared" ref="BX185:CH185" si="155">IFERROR(BX183/BX73,0)</f>
        <v>0</v>
      </c>
      <c r="BY185" s="257">
        <f t="shared" si="155"/>
        <v>0</v>
      </c>
      <c r="BZ185" s="257">
        <f t="shared" si="155"/>
        <v>0</v>
      </c>
      <c r="CA185" s="257">
        <f t="shared" si="155"/>
        <v>0</v>
      </c>
      <c r="CB185" s="257">
        <f t="shared" si="155"/>
        <v>0</v>
      </c>
      <c r="CC185" s="257">
        <f t="shared" si="155"/>
        <v>0</v>
      </c>
      <c r="CD185" s="257">
        <f t="shared" si="155"/>
        <v>0</v>
      </c>
      <c r="CE185" s="257">
        <f t="shared" si="155"/>
        <v>0</v>
      </c>
      <c r="CF185" s="257">
        <f t="shared" si="155"/>
        <v>0</v>
      </c>
      <c r="CG185" s="257">
        <f t="shared" si="155"/>
        <v>0</v>
      </c>
      <c r="CH185" s="258">
        <f t="shared" si="155"/>
        <v>0</v>
      </c>
    </row>
    <row r="186" spans="1:86" s="1" customFormat="1" ht="15" hidden="1" thickBot="1" x14ac:dyDescent="0.35">
      <c r="A186" s="124"/>
      <c r="B186" s="306" t="s">
        <v>134</v>
      </c>
      <c r="C186" s="125">
        <f>C184+C185</f>
        <v>0</v>
      </c>
      <c r="D186" s="125">
        <f t="shared" ref="D186:N186" si="156">D184+D185</f>
        <v>0</v>
      </c>
      <c r="E186" s="126">
        <f t="shared" si="156"/>
        <v>1.0000058838820036</v>
      </c>
      <c r="F186" s="126">
        <f t="shared" si="156"/>
        <v>0</v>
      </c>
      <c r="G186" s="126">
        <f t="shared" si="156"/>
        <v>0.99999868218067567</v>
      </c>
      <c r="H186" s="126">
        <f t="shared" si="156"/>
        <v>1.0000025332568558</v>
      </c>
      <c r="I186" s="126">
        <f t="shared" si="156"/>
        <v>0</v>
      </c>
      <c r="J186" s="126">
        <f t="shared" si="156"/>
        <v>0</v>
      </c>
      <c r="K186" s="126">
        <f t="shared" si="156"/>
        <v>1.0000000000000002</v>
      </c>
      <c r="L186" s="126">
        <f t="shared" si="156"/>
        <v>0</v>
      </c>
      <c r="M186" s="127">
        <f t="shared" si="156"/>
        <v>0</v>
      </c>
      <c r="N186" s="127">
        <f t="shared" si="156"/>
        <v>0.64969780324822035</v>
      </c>
      <c r="O186" s="259">
        <f>O184+O185</f>
        <v>0</v>
      </c>
      <c r="P186" s="259">
        <f t="shared" ref="P186:Z186" si="157">P184+P185</f>
        <v>0</v>
      </c>
      <c r="Q186" s="260">
        <f t="shared" si="157"/>
        <v>0</v>
      </c>
      <c r="R186" s="260">
        <f t="shared" si="157"/>
        <v>0</v>
      </c>
      <c r="S186" s="260">
        <f t="shared" si="157"/>
        <v>0</v>
      </c>
      <c r="T186" s="260">
        <f t="shared" si="157"/>
        <v>0</v>
      </c>
      <c r="U186" s="260">
        <f t="shared" si="157"/>
        <v>0</v>
      </c>
      <c r="V186" s="260">
        <f t="shared" si="157"/>
        <v>0</v>
      </c>
      <c r="W186" s="260">
        <f t="shared" si="157"/>
        <v>0</v>
      </c>
      <c r="X186" s="260">
        <f t="shared" si="157"/>
        <v>0</v>
      </c>
      <c r="Y186" s="261">
        <f t="shared" si="157"/>
        <v>0</v>
      </c>
      <c r="Z186" s="261">
        <f t="shared" si="157"/>
        <v>0</v>
      </c>
      <c r="AA186" s="259">
        <f>AA184+AA185</f>
        <v>0</v>
      </c>
      <c r="AB186" s="259">
        <f t="shared" ref="AB186:AL186" si="158">AB184+AB185</f>
        <v>0</v>
      </c>
      <c r="AC186" s="260">
        <f t="shared" si="158"/>
        <v>0</v>
      </c>
      <c r="AD186" s="260">
        <f t="shared" si="158"/>
        <v>0</v>
      </c>
      <c r="AE186" s="260">
        <f t="shared" si="158"/>
        <v>0</v>
      </c>
      <c r="AF186" s="260">
        <f t="shared" si="158"/>
        <v>0</v>
      </c>
      <c r="AG186" s="260">
        <f t="shared" si="158"/>
        <v>0</v>
      </c>
      <c r="AH186" s="260">
        <f t="shared" si="158"/>
        <v>0</v>
      </c>
      <c r="AI186" s="260">
        <f t="shared" si="158"/>
        <v>0</v>
      </c>
      <c r="AJ186" s="260">
        <f t="shared" si="158"/>
        <v>0</v>
      </c>
      <c r="AK186" s="261">
        <f t="shared" si="158"/>
        <v>0</v>
      </c>
      <c r="AL186" s="261">
        <f t="shared" si="158"/>
        <v>0</v>
      </c>
      <c r="AM186" s="259">
        <f>AM184+AM185</f>
        <v>0</v>
      </c>
      <c r="AN186" s="259">
        <f t="shared" ref="AN186:AX186" si="159">AN184+AN185</f>
        <v>0</v>
      </c>
      <c r="AO186" s="260">
        <f t="shared" si="159"/>
        <v>0</v>
      </c>
      <c r="AP186" s="260">
        <f t="shared" si="159"/>
        <v>0</v>
      </c>
      <c r="AQ186" s="260">
        <f t="shared" si="159"/>
        <v>0</v>
      </c>
      <c r="AR186" s="260">
        <f t="shared" si="159"/>
        <v>0</v>
      </c>
      <c r="AS186" s="260">
        <f t="shared" si="159"/>
        <v>0</v>
      </c>
      <c r="AT186" s="260">
        <f t="shared" si="159"/>
        <v>0</v>
      </c>
      <c r="AU186" s="260">
        <f t="shared" si="159"/>
        <v>0</v>
      </c>
      <c r="AV186" s="260">
        <f t="shared" si="159"/>
        <v>0</v>
      </c>
      <c r="AW186" s="261">
        <f t="shared" si="159"/>
        <v>0</v>
      </c>
      <c r="AX186" s="261">
        <f t="shared" si="159"/>
        <v>0</v>
      </c>
      <c r="AY186" s="259">
        <f>AY184+AY185</f>
        <v>0</v>
      </c>
      <c r="AZ186" s="259">
        <f t="shared" ref="AZ186:BJ186" si="160">AZ184+AZ185</f>
        <v>0</v>
      </c>
      <c r="BA186" s="260">
        <f t="shared" si="160"/>
        <v>0</v>
      </c>
      <c r="BB186" s="260">
        <f t="shared" si="160"/>
        <v>0</v>
      </c>
      <c r="BC186" s="260">
        <f t="shared" si="160"/>
        <v>0</v>
      </c>
      <c r="BD186" s="260">
        <f t="shared" si="160"/>
        <v>0</v>
      </c>
      <c r="BE186" s="260">
        <f t="shared" si="160"/>
        <v>0</v>
      </c>
      <c r="BF186" s="260">
        <f t="shared" si="160"/>
        <v>0</v>
      </c>
      <c r="BG186" s="260">
        <f t="shared" si="160"/>
        <v>0</v>
      </c>
      <c r="BH186" s="260">
        <f t="shared" si="160"/>
        <v>0</v>
      </c>
      <c r="BI186" s="261">
        <f t="shared" si="160"/>
        <v>0</v>
      </c>
      <c r="BJ186" s="261">
        <f t="shared" si="160"/>
        <v>0</v>
      </c>
      <c r="BK186" s="259">
        <f>BK184+BK185</f>
        <v>0</v>
      </c>
      <c r="BL186" s="259">
        <f t="shared" ref="BL186:BV186" si="161">BL184+BL185</f>
        <v>0</v>
      </c>
      <c r="BM186" s="260">
        <f t="shared" si="161"/>
        <v>0</v>
      </c>
      <c r="BN186" s="260">
        <f t="shared" si="161"/>
        <v>0</v>
      </c>
      <c r="BO186" s="260">
        <f t="shared" si="161"/>
        <v>0</v>
      </c>
      <c r="BP186" s="260">
        <f t="shared" si="161"/>
        <v>0</v>
      </c>
      <c r="BQ186" s="260">
        <f t="shared" si="161"/>
        <v>0</v>
      </c>
      <c r="BR186" s="260">
        <f t="shared" si="161"/>
        <v>0</v>
      </c>
      <c r="BS186" s="260">
        <f t="shared" si="161"/>
        <v>0</v>
      </c>
      <c r="BT186" s="260">
        <f t="shared" si="161"/>
        <v>0</v>
      </c>
      <c r="BU186" s="261">
        <f t="shared" si="161"/>
        <v>0</v>
      </c>
      <c r="BV186" s="261">
        <f t="shared" si="161"/>
        <v>0</v>
      </c>
      <c r="BW186" s="259">
        <f>BW184+BW185</f>
        <v>0</v>
      </c>
      <c r="BX186" s="259">
        <f t="shared" ref="BX186:CH186" si="162">BX184+BX185</f>
        <v>0</v>
      </c>
      <c r="BY186" s="260">
        <f t="shared" si="162"/>
        <v>0</v>
      </c>
      <c r="BZ186" s="260">
        <f t="shared" si="162"/>
        <v>0</v>
      </c>
      <c r="CA186" s="260">
        <f t="shared" si="162"/>
        <v>0</v>
      </c>
      <c r="CB186" s="260">
        <f t="shared" si="162"/>
        <v>0</v>
      </c>
      <c r="CC186" s="260">
        <f t="shared" si="162"/>
        <v>0</v>
      </c>
      <c r="CD186" s="260">
        <f t="shared" si="162"/>
        <v>0</v>
      </c>
      <c r="CE186" s="260">
        <f t="shared" si="162"/>
        <v>0</v>
      </c>
      <c r="CF186" s="260">
        <f t="shared" si="162"/>
        <v>0</v>
      </c>
      <c r="CG186" s="261">
        <f t="shared" si="162"/>
        <v>0</v>
      </c>
      <c r="CH186" s="265">
        <f t="shared" si="162"/>
        <v>0</v>
      </c>
    </row>
    <row r="187" spans="1:86" ht="15" hidden="1" thickBot="1" x14ac:dyDescent="0.35">
      <c r="A187" s="115"/>
      <c r="B187" s="115"/>
      <c r="C187" s="118"/>
      <c r="D187" s="118"/>
      <c r="E187" s="118"/>
      <c r="F187" s="118"/>
      <c r="G187" s="118"/>
      <c r="H187" s="118"/>
      <c r="I187" s="118"/>
      <c r="J187" s="118"/>
      <c r="K187" s="118"/>
      <c r="L187" s="118"/>
      <c r="M187" s="118"/>
      <c r="N187" s="118"/>
      <c r="O187" s="118"/>
      <c r="P187" s="118"/>
      <c r="Q187" s="118"/>
      <c r="R187" s="118"/>
      <c r="S187" s="118"/>
      <c r="T187" s="118"/>
      <c r="U187" s="118"/>
      <c r="V187" s="118"/>
      <c r="W187" s="118"/>
      <c r="X187" s="118"/>
      <c r="Y187" s="118"/>
      <c r="Z187" s="118"/>
      <c r="AA187" s="118"/>
      <c r="AB187" s="118"/>
      <c r="AC187" s="118"/>
      <c r="AD187" s="118"/>
      <c r="AE187" s="118"/>
      <c r="AF187" s="118"/>
      <c r="AG187" s="118"/>
      <c r="AH187" s="118"/>
      <c r="AI187" s="118"/>
      <c r="AJ187" s="118"/>
      <c r="AK187" s="118"/>
      <c r="AL187" s="118"/>
      <c r="AM187" s="118"/>
      <c r="AN187" s="118"/>
      <c r="AO187" s="118"/>
      <c r="AP187" s="118"/>
      <c r="AQ187" s="118"/>
      <c r="AR187" s="118"/>
      <c r="AS187" s="118"/>
      <c r="AT187" s="118"/>
      <c r="AU187" s="118"/>
      <c r="AV187" s="118"/>
      <c r="AW187" s="118"/>
      <c r="AX187" s="118"/>
      <c r="AY187" s="118"/>
      <c r="AZ187" s="118"/>
      <c r="BA187" s="118"/>
      <c r="BB187" s="118"/>
      <c r="BC187" s="118"/>
      <c r="BD187" s="118"/>
      <c r="BE187" s="118"/>
      <c r="BF187" s="118"/>
      <c r="BG187" s="118"/>
      <c r="BH187" s="118"/>
      <c r="BI187" s="118"/>
      <c r="BJ187" s="118"/>
      <c r="BK187" s="118"/>
      <c r="BL187" s="118"/>
      <c r="BM187" s="118"/>
      <c r="BN187" s="118"/>
      <c r="BO187" s="118"/>
      <c r="BP187" s="118"/>
      <c r="BQ187" s="118"/>
      <c r="BR187" s="118"/>
      <c r="BS187" s="118"/>
      <c r="BT187" s="118"/>
      <c r="BU187" s="118"/>
      <c r="BV187" s="118"/>
      <c r="BW187" s="118"/>
      <c r="BX187" s="118"/>
      <c r="BY187" s="118"/>
      <c r="BZ187" s="118"/>
      <c r="CA187" s="118"/>
      <c r="CB187" s="118"/>
      <c r="CC187" s="118"/>
      <c r="CD187" s="118"/>
      <c r="CE187" s="118"/>
      <c r="CF187" s="118"/>
      <c r="CG187" s="118"/>
      <c r="CH187" s="118"/>
    </row>
    <row r="188" spans="1:86" ht="15" hidden="1" thickBot="1" x14ac:dyDescent="0.35">
      <c r="A188" s="115"/>
      <c r="B188" s="305" t="s">
        <v>37</v>
      </c>
      <c r="C188" s="176">
        <f>C$4</f>
        <v>44927</v>
      </c>
      <c r="D188" s="176">
        <f t="shared" ref="D188:BO188" si="163">D$4</f>
        <v>44958</v>
      </c>
      <c r="E188" s="176">
        <f t="shared" si="163"/>
        <v>44986</v>
      </c>
      <c r="F188" s="176">
        <f t="shared" si="163"/>
        <v>45017</v>
      </c>
      <c r="G188" s="176">
        <f t="shared" si="163"/>
        <v>45047</v>
      </c>
      <c r="H188" s="176">
        <f t="shared" si="163"/>
        <v>45078</v>
      </c>
      <c r="I188" s="176">
        <f t="shared" si="163"/>
        <v>45108</v>
      </c>
      <c r="J188" s="176">
        <f t="shared" si="163"/>
        <v>45139</v>
      </c>
      <c r="K188" s="176">
        <f t="shared" si="163"/>
        <v>45170</v>
      </c>
      <c r="L188" s="176">
        <f t="shared" si="163"/>
        <v>45200</v>
      </c>
      <c r="M188" s="176">
        <f t="shared" si="163"/>
        <v>45231</v>
      </c>
      <c r="N188" s="176">
        <f t="shared" si="163"/>
        <v>45261</v>
      </c>
      <c r="O188" s="176">
        <f t="shared" si="163"/>
        <v>45292</v>
      </c>
      <c r="P188" s="176">
        <f t="shared" si="163"/>
        <v>45323</v>
      </c>
      <c r="Q188" s="176">
        <f t="shared" si="163"/>
        <v>45352</v>
      </c>
      <c r="R188" s="176">
        <f t="shared" si="163"/>
        <v>45383</v>
      </c>
      <c r="S188" s="176">
        <f t="shared" si="163"/>
        <v>45413</v>
      </c>
      <c r="T188" s="176">
        <f t="shared" si="163"/>
        <v>45444</v>
      </c>
      <c r="U188" s="176">
        <f t="shared" si="163"/>
        <v>45474</v>
      </c>
      <c r="V188" s="176">
        <f t="shared" si="163"/>
        <v>45505</v>
      </c>
      <c r="W188" s="176">
        <f t="shared" si="163"/>
        <v>45536</v>
      </c>
      <c r="X188" s="176">
        <f t="shared" si="163"/>
        <v>45566</v>
      </c>
      <c r="Y188" s="176">
        <f t="shared" si="163"/>
        <v>45597</v>
      </c>
      <c r="Z188" s="176">
        <f t="shared" si="163"/>
        <v>45627</v>
      </c>
      <c r="AA188" s="176">
        <f t="shared" si="163"/>
        <v>45658</v>
      </c>
      <c r="AB188" s="176">
        <f t="shared" si="163"/>
        <v>45689</v>
      </c>
      <c r="AC188" s="176">
        <f t="shared" si="163"/>
        <v>45717</v>
      </c>
      <c r="AD188" s="176">
        <f t="shared" si="163"/>
        <v>45748</v>
      </c>
      <c r="AE188" s="176">
        <f t="shared" si="163"/>
        <v>45778</v>
      </c>
      <c r="AF188" s="176">
        <f t="shared" si="163"/>
        <v>45809</v>
      </c>
      <c r="AG188" s="176">
        <f t="shared" si="163"/>
        <v>45839</v>
      </c>
      <c r="AH188" s="176">
        <f t="shared" si="163"/>
        <v>45870</v>
      </c>
      <c r="AI188" s="176">
        <f t="shared" si="163"/>
        <v>45901</v>
      </c>
      <c r="AJ188" s="176">
        <f t="shared" si="163"/>
        <v>45931</v>
      </c>
      <c r="AK188" s="176">
        <f t="shared" si="163"/>
        <v>45962</v>
      </c>
      <c r="AL188" s="176">
        <f t="shared" si="163"/>
        <v>45992</v>
      </c>
      <c r="AM188" s="176">
        <f t="shared" si="163"/>
        <v>46023</v>
      </c>
      <c r="AN188" s="176">
        <f t="shared" si="163"/>
        <v>46054</v>
      </c>
      <c r="AO188" s="176">
        <f t="shared" si="163"/>
        <v>46082</v>
      </c>
      <c r="AP188" s="176">
        <f t="shared" si="163"/>
        <v>46113</v>
      </c>
      <c r="AQ188" s="176">
        <f t="shared" si="163"/>
        <v>46143</v>
      </c>
      <c r="AR188" s="176">
        <f t="shared" si="163"/>
        <v>46174</v>
      </c>
      <c r="AS188" s="176">
        <f t="shared" si="163"/>
        <v>46204</v>
      </c>
      <c r="AT188" s="176">
        <f t="shared" si="163"/>
        <v>46235</v>
      </c>
      <c r="AU188" s="176">
        <f t="shared" si="163"/>
        <v>46266</v>
      </c>
      <c r="AV188" s="176">
        <f t="shared" si="163"/>
        <v>46296</v>
      </c>
      <c r="AW188" s="176">
        <f t="shared" si="163"/>
        <v>46327</v>
      </c>
      <c r="AX188" s="176">
        <f t="shared" si="163"/>
        <v>46357</v>
      </c>
      <c r="AY188" s="176">
        <f t="shared" si="163"/>
        <v>46388</v>
      </c>
      <c r="AZ188" s="176">
        <f t="shared" si="163"/>
        <v>46419</v>
      </c>
      <c r="BA188" s="176">
        <f t="shared" si="163"/>
        <v>46447</v>
      </c>
      <c r="BB188" s="176">
        <f t="shared" si="163"/>
        <v>46478</v>
      </c>
      <c r="BC188" s="176">
        <f t="shared" si="163"/>
        <v>46508</v>
      </c>
      <c r="BD188" s="176">
        <f t="shared" si="163"/>
        <v>46539</v>
      </c>
      <c r="BE188" s="176">
        <f t="shared" si="163"/>
        <v>46569</v>
      </c>
      <c r="BF188" s="176">
        <f t="shared" si="163"/>
        <v>46600</v>
      </c>
      <c r="BG188" s="176">
        <f t="shared" si="163"/>
        <v>46631</v>
      </c>
      <c r="BH188" s="176">
        <f t="shared" si="163"/>
        <v>46661</v>
      </c>
      <c r="BI188" s="176">
        <f t="shared" si="163"/>
        <v>46692</v>
      </c>
      <c r="BJ188" s="176">
        <f t="shared" si="163"/>
        <v>46722</v>
      </c>
      <c r="BK188" s="176">
        <f t="shared" si="163"/>
        <v>46753</v>
      </c>
      <c r="BL188" s="176">
        <f t="shared" si="163"/>
        <v>46784</v>
      </c>
      <c r="BM188" s="176">
        <f t="shared" si="163"/>
        <v>46813</v>
      </c>
      <c r="BN188" s="176">
        <f t="shared" si="163"/>
        <v>46844</v>
      </c>
      <c r="BO188" s="176">
        <f t="shared" si="163"/>
        <v>46874</v>
      </c>
      <c r="BP188" s="176">
        <f t="shared" ref="BP188:CH188" si="164">BP$4</f>
        <v>46905</v>
      </c>
      <c r="BQ188" s="176">
        <f t="shared" si="164"/>
        <v>46935</v>
      </c>
      <c r="BR188" s="176">
        <f t="shared" si="164"/>
        <v>46966</v>
      </c>
      <c r="BS188" s="176">
        <f t="shared" si="164"/>
        <v>46997</v>
      </c>
      <c r="BT188" s="176">
        <f t="shared" si="164"/>
        <v>47027</v>
      </c>
      <c r="BU188" s="176">
        <f t="shared" si="164"/>
        <v>47058</v>
      </c>
      <c r="BV188" s="176">
        <f t="shared" si="164"/>
        <v>47088</v>
      </c>
      <c r="BW188" s="176">
        <f t="shared" si="164"/>
        <v>47119</v>
      </c>
      <c r="BX188" s="176">
        <f t="shared" si="164"/>
        <v>47150</v>
      </c>
      <c r="BY188" s="176">
        <f t="shared" si="164"/>
        <v>47178</v>
      </c>
      <c r="BZ188" s="176">
        <f t="shared" si="164"/>
        <v>47209</v>
      </c>
      <c r="CA188" s="176">
        <f t="shared" si="164"/>
        <v>47239</v>
      </c>
      <c r="CB188" s="176">
        <f t="shared" si="164"/>
        <v>47270</v>
      </c>
      <c r="CC188" s="176">
        <f t="shared" si="164"/>
        <v>47300</v>
      </c>
      <c r="CD188" s="176">
        <f t="shared" si="164"/>
        <v>47331</v>
      </c>
      <c r="CE188" s="176">
        <f t="shared" si="164"/>
        <v>47362</v>
      </c>
      <c r="CF188" s="176">
        <f t="shared" si="164"/>
        <v>47392</v>
      </c>
      <c r="CG188" s="176">
        <f t="shared" si="164"/>
        <v>47423</v>
      </c>
      <c r="CH188" s="177">
        <f t="shared" si="164"/>
        <v>47453</v>
      </c>
    </row>
    <row r="189" spans="1:86" hidden="1" x14ac:dyDescent="0.3">
      <c r="A189" s="115"/>
      <c r="B189" s="299" t="s">
        <v>135</v>
      </c>
      <c r="C189" s="128">
        <f>C157*'YTD PROGRAM SUMMARY'!C48</f>
        <v>0</v>
      </c>
      <c r="D189" s="128">
        <f>D157*'YTD PROGRAM SUMMARY'!D48</f>
        <v>0</v>
      </c>
      <c r="E189" s="128">
        <f>E157*'YTD PROGRAM SUMMARY'!E48</f>
        <v>0</v>
      </c>
      <c r="F189" s="128">
        <f>F157*'YTD PROGRAM SUMMARY'!F48</f>
        <v>0</v>
      </c>
      <c r="G189" s="128">
        <f>G157*'YTD PROGRAM SUMMARY'!G48</f>
        <v>0</v>
      </c>
      <c r="H189" s="128">
        <f>H157*'YTD PROGRAM SUMMARY'!H48</f>
        <v>0</v>
      </c>
      <c r="I189" s="128">
        <f>I157*'YTD PROGRAM SUMMARY'!I48</f>
        <v>7752.7957408666934</v>
      </c>
      <c r="J189" s="128">
        <f>J157*'YTD PROGRAM SUMMARY'!J48</f>
        <v>7460.6164512506657</v>
      </c>
      <c r="K189" s="128">
        <f>K157*'YTD PROGRAM SUMMARY'!K48</f>
        <v>0</v>
      </c>
      <c r="L189" s="128">
        <f>L157*'YTD PROGRAM SUMMARY'!L48</f>
        <v>1664.1619792314084</v>
      </c>
      <c r="M189" s="128">
        <f>M157*'YTD PROGRAM SUMMARY'!M48</f>
        <v>0</v>
      </c>
      <c r="N189" s="128">
        <f>N157*'YTD PROGRAM SUMMARY'!N48</f>
        <v>1190.0417294105389</v>
      </c>
      <c r="O189" s="262">
        <f>O157*'YTD PROGRAM SUMMARY'!O48</f>
        <v>0</v>
      </c>
      <c r="P189" s="262">
        <f>P157*'YTD PROGRAM SUMMARY'!P48</f>
        <v>0</v>
      </c>
      <c r="Q189" s="262">
        <f>Q157*'YTD PROGRAM SUMMARY'!Q48</f>
        <v>0</v>
      </c>
      <c r="R189" s="262">
        <f>R157*'YTD PROGRAM SUMMARY'!R48</f>
        <v>0</v>
      </c>
      <c r="S189" s="262">
        <f>S157*'YTD PROGRAM SUMMARY'!S48</f>
        <v>0</v>
      </c>
      <c r="T189" s="262">
        <f>T157*'YTD PROGRAM SUMMARY'!T48</f>
        <v>0</v>
      </c>
      <c r="U189" s="262">
        <f>U157*'YTD PROGRAM SUMMARY'!U48</f>
        <v>0</v>
      </c>
      <c r="V189" s="262">
        <f>V157*'YTD PROGRAM SUMMARY'!V48</f>
        <v>0</v>
      </c>
      <c r="W189" s="262">
        <f>W157*'YTD PROGRAM SUMMARY'!W48</f>
        <v>0</v>
      </c>
      <c r="X189" s="262">
        <f>X157*'YTD PROGRAM SUMMARY'!X48</f>
        <v>0</v>
      </c>
      <c r="Y189" s="262">
        <f>Y157*'YTD PROGRAM SUMMARY'!Y48</f>
        <v>0</v>
      </c>
      <c r="Z189" s="262">
        <f>Z157*'YTD PROGRAM SUMMARY'!Z48</f>
        <v>0</v>
      </c>
      <c r="AA189" s="262">
        <f>AA157*'YTD PROGRAM SUMMARY'!AA48</f>
        <v>0</v>
      </c>
      <c r="AB189" s="262">
        <f>AB157*'YTD PROGRAM SUMMARY'!AB48</f>
        <v>0</v>
      </c>
      <c r="AC189" s="262">
        <f>AC157*'YTD PROGRAM SUMMARY'!AC48</f>
        <v>0</v>
      </c>
      <c r="AD189" s="262">
        <f>AD157*'YTD PROGRAM SUMMARY'!AD48</f>
        <v>0</v>
      </c>
      <c r="AE189" s="262">
        <f>AE157*'YTD PROGRAM SUMMARY'!AE48</f>
        <v>0</v>
      </c>
      <c r="AF189" s="262">
        <f>AF157*'YTD PROGRAM SUMMARY'!AF48</f>
        <v>0</v>
      </c>
      <c r="AG189" s="262">
        <f>AG157*'YTD PROGRAM SUMMARY'!AG48</f>
        <v>0</v>
      </c>
      <c r="AH189" s="262">
        <f>AH157*'YTD PROGRAM SUMMARY'!AH48</f>
        <v>0</v>
      </c>
      <c r="AI189" s="262">
        <f>AI157*'YTD PROGRAM SUMMARY'!AI48</f>
        <v>0</v>
      </c>
      <c r="AJ189" s="262">
        <f>AJ157*'YTD PROGRAM SUMMARY'!AJ48</f>
        <v>0</v>
      </c>
      <c r="AK189" s="262">
        <f>AK157*'YTD PROGRAM SUMMARY'!AK48</f>
        <v>0</v>
      </c>
      <c r="AL189" s="262">
        <f>AL157*'YTD PROGRAM SUMMARY'!AL48</f>
        <v>0</v>
      </c>
      <c r="AM189" s="262">
        <f>AM157*'YTD PROGRAM SUMMARY'!AM48</f>
        <v>0</v>
      </c>
      <c r="AN189" s="262">
        <f>AN157*'YTD PROGRAM SUMMARY'!AN48</f>
        <v>0</v>
      </c>
      <c r="AO189" s="262">
        <f>AO157*'YTD PROGRAM SUMMARY'!AO48</f>
        <v>0</v>
      </c>
      <c r="AP189" s="262">
        <f>AP157*'YTD PROGRAM SUMMARY'!AP48</f>
        <v>0</v>
      </c>
      <c r="AQ189" s="262">
        <f>AQ157*'YTD PROGRAM SUMMARY'!AQ48</f>
        <v>0</v>
      </c>
      <c r="AR189" s="262">
        <f>AR157*'YTD PROGRAM SUMMARY'!AR48</f>
        <v>0</v>
      </c>
      <c r="AS189" s="262">
        <f>AS157*'YTD PROGRAM SUMMARY'!AS48</f>
        <v>0</v>
      </c>
      <c r="AT189" s="262">
        <f>AT157*'YTD PROGRAM SUMMARY'!AT48</f>
        <v>0</v>
      </c>
      <c r="AU189" s="262">
        <f>AU157*'YTD PROGRAM SUMMARY'!AU48</f>
        <v>0</v>
      </c>
      <c r="AV189" s="262">
        <f>AV157*'YTD PROGRAM SUMMARY'!AV48</f>
        <v>0</v>
      </c>
      <c r="AW189" s="262">
        <f>AW157*'YTD PROGRAM SUMMARY'!AW48</f>
        <v>0</v>
      </c>
      <c r="AX189" s="262">
        <f>AX157*'YTD PROGRAM SUMMARY'!AX48</f>
        <v>0</v>
      </c>
      <c r="AY189" s="262">
        <f>AY157*'YTD PROGRAM SUMMARY'!AY48</f>
        <v>0</v>
      </c>
      <c r="AZ189" s="262">
        <f>AZ157*'YTD PROGRAM SUMMARY'!AZ48</f>
        <v>0</v>
      </c>
      <c r="BA189" s="262">
        <f>BA157*'YTD PROGRAM SUMMARY'!BA48</f>
        <v>0</v>
      </c>
      <c r="BB189" s="262">
        <f>BB157*'YTD PROGRAM SUMMARY'!BB48</f>
        <v>0</v>
      </c>
      <c r="BC189" s="262">
        <f>BC157*'YTD PROGRAM SUMMARY'!BC48</f>
        <v>0</v>
      </c>
      <c r="BD189" s="262">
        <f>BD157*'YTD PROGRAM SUMMARY'!BD48</f>
        <v>0</v>
      </c>
      <c r="BE189" s="262">
        <f>BE157*'YTD PROGRAM SUMMARY'!BE48</f>
        <v>0</v>
      </c>
      <c r="BF189" s="262">
        <f>BF157*'YTD PROGRAM SUMMARY'!BF48</f>
        <v>0</v>
      </c>
      <c r="BG189" s="262">
        <f>BG157*'YTD PROGRAM SUMMARY'!BG48</f>
        <v>0</v>
      </c>
      <c r="BH189" s="262">
        <f>BH157*'YTD PROGRAM SUMMARY'!BH48</f>
        <v>0</v>
      </c>
      <c r="BI189" s="262">
        <f>BI157*'YTD PROGRAM SUMMARY'!BI48</f>
        <v>0</v>
      </c>
      <c r="BJ189" s="262">
        <f>BJ157*'YTD PROGRAM SUMMARY'!BJ48</f>
        <v>0</v>
      </c>
      <c r="BK189" s="262">
        <f>BK157*'YTD PROGRAM SUMMARY'!BK48</f>
        <v>0</v>
      </c>
      <c r="BL189" s="262">
        <f>BL157*'YTD PROGRAM SUMMARY'!BL48</f>
        <v>0</v>
      </c>
      <c r="BM189" s="262">
        <f>BM157*'YTD PROGRAM SUMMARY'!BM48</f>
        <v>0</v>
      </c>
      <c r="BN189" s="262">
        <f>BN157*'YTD PROGRAM SUMMARY'!BN48</f>
        <v>0</v>
      </c>
      <c r="BO189" s="262">
        <f>BO157*'YTD PROGRAM SUMMARY'!BO48</f>
        <v>0</v>
      </c>
      <c r="BP189" s="262">
        <f>BP157*'YTD PROGRAM SUMMARY'!BP48</f>
        <v>0</v>
      </c>
      <c r="BQ189" s="262">
        <f>BQ157*'YTD PROGRAM SUMMARY'!BQ48</f>
        <v>0</v>
      </c>
      <c r="BR189" s="262">
        <f>BR157*'YTD PROGRAM SUMMARY'!BR48</f>
        <v>0</v>
      </c>
      <c r="BS189" s="262">
        <f>BS157*'YTD PROGRAM SUMMARY'!BS48</f>
        <v>0</v>
      </c>
      <c r="BT189" s="262">
        <f>BT157*'YTD PROGRAM SUMMARY'!BT48</f>
        <v>0</v>
      </c>
      <c r="BU189" s="262">
        <f>BU157*'YTD PROGRAM SUMMARY'!BU48</f>
        <v>0</v>
      </c>
      <c r="BV189" s="262">
        <f>BV157*'YTD PROGRAM SUMMARY'!BV48</f>
        <v>0</v>
      </c>
      <c r="BW189" s="262">
        <f>BW157*'YTD PROGRAM SUMMARY'!BW48</f>
        <v>0</v>
      </c>
      <c r="BX189" s="262">
        <f>BX157*'YTD PROGRAM SUMMARY'!BX48</f>
        <v>0</v>
      </c>
      <c r="BY189" s="262">
        <f>BY157*'YTD PROGRAM SUMMARY'!BY48</f>
        <v>0</v>
      </c>
      <c r="BZ189" s="262">
        <f>BZ157*'YTD PROGRAM SUMMARY'!BZ48</f>
        <v>0</v>
      </c>
      <c r="CA189" s="262">
        <f>CA157*'YTD PROGRAM SUMMARY'!CA48</f>
        <v>0</v>
      </c>
      <c r="CB189" s="262">
        <f>CB157*'YTD PROGRAM SUMMARY'!CB48</f>
        <v>0</v>
      </c>
      <c r="CC189" s="262">
        <f>CC157*'YTD PROGRAM SUMMARY'!CC48</f>
        <v>0</v>
      </c>
      <c r="CD189" s="262">
        <f>CD157*'YTD PROGRAM SUMMARY'!CD48</f>
        <v>0</v>
      </c>
      <c r="CE189" s="262">
        <f>CE157*'YTD PROGRAM SUMMARY'!CE48</f>
        <v>0</v>
      </c>
      <c r="CF189" s="262">
        <f>CF157*'YTD PROGRAM SUMMARY'!CF48</f>
        <v>0</v>
      </c>
      <c r="CG189" s="262">
        <f>CG157*'YTD PROGRAM SUMMARY'!CG48</f>
        <v>0</v>
      </c>
      <c r="CH189" s="263">
        <f>CH157*'YTD PROGRAM SUMMARY'!CH48</f>
        <v>0</v>
      </c>
    </row>
    <row r="190" spans="1:86" ht="15" hidden="1" thickBot="1" x14ac:dyDescent="0.35">
      <c r="A190" s="115"/>
      <c r="B190" s="96" t="s">
        <v>136</v>
      </c>
      <c r="C190" s="121">
        <f>C176*'YTD PROGRAM SUMMARY'!C48</f>
        <v>0</v>
      </c>
      <c r="D190" s="121">
        <f>D176*'YTD PROGRAM SUMMARY'!D48</f>
        <v>0</v>
      </c>
      <c r="E190" s="121">
        <f>E176*'YTD PROGRAM SUMMARY'!E48</f>
        <v>0</v>
      </c>
      <c r="F190" s="121">
        <f>F176*'YTD PROGRAM SUMMARY'!F48</f>
        <v>0</v>
      </c>
      <c r="G190" s="121">
        <f>G176*'YTD PROGRAM SUMMARY'!G48</f>
        <v>0</v>
      </c>
      <c r="H190" s="121">
        <f>H176*'YTD PROGRAM SUMMARY'!H48</f>
        <v>0</v>
      </c>
      <c r="I190" s="121">
        <f>I176*'YTD PROGRAM SUMMARY'!I48</f>
        <v>9714.4002294315342</v>
      </c>
      <c r="J190" s="121">
        <f>J176*'YTD PROGRAM SUMMARY'!J48</f>
        <v>10635.692242336314</v>
      </c>
      <c r="K190" s="121">
        <f>K176*'YTD PROGRAM SUMMARY'!K48</f>
        <v>0</v>
      </c>
      <c r="L190" s="121">
        <f>L176*'YTD PROGRAM SUMMARY'!L48</f>
        <v>910.04181160395706</v>
      </c>
      <c r="M190" s="121">
        <f>M176*'YTD PROGRAM SUMMARY'!M48</f>
        <v>0</v>
      </c>
      <c r="N190" s="121">
        <f>N176*'YTD PROGRAM SUMMARY'!N48</f>
        <v>297.66231315561976</v>
      </c>
      <c r="O190" s="254">
        <f>O176*'YTD PROGRAM SUMMARY'!O48</f>
        <v>0</v>
      </c>
      <c r="P190" s="254">
        <f>P176*'YTD PROGRAM SUMMARY'!P48</f>
        <v>0</v>
      </c>
      <c r="Q190" s="254">
        <f>Q176*'YTD PROGRAM SUMMARY'!Q48</f>
        <v>0</v>
      </c>
      <c r="R190" s="254">
        <f>R176*'YTD PROGRAM SUMMARY'!R48</f>
        <v>0</v>
      </c>
      <c r="S190" s="254">
        <f>S176*'YTD PROGRAM SUMMARY'!S48</f>
        <v>0</v>
      </c>
      <c r="T190" s="254">
        <f>T176*'YTD PROGRAM SUMMARY'!T48</f>
        <v>0</v>
      </c>
      <c r="U190" s="254">
        <f>U176*'YTD PROGRAM SUMMARY'!U48</f>
        <v>0</v>
      </c>
      <c r="V190" s="254">
        <f>V176*'YTD PROGRAM SUMMARY'!V48</f>
        <v>0</v>
      </c>
      <c r="W190" s="254">
        <f>W176*'YTD PROGRAM SUMMARY'!W48</f>
        <v>0</v>
      </c>
      <c r="X190" s="254">
        <f>X176*'YTD PROGRAM SUMMARY'!X48</f>
        <v>0</v>
      </c>
      <c r="Y190" s="254">
        <f>Y176*'YTD PROGRAM SUMMARY'!Y48</f>
        <v>0</v>
      </c>
      <c r="Z190" s="254">
        <f>Z176*'YTD PROGRAM SUMMARY'!Z48</f>
        <v>0</v>
      </c>
      <c r="AA190" s="254">
        <f>AA176*'YTD PROGRAM SUMMARY'!AA48</f>
        <v>0</v>
      </c>
      <c r="AB190" s="254">
        <f>AB176*'YTD PROGRAM SUMMARY'!AB48</f>
        <v>0</v>
      </c>
      <c r="AC190" s="254">
        <f>AC176*'YTD PROGRAM SUMMARY'!AC48</f>
        <v>0</v>
      </c>
      <c r="AD190" s="254">
        <f>AD176*'YTD PROGRAM SUMMARY'!AD48</f>
        <v>0</v>
      </c>
      <c r="AE190" s="254">
        <f>AE176*'YTD PROGRAM SUMMARY'!AE48</f>
        <v>0</v>
      </c>
      <c r="AF190" s="254">
        <f>AF176*'YTD PROGRAM SUMMARY'!AF48</f>
        <v>0</v>
      </c>
      <c r="AG190" s="254">
        <f>AG176*'YTD PROGRAM SUMMARY'!AG48</f>
        <v>0</v>
      </c>
      <c r="AH190" s="254">
        <f>AH176*'YTD PROGRAM SUMMARY'!AH48</f>
        <v>0</v>
      </c>
      <c r="AI190" s="254">
        <f>AI176*'YTD PROGRAM SUMMARY'!AI48</f>
        <v>0</v>
      </c>
      <c r="AJ190" s="254">
        <f>AJ176*'YTD PROGRAM SUMMARY'!AJ48</f>
        <v>0</v>
      </c>
      <c r="AK190" s="254">
        <f>AK176*'YTD PROGRAM SUMMARY'!AK48</f>
        <v>0</v>
      </c>
      <c r="AL190" s="254">
        <f>AL176*'YTD PROGRAM SUMMARY'!AL48</f>
        <v>0</v>
      </c>
      <c r="AM190" s="254">
        <f>AM176*'YTD PROGRAM SUMMARY'!AM48</f>
        <v>0</v>
      </c>
      <c r="AN190" s="254">
        <f>AN176*'YTD PROGRAM SUMMARY'!AN48</f>
        <v>0</v>
      </c>
      <c r="AO190" s="254">
        <f>AO176*'YTD PROGRAM SUMMARY'!AO48</f>
        <v>0</v>
      </c>
      <c r="AP190" s="254">
        <f>AP176*'YTD PROGRAM SUMMARY'!AP48</f>
        <v>0</v>
      </c>
      <c r="AQ190" s="254">
        <f>AQ176*'YTD PROGRAM SUMMARY'!AQ48</f>
        <v>0</v>
      </c>
      <c r="AR190" s="254">
        <f>AR176*'YTD PROGRAM SUMMARY'!AR48</f>
        <v>0</v>
      </c>
      <c r="AS190" s="254">
        <f>AS176*'YTD PROGRAM SUMMARY'!AS48</f>
        <v>0</v>
      </c>
      <c r="AT190" s="254">
        <f>AT176*'YTD PROGRAM SUMMARY'!AT48</f>
        <v>0</v>
      </c>
      <c r="AU190" s="254">
        <f>AU176*'YTD PROGRAM SUMMARY'!AU48</f>
        <v>0</v>
      </c>
      <c r="AV190" s="254">
        <f>AV176*'YTD PROGRAM SUMMARY'!AV48</f>
        <v>0</v>
      </c>
      <c r="AW190" s="254">
        <f>AW176*'YTD PROGRAM SUMMARY'!AW48</f>
        <v>0</v>
      </c>
      <c r="AX190" s="254">
        <f>AX176*'YTD PROGRAM SUMMARY'!AX48</f>
        <v>0</v>
      </c>
      <c r="AY190" s="254">
        <f>AY176*'YTD PROGRAM SUMMARY'!AY48</f>
        <v>0</v>
      </c>
      <c r="AZ190" s="254">
        <f>AZ176*'YTD PROGRAM SUMMARY'!AZ48</f>
        <v>0</v>
      </c>
      <c r="BA190" s="254">
        <f>BA176*'YTD PROGRAM SUMMARY'!BA48</f>
        <v>0</v>
      </c>
      <c r="BB190" s="254">
        <f>BB176*'YTD PROGRAM SUMMARY'!BB48</f>
        <v>0</v>
      </c>
      <c r="BC190" s="254">
        <f>BC176*'YTD PROGRAM SUMMARY'!BC48</f>
        <v>0</v>
      </c>
      <c r="BD190" s="254">
        <f>BD176*'YTD PROGRAM SUMMARY'!BD48</f>
        <v>0</v>
      </c>
      <c r="BE190" s="254">
        <f>BE176*'YTD PROGRAM SUMMARY'!BE48</f>
        <v>0</v>
      </c>
      <c r="BF190" s="254">
        <f>BF176*'YTD PROGRAM SUMMARY'!BF48</f>
        <v>0</v>
      </c>
      <c r="BG190" s="254">
        <f>BG176*'YTD PROGRAM SUMMARY'!BG48</f>
        <v>0</v>
      </c>
      <c r="BH190" s="254">
        <f>BH176*'YTD PROGRAM SUMMARY'!BH48</f>
        <v>0</v>
      </c>
      <c r="BI190" s="254">
        <f>BI176*'YTD PROGRAM SUMMARY'!BI48</f>
        <v>0</v>
      </c>
      <c r="BJ190" s="254">
        <f>BJ176*'YTD PROGRAM SUMMARY'!BJ48</f>
        <v>0</v>
      </c>
      <c r="BK190" s="254">
        <f>BK176*'YTD PROGRAM SUMMARY'!BK48</f>
        <v>0</v>
      </c>
      <c r="BL190" s="254">
        <f>BL176*'YTD PROGRAM SUMMARY'!BL48</f>
        <v>0</v>
      </c>
      <c r="BM190" s="254">
        <f>BM176*'YTD PROGRAM SUMMARY'!BM48</f>
        <v>0</v>
      </c>
      <c r="BN190" s="254">
        <f>BN176*'YTD PROGRAM SUMMARY'!BN48</f>
        <v>0</v>
      </c>
      <c r="BO190" s="254">
        <f>BO176*'YTD PROGRAM SUMMARY'!BO48</f>
        <v>0</v>
      </c>
      <c r="BP190" s="254">
        <f>BP176*'YTD PROGRAM SUMMARY'!BP48</f>
        <v>0</v>
      </c>
      <c r="BQ190" s="254">
        <f>BQ176*'YTD PROGRAM SUMMARY'!BQ48</f>
        <v>0</v>
      </c>
      <c r="BR190" s="254">
        <f>BR176*'YTD PROGRAM SUMMARY'!BR48</f>
        <v>0</v>
      </c>
      <c r="BS190" s="254">
        <f>BS176*'YTD PROGRAM SUMMARY'!BS48</f>
        <v>0</v>
      </c>
      <c r="BT190" s="254">
        <f>BT176*'YTD PROGRAM SUMMARY'!BT48</f>
        <v>0</v>
      </c>
      <c r="BU190" s="254">
        <f>BU176*'YTD PROGRAM SUMMARY'!BU48</f>
        <v>0</v>
      </c>
      <c r="BV190" s="254">
        <f>BV176*'YTD PROGRAM SUMMARY'!BV48</f>
        <v>0</v>
      </c>
      <c r="BW190" s="254">
        <f>BW176*'YTD PROGRAM SUMMARY'!BW48</f>
        <v>0</v>
      </c>
      <c r="BX190" s="254">
        <f>BX176*'YTD PROGRAM SUMMARY'!BX48</f>
        <v>0</v>
      </c>
      <c r="BY190" s="254">
        <f>BY176*'YTD PROGRAM SUMMARY'!BY48</f>
        <v>0</v>
      </c>
      <c r="BZ190" s="254">
        <f>BZ176*'YTD PROGRAM SUMMARY'!BZ48</f>
        <v>0</v>
      </c>
      <c r="CA190" s="254">
        <f>CA176*'YTD PROGRAM SUMMARY'!CA48</f>
        <v>0</v>
      </c>
      <c r="CB190" s="254">
        <f>CB176*'YTD PROGRAM SUMMARY'!CB48</f>
        <v>0</v>
      </c>
      <c r="CC190" s="254">
        <f>CC176*'YTD PROGRAM SUMMARY'!CC48</f>
        <v>0</v>
      </c>
      <c r="CD190" s="254">
        <f>CD176*'YTD PROGRAM SUMMARY'!CD48</f>
        <v>0</v>
      </c>
      <c r="CE190" s="254">
        <f>CE176*'YTD PROGRAM SUMMARY'!CE48</f>
        <v>0</v>
      </c>
      <c r="CF190" s="254">
        <f>CF176*'YTD PROGRAM SUMMARY'!CF48</f>
        <v>0</v>
      </c>
      <c r="CG190" s="254">
        <f>CG176*'YTD PROGRAM SUMMARY'!CG48</f>
        <v>0</v>
      </c>
      <c r="CH190" s="255">
        <f>CH176*'YTD PROGRAM SUMMARY'!CH48</f>
        <v>0</v>
      </c>
    </row>
    <row r="191" spans="1:86" hidden="1" x14ac:dyDescent="0.3">
      <c r="A191" s="115"/>
      <c r="B191" s="299" t="s">
        <v>137</v>
      </c>
      <c r="C191" s="122">
        <f>IFERROR(C189/C73,0)</f>
        <v>0</v>
      </c>
      <c r="D191" s="122">
        <f t="shared" ref="D191:N191" si="165">IFERROR(D189/D73,0)</f>
        <v>0</v>
      </c>
      <c r="E191" s="122">
        <f t="shared" si="165"/>
        <v>0</v>
      </c>
      <c r="F191" s="122">
        <f t="shared" si="165"/>
        <v>0</v>
      </c>
      <c r="G191" s="122">
        <f t="shared" si="165"/>
        <v>0</v>
      </c>
      <c r="H191" s="122">
        <f t="shared" si="165"/>
        <v>0</v>
      </c>
      <c r="I191" s="122">
        <f t="shared" si="165"/>
        <v>0.4438489013376728</v>
      </c>
      <c r="J191" s="122">
        <f t="shared" si="165"/>
        <v>0.41227283296148559</v>
      </c>
      <c r="K191" s="122">
        <f t="shared" si="165"/>
        <v>0</v>
      </c>
      <c r="L191" s="122">
        <f t="shared" si="165"/>
        <v>0.646476392100784</v>
      </c>
      <c r="M191" s="122">
        <f t="shared" si="165"/>
        <v>0</v>
      </c>
      <c r="N191" s="122">
        <f t="shared" si="165"/>
        <v>0.28021314731371405</v>
      </c>
      <c r="O191" s="256">
        <f>IFERROR(O189/O73,0)</f>
        <v>0</v>
      </c>
      <c r="P191" s="256">
        <f t="shared" ref="P191:Y191" si="166">IFERROR(P189/P73,0)</f>
        <v>0</v>
      </c>
      <c r="Q191" s="256">
        <f t="shared" si="166"/>
        <v>0</v>
      </c>
      <c r="R191" s="256">
        <f t="shared" si="166"/>
        <v>0</v>
      </c>
      <c r="S191" s="256">
        <f t="shared" si="166"/>
        <v>0</v>
      </c>
      <c r="T191" s="256">
        <f t="shared" si="166"/>
        <v>0</v>
      </c>
      <c r="U191" s="256">
        <f t="shared" si="166"/>
        <v>0</v>
      </c>
      <c r="V191" s="256">
        <f t="shared" si="166"/>
        <v>0</v>
      </c>
      <c r="W191" s="256">
        <f t="shared" si="166"/>
        <v>0</v>
      </c>
      <c r="X191" s="256">
        <f t="shared" si="166"/>
        <v>0</v>
      </c>
      <c r="Y191" s="256">
        <f t="shared" si="166"/>
        <v>0</v>
      </c>
      <c r="Z191" s="256">
        <f>IFERROR(Z189/Z80,0)</f>
        <v>0</v>
      </c>
      <c r="AA191" s="256">
        <f>IFERROR(AA189/AA73,0)</f>
        <v>0</v>
      </c>
      <c r="AB191" s="256">
        <f t="shared" ref="AB191:AK191" si="167">IFERROR(AB189/AB73,0)</f>
        <v>0</v>
      </c>
      <c r="AC191" s="256">
        <f t="shared" si="167"/>
        <v>0</v>
      </c>
      <c r="AD191" s="256">
        <f t="shared" si="167"/>
        <v>0</v>
      </c>
      <c r="AE191" s="256">
        <f t="shared" si="167"/>
        <v>0</v>
      </c>
      <c r="AF191" s="256">
        <f t="shared" si="167"/>
        <v>0</v>
      </c>
      <c r="AG191" s="256">
        <f t="shared" si="167"/>
        <v>0</v>
      </c>
      <c r="AH191" s="256">
        <f t="shared" si="167"/>
        <v>0</v>
      </c>
      <c r="AI191" s="256">
        <f t="shared" si="167"/>
        <v>0</v>
      </c>
      <c r="AJ191" s="256">
        <f t="shared" si="167"/>
        <v>0</v>
      </c>
      <c r="AK191" s="256">
        <f t="shared" si="167"/>
        <v>0</v>
      </c>
      <c r="AL191" s="256">
        <f>IFERROR(AL189/AL80,0)</f>
        <v>0</v>
      </c>
      <c r="AM191" s="256">
        <f>IFERROR(AM189/AM73,0)</f>
        <v>0</v>
      </c>
      <c r="AN191" s="256">
        <f t="shared" ref="AN191:AW191" si="168">IFERROR(AN189/AN73,0)</f>
        <v>0</v>
      </c>
      <c r="AO191" s="256">
        <f t="shared" si="168"/>
        <v>0</v>
      </c>
      <c r="AP191" s="256">
        <f t="shared" si="168"/>
        <v>0</v>
      </c>
      <c r="AQ191" s="256">
        <f t="shared" si="168"/>
        <v>0</v>
      </c>
      <c r="AR191" s="256">
        <f t="shared" si="168"/>
        <v>0</v>
      </c>
      <c r="AS191" s="256">
        <f t="shared" si="168"/>
        <v>0</v>
      </c>
      <c r="AT191" s="256">
        <f t="shared" si="168"/>
        <v>0</v>
      </c>
      <c r="AU191" s="256">
        <f t="shared" si="168"/>
        <v>0</v>
      </c>
      <c r="AV191" s="256">
        <f t="shared" si="168"/>
        <v>0</v>
      </c>
      <c r="AW191" s="256">
        <f t="shared" si="168"/>
        <v>0</v>
      </c>
      <c r="AX191" s="256">
        <f>IFERROR(AX189/AX80,0)</f>
        <v>0</v>
      </c>
      <c r="AY191" s="256">
        <f>IFERROR(AY189/AY73,0)</f>
        <v>0</v>
      </c>
      <c r="AZ191" s="256">
        <f t="shared" ref="AZ191:BI191" si="169">IFERROR(AZ189/AZ73,0)</f>
        <v>0</v>
      </c>
      <c r="BA191" s="256">
        <f t="shared" si="169"/>
        <v>0</v>
      </c>
      <c r="BB191" s="256">
        <f t="shared" si="169"/>
        <v>0</v>
      </c>
      <c r="BC191" s="256">
        <f t="shared" si="169"/>
        <v>0</v>
      </c>
      <c r="BD191" s="256">
        <f t="shared" si="169"/>
        <v>0</v>
      </c>
      <c r="BE191" s="256">
        <f t="shared" si="169"/>
        <v>0</v>
      </c>
      <c r="BF191" s="256">
        <f t="shared" si="169"/>
        <v>0</v>
      </c>
      <c r="BG191" s="256">
        <f t="shared" si="169"/>
        <v>0</v>
      </c>
      <c r="BH191" s="256">
        <f t="shared" si="169"/>
        <v>0</v>
      </c>
      <c r="BI191" s="256">
        <f t="shared" si="169"/>
        <v>0</v>
      </c>
      <c r="BJ191" s="256">
        <f>IFERROR(BJ189/BJ80,0)</f>
        <v>0</v>
      </c>
      <c r="BK191" s="256">
        <f>IFERROR(BK189/BK73,0)</f>
        <v>0</v>
      </c>
      <c r="BL191" s="256">
        <f t="shared" ref="BL191:BU191" si="170">IFERROR(BL189/BL73,0)</f>
        <v>0</v>
      </c>
      <c r="BM191" s="256">
        <f t="shared" si="170"/>
        <v>0</v>
      </c>
      <c r="BN191" s="256">
        <f t="shared" si="170"/>
        <v>0</v>
      </c>
      <c r="BO191" s="256">
        <f t="shared" si="170"/>
        <v>0</v>
      </c>
      <c r="BP191" s="256">
        <f t="shared" si="170"/>
        <v>0</v>
      </c>
      <c r="BQ191" s="256">
        <f t="shared" si="170"/>
        <v>0</v>
      </c>
      <c r="BR191" s="256">
        <f t="shared" si="170"/>
        <v>0</v>
      </c>
      <c r="BS191" s="256">
        <f t="shared" si="170"/>
        <v>0</v>
      </c>
      <c r="BT191" s="256">
        <f t="shared" si="170"/>
        <v>0</v>
      </c>
      <c r="BU191" s="256">
        <f t="shared" si="170"/>
        <v>0</v>
      </c>
      <c r="BV191" s="256">
        <f>IFERROR(BV189/BV80,0)</f>
        <v>0</v>
      </c>
      <c r="BW191" s="256">
        <f>IFERROR(BW189/BW73,0)</f>
        <v>0</v>
      </c>
      <c r="BX191" s="256">
        <f t="shared" ref="BX191:CG191" si="171">IFERROR(BX189/BX73,0)</f>
        <v>0</v>
      </c>
      <c r="BY191" s="256">
        <f t="shared" si="171"/>
        <v>0</v>
      </c>
      <c r="BZ191" s="256">
        <f t="shared" si="171"/>
        <v>0</v>
      </c>
      <c r="CA191" s="256">
        <f t="shared" si="171"/>
        <v>0</v>
      </c>
      <c r="CB191" s="256">
        <f t="shared" si="171"/>
        <v>0</v>
      </c>
      <c r="CC191" s="256">
        <f t="shared" si="171"/>
        <v>0</v>
      </c>
      <c r="CD191" s="256">
        <f t="shared" si="171"/>
        <v>0</v>
      </c>
      <c r="CE191" s="256">
        <f t="shared" si="171"/>
        <v>0</v>
      </c>
      <c r="CF191" s="256">
        <f t="shared" si="171"/>
        <v>0</v>
      </c>
      <c r="CG191" s="256">
        <f t="shared" si="171"/>
        <v>0</v>
      </c>
      <c r="CH191" s="264">
        <f>IFERROR(CH189/CH80,0)</f>
        <v>0</v>
      </c>
    </row>
    <row r="192" spans="1:86" ht="15" hidden="1" thickBot="1" x14ac:dyDescent="0.35">
      <c r="A192" s="115"/>
      <c r="B192" s="96" t="s">
        <v>138</v>
      </c>
      <c r="C192" s="123">
        <f t="shared" ref="C192" si="172">IFERROR(C190/C73,0)</f>
        <v>0</v>
      </c>
      <c r="D192" s="123">
        <f t="shared" ref="D192:N192" si="173">IFERROR(D190/D73,0)</f>
        <v>0</v>
      </c>
      <c r="E192" s="123">
        <f t="shared" si="173"/>
        <v>0</v>
      </c>
      <c r="F192" s="123">
        <f t="shared" si="173"/>
        <v>0</v>
      </c>
      <c r="G192" s="123">
        <f t="shared" si="173"/>
        <v>0</v>
      </c>
      <c r="H192" s="123">
        <f t="shared" si="173"/>
        <v>0</v>
      </c>
      <c r="I192" s="123">
        <f t="shared" si="173"/>
        <v>0.55615109866232726</v>
      </c>
      <c r="J192" s="123">
        <f t="shared" si="173"/>
        <v>0.58772716703851424</v>
      </c>
      <c r="K192" s="123">
        <f t="shared" si="173"/>
        <v>0</v>
      </c>
      <c r="L192" s="123">
        <f t="shared" si="173"/>
        <v>0.35352360789921594</v>
      </c>
      <c r="M192" s="123">
        <f t="shared" si="173"/>
        <v>0</v>
      </c>
      <c r="N192" s="123">
        <f t="shared" si="173"/>
        <v>7.0089049438065792E-2</v>
      </c>
      <c r="O192" s="257">
        <f>IFERROR(O190/O73,0)</f>
        <v>0</v>
      </c>
      <c r="P192" s="257">
        <f t="shared" ref="P192:Y192" si="174">IFERROR(P190/P73,0)</f>
        <v>0</v>
      </c>
      <c r="Q192" s="257">
        <f t="shared" si="174"/>
        <v>0</v>
      </c>
      <c r="R192" s="257">
        <f t="shared" si="174"/>
        <v>0</v>
      </c>
      <c r="S192" s="257">
        <f t="shared" si="174"/>
        <v>0</v>
      </c>
      <c r="T192" s="257">
        <f t="shared" si="174"/>
        <v>0</v>
      </c>
      <c r="U192" s="257">
        <f t="shared" si="174"/>
        <v>0</v>
      </c>
      <c r="V192" s="257">
        <f t="shared" si="174"/>
        <v>0</v>
      </c>
      <c r="W192" s="257">
        <f t="shared" si="174"/>
        <v>0</v>
      </c>
      <c r="X192" s="257">
        <f t="shared" si="174"/>
        <v>0</v>
      </c>
      <c r="Y192" s="257">
        <f t="shared" si="174"/>
        <v>0</v>
      </c>
      <c r="Z192" s="257">
        <f>IFERROR(Z190/Z81,0)</f>
        <v>0</v>
      </c>
      <c r="AA192" s="257">
        <f>IFERROR(AA190/AA73,0)</f>
        <v>0</v>
      </c>
      <c r="AB192" s="257">
        <f t="shared" ref="AB192:AK192" si="175">IFERROR(AB190/AB73,0)</f>
        <v>0</v>
      </c>
      <c r="AC192" s="257">
        <f t="shared" si="175"/>
        <v>0</v>
      </c>
      <c r="AD192" s="257">
        <f t="shared" si="175"/>
        <v>0</v>
      </c>
      <c r="AE192" s="257">
        <f t="shared" si="175"/>
        <v>0</v>
      </c>
      <c r="AF192" s="257">
        <f t="shared" si="175"/>
        <v>0</v>
      </c>
      <c r="AG192" s="257">
        <f t="shared" si="175"/>
        <v>0</v>
      </c>
      <c r="AH192" s="257">
        <f t="shared" si="175"/>
        <v>0</v>
      </c>
      <c r="AI192" s="257">
        <f t="shared" si="175"/>
        <v>0</v>
      </c>
      <c r="AJ192" s="257">
        <f t="shared" si="175"/>
        <v>0</v>
      </c>
      <c r="AK192" s="257">
        <f t="shared" si="175"/>
        <v>0</v>
      </c>
      <c r="AL192" s="257">
        <f>IFERROR(AL190/AL81,0)</f>
        <v>0</v>
      </c>
      <c r="AM192" s="257">
        <f>IFERROR(AM190/AM73,0)</f>
        <v>0</v>
      </c>
      <c r="AN192" s="257">
        <f t="shared" ref="AN192:AW192" si="176">IFERROR(AN190/AN73,0)</f>
        <v>0</v>
      </c>
      <c r="AO192" s="257">
        <f t="shared" si="176"/>
        <v>0</v>
      </c>
      <c r="AP192" s="257">
        <f t="shared" si="176"/>
        <v>0</v>
      </c>
      <c r="AQ192" s="257">
        <f t="shared" si="176"/>
        <v>0</v>
      </c>
      <c r="AR192" s="257">
        <f t="shared" si="176"/>
        <v>0</v>
      </c>
      <c r="AS192" s="257">
        <f t="shared" si="176"/>
        <v>0</v>
      </c>
      <c r="AT192" s="257">
        <f t="shared" si="176"/>
        <v>0</v>
      </c>
      <c r="AU192" s="257">
        <f t="shared" si="176"/>
        <v>0</v>
      </c>
      <c r="AV192" s="257">
        <f t="shared" si="176"/>
        <v>0</v>
      </c>
      <c r="AW192" s="257">
        <f t="shared" si="176"/>
        <v>0</v>
      </c>
      <c r="AX192" s="257">
        <f>IFERROR(AX190/AX81,0)</f>
        <v>0</v>
      </c>
      <c r="AY192" s="257">
        <f>IFERROR(AY190/AY73,0)</f>
        <v>0</v>
      </c>
      <c r="AZ192" s="257">
        <f t="shared" ref="AZ192:BI192" si="177">IFERROR(AZ190/AZ73,0)</f>
        <v>0</v>
      </c>
      <c r="BA192" s="257">
        <f t="shared" si="177"/>
        <v>0</v>
      </c>
      <c r="BB192" s="257">
        <f t="shared" si="177"/>
        <v>0</v>
      </c>
      <c r="BC192" s="257">
        <f t="shared" si="177"/>
        <v>0</v>
      </c>
      <c r="BD192" s="257">
        <f t="shared" si="177"/>
        <v>0</v>
      </c>
      <c r="BE192" s="257">
        <f t="shared" si="177"/>
        <v>0</v>
      </c>
      <c r="BF192" s="257">
        <f t="shared" si="177"/>
        <v>0</v>
      </c>
      <c r="BG192" s="257">
        <f t="shared" si="177"/>
        <v>0</v>
      </c>
      <c r="BH192" s="257">
        <f t="shared" si="177"/>
        <v>0</v>
      </c>
      <c r="BI192" s="257">
        <f t="shared" si="177"/>
        <v>0</v>
      </c>
      <c r="BJ192" s="257">
        <f>IFERROR(BJ190/BJ81,0)</f>
        <v>0</v>
      </c>
      <c r="BK192" s="257">
        <f>IFERROR(BK190/BK73,0)</f>
        <v>0</v>
      </c>
      <c r="BL192" s="257">
        <f t="shared" ref="BL192:BU192" si="178">IFERROR(BL190/BL73,0)</f>
        <v>0</v>
      </c>
      <c r="BM192" s="257">
        <f t="shared" si="178"/>
        <v>0</v>
      </c>
      <c r="BN192" s="257">
        <f t="shared" si="178"/>
        <v>0</v>
      </c>
      <c r="BO192" s="257">
        <f t="shared" si="178"/>
        <v>0</v>
      </c>
      <c r="BP192" s="257">
        <f t="shared" si="178"/>
        <v>0</v>
      </c>
      <c r="BQ192" s="257">
        <f t="shared" si="178"/>
        <v>0</v>
      </c>
      <c r="BR192" s="257">
        <f t="shared" si="178"/>
        <v>0</v>
      </c>
      <c r="BS192" s="257">
        <f t="shared" si="178"/>
        <v>0</v>
      </c>
      <c r="BT192" s="257">
        <f t="shared" si="178"/>
        <v>0</v>
      </c>
      <c r="BU192" s="257">
        <f t="shared" si="178"/>
        <v>0</v>
      </c>
      <c r="BV192" s="257">
        <f>IFERROR(BV190/BV81,0)</f>
        <v>0</v>
      </c>
      <c r="BW192" s="257">
        <f>IFERROR(BW190/BW73,0)</f>
        <v>0</v>
      </c>
      <c r="BX192" s="257">
        <f t="shared" ref="BX192:CG192" si="179">IFERROR(BX190/BX73,0)</f>
        <v>0</v>
      </c>
      <c r="BY192" s="257">
        <f t="shared" si="179"/>
        <v>0</v>
      </c>
      <c r="BZ192" s="257">
        <f t="shared" si="179"/>
        <v>0</v>
      </c>
      <c r="CA192" s="257">
        <f t="shared" si="179"/>
        <v>0</v>
      </c>
      <c r="CB192" s="257">
        <f t="shared" si="179"/>
        <v>0</v>
      </c>
      <c r="CC192" s="257">
        <f t="shared" si="179"/>
        <v>0</v>
      </c>
      <c r="CD192" s="257">
        <f t="shared" si="179"/>
        <v>0</v>
      </c>
      <c r="CE192" s="257">
        <f t="shared" si="179"/>
        <v>0</v>
      </c>
      <c r="CF192" s="257">
        <f t="shared" si="179"/>
        <v>0</v>
      </c>
      <c r="CG192" s="257">
        <f t="shared" si="179"/>
        <v>0</v>
      </c>
      <c r="CH192" s="258">
        <f>IFERROR(CH190/CH81,0)</f>
        <v>0</v>
      </c>
    </row>
    <row r="193" spans="1:86" s="1" customFormat="1" ht="15" hidden="1" thickBot="1" x14ac:dyDescent="0.35">
      <c r="A193" s="124"/>
      <c r="B193" s="306" t="s">
        <v>139</v>
      </c>
      <c r="C193" s="125">
        <f>C191+C192</f>
        <v>0</v>
      </c>
      <c r="D193" s="125">
        <f t="shared" ref="D193:N193" si="180">D191+D192</f>
        <v>0</v>
      </c>
      <c r="E193" s="126">
        <f t="shared" si="180"/>
        <v>0</v>
      </c>
      <c r="F193" s="126">
        <f t="shared" si="180"/>
        <v>0</v>
      </c>
      <c r="G193" s="126">
        <f t="shared" si="180"/>
        <v>0</v>
      </c>
      <c r="H193" s="126">
        <f t="shared" si="180"/>
        <v>0</v>
      </c>
      <c r="I193" s="126">
        <f t="shared" si="180"/>
        <v>1</v>
      </c>
      <c r="J193" s="126">
        <f t="shared" si="180"/>
        <v>0.99999999999999978</v>
      </c>
      <c r="K193" s="126">
        <f t="shared" si="180"/>
        <v>0</v>
      </c>
      <c r="L193" s="126">
        <f t="shared" si="180"/>
        <v>1</v>
      </c>
      <c r="M193" s="127">
        <f t="shared" si="180"/>
        <v>0</v>
      </c>
      <c r="N193" s="127">
        <f t="shared" si="180"/>
        <v>0.35030219675177987</v>
      </c>
      <c r="O193" s="259">
        <f>O191+O192</f>
        <v>0</v>
      </c>
      <c r="P193" s="259">
        <f t="shared" ref="P193:X193" si="181">P191+P192</f>
        <v>0</v>
      </c>
      <c r="Q193" s="260">
        <f t="shared" si="181"/>
        <v>0</v>
      </c>
      <c r="R193" s="260">
        <f t="shared" si="181"/>
        <v>0</v>
      </c>
      <c r="S193" s="260">
        <f t="shared" si="181"/>
        <v>0</v>
      </c>
      <c r="T193" s="260">
        <f t="shared" si="181"/>
        <v>0</v>
      </c>
      <c r="U193" s="260">
        <f t="shared" si="181"/>
        <v>0</v>
      </c>
      <c r="V193" s="260">
        <f t="shared" si="181"/>
        <v>0</v>
      </c>
      <c r="W193" s="260">
        <f t="shared" si="181"/>
        <v>0</v>
      </c>
      <c r="X193" s="260">
        <f t="shared" si="181"/>
        <v>0</v>
      </c>
      <c r="Y193" s="261">
        <f>Y191+Y192</f>
        <v>0</v>
      </c>
      <c r="Z193" s="261">
        <f>Z191+Z192</f>
        <v>0</v>
      </c>
      <c r="AA193" s="259">
        <f>AA191+AA192</f>
        <v>0</v>
      </c>
      <c r="AB193" s="259">
        <f t="shared" ref="AB193:AJ193" si="182">AB191+AB192</f>
        <v>0</v>
      </c>
      <c r="AC193" s="260">
        <f t="shared" si="182"/>
        <v>0</v>
      </c>
      <c r="AD193" s="260">
        <f t="shared" si="182"/>
        <v>0</v>
      </c>
      <c r="AE193" s="260">
        <f t="shared" si="182"/>
        <v>0</v>
      </c>
      <c r="AF193" s="260">
        <f t="shared" si="182"/>
        <v>0</v>
      </c>
      <c r="AG193" s="260">
        <f t="shared" si="182"/>
        <v>0</v>
      </c>
      <c r="AH193" s="260">
        <f t="shared" si="182"/>
        <v>0</v>
      </c>
      <c r="AI193" s="260">
        <f t="shared" si="182"/>
        <v>0</v>
      </c>
      <c r="AJ193" s="260">
        <f t="shared" si="182"/>
        <v>0</v>
      </c>
      <c r="AK193" s="261">
        <f>AK191+AK192</f>
        <v>0</v>
      </c>
      <c r="AL193" s="261">
        <f>AL191+AL192</f>
        <v>0</v>
      </c>
      <c r="AM193" s="259">
        <f>AM191+AM192</f>
        <v>0</v>
      </c>
      <c r="AN193" s="259">
        <f t="shared" ref="AN193:AV193" si="183">AN191+AN192</f>
        <v>0</v>
      </c>
      <c r="AO193" s="260">
        <f t="shared" si="183"/>
        <v>0</v>
      </c>
      <c r="AP193" s="260">
        <f t="shared" si="183"/>
        <v>0</v>
      </c>
      <c r="AQ193" s="260">
        <f t="shared" si="183"/>
        <v>0</v>
      </c>
      <c r="AR193" s="260">
        <f t="shared" si="183"/>
        <v>0</v>
      </c>
      <c r="AS193" s="260">
        <f t="shared" si="183"/>
        <v>0</v>
      </c>
      <c r="AT193" s="260">
        <f t="shared" si="183"/>
        <v>0</v>
      </c>
      <c r="AU193" s="260">
        <f t="shared" si="183"/>
        <v>0</v>
      </c>
      <c r="AV193" s="260">
        <f t="shared" si="183"/>
        <v>0</v>
      </c>
      <c r="AW193" s="261">
        <f>AW191+AW192</f>
        <v>0</v>
      </c>
      <c r="AX193" s="261">
        <f>AX191+AX192</f>
        <v>0</v>
      </c>
      <c r="AY193" s="259">
        <f>AY191+AY192</f>
        <v>0</v>
      </c>
      <c r="AZ193" s="259">
        <f t="shared" ref="AZ193:BH193" si="184">AZ191+AZ192</f>
        <v>0</v>
      </c>
      <c r="BA193" s="260">
        <f t="shared" si="184"/>
        <v>0</v>
      </c>
      <c r="BB193" s="260">
        <f t="shared" si="184"/>
        <v>0</v>
      </c>
      <c r="BC193" s="260">
        <f t="shared" si="184"/>
        <v>0</v>
      </c>
      <c r="BD193" s="260">
        <f t="shared" si="184"/>
        <v>0</v>
      </c>
      <c r="BE193" s="260">
        <f t="shared" si="184"/>
        <v>0</v>
      </c>
      <c r="BF193" s="260">
        <f t="shared" si="184"/>
        <v>0</v>
      </c>
      <c r="BG193" s="260">
        <f t="shared" si="184"/>
        <v>0</v>
      </c>
      <c r="BH193" s="260">
        <f t="shared" si="184"/>
        <v>0</v>
      </c>
      <c r="BI193" s="261">
        <f>BI191+BI192</f>
        <v>0</v>
      </c>
      <c r="BJ193" s="261">
        <f>BJ191+BJ192</f>
        <v>0</v>
      </c>
      <c r="BK193" s="259">
        <f>BK191+BK192</f>
        <v>0</v>
      </c>
      <c r="BL193" s="259">
        <f t="shared" ref="BL193:BT193" si="185">BL191+BL192</f>
        <v>0</v>
      </c>
      <c r="BM193" s="260">
        <f t="shared" si="185"/>
        <v>0</v>
      </c>
      <c r="BN193" s="260">
        <f t="shared" si="185"/>
        <v>0</v>
      </c>
      <c r="BO193" s="260">
        <f t="shared" si="185"/>
        <v>0</v>
      </c>
      <c r="BP193" s="260">
        <f t="shared" si="185"/>
        <v>0</v>
      </c>
      <c r="BQ193" s="260">
        <f t="shared" si="185"/>
        <v>0</v>
      </c>
      <c r="BR193" s="260">
        <f t="shared" si="185"/>
        <v>0</v>
      </c>
      <c r="BS193" s="260">
        <f t="shared" si="185"/>
        <v>0</v>
      </c>
      <c r="BT193" s="260">
        <f t="shared" si="185"/>
        <v>0</v>
      </c>
      <c r="BU193" s="261">
        <f>BU191+BU192</f>
        <v>0</v>
      </c>
      <c r="BV193" s="261">
        <f>BV191+BV192</f>
        <v>0</v>
      </c>
      <c r="BW193" s="259">
        <f>BW191+BW192</f>
        <v>0</v>
      </c>
      <c r="BX193" s="259">
        <f t="shared" ref="BX193:CF193" si="186">BX191+BX192</f>
        <v>0</v>
      </c>
      <c r="BY193" s="260">
        <f t="shared" si="186"/>
        <v>0</v>
      </c>
      <c r="BZ193" s="260">
        <f t="shared" si="186"/>
        <v>0</v>
      </c>
      <c r="CA193" s="260">
        <f t="shared" si="186"/>
        <v>0</v>
      </c>
      <c r="CB193" s="260">
        <f t="shared" si="186"/>
        <v>0</v>
      </c>
      <c r="CC193" s="260">
        <f t="shared" si="186"/>
        <v>0</v>
      </c>
      <c r="CD193" s="260">
        <f t="shared" si="186"/>
        <v>0</v>
      </c>
      <c r="CE193" s="260">
        <f t="shared" si="186"/>
        <v>0</v>
      </c>
      <c r="CF193" s="260">
        <f t="shared" si="186"/>
        <v>0</v>
      </c>
      <c r="CG193" s="261">
        <f>CG191+CG192</f>
        <v>0</v>
      </c>
      <c r="CH193" s="265">
        <f>CH191+CH192</f>
        <v>0</v>
      </c>
    </row>
    <row r="194" spans="1:86" hidden="1" x14ac:dyDescent="0.3">
      <c r="A194" s="115"/>
      <c r="B194" s="115" t="s">
        <v>140</v>
      </c>
      <c r="C194" s="129">
        <f>C186+C193</f>
        <v>0</v>
      </c>
      <c r="D194" s="129">
        <f t="shared" ref="D194:N194" si="187">D186+D193</f>
        <v>0</v>
      </c>
      <c r="E194" s="129">
        <f t="shared" si="187"/>
        <v>1.0000058838820036</v>
      </c>
      <c r="F194" s="129">
        <f t="shared" si="187"/>
        <v>0</v>
      </c>
      <c r="G194" s="129">
        <f t="shared" si="187"/>
        <v>0.99999868218067567</v>
      </c>
      <c r="H194" s="129">
        <f t="shared" si="187"/>
        <v>1.0000025332568558</v>
      </c>
      <c r="I194" s="129">
        <f t="shared" si="187"/>
        <v>1</v>
      </c>
      <c r="J194" s="129">
        <f t="shared" si="187"/>
        <v>0.99999999999999978</v>
      </c>
      <c r="K194" s="129">
        <f t="shared" si="187"/>
        <v>1.0000000000000002</v>
      </c>
      <c r="L194" s="129">
        <f t="shared" si="187"/>
        <v>1</v>
      </c>
      <c r="M194" s="129">
        <f t="shared" si="187"/>
        <v>0</v>
      </c>
      <c r="N194" s="129">
        <f t="shared" si="187"/>
        <v>1.0000000000000002</v>
      </c>
      <c r="O194" s="266">
        <f>O186+O193</f>
        <v>0</v>
      </c>
      <c r="P194" s="266">
        <f t="shared" ref="P194:Z194" si="188">P186+P193</f>
        <v>0</v>
      </c>
      <c r="Q194" s="266">
        <f t="shared" si="188"/>
        <v>0</v>
      </c>
      <c r="R194" s="266">
        <f t="shared" si="188"/>
        <v>0</v>
      </c>
      <c r="S194" s="266">
        <f t="shared" si="188"/>
        <v>0</v>
      </c>
      <c r="T194" s="266">
        <f t="shared" si="188"/>
        <v>0</v>
      </c>
      <c r="U194" s="266">
        <f t="shared" si="188"/>
        <v>0</v>
      </c>
      <c r="V194" s="266">
        <f t="shared" si="188"/>
        <v>0</v>
      </c>
      <c r="W194" s="266">
        <f t="shared" si="188"/>
        <v>0</v>
      </c>
      <c r="X194" s="266">
        <f t="shared" si="188"/>
        <v>0</v>
      </c>
      <c r="Y194" s="266">
        <f t="shared" si="188"/>
        <v>0</v>
      </c>
      <c r="Z194" s="266">
        <f t="shared" si="188"/>
        <v>0</v>
      </c>
      <c r="AA194" s="266">
        <f>AA186+AA193</f>
        <v>0</v>
      </c>
      <c r="AB194" s="266">
        <f t="shared" ref="AB194:AL194" si="189">AB186+AB193</f>
        <v>0</v>
      </c>
      <c r="AC194" s="266">
        <f t="shared" si="189"/>
        <v>0</v>
      </c>
      <c r="AD194" s="266">
        <f t="shared" si="189"/>
        <v>0</v>
      </c>
      <c r="AE194" s="266">
        <f t="shared" si="189"/>
        <v>0</v>
      </c>
      <c r="AF194" s="266">
        <f t="shared" si="189"/>
        <v>0</v>
      </c>
      <c r="AG194" s="266">
        <f t="shared" si="189"/>
        <v>0</v>
      </c>
      <c r="AH194" s="266">
        <f t="shared" si="189"/>
        <v>0</v>
      </c>
      <c r="AI194" s="266">
        <f t="shared" si="189"/>
        <v>0</v>
      </c>
      <c r="AJ194" s="266">
        <f t="shared" si="189"/>
        <v>0</v>
      </c>
      <c r="AK194" s="266">
        <f t="shared" si="189"/>
        <v>0</v>
      </c>
      <c r="AL194" s="266">
        <f t="shared" si="189"/>
        <v>0</v>
      </c>
      <c r="AM194" s="266">
        <f>AM186+AM193</f>
        <v>0</v>
      </c>
      <c r="AN194" s="266">
        <f t="shared" ref="AN194:AX194" si="190">AN186+AN193</f>
        <v>0</v>
      </c>
      <c r="AO194" s="266">
        <f t="shared" si="190"/>
        <v>0</v>
      </c>
      <c r="AP194" s="266">
        <f t="shared" si="190"/>
        <v>0</v>
      </c>
      <c r="AQ194" s="266">
        <f t="shared" si="190"/>
        <v>0</v>
      </c>
      <c r="AR194" s="266">
        <f t="shared" si="190"/>
        <v>0</v>
      </c>
      <c r="AS194" s="266">
        <f t="shared" si="190"/>
        <v>0</v>
      </c>
      <c r="AT194" s="266">
        <f t="shared" si="190"/>
        <v>0</v>
      </c>
      <c r="AU194" s="266">
        <f t="shared" si="190"/>
        <v>0</v>
      </c>
      <c r="AV194" s="266">
        <f t="shared" si="190"/>
        <v>0</v>
      </c>
      <c r="AW194" s="266">
        <f t="shared" si="190"/>
        <v>0</v>
      </c>
      <c r="AX194" s="266">
        <f t="shared" si="190"/>
        <v>0</v>
      </c>
      <c r="AY194" s="266">
        <f>AY186+AY193</f>
        <v>0</v>
      </c>
      <c r="AZ194" s="266">
        <f t="shared" ref="AZ194:BJ194" si="191">AZ186+AZ193</f>
        <v>0</v>
      </c>
      <c r="BA194" s="266">
        <f t="shared" si="191"/>
        <v>0</v>
      </c>
      <c r="BB194" s="266">
        <f t="shared" si="191"/>
        <v>0</v>
      </c>
      <c r="BC194" s="266">
        <f t="shared" si="191"/>
        <v>0</v>
      </c>
      <c r="BD194" s="266">
        <f t="shared" si="191"/>
        <v>0</v>
      </c>
      <c r="BE194" s="266">
        <f t="shared" si="191"/>
        <v>0</v>
      </c>
      <c r="BF194" s="266">
        <f t="shared" si="191"/>
        <v>0</v>
      </c>
      <c r="BG194" s="266">
        <f t="shared" si="191"/>
        <v>0</v>
      </c>
      <c r="BH194" s="266">
        <f t="shared" si="191"/>
        <v>0</v>
      </c>
      <c r="BI194" s="266">
        <f t="shared" si="191"/>
        <v>0</v>
      </c>
      <c r="BJ194" s="266">
        <f t="shared" si="191"/>
        <v>0</v>
      </c>
      <c r="BK194" s="266">
        <f>BK186+BK193</f>
        <v>0</v>
      </c>
      <c r="BL194" s="266">
        <f t="shared" ref="BL194:BV194" si="192">BL186+BL193</f>
        <v>0</v>
      </c>
      <c r="BM194" s="266">
        <f t="shared" si="192"/>
        <v>0</v>
      </c>
      <c r="BN194" s="266">
        <f t="shared" si="192"/>
        <v>0</v>
      </c>
      <c r="BO194" s="266">
        <f t="shared" si="192"/>
        <v>0</v>
      </c>
      <c r="BP194" s="266">
        <f t="shared" si="192"/>
        <v>0</v>
      </c>
      <c r="BQ194" s="266">
        <f t="shared" si="192"/>
        <v>0</v>
      </c>
      <c r="BR194" s="266">
        <f t="shared" si="192"/>
        <v>0</v>
      </c>
      <c r="BS194" s="266">
        <f t="shared" si="192"/>
        <v>0</v>
      </c>
      <c r="BT194" s="266">
        <f t="shared" si="192"/>
        <v>0</v>
      </c>
      <c r="BU194" s="266">
        <f t="shared" si="192"/>
        <v>0</v>
      </c>
      <c r="BV194" s="266">
        <f t="shared" si="192"/>
        <v>0</v>
      </c>
      <c r="BW194" s="266">
        <f>BW186+BW193</f>
        <v>0</v>
      </c>
      <c r="BX194" s="266">
        <f t="shared" ref="BX194:CH194" si="193">BX186+BX193</f>
        <v>0</v>
      </c>
      <c r="BY194" s="266">
        <f t="shared" si="193"/>
        <v>0</v>
      </c>
      <c r="BZ194" s="266">
        <f t="shared" si="193"/>
        <v>0</v>
      </c>
      <c r="CA194" s="266">
        <f t="shared" si="193"/>
        <v>0</v>
      </c>
      <c r="CB194" s="266">
        <f t="shared" si="193"/>
        <v>0</v>
      </c>
      <c r="CC194" s="266">
        <f t="shared" si="193"/>
        <v>0</v>
      </c>
      <c r="CD194" s="266">
        <f t="shared" si="193"/>
        <v>0</v>
      </c>
      <c r="CE194" s="266">
        <f t="shared" si="193"/>
        <v>0</v>
      </c>
      <c r="CF194" s="266">
        <f t="shared" si="193"/>
        <v>0</v>
      </c>
      <c r="CG194" s="266">
        <f t="shared" si="193"/>
        <v>0</v>
      </c>
      <c r="CH194" s="266">
        <f t="shared" si="193"/>
        <v>0</v>
      </c>
    </row>
    <row r="195" spans="1:86" hidden="1" x14ac:dyDescent="0.3">
      <c r="A195" s="115"/>
      <c r="B195" s="115"/>
      <c r="C195" s="118"/>
      <c r="D195" s="118"/>
      <c r="E195" s="118"/>
      <c r="F195" s="118"/>
      <c r="G195" s="118"/>
      <c r="H195" s="118"/>
      <c r="I195" s="118"/>
      <c r="J195" s="118"/>
      <c r="K195" s="118"/>
      <c r="L195" s="118"/>
      <c r="M195" s="118"/>
      <c r="N195" s="118"/>
      <c r="O195" s="118"/>
      <c r="P195" s="118"/>
      <c r="Q195" s="118"/>
      <c r="R195" s="118"/>
      <c r="S195" s="118"/>
      <c r="T195" s="118"/>
      <c r="U195" s="118"/>
      <c r="V195" s="118"/>
      <c r="W195" s="118"/>
      <c r="X195" s="118"/>
      <c r="Y195" s="118"/>
      <c r="Z195" s="118"/>
      <c r="AA195" s="118"/>
      <c r="AB195" s="118"/>
      <c r="AC195" s="118"/>
      <c r="AD195" s="118"/>
      <c r="AE195" s="118"/>
      <c r="AF195" s="118"/>
      <c r="AG195" s="118"/>
      <c r="AH195" s="118"/>
      <c r="AI195" s="118"/>
      <c r="AJ195" s="118"/>
      <c r="AK195" s="118"/>
      <c r="AL195" s="118"/>
      <c r="AM195" s="118"/>
      <c r="AN195" s="118"/>
      <c r="AO195" s="118"/>
      <c r="AP195" s="118"/>
      <c r="AQ195" s="118"/>
      <c r="AR195" s="118"/>
      <c r="AS195" s="118"/>
      <c r="AT195" s="118"/>
      <c r="AU195" s="118"/>
      <c r="AV195" s="118"/>
      <c r="AW195" s="118"/>
      <c r="AX195" s="118"/>
      <c r="AY195" s="118"/>
      <c r="AZ195" s="118"/>
      <c r="BA195" s="118"/>
      <c r="BB195" s="118"/>
      <c r="BC195" s="118"/>
      <c r="BD195" s="118"/>
      <c r="BE195" s="118"/>
      <c r="BF195" s="118"/>
      <c r="BG195" s="118"/>
      <c r="BH195" s="118"/>
      <c r="BI195" s="118"/>
      <c r="BJ195" s="118"/>
      <c r="BK195" s="118"/>
      <c r="BL195" s="118"/>
      <c r="BM195" s="118"/>
      <c r="BN195" s="118"/>
      <c r="BO195" s="118"/>
      <c r="BP195" s="118"/>
      <c r="BQ195" s="118"/>
      <c r="BR195" s="118"/>
      <c r="BS195" s="118"/>
      <c r="BT195" s="118"/>
      <c r="BU195" s="118"/>
      <c r="BV195" s="118"/>
      <c r="BW195" s="118"/>
      <c r="BX195" s="118"/>
      <c r="BY195" s="118"/>
      <c r="BZ195" s="118"/>
      <c r="CA195" s="118"/>
      <c r="CB195" s="118"/>
      <c r="CC195" s="118"/>
      <c r="CD195" s="118"/>
      <c r="CE195" s="118"/>
      <c r="CF195" s="118"/>
      <c r="CG195" s="118"/>
      <c r="CH195" s="118"/>
    </row>
    <row r="196" spans="1:86" hidden="1" x14ac:dyDescent="0.3">
      <c r="A196" s="115"/>
      <c r="B196" s="115" t="s">
        <v>141</v>
      </c>
      <c r="C196" s="130">
        <f t="shared" ref="C196" si="194">SUM(C182:C183)</f>
        <v>0</v>
      </c>
      <c r="D196" s="130">
        <f t="shared" ref="D196:BO196" si="195">SUM(D182:D183)</f>
        <v>0</v>
      </c>
      <c r="E196" s="131">
        <f t="shared" si="195"/>
        <v>114.68006524859804</v>
      </c>
      <c r="F196" s="131">
        <f t="shared" si="195"/>
        <v>0</v>
      </c>
      <c r="G196" s="131">
        <f t="shared" si="195"/>
        <v>370.8927102384896</v>
      </c>
      <c r="H196" s="131">
        <f t="shared" si="195"/>
        <v>7659.684768459736</v>
      </c>
      <c r="I196" s="131">
        <f t="shared" si="195"/>
        <v>0</v>
      </c>
      <c r="J196" s="131">
        <f t="shared" si="195"/>
        <v>0</v>
      </c>
      <c r="K196" s="131">
        <f t="shared" si="195"/>
        <v>9924.9416174715334</v>
      </c>
      <c r="L196" s="131">
        <f t="shared" si="195"/>
        <v>0</v>
      </c>
      <c r="M196" s="132">
        <f t="shared" si="195"/>
        <v>0</v>
      </c>
      <c r="N196" s="132">
        <f t="shared" si="195"/>
        <v>2759.212066898976</v>
      </c>
      <c r="O196" s="272">
        <f t="shared" si="195"/>
        <v>0</v>
      </c>
      <c r="P196" s="272">
        <f t="shared" si="195"/>
        <v>0</v>
      </c>
      <c r="Q196" s="273">
        <f t="shared" si="195"/>
        <v>0</v>
      </c>
      <c r="R196" s="273">
        <f t="shared" si="195"/>
        <v>0</v>
      </c>
      <c r="S196" s="273">
        <f t="shared" si="195"/>
        <v>0</v>
      </c>
      <c r="T196" s="273">
        <f t="shared" si="195"/>
        <v>0</v>
      </c>
      <c r="U196" s="273">
        <f t="shared" si="195"/>
        <v>0</v>
      </c>
      <c r="V196" s="273">
        <f t="shared" si="195"/>
        <v>0</v>
      </c>
      <c r="W196" s="273">
        <f t="shared" si="195"/>
        <v>0</v>
      </c>
      <c r="X196" s="273">
        <f t="shared" si="195"/>
        <v>0</v>
      </c>
      <c r="Y196" s="274">
        <f t="shared" si="195"/>
        <v>0</v>
      </c>
      <c r="Z196" s="274">
        <f t="shared" si="195"/>
        <v>0</v>
      </c>
      <c r="AA196" s="272">
        <f t="shared" si="195"/>
        <v>0</v>
      </c>
      <c r="AB196" s="272">
        <f t="shared" si="195"/>
        <v>0</v>
      </c>
      <c r="AC196" s="273">
        <f t="shared" si="195"/>
        <v>0</v>
      </c>
      <c r="AD196" s="273">
        <f t="shared" si="195"/>
        <v>0</v>
      </c>
      <c r="AE196" s="273">
        <f t="shared" si="195"/>
        <v>0</v>
      </c>
      <c r="AF196" s="273">
        <f t="shared" si="195"/>
        <v>0</v>
      </c>
      <c r="AG196" s="273">
        <f t="shared" si="195"/>
        <v>0</v>
      </c>
      <c r="AH196" s="273">
        <f t="shared" si="195"/>
        <v>0</v>
      </c>
      <c r="AI196" s="273">
        <f t="shared" si="195"/>
        <v>0</v>
      </c>
      <c r="AJ196" s="273">
        <f t="shared" si="195"/>
        <v>0</v>
      </c>
      <c r="AK196" s="274">
        <f t="shared" si="195"/>
        <v>0</v>
      </c>
      <c r="AL196" s="274">
        <f t="shared" si="195"/>
        <v>0</v>
      </c>
      <c r="AM196" s="272">
        <f t="shared" si="195"/>
        <v>0</v>
      </c>
      <c r="AN196" s="272">
        <f t="shared" si="195"/>
        <v>0</v>
      </c>
      <c r="AO196" s="273">
        <f t="shared" si="195"/>
        <v>0</v>
      </c>
      <c r="AP196" s="273">
        <f t="shared" si="195"/>
        <v>0</v>
      </c>
      <c r="AQ196" s="273">
        <f t="shared" si="195"/>
        <v>0</v>
      </c>
      <c r="AR196" s="273">
        <f t="shared" si="195"/>
        <v>0</v>
      </c>
      <c r="AS196" s="273">
        <f t="shared" si="195"/>
        <v>0</v>
      </c>
      <c r="AT196" s="273">
        <f t="shared" si="195"/>
        <v>0</v>
      </c>
      <c r="AU196" s="273">
        <f t="shared" si="195"/>
        <v>0</v>
      </c>
      <c r="AV196" s="273">
        <f t="shared" si="195"/>
        <v>0</v>
      </c>
      <c r="AW196" s="274">
        <f t="shared" si="195"/>
        <v>0</v>
      </c>
      <c r="AX196" s="274">
        <f t="shared" si="195"/>
        <v>0</v>
      </c>
      <c r="AY196" s="272">
        <f t="shared" si="195"/>
        <v>0</v>
      </c>
      <c r="AZ196" s="272">
        <f t="shared" si="195"/>
        <v>0</v>
      </c>
      <c r="BA196" s="273">
        <f t="shared" si="195"/>
        <v>0</v>
      </c>
      <c r="BB196" s="273">
        <f t="shared" si="195"/>
        <v>0</v>
      </c>
      <c r="BC196" s="273">
        <f t="shared" si="195"/>
        <v>0</v>
      </c>
      <c r="BD196" s="273">
        <f t="shared" si="195"/>
        <v>0</v>
      </c>
      <c r="BE196" s="273">
        <f t="shared" si="195"/>
        <v>0</v>
      </c>
      <c r="BF196" s="273">
        <f t="shared" si="195"/>
        <v>0</v>
      </c>
      <c r="BG196" s="273">
        <f t="shared" si="195"/>
        <v>0</v>
      </c>
      <c r="BH196" s="273">
        <f t="shared" si="195"/>
        <v>0</v>
      </c>
      <c r="BI196" s="274">
        <f t="shared" si="195"/>
        <v>0</v>
      </c>
      <c r="BJ196" s="274">
        <f t="shared" si="195"/>
        <v>0</v>
      </c>
      <c r="BK196" s="272">
        <f t="shared" si="195"/>
        <v>0</v>
      </c>
      <c r="BL196" s="272">
        <f t="shared" si="195"/>
        <v>0</v>
      </c>
      <c r="BM196" s="273">
        <f t="shared" si="195"/>
        <v>0</v>
      </c>
      <c r="BN196" s="273">
        <f t="shared" si="195"/>
        <v>0</v>
      </c>
      <c r="BO196" s="273">
        <f t="shared" si="195"/>
        <v>0</v>
      </c>
      <c r="BP196" s="273">
        <f t="shared" ref="BP196:CH196" si="196">SUM(BP182:BP183)</f>
        <v>0</v>
      </c>
      <c r="BQ196" s="273">
        <f t="shared" si="196"/>
        <v>0</v>
      </c>
      <c r="BR196" s="273">
        <f t="shared" si="196"/>
        <v>0</v>
      </c>
      <c r="BS196" s="273">
        <f t="shared" si="196"/>
        <v>0</v>
      </c>
      <c r="BT196" s="273">
        <f t="shared" si="196"/>
        <v>0</v>
      </c>
      <c r="BU196" s="274">
        <f t="shared" si="196"/>
        <v>0</v>
      </c>
      <c r="BV196" s="274">
        <f t="shared" si="196"/>
        <v>0</v>
      </c>
      <c r="BW196" s="272">
        <f t="shared" si="196"/>
        <v>0</v>
      </c>
      <c r="BX196" s="272">
        <f t="shared" si="196"/>
        <v>0</v>
      </c>
      <c r="BY196" s="273">
        <f t="shared" si="196"/>
        <v>0</v>
      </c>
      <c r="BZ196" s="273">
        <f t="shared" si="196"/>
        <v>0</v>
      </c>
      <c r="CA196" s="273">
        <f t="shared" si="196"/>
        <v>0</v>
      </c>
      <c r="CB196" s="273">
        <f t="shared" si="196"/>
        <v>0</v>
      </c>
      <c r="CC196" s="273">
        <f t="shared" si="196"/>
        <v>0</v>
      </c>
      <c r="CD196" s="273">
        <f t="shared" si="196"/>
        <v>0</v>
      </c>
      <c r="CE196" s="273">
        <f t="shared" si="196"/>
        <v>0</v>
      </c>
      <c r="CF196" s="273">
        <f t="shared" si="196"/>
        <v>0</v>
      </c>
      <c r="CG196" s="274">
        <f t="shared" si="196"/>
        <v>0</v>
      </c>
      <c r="CH196" s="274">
        <f t="shared" si="196"/>
        <v>0</v>
      </c>
    </row>
    <row r="197" spans="1:86" hidden="1" x14ac:dyDescent="0.3">
      <c r="A197" s="115"/>
      <c r="B197" s="115" t="s">
        <v>142</v>
      </c>
      <c r="C197" s="130">
        <f t="shared" ref="C197" si="197">SUM(C189:C190)</f>
        <v>0</v>
      </c>
      <c r="D197" s="130">
        <f t="shared" ref="D197:BO197" si="198">SUM(D189:D190)</f>
        <v>0</v>
      </c>
      <c r="E197" s="131">
        <f t="shared" si="198"/>
        <v>0</v>
      </c>
      <c r="F197" s="131">
        <f t="shared" si="198"/>
        <v>0</v>
      </c>
      <c r="G197" s="131">
        <f t="shared" si="198"/>
        <v>0</v>
      </c>
      <c r="H197" s="131">
        <f t="shared" si="198"/>
        <v>0</v>
      </c>
      <c r="I197" s="131">
        <f t="shared" si="198"/>
        <v>17467.195970298228</v>
      </c>
      <c r="J197" s="131">
        <f t="shared" si="198"/>
        <v>18096.30869358698</v>
      </c>
      <c r="K197" s="131">
        <f t="shared" si="198"/>
        <v>0</v>
      </c>
      <c r="L197" s="131">
        <f t="shared" si="198"/>
        <v>2574.2037908353655</v>
      </c>
      <c r="M197" s="132">
        <f t="shared" si="198"/>
        <v>0</v>
      </c>
      <c r="N197" s="132">
        <f t="shared" si="198"/>
        <v>1487.7040425661587</v>
      </c>
      <c r="O197" s="272">
        <f t="shared" si="198"/>
        <v>0</v>
      </c>
      <c r="P197" s="272">
        <f t="shared" si="198"/>
        <v>0</v>
      </c>
      <c r="Q197" s="273">
        <f t="shared" si="198"/>
        <v>0</v>
      </c>
      <c r="R197" s="273">
        <f t="shared" si="198"/>
        <v>0</v>
      </c>
      <c r="S197" s="273">
        <f t="shared" si="198"/>
        <v>0</v>
      </c>
      <c r="T197" s="273">
        <f t="shared" si="198"/>
        <v>0</v>
      </c>
      <c r="U197" s="273">
        <f t="shared" si="198"/>
        <v>0</v>
      </c>
      <c r="V197" s="273">
        <f t="shared" si="198"/>
        <v>0</v>
      </c>
      <c r="W197" s="273">
        <f t="shared" si="198"/>
        <v>0</v>
      </c>
      <c r="X197" s="273">
        <f t="shared" si="198"/>
        <v>0</v>
      </c>
      <c r="Y197" s="274">
        <f t="shared" si="198"/>
        <v>0</v>
      </c>
      <c r="Z197" s="274">
        <f t="shared" si="198"/>
        <v>0</v>
      </c>
      <c r="AA197" s="272">
        <f t="shared" si="198"/>
        <v>0</v>
      </c>
      <c r="AB197" s="272">
        <f t="shared" si="198"/>
        <v>0</v>
      </c>
      <c r="AC197" s="273">
        <f t="shared" si="198"/>
        <v>0</v>
      </c>
      <c r="AD197" s="273">
        <f t="shared" si="198"/>
        <v>0</v>
      </c>
      <c r="AE197" s="273">
        <f t="shared" si="198"/>
        <v>0</v>
      </c>
      <c r="AF197" s="273">
        <f t="shared" si="198"/>
        <v>0</v>
      </c>
      <c r="AG197" s="273">
        <f t="shared" si="198"/>
        <v>0</v>
      </c>
      <c r="AH197" s="273">
        <f t="shared" si="198"/>
        <v>0</v>
      </c>
      <c r="AI197" s="273">
        <f t="shared" si="198"/>
        <v>0</v>
      </c>
      <c r="AJ197" s="273">
        <f t="shared" si="198"/>
        <v>0</v>
      </c>
      <c r="AK197" s="274">
        <f t="shared" si="198"/>
        <v>0</v>
      </c>
      <c r="AL197" s="274">
        <f t="shared" si="198"/>
        <v>0</v>
      </c>
      <c r="AM197" s="272">
        <f t="shared" si="198"/>
        <v>0</v>
      </c>
      <c r="AN197" s="272">
        <f t="shared" si="198"/>
        <v>0</v>
      </c>
      <c r="AO197" s="273">
        <f t="shared" si="198"/>
        <v>0</v>
      </c>
      <c r="AP197" s="273">
        <f t="shared" si="198"/>
        <v>0</v>
      </c>
      <c r="AQ197" s="273">
        <f t="shared" si="198"/>
        <v>0</v>
      </c>
      <c r="AR197" s="273">
        <f t="shared" si="198"/>
        <v>0</v>
      </c>
      <c r="AS197" s="273">
        <f t="shared" si="198"/>
        <v>0</v>
      </c>
      <c r="AT197" s="273">
        <f t="shared" si="198"/>
        <v>0</v>
      </c>
      <c r="AU197" s="273">
        <f t="shared" si="198"/>
        <v>0</v>
      </c>
      <c r="AV197" s="273">
        <f t="shared" si="198"/>
        <v>0</v>
      </c>
      <c r="AW197" s="274">
        <f t="shared" si="198"/>
        <v>0</v>
      </c>
      <c r="AX197" s="274">
        <f t="shared" si="198"/>
        <v>0</v>
      </c>
      <c r="AY197" s="272">
        <f t="shared" si="198"/>
        <v>0</v>
      </c>
      <c r="AZ197" s="272">
        <f t="shared" si="198"/>
        <v>0</v>
      </c>
      <c r="BA197" s="273">
        <f t="shared" si="198"/>
        <v>0</v>
      </c>
      <c r="BB197" s="273">
        <f t="shared" si="198"/>
        <v>0</v>
      </c>
      <c r="BC197" s="273">
        <f t="shared" si="198"/>
        <v>0</v>
      </c>
      <c r="BD197" s="273">
        <f t="shared" si="198"/>
        <v>0</v>
      </c>
      <c r="BE197" s="273">
        <f t="shared" si="198"/>
        <v>0</v>
      </c>
      <c r="BF197" s="273">
        <f t="shared" si="198"/>
        <v>0</v>
      </c>
      <c r="BG197" s="273">
        <f t="shared" si="198"/>
        <v>0</v>
      </c>
      <c r="BH197" s="273">
        <f t="shared" si="198"/>
        <v>0</v>
      </c>
      <c r="BI197" s="274">
        <f t="shared" si="198"/>
        <v>0</v>
      </c>
      <c r="BJ197" s="274">
        <f t="shared" si="198"/>
        <v>0</v>
      </c>
      <c r="BK197" s="272">
        <f t="shared" si="198"/>
        <v>0</v>
      </c>
      <c r="BL197" s="272">
        <f t="shared" si="198"/>
        <v>0</v>
      </c>
      <c r="BM197" s="273">
        <f t="shared" si="198"/>
        <v>0</v>
      </c>
      <c r="BN197" s="273">
        <f t="shared" si="198"/>
        <v>0</v>
      </c>
      <c r="BO197" s="273">
        <f t="shared" si="198"/>
        <v>0</v>
      </c>
      <c r="BP197" s="273">
        <f t="shared" ref="BP197:CH197" si="199">SUM(BP189:BP190)</f>
        <v>0</v>
      </c>
      <c r="BQ197" s="273">
        <f t="shared" si="199"/>
        <v>0</v>
      </c>
      <c r="BR197" s="273">
        <f t="shared" si="199"/>
        <v>0</v>
      </c>
      <c r="BS197" s="273">
        <f t="shared" si="199"/>
        <v>0</v>
      </c>
      <c r="BT197" s="273">
        <f t="shared" si="199"/>
        <v>0</v>
      </c>
      <c r="BU197" s="274">
        <f t="shared" si="199"/>
        <v>0</v>
      </c>
      <c r="BV197" s="274">
        <f t="shared" si="199"/>
        <v>0</v>
      </c>
      <c r="BW197" s="272">
        <f t="shared" si="199"/>
        <v>0</v>
      </c>
      <c r="BX197" s="272">
        <f t="shared" si="199"/>
        <v>0</v>
      </c>
      <c r="BY197" s="273">
        <f t="shared" si="199"/>
        <v>0</v>
      </c>
      <c r="BZ197" s="273">
        <f t="shared" si="199"/>
        <v>0</v>
      </c>
      <c r="CA197" s="273">
        <f t="shared" si="199"/>
        <v>0</v>
      </c>
      <c r="CB197" s="273">
        <f t="shared" si="199"/>
        <v>0</v>
      </c>
      <c r="CC197" s="273">
        <f t="shared" si="199"/>
        <v>0</v>
      </c>
      <c r="CD197" s="273">
        <f t="shared" si="199"/>
        <v>0</v>
      </c>
      <c r="CE197" s="273">
        <f t="shared" si="199"/>
        <v>0</v>
      </c>
      <c r="CF197" s="273">
        <f t="shared" si="199"/>
        <v>0</v>
      </c>
      <c r="CG197" s="274">
        <f t="shared" si="199"/>
        <v>0</v>
      </c>
      <c r="CH197" s="274">
        <f t="shared" si="199"/>
        <v>0</v>
      </c>
    </row>
    <row r="198" spans="1:86" hidden="1" x14ac:dyDescent="0.3">
      <c r="A198" s="115"/>
      <c r="B198" s="115" t="s">
        <v>129</v>
      </c>
      <c r="C198" s="133">
        <f t="shared" ref="C198" si="200">SUM(C196:C197)</f>
        <v>0</v>
      </c>
      <c r="D198" s="133">
        <f t="shared" ref="D198:BO198" si="201">SUM(D196:D197)</f>
        <v>0</v>
      </c>
      <c r="E198" s="133">
        <f t="shared" si="201"/>
        <v>114.68006524859804</v>
      </c>
      <c r="F198" s="133">
        <f t="shared" si="201"/>
        <v>0</v>
      </c>
      <c r="G198" s="133">
        <f t="shared" si="201"/>
        <v>370.8927102384896</v>
      </c>
      <c r="H198" s="133">
        <f t="shared" si="201"/>
        <v>7659.684768459736</v>
      </c>
      <c r="I198" s="133">
        <f t="shared" si="201"/>
        <v>17467.195970298228</v>
      </c>
      <c r="J198" s="133">
        <f t="shared" si="201"/>
        <v>18096.30869358698</v>
      </c>
      <c r="K198" s="133">
        <f t="shared" si="201"/>
        <v>9924.9416174715334</v>
      </c>
      <c r="L198" s="133">
        <f t="shared" si="201"/>
        <v>2574.2037908353655</v>
      </c>
      <c r="M198" s="134">
        <f t="shared" si="201"/>
        <v>0</v>
      </c>
      <c r="N198" s="134">
        <f t="shared" si="201"/>
        <v>4246.9161094651345</v>
      </c>
      <c r="O198" s="275">
        <f t="shared" si="201"/>
        <v>0</v>
      </c>
      <c r="P198" s="275">
        <f t="shared" si="201"/>
        <v>0</v>
      </c>
      <c r="Q198" s="275">
        <f t="shared" si="201"/>
        <v>0</v>
      </c>
      <c r="R198" s="275">
        <f t="shared" si="201"/>
        <v>0</v>
      </c>
      <c r="S198" s="275">
        <f t="shared" si="201"/>
        <v>0</v>
      </c>
      <c r="T198" s="275">
        <f t="shared" si="201"/>
        <v>0</v>
      </c>
      <c r="U198" s="275">
        <f t="shared" si="201"/>
        <v>0</v>
      </c>
      <c r="V198" s="275">
        <f t="shared" si="201"/>
        <v>0</v>
      </c>
      <c r="W198" s="275">
        <f t="shared" si="201"/>
        <v>0</v>
      </c>
      <c r="X198" s="275">
        <f t="shared" si="201"/>
        <v>0</v>
      </c>
      <c r="Y198" s="276">
        <f t="shared" si="201"/>
        <v>0</v>
      </c>
      <c r="Z198" s="276">
        <f t="shared" si="201"/>
        <v>0</v>
      </c>
      <c r="AA198" s="275">
        <f t="shared" si="201"/>
        <v>0</v>
      </c>
      <c r="AB198" s="275">
        <f t="shared" si="201"/>
        <v>0</v>
      </c>
      <c r="AC198" s="275">
        <f t="shared" si="201"/>
        <v>0</v>
      </c>
      <c r="AD198" s="275">
        <f t="shared" si="201"/>
        <v>0</v>
      </c>
      <c r="AE198" s="275">
        <f t="shared" si="201"/>
        <v>0</v>
      </c>
      <c r="AF198" s="275">
        <f t="shared" si="201"/>
        <v>0</v>
      </c>
      <c r="AG198" s="275">
        <f t="shared" si="201"/>
        <v>0</v>
      </c>
      <c r="AH198" s="275">
        <f t="shared" si="201"/>
        <v>0</v>
      </c>
      <c r="AI198" s="275">
        <f t="shared" si="201"/>
        <v>0</v>
      </c>
      <c r="AJ198" s="275">
        <f t="shared" si="201"/>
        <v>0</v>
      </c>
      <c r="AK198" s="276">
        <f t="shared" si="201"/>
        <v>0</v>
      </c>
      <c r="AL198" s="276">
        <f t="shared" si="201"/>
        <v>0</v>
      </c>
      <c r="AM198" s="275">
        <f t="shared" si="201"/>
        <v>0</v>
      </c>
      <c r="AN198" s="275">
        <f t="shared" si="201"/>
        <v>0</v>
      </c>
      <c r="AO198" s="275">
        <f t="shared" si="201"/>
        <v>0</v>
      </c>
      <c r="AP198" s="275">
        <f t="shared" si="201"/>
        <v>0</v>
      </c>
      <c r="AQ198" s="275">
        <f t="shared" si="201"/>
        <v>0</v>
      </c>
      <c r="AR198" s="275">
        <f t="shared" si="201"/>
        <v>0</v>
      </c>
      <c r="AS198" s="275">
        <f t="shared" si="201"/>
        <v>0</v>
      </c>
      <c r="AT198" s="275">
        <f t="shared" si="201"/>
        <v>0</v>
      </c>
      <c r="AU198" s="275">
        <f t="shared" si="201"/>
        <v>0</v>
      </c>
      <c r="AV198" s="275">
        <f t="shared" si="201"/>
        <v>0</v>
      </c>
      <c r="AW198" s="276">
        <f t="shared" si="201"/>
        <v>0</v>
      </c>
      <c r="AX198" s="276">
        <f t="shared" si="201"/>
        <v>0</v>
      </c>
      <c r="AY198" s="275">
        <f t="shared" si="201"/>
        <v>0</v>
      </c>
      <c r="AZ198" s="275">
        <f t="shared" si="201"/>
        <v>0</v>
      </c>
      <c r="BA198" s="275">
        <f t="shared" si="201"/>
        <v>0</v>
      </c>
      <c r="BB198" s="275">
        <f t="shared" si="201"/>
        <v>0</v>
      </c>
      <c r="BC198" s="275">
        <f t="shared" si="201"/>
        <v>0</v>
      </c>
      <c r="BD198" s="275">
        <f t="shared" si="201"/>
        <v>0</v>
      </c>
      <c r="BE198" s="275">
        <f t="shared" si="201"/>
        <v>0</v>
      </c>
      <c r="BF198" s="275">
        <f t="shared" si="201"/>
        <v>0</v>
      </c>
      <c r="BG198" s="275">
        <f t="shared" si="201"/>
        <v>0</v>
      </c>
      <c r="BH198" s="275">
        <f t="shared" si="201"/>
        <v>0</v>
      </c>
      <c r="BI198" s="276">
        <f t="shared" si="201"/>
        <v>0</v>
      </c>
      <c r="BJ198" s="276">
        <f t="shared" si="201"/>
        <v>0</v>
      </c>
      <c r="BK198" s="275">
        <f t="shared" si="201"/>
        <v>0</v>
      </c>
      <c r="BL198" s="275">
        <f t="shared" si="201"/>
        <v>0</v>
      </c>
      <c r="BM198" s="275">
        <f t="shared" si="201"/>
        <v>0</v>
      </c>
      <c r="BN198" s="275">
        <f t="shared" si="201"/>
        <v>0</v>
      </c>
      <c r="BO198" s="275">
        <f t="shared" si="201"/>
        <v>0</v>
      </c>
      <c r="BP198" s="275">
        <f t="shared" ref="BP198:CH198" si="202">SUM(BP196:BP197)</f>
        <v>0</v>
      </c>
      <c r="BQ198" s="275">
        <f t="shared" si="202"/>
        <v>0</v>
      </c>
      <c r="BR198" s="275">
        <f t="shared" si="202"/>
        <v>0</v>
      </c>
      <c r="BS198" s="275">
        <f t="shared" si="202"/>
        <v>0</v>
      </c>
      <c r="BT198" s="275">
        <f t="shared" si="202"/>
        <v>0</v>
      </c>
      <c r="BU198" s="276">
        <f t="shared" si="202"/>
        <v>0</v>
      </c>
      <c r="BV198" s="276">
        <f t="shared" si="202"/>
        <v>0</v>
      </c>
      <c r="BW198" s="275">
        <f t="shared" si="202"/>
        <v>0</v>
      </c>
      <c r="BX198" s="275">
        <f t="shared" si="202"/>
        <v>0</v>
      </c>
      <c r="BY198" s="275">
        <f t="shared" si="202"/>
        <v>0</v>
      </c>
      <c r="BZ198" s="275">
        <f t="shared" si="202"/>
        <v>0</v>
      </c>
      <c r="CA198" s="275">
        <f t="shared" si="202"/>
        <v>0</v>
      </c>
      <c r="CB198" s="275">
        <f t="shared" si="202"/>
        <v>0</v>
      </c>
      <c r="CC198" s="275">
        <f t="shared" si="202"/>
        <v>0</v>
      </c>
      <c r="CD198" s="275">
        <f t="shared" si="202"/>
        <v>0</v>
      </c>
      <c r="CE198" s="275">
        <f t="shared" si="202"/>
        <v>0</v>
      </c>
      <c r="CF198" s="275">
        <f t="shared" si="202"/>
        <v>0</v>
      </c>
      <c r="CG198" s="276">
        <f t="shared" si="202"/>
        <v>0</v>
      </c>
      <c r="CH198" s="276">
        <f t="shared" si="202"/>
        <v>0</v>
      </c>
    </row>
    <row r="199" spans="1:86" hidden="1" x14ac:dyDescent="0.3"/>
    <row r="200" spans="1:86" hidden="1" x14ac:dyDescent="0.3">
      <c r="B200" s="205" t="s">
        <v>235</v>
      </c>
      <c r="C200" s="425">
        <f>IF('YTD PROGRAM SUMMARY'!C4=0,0,C198-C73)</f>
        <v>0</v>
      </c>
      <c r="D200" s="425">
        <f>IF('YTD PROGRAM SUMMARY'!D4=0,0,D198-D73)</f>
        <v>0</v>
      </c>
      <c r="E200" s="425">
        <f>IF('YTD PROGRAM SUMMARY'!E4=0,0,E198-E73)</f>
        <v>6.7476000187127738E-4</v>
      </c>
      <c r="F200" s="425">
        <f>IF('YTD PROGRAM SUMMARY'!F4=0,0,F198-F73)</f>
        <v>-231.02368346101443</v>
      </c>
      <c r="G200" s="425">
        <f>IF('YTD PROGRAM SUMMARY'!G4=0,0,G198-G73)</f>
        <v>-4.8877022493343247E-4</v>
      </c>
      <c r="H200" s="425">
        <f>IF('YTD PROGRAM SUMMARY'!H4=0,0,H198-H73)</f>
        <v>1.9403899797907798E-2</v>
      </c>
      <c r="I200" s="425">
        <f>IF('YTD PROGRAM SUMMARY'!I4=0,0,I198-I73)</f>
        <v>0</v>
      </c>
      <c r="J200" s="425">
        <f>IF('YTD PROGRAM SUMMARY'!J4=0,0,J198-J73)</f>
        <v>-3.637978807091713E-12</v>
      </c>
      <c r="K200" s="425">
        <f>IF('YTD PROGRAM SUMMARY'!K4=0,0,K198-K73)</f>
        <v>1.8189894035458565E-12</v>
      </c>
      <c r="L200" s="425">
        <f>IF('YTD PROGRAM SUMMARY'!L4=0,0,L198-L73)</f>
        <v>0</v>
      </c>
      <c r="M200" s="425">
        <f>IF('YTD PROGRAM SUMMARY'!M4=0,0,M198-M73)</f>
        <v>-1462.8202968159221</v>
      </c>
      <c r="N200" s="425">
        <f>IF('YTD PROGRAM SUMMARY'!N4=0,0,N198-N73)</f>
        <v>9.0949470177292824E-13</v>
      </c>
      <c r="BW200" s="340">
        <f>BW93-BW110-BW127</f>
        <v>0</v>
      </c>
      <c r="BX200" s="340">
        <f t="shared" ref="BX200:CH200" si="203">BX93-BX110-BX127</f>
        <v>0</v>
      </c>
      <c r="BY200" s="340">
        <f t="shared" si="203"/>
        <v>0</v>
      </c>
      <c r="BZ200" s="340">
        <f t="shared" si="203"/>
        <v>0</v>
      </c>
      <c r="CA200" s="340">
        <f t="shared" si="203"/>
        <v>0</v>
      </c>
      <c r="CB200" s="340">
        <f t="shared" si="203"/>
        <v>0</v>
      </c>
      <c r="CC200" s="340">
        <f t="shared" si="203"/>
        <v>0</v>
      </c>
      <c r="CD200" s="340">
        <f t="shared" si="203"/>
        <v>0</v>
      </c>
      <c r="CE200" s="340">
        <f t="shared" si="203"/>
        <v>0</v>
      </c>
      <c r="CF200" s="340">
        <f t="shared" si="203"/>
        <v>0</v>
      </c>
      <c r="CG200" s="340">
        <f t="shared" si="203"/>
        <v>0</v>
      </c>
      <c r="CH200" s="340">
        <f t="shared" si="203"/>
        <v>0</v>
      </c>
    </row>
    <row r="201" spans="1:86" hidden="1" x14ac:dyDescent="0.3">
      <c r="B201" s="205"/>
      <c r="C201" s="205"/>
      <c r="D201" s="205"/>
      <c r="E201" s="205"/>
      <c r="F201" s="205"/>
      <c r="G201" s="205"/>
      <c r="H201" s="205"/>
      <c r="I201" s="205"/>
      <c r="J201" s="205"/>
      <c r="K201" s="205"/>
      <c r="L201" s="205"/>
      <c r="M201" s="205"/>
      <c r="N201" s="205"/>
      <c r="BW201" s="340">
        <f t="shared" ref="BW201:CH201" si="204">BW94-BW111-BW128</f>
        <v>0</v>
      </c>
      <c r="BX201" s="340">
        <f t="shared" si="204"/>
        <v>0</v>
      </c>
      <c r="BY201" s="340">
        <f t="shared" si="204"/>
        <v>0</v>
      </c>
      <c r="BZ201" s="340">
        <f t="shared" si="204"/>
        <v>0</v>
      </c>
      <c r="CA201" s="340">
        <f t="shared" si="204"/>
        <v>0</v>
      </c>
      <c r="CB201" s="340">
        <f t="shared" si="204"/>
        <v>0</v>
      </c>
      <c r="CC201" s="340">
        <f t="shared" si="204"/>
        <v>0</v>
      </c>
      <c r="CD201" s="340">
        <f t="shared" si="204"/>
        <v>0</v>
      </c>
      <c r="CE201" s="340">
        <f t="shared" si="204"/>
        <v>0</v>
      </c>
      <c r="CF201" s="340">
        <f t="shared" si="204"/>
        <v>0</v>
      </c>
      <c r="CG201" s="340">
        <f t="shared" si="204"/>
        <v>0</v>
      </c>
      <c r="CH201" s="340">
        <f t="shared" si="204"/>
        <v>0</v>
      </c>
    </row>
    <row r="202" spans="1:86" x14ac:dyDescent="0.3">
      <c r="BW202" s="340">
        <f t="shared" ref="BW202:CH202" si="205">BW95-BW112-BW129</f>
        <v>0</v>
      </c>
      <c r="BX202" s="340">
        <f t="shared" si="205"/>
        <v>0</v>
      </c>
      <c r="BY202" s="340">
        <f t="shared" si="205"/>
        <v>0</v>
      </c>
      <c r="BZ202" s="340">
        <f t="shared" si="205"/>
        <v>0</v>
      </c>
      <c r="CA202" s="340">
        <f t="shared" si="205"/>
        <v>0</v>
      </c>
      <c r="CB202" s="340">
        <f t="shared" si="205"/>
        <v>0</v>
      </c>
      <c r="CC202" s="340">
        <f t="shared" si="205"/>
        <v>0</v>
      </c>
      <c r="CD202" s="340">
        <f t="shared" si="205"/>
        <v>0</v>
      </c>
      <c r="CE202" s="340">
        <f t="shared" si="205"/>
        <v>0</v>
      </c>
      <c r="CF202" s="340">
        <f t="shared" si="205"/>
        <v>0</v>
      </c>
      <c r="CG202" s="340">
        <f t="shared" si="205"/>
        <v>0</v>
      </c>
      <c r="CH202" s="340">
        <f t="shared" si="205"/>
        <v>0</v>
      </c>
    </row>
    <row r="203" spans="1:86" x14ac:dyDescent="0.3">
      <c r="BW203" s="340">
        <f t="shared" ref="BW203:CH203" si="206">BW96-BW113-BW130</f>
        <v>0</v>
      </c>
      <c r="BX203" s="340">
        <f t="shared" si="206"/>
        <v>0</v>
      </c>
      <c r="BY203" s="340">
        <f t="shared" si="206"/>
        <v>0</v>
      </c>
      <c r="BZ203" s="340">
        <f t="shared" si="206"/>
        <v>0</v>
      </c>
      <c r="CA203" s="340">
        <f t="shared" si="206"/>
        <v>0</v>
      </c>
      <c r="CB203" s="340">
        <f t="shared" si="206"/>
        <v>0</v>
      </c>
      <c r="CC203" s="340">
        <f t="shared" si="206"/>
        <v>0</v>
      </c>
      <c r="CD203" s="340">
        <f t="shared" si="206"/>
        <v>0</v>
      </c>
      <c r="CE203" s="340">
        <f t="shared" si="206"/>
        <v>0</v>
      </c>
      <c r="CF203" s="340">
        <f t="shared" si="206"/>
        <v>0</v>
      </c>
      <c r="CG203" s="340">
        <f t="shared" si="206"/>
        <v>0</v>
      </c>
      <c r="CH203" s="340">
        <f t="shared" si="206"/>
        <v>0</v>
      </c>
    </row>
    <row r="204" spans="1:86" x14ac:dyDescent="0.3">
      <c r="BW204" s="340">
        <f t="shared" ref="BW204:CH204" si="207">BW97-BW114-BW131</f>
        <v>1.1926223897340549E-18</v>
      </c>
      <c r="BX204" s="340">
        <f t="shared" si="207"/>
        <v>-8.6736173798840355E-19</v>
      </c>
      <c r="BY204" s="340">
        <f t="shared" si="207"/>
        <v>-5.8275866771095863E-19</v>
      </c>
      <c r="BZ204" s="340">
        <f t="shared" si="207"/>
        <v>1.7347234759768071E-18</v>
      </c>
      <c r="CA204" s="340">
        <f t="shared" si="207"/>
        <v>-1.6805133673525319E-18</v>
      </c>
      <c r="CB204" s="340">
        <f t="shared" si="207"/>
        <v>-2.5478751053409354E-18</v>
      </c>
      <c r="CC204" s="340">
        <f t="shared" si="207"/>
        <v>-2.3174821436877657E-18</v>
      </c>
      <c r="CD204" s="340">
        <f t="shared" si="207"/>
        <v>-1.5178830414797062E-18</v>
      </c>
      <c r="CE204" s="340">
        <f t="shared" si="207"/>
        <v>4.3368086899420177E-19</v>
      </c>
      <c r="CF204" s="340">
        <f t="shared" si="207"/>
        <v>7.0473141211557788E-19</v>
      </c>
      <c r="CG204" s="340">
        <f t="shared" si="207"/>
        <v>-1.4907779871675686E-18</v>
      </c>
      <c r="CH204" s="340">
        <f t="shared" si="207"/>
        <v>-7.0473141211557788E-19</v>
      </c>
    </row>
    <row r="205" spans="1:86" x14ac:dyDescent="0.3">
      <c r="BW205" s="340">
        <f t="shared" ref="BW205:CH205" si="208">BW98-BW115-BW132</f>
        <v>0</v>
      </c>
      <c r="BX205" s="340">
        <f t="shared" si="208"/>
        <v>0</v>
      </c>
      <c r="BY205" s="340">
        <f t="shared" si="208"/>
        <v>0</v>
      </c>
      <c r="BZ205" s="340">
        <f t="shared" si="208"/>
        <v>0</v>
      </c>
      <c r="CA205" s="340">
        <f t="shared" si="208"/>
        <v>0</v>
      </c>
      <c r="CB205" s="340">
        <f t="shared" si="208"/>
        <v>0</v>
      </c>
      <c r="CC205" s="340">
        <f t="shared" si="208"/>
        <v>0</v>
      </c>
      <c r="CD205" s="340">
        <f t="shared" si="208"/>
        <v>0</v>
      </c>
      <c r="CE205" s="340">
        <f t="shared" si="208"/>
        <v>0</v>
      </c>
      <c r="CF205" s="340">
        <f t="shared" si="208"/>
        <v>0</v>
      </c>
      <c r="CG205" s="340">
        <f t="shared" si="208"/>
        <v>0</v>
      </c>
      <c r="CH205" s="340">
        <f t="shared" si="208"/>
        <v>0</v>
      </c>
    </row>
    <row r="206" spans="1:86" x14ac:dyDescent="0.3">
      <c r="BW206" s="340">
        <f t="shared" ref="BW206:CH206" si="209">BW99-BW116-BW133</f>
        <v>0</v>
      </c>
      <c r="BX206" s="340">
        <f t="shared" si="209"/>
        <v>0</v>
      </c>
      <c r="BY206" s="340">
        <f t="shared" si="209"/>
        <v>0</v>
      </c>
      <c r="BZ206" s="340">
        <f t="shared" si="209"/>
        <v>0</v>
      </c>
      <c r="CA206" s="340">
        <f t="shared" si="209"/>
        <v>0</v>
      </c>
      <c r="CB206" s="340">
        <f t="shared" si="209"/>
        <v>0</v>
      </c>
      <c r="CC206" s="340">
        <f t="shared" si="209"/>
        <v>0</v>
      </c>
      <c r="CD206" s="340">
        <f t="shared" si="209"/>
        <v>0</v>
      </c>
      <c r="CE206" s="340">
        <f t="shared" si="209"/>
        <v>0</v>
      </c>
      <c r="CF206" s="340">
        <f t="shared" si="209"/>
        <v>0</v>
      </c>
      <c r="CG206" s="340">
        <f t="shared" si="209"/>
        <v>0</v>
      </c>
      <c r="CH206" s="340">
        <f t="shared" si="209"/>
        <v>0</v>
      </c>
    </row>
    <row r="207" spans="1:86" x14ac:dyDescent="0.3">
      <c r="BW207" s="340">
        <f t="shared" ref="BW207:CH207" si="210">BW100-BW117-BW134</f>
        <v>0</v>
      </c>
      <c r="BX207" s="340">
        <f t="shared" si="210"/>
        <v>0</v>
      </c>
      <c r="BY207" s="340">
        <f t="shared" si="210"/>
        <v>0</v>
      </c>
      <c r="BZ207" s="340">
        <f t="shared" si="210"/>
        <v>0</v>
      </c>
      <c r="CA207" s="340">
        <f t="shared" si="210"/>
        <v>0</v>
      </c>
      <c r="CB207" s="340">
        <f t="shared" si="210"/>
        <v>0</v>
      </c>
      <c r="CC207" s="340">
        <f t="shared" si="210"/>
        <v>0</v>
      </c>
      <c r="CD207" s="340">
        <f t="shared" si="210"/>
        <v>0</v>
      </c>
      <c r="CE207" s="340">
        <f t="shared" si="210"/>
        <v>0</v>
      </c>
      <c r="CF207" s="340">
        <f t="shared" si="210"/>
        <v>0</v>
      </c>
      <c r="CG207" s="340">
        <f t="shared" si="210"/>
        <v>0</v>
      </c>
      <c r="CH207" s="340">
        <f t="shared" si="210"/>
        <v>0</v>
      </c>
    </row>
    <row r="208" spans="1:86" x14ac:dyDescent="0.3">
      <c r="BW208" s="340">
        <f t="shared" ref="BW208:CH208" si="211">BW101-BW118-BW135</f>
        <v>0</v>
      </c>
      <c r="BX208" s="340">
        <f t="shared" si="211"/>
        <v>0</v>
      </c>
      <c r="BY208" s="340">
        <f t="shared" si="211"/>
        <v>0</v>
      </c>
      <c r="BZ208" s="340">
        <f t="shared" si="211"/>
        <v>0</v>
      </c>
      <c r="CA208" s="340">
        <f t="shared" si="211"/>
        <v>0</v>
      </c>
      <c r="CB208" s="340">
        <f t="shared" si="211"/>
        <v>0</v>
      </c>
      <c r="CC208" s="340">
        <f t="shared" si="211"/>
        <v>0</v>
      </c>
      <c r="CD208" s="340">
        <f t="shared" si="211"/>
        <v>0</v>
      </c>
      <c r="CE208" s="340">
        <f t="shared" si="211"/>
        <v>0</v>
      </c>
      <c r="CF208" s="340">
        <f t="shared" si="211"/>
        <v>0</v>
      </c>
      <c r="CG208" s="340">
        <f t="shared" si="211"/>
        <v>0</v>
      </c>
      <c r="CH208" s="340">
        <f t="shared" si="211"/>
        <v>0</v>
      </c>
    </row>
    <row r="209" spans="75:86" x14ac:dyDescent="0.3">
      <c r="BW209" s="340">
        <f t="shared" ref="BW209:CH209" si="212">BW102-BW119-BW136</f>
        <v>0</v>
      </c>
      <c r="BX209" s="340">
        <f t="shared" si="212"/>
        <v>0</v>
      </c>
      <c r="BY209" s="340">
        <f t="shared" si="212"/>
        <v>0</v>
      </c>
      <c r="BZ209" s="340">
        <f t="shared" si="212"/>
        <v>0</v>
      </c>
      <c r="CA209" s="340">
        <f t="shared" si="212"/>
        <v>0</v>
      </c>
      <c r="CB209" s="340">
        <f t="shared" si="212"/>
        <v>0</v>
      </c>
      <c r="CC209" s="340">
        <f t="shared" si="212"/>
        <v>0</v>
      </c>
      <c r="CD209" s="340">
        <f t="shared" si="212"/>
        <v>0</v>
      </c>
      <c r="CE209" s="340">
        <f t="shared" si="212"/>
        <v>0</v>
      </c>
      <c r="CF209" s="340">
        <f t="shared" si="212"/>
        <v>0</v>
      </c>
      <c r="CG209" s="340">
        <f t="shared" si="212"/>
        <v>0</v>
      </c>
      <c r="CH209" s="340">
        <f t="shared" si="212"/>
        <v>0</v>
      </c>
    </row>
    <row r="210" spans="75:86" x14ac:dyDescent="0.3">
      <c r="BW210" s="340">
        <f t="shared" ref="BW210:CH210" si="213">BW103-BW120-BW137</f>
        <v>0</v>
      </c>
      <c r="BX210" s="340">
        <f t="shared" si="213"/>
        <v>0</v>
      </c>
      <c r="BY210" s="340">
        <f t="shared" si="213"/>
        <v>0</v>
      </c>
      <c r="BZ210" s="340">
        <f t="shared" si="213"/>
        <v>0</v>
      </c>
      <c r="CA210" s="340">
        <f t="shared" si="213"/>
        <v>0</v>
      </c>
      <c r="CB210" s="340">
        <f t="shared" si="213"/>
        <v>0</v>
      </c>
      <c r="CC210" s="340">
        <f t="shared" si="213"/>
        <v>0</v>
      </c>
      <c r="CD210" s="340">
        <f t="shared" si="213"/>
        <v>0</v>
      </c>
      <c r="CE210" s="340">
        <f t="shared" si="213"/>
        <v>0</v>
      </c>
      <c r="CF210" s="340">
        <f t="shared" si="213"/>
        <v>0</v>
      </c>
      <c r="CG210" s="340">
        <f t="shared" si="213"/>
        <v>0</v>
      </c>
      <c r="CH210" s="340">
        <f t="shared" si="213"/>
        <v>0</v>
      </c>
    </row>
    <row r="211" spans="75:86" x14ac:dyDescent="0.3">
      <c r="BW211" s="340">
        <f t="shared" ref="BW211:CH211" si="214">BW104-BW121-BW138</f>
        <v>0</v>
      </c>
      <c r="BX211" s="340">
        <f t="shared" si="214"/>
        <v>0</v>
      </c>
      <c r="BY211" s="340">
        <f t="shared" si="214"/>
        <v>0</v>
      </c>
      <c r="BZ211" s="340">
        <f t="shared" si="214"/>
        <v>0</v>
      </c>
      <c r="CA211" s="340">
        <f t="shared" si="214"/>
        <v>0</v>
      </c>
      <c r="CB211" s="340">
        <f t="shared" si="214"/>
        <v>0</v>
      </c>
      <c r="CC211" s="340">
        <f t="shared" si="214"/>
        <v>0</v>
      </c>
      <c r="CD211" s="340">
        <f t="shared" si="214"/>
        <v>0</v>
      </c>
      <c r="CE211" s="340">
        <f t="shared" si="214"/>
        <v>0</v>
      </c>
      <c r="CF211" s="340">
        <f t="shared" si="214"/>
        <v>0</v>
      </c>
      <c r="CG211" s="340">
        <f t="shared" si="214"/>
        <v>0</v>
      </c>
      <c r="CH211" s="340">
        <f t="shared" si="214"/>
        <v>0</v>
      </c>
    </row>
    <row r="212" spans="75:86" x14ac:dyDescent="0.3">
      <c r="BW212" s="340">
        <f t="shared" ref="BW212:CH212" si="215">BW105-BW122-BW139</f>
        <v>0</v>
      </c>
      <c r="BX212" s="340">
        <f t="shared" si="215"/>
        <v>0</v>
      </c>
      <c r="BY212" s="340">
        <f t="shared" si="215"/>
        <v>0</v>
      </c>
      <c r="BZ212" s="340">
        <f t="shared" si="215"/>
        <v>0</v>
      </c>
      <c r="CA212" s="340">
        <f t="shared" si="215"/>
        <v>0</v>
      </c>
      <c r="CB212" s="340">
        <f t="shared" si="215"/>
        <v>0</v>
      </c>
      <c r="CC212" s="340">
        <f t="shared" si="215"/>
        <v>0</v>
      </c>
      <c r="CD212" s="340">
        <f t="shared" si="215"/>
        <v>0</v>
      </c>
      <c r="CE212" s="340">
        <f t="shared" si="215"/>
        <v>0</v>
      </c>
      <c r="CF212" s="340">
        <f t="shared" si="215"/>
        <v>0</v>
      </c>
      <c r="CG212" s="340">
        <f t="shared" si="215"/>
        <v>0</v>
      </c>
      <c r="CH212" s="340">
        <f t="shared" si="215"/>
        <v>0</v>
      </c>
    </row>
  </sheetData>
  <mergeCells count="31">
    <mergeCell ref="A92:A105"/>
    <mergeCell ref="A77:A90"/>
    <mergeCell ref="A4:A19"/>
    <mergeCell ref="A22:A37"/>
    <mergeCell ref="A40:A55"/>
    <mergeCell ref="A58:A74"/>
    <mergeCell ref="A108:A122"/>
    <mergeCell ref="BW107:CH107"/>
    <mergeCell ref="B108:N108"/>
    <mergeCell ref="O108:Z108"/>
    <mergeCell ref="AA108:AL108"/>
    <mergeCell ref="AM108:AX108"/>
    <mergeCell ref="AY108:BJ108"/>
    <mergeCell ref="BK108:BV108"/>
    <mergeCell ref="BW108:CH108"/>
    <mergeCell ref="O107:Z107"/>
    <mergeCell ref="AA107:AL107"/>
    <mergeCell ref="AM107:AX107"/>
    <mergeCell ref="AY107:BJ107"/>
    <mergeCell ref="BK107:BV107"/>
    <mergeCell ref="C107:N107"/>
    <mergeCell ref="BK125:BV125"/>
    <mergeCell ref="BW125:CH125"/>
    <mergeCell ref="A126:A139"/>
    <mergeCell ref="A142:A158"/>
    <mergeCell ref="A161:A177"/>
    <mergeCell ref="C125:N125"/>
    <mergeCell ref="O125:Z125"/>
    <mergeCell ref="AA125:AL125"/>
    <mergeCell ref="AM125:AX125"/>
    <mergeCell ref="AY125:BJ125"/>
  </mergeCells>
  <conditionalFormatting sqref="C178:CH178">
    <cfRule type="expression" dxfId="0" priority="1">
      <formula>$C$178&lt;&gt;$C$73</formula>
    </cfRule>
  </conditionalFormatting>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7030A0"/>
  </sheetPr>
  <dimension ref="A1:CJ97"/>
  <sheetViews>
    <sheetView zoomScale="80" zoomScaleNormal="80" workbookViewId="0">
      <pane xSplit="2" topLeftCell="C1" activePane="topRight" state="frozen"/>
      <selection activeCell="K32" sqref="K32"/>
      <selection pane="topRight" activeCell="I79" sqref="I79"/>
    </sheetView>
  </sheetViews>
  <sheetFormatPr defaultRowHeight="14.4" x14ac:dyDescent="0.3"/>
  <cols>
    <col min="1" max="1" width="10.5546875" customWidth="1"/>
    <col min="2" max="2" width="24.6640625" customWidth="1"/>
    <col min="3" max="3" width="15.6640625" bestFit="1" customWidth="1"/>
    <col min="4" max="8" width="13.6640625" customWidth="1"/>
    <col min="9" max="14" width="14.33203125" bestFit="1" customWidth="1"/>
    <col min="15" max="86" width="13.6640625" customWidth="1"/>
    <col min="87" max="87" width="10.5546875" bestFit="1" customWidth="1"/>
    <col min="88" max="88" width="10.5546875" customWidth="1"/>
  </cols>
  <sheetData>
    <row r="1" spans="1:88" s="2" customFormat="1" ht="15" thickBot="1" x14ac:dyDescent="0.35">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35">
      <c r="A2" s="19"/>
      <c r="B2" s="35" t="s">
        <v>13</v>
      </c>
      <c r="C2" s="400">
        <f>' 1M - RES'!C2</f>
        <v>0.82499999999999996</v>
      </c>
      <c r="D2" s="400">
        <f>C2</f>
        <v>0.82499999999999996</v>
      </c>
      <c r="E2" s="393">
        <f t="shared" ref="E2:BP2" si="0">D2</f>
        <v>0.82499999999999996</v>
      </c>
      <c r="F2" s="402">
        <f t="shared" si="0"/>
        <v>0.82499999999999996</v>
      </c>
      <c r="G2" s="402">
        <f t="shared" si="0"/>
        <v>0.82499999999999996</v>
      </c>
      <c r="H2" s="402">
        <f t="shared" si="0"/>
        <v>0.82499999999999996</v>
      </c>
      <c r="I2" s="402">
        <f t="shared" si="0"/>
        <v>0.82499999999999996</v>
      </c>
      <c r="J2" s="402">
        <f t="shared" si="0"/>
        <v>0.82499999999999996</v>
      </c>
      <c r="K2" s="402">
        <f t="shared" si="0"/>
        <v>0.82499999999999996</v>
      </c>
      <c r="L2" s="402">
        <f t="shared" si="0"/>
        <v>0.82499999999999996</v>
      </c>
      <c r="M2" s="402">
        <f t="shared" si="0"/>
        <v>0.82499999999999996</v>
      </c>
      <c r="N2" s="402">
        <f t="shared" si="0"/>
        <v>0.82499999999999996</v>
      </c>
      <c r="O2" s="402">
        <f t="shared" si="0"/>
        <v>0.82499999999999996</v>
      </c>
      <c r="P2" s="402">
        <f t="shared" si="0"/>
        <v>0.82499999999999996</v>
      </c>
      <c r="Q2" s="402">
        <f t="shared" si="0"/>
        <v>0.82499999999999996</v>
      </c>
      <c r="R2" s="402">
        <f t="shared" si="0"/>
        <v>0.82499999999999996</v>
      </c>
      <c r="S2" s="402">
        <f t="shared" si="0"/>
        <v>0.82499999999999996</v>
      </c>
      <c r="T2" s="402">
        <f t="shared" si="0"/>
        <v>0.82499999999999996</v>
      </c>
      <c r="U2" s="402">
        <f t="shared" si="0"/>
        <v>0.82499999999999996</v>
      </c>
      <c r="V2" s="402">
        <f t="shared" si="0"/>
        <v>0.82499999999999996</v>
      </c>
      <c r="W2" s="402">
        <f t="shared" si="0"/>
        <v>0.82499999999999996</v>
      </c>
      <c r="X2" s="402">
        <f t="shared" si="0"/>
        <v>0.82499999999999996</v>
      </c>
      <c r="Y2" s="402">
        <f t="shared" si="0"/>
        <v>0.82499999999999996</v>
      </c>
      <c r="Z2" s="402">
        <f t="shared" si="0"/>
        <v>0.82499999999999996</v>
      </c>
      <c r="AA2" s="402">
        <f t="shared" si="0"/>
        <v>0.82499999999999996</v>
      </c>
      <c r="AB2" s="402">
        <f t="shared" si="0"/>
        <v>0.82499999999999996</v>
      </c>
      <c r="AC2" s="402">
        <f t="shared" si="0"/>
        <v>0.82499999999999996</v>
      </c>
      <c r="AD2" s="402">
        <f t="shared" si="0"/>
        <v>0.82499999999999996</v>
      </c>
      <c r="AE2" s="402">
        <f t="shared" si="0"/>
        <v>0.82499999999999996</v>
      </c>
      <c r="AF2" s="402">
        <f t="shared" si="0"/>
        <v>0.82499999999999996</v>
      </c>
      <c r="AG2" s="402">
        <f t="shared" si="0"/>
        <v>0.82499999999999996</v>
      </c>
      <c r="AH2" s="402">
        <f t="shared" si="0"/>
        <v>0.82499999999999996</v>
      </c>
      <c r="AI2" s="402">
        <f t="shared" si="0"/>
        <v>0.82499999999999996</v>
      </c>
      <c r="AJ2" s="402">
        <f t="shared" si="0"/>
        <v>0.82499999999999996</v>
      </c>
      <c r="AK2" s="402">
        <f t="shared" si="0"/>
        <v>0.82499999999999996</v>
      </c>
      <c r="AL2" s="402">
        <f t="shared" si="0"/>
        <v>0.82499999999999996</v>
      </c>
      <c r="AM2" s="402">
        <f t="shared" si="0"/>
        <v>0.82499999999999996</v>
      </c>
      <c r="AN2" s="402">
        <f t="shared" si="0"/>
        <v>0.82499999999999996</v>
      </c>
      <c r="AO2" s="402">
        <f t="shared" si="0"/>
        <v>0.82499999999999996</v>
      </c>
      <c r="AP2" s="402">
        <f t="shared" si="0"/>
        <v>0.82499999999999996</v>
      </c>
      <c r="AQ2" s="402">
        <f t="shared" si="0"/>
        <v>0.82499999999999996</v>
      </c>
      <c r="AR2" s="402">
        <f t="shared" si="0"/>
        <v>0.82499999999999996</v>
      </c>
      <c r="AS2" s="402">
        <f t="shared" si="0"/>
        <v>0.82499999999999996</v>
      </c>
      <c r="AT2" s="402">
        <f t="shared" si="0"/>
        <v>0.82499999999999996</v>
      </c>
      <c r="AU2" s="402">
        <f t="shared" si="0"/>
        <v>0.82499999999999996</v>
      </c>
      <c r="AV2" s="402">
        <f t="shared" si="0"/>
        <v>0.82499999999999996</v>
      </c>
      <c r="AW2" s="402">
        <f t="shared" si="0"/>
        <v>0.82499999999999996</v>
      </c>
      <c r="AX2" s="402">
        <f t="shared" si="0"/>
        <v>0.82499999999999996</v>
      </c>
      <c r="AY2" s="402">
        <f t="shared" si="0"/>
        <v>0.82499999999999996</v>
      </c>
      <c r="AZ2" s="402">
        <f t="shared" si="0"/>
        <v>0.82499999999999996</v>
      </c>
      <c r="BA2" s="402">
        <f t="shared" si="0"/>
        <v>0.82499999999999996</v>
      </c>
      <c r="BB2" s="402">
        <f t="shared" si="0"/>
        <v>0.82499999999999996</v>
      </c>
      <c r="BC2" s="402">
        <f t="shared" si="0"/>
        <v>0.82499999999999996</v>
      </c>
      <c r="BD2" s="402">
        <f t="shared" si="0"/>
        <v>0.82499999999999996</v>
      </c>
      <c r="BE2" s="402">
        <f t="shared" si="0"/>
        <v>0.82499999999999996</v>
      </c>
      <c r="BF2" s="402">
        <f t="shared" si="0"/>
        <v>0.82499999999999996</v>
      </c>
      <c r="BG2" s="402">
        <f t="shared" si="0"/>
        <v>0.82499999999999996</v>
      </c>
      <c r="BH2" s="402">
        <f t="shared" si="0"/>
        <v>0.82499999999999996</v>
      </c>
      <c r="BI2" s="402">
        <f t="shared" si="0"/>
        <v>0.82499999999999996</v>
      </c>
      <c r="BJ2" s="402">
        <f t="shared" si="0"/>
        <v>0.82499999999999996</v>
      </c>
      <c r="BK2" s="402">
        <f t="shared" si="0"/>
        <v>0.82499999999999996</v>
      </c>
      <c r="BL2" s="402">
        <f t="shared" si="0"/>
        <v>0.82499999999999996</v>
      </c>
      <c r="BM2" s="402">
        <f t="shared" si="0"/>
        <v>0.82499999999999996</v>
      </c>
      <c r="BN2" s="402">
        <f t="shared" si="0"/>
        <v>0.82499999999999996</v>
      </c>
      <c r="BO2" s="402">
        <f t="shared" si="0"/>
        <v>0.82499999999999996</v>
      </c>
      <c r="BP2" s="402">
        <f t="shared" si="0"/>
        <v>0.82499999999999996</v>
      </c>
      <c r="BQ2" s="402">
        <f t="shared" ref="BQ2:CH2" si="1">BP2</f>
        <v>0.82499999999999996</v>
      </c>
      <c r="BR2" s="402">
        <f t="shared" si="1"/>
        <v>0.82499999999999996</v>
      </c>
      <c r="BS2" s="402">
        <f t="shared" si="1"/>
        <v>0.82499999999999996</v>
      </c>
      <c r="BT2" s="402">
        <f t="shared" si="1"/>
        <v>0.82499999999999996</v>
      </c>
      <c r="BU2" s="402">
        <f t="shared" si="1"/>
        <v>0.82499999999999996</v>
      </c>
      <c r="BV2" s="402">
        <f t="shared" si="1"/>
        <v>0.82499999999999996</v>
      </c>
      <c r="BW2" s="402">
        <f t="shared" si="1"/>
        <v>0.82499999999999996</v>
      </c>
      <c r="BX2" s="402">
        <f t="shared" si="1"/>
        <v>0.82499999999999996</v>
      </c>
      <c r="BY2" s="402">
        <f t="shared" si="1"/>
        <v>0.82499999999999996</v>
      </c>
      <c r="BZ2" s="402">
        <f t="shared" si="1"/>
        <v>0.82499999999999996</v>
      </c>
      <c r="CA2" s="402">
        <f t="shared" si="1"/>
        <v>0.82499999999999996</v>
      </c>
      <c r="CB2" s="402">
        <f t="shared" si="1"/>
        <v>0.82499999999999996</v>
      </c>
      <c r="CC2" s="402">
        <f t="shared" si="1"/>
        <v>0.82499999999999996</v>
      </c>
      <c r="CD2" s="402">
        <f t="shared" si="1"/>
        <v>0.82499999999999996</v>
      </c>
      <c r="CE2" s="402">
        <f t="shared" si="1"/>
        <v>0.82499999999999996</v>
      </c>
      <c r="CF2" s="402">
        <f t="shared" si="1"/>
        <v>0.82499999999999996</v>
      </c>
      <c r="CG2" s="402">
        <f t="shared" si="1"/>
        <v>0.82499999999999996</v>
      </c>
      <c r="CH2" s="403">
        <f t="shared" si="1"/>
        <v>0.82499999999999996</v>
      </c>
    </row>
    <row r="3" spans="1:88" s="7" customFormat="1" ht="16.5" customHeight="1" thickBot="1" x14ac:dyDescent="0.5">
      <c r="B3" s="84"/>
      <c r="C3" s="608"/>
      <c r="D3" s="608"/>
      <c r="E3" s="608"/>
      <c r="F3" s="608"/>
      <c r="G3" s="608"/>
      <c r="H3" s="608"/>
      <c r="I3" s="608"/>
      <c r="J3" s="608"/>
      <c r="K3" s="608"/>
      <c r="L3" s="608"/>
      <c r="M3" s="608"/>
      <c r="N3" s="608"/>
      <c r="O3" s="608"/>
      <c r="CH3" s="32"/>
    </row>
    <row r="4" spans="1:88" ht="15.75" customHeight="1" thickBot="1" x14ac:dyDescent="0.35">
      <c r="A4" s="559" t="s">
        <v>14</v>
      </c>
      <c r="B4" s="18" t="s">
        <v>10</v>
      </c>
      <c r="C4" s="176">
        <f>' 1M - RES'!C4</f>
        <v>44927</v>
      </c>
      <c r="D4" s="176">
        <f>' 1M - RES'!D4</f>
        <v>44958</v>
      </c>
      <c r="E4" s="176">
        <f>' 1M - RES'!E4</f>
        <v>44986</v>
      </c>
      <c r="F4" s="176">
        <f>' 1M - RES'!F4</f>
        <v>45017</v>
      </c>
      <c r="G4" s="176">
        <f>' 1M - RES'!G4</f>
        <v>45047</v>
      </c>
      <c r="H4" s="176">
        <f>' 1M - RES'!H4</f>
        <v>45078</v>
      </c>
      <c r="I4" s="176">
        <f>' 1M - RES'!I4</f>
        <v>45108</v>
      </c>
      <c r="J4" s="176">
        <f>' 1M - RES'!J4</f>
        <v>45139</v>
      </c>
      <c r="K4" s="176">
        <f>' 1M - RES'!K4</f>
        <v>45170</v>
      </c>
      <c r="L4" s="176">
        <f>' 1M - RES'!L4</f>
        <v>45200</v>
      </c>
      <c r="M4" s="176">
        <f>' 1M - RES'!M4</f>
        <v>45231</v>
      </c>
      <c r="N4" s="176">
        <f>' 1M - RES'!N4</f>
        <v>45261</v>
      </c>
      <c r="O4" s="176">
        <f>' 1M - RES'!O4</f>
        <v>45292</v>
      </c>
      <c r="P4" s="176">
        <f>' 1M - RES'!P4</f>
        <v>45323</v>
      </c>
      <c r="Q4" s="176">
        <f>' 1M - RES'!Q4</f>
        <v>45352</v>
      </c>
      <c r="R4" s="176">
        <f>' 1M - RES'!R4</f>
        <v>45383</v>
      </c>
      <c r="S4" s="176">
        <f>' 1M - RES'!S4</f>
        <v>45413</v>
      </c>
      <c r="T4" s="176">
        <f>' 1M - RES'!T4</f>
        <v>45444</v>
      </c>
      <c r="U4" s="176">
        <f>' 1M - RES'!U4</f>
        <v>45474</v>
      </c>
      <c r="V4" s="176">
        <f>' 1M - RES'!V4</f>
        <v>45505</v>
      </c>
      <c r="W4" s="176">
        <f>' 1M - RES'!W4</f>
        <v>45536</v>
      </c>
      <c r="X4" s="176">
        <f>' 1M - RES'!X4</f>
        <v>45566</v>
      </c>
      <c r="Y4" s="176">
        <f>' 1M - RES'!Y4</f>
        <v>45597</v>
      </c>
      <c r="Z4" s="176">
        <f>' 1M - RES'!Z4</f>
        <v>45627</v>
      </c>
      <c r="AA4" s="176">
        <f>' 1M - RES'!AA4</f>
        <v>45658</v>
      </c>
      <c r="AB4" s="176">
        <f>' 1M - RES'!AB4</f>
        <v>45689</v>
      </c>
      <c r="AC4" s="176">
        <f>' 1M - RES'!AC4</f>
        <v>45717</v>
      </c>
      <c r="AD4" s="176">
        <f>' 1M - RES'!AD4</f>
        <v>45748</v>
      </c>
      <c r="AE4" s="176">
        <f>' 1M - RES'!AE4</f>
        <v>45778</v>
      </c>
      <c r="AF4" s="176">
        <f>' 1M - RES'!AF4</f>
        <v>45809</v>
      </c>
      <c r="AG4" s="176">
        <f>' 1M - RES'!AG4</f>
        <v>45839</v>
      </c>
      <c r="AH4" s="176">
        <f>' 1M - RES'!AH4</f>
        <v>45870</v>
      </c>
      <c r="AI4" s="176">
        <f>' 1M - RES'!AI4</f>
        <v>45901</v>
      </c>
      <c r="AJ4" s="176">
        <f>' 1M - RES'!AJ4</f>
        <v>45931</v>
      </c>
      <c r="AK4" s="176">
        <f>' 1M - RES'!AK4</f>
        <v>45962</v>
      </c>
      <c r="AL4" s="176">
        <f>' 1M - RES'!AL4</f>
        <v>45992</v>
      </c>
      <c r="AM4" s="176">
        <f>' 1M - RES'!AM4</f>
        <v>46023</v>
      </c>
      <c r="AN4" s="176">
        <f>' 1M - RES'!AN4</f>
        <v>46054</v>
      </c>
      <c r="AO4" s="176">
        <f>' 1M - RES'!AO4</f>
        <v>46082</v>
      </c>
      <c r="AP4" s="176">
        <f>' 1M - RES'!AP4</f>
        <v>46113</v>
      </c>
      <c r="AQ4" s="176">
        <f>' 1M - RES'!AQ4</f>
        <v>46143</v>
      </c>
      <c r="AR4" s="176">
        <f>' 1M - RES'!AR4</f>
        <v>46174</v>
      </c>
      <c r="AS4" s="176">
        <f>' 1M - RES'!AS4</f>
        <v>46204</v>
      </c>
      <c r="AT4" s="176">
        <f>' 1M - RES'!AT4</f>
        <v>46235</v>
      </c>
      <c r="AU4" s="176">
        <f>' 1M - RES'!AU4</f>
        <v>46266</v>
      </c>
      <c r="AV4" s="176">
        <f>' 1M - RES'!AV4</f>
        <v>46296</v>
      </c>
      <c r="AW4" s="176">
        <f>' 1M - RES'!AW4</f>
        <v>46327</v>
      </c>
      <c r="AX4" s="176">
        <f>' 1M - RES'!AX4</f>
        <v>46357</v>
      </c>
      <c r="AY4" s="176">
        <f>' 1M - RES'!AY4</f>
        <v>46388</v>
      </c>
      <c r="AZ4" s="176">
        <f>' 1M - RES'!AZ4</f>
        <v>46419</v>
      </c>
      <c r="BA4" s="176">
        <f>' 1M - RES'!BA4</f>
        <v>46447</v>
      </c>
      <c r="BB4" s="176">
        <f>' 1M - RES'!BB4</f>
        <v>46478</v>
      </c>
      <c r="BC4" s="176">
        <f>' 1M - RES'!BC4</f>
        <v>46508</v>
      </c>
      <c r="BD4" s="176">
        <f>' 1M - RES'!BD4</f>
        <v>46539</v>
      </c>
      <c r="BE4" s="176">
        <f>' 1M - RES'!BE4</f>
        <v>46569</v>
      </c>
      <c r="BF4" s="176">
        <f>' 1M - RES'!BF4</f>
        <v>46600</v>
      </c>
      <c r="BG4" s="176">
        <f>' 1M - RES'!BG4</f>
        <v>46631</v>
      </c>
      <c r="BH4" s="176">
        <f>' 1M - RES'!BH4</f>
        <v>46661</v>
      </c>
      <c r="BI4" s="176">
        <f>' 1M - RES'!BI4</f>
        <v>46692</v>
      </c>
      <c r="BJ4" s="176">
        <f>' 1M - RES'!BJ4</f>
        <v>46722</v>
      </c>
      <c r="BK4" s="176">
        <f>' 1M - RES'!BK4</f>
        <v>46753</v>
      </c>
      <c r="BL4" s="176">
        <f>' 1M - RES'!BL4</f>
        <v>46784</v>
      </c>
      <c r="BM4" s="176">
        <f>' 1M - RES'!BM4</f>
        <v>46813</v>
      </c>
      <c r="BN4" s="176">
        <f>' 1M - RES'!BN4</f>
        <v>46844</v>
      </c>
      <c r="BO4" s="176">
        <f>' 1M - RES'!BO4</f>
        <v>46874</v>
      </c>
      <c r="BP4" s="176">
        <f>' 1M - RES'!BP4</f>
        <v>46905</v>
      </c>
      <c r="BQ4" s="176">
        <f>' 1M - RES'!BQ4</f>
        <v>46935</v>
      </c>
      <c r="BR4" s="176">
        <f>' 1M - RES'!BR4</f>
        <v>46966</v>
      </c>
      <c r="BS4" s="176">
        <f>' 1M - RES'!BS4</f>
        <v>46997</v>
      </c>
      <c r="BT4" s="176">
        <f>' 1M - RES'!BT4</f>
        <v>47027</v>
      </c>
      <c r="BU4" s="176">
        <f>' 1M - RES'!BU4</f>
        <v>47058</v>
      </c>
      <c r="BV4" s="176">
        <f>' 1M - RES'!BV4</f>
        <v>47088</v>
      </c>
      <c r="BW4" s="176">
        <f>' 1M - RES'!BW4</f>
        <v>47119</v>
      </c>
      <c r="BX4" s="176">
        <f>' 1M - RES'!BX4</f>
        <v>47150</v>
      </c>
      <c r="BY4" s="176">
        <f>' 1M - RES'!BY4</f>
        <v>47178</v>
      </c>
      <c r="BZ4" s="176">
        <f>' 1M - RES'!BZ4</f>
        <v>47209</v>
      </c>
      <c r="CA4" s="176">
        <f>' 1M - RES'!CA4</f>
        <v>47239</v>
      </c>
      <c r="CB4" s="176">
        <f>' 1M - RES'!CB4</f>
        <v>47270</v>
      </c>
      <c r="CC4" s="176">
        <f>' 1M - RES'!CC4</f>
        <v>47300</v>
      </c>
      <c r="CD4" s="176">
        <f>' 1M - RES'!CD4</f>
        <v>47331</v>
      </c>
      <c r="CE4" s="176">
        <f>' 1M - RES'!CE4</f>
        <v>47362</v>
      </c>
      <c r="CF4" s="176">
        <f>' 1M - RES'!CF4</f>
        <v>47392</v>
      </c>
      <c r="CG4" s="176">
        <f>' 1M - RES'!CG4</f>
        <v>47423</v>
      </c>
      <c r="CH4" s="176">
        <f>' 1M - RES'!CH4</f>
        <v>47453</v>
      </c>
    </row>
    <row r="5" spans="1:88" ht="15" customHeight="1" x14ac:dyDescent="0.3">
      <c r="A5" s="560"/>
      <c r="B5" s="11" t="s">
        <v>0</v>
      </c>
      <c r="C5" s="3">
        <f>'RES kWh ENTRY'!C158</f>
        <v>0</v>
      </c>
      <c r="D5" s="3">
        <f>'RES kWh ENTRY'!D158</f>
        <v>2665.55</v>
      </c>
      <c r="E5" s="3">
        <f>'RES kWh ENTRY'!E158</f>
        <v>18065.72</v>
      </c>
      <c r="F5" s="3">
        <f>'RES kWh ENTRY'!F158</f>
        <v>11764.960000000001</v>
      </c>
      <c r="G5" s="3">
        <f>'RES kWh ENTRY'!G158</f>
        <v>1920.82</v>
      </c>
      <c r="H5" s="3">
        <f>'RES kWh ENTRY'!H158</f>
        <v>3288.93</v>
      </c>
      <c r="I5" s="3">
        <f>'RES kWh ENTRY'!I158</f>
        <v>12371.450000000003</v>
      </c>
      <c r="J5" s="3">
        <f>'RES kWh ENTRY'!J158</f>
        <v>4180.18</v>
      </c>
      <c r="K5" s="3">
        <f>'RES kWh ENTRY'!K158</f>
        <v>5246.03</v>
      </c>
      <c r="L5" s="3">
        <f>'RES kWh ENTRY'!L158</f>
        <v>3680.36</v>
      </c>
      <c r="M5" s="3">
        <f>'RES kWh ENTRY'!M158</f>
        <v>4258.8</v>
      </c>
      <c r="N5" s="3">
        <f>'RES kWh ENTRY'!N158</f>
        <v>74596.899999999994</v>
      </c>
      <c r="O5" s="186"/>
      <c r="P5" s="186"/>
      <c r="Q5" s="186"/>
      <c r="R5" s="186"/>
      <c r="S5" s="186"/>
      <c r="T5" s="186"/>
      <c r="U5" s="186"/>
      <c r="V5" s="186"/>
      <c r="W5" s="186"/>
      <c r="X5" s="186"/>
      <c r="Y5" s="186"/>
      <c r="Z5" s="186"/>
      <c r="AA5" s="186"/>
      <c r="AB5" s="186"/>
      <c r="AC5" s="186"/>
      <c r="AD5" s="186"/>
      <c r="AE5" s="186"/>
      <c r="AF5" s="186"/>
      <c r="AG5" s="186"/>
      <c r="AH5" s="186"/>
      <c r="AI5" s="186"/>
      <c r="AJ5" s="186"/>
      <c r="AK5" s="186"/>
      <c r="AL5" s="186"/>
      <c r="AM5" s="186"/>
      <c r="AN5" s="186"/>
      <c r="AO5" s="186"/>
      <c r="AP5" s="186"/>
      <c r="AQ5" s="186"/>
      <c r="AR5" s="186"/>
      <c r="AS5" s="186"/>
      <c r="AT5" s="186"/>
      <c r="AU5" s="186"/>
      <c r="AV5" s="186"/>
      <c r="AW5" s="186"/>
      <c r="AX5" s="186"/>
      <c r="AY5" s="186"/>
      <c r="AZ5" s="186"/>
      <c r="BA5" s="186"/>
      <c r="BB5" s="186"/>
      <c r="BC5" s="186"/>
      <c r="BD5" s="186"/>
      <c r="BE5" s="186"/>
      <c r="BF5" s="186"/>
      <c r="BG5" s="186"/>
      <c r="BH5" s="186"/>
      <c r="BI5" s="186"/>
      <c r="BJ5" s="186"/>
      <c r="BK5" s="186"/>
      <c r="BL5" s="186"/>
      <c r="BM5" s="186"/>
      <c r="BN5" s="186"/>
      <c r="BO5" s="186"/>
      <c r="BP5" s="186"/>
      <c r="BQ5" s="186"/>
      <c r="BR5" s="186"/>
      <c r="BS5" s="186"/>
      <c r="BT5" s="186"/>
      <c r="BU5" s="186"/>
      <c r="BV5" s="186"/>
      <c r="BW5" s="186"/>
      <c r="BX5" s="186"/>
      <c r="BY5" s="186"/>
      <c r="BZ5" s="186"/>
      <c r="CA5" s="186"/>
      <c r="CB5" s="186"/>
      <c r="CC5" s="186"/>
      <c r="CD5" s="186"/>
      <c r="CE5" s="186"/>
      <c r="CF5" s="186"/>
      <c r="CG5" s="186"/>
      <c r="CH5" s="240"/>
    </row>
    <row r="6" spans="1:88" x14ac:dyDescent="0.3">
      <c r="A6" s="560"/>
      <c r="B6" s="13" t="s">
        <v>1</v>
      </c>
      <c r="C6" s="3">
        <f>'RES kWh ENTRY'!C159</f>
        <v>1521.68</v>
      </c>
      <c r="D6" s="3">
        <f>'RES kWh ENTRY'!D159</f>
        <v>136852.40000000002</v>
      </c>
      <c r="E6" s="3">
        <f>'RES kWh ENTRY'!E159</f>
        <v>109276.98000000001</v>
      </c>
      <c r="F6" s="3">
        <f>'RES kWh ENTRY'!F159</f>
        <v>93280.71</v>
      </c>
      <c r="G6" s="3">
        <f>'RES kWh ENTRY'!G159</f>
        <v>99442.920000000027</v>
      </c>
      <c r="H6" s="3">
        <f>'RES kWh ENTRY'!H159</f>
        <v>127553.00000000001</v>
      </c>
      <c r="I6" s="3">
        <f>'RES kWh ENTRY'!I159</f>
        <v>81465.530000000028</v>
      </c>
      <c r="J6" s="3">
        <f>'RES kWh ENTRY'!J159</f>
        <v>56767.060000000005</v>
      </c>
      <c r="K6" s="3">
        <f>'RES kWh ENTRY'!K159</f>
        <v>32896.270000000004</v>
      </c>
      <c r="L6" s="3">
        <f>'RES kWh ENTRY'!L159</f>
        <v>57202.14</v>
      </c>
      <c r="M6" s="3">
        <f>'RES kWh ENTRY'!M159</f>
        <v>8294.2900000000009</v>
      </c>
      <c r="N6" s="3">
        <f>'RES kWh ENTRY'!N159</f>
        <v>43546.99</v>
      </c>
      <c r="O6" s="186"/>
      <c r="P6" s="186"/>
      <c r="Q6" s="186"/>
      <c r="R6" s="186"/>
      <c r="S6" s="186"/>
      <c r="T6" s="186"/>
      <c r="U6" s="186"/>
      <c r="V6" s="186"/>
      <c r="W6" s="186"/>
      <c r="X6" s="186"/>
      <c r="Y6" s="186"/>
      <c r="Z6" s="186"/>
      <c r="AA6" s="186"/>
      <c r="AB6" s="186"/>
      <c r="AC6" s="186"/>
      <c r="AD6" s="186"/>
      <c r="AE6" s="186"/>
      <c r="AF6" s="186"/>
      <c r="AG6" s="186"/>
      <c r="AH6" s="186"/>
      <c r="AI6" s="186"/>
      <c r="AJ6" s="186"/>
      <c r="AK6" s="186"/>
      <c r="AL6" s="186"/>
      <c r="AM6" s="186"/>
      <c r="AN6" s="186"/>
      <c r="AO6" s="186"/>
      <c r="AP6" s="186"/>
      <c r="AQ6" s="186"/>
      <c r="AR6" s="186"/>
      <c r="AS6" s="186"/>
      <c r="AT6" s="186"/>
      <c r="AU6" s="186"/>
      <c r="AV6" s="186"/>
      <c r="AW6" s="186"/>
      <c r="AX6" s="186"/>
      <c r="AY6" s="186"/>
      <c r="AZ6" s="186"/>
      <c r="BA6" s="186"/>
      <c r="BB6" s="186"/>
      <c r="BC6" s="186"/>
      <c r="BD6" s="186"/>
      <c r="BE6" s="186"/>
      <c r="BF6" s="186"/>
      <c r="BG6" s="186"/>
      <c r="BH6" s="186"/>
      <c r="BI6" s="186"/>
      <c r="BJ6" s="186"/>
      <c r="BK6" s="186"/>
      <c r="BL6" s="186"/>
      <c r="BM6" s="186"/>
      <c r="BN6" s="186"/>
      <c r="BO6" s="186"/>
      <c r="BP6" s="186"/>
      <c r="BQ6" s="186"/>
      <c r="BR6" s="186"/>
      <c r="BS6" s="186"/>
      <c r="BT6" s="186"/>
      <c r="BU6" s="186"/>
      <c r="BV6" s="186"/>
      <c r="BW6" s="186"/>
      <c r="BX6" s="186"/>
      <c r="BY6" s="186"/>
      <c r="BZ6" s="186"/>
      <c r="CA6" s="186"/>
      <c r="CB6" s="186"/>
      <c r="CC6" s="186"/>
      <c r="CD6" s="186"/>
      <c r="CE6" s="186"/>
      <c r="CF6" s="186"/>
      <c r="CG6" s="186"/>
      <c r="CH6" s="240"/>
    </row>
    <row r="7" spans="1:88" x14ac:dyDescent="0.3">
      <c r="A7" s="560"/>
      <c r="B7" s="11" t="s">
        <v>2</v>
      </c>
      <c r="C7" s="3">
        <f>'RES kWh ENTRY'!C160</f>
        <v>0</v>
      </c>
      <c r="D7" s="3">
        <f>'RES kWh ENTRY'!D160</f>
        <v>0</v>
      </c>
      <c r="E7" s="3">
        <f>'RES kWh ENTRY'!E160</f>
        <v>0</v>
      </c>
      <c r="F7" s="3">
        <f>'RES kWh ENTRY'!F160</f>
        <v>0</v>
      </c>
      <c r="G7" s="3">
        <f>'RES kWh ENTRY'!G160</f>
        <v>0</v>
      </c>
      <c r="H7" s="3">
        <f>'RES kWh ENTRY'!H160</f>
        <v>0</v>
      </c>
      <c r="I7" s="3">
        <f>'RES kWh ENTRY'!I160</f>
        <v>0</v>
      </c>
      <c r="J7" s="3">
        <f>'RES kWh ENTRY'!J160</f>
        <v>0</v>
      </c>
      <c r="K7" s="3">
        <f>'RES kWh ENTRY'!K160</f>
        <v>0</v>
      </c>
      <c r="L7" s="3">
        <f>'RES kWh ENTRY'!L160</f>
        <v>0</v>
      </c>
      <c r="M7" s="3">
        <f>'RES kWh ENTRY'!M160</f>
        <v>0</v>
      </c>
      <c r="N7" s="3">
        <f>'RES kWh ENTRY'!N160</f>
        <v>0</v>
      </c>
      <c r="O7" s="186"/>
      <c r="P7" s="186"/>
      <c r="Q7" s="186"/>
      <c r="R7" s="186"/>
      <c r="S7" s="186"/>
      <c r="T7" s="186"/>
      <c r="U7" s="186"/>
      <c r="V7" s="186"/>
      <c r="W7" s="186"/>
      <c r="X7" s="186"/>
      <c r="Y7" s="186"/>
      <c r="Z7" s="186"/>
      <c r="AA7" s="186"/>
      <c r="AB7" s="186"/>
      <c r="AC7" s="186"/>
      <c r="AD7" s="186"/>
      <c r="AE7" s="186"/>
      <c r="AF7" s="186"/>
      <c r="AG7" s="186"/>
      <c r="AH7" s="186"/>
      <c r="AI7" s="186"/>
      <c r="AJ7" s="186"/>
      <c r="AK7" s="186"/>
      <c r="AL7" s="186"/>
      <c r="AM7" s="186"/>
      <c r="AN7" s="186"/>
      <c r="AO7" s="186"/>
      <c r="AP7" s="186"/>
      <c r="AQ7" s="186"/>
      <c r="AR7" s="186"/>
      <c r="AS7" s="186"/>
      <c r="AT7" s="186"/>
      <c r="AU7" s="186"/>
      <c r="AV7" s="186"/>
      <c r="AW7" s="186"/>
      <c r="AX7" s="186"/>
      <c r="AY7" s="186"/>
      <c r="AZ7" s="186"/>
      <c r="BA7" s="186"/>
      <c r="BB7" s="186"/>
      <c r="BC7" s="186"/>
      <c r="BD7" s="186"/>
      <c r="BE7" s="186"/>
      <c r="BF7" s="186"/>
      <c r="BG7" s="186"/>
      <c r="BH7" s="186"/>
      <c r="BI7" s="186"/>
      <c r="BJ7" s="186"/>
      <c r="BK7" s="186"/>
      <c r="BL7" s="186"/>
      <c r="BM7" s="186"/>
      <c r="BN7" s="186"/>
      <c r="BO7" s="186"/>
      <c r="BP7" s="186"/>
      <c r="BQ7" s="186"/>
      <c r="BR7" s="186"/>
      <c r="BS7" s="186"/>
      <c r="BT7" s="186"/>
      <c r="BU7" s="186"/>
      <c r="BV7" s="186"/>
      <c r="BW7" s="186"/>
      <c r="BX7" s="186"/>
      <c r="BY7" s="186"/>
      <c r="BZ7" s="186"/>
      <c r="CA7" s="186"/>
      <c r="CB7" s="186"/>
      <c r="CC7" s="186"/>
      <c r="CD7" s="186"/>
      <c r="CE7" s="186"/>
      <c r="CF7" s="186"/>
      <c r="CG7" s="186"/>
      <c r="CH7" s="240"/>
    </row>
    <row r="8" spans="1:88" x14ac:dyDescent="0.3">
      <c r="A8" s="560"/>
      <c r="B8" s="11" t="s">
        <v>9</v>
      </c>
      <c r="C8" s="3">
        <f>'RES kWh ENTRY'!C161</f>
        <v>4865.76</v>
      </c>
      <c r="D8" s="3">
        <f>'RES kWh ENTRY'!D161</f>
        <v>8207.9699999999993</v>
      </c>
      <c r="E8" s="3">
        <f>'RES kWh ENTRY'!E161</f>
        <v>58466.710000000006</v>
      </c>
      <c r="F8" s="3">
        <f>'RES kWh ENTRY'!F161</f>
        <v>157189.24999999997</v>
      </c>
      <c r="G8" s="3">
        <f>'RES kWh ENTRY'!G161</f>
        <v>26440.459999999992</v>
      </c>
      <c r="H8" s="3">
        <f>'RES kWh ENTRY'!H161</f>
        <v>29136.070000000007</v>
      </c>
      <c r="I8" s="3">
        <f>'RES kWh ENTRY'!I161</f>
        <v>29408.399999999965</v>
      </c>
      <c r="J8" s="3">
        <f>'RES kWh ENTRY'!J161</f>
        <v>62214.689999999981</v>
      </c>
      <c r="K8" s="3">
        <f>'RES kWh ENTRY'!K161</f>
        <v>94929.12</v>
      </c>
      <c r="L8" s="3">
        <f>'RES kWh ENTRY'!L161</f>
        <v>209882.79</v>
      </c>
      <c r="M8" s="3">
        <f>'RES kWh ENTRY'!M161</f>
        <v>16474.920000000002</v>
      </c>
      <c r="N8" s="3">
        <f>'RES kWh ENTRY'!N161</f>
        <v>41848.729999999996</v>
      </c>
      <c r="O8" s="186"/>
      <c r="P8" s="186"/>
      <c r="Q8" s="186"/>
      <c r="R8" s="186"/>
      <c r="S8" s="186"/>
      <c r="T8" s="186"/>
      <c r="U8" s="186"/>
      <c r="V8" s="186"/>
      <c r="W8" s="186"/>
      <c r="X8" s="186"/>
      <c r="Y8" s="186"/>
      <c r="Z8" s="186"/>
      <c r="AA8" s="186"/>
      <c r="AB8" s="186"/>
      <c r="AC8" s="186"/>
      <c r="AD8" s="186"/>
      <c r="AE8" s="186"/>
      <c r="AF8" s="186"/>
      <c r="AG8" s="186"/>
      <c r="AH8" s="186"/>
      <c r="AI8" s="186"/>
      <c r="AJ8" s="186"/>
      <c r="AK8" s="186"/>
      <c r="AL8" s="186"/>
      <c r="AM8" s="186"/>
      <c r="AN8" s="186"/>
      <c r="AO8" s="186"/>
      <c r="AP8" s="186"/>
      <c r="AQ8" s="186"/>
      <c r="AR8" s="186"/>
      <c r="AS8" s="186"/>
      <c r="AT8" s="186"/>
      <c r="AU8" s="186"/>
      <c r="AV8" s="186"/>
      <c r="AW8" s="186"/>
      <c r="AX8" s="186"/>
      <c r="AY8" s="186"/>
      <c r="AZ8" s="186"/>
      <c r="BA8" s="186"/>
      <c r="BB8" s="186"/>
      <c r="BC8" s="186"/>
      <c r="BD8" s="186"/>
      <c r="BE8" s="186"/>
      <c r="BF8" s="186"/>
      <c r="BG8" s="186"/>
      <c r="BH8" s="186"/>
      <c r="BI8" s="186"/>
      <c r="BJ8" s="186"/>
      <c r="BK8" s="186"/>
      <c r="BL8" s="186"/>
      <c r="BM8" s="186"/>
      <c r="BN8" s="186"/>
      <c r="BO8" s="186"/>
      <c r="BP8" s="186"/>
      <c r="BQ8" s="186"/>
      <c r="BR8" s="186"/>
      <c r="BS8" s="186"/>
      <c r="BT8" s="186"/>
      <c r="BU8" s="186"/>
      <c r="BV8" s="186"/>
      <c r="BW8" s="186"/>
      <c r="BX8" s="186"/>
      <c r="BY8" s="186"/>
      <c r="BZ8" s="186"/>
      <c r="CA8" s="186"/>
      <c r="CB8" s="186"/>
      <c r="CC8" s="186"/>
      <c r="CD8" s="186"/>
      <c r="CE8" s="186"/>
      <c r="CF8" s="186"/>
      <c r="CG8" s="186"/>
      <c r="CH8" s="240"/>
    </row>
    <row r="9" spans="1:88" x14ac:dyDescent="0.3">
      <c r="A9" s="560"/>
      <c r="B9" s="13" t="s">
        <v>3</v>
      </c>
      <c r="C9" s="3">
        <f>'RES kWh ENTRY'!C162</f>
        <v>76187.39</v>
      </c>
      <c r="D9" s="3">
        <f>'RES kWh ENTRY'!D162</f>
        <v>484663.86</v>
      </c>
      <c r="E9" s="3">
        <f>'RES kWh ENTRY'!E162</f>
        <v>598628.15</v>
      </c>
      <c r="F9" s="3">
        <f>'RES kWh ENTRY'!F162</f>
        <v>473456.47</v>
      </c>
      <c r="G9" s="3">
        <f>'RES kWh ENTRY'!G162</f>
        <v>791943.02999999991</v>
      </c>
      <c r="H9" s="3">
        <f>'RES kWh ENTRY'!H162</f>
        <v>525061.46</v>
      </c>
      <c r="I9" s="3">
        <f>'RES kWh ENTRY'!I162</f>
        <v>379589.99</v>
      </c>
      <c r="J9" s="3">
        <f>'RES kWh ENTRY'!J162</f>
        <v>768998.57000000007</v>
      </c>
      <c r="K9" s="3">
        <f>'RES kWh ENTRY'!K162</f>
        <v>221453.84999999998</v>
      </c>
      <c r="L9" s="3">
        <f>'RES kWh ENTRY'!L162</f>
        <v>1746</v>
      </c>
      <c r="M9" s="3">
        <f>'RES kWh ENTRY'!M162</f>
        <v>192855.31</v>
      </c>
      <c r="N9" s="3">
        <f>'RES kWh ENTRY'!N162</f>
        <v>569100.29</v>
      </c>
      <c r="O9" s="186"/>
      <c r="P9" s="186"/>
      <c r="Q9" s="186"/>
      <c r="R9" s="186"/>
      <c r="S9" s="186"/>
      <c r="T9" s="186"/>
      <c r="U9" s="186"/>
      <c r="V9" s="186"/>
      <c r="W9" s="186"/>
      <c r="X9" s="186"/>
      <c r="Y9" s="186"/>
      <c r="Z9" s="186"/>
      <c r="AA9" s="186"/>
      <c r="AB9" s="186"/>
      <c r="AC9" s="186"/>
      <c r="AD9" s="186"/>
      <c r="AE9" s="186"/>
      <c r="AF9" s="186"/>
      <c r="AG9" s="186"/>
      <c r="AH9" s="186"/>
      <c r="AI9" s="186"/>
      <c r="AJ9" s="186"/>
      <c r="AK9" s="186"/>
      <c r="AL9" s="186"/>
      <c r="AM9" s="186"/>
      <c r="AN9" s="186"/>
      <c r="AO9" s="186"/>
      <c r="AP9" s="186"/>
      <c r="AQ9" s="186"/>
      <c r="AR9" s="186"/>
      <c r="AS9" s="186"/>
      <c r="AT9" s="186"/>
      <c r="AU9" s="186"/>
      <c r="AV9" s="186"/>
      <c r="AW9" s="186"/>
      <c r="AX9" s="186"/>
      <c r="AY9" s="186"/>
      <c r="AZ9" s="186"/>
      <c r="BA9" s="186"/>
      <c r="BB9" s="186"/>
      <c r="BC9" s="186"/>
      <c r="BD9" s="186"/>
      <c r="BE9" s="186"/>
      <c r="BF9" s="186"/>
      <c r="BG9" s="186"/>
      <c r="BH9" s="186"/>
      <c r="BI9" s="186"/>
      <c r="BJ9" s="186"/>
      <c r="BK9" s="186"/>
      <c r="BL9" s="186"/>
      <c r="BM9" s="186"/>
      <c r="BN9" s="186"/>
      <c r="BO9" s="186"/>
      <c r="BP9" s="186"/>
      <c r="BQ9" s="186"/>
      <c r="BR9" s="186"/>
      <c r="BS9" s="186"/>
      <c r="BT9" s="186"/>
      <c r="BU9" s="186"/>
      <c r="BV9" s="186"/>
      <c r="BW9" s="186"/>
      <c r="BX9" s="186"/>
      <c r="BY9" s="186"/>
      <c r="BZ9" s="186"/>
      <c r="CA9" s="186"/>
      <c r="CB9" s="186"/>
      <c r="CC9" s="186"/>
      <c r="CD9" s="186"/>
      <c r="CE9" s="186"/>
      <c r="CF9" s="186"/>
      <c r="CG9" s="186"/>
      <c r="CH9" s="240"/>
    </row>
    <row r="10" spans="1:88" x14ac:dyDescent="0.3">
      <c r="A10" s="560"/>
      <c r="B10" s="11" t="s">
        <v>4</v>
      </c>
      <c r="C10" s="3">
        <f>'RES kWh ENTRY'!C163</f>
        <v>0</v>
      </c>
      <c r="D10" s="3">
        <f>'RES kWh ENTRY'!D163</f>
        <v>106449.06999999999</v>
      </c>
      <c r="E10" s="3">
        <f>'RES kWh ENTRY'!E163</f>
        <v>156319.10999999999</v>
      </c>
      <c r="F10" s="3">
        <f>'RES kWh ENTRY'!F163</f>
        <v>2057415.59</v>
      </c>
      <c r="G10" s="3">
        <f>'RES kWh ENTRY'!G163</f>
        <v>1850451.36</v>
      </c>
      <c r="H10" s="3">
        <f>'RES kWh ENTRY'!H163</f>
        <v>2843173.64</v>
      </c>
      <c r="I10" s="3">
        <f>'RES kWh ENTRY'!I163</f>
        <v>609678.1399999999</v>
      </c>
      <c r="J10" s="3">
        <f>'RES kWh ENTRY'!J163</f>
        <v>162827.77999999991</v>
      </c>
      <c r="K10" s="3">
        <f>'RES kWh ENTRY'!K163</f>
        <v>329210.39999999915</v>
      </c>
      <c r="L10" s="3">
        <f>'RES kWh ENTRY'!L163</f>
        <v>145158.38</v>
      </c>
      <c r="M10" s="3">
        <f>'RES kWh ENTRY'!M163</f>
        <v>143634.98000000001</v>
      </c>
      <c r="N10" s="3">
        <f>'RES kWh ENTRY'!N163</f>
        <v>1533351.83</v>
      </c>
      <c r="O10" s="186"/>
      <c r="P10" s="186"/>
      <c r="Q10" s="186"/>
      <c r="R10" s="186"/>
      <c r="S10" s="186"/>
      <c r="T10" s="186"/>
      <c r="U10" s="186"/>
      <c r="V10" s="186"/>
      <c r="W10" s="186"/>
      <c r="X10" s="186"/>
      <c r="Y10" s="186"/>
      <c r="Z10" s="186"/>
      <c r="AA10" s="186"/>
      <c r="AB10" s="186"/>
      <c r="AC10" s="186"/>
      <c r="AD10" s="186"/>
      <c r="AE10" s="186"/>
      <c r="AF10" s="186"/>
      <c r="AG10" s="186"/>
      <c r="AH10" s="186"/>
      <c r="AI10" s="186"/>
      <c r="AJ10" s="186"/>
      <c r="AK10" s="186"/>
      <c r="AL10" s="186"/>
      <c r="AM10" s="186"/>
      <c r="AN10" s="186"/>
      <c r="AO10" s="186"/>
      <c r="AP10" s="186"/>
      <c r="AQ10" s="186"/>
      <c r="AR10" s="186"/>
      <c r="AS10" s="186"/>
      <c r="AT10" s="186"/>
      <c r="AU10" s="186"/>
      <c r="AV10" s="186"/>
      <c r="AW10" s="186"/>
      <c r="AX10" s="186"/>
      <c r="AY10" s="186"/>
      <c r="AZ10" s="186"/>
      <c r="BA10" s="186"/>
      <c r="BB10" s="186"/>
      <c r="BC10" s="186"/>
      <c r="BD10" s="186"/>
      <c r="BE10" s="186"/>
      <c r="BF10" s="186"/>
      <c r="BG10" s="186"/>
      <c r="BH10" s="186"/>
      <c r="BI10" s="186"/>
      <c r="BJ10" s="186"/>
      <c r="BK10" s="186"/>
      <c r="BL10" s="186"/>
      <c r="BM10" s="186"/>
      <c r="BN10" s="186"/>
      <c r="BO10" s="186"/>
      <c r="BP10" s="186"/>
      <c r="BQ10" s="186"/>
      <c r="BR10" s="186"/>
      <c r="BS10" s="186"/>
      <c r="BT10" s="186"/>
      <c r="BU10" s="186"/>
      <c r="BV10" s="186"/>
      <c r="BW10" s="186"/>
      <c r="BX10" s="186"/>
      <c r="BY10" s="186"/>
      <c r="BZ10" s="186"/>
      <c r="CA10" s="186"/>
      <c r="CB10" s="186"/>
      <c r="CC10" s="186"/>
      <c r="CD10" s="186"/>
      <c r="CE10" s="186"/>
      <c r="CF10" s="186"/>
      <c r="CG10" s="186"/>
      <c r="CH10" s="240"/>
    </row>
    <row r="11" spans="1:88" x14ac:dyDescent="0.3">
      <c r="A11" s="560"/>
      <c r="B11" s="11" t="s">
        <v>5</v>
      </c>
      <c r="C11" s="3">
        <f>'RES kWh ENTRY'!C164</f>
        <v>0</v>
      </c>
      <c r="D11" s="3">
        <f>'RES kWh ENTRY'!D164</f>
        <v>0</v>
      </c>
      <c r="E11" s="3">
        <f>'RES kWh ENTRY'!E164</f>
        <v>0</v>
      </c>
      <c r="F11" s="3">
        <f>'RES kWh ENTRY'!F164</f>
        <v>1998.7600000000004</v>
      </c>
      <c r="G11" s="3">
        <f>'RES kWh ENTRY'!G164</f>
        <v>25811.219999999987</v>
      </c>
      <c r="H11" s="3">
        <f>'RES kWh ENTRY'!H164</f>
        <v>615.6</v>
      </c>
      <c r="I11" s="3">
        <f>'RES kWh ENTRY'!I164</f>
        <v>14895.96</v>
      </c>
      <c r="J11" s="3">
        <f>'RES kWh ENTRY'!J164</f>
        <v>153.9</v>
      </c>
      <c r="K11" s="3">
        <f>'RES kWh ENTRY'!K164</f>
        <v>0</v>
      </c>
      <c r="L11" s="3">
        <f>'RES kWh ENTRY'!L164</f>
        <v>0</v>
      </c>
      <c r="M11" s="3">
        <f>'RES kWh ENTRY'!M164</f>
        <v>0</v>
      </c>
      <c r="N11" s="3">
        <f>'RES kWh ENTRY'!N164</f>
        <v>0</v>
      </c>
      <c r="O11" s="186"/>
      <c r="P11" s="186"/>
      <c r="Q11" s="186"/>
      <c r="R11" s="186"/>
      <c r="S11" s="186"/>
      <c r="T11" s="186"/>
      <c r="U11" s="186"/>
      <c r="V11" s="186"/>
      <c r="W11" s="186"/>
      <c r="X11" s="186"/>
      <c r="Y11" s="186"/>
      <c r="Z11" s="186"/>
      <c r="AA11" s="186"/>
      <c r="AB11" s="186"/>
      <c r="AC11" s="186"/>
      <c r="AD11" s="186"/>
      <c r="AE11" s="186"/>
      <c r="AF11" s="186"/>
      <c r="AG11" s="186"/>
      <c r="AH11" s="186"/>
      <c r="AI11" s="186"/>
      <c r="AJ11" s="186"/>
      <c r="AK11" s="186"/>
      <c r="AL11" s="186"/>
      <c r="AM11" s="186"/>
      <c r="AN11" s="186"/>
      <c r="AO11" s="186"/>
      <c r="AP11" s="186"/>
      <c r="AQ11" s="186"/>
      <c r="AR11" s="186"/>
      <c r="AS11" s="186"/>
      <c r="AT11" s="186"/>
      <c r="AU11" s="186"/>
      <c r="AV11" s="186"/>
      <c r="AW11" s="186"/>
      <c r="AX11" s="186"/>
      <c r="AY11" s="186"/>
      <c r="AZ11" s="186"/>
      <c r="BA11" s="186"/>
      <c r="BB11" s="186"/>
      <c r="BC11" s="186"/>
      <c r="BD11" s="186"/>
      <c r="BE11" s="186"/>
      <c r="BF11" s="186"/>
      <c r="BG11" s="186"/>
      <c r="BH11" s="186"/>
      <c r="BI11" s="186"/>
      <c r="BJ11" s="186"/>
      <c r="BK11" s="186"/>
      <c r="BL11" s="186"/>
      <c r="BM11" s="186"/>
      <c r="BN11" s="186"/>
      <c r="BO11" s="186"/>
      <c r="BP11" s="186"/>
      <c r="BQ11" s="186"/>
      <c r="BR11" s="186"/>
      <c r="BS11" s="186"/>
      <c r="BT11" s="186"/>
      <c r="BU11" s="186"/>
      <c r="BV11" s="186"/>
      <c r="BW11" s="186"/>
      <c r="BX11" s="186"/>
      <c r="BY11" s="186"/>
      <c r="BZ11" s="186"/>
      <c r="CA11" s="186"/>
      <c r="CB11" s="186"/>
      <c r="CC11" s="186"/>
      <c r="CD11" s="186"/>
      <c r="CE11" s="186"/>
      <c r="CF11" s="186"/>
      <c r="CG11" s="186"/>
      <c r="CH11" s="240"/>
    </row>
    <row r="12" spans="1:88" x14ac:dyDescent="0.3">
      <c r="A12" s="560"/>
      <c r="B12" s="11" t="s">
        <v>6</v>
      </c>
      <c r="C12" s="3">
        <f>'RES kWh ENTRY'!C165</f>
        <v>0</v>
      </c>
      <c r="D12" s="3">
        <f>'RES kWh ENTRY'!D165</f>
        <v>0</v>
      </c>
      <c r="E12" s="3">
        <f>'RES kWh ENTRY'!E165</f>
        <v>0</v>
      </c>
      <c r="F12" s="3">
        <f>'RES kWh ENTRY'!F165</f>
        <v>0</v>
      </c>
      <c r="G12" s="3">
        <f>'RES kWh ENTRY'!G165</f>
        <v>0</v>
      </c>
      <c r="H12" s="3">
        <f>'RES kWh ENTRY'!H165</f>
        <v>0</v>
      </c>
      <c r="I12" s="3">
        <f>'RES kWh ENTRY'!I165</f>
        <v>0</v>
      </c>
      <c r="J12" s="3">
        <f>'RES kWh ENTRY'!J165</f>
        <v>0</v>
      </c>
      <c r="K12" s="3">
        <f>'RES kWh ENTRY'!K165</f>
        <v>0</v>
      </c>
      <c r="L12" s="3">
        <f>'RES kWh ENTRY'!L165</f>
        <v>0</v>
      </c>
      <c r="M12" s="3">
        <f>'RES kWh ENTRY'!M165</f>
        <v>0</v>
      </c>
      <c r="N12" s="3">
        <f>'RES kWh ENTRY'!N165</f>
        <v>0</v>
      </c>
      <c r="O12" s="186"/>
      <c r="P12" s="186"/>
      <c r="Q12" s="186"/>
      <c r="R12" s="186"/>
      <c r="S12" s="186"/>
      <c r="T12" s="186"/>
      <c r="U12" s="186"/>
      <c r="V12" s="186"/>
      <c r="W12" s="186"/>
      <c r="X12" s="186"/>
      <c r="Y12" s="186"/>
      <c r="Z12" s="186"/>
      <c r="AA12" s="186"/>
      <c r="AB12" s="186"/>
      <c r="AC12" s="186"/>
      <c r="AD12" s="186"/>
      <c r="AE12" s="186"/>
      <c r="AF12" s="186"/>
      <c r="AG12" s="186"/>
      <c r="AH12" s="186"/>
      <c r="AI12" s="186"/>
      <c r="AJ12" s="186"/>
      <c r="AK12" s="186"/>
      <c r="AL12" s="186"/>
      <c r="AM12" s="186"/>
      <c r="AN12" s="186"/>
      <c r="AO12" s="186"/>
      <c r="AP12" s="186"/>
      <c r="AQ12" s="186"/>
      <c r="AR12" s="186"/>
      <c r="AS12" s="186"/>
      <c r="AT12" s="186"/>
      <c r="AU12" s="186"/>
      <c r="AV12" s="186"/>
      <c r="AW12" s="186"/>
      <c r="AX12" s="186"/>
      <c r="AY12" s="186"/>
      <c r="AZ12" s="186"/>
      <c r="BA12" s="186"/>
      <c r="BB12" s="186"/>
      <c r="BC12" s="186"/>
      <c r="BD12" s="186"/>
      <c r="BE12" s="186"/>
      <c r="BF12" s="186"/>
      <c r="BG12" s="186"/>
      <c r="BH12" s="186"/>
      <c r="BI12" s="186"/>
      <c r="BJ12" s="186"/>
      <c r="BK12" s="186"/>
      <c r="BL12" s="186"/>
      <c r="BM12" s="186"/>
      <c r="BN12" s="186"/>
      <c r="BO12" s="186"/>
      <c r="BP12" s="186"/>
      <c r="BQ12" s="186"/>
      <c r="BR12" s="186"/>
      <c r="BS12" s="186"/>
      <c r="BT12" s="186"/>
      <c r="BU12" s="186"/>
      <c r="BV12" s="186"/>
      <c r="BW12" s="186"/>
      <c r="BX12" s="186"/>
      <c r="BY12" s="186"/>
      <c r="BZ12" s="186"/>
      <c r="CA12" s="186"/>
      <c r="CB12" s="186"/>
      <c r="CC12" s="186"/>
      <c r="CD12" s="186"/>
      <c r="CE12" s="186"/>
      <c r="CF12" s="186"/>
      <c r="CG12" s="186"/>
      <c r="CH12" s="240"/>
    </row>
    <row r="13" spans="1:88" x14ac:dyDescent="0.3">
      <c r="A13" s="560"/>
      <c r="B13" s="11" t="s">
        <v>7</v>
      </c>
      <c r="C13" s="3">
        <f>'RES kWh ENTRY'!C166</f>
        <v>0</v>
      </c>
      <c r="D13" s="3">
        <f>'RES kWh ENTRY'!D166</f>
        <v>13551.839999999998</v>
      </c>
      <c r="E13" s="3">
        <f>'RES kWh ENTRY'!E166</f>
        <v>0</v>
      </c>
      <c r="F13" s="3">
        <f>'RES kWh ENTRY'!F166</f>
        <v>1129.32</v>
      </c>
      <c r="G13" s="3">
        <f>'RES kWh ENTRY'!G166</f>
        <v>2823.2999999999997</v>
      </c>
      <c r="H13" s="3">
        <f>'RES kWh ENTRY'!H166</f>
        <v>4517.28</v>
      </c>
      <c r="I13" s="3">
        <f>'RES kWh ENTRY'!I166</f>
        <v>14116.499999999998</v>
      </c>
      <c r="J13" s="3">
        <f>'RES kWh ENTRY'!J166</f>
        <v>0</v>
      </c>
      <c r="K13" s="3">
        <f>'RES kWh ENTRY'!K166</f>
        <v>0</v>
      </c>
      <c r="L13" s="3">
        <f>'RES kWh ENTRY'!L166</f>
        <v>9599.2199999999993</v>
      </c>
      <c r="M13" s="3">
        <f>'RES kWh ENTRY'!M166</f>
        <v>0</v>
      </c>
      <c r="N13" s="3">
        <f>'RES kWh ENTRY'!N166</f>
        <v>5646.5999999999995</v>
      </c>
      <c r="O13" s="186"/>
      <c r="P13" s="186"/>
      <c r="Q13" s="186"/>
      <c r="R13" s="186"/>
      <c r="S13" s="186"/>
      <c r="T13" s="186"/>
      <c r="U13" s="186"/>
      <c r="V13" s="186"/>
      <c r="W13" s="186"/>
      <c r="X13" s="186"/>
      <c r="Y13" s="186"/>
      <c r="Z13" s="186"/>
      <c r="AA13" s="186"/>
      <c r="AB13" s="186"/>
      <c r="AC13" s="186"/>
      <c r="AD13" s="186"/>
      <c r="AE13" s="186"/>
      <c r="AF13" s="186"/>
      <c r="AG13" s="186"/>
      <c r="AH13" s="186"/>
      <c r="AI13" s="186"/>
      <c r="AJ13" s="186"/>
      <c r="AK13" s="186"/>
      <c r="AL13" s="186"/>
      <c r="AM13" s="186"/>
      <c r="AN13" s="186"/>
      <c r="AO13" s="186"/>
      <c r="AP13" s="186"/>
      <c r="AQ13" s="186"/>
      <c r="AR13" s="186"/>
      <c r="AS13" s="186"/>
      <c r="AT13" s="186"/>
      <c r="AU13" s="186"/>
      <c r="AV13" s="186"/>
      <c r="AW13" s="186"/>
      <c r="AX13" s="186"/>
      <c r="AY13" s="186"/>
      <c r="AZ13" s="186"/>
      <c r="BA13" s="186"/>
      <c r="BB13" s="186"/>
      <c r="BC13" s="186"/>
      <c r="BD13" s="186"/>
      <c r="BE13" s="186"/>
      <c r="BF13" s="186"/>
      <c r="BG13" s="186"/>
      <c r="BH13" s="186"/>
      <c r="BI13" s="186"/>
      <c r="BJ13" s="186"/>
      <c r="BK13" s="186"/>
      <c r="BL13" s="186"/>
      <c r="BM13" s="186"/>
      <c r="BN13" s="186"/>
      <c r="BO13" s="186"/>
      <c r="BP13" s="186"/>
      <c r="BQ13" s="186"/>
      <c r="BR13" s="186"/>
      <c r="BS13" s="186"/>
      <c r="BT13" s="186"/>
      <c r="BU13" s="186"/>
      <c r="BV13" s="186"/>
      <c r="BW13" s="186"/>
      <c r="BX13" s="186"/>
      <c r="BY13" s="186"/>
      <c r="BZ13" s="186"/>
      <c r="CA13" s="186"/>
      <c r="CB13" s="186"/>
      <c r="CC13" s="186"/>
      <c r="CD13" s="186"/>
      <c r="CE13" s="186"/>
      <c r="CF13" s="186"/>
      <c r="CG13" s="186"/>
      <c r="CH13" s="240"/>
    </row>
    <row r="14" spans="1:88" x14ac:dyDescent="0.3">
      <c r="A14" s="560"/>
      <c r="B14" s="11" t="s">
        <v>8</v>
      </c>
      <c r="C14" s="3">
        <f>'RES kWh ENTRY'!C167</f>
        <v>0</v>
      </c>
      <c r="D14" s="3">
        <f>'RES kWh ENTRY'!D167</f>
        <v>0</v>
      </c>
      <c r="E14" s="3">
        <f>'RES kWh ENTRY'!E167</f>
        <v>35.17</v>
      </c>
      <c r="F14" s="3">
        <f>'RES kWh ENTRY'!F167</f>
        <v>114418</v>
      </c>
      <c r="G14" s="3">
        <f>'RES kWh ENTRY'!G167</f>
        <v>416.83000000000004</v>
      </c>
      <c r="H14" s="3">
        <f>'RES kWh ENTRY'!H167</f>
        <v>111.03</v>
      </c>
      <c r="I14" s="3">
        <f>'RES kWh ENTRY'!I167</f>
        <v>23941.72</v>
      </c>
      <c r="J14" s="3">
        <f>'RES kWh ENTRY'!J167</f>
        <v>1055.72</v>
      </c>
      <c r="K14" s="3">
        <f>'RES kWh ENTRY'!K167</f>
        <v>0</v>
      </c>
      <c r="L14" s="3">
        <f>'RES kWh ENTRY'!L167</f>
        <v>105.51</v>
      </c>
      <c r="M14" s="3">
        <f>'RES kWh ENTRY'!M167</f>
        <v>305.8</v>
      </c>
      <c r="N14" s="3">
        <f>'RES kWh ENTRY'!N167</f>
        <v>611.6</v>
      </c>
      <c r="O14" s="186"/>
      <c r="P14" s="186"/>
      <c r="Q14" s="186"/>
      <c r="R14" s="186"/>
      <c r="S14" s="186"/>
      <c r="T14" s="186"/>
      <c r="U14" s="186"/>
      <c r="V14" s="186"/>
      <c r="W14" s="186"/>
      <c r="X14" s="186"/>
      <c r="Y14" s="186"/>
      <c r="Z14" s="186"/>
      <c r="AA14" s="186"/>
      <c r="AB14" s="186"/>
      <c r="AC14" s="186"/>
      <c r="AD14" s="186"/>
      <c r="AE14" s="186"/>
      <c r="AF14" s="186"/>
      <c r="AG14" s="186"/>
      <c r="AH14" s="186"/>
      <c r="AI14" s="186"/>
      <c r="AJ14" s="186"/>
      <c r="AK14" s="186"/>
      <c r="AL14" s="186"/>
      <c r="AM14" s="186"/>
      <c r="AN14" s="186"/>
      <c r="AO14" s="186"/>
      <c r="AP14" s="186"/>
      <c r="AQ14" s="186"/>
      <c r="AR14" s="186"/>
      <c r="AS14" s="186"/>
      <c r="AT14" s="186"/>
      <c r="AU14" s="186"/>
      <c r="AV14" s="186"/>
      <c r="AW14" s="186"/>
      <c r="AX14" s="186"/>
      <c r="AY14" s="186"/>
      <c r="AZ14" s="186"/>
      <c r="BA14" s="186"/>
      <c r="BB14" s="186"/>
      <c r="BC14" s="186"/>
      <c r="BD14" s="186"/>
      <c r="BE14" s="186"/>
      <c r="BF14" s="186"/>
      <c r="BG14" s="186"/>
      <c r="BH14" s="186"/>
      <c r="BI14" s="186"/>
      <c r="BJ14" s="186"/>
      <c r="BK14" s="186"/>
      <c r="BL14" s="186"/>
      <c r="BM14" s="186"/>
      <c r="BN14" s="186"/>
      <c r="BO14" s="186"/>
      <c r="BP14" s="186"/>
      <c r="BQ14" s="186"/>
      <c r="BR14" s="186"/>
      <c r="BS14" s="186"/>
      <c r="BT14" s="186"/>
      <c r="BU14" s="186"/>
      <c r="BV14" s="186"/>
      <c r="BW14" s="186"/>
      <c r="BX14" s="186"/>
      <c r="BY14" s="186"/>
      <c r="BZ14" s="186"/>
      <c r="CA14" s="186"/>
      <c r="CB14" s="186"/>
      <c r="CC14" s="186"/>
      <c r="CD14" s="186"/>
      <c r="CE14" s="186"/>
      <c r="CF14" s="186"/>
      <c r="CG14" s="186"/>
      <c r="CH14" s="240"/>
    </row>
    <row r="15" spans="1:88" x14ac:dyDescent="0.3">
      <c r="A15" s="560"/>
      <c r="B15" s="11" t="s">
        <v>11</v>
      </c>
      <c r="C15" s="3"/>
      <c r="D15" s="3"/>
      <c r="E15" s="279"/>
      <c r="F15" s="279"/>
      <c r="G15" s="279"/>
      <c r="H15" s="279"/>
      <c r="I15" s="279"/>
      <c r="J15" s="279"/>
      <c r="K15" s="279"/>
      <c r="L15" s="279"/>
      <c r="M15" s="279"/>
      <c r="N15" s="279"/>
      <c r="O15" s="186"/>
      <c r="P15" s="186"/>
      <c r="Q15" s="186"/>
      <c r="R15" s="186"/>
      <c r="S15" s="186"/>
      <c r="T15" s="186"/>
      <c r="U15" s="186"/>
      <c r="V15" s="186"/>
      <c r="W15" s="186"/>
      <c r="X15" s="186"/>
      <c r="Y15" s="186"/>
      <c r="Z15" s="186"/>
      <c r="AA15" s="186"/>
      <c r="AB15" s="186"/>
      <c r="AC15" s="186"/>
      <c r="AD15" s="186"/>
      <c r="AE15" s="186"/>
      <c r="AF15" s="186"/>
      <c r="AG15" s="186"/>
      <c r="AH15" s="186"/>
      <c r="AI15" s="186"/>
      <c r="AJ15" s="186"/>
      <c r="AK15" s="186"/>
      <c r="AL15" s="186"/>
      <c r="AM15" s="186"/>
      <c r="AN15" s="186"/>
      <c r="AO15" s="186"/>
      <c r="AP15" s="186"/>
      <c r="AQ15" s="186"/>
      <c r="AR15" s="186"/>
      <c r="AS15" s="186"/>
      <c r="AT15" s="186"/>
      <c r="AU15" s="186"/>
      <c r="AV15" s="186"/>
      <c r="AW15" s="186"/>
      <c r="AX15" s="186"/>
      <c r="AY15" s="186"/>
      <c r="AZ15" s="186"/>
      <c r="BA15" s="186"/>
      <c r="BB15" s="186"/>
      <c r="BC15" s="186"/>
      <c r="BD15" s="186"/>
      <c r="BE15" s="186"/>
      <c r="BF15" s="186"/>
      <c r="BG15" s="186"/>
      <c r="BH15" s="186"/>
      <c r="BI15" s="186"/>
      <c r="BJ15" s="186"/>
      <c r="BK15" s="186"/>
      <c r="BL15" s="186"/>
      <c r="BM15" s="186"/>
      <c r="BN15" s="186"/>
      <c r="BO15" s="186"/>
      <c r="BP15" s="186"/>
      <c r="BQ15" s="186"/>
      <c r="BR15" s="186"/>
      <c r="BS15" s="186"/>
      <c r="BT15" s="186"/>
      <c r="BU15" s="186"/>
      <c r="BV15" s="186"/>
      <c r="BW15" s="186"/>
      <c r="BX15" s="186"/>
      <c r="BY15" s="186"/>
      <c r="BZ15" s="186"/>
      <c r="CA15" s="186"/>
      <c r="CB15" s="186"/>
      <c r="CC15" s="186"/>
      <c r="CD15" s="186"/>
      <c r="CE15" s="186"/>
      <c r="CF15" s="186"/>
      <c r="CG15" s="186"/>
      <c r="CH15" s="240"/>
    </row>
    <row r="16" spans="1:88" ht="15" thickBot="1" x14ac:dyDescent="0.35">
      <c r="A16" s="561"/>
      <c r="B16" s="224" t="s">
        <v>25</v>
      </c>
      <c r="C16" s="280">
        <f>SUM(C5:C15)</f>
        <v>82574.83</v>
      </c>
      <c r="D16" s="280">
        <f t="shared" ref="D16:BO16" si="2">SUM(D5:D15)</f>
        <v>752390.69</v>
      </c>
      <c r="E16" s="280">
        <f t="shared" si="2"/>
        <v>940791.84000000008</v>
      </c>
      <c r="F16" s="280">
        <f t="shared" si="2"/>
        <v>2910653.0599999996</v>
      </c>
      <c r="G16" s="280">
        <f t="shared" si="2"/>
        <v>2799249.94</v>
      </c>
      <c r="H16" s="280">
        <f t="shared" si="2"/>
        <v>3533457.01</v>
      </c>
      <c r="I16" s="280">
        <f t="shared" si="2"/>
        <v>1165467.6899999997</v>
      </c>
      <c r="J16" s="280">
        <f t="shared" si="2"/>
        <v>1056197.8999999997</v>
      </c>
      <c r="K16" s="280">
        <f t="shared" si="2"/>
        <v>683735.66999999911</v>
      </c>
      <c r="L16" s="280">
        <f t="shared" si="2"/>
        <v>427374.4</v>
      </c>
      <c r="M16" s="280">
        <f t="shared" si="2"/>
        <v>365824.10000000003</v>
      </c>
      <c r="N16" s="280">
        <f t="shared" si="2"/>
        <v>2268702.9400000004</v>
      </c>
      <c r="O16" s="281">
        <f t="shared" si="2"/>
        <v>0</v>
      </c>
      <c r="P16" s="281">
        <f t="shared" si="2"/>
        <v>0</v>
      </c>
      <c r="Q16" s="281">
        <f t="shared" si="2"/>
        <v>0</v>
      </c>
      <c r="R16" s="281">
        <f t="shared" si="2"/>
        <v>0</v>
      </c>
      <c r="S16" s="281">
        <f t="shared" si="2"/>
        <v>0</v>
      </c>
      <c r="T16" s="281">
        <f t="shared" si="2"/>
        <v>0</v>
      </c>
      <c r="U16" s="281">
        <f t="shared" si="2"/>
        <v>0</v>
      </c>
      <c r="V16" s="281">
        <f t="shared" si="2"/>
        <v>0</v>
      </c>
      <c r="W16" s="281">
        <f t="shared" si="2"/>
        <v>0</v>
      </c>
      <c r="X16" s="281">
        <f t="shared" si="2"/>
        <v>0</v>
      </c>
      <c r="Y16" s="281">
        <f t="shared" si="2"/>
        <v>0</v>
      </c>
      <c r="Z16" s="281">
        <f t="shared" si="2"/>
        <v>0</v>
      </c>
      <c r="AA16" s="281">
        <f t="shared" si="2"/>
        <v>0</v>
      </c>
      <c r="AB16" s="281">
        <f t="shared" si="2"/>
        <v>0</v>
      </c>
      <c r="AC16" s="281">
        <f t="shared" si="2"/>
        <v>0</v>
      </c>
      <c r="AD16" s="281">
        <f t="shared" si="2"/>
        <v>0</v>
      </c>
      <c r="AE16" s="281">
        <f t="shared" si="2"/>
        <v>0</v>
      </c>
      <c r="AF16" s="281">
        <f t="shared" si="2"/>
        <v>0</v>
      </c>
      <c r="AG16" s="281">
        <f t="shared" si="2"/>
        <v>0</v>
      </c>
      <c r="AH16" s="281">
        <f t="shared" si="2"/>
        <v>0</v>
      </c>
      <c r="AI16" s="281">
        <f t="shared" si="2"/>
        <v>0</v>
      </c>
      <c r="AJ16" s="281">
        <f t="shared" si="2"/>
        <v>0</v>
      </c>
      <c r="AK16" s="281">
        <f t="shared" si="2"/>
        <v>0</v>
      </c>
      <c r="AL16" s="281">
        <f t="shared" si="2"/>
        <v>0</v>
      </c>
      <c r="AM16" s="281">
        <f t="shared" si="2"/>
        <v>0</v>
      </c>
      <c r="AN16" s="281">
        <f t="shared" si="2"/>
        <v>0</v>
      </c>
      <c r="AO16" s="281">
        <f t="shared" si="2"/>
        <v>0</v>
      </c>
      <c r="AP16" s="281">
        <f t="shared" si="2"/>
        <v>0</v>
      </c>
      <c r="AQ16" s="281">
        <f t="shared" si="2"/>
        <v>0</v>
      </c>
      <c r="AR16" s="281">
        <f t="shared" si="2"/>
        <v>0</v>
      </c>
      <c r="AS16" s="281">
        <f t="shared" si="2"/>
        <v>0</v>
      </c>
      <c r="AT16" s="281">
        <f t="shared" si="2"/>
        <v>0</v>
      </c>
      <c r="AU16" s="281">
        <f t="shared" si="2"/>
        <v>0</v>
      </c>
      <c r="AV16" s="281">
        <f t="shared" si="2"/>
        <v>0</v>
      </c>
      <c r="AW16" s="281">
        <f t="shared" si="2"/>
        <v>0</v>
      </c>
      <c r="AX16" s="281">
        <f t="shared" si="2"/>
        <v>0</v>
      </c>
      <c r="AY16" s="281">
        <f t="shared" si="2"/>
        <v>0</v>
      </c>
      <c r="AZ16" s="281">
        <f t="shared" si="2"/>
        <v>0</v>
      </c>
      <c r="BA16" s="281">
        <f t="shared" si="2"/>
        <v>0</v>
      </c>
      <c r="BB16" s="281">
        <f t="shared" si="2"/>
        <v>0</v>
      </c>
      <c r="BC16" s="281">
        <f t="shared" si="2"/>
        <v>0</v>
      </c>
      <c r="BD16" s="281">
        <f t="shared" si="2"/>
        <v>0</v>
      </c>
      <c r="BE16" s="281">
        <f t="shared" si="2"/>
        <v>0</v>
      </c>
      <c r="BF16" s="281">
        <f t="shared" si="2"/>
        <v>0</v>
      </c>
      <c r="BG16" s="281">
        <f t="shared" si="2"/>
        <v>0</v>
      </c>
      <c r="BH16" s="281">
        <f t="shared" si="2"/>
        <v>0</v>
      </c>
      <c r="BI16" s="281">
        <f t="shared" si="2"/>
        <v>0</v>
      </c>
      <c r="BJ16" s="281">
        <f t="shared" si="2"/>
        <v>0</v>
      </c>
      <c r="BK16" s="281">
        <f t="shared" si="2"/>
        <v>0</v>
      </c>
      <c r="BL16" s="281">
        <f t="shared" si="2"/>
        <v>0</v>
      </c>
      <c r="BM16" s="281">
        <f t="shared" si="2"/>
        <v>0</v>
      </c>
      <c r="BN16" s="281">
        <f t="shared" si="2"/>
        <v>0</v>
      </c>
      <c r="BO16" s="281">
        <f t="shared" si="2"/>
        <v>0</v>
      </c>
      <c r="BP16" s="281">
        <f t="shared" ref="BP16:CH16" si="3">SUM(BP5:BP15)</f>
        <v>0</v>
      </c>
      <c r="BQ16" s="281">
        <f t="shared" si="3"/>
        <v>0</v>
      </c>
      <c r="BR16" s="281">
        <f t="shared" si="3"/>
        <v>0</v>
      </c>
      <c r="BS16" s="281">
        <f t="shared" si="3"/>
        <v>0</v>
      </c>
      <c r="BT16" s="281">
        <f t="shared" si="3"/>
        <v>0</v>
      </c>
      <c r="BU16" s="281">
        <f t="shared" si="3"/>
        <v>0</v>
      </c>
      <c r="BV16" s="281">
        <f t="shared" si="3"/>
        <v>0</v>
      </c>
      <c r="BW16" s="281">
        <f t="shared" si="3"/>
        <v>0</v>
      </c>
      <c r="BX16" s="281">
        <f t="shared" si="3"/>
        <v>0</v>
      </c>
      <c r="BY16" s="281">
        <f t="shared" si="3"/>
        <v>0</v>
      </c>
      <c r="BZ16" s="281">
        <f t="shared" si="3"/>
        <v>0</v>
      </c>
      <c r="CA16" s="281">
        <f t="shared" si="3"/>
        <v>0</v>
      </c>
      <c r="CB16" s="281">
        <f t="shared" si="3"/>
        <v>0</v>
      </c>
      <c r="CC16" s="281">
        <f t="shared" si="3"/>
        <v>0</v>
      </c>
      <c r="CD16" s="281">
        <f t="shared" si="3"/>
        <v>0</v>
      </c>
      <c r="CE16" s="281">
        <f t="shared" si="3"/>
        <v>0</v>
      </c>
      <c r="CF16" s="281">
        <f t="shared" si="3"/>
        <v>0</v>
      </c>
      <c r="CG16" s="281">
        <f t="shared" si="3"/>
        <v>0</v>
      </c>
      <c r="CH16" s="282">
        <f t="shared" si="3"/>
        <v>0</v>
      </c>
    </row>
    <row r="17" spans="1:86" x14ac:dyDescent="0.3">
      <c r="A17" s="302"/>
      <c r="B17" s="303"/>
      <c r="C17" s="9"/>
      <c r="D17" s="303"/>
      <c r="E17" s="9"/>
      <c r="F17" s="303"/>
      <c r="G17" s="303"/>
      <c r="H17" s="9"/>
      <c r="I17" s="303"/>
      <c r="J17" s="303"/>
      <c r="K17" s="9"/>
      <c r="L17" s="303"/>
      <c r="M17" s="303"/>
      <c r="N17" s="9"/>
      <c r="O17" s="303"/>
      <c r="P17" s="303"/>
      <c r="Q17" s="9"/>
      <c r="R17" s="303"/>
      <c r="S17" s="303"/>
      <c r="T17" s="9"/>
      <c r="U17" s="303"/>
      <c r="V17" s="303"/>
      <c r="W17" s="9"/>
      <c r="X17" s="303"/>
      <c r="Y17" s="303"/>
      <c r="Z17" s="9"/>
      <c r="AA17" s="303"/>
      <c r="AB17" s="303"/>
      <c r="AC17" s="9"/>
      <c r="AD17" s="303"/>
      <c r="AE17" s="303"/>
      <c r="AF17" s="9"/>
      <c r="AG17" s="303"/>
      <c r="AH17" s="303"/>
      <c r="AI17" s="9"/>
      <c r="AJ17" s="303"/>
      <c r="AK17" s="303"/>
      <c r="AL17" s="9"/>
      <c r="AM17" s="303"/>
      <c r="AN17" s="303"/>
      <c r="AO17" s="9"/>
      <c r="AP17" s="303"/>
      <c r="AQ17" s="303"/>
      <c r="AR17" s="9"/>
      <c r="AS17" s="303"/>
      <c r="AT17" s="303"/>
      <c r="AU17" s="9"/>
      <c r="AV17" s="303"/>
      <c r="AW17" s="303"/>
      <c r="AX17" s="9"/>
      <c r="AY17" s="303"/>
      <c r="AZ17" s="303"/>
      <c r="BA17" s="9"/>
      <c r="BB17" s="303"/>
      <c r="BC17" s="303"/>
      <c r="BD17" s="9"/>
      <c r="BE17" s="303"/>
      <c r="BF17" s="303"/>
      <c r="BG17" s="9"/>
      <c r="BH17" s="303"/>
      <c r="BI17" s="303"/>
      <c r="BJ17" s="9"/>
      <c r="BK17" s="303"/>
      <c r="BL17" s="303"/>
      <c r="BM17" s="9"/>
      <c r="BN17" s="303"/>
      <c r="BO17" s="303"/>
      <c r="BP17" s="9"/>
      <c r="BQ17" s="303"/>
      <c r="BR17" s="303"/>
      <c r="BS17" s="9"/>
      <c r="BT17" s="303"/>
      <c r="BU17" s="303"/>
      <c r="BV17" s="9"/>
      <c r="BW17" s="303"/>
      <c r="BX17" s="303"/>
      <c r="BY17" s="9"/>
      <c r="BZ17" s="303"/>
      <c r="CA17" s="303"/>
      <c r="CB17" s="9"/>
      <c r="CC17" s="303"/>
      <c r="CD17" s="303"/>
      <c r="CE17" s="9"/>
      <c r="CF17" s="303"/>
      <c r="CG17" s="303"/>
      <c r="CH17" s="9"/>
    </row>
    <row r="18" spans="1:86" ht="15" thickBot="1" x14ac:dyDescent="0.35">
      <c r="C18" s="148"/>
      <c r="D18" s="148"/>
      <c r="E18" s="148"/>
      <c r="F18" s="148"/>
      <c r="G18" s="148"/>
      <c r="H18" s="148"/>
      <c r="I18" s="148"/>
      <c r="J18" s="148"/>
      <c r="K18" s="148"/>
      <c r="L18" s="148"/>
      <c r="M18" s="148"/>
      <c r="N18" s="148"/>
      <c r="O18" s="148"/>
      <c r="P18" s="148"/>
      <c r="Q18" s="148"/>
      <c r="R18" s="148"/>
      <c r="S18" s="148"/>
      <c r="T18" s="148"/>
      <c r="U18" s="148"/>
      <c r="V18" s="148"/>
      <c r="W18" s="148"/>
      <c r="X18" s="148"/>
      <c r="Y18" s="148"/>
      <c r="Z18" s="148"/>
      <c r="AA18" s="148"/>
      <c r="AB18" s="148"/>
      <c r="AC18" s="148"/>
      <c r="AD18" s="148"/>
      <c r="AE18" s="148"/>
      <c r="AF18" s="148"/>
      <c r="AG18" s="148"/>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c r="BI18" s="148"/>
      <c r="BJ18" s="148"/>
      <c r="BK18" s="148"/>
      <c r="BL18" s="148"/>
      <c r="BM18" s="148"/>
      <c r="BN18" s="148"/>
      <c r="BO18" s="148"/>
      <c r="BP18" s="148"/>
      <c r="BQ18" s="148"/>
      <c r="BR18" s="148"/>
      <c r="BS18" s="148"/>
      <c r="BT18" s="148"/>
      <c r="BU18" s="148"/>
      <c r="BV18" s="148"/>
      <c r="BW18" s="148"/>
      <c r="BX18" s="148"/>
      <c r="BY18" s="148"/>
      <c r="BZ18" s="148"/>
      <c r="CA18" s="148"/>
      <c r="CB18" s="148"/>
      <c r="CC18" s="148"/>
      <c r="CD18" s="148"/>
      <c r="CE18" s="148"/>
      <c r="CF18" s="148"/>
      <c r="CG18" s="148"/>
      <c r="CH18" s="148"/>
    </row>
    <row r="19" spans="1:86" ht="16.2" thickBot="1" x14ac:dyDescent="0.35">
      <c r="A19" s="562" t="s">
        <v>15</v>
      </c>
      <c r="B19" s="18" t="s">
        <v>10</v>
      </c>
      <c r="C19" s="176">
        <f>C$4</f>
        <v>44927</v>
      </c>
      <c r="D19" s="176">
        <f t="shared" ref="D19:BO19" si="4">D$4</f>
        <v>44958</v>
      </c>
      <c r="E19" s="176">
        <f t="shared" si="4"/>
        <v>44986</v>
      </c>
      <c r="F19" s="176">
        <f t="shared" si="4"/>
        <v>45017</v>
      </c>
      <c r="G19" s="176">
        <f t="shared" si="4"/>
        <v>45047</v>
      </c>
      <c r="H19" s="176">
        <f t="shared" si="4"/>
        <v>45078</v>
      </c>
      <c r="I19" s="176">
        <f t="shared" si="4"/>
        <v>45108</v>
      </c>
      <c r="J19" s="176">
        <f t="shared" si="4"/>
        <v>45139</v>
      </c>
      <c r="K19" s="176">
        <f t="shared" si="4"/>
        <v>45170</v>
      </c>
      <c r="L19" s="176">
        <f t="shared" si="4"/>
        <v>45200</v>
      </c>
      <c r="M19" s="176">
        <f t="shared" si="4"/>
        <v>45231</v>
      </c>
      <c r="N19" s="176">
        <f t="shared" si="4"/>
        <v>45261</v>
      </c>
      <c r="O19" s="176">
        <f t="shared" si="4"/>
        <v>45292</v>
      </c>
      <c r="P19" s="176">
        <f t="shared" si="4"/>
        <v>45323</v>
      </c>
      <c r="Q19" s="176">
        <f t="shared" si="4"/>
        <v>45352</v>
      </c>
      <c r="R19" s="176">
        <f t="shared" si="4"/>
        <v>45383</v>
      </c>
      <c r="S19" s="176">
        <f t="shared" si="4"/>
        <v>45413</v>
      </c>
      <c r="T19" s="176">
        <f t="shared" si="4"/>
        <v>45444</v>
      </c>
      <c r="U19" s="176">
        <f t="shared" si="4"/>
        <v>45474</v>
      </c>
      <c r="V19" s="176">
        <f t="shared" si="4"/>
        <v>45505</v>
      </c>
      <c r="W19" s="176">
        <f t="shared" si="4"/>
        <v>45536</v>
      </c>
      <c r="X19" s="176">
        <f t="shared" si="4"/>
        <v>45566</v>
      </c>
      <c r="Y19" s="176">
        <f t="shared" si="4"/>
        <v>45597</v>
      </c>
      <c r="Z19" s="176">
        <f t="shared" si="4"/>
        <v>45627</v>
      </c>
      <c r="AA19" s="176">
        <f t="shared" si="4"/>
        <v>45658</v>
      </c>
      <c r="AB19" s="176">
        <f t="shared" si="4"/>
        <v>45689</v>
      </c>
      <c r="AC19" s="176">
        <f t="shared" si="4"/>
        <v>45717</v>
      </c>
      <c r="AD19" s="176">
        <f t="shared" si="4"/>
        <v>45748</v>
      </c>
      <c r="AE19" s="176">
        <f t="shared" si="4"/>
        <v>45778</v>
      </c>
      <c r="AF19" s="176">
        <f t="shared" si="4"/>
        <v>45809</v>
      </c>
      <c r="AG19" s="176">
        <f t="shared" si="4"/>
        <v>45839</v>
      </c>
      <c r="AH19" s="176">
        <f t="shared" si="4"/>
        <v>45870</v>
      </c>
      <c r="AI19" s="176">
        <f t="shared" si="4"/>
        <v>45901</v>
      </c>
      <c r="AJ19" s="176">
        <f t="shared" si="4"/>
        <v>45931</v>
      </c>
      <c r="AK19" s="176">
        <f t="shared" si="4"/>
        <v>45962</v>
      </c>
      <c r="AL19" s="176">
        <f t="shared" si="4"/>
        <v>45992</v>
      </c>
      <c r="AM19" s="176">
        <f t="shared" si="4"/>
        <v>46023</v>
      </c>
      <c r="AN19" s="176">
        <f t="shared" si="4"/>
        <v>46054</v>
      </c>
      <c r="AO19" s="176">
        <f t="shared" si="4"/>
        <v>46082</v>
      </c>
      <c r="AP19" s="176">
        <f t="shared" si="4"/>
        <v>46113</v>
      </c>
      <c r="AQ19" s="176">
        <f t="shared" si="4"/>
        <v>46143</v>
      </c>
      <c r="AR19" s="176">
        <f t="shared" si="4"/>
        <v>46174</v>
      </c>
      <c r="AS19" s="176">
        <f t="shared" si="4"/>
        <v>46204</v>
      </c>
      <c r="AT19" s="176">
        <f t="shared" si="4"/>
        <v>46235</v>
      </c>
      <c r="AU19" s="176">
        <f t="shared" si="4"/>
        <v>46266</v>
      </c>
      <c r="AV19" s="176">
        <f t="shared" si="4"/>
        <v>46296</v>
      </c>
      <c r="AW19" s="176">
        <f t="shared" si="4"/>
        <v>46327</v>
      </c>
      <c r="AX19" s="176">
        <f t="shared" si="4"/>
        <v>46357</v>
      </c>
      <c r="AY19" s="176">
        <f t="shared" si="4"/>
        <v>46388</v>
      </c>
      <c r="AZ19" s="176">
        <f t="shared" si="4"/>
        <v>46419</v>
      </c>
      <c r="BA19" s="176">
        <f t="shared" si="4"/>
        <v>46447</v>
      </c>
      <c r="BB19" s="176">
        <f t="shared" si="4"/>
        <v>46478</v>
      </c>
      <c r="BC19" s="176">
        <f t="shared" si="4"/>
        <v>46508</v>
      </c>
      <c r="BD19" s="176">
        <f t="shared" si="4"/>
        <v>46539</v>
      </c>
      <c r="BE19" s="176">
        <f t="shared" si="4"/>
        <v>46569</v>
      </c>
      <c r="BF19" s="176">
        <f t="shared" si="4"/>
        <v>46600</v>
      </c>
      <c r="BG19" s="176">
        <f t="shared" si="4"/>
        <v>46631</v>
      </c>
      <c r="BH19" s="176">
        <f t="shared" si="4"/>
        <v>46661</v>
      </c>
      <c r="BI19" s="176">
        <f t="shared" si="4"/>
        <v>46692</v>
      </c>
      <c r="BJ19" s="176">
        <f t="shared" si="4"/>
        <v>46722</v>
      </c>
      <c r="BK19" s="176">
        <f t="shared" si="4"/>
        <v>46753</v>
      </c>
      <c r="BL19" s="176">
        <f t="shared" si="4"/>
        <v>46784</v>
      </c>
      <c r="BM19" s="176">
        <f t="shared" si="4"/>
        <v>46813</v>
      </c>
      <c r="BN19" s="176">
        <f t="shared" si="4"/>
        <v>46844</v>
      </c>
      <c r="BO19" s="176">
        <f t="shared" si="4"/>
        <v>46874</v>
      </c>
      <c r="BP19" s="176">
        <f t="shared" ref="BP19:CH19" si="5">BP$4</f>
        <v>46905</v>
      </c>
      <c r="BQ19" s="176">
        <f t="shared" si="5"/>
        <v>46935</v>
      </c>
      <c r="BR19" s="176">
        <f t="shared" si="5"/>
        <v>46966</v>
      </c>
      <c r="BS19" s="176">
        <f t="shared" si="5"/>
        <v>46997</v>
      </c>
      <c r="BT19" s="176">
        <f t="shared" si="5"/>
        <v>47027</v>
      </c>
      <c r="BU19" s="176">
        <f t="shared" si="5"/>
        <v>47058</v>
      </c>
      <c r="BV19" s="176">
        <f t="shared" si="5"/>
        <v>47088</v>
      </c>
      <c r="BW19" s="176">
        <f t="shared" si="5"/>
        <v>47119</v>
      </c>
      <c r="BX19" s="176">
        <f t="shared" si="5"/>
        <v>47150</v>
      </c>
      <c r="BY19" s="176">
        <f t="shared" si="5"/>
        <v>47178</v>
      </c>
      <c r="BZ19" s="176">
        <f t="shared" si="5"/>
        <v>47209</v>
      </c>
      <c r="CA19" s="176">
        <f t="shared" si="5"/>
        <v>47239</v>
      </c>
      <c r="CB19" s="176">
        <f t="shared" si="5"/>
        <v>47270</v>
      </c>
      <c r="CC19" s="176">
        <f t="shared" si="5"/>
        <v>47300</v>
      </c>
      <c r="CD19" s="176">
        <f t="shared" si="5"/>
        <v>47331</v>
      </c>
      <c r="CE19" s="176">
        <f t="shared" si="5"/>
        <v>47362</v>
      </c>
      <c r="CF19" s="176">
        <f t="shared" si="5"/>
        <v>47392</v>
      </c>
      <c r="CG19" s="176">
        <f t="shared" si="5"/>
        <v>47423</v>
      </c>
      <c r="CH19" s="177">
        <f t="shared" si="5"/>
        <v>47453</v>
      </c>
    </row>
    <row r="20" spans="1:86" ht="15" customHeight="1" x14ac:dyDescent="0.3">
      <c r="A20" s="563"/>
      <c r="B20" s="11" t="str">
        <f t="shared" ref="B20:C31" si="6">B5</f>
        <v>Building Shell</v>
      </c>
      <c r="C20" s="3">
        <f>C5</f>
        <v>0</v>
      </c>
      <c r="D20" s="3">
        <f>IF(SUM($C$16:$N$16)=0,0,C20+D5)</f>
        <v>2665.55</v>
      </c>
      <c r="E20" s="3">
        <f t="shared" ref="E20:BP20" si="7">IF(SUM($C$16:$N$16)=0,0,D20+E5)</f>
        <v>20731.27</v>
      </c>
      <c r="F20" s="3">
        <f t="shared" si="7"/>
        <v>32496.230000000003</v>
      </c>
      <c r="G20" s="3">
        <f t="shared" si="7"/>
        <v>34417.050000000003</v>
      </c>
      <c r="H20" s="3">
        <f t="shared" si="7"/>
        <v>37705.980000000003</v>
      </c>
      <c r="I20" s="3">
        <f t="shared" si="7"/>
        <v>50077.430000000008</v>
      </c>
      <c r="J20" s="3">
        <f t="shared" si="7"/>
        <v>54257.610000000008</v>
      </c>
      <c r="K20" s="3">
        <f t="shared" si="7"/>
        <v>59503.640000000007</v>
      </c>
      <c r="L20" s="3">
        <f t="shared" si="7"/>
        <v>63184.000000000007</v>
      </c>
      <c r="M20" s="3">
        <f t="shared" si="7"/>
        <v>67442.8</v>
      </c>
      <c r="N20" s="3">
        <f t="shared" si="7"/>
        <v>142039.70000000001</v>
      </c>
      <c r="O20" s="3">
        <f t="shared" si="7"/>
        <v>142039.70000000001</v>
      </c>
      <c r="P20" s="3">
        <f t="shared" si="7"/>
        <v>142039.70000000001</v>
      </c>
      <c r="Q20" s="3">
        <f t="shared" si="7"/>
        <v>142039.70000000001</v>
      </c>
      <c r="R20" s="3">
        <f t="shared" si="7"/>
        <v>142039.70000000001</v>
      </c>
      <c r="S20" s="3">
        <f t="shared" si="7"/>
        <v>142039.70000000001</v>
      </c>
      <c r="T20" s="3">
        <f t="shared" si="7"/>
        <v>142039.70000000001</v>
      </c>
      <c r="U20" s="3">
        <f t="shared" si="7"/>
        <v>142039.70000000001</v>
      </c>
      <c r="V20" s="3">
        <f t="shared" si="7"/>
        <v>142039.70000000001</v>
      </c>
      <c r="W20" s="3">
        <f t="shared" si="7"/>
        <v>142039.70000000001</v>
      </c>
      <c r="X20" s="3">
        <f t="shared" si="7"/>
        <v>142039.70000000001</v>
      </c>
      <c r="Y20" s="3">
        <f t="shared" si="7"/>
        <v>142039.70000000001</v>
      </c>
      <c r="Z20" s="3">
        <f t="shared" si="7"/>
        <v>142039.70000000001</v>
      </c>
      <c r="AA20" s="3">
        <f t="shared" si="7"/>
        <v>142039.70000000001</v>
      </c>
      <c r="AB20" s="3">
        <f t="shared" si="7"/>
        <v>142039.70000000001</v>
      </c>
      <c r="AC20" s="3">
        <f t="shared" si="7"/>
        <v>142039.70000000001</v>
      </c>
      <c r="AD20" s="3">
        <f t="shared" si="7"/>
        <v>142039.70000000001</v>
      </c>
      <c r="AE20" s="3">
        <f t="shared" si="7"/>
        <v>142039.70000000001</v>
      </c>
      <c r="AF20" s="3">
        <f t="shared" si="7"/>
        <v>142039.70000000001</v>
      </c>
      <c r="AG20" s="3">
        <f t="shared" si="7"/>
        <v>142039.70000000001</v>
      </c>
      <c r="AH20" s="3">
        <f t="shared" si="7"/>
        <v>142039.70000000001</v>
      </c>
      <c r="AI20" s="3">
        <f t="shared" si="7"/>
        <v>142039.70000000001</v>
      </c>
      <c r="AJ20" s="3">
        <f t="shared" si="7"/>
        <v>142039.70000000001</v>
      </c>
      <c r="AK20" s="3">
        <f t="shared" si="7"/>
        <v>142039.70000000001</v>
      </c>
      <c r="AL20" s="3">
        <f t="shared" si="7"/>
        <v>142039.70000000001</v>
      </c>
      <c r="AM20" s="3">
        <f t="shared" si="7"/>
        <v>142039.70000000001</v>
      </c>
      <c r="AN20" s="3">
        <f t="shared" si="7"/>
        <v>142039.70000000001</v>
      </c>
      <c r="AO20" s="3">
        <f t="shared" si="7"/>
        <v>142039.70000000001</v>
      </c>
      <c r="AP20" s="3">
        <f t="shared" si="7"/>
        <v>142039.70000000001</v>
      </c>
      <c r="AQ20" s="3">
        <f t="shared" si="7"/>
        <v>142039.70000000001</v>
      </c>
      <c r="AR20" s="3">
        <f t="shared" si="7"/>
        <v>142039.70000000001</v>
      </c>
      <c r="AS20" s="3">
        <f t="shared" si="7"/>
        <v>142039.70000000001</v>
      </c>
      <c r="AT20" s="3">
        <f t="shared" si="7"/>
        <v>142039.70000000001</v>
      </c>
      <c r="AU20" s="3">
        <f t="shared" si="7"/>
        <v>142039.70000000001</v>
      </c>
      <c r="AV20" s="3">
        <f t="shared" si="7"/>
        <v>142039.70000000001</v>
      </c>
      <c r="AW20" s="3">
        <f t="shared" si="7"/>
        <v>142039.70000000001</v>
      </c>
      <c r="AX20" s="3">
        <f t="shared" si="7"/>
        <v>142039.70000000001</v>
      </c>
      <c r="AY20" s="3">
        <f t="shared" si="7"/>
        <v>142039.70000000001</v>
      </c>
      <c r="AZ20" s="3">
        <f t="shared" si="7"/>
        <v>142039.70000000001</v>
      </c>
      <c r="BA20" s="3">
        <f t="shared" si="7"/>
        <v>142039.70000000001</v>
      </c>
      <c r="BB20" s="3">
        <f t="shared" si="7"/>
        <v>142039.70000000001</v>
      </c>
      <c r="BC20" s="3">
        <f t="shared" si="7"/>
        <v>142039.70000000001</v>
      </c>
      <c r="BD20" s="3">
        <f t="shared" si="7"/>
        <v>142039.70000000001</v>
      </c>
      <c r="BE20" s="3">
        <f t="shared" si="7"/>
        <v>142039.70000000001</v>
      </c>
      <c r="BF20" s="3">
        <f t="shared" si="7"/>
        <v>142039.70000000001</v>
      </c>
      <c r="BG20" s="3">
        <f t="shared" si="7"/>
        <v>142039.70000000001</v>
      </c>
      <c r="BH20" s="3">
        <f t="shared" si="7"/>
        <v>142039.70000000001</v>
      </c>
      <c r="BI20" s="3">
        <f t="shared" si="7"/>
        <v>142039.70000000001</v>
      </c>
      <c r="BJ20" s="3">
        <f t="shared" si="7"/>
        <v>142039.70000000001</v>
      </c>
      <c r="BK20" s="3">
        <f t="shared" si="7"/>
        <v>142039.70000000001</v>
      </c>
      <c r="BL20" s="3">
        <f t="shared" si="7"/>
        <v>142039.70000000001</v>
      </c>
      <c r="BM20" s="3">
        <f t="shared" si="7"/>
        <v>142039.70000000001</v>
      </c>
      <c r="BN20" s="3">
        <f t="shared" si="7"/>
        <v>142039.70000000001</v>
      </c>
      <c r="BO20" s="3">
        <f t="shared" si="7"/>
        <v>142039.70000000001</v>
      </c>
      <c r="BP20" s="3">
        <f t="shared" si="7"/>
        <v>142039.70000000001</v>
      </c>
      <c r="BQ20" s="3">
        <f t="shared" ref="BQ20:CH20" si="8">IF(SUM($C$16:$N$16)=0,0,BP20+BQ5)</f>
        <v>142039.70000000001</v>
      </c>
      <c r="BR20" s="3">
        <f t="shared" si="8"/>
        <v>142039.70000000001</v>
      </c>
      <c r="BS20" s="3">
        <f t="shared" si="8"/>
        <v>142039.70000000001</v>
      </c>
      <c r="BT20" s="3">
        <f t="shared" si="8"/>
        <v>142039.70000000001</v>
      </c>
      <c r="BU20" s="3">
        <f t="shared" si="8"/>
        <v>142039.70000000001</v>
      </c>
      <c r="BV20" s="3">
        <f t="shared" si="8"/>
        <v>142039.70000000001</v>
      </c>
      <c r="BW20" s="3">
        <f t="shared" si="8"/>
        <v>142039.70000000001</v>
      </c>
      <c r="BX20" s="3">
        <f t="shared" si="8"/>
        <v>142039.70000000001</v>
      </c>
      <c r="BY20" s="3">
        <f t="shared" si="8"/>
        <v>142039.70000000001</v>
      </c>
      <c r="BZ20" s="3">
        <f t="shared" si="8"/>
        <v>142039.70000000001</v>
      </c>
      <c r="CA20" s="3">
        <f t="shared" si="8"/>
        <v>142039.70000000001</v>
      </c>
      <c r="CB20" s="3">
        <f t="shared" si="8"/>
        <v>142039.70000000001</v>
      </c>
      <c r="CC20" s="3">
        <f t="shared" si="8"/>
        <v>142039.70000000001</v>
      </c>
      <c r="CD20" s="3">
        <f t="shared" si="8"/>
        <v>142039.70000000001</v>
      </c>
      <c r="CE20" s="3">
        <f t="shared" si="8"/>
        <v>142039.70000000001</v>
      </c>
      <c r="CF20" s="3">
        <f t="shared" si="8"/>
        <v>142039.70000000001</v>
      </c>
      <c r="CG20" s="3">
        <f t="shared" si="8"/>
        <v>142039.70000000001</v>
      </c>
      <c r="CH20" s="12">
        <f t="shared" si="8"/>
        <v>142039.70000000001</v>
      </c>
    </row>
    <row r="21" spans="1:86" x14ac:dyDescent="0.3">
      <c r="A21" s="563"/>
      <c r="B21" s="13" t="str">
        <f t="shared" si="6"/>
        <v>Cooling</v>
      </c>
      <c r="C21" s="3">
        <f t="shared" si="6"/>
        <v>1521.68</v>
      </c>
      <c r="D21" s="3">
        <f t="shared" ref="D21:BO21" si="9">IF(SUM($C$16:$N$16)=0,0,C21+D6)</f>
        <v>138374.08000000002</v>
      </c>
      <c r="E21" s="3">
        <f t="shared" si="9"/>
        <v>247651.06000000003</v>
      </c>
      <c r="F21" s="3">
        <f t="shared" si="9"/>
        <v>340931.77</v>
      </c>
      <c r="G21" s="3">
        <f t="shared" si="9"/>
        <v>440374.69000000006</v>
      </c>
      <c r="H21" s="3">
        <f t="shared" si="9"/>
        <v>567927.69000000006</v>
      </c>
      <c r="I21" s="3">
        <f t="shared" si="9"/>
        <v>649393.22000000009</v>
      </c>
      <c r="J21" s="3">
        <f t="shared" si="9"/>
        <v>706160.28000000014</v>
      </c>
      <c r="K21" s="3">
        <f t="shared" si="9"/>
        <v>739056.55000000016</v>
      </c>
      <c r="L21" s="3">
        <f t="shared" si="9"/>
        <v>796258.69000000018</v>
      </c>
      <c r="M21" s="3">
        <f t="shared" si="9"/>
        <v>804552.98000000021</v>
      </c>
      <c r="N21" s="3">
        <f t="shared" si="9"/>
        <v>848099.9700000002</v>
      </c>
      <c r="O21" s="3">
        <f t="shared" si="9"/>
        <v>848099.9700000002</v>
      </c>
      <c r="P21" s="3">
        <f t="shared" si="9"/>
        <v>848099.9700000002</v>
      </c>
      <c r="Q21" s="3">
        <f t="shared" si="9"/>
        <v>848099.9700000002</v>
      </c>
      <c r="R21" s="3">
        <f t="shared" si="9"/>
        <v>848099.9700000002</v>
      </c>
      <c r="S21" s="3">
        <f t="shared" si="9"/>
        <v>848099.9700000002</v>
      </c>
      <c r="T21" s="3">
        <f t="shared" si="9"/>
        <v>848099.9700000002</v>
      </c>
      <c r="U21" s="3">
        <f t="shared" si="9"/>
        <v>848099.9700000002</v>
      </c>
      <c r="V21" s="3">
        <f t="shared" si="9"/>
        <v>848099.9700000002</v>
      </c>
      <c r="W21" s="3">
        <f t="shared" si="9"/>
        <v>848099.9700000002</v>
      </c>
      <c r="X21" s="3">
        <f t="shared" si="9"/>
        <v>848099.9700000002</v>
      </c>
      <c r="Y21" s="3">
        <f t="shared" si="9"/>
        <v>848099.9700000002</v>
      </c>
      <c r="Z21" s="3">
        <f t="shared" si="9"/>
        <v>848099.9700000002</v>
      </c>
      <c r="AA21" s="3">
        <f t="shared" si="9"/>
        <v>848099.9700000002</v>
      </c>
      <c r="AB21" s="3">
        <f t="shared" si="9"/>
        <v>848099.9700000002</v>
      </c>
      <c r="AC21" s="3">
        <f t="shared" si="9"/>
        <v>848099.9700000002</v>
      </c>
      <c r="AD21" s="3">
        <f t="shared" si="9"/>
        <v>848099.9700000002</v>
      </c>
      <c r="AE21" s="3">
        <f t="shared" si="9"/>
        <v>848099.9700000002</v>
      </c>
      <c r="AF21" s="3">
        <f t="shared" si="9"/>
        <v>848099.9700000002</v>
      </c>
      <c r="AG21" s="3">
        <f t="shared" si="9"/>
        <v>848099.9700000002</v>
      </c>
      <c r="AH21" s="3">
        <f t="shared" si="9"/>
        <v>848099.9700000002</v>
      </c>
      <c r="AI21" s="3">
        <f t="shared" si="9"/>
        <v>848099.9700000002</v>
      </c>
      <c r="AJ21" s="3">
        <f t="shared" si="9"/>
        <v>848099.9700000002</v>
      </c>
      <c r="AK21" s="3">
        <f t="shared" si="9"/>
        <v>848099.9700000002</v>
      </c>
      <c r="AL21" s="3">
        <f t="shared" si="9"/>
        <v>848099.9700000002</v>
      </c>
      <c r="AM21" s="3">
        <f t="shared" si="9"/>
        <v>848099.9700000002</v>
      </c>
      <c r="AN21" s="3">
        <f t="shared" si="9"/>
        <v>848099.9700000002</v>
      </c>
      <c r="AO21" s="3">
        <f t="shared" si="9"/>
        <v>848099.9700000002</v>
      </c>
      <c r="AP21" s="3">
        <f t="shared" si="9"/>
        <v>848099.9700000002</v>
      </c>
      <c r="AQ21" s="3">
        <f t="shared" si="9"/>
        <v>848099.9700000002</v>
      </c>
      <c r="AR21" s="3">
        <f t="shared" si="9"/>
        <v>848099.9700000002</v>
      </c>
      <c r="AS21" s="3">
        <f t="shared" si="9"/>
        <v>848099.9700000002</v>
      </c>
      <c r="AT21" s="3">
        <f t="shared" si="9"/>
        <v>848099.9700000002</v>
      </c>
      <c r="AU21" s="3">
        <f t="shared" si="9"/>
        <v>848099.9700000002</v>
      </c>
      <c r="AV21" s="3">
        <f t="shared" si="9"/>
        <v>848099.9700000002</v>
      </c>
      <c r="AW21" s="3">
        <f t="shared" si="9"/>
        <v>848099.9700000002</v>
      </c>
      <c r="AX21" s="3">
        <f t="shared" si="9"/>
        <v>848099.9700000002</v>
      </c>
      <c r="AY21" s="3">
        <f t="shared" si="9"/>
        <v>848099.9700000002</v>
      </c>
      <c r="AZ21" s="3">
        <f t="shared" si="9"/>
        <v>848099.9700000002</v>
      </c>
      <c r="BA21" s="3">
        <f t="shared" si="9"/>
        <v>848099.9700000002</v>
      </c>
      <c r="BB21" s="3">
        <f t="shared" si="9"/>
        <v>848099.9700000002</v>
      </c>
      <c r="BC21" s="3">
        <f t="shared" si="9"/>
        <v>848099.9700000002</v>
      </c>
      <c r="BD21" s="3">
        <f t="shared" si="9"/>
        <v>848099.9700000002</v>
      </c>
      <c r="BE21" s="3">
        <f t="shared" si="9"/>
        <v>848099.9700000002</v>
      </c>
      <c r="BF21" s="3">
        <f t="shared" si="9"/>
        <v>848099.9700000002</v>
      </c>
      <c r="BG21" s="3">
        <f t="shared" si="9"/>
        <v>848099.9700000002</v>
      </c>
      <c r="BH21" s="3">
        <f t="shared" si="9"/>
        <v>848099.9700000002</v>
      </c>
      <c r="BI21" s="3">
        <f t="shared" si="9"/>
        <v>848099.9700000002</v>
      </c>
      <c r="BJ21" s="3">
        <f t="shared" si="9"/>
        <v>848099.9700000002</v>
      </c>
      <c r="BK21" s="3">
        <f t="shared" si="9"/>
        <v>848099.9700000002</v>
      </c>
      <c r="BL21" s="3">
        <f t="shared" si="9"/>
        <v>848099.9700000002</v>
      </c>
      <c r="BM21" s="3">
        <f t="shared" si="9"/>
        <v>848099.9700000002</v>
      </c>
      <c r="BN21" s="3">
        <f t="shared" si="9"/>
        <v>848099.9700000002</v>
      </c>
      <c r="BO21" s="3">
        <f t="shared" si="9"/>
        <v>848099.9700000002</v>
      </c>
      <c r="BP21" s="3">
        <f t="shared" ref="BP21:CH21" si="10">IF(SUM($C$16:$N$16)=0,0,BO21+BP6)</f>
        <v>848099.9700000002</v>
      </c>
      <c r="BQ21" s="3">
        <f t="shared" si="10"/>
        <v>848099.9700000002</v>
      </c>
      <c r="BR21" s="3">
        <f t="shared" si="10"/>
        <v>848099.9700000002</v>
      </c>
      <c r="BS21" s="3">
        <f t="shared" si="10"/>
        <v>848099.9700000002</v>
      </c>
      <c r="BT21" s="3">
        <f t="shared" si="10"/>
        <v>848099.9700000002</v>
      </c>
      <c r="BU21" s="3">
        <f t="shared" si="10"/>
        <v>848099.9700000002</v>
      </c>
      <c r="BV21" s="3">
        <f t="shared" si="10"/>
        <v>848099.9700000002</v>
      </c>
      <c r="BW21" s="3">
        <f t="shared" si="10"/>
        <v>848099.9700000002</v>
      </c>
      <c r="BX21" s="3">
        <f t="shared" si="10"/>
        <v>848099.9700000002</v>
      </c>
      <c r="BY21" s="3">
        <f t="shared" si="10"/>
        <v>848099.9700000002</v>
      </c>
      <c r="BZ21" s="3">
        <f t="shared" si="10"/>
        <v>848099.9700000002</v>
      </c>
      <c r="CA21" s="3">
        <f t="shared" si="10"/>
        <v>848099.9700000002</v>
      </c>
      <c r="CB21" s="3">
        <f t="shared" si="10"/>
        <v>848099.9700000002</v>
      </c>
      <c r="CC21" s="3">
        <f t="shared" si="10"/>
        <v>848099.9700000002</v>
      </c>
      <c r="CD21" s="3">
        <f t="shared" si="10"/>
        <v>848099.9700000002</v>
      </c>
      <c r="CE21" s="3">
        <f t="shared" si="10"/>
        <v>848099.9700000002</v>
      </c>
      <c r="CF21" s="3">
        <f t="shared" si="10"/>
        <v>848099.9700000002</v>
      </c>
      <c r="CG21" s="3">
        <f t="shared" si="10"/>
        <v>848099.9700000002</v>
      </c>
      <c r="CH21" s="12">
        <f t="shared" si="10"/>
        <v>848099.9700000002</v>
      </c>
    </row>
    <row r="22" spans="1:86" x14ac:dyDescent="0.3">
      <c r="A22" s="563"/>
      <c r="B22" s="11" t="str">
        <f t="shared" si="6"/>
        <v>Freezer</v>
      </c>
      <c r="C22" s="3">
        <f t="shared" si="6"/>
        <v>0</v>
      </c>
      <c r="D22" s="3">
        <f t="shared" ref="D22:BO22" si="11">IF(SUM($C$16:$N$16)=0,0,C22+D7)</f>
        <v>0</v>
      </c>
      <c r="E22" s="3">
        <f t="shared" si="11"/>
        <v>0</v>
      </c>
      <c r="F22" s="3">
        <f t="shared" si="11"/>
        <v>0</v>
      </c>
      <c r="G22" s="3">
        <f t="shared" si="11"/>
        <v>0</v>
      </c>
      <c r="H22" s="3">
        <f t="shared" si="11"/>
        <v>0</v>
      </c>
      <c r="I22" s="3">
        <f t="shared" si="11"/>
        <v>0</v>
      </c>
      <c r="J22" s="3">
        <f t="shared" si="11"/>
        <v>0</v>
      </c>
      <c r="K22" s="3">
        <f t="shared" si="11"/>
        <v>0</v>
      </c>
      <c r="L22" s="3">
        <f t="shared" si="11"/>
        <v>0</v>
      </c>
      <c r="M22" s="3">
        <f t="shared" si="11"/>
        <v>0</v>
      </c>
      <c r="N22" s="3">
        <f t="shared" si="11"/>
        <v>0</v>
      </c>
      <c r="O22" s="3">
        <f t="shared" si="11"/>
        <v>0</v>
      </c>
      <c r="P22" s="3">
        <f t="shared" si="11"/>
        <v>0</v>
      </c>
      <c r="Q22" s="3">
        <f t="shared" si="11"/>
        <v>0</v>
      </c>
      <c r="R22" s="3">
        <f t="shared" si="11"/>
        <v>0</v>
      </c>
      <c r="S22" s="3">
        <f t="shared" si="11"/>
        <v>0</v>
      </c>
      <c r="T22" s="3">
        <f t="shared" si="11"/>
        <v>0</v>
      </c>
      <c r="U22" s="3">
        <f t="shared" si="11"/>
        <v>0</v>
      </c>
      <c r="V22" s="3">
        <f t="shared" si="11"/>
        <v>0</v>
      </c>
      <c r="W22" s="3">
        <f t="shared" si="11"/>
        <v>0</v>
      </c>
      <c r="X22" s="3">
        <f t="shared" si="11"/>
        <v>0</v>
      </c>
      <c r="Y22" s="3">
        <f t="shared" si="11"/>
        <v>0</v>
      </c>
      <c r="Z22" s="3">
        <f t="shared" si="11"/>
        <v>0</v>
      </c>
      <c r="AA22" s="3">
        <f t="shared" si="11"/>
        <v>0</v>
      </c>
      <c r="AB22" s="3">
        <f t="shared" si="11"/>
        <v>0</v>
      </c>
      <c r="AC22" s="3">
        <f t="shared" si="11"/>
        <v>0</v>
      </c>
      <c r="AD22" s="3">
        <f t="shared" si="11"/>
        <v>0</v>
      </c>
      <c r="AE22" s="3">
        <f t="shared" si="11"/>
        <v>0</v>
      </c>
      <c r="AF22" s="3">
        <f t="shared" si="11"/>
        <v>0</v>
      </c>
      <c r="AG22" s="3">
        <f t="shared" si="11"/>
        <v>0</v>
      </c>
      <c r="AH22" s="3">
        <f t="shared" si="11"/>
        <v>0</v>
      </c>
      <c r="AI22" s="3">
        <f t="shared" si="11"/>
        <v>0</v>
      </c>
      <c r="AJ22" s="3">
        <f t="shared" si="11"/>
        <v>0</v>
      </c>
      <c r="AK22" s="3">
        <f t="shared" si="11"/>
        <v>0</v>
      </c>
      <c r="AL22" s="3">
        <f t="shared" si="11"/>
        <v>0</v>
      </c>
      <c r="AM22" s="3">
        <f t="shared" si="11"/>
        <v>0</v>
      </c>
      <c r="AN22" s="3">
        <f t="shared" si="11"/>
        <v>0</v>
      </c>
      <c r="AO22" s="3">
        <f t="shared" si="11"/>
        <v>0</v>
      </c>
      <c r="AP22" s="3">
        <f t="shared" si="11"/>
        <v>0</v>
      </c>
      <c r="AQ22" s="3">
        <f t="shared" si="11"/>
        <v>0</v>
      </c>
      <c r="AR22" s="3">
        <f t="shared" si="11"/>
        <v>0</v>
      </c>
      <c r="AS22" s="3">
        <f t="shared" si="11"/>
        <v>0</v>
      </c>
      <c r="AT22" s="3">
        <f t="shared" si="11"/>
        <v>0</v>
      </c>
      <c r="AU22" s="3">
        <f t="shared" si="11"/>
        <v>0</v>
      </c>
      <c r="AV22" s="3">
        <f t="shared" si="11"/>
        <v>0</v>
      </c>
      <c r="AW22" s="3">
        <f t="shared" si="11"/>
        <v>0</v>
      </c>
      <c r="AX22" s="3">
        <f t="shared" si="11"/>
        <v>0</v>
      </c>
      <c r="AY22" s="3">
        <f t="shared" si="11"/>
        <v>0</v>
      </c>
      <c r="AZ22" s="3">
        <f t="shared" si="11"/>
        <v>0</v>
      </c>
      <c r="BA22" s="3">
        <f t="shared" si="11"/>
        <v>0</v>
      </c>
      <c r="BB22" s="3">
        <f t="shared" si="11"/>
        <v>0</v>
      </c>
      <c r="BC22" s="3">
        <f t="shared" si="11"/>
        <v>0</v>
      </c>
      <c r="BD22" s="3">
        <f t="shared" si="11"/>
        <v>0</v>
      </c>
      <c r="BE22" s="3">
        <f t="shared" si="11"/>
        <v>0</v>
      </c>
      <c r="BF22" s="3">
        <f t="shared" si="11"/>
        <v>0</v>
      </c>
      <c r="BG22" s="3">
        <f t="shared" si="11"/>
        <v>0</v>
      </c>
      <c r="BH22" s="3">
        <f t="shared" si="11"/>
        <v>0</v>
      </c>
      <c r="BI22" s="3">
        <f t="shared" si="11"/>
        <v>0</v>
      </c>
      <c r="BJ22" s="3">
        <f t="shared" si="11"/>
        <v>0</v>
      </c>
      <c r="BK22" s="3">
        <f t="shared" si="11"/>
        <v>0</v>
      </c>
      <c r="BL22" s="3">
        <f t="shared" si="11"/>
        <v>0</v>
      </c>
      <c r="BM22" s="3">
        <f t="shared" si="11"/>
        <v>0</v>
      </c>
      <c r="BN22" s="3">
        <f t="shared" si="11"/>
        <v>0</v>
      </c>
      <c r="BO22" s="3">
        <f t="shared" si="11"/>
        <v>0</v>
      </c>
      <c r="BP22" s="3">
        <f t="shared" ref="BP22:CH22" si="12">IF(SUM($C$16:$N$16)=0,0,BO22+BP7)</f>
        <v>0</v>
      </c>
      <c r="BQ22" s="3">
        <f t="shared" si="12"/>
        <v>0</v>
      </c>
      <c r="BR22" s="3">
        <f t="shared" si="12"/>
        <v>0</v>
      </c>
      <c r="BS22" s="3">
        <f t="shared" si="12"/>
        <v>0</v>
      </c>
      <c r="BT22" s="3">
        <f t="shared" si="12"/>
        <v>0</v>
      </c>
      <c r="BU22" s="3">
        <f t="shared" si="12"/>
        <v>0</v>
      </c>
      <c r="BV22" s="3">
        <f t="shared" si="12"/>
        <v>0</v>
      </c>
      <c r="BW22" s="3">
        <f t="shared" si="12"/>
        <v>0</v>
      </c>
      <c r="BX22" s="3">
        <f t="shared" si="12"/>
        <v>0</v>
      </c>
      <c r="BY22" s="3">
        <f t="shared" si="12"/>
        <v>0</v>
      </c>
      <c r="BZ22" s="3">
        <f t="shared" si="12"/>
        <v>0</v>
      </c>
      <c r="CA22" s="3">
        <f t="shared" si="12"/>
        <v>0</v>
      </c>
      <c r="CB22" s="3">
        <f t="shared" si="12"/>
        <v>0</v>
      </c>
      <c r="CC22" s="3">
        <f t="shared" si="12"/>
        <v>0</v>
      </c>
      <c r="CD22" s="3">
        <f t="shared" si="12"/>
        <v>0</v>
      </c>
      <c r="CE22" s="3">
        <f t="shared" si="12"/>
        <v>0</v>
      </c>
      <c r="CF22" s="3">
        <f t="shared" si="12"/>
        <v>0</v>
      </c>
      <c r="CG22" s="3">
        <f t="shared" si="12"/>
        <v>0</v>
      </c>
      <c r="CH22" s="12">
        <f t="shared" si="12"/>
        <v>0</v>
      </c>
    </row>
    <row r="23" spans="1:86" x14ac:dyDescent="0.3">
      <c r="A23" s="563"/>
      <c r="B23" s="11" t="str">
        <f t="shared" si="6"/>
        <v>Heating</v>
      </c>
      <c r="C23" s="3">
        <f t="shared" si="6"/>
        <v>4865.76</v>
      </c>
      <c r="D23" s="3">
        <f t="shared" ref="D23:BO23" si="13">IF(SUM($C$16:$N$16)=0,0,C23+D8)</f>
        <v>13073.73</v>
      </c>
      <c r="E23" s="3">
        <f t="shared" si="13"/>
        <v>71540.44</v>
      </c>
      <c r="F23" s="3">
        <f t="shared" si="13"/>
        <v>228729.68999999997</v>
      </c>
      <c r="G23" s="3">
        <f t="shared" si="13"/>
        <v>255170.14999999997</v>
      </c>
      <c r="H23" s="3">
        <f t="shared" si="13"/>
        <v>284306.21999999997</v>
      </c>
      <c r="I23" s="3">
        <f t="shared" si="13"/>
        <v>313714.61999999994</v>
      </c>
      <c r="J23" s="3">
        <f t="shared" si="13"/>
        <v>375929.30999999994</v>
      </c>
      <c r="K23" s="3">
        <f t="shared" si="13"/>
        <v>470858.42999999993</v>
      </c>
      <c r="L23" s="3">
        <f t="shared" si="13"/>
        <v>680741.22</v>
      </c>
      <c r="M23" s="3">
        <f t="shared" si="13"/>
        <v>697216.14</v>
      </c>
      <c r="N23" s="3">
        <f t="shared" si="13"/>
        <v>739064.87</v>
      </c>
      <c r="O23" s="3">
        <f t="shared" si="13"/>
        <v>739064.87</v>
      </c>
      <c r="P23" s="3">
        <f t="shared" si="13"/>
        <v>739064.87</v>
      </c>
      <c r="Q23" s="3">
        <f t="shared" si="13"/>
        <v>739064.87</v>
      </c>
      <c r="R23" s="3">
        <f t="shared" si="13"/>
        <v>739064.87</v>
      </c>
      <c r="S23" s="3">
        <f t="shared" si="13"/>
        <v>739064.87</v>
      </c>
      <c r="T23" s="3">
        <f t="shared" si="13"/>
        <v>739064.87</v>
      </c>
      <c r="U23" s="3">
        <f t="shared" si="13"/>
        <v>739064.87</v>
      </c>
      <c r="V23" s="3">
        <f t="shared" si="13"/>
        <v>739064.87</v>
      </c>
      <c r="W23" s="3">
        <f t="shared" si="13"/>
        <v>739064.87</v>
      </c>
      <c r="X23" s="3">
        <f t="shared" si="13"/>
        <v>739064.87</v>
      </c>
      <c r="Y23" s="3">
        <f t="shared" si="13"/>
        <v>739064.87</v>
      </c>
      <c r="Z23" s="3">
        <f t="shared" si="13"/>
        <v>739064.87</v>
      </c>
      <c r="AA23" s="3">
        <f t="shared" si="13"/>
        <v>739064.87</v>
      </c>
      <c r="AB23" s="3">
        <f t="shared" si="13"/>
        <v>739064.87</v>
      </c>
      <c r="AC23" s="3">
        <f t="shared" si="13"/>
        <v>739064.87</v>
      </c>
      <c r="AD23" s="3">
        <f t="shared" si="13"/>
        <v>739064.87</v>
      </c>
      <c r="AE23" s="3">
        <f t="shared" si="13"/>
        <v>739064.87</v>
      </c>
      <c r="AF23" s="3">
        <f t="shared" si="13"/>
        <v>739064.87</v>
      </c>
      <c r="AG23" s="3">
        <f t="shared" si="13"/>
        <v>739064.87</v>
      </c>
      <c r="AH23" s="3">
        <f t="shared" si="13"/>
        <v>739064.87</v>
      </c>
      <c r="AI23" s="3">
        <f t="shared" si="13"/>
        <v>739064.87</v>
      </c>
      <c r="AJ23" s="3">
        <f t="shared" si="13"/>
        <v>739064.87</v>
      </c>
      <c r="AK23" s="3">
        <f t="shared" si="13"/>
        <v>739064.87</v>
      </c>
      <c r="AL23" s="3">
        <f t="shared" si="13"/>
        <v>739064.87</v>
      </c>
      <c r="AM23" s="3">
        <f t="shared" si="13"/>
        <v>739064.87</v>
      </c>
      <c r="AN23" s="3">
        <f t="shared" si="13"/>
        <v>739064.87</v>
      </c>
      <c r="AO23" s="3">
        <f t="shared" si="13"/>
        <v>739064.87</v>
      </c>
      <c r="AP23" s="3">
        <f t="shared" si="13"/>
        <v>739064.87</v>
      </c>
      <c r="AQ23" s="3">
        <f t="shared" si="13"/>
        <v>739064.87</v>
      </c>
      <c r="AR23" s="3">
        <f t="shared" si="13"/>
        <v>739064.87</v>
      </c>
      <c r="AS23" s="3">
        <f t="shared" si="13"/>
        <v>739064.87</v>
      </c>
      <c r="AT23" s="3">
        <f t="shared" si="13"/>
        <v>739064.87</v>
      </c>
      <c r="AU23" s="3">
        <f t="shared" si="13"/>
        <v>739064.87</v>
      </c>
      <c r="AV23" s="3">
        <f t="shared" si="13"/>
        <v>739064.87</v>
      </c>
      <c r="AW23" s="3">
        <f t="shared" si="13"/>
        <v>739064.87</v>
      </c>
      <c r="AX23" s="3">
        <f t="shared" si="13"/>
        <v>739064.87</v>
      </c>
      <c r="AY23" s="3">
        <f t="shared" si="13"/>
        <v>739064.87</v>
      </c>
      <c r="AZ23" s="3">
        <f t="shared" si="13"/>
        <v>739064.87</v>
      </c>
      <c r="BA23" s="3">
        <f t="shared" si="13"/>
        <v>739064.87</v>
      </c>
      <c r="BB23" s="3">
        <f t="shared" si="13"/>
        <v>739064.87</v>
      </c>
      <c r="BC23" s="3">
        <f t="shared" si="13"/>
        <v>739064.87</v>
      </c>
      <c r="BD23" s="3">
        <f t="shared" si="13"/>
        <v>739064.87</v>
      </c>
      <c r="BE23" s="3">
        <f t="shared" si="13"/>
        <v>739064.87</v>
      </c>
      <c r="BF23" s="3">
        <f t="shared" si="13"/>
        <v>739064.87</v>
      </c>
      <c r="BG23" s="3">
        <f t="shared" si="13"/>
        <v>739064.87</v>
      </c>
      <c r="BH23" s="3">
        <f t="shared" si="13"/>
        <v>739064.87</v>
      </c>
      <c r="BI23" s="3">
        <f t="shared" si="13"/>
        <v>739064.87</v>
      </c>
      <c r="BJ23" s="3">
        <f t="shared" si="13"/>
        <v>739064.87</v>
      </c>
      <c r="BK23" s="3">
        <f t="shared" si="13"/>
        <v>739064.87</v>
      </c>
      <c r="BL23" s="3">
        <f t="shared" si="13"/>
        <v>739064.87</v>
      </c>
      <c r="BM23" s="3">
        <f t="shared" si="13"/>
        <v>739064.87</v>
      </c>
      <c r="BN23" s="3">
        <f t="shared" si="13"/>
        <v>739064.87</v>
      </c>
      <c r="BO23" s="3">
        <f t="shared" si="13"/>
        <v>739064.87</v>
      </c>
      <c r="BP23" s="3">
        <f t="shared" ref="BP23:CH23" si="14">IF(SUM($C$16:$N$16)=0,0,BO23+BP8)</f>
        <v>739064.87</v>
      </c>
      <c r="BQ23" s="3">
        <f t="shared" si="14"/>
        <v>739064.87</v>
      </c>
      <c r="BR23" s="3">
        <f t="shared" si="14"/>
        <v>739064.87</v>
      </c>
      <c r="BS23" s="3">
        <f t="shared" si="14"/>
        <v>739064.87</v>
      </c>
      <c r="BT23" s="3">
        <f t="shared" si="14"/>
        <v>739064.87</v>
      </c>
      <c r="BU23" s="3">
        <f t="shared" si="14"/>
        <v>739064.87</v>
      </c>
      <c r="BV23" s="3">
        <f t="shared" si="14"/>
        <v>739064.87</v>
      </c>
      <c r="BW23" s="3">
        <f t="shared" si="14"/>
        <v>739064.87</v>
      </c>
      <c r="BX23" s="3">
        <f t="shared" si="14"/>
        <v>739064.87</v>
      </c>
      <c r="BY23" s="3">
        <f t="shared" si="14"/>
        <v>739064.87</v>
      </c>
      <c r="BZ23" s="3">
        <f t="shared" si="14"/>
        <v>739064.87</v>
      </c>
      <c r="CA23" s="3">
        <f t="shared" si="14"/>
        <v>739064.87</v>
      </c>
      <c r="CB23" s="3">
        <f t="shared" si="14"/>
        <v>739064.87</v>
      </c>
      <c r="CC23" s="3">
        <f t="shared" si="14"/>
        <v>739064.87</v>
      </c>
      <c r="CD23" s="3">
        <f t="shared" si="14"/>
        <v>739064.87</v>
      </c>
      <c r="CE23" s="3">
        <f t="shared" si="14"/>
        <v>739064.87</v>
      </c>
      <c r="CF23" s="3">
        <f t="shared" si="14"/>
        <v>739064.87</v>
      </c>
      <c r="CG23" s="3">
        <f t="shared" si="14"/>
        <v>739064.87</v>
      </c>
      <c r="CH23" s="12">
        <f t="shared" si="14"/>
        <v>739064.87</v>
      </c>
    </row>
    <row r="24" spans="1:86" x14ac:dyDescent="0.3">
      <c r="A24" s="563"/>
      <c r="B24" s="13" t="str">
        <f t="shared" si="6"/>
        <v>HVAC</v>
      </c>
      <c r="C24" s="3">
        <f t="shared" si="6"/>
        <v>76187.39</v>
      </c>
      <c r="D24" s="3">
        <f t="shared" ref="D24:BO24" si="15">IF(SUM($C$16:$N$16)=0,0,C24+D9)</f>
        <v>560851.25</v>
      </c>
      <c r="E24" s="3">
        <f t="shared" si="15"/>
        <v>1159479.3999999999</v>
      </c>
      <c r="F24" s="3">
        <f t="shared" si="15"/>
        <v>1632935.8699999999</v>
      </c>
      <c r="G24" s="3">
        <f t="shared" si="15"/>
        <v>2424878.9</v>
      </c>
      <c r="H24" s="3">
        <f t="shared" si="15"/>
        <v>2949940.36</v>
      </c>
      <c r="I24" s="3">
        <f t="shared" si="15"/>
        <v>3329530.3499999996</v>
      </c>
      <c r="J24" s="3">
        <f t="shared" si="15"/>
        <v>4098528.92</v>
      </c>
      <c r="K24" s="3">
        <f t="shared" si="15"/>
        <v>4319982.7699999996</v>
      </c>
      <c r="L24" s="3">
        <f t="shared" si="15"/>
        <v>4321728.7699999996</v>
      </c>
      <c r="M24" s="3">
        <f t="shared" si="15"/>
        <v>4514584.0799999991</v>
      </c>
      <c r="N24" s="3">
        <f t="shared" si="15"/>
        <v>5083684.3699999992</v>
      </c>
      <c r="O24" s="3">
        <f t="shared" si="15"/>
        <v>5083684.3699999992</v>
      </c>
      <c r="P24" s="3">
        <f t="shared" si="15"/>
        <v>5083684.3699999992</v>
      </c>
      <c r="Q24" s="3">
        <f t="shared" si="15"/>
        <v>5083684.3699999992</v>
      </c>
      <c r="R24" s="3">
        <f t="shared" si="15"/>
        <v>5083684.3699999992</v>
      </c>
      <c r="S24" s="3">
        <f t="shared" si="15"/>
        <v>5083684.3699999992</v>
      </c>
      <c r="T24" s="3">
        <f t="shared" si="15"/>
        <v>5083684.3699999992</v>
      </c>
      <c r="U24" s="3">
        <f t="shared" si="15"/>
        <v>5083684.3699999992</v>
      </c>
      <c r="V24" s="3">
        <f t="shared" si="15"/>
        <v>5083684.3699999992</v>
      </c>
      <c r="W24" s="3">
        <f t="shared" si="15"/>
        <v>5083684.3699999992</v>
      </c>
      <c r="X24" s="3">
        <f t="shared" si="15"/>
        <v>5083684.3699999992</v>
      </c>
      <c r="Y24" s="3">
        <f t="shared" si="15"/>
        <v>5083684.3699999992</v>
      </c>
      <c r="Z24" s="3">
        <f t="shared" si="15"/>
        <v>5083684.3699999992</v>
      </c>
      <c r="AA24" s="3">
        <f t="shared" si="15"/>
        <v>5083684.3699999992</v>
      </c>
      <c r="AB24" s="3">
        <f t="shared" si="15"/>
        <v>5083684.3699999992</v>
      </c>
      <c r="AC24" s="3">
        <f t="shared" si="15"/>
        <v>5083684.3699999992</v>
      </c>
      <c r="AD24" s="3">
        <f t="shared" si="15"/>
        <v>5083684.3699999992</v>
      </c>
      <c r="AE24" s="3">
        <f t="shared" si="15"/>
        <v>5083684.3699999992</v>
      </c>
      <c r="AF24" s="3">
        <f t="shared" si="15"/>
        <v>5083684.3699999992</v>
      </c>
      <c r="AG24" s="3">
        <f t="shared" si="15"/>
        <v>5083684.3699999992</v>
      </c>
      <c r="AH24" s="3">
        <f t="shared" si="15"/>
        <v>5083684.3699999992</v>
      </c>
      <c r="AI24" s="3">
        <f t="shared" si="15"/>
        <v>5083684.3699999992</v>
      </c>
      <c r="AJ24" s="3">
        <f t="shared" si="15"/>
        <v>5083684.3699999992</v>
      </c>
      <c r="AK24" s="3">
        <f t="shared" si="15"/>
        <v>5083684.3699999992</v>
      </c>
      <c r="AL24" s="3">
        <f t="shared" si="15"/>
        <v>5083684.3699999992</v>
      </c>
      <c r="AM24" s="3">
        <f t="shared" si="15"/>
        <v>5083684.3699999992</v>
      </c>
      <c r="AN24" s="3">
        <f t="shared" si="15"/>
        <v>5083684.3699999992</v>
      </c>
      <c r="AO24" s="3">
        <f t="shared" si="15"/>
        <v>5083684.3699999992</v>
      </c>
      <c r="AP24" s="3">
        <f t="shared" si="15"/>
        <v>5083684.3699999992</v>
      </c>
      <c r="AQ24" s="3">
        <f t="shared" si="15"/>
        <v>5083684.3699999992</v>
      </c>
      <c r="AR24" s="3">
        <f t="shared" si="15"/>
        <v>5083684.3699999992</v>
      </c>
      <c r="AS24" s="3">
        <f t="shared" si="15"/>
        <v>5083684.3699999992</v>
      </c>
      <c r="AT24" s="3">
        <f t="shared" si="15"/>
        <v>5083684.3699999992</v>
      </c>
      <c r="AU24" s="3">
        <f t="shared" si="15"/>
        <v>5083684.3699999992</v>
      </c>
      <c r="AV24" s="3">
        <f t="shared" si="15"/>
        <v>5083684.3699999992</v>
      </c>
      <c r="AW24" s="3">
        <f t="shared" si="15"/>
        <v>5083684.3699999992</v>
      </c>
      <c r="AX24" s="3">
        <f t="shared" si="15"/>
        <v>5083684.3699999992</v>
      </c>
      <c r="AY24" s="3">
        <f t="shared" si="15"/>
        <v>5083684.3699999992</v>
      </c>
      <c r="AZ24" s="3">
        <f t="shared" si="15"/>
        <v>5083684.3699999992</v>
      </c>
      <c r="BA24" s="3">
        <f t="shared" si="15"/>
        <v>5083684.3699999992</v>
      </c>
      <c r="BB24" s="3">
        <f t="shared" si="15"/>
        <v>5083684.3699999992</v>
      </c>
      <c r="BC24" s="3">
        <f t="shared" si="15"/>
        <v>5083684.3699999992</v>
      </c>
      <c r="BD24" s="3">
        <f t="shared" si="15"/>
        <v>5083684.3699999992</v>
      </c>
      <c r="BE24" s="3">
        <f t="shared" si="15"/>
        <v>5083684.3699999992</v>
      </c>
      <c r="BF24" s="3">
        <f t="shared" si="15"/>
        <v>5083684.3699999992</v>
      </c>
      <c r="BG24" s="3">
        <f t="shared" si="15"/>
        <v>5083684.3699999992</v>
      </c>
      <c r="BH24" s="3">
        <f t="shared" si="15"/>
        <v>5083684.3699999992</v>
      </c>
      <c r="BI24" s="3">
        <f t="shared" si="15"/>
        <v>5083684.3699999992</v>
      </c>
      <c r="BJ24" s="3">
        <f t="shared" si="15"/>
        <v>5083684.3699999992</v>
      </c>
      <c r="BK24" s="3">
        <f t="shared" si="15"/>
        <v>5083684.3699999992</v>
      </c>
      <c r="BL24" s="3">
        <f t="shared" si="15"/>
        <v>5083684.3699999992</v>
      </c>
      <c r="BM24" s="3">
        <f t="shared" si="15"/>
        <v>5083684.3699999992</v>
      </c>
      <c r="BN24" s="3">
        <f t="shared" si="15"/>
        <v>5083684.3699999992</v>
      </c>
      <c r="BO24" s="3">
        <f t="shared" si="15"/>
        <v>5083684.3699999992</v>
      </c>
      <c r="BP24" s="3">
        <f t="shared" ref="BP24:CH24" si="16">IF(SUM($C$16:$N$16)=0,0,BO24+BP9)</f>
        <v>5083684.3699999992</v>
      </c>
      <c r="BQ24" s="3">
        <f t="shared" si="16"/>
        <v>5083684.3699999992</v>
      </c>
      <c r="BR24" s="3">
        <f t="shared" si="16"/>
        <v>5083684.3699999992</v>
      </c>
      <c r="BS24" s="3">
        <f t="shared" si="16"/>
        <v>5083684.3699999992</v>
      </c>
      <c r="BT24" s="3">
        <f t="shared" si="16"/>
        <v>5083684.3699999992</v>
      </c>
      <c r="BU24" s="3">
        <f t="shared" si="16"/>
        <v>5083684.3699999992</v>
      </c>
      <c r="BV24" s="3">
        <f t="shared" si="16"/>
        <v>5083684.3699999992</v>
      </c>
      <c r="BW24" s="3">
        <f t="shared" si="16"/>
        <v>5083684.3699999992</v>
      </c>
      <c r="BX24" s="3">
        <f t="shared" si="16"/>
        <v>5083684.3699999992</v>
      </c>
      <c r="BY24" s="3">
        <f t="shared" si="16"/>
        <v>5083684.3699999992</v>
      </c>
      <c r="BZ24" s="3">
        <f t="shared" si="16"/>
        <v>5083684.3699999992</v>
      </c>
      <c r="CA24" s="3">
        <f t="shared" si="16"/>
        <v>5083684.3699999992</v>
      </c>
      <c r="CB24" s="3">
        <f t="shared" si="16"/>
        <v>5083684.3699999992</v>
      </c>
      <c r="CC24" s="3">
        <f t="shared" si="16"/>
        <v>5083684.3699999992</v>
      </c>
      <c r="CD24" s="3">
        <f t="shared" si="16"/>
        <v>5083684.3699999992</v>
      </c>
      <c r="CE24" s="3">
        <f t="shared" si="16"/>
        <v>5083684.3699999992</v>
      </c>
      <c r="CF24" s="3">
        <f t="shared" si="16"/>
        <v>5083684.3699999992</v>
      </c>
      <c r="CG24" s="3">
        <f t="shared" si="16"/>
        <v>5083684.3699999992</v>
      </c>
      <c r="CH24" s="12">
        <f t="shared" si="16"/>
        <v>5083684.3699999992</v>
      </c>
    </row>
    <row r="25" spans="1:86" x14ac:dyDescent="0.3">
      <c r="A25" s="563"/>
      <c r="B25" s="11" t="str">
        <f t="shared" si="6"/>
        <v>Lighting</v>
      </c>
      <c r="C25" s="3">
        <f t="shared" si="6"/>
        <v>0</v>
      </c>
      <c r="D25" s="3">
        <f t="shared" ref="D25:BO25" si="17">IF(SUM($C$16:$N$16)=0,0,C25+D10)</f>
        <v>106449.06999999999</v>
      </c>
      <c r="E25" s="3">
        <f t="shared" si="17"/>
        <v>262768.18</v>
      </c>
      <c r="F25" s="3">
        <f t="shared" si="17"/>
        <v>2320183.77</v>
      </c>
      <c r="G25" s="3">
        <f t="shared" si="17"/>
        <v>4170635.13</v>
      </c>
      <c r="H25" s="3">
        <f t="shared" si="17"/>
        <v>7013808.7699999996</v>
      </c>
      <c r="I25" s="3">
        <f t="shared" si="17"/>
        <v>7623486.9099999992</v>
      </c>
      <c r="J25" s="3">
        <f t="shared" si="17"/>
        <v>7786314.6899999995</v>
      </c>
      <c r="K25" s="3">
        <f t="shared" si="17"/>
        <v>8115525.0899999989</v>
      </c>
      <c r="L25" s="3">
        <f t="shared" si="17"/>
        <v>8260683.4699999988</v>
      </c>
      <c r="M25" s="3">
        <f t="shared" si="17"/>
        <v>8404318.4499999993</v>
      </c>
      <c r="N25" s="3">
        <f t="shared" si="17"/>
        <v>9937670.2799999993</v>
      </c>
      <c r="O25" s="3">
        <f t="shared" si="17"/>
        <v>9937670.2799999993</v>
      </c>
      <c r="P25" s="3">
        <f t="shared" si="17"/>
        <v>9937670.2799999993</v>
      </c>
      <c r="Q25" s="3">
        <f t="shared" si="17"/>
        <v>9937670.2799999993</v>
      </c>
      <c r="R25" s="3">
        <f t="shared" si="17"/>
        <v>9937670.2799999993</v>
      </c>
      <c r="S25" s="3">
        <f t="shared" si="17"/>
        <v>9937670.2799999993</v>
      </c>
      <c r="T25" s="3">
        <f t="shared" si="17"/>
        <v>9937670.2799999993</v>
      </c>
      <c r="U25" s="3">
        <f t="shared" si="17"/>
        <v>9937670.2799999993</v>
      </c>
      <c r="V25" s="3">
        <f t="shared" si="17"/>
        <v>9937670.2799999993</v>
      </c>
      <c r="W25" s="3">
        <f t="shared" si="17"/>
        <v>9937670.2799999993</v>
      </c>
      <c r="X25" s="3">
        <f t="shared" si="17"/>
        <v>9937670.2799999993</v>
      </c>
      <c r="Y25" s="3">
        <f t="shared" si="17"/>
        <v>9937670.2799999993</v>
      </c>
      <c r="Z25" s="3">
        <f t="shared" si="17"/>
        <v>9937670.2799999993</v>
      </c>
      <c r="AA25" s="3">
        <f t="shared" si="17"/>
        <v>9937670.2799999993</v>
      </c>
      <c r="AB25" s="3">
        <f t="shared" si="17"/>
        <v>9937670.2799999993</v>
      </c>
      <c r="AC25" s="3">
        <f t="shared" si="17"/>
        <v>9937670.2799999993</v>
      </c>
      <c r="AD25" s="3">
        <f t="shared" si="17"/>
        <v>9937670.2799999993</v>
      </c>
      <c r="AE25" s="3">
        <f t="shared" si="17"/>
        <v>9937670.2799999993</v>
      </c>
      <c r="AF25" s="3">
        <f t="shared" si="17"/>
        <v>9937670.2799999993</v>
      </c>
      <c r="AG25" s="3">
        <f t="shared" si="17"/>
        <v>9937670.2799999993</v>
      </c>
      <c r="AH25" s="3">
        <f t="shared" si="17"/>
        <v>9937670.2799999993</v>
      </c>
      <c r="AI25" s="3">
        <f t="shared" si="17"/>
        <v>9937670.2799999993</v>
      </c>
      <c r="AJ25" s="3">
        <f t="shared" si="17"/>
        <v>9937670.2799999993</v>
      </c>
      <c r="AK25" s="3">
        <f t="shared" si="17"/>
        <v>9937670.2799999993</v>
      </c>
      <c r="AL25" s="3">
        <f t="shared" si="17"/>
        <v>9937670.2799999993</v>
      </c>
      <c r="AM25" s="3">
        <f t="shared" si="17"/>
        <v>9937670.2799999993</v>
      </c>
      <c r="AN25" s="3">
        <f t="shared" si="17"/>
        <v>9937670.2799999993</v>
      </c>
      <c r="AO25" s="3">
        <f t="shared" si="17"/>
        <v>9937670.2799999993</v>
      </c>
      <c r="AP25" s="3">
        <f t="shared" si="17"/>
        <v>9937670.2799999993</v>
      </c>
      <c r="AQ25" s="3">
        <f t="shared" si="17"/>
        <v>9937670.2799999993</v>
      </c>
      <c r="AR25" s="3">
        <f t="shared" si="17"/>
        <v>9937670.2799999993</v>
      </c>
      <c r="AS25" s="3">
        <f t="shared" si="17"/>
        <v>9937670.2799999993</v>
      </c>
      <c r="AT25" s="3">
        <f t="shared" si="17"/>
        <v>9937670.2799999993</v>
      </c>
      <c r="AU25" s="3">
        <f t="shared" si="17"/>
        <v>9937670.2799999993</v>
      </c>
      <c r="AV25" s="3">
        <f t="shared" si="17"/>
        <v>9937670.2799999993</v>
      </c>
      <c r="AW25" s="3">
        <f t="shared" si="17"/>
        <v>9937670.2799999993</v>
      </c>
      <c r="AX25" s="3">
        <f t="shared" si="17"/>
        <v>9937670.2799999993</v>
      </c>
      <c r="AY25" s="3">
        <f t="shared" si="17"/>
        <v>9937670.2799999993</v>
      </c>
      <c r="AZ25" s="3">
        <f t="shared" si="17"/>
        <v>9937670.2799999993</v>
      </c>
      <c r="BA25" s="3">
        <f t="shared" si="17"/>
        <v>9937670.2799999993</v>
      </c>
      <c r="BB25" s="3">
        <f t="shared" si="17"/>
        <v>9937670.2799999993</v>
      </c>
      <c r="BC25" s="3">
        <f t="shared" si="17"/>
        <v>9937670.2799999993</v>
      </c>
      <c r="BD25" s="3">
        <f t="shared" si="17"/>
        <v>9937670.2799999993</v>
      </c>
      <c r="BE25" s="3">
        <f t="shared" si="17"/>
        <v>9937670.2799999993</v>
      </c>
      <c r="BF25" s="3">
        <f t="shared" si="17"/>
        <v>9937670.2799999993</v>
      </c>
      <c r="BG25" s="3">
        <f t="shared" si="17"/>
        <v>9937670.2799999993</v>
      </c>
      <c r="BH25" s="3">
        <f t="shared" si="17"/>
        <v>9937670.2799999993</v>
      </c>
      <c r="BI25" s="3">
        <f t="shared" si="17"/>
        <v>9937670.2799999993</v>
      </c>
      <c r="BJ25" s="3">
        <f t="shared" si="17"/>
        <v>9937670.2799999993</v>
      </c>
      <c r="BK25" s="3">
        <f t="shared" si="17"/>
        <v>9937670.2799999993</v>
      </c>
      <c r="BL25" s="3">
        <f t="shared" si="17"/>
        <v>9937670.2799999993</v>
      </c>
      <c r="BM25" s="3">
        <f t="shared" si="17"/>
        <v>9937670.2799999993</v>
      </c>
      <c r="BN25" s="3">
        <f t="shared" si="17"/>
        <v>9937670.2799999993</v>
      </c>
      <c r="BO25" s="3">
        <f t="shared" si="17"/>
        <v>9937670.2799999993</v>
      </c>
      <c r="BP25" s="3">
        <f t="shared" ref="BP25:CH25" si="18">IF(SUM($C$16:$N$16)=0,0,BO25+BP10)</f>
        <v>9937670.2799999993</v>
      </c>
      <c r="BQ25" s="3">
        <f t="shared" si="18"/>
        <v>9937670.2799999993</v>
      </c>
      <c r="BR25" s="3">
        <f t="shared" si="18"/>
        <v>9937670.2799999993</v>
      </c>
      <c r="BS25" s="3">
        <f t="shared" si="18"/>
        <v>9937670.2799999993</v>
      </c>
      <c r="BT25" s="3">
        <f t="shared" si="18"/>
        <v>9937670.2799999993</v>
      </c>
      <c r="BU25" s="3">
        <f t="shared" si="18"/>
        <v>9937670.2799999993</v>
      </c>
      <c r="BV25" s="3">
        <f t="shared" si="18"/>
        <v>9937670.2799999993</v>
      </c>
      <c r="BW25" s="3">
        <f t="shared" si="18"/>
        <v>9937670.2799999993</v>
      </c>
      <c r="BX25" s="3">
        <f t="shared" si="18"/>
        <v>9937670.2799999993</v>
      </c>
      <c r="BY25" s="3">
        <f t="shared" si="18"/>
        <v>9937670.2799999993</v>
      </c>
      <c r="BZ25" s="3">
        <f t="shared" si="18"/>
        <v>9937670.2799999993</v>
      </c>
      <c r="CA25" s="3">
        <f t="shared" si="18"/>
        <v>9937670.2799999993</v>
      </c>
      <c r="CB25" s="3">
        <f t="shared" si="18"/>
        <v>9937670.2799999993</v>
      </c>
      <c r="CC25" s="3">
        <f t="shared" si="18"/>
        <v>9937670.2799999993</v>
      </c>
      <c r="CD25" s="3">
        <f t="shared" si="18"/>
        <v>9937670.2799999993</v>
      </c>
      <c r="CE25" s="3">
        <f t="shared" si="18"/>
        <v>9937670.2799999993</v>
      </c>
      <c r="CF25" s="3">
        <f t="shared" si="18"/>
        <v>9937670.2799999993</v>
      </c>
      <c r="CG25" s="3">
        <f t="shared" si="18"/>
        <v>9937670.2799999993</v>
      </c>
      <c r="CH25" s="12">
        <f t="shared" si="18"/>
        <v>9937670.2799999993</v>
      </c>
    </row>
    <row r="26" spans="1:86" x14ac:dyDescent="0.3">
      <c r="A26" s="563"/>
      <c r="B26" s="11" t="str">
        <f t="shared" si="6"/>
        <v>Miscellaneous</v>
      </c>
      <c r="C26" s="3">
        <f t="shared" si="6"/>
        <v>0</v>
      </c>
      <c r="D26" s="3">
        <f t="shared" ref="D26:BO26" si="19">IF(SUM($C$16:$N$16)=0,0,C26+D11)</f>
        <v>0</v>
      </c>
      <c r="E26" s="3">
        <f t="shared" si="19"/>
        <v>0</v>
      </c>
      <c r="F26" s="3">
        <f t="shared" si="19"/>
        <v>1998.7600000000004</v>
      </c>
      <c r="G26" s="3">
        <f t="shared" si="19"/>
        <v>27809.979999999989</v>
      </c>
      <c r="H26" s="3">
        <f t="shared" si="19"/>
        <v>28425.579999999987</v>
      </c>
      <c r="I26" s="3">
        <f t="shared" si="19"/>
        <v>43321.539999999986</v>
      </c>
      <c r="J26" s="3">
        <f t="shared" si="19"/>
        <v>43475.439999999988</v>
      </c>
      <c r="K26" s="3">
        <f t="shared" si="19"/>
        <v>43475.439999999988</v>
      </c>
      <c r="L26" s="3">
        <f t="shared" si="19"/>
        <v>43475.439999999988</v>
      </c>
      <c r="M26" s="3">
        <f t="shared" si="19"/>
        <v>43475.439999999988</v>
      </c>
      <c r="N26" s="3">
        <f t="shared" si="19"/>
        <v>43475.439999999988</v>
      </c>
      <c r="O26" s="3">
        <f t="shared" si="19"/>
        <v>43475.439999999988</v>
      </c>
      <c r="P26" s="3">
        <f t="shared" si="19"/>
        <v>43475.439999999988</v>
      </c>
      <c r="Q26" s="3">
        <f t="shared" si="19"/>
        <v>43475.439999999988</v>
      </c>
      <c r="R26" s="3">
        <f t="shared" si="19"/>
        <v>43475.439999999988</v>
      </c>
      <c r="S26" s="3">
        <f t="shared" si="19"/>
        <v>43475.439999999988</v>
      </c>
      <c r="T26" s="3">
        <f t="shared" si="19"/>
        <v>43475.439999999988</v>
      </c>
      <c r="U26" s="3">
        <f t="shared" si="19"/>
        <v>43475.439999999988</v>
      </c>
      <c r="V26" s="3">
        <f t="shared" si="19"/>
        <v>43475.439999999988</v>
      </c>
      <c r="W26" s="3">
        <f t="shared" si="19"/>
        <v>43475.439999999988</v>
      </c>
      <c r="X26" s="3">
        <f t="shared" si="19"/>
        <v>43475.439999999988</v>
      </c>
      <c r="Y26" s="3">
        <f t="shared" si="19"/>
        <v>43475.439999999988</v>
      </c>
      <c r="Z26" s="3">
        <f t="shared" si="19"/>
        <v>43475.439999999988</v>
      </c>
      <c r="AA26" s="3">
        <f t="shared" si="19"/>
        <v>43475.439999999988</v>
      </c>
      <c r="AB26" s="3">
        <f t="shared" si="19"/>
        <v>43475.439999999988</v>
      </c>
      <c r="AC26" s="3">
        <f t="shared" si="19"/>
        <v>43475.439999999988</v>
      </c>
      <c r="AD26" s="3">
        <f t="shared" si="19"/>
        <v>43475.439999999988</v>
      </c>
      <c r="AE26" s="3">
        <f t="shared" si="19"/>
        <v>43475.439999999988</v>
      </c>
      <c r="AF26" s="3">
        <f t="shared" si="19"/>
        <v>43475.439999999988</v>
      </c>
      <c r="AG26" s="3">
        <f t="shared" si="19"/>
        <v>43475.439999999988</v>
      </c>
      <c r="AH26" s="3">
        <f t="shared" si="19"/>
        <v>43475.439999999988</v>
      </c>
      <c r="AI26" s="3">
        <f t="shared" si="19"/>
        <v>43475.439999999988</v>
      </c>
      <c r="AJ26" s="3">
        <f t="shared" si="19"/>
        <v>43475.439999999988</v>
      </c>
      <c r="AK26" s="3">
        <f t="shared" si="19"/>
        <v>43475.439999999988</v>
      </c>
      <c r="AL26" s="3">
        <f t="shared" si="19"/>
        <v>43475.439999999988</v>
      </c>
      <c r="AM26" s="3">
        <f t="shared" si="19"/>
        <v>43475.439999999988</v>
      </c>
      <c r="AN26" s="3">
        <f t="shared" si="19"/>
        <v>43475.439999999988</v>
      </c>
      <c r="AO26" s="3">
        <f t="shared" si="19"/>
        <v>43475.439999999988</v>
      </c>
      <c r="AP26" s="3">
        <f t="shared" si="19"/>
        <v>43475.439999999988</v>
      </c>
      <c r="AQ26" s="3">
        <f t="shared" si="19"/>
        <v>43475.439999999988</v>
      </c>
      <c r="AR26" s="3">
        <f t="shared" si="19"/>
        <v>43475.439999999988</v>
      </c>
      <c r="AS26" s="3">
        <f t="shared" si="19"/>
        <v>43475.439999999988</v>
      </c>
      <c r="AT26" s="3">
        <f t="shared" si="19"/>
        <v>43475.439999999988</v>
      </c>
      <c r="AU26" s="3">
        <f t="shared" si="19"/>
        <v>43475.439999999988</v>
      </c>
      <c r="AV26" s="3">
        <f t="shared" si="19"/>
        <v>43475.439999999988</v>
      </c>
      <c r="AW26" s="3">
        <f t="shared" si="19"/>
        <v>43475.439999999988</v>
      </c>
      <c r="AX26" s="3">
        <f t="shared" si="19"/>
        <v>43475.439999999988</v>
      </c>
      <c r="AY26" s="3">
        <f t="shared" si="19"/>
        <v>43475.439999999988</v>
      </c>
      <c r="AZ26" s="3">
        <f t="shared" si="19"/>
        <v>43475.439999999988</v>
      </c>
      <c r="BA26" s="3">
        <f t="shared" si="19"/>
        <v>43475.439999999988</v>
      </c>
      <c r="BB26" s="3">
        <f t="shared" si="19"/>
        <v>43475.439999999988</v>
      </c>
      <c r="BC26" s="3">
        <f t="shared" si="19"/>
        <v>43475.439999999988</v>
      </c>
      <c r="BD26" s="3">
        <f t="shared" si="19"/>
        <v>43475.439999999988</v>
      </c>
      <c r="BE26" s="3">
        <f t="shared" si="19"/>
        <v>43475.439999999988</v>
      </c>
      <c r="BF26" s="3">
        <f t="shared" si="19"/>
        <v>43475.439999999988</v>
      </c>
      <c r="BG26" s="3">
        <f t="shared" si="19"/>
        <v>43475.439999999988</v>
      </c>
      <c r="BH26" s="3">
        <f t="shared" si="19"/>
        <v>43475.439999999988</v>
      </c>
      <c r="BI26" s="3">
        <f t="shared" si="19"/>
        <v>43475.439999999988</v>
      </c>
      <c r="BJ26" s="3">
        <f t="shared" si="19"/>
        <v>43475.439999999988</v>
      </c>
      <c r="BK26" s="3">
        <f t="shared" si="19"/>
        <v>43475.439999999988</v>
      </c>
      <c r="BL26" s="3">
        <f t="shared" si="19"/>
        <v>43475.439999999988</v>
      </c>
      <c r="BM26" s="3">
        <f t="shared" si="19"/>
        <v>43475.439999999988</v>
      </c>
      <c r="BN26" s="3">
        <f t="shared" si="19"/>
        <v>43475.439999999988</v>
      </c>
      <c r="BO26" s="3">
        <f t="shared" si="19"/>
        <v>43475.439999999988</v>
      </c>
      <c r="BP26" s="3">
        <f t="shared" ref="BP26:CH26" si="20">IF(SUM($C$16:$N$16)=0,0,BO26+BP11)</f>
        <v>43475.439999999988</v>
      </c>
      <c r="BQ26" s="3">
        <f t="shared" si="20"/>
        <v>43475.439999999988</v>
      </c>
      <c r="BR26" s="3">
        <f t="shared" si="20"/>
        <v>43475.439999999988</v>
      </c>
      <c r="BS26" s="3">
        <f t="shared" si="20"/>
        <v>43475.439999999988</v>
      </c>
      <c r="BT26" s="3">
        <f t="shared" si="20"/>
        <v>43475.439999999988</v>
      </c>
      <c r="BU26" s="3">
        <f t="shared" si="20"/>
        <v>43475.439999999988</v>
      </c>
      <c r="BV26" s="3">
        <f t="shared" si="20"/>
        <v>43475.439999999988</v>
      </c>
      <c r="BW26" s="3">
        <f t="shared" si="20"/>
        <v>43475.439999999988</v>
      </c>
      <c r="BX26" s="3">
        <f t="shared" si="20"/>
        <v>43475.439999999988</v>
      </c>
      <c r="BY26" s="3">
        <f t="shared" si="20"/>
        <v>43475.439999999988</v>
      </c>
      <c r="BZ26" s="3">
        <f t="shared" si="20"/>
        <v>43475.439999999988</v>
      </c>
      <c r="CA26" s="3">
        <f t="shared" si="20"/>
        <v>43475.439999999988</v>
      </c>
      <c r="CB26" s="3">
        <f t="shared" si="20"/>
        <v>43475.439999999988</v>
      </c>
      <c r="CC26" s="3">
        <f t="shared" si="20"/>
        <v>43475.439999999988</v>
      </c>
      <c r="CD26" s="3">
        <f t="shared" si="20"/>
        <v>43475.439999999988</v>
      </c>
      <c r="CE26" s="3">
        <f t="shared" si="20"/>
        <v>43475.439999999988</v>
      </c>
      <c r="CF26" s="3">
        <f t="shared" si="20"/>
        <v>43475.439999999988</v>
      </c>
      <c r="CG26" s="3">
        <f t="shared" si="20"/>
        <v>43475.439999999988</v>
      </c>
      <c r="CH26" s="12">
        <f t="shared" si="20"/>
        <v>43475.439999999988</v>
      </c>
    </row>
    <row r="27" spans="1:86" x14ac:dyDescent="0.3">
      <c r="A27" s="563"/>
      <c r="B27" s="11" t="str">
        <f t="shared" si="6"/>
        <v>Pool Spa</v>
      </c>
      <c r="C27" s="3">
        <f t="shared" si="6"/>
        <v>0</v>
      </c>
      <c r="D27" s="3">
        <f t="shared" ref="D27:BO27" si="21">IF(SUM($C$16:$N$16)=0,0,C27+D12)</f>
        <v>0</v>
      </c>
      <c r="E27" s="3">
        <f t="shared" si="21"/>
        <v>0</v>
      </c>
      <c r="F27" s="3">
        <f t="shared" si="21"/>
        <v>0</v>
      </c>
      <c r="G27" s="3">
        <f t="shared" si="21"/>
        <v>0</v>
      </c>
      <c r="H27" s="3">
        <f t="shared" si="21"/>
        <v>0</v>
      </c>
      <c r="I27" s="3">
        <f t="shared" si="21"/>
        <v>0</v>
      </c>
      <c r="J27" s="3">
        <f t="shared" si="21"/>
        <v>0</v>
      </c>
      <c r="K27" s="3">
        <f t="shared" si="21"/>
        <v>0</v>
      </c>
      <c r="L27" s="3">
        <f t="shared" si="21"/>
        <v>0</v>
      </c>
      <c r="M27" s="3">
        <f t="shared" si="21"/>
        <v>0</v>
      </c>
      <c r="N27" s="3">
        <f t="shared" si="21"/>
        <v>0</v>
      </c>
      <c r="O27" s="3">
        <f t="shared" si="21"/>
        <v>0</v>
      </c>
      <c r="P27" s="3">
        <f t="shared" si="21"/>
        <v>0</v>
      </c>
      <c r="Q27" s="3">
        <f t="shared" si="21"/>
        <v>0</v>
      </c>
      <c r="R27" s="3">
        <f t="shared" si="21"/>
        <v>0</v>
      </c>
      <c r="S27" s="3">
        <f t="shared" si="21"/>
        <v>0</v>
      </c>
      <c r="T27" s="3">
        <f t="shared" si="21"/>
        <v>0</v>
      </c>
      <c r="U27" s="3">
        <f t="shared" si="21"/>
        <v>0</v>
      </c>
      <c r="V27" s="3">
        <f t="shared" si="21"/>
        <v>0</v>
      </c>
      <c r="W27" s="3">
        <f t="shared" si="21"/>
        <v>0</v>
      </c>
      <c r="X27" s="3">
        <f t="shared" si="21"/>
        <v>0</v>
      </c>
      <c r="Y27" s="3">
        <f t="shared" si="21"/>
        <v>0</v>
      </c>
      <c r="Z27" s="3">
        <f t="shared" si="21"/>
        <v>0</v>
      </c>
      <c r="AA27" s="3">
        <f t="shared" si="21"/>
        <v>0</v>
      </c>
      <c r="AB27" s="3">
        <f t="shared" si="21"/>
        <v>0</v>
      </c>
      <c r="AC27" s="3">
        <f t="shared" si="21"/>
        <v>0</v>
      </c>
      <c r="AD27" s="3">
        <f t="shared" si="21"/>
        <v>0</v>
      </c>
      <c r="AE27" s="3">
        <f t="shared" si="21"/>
        <v>0</v>
      </c>
      <c r="AF27" s="3">
        <f t="shared" si="21"/>
        <v>0</v>
      </c>
      <c r="AG27" s="3">
        <f t="shared" si="21"/>
        <v>0</v>
      </c>
      <c r="AH27" s="3">
        <f t="shared" si="21"/>
        <v>0</v>
      </c>
      <c r="AI27" s="3">
        <f t="shared" si="21"/>
        <v>0</v>
      </c>
      <c r="AJ27" s="3">
        <f t="shared" si="21"/>
        <v>0</v>
      </c>
      <c r="AK27" s="3">
        <f t="shared" si="21"/>
        <v>0</v>
      </c>
      <c r="AL27" s="3">
        <f t="shared" si="21"/>
        <v>0</v>
      </c>
      <c r="AM27" s="3">
        <f t="shared" si="21"/>
        <v>0</v>
      </c>
      <c r="AN27" s="3">
        <f t="shared" si="21"/>
        <v>0</v>
      </c>
      <c r="AO27" s="3">
        <f t="shared" si="21"/>
        <v>0</v>
      </c>
      <c r="AP27" s="3">
        <f t="shared" si="21"/>
        <v>0</v>
      </c>
      <c r="AQ27" s="3">
        <f t="shared" si="21"/>
        <v>0</v>
      </c>
      <c r="AR27" s="3">
        <f t="shared" si="21"/>
        <v>0</v>
      </c>
      <c r="AS27" s="3">
        <f t="shared" si="21"/>
        <v>0</v>
      </c>
      <c r="AT27" s="3">
        <f t="shared" si="21"/>
        <v>0</v>
      </c>
      <c r="AU27" s="3">
        <f t="shared" si="21"/>
        <v>0</v>
      </c>
      <c r="AV27" s="3">
        <f t="shared" si="21"/>
        <v>0</v>
      </c>
      <c r="AW27" s="3">
        <f t="shared" si="21"/>
        <v>0</v>
      </c>
      <c r="AX27" s="3">
        <f t="shared" si="21"/>
        <v>0</v>
      </c>
      <c r="AY27" s="3">
        <f t="shared" si="21"/>
        <v>0</v>
      </c>
      <c r="AZ27" s="3">
        <f t="shared" si="21"/>
        <v>0</v>
      </c>
      <c r="BA27" s="3">
        <f t="shared" si="21"/>
        <v>0</v>
      </c>
      <c r="BB27" s="3">
        <f t="shared" si="21"/>
        <v>0</v>
      </c>
      <c r="BC27" s="3">
        <f t="shared" si="21"/>
        <v>0</v>
      </c>
      <c r="BD27" s="3">
        <f t="shared" si="21"/>
        <v>0</v>
      </c>
      <c r="BE27" s="3">
        <f t="shared" si="21"/>
        <v>0</v>
      </c>
      <c r="BF27" s="3">
        <f t="shared" si="21"/>
        <v>0</v>
      </c>
      <c r="BG27" s="3">
        <f t="shared" si="21"/>
        <v>0</v>
      </c>
      <c r="BH27" s="3">
        <f t="shared" si="21"/>
        <v>0</v>
      </c>
      <c r="BI27" s="3">
        <f t="shared" si="21"/>
        <v>0</v>
      </c>
      <c r="BJ27" s="3">
        <f t="shared" si="21"/>
        <v>0</v>
      </c>
      <c r="BK27" s="3">
        <f t="shared" si="21"/>
        <v>0</v>
      </c>
      <c r="BL27" s="3">
        <f t="shared" si="21"/>
        <v>0</v>
      </c>
      <c r="BM27" s="3">
        <f t="shared" si="21"/>
        <v>0</v>
      </c>
      <c r="BN27" s="3">
        <f t="shared" si="21"/>
        <v>0</v>
      </c>
      <c r="BO27" s="3">
        <f t="shared" si="21"/>
        <v>0</v>
      </c>
      <c r="BP27" s="3">
        <f t="shared" ref="BP27:CH27" si="22">IF(SUM($C$16:$N$16)=0,0,BO27+BP12)</f>
        <v>0</v>
      </c>
      <c r="BQ27" s="3">
        <f t="shared" si="22"/>
        <v>0</v>
      </c>
      <c r="BR27" s="3">
        <f t="shared" si="22"/>
        <v>0</v>
      </c>
      <c r="BS27" s="3">
        <f t="shared" si="22"/>
        <v>0</v>
      </c>
      <c r="BT27" s="3">
        <f t="shared" si="22"/>
        <v>0</v>
      </c>
      <c r="BU27" s="3">
        <f t="shared" si="22"/>
        <v>0</v>
      </c>
      <c r="BV27" s="3">
        <f t="shared" si="22"/>
        <v>0</v>
      </c>
      <c r="BW27" s="3">
        <f t="shared" si="22"/>
        <v>0</v>
      </c>
      <c r="BX27" s="3">
        <f t="shared" si="22"/>
        <v>0</v>
      </c>
      <c r="BY27" s="3">
        <f t="shared" si="22"/>
        <v>0</v>
      </c>
      <c r="BZ27" s="3">
        <f t="shared" si="22"/>
        <v>0</v>
      </c>
      <c r="CA27" s="3">
        <f t="shared" si="22"/>
        <v>0</v>
      </c>
      <c r="CB27" s="3">
        <f t="shared" si="22"/>
        <v>0</v>
      </c>
      <c r="CC27" s="3">
        <f t="shared" si="22"/>
        <v>0</v>
      </c>
      <c r="CD27" s="3">
        <f t="shared" si="22"/>
        <v>0</v>
      </c>
      <c r="CE27" s="3">
        <f t="shared" si="22"/>
        <v>0</v>
      </c>
      <c r="CF27" s="3">
        <f t="shared" si="22"/>
        <v>0</v>
      </c>
      <c r="CG27" s="3">
        <f t="shared" si="22"/>
        <v>0</v>
      </c>
      <c r="CH27" s="12">
        <f t="shared" si="22"/>
        <v>0</v>
      </c>
    </row>
    <row r="28" spans="1:86" x14ac:dyDescent="0.3">
      <c r="A28" s="563"/>
      <c r="B28" s="11" t="str">
        <f t="shared" si="6"/>
        <v>Refrigeration</v>
      </c>
      <c r="C28" s="3">
        <f t="shared" si="6"/>
        <v>0</v>
      </c>
      <c r="D28" s="3">
        <f t="shared" ref="D28:BO28" si="23">IF(SUM($C$16:$N$16)=0,0,C28+D13)</f>
        <v>13551.839999999998</v>
      </c>
      <c r="E28" s="3">
        <f t="shared" si="23"/>
        <v>13551.839999999998</v>
      </c>
      <c r="F28" s="3">
        <f t="shared" si="23"/>
        <v>14681.159999999998</v>
      </c>
      <c r="G28" s="3">
        <f t="shared" si="23"/>
        <v>17504.46</v>
      </c>
      <c r="H28" s="3">
        <f t="shared" si="23"/>
        <v>22021.739999999998</v>
      </c>
      <c r="I28" s="3">
        <f t="shared" si="23"/>
        <v>36138.239999999998</v>
      </c>
      <c r="J28" s="3">
        <f t="shared" si="23"/>
        <v>36138.239999999998</v>
      </c>
      <c r="K28" s="3">
        <f t="shared" si="23"/>
        <v>36138.239999999998</v>
      </c>
      <c r="L28" s="3">
        <f t="shared" si="23"/>
        <v>45737.46</v>
      </c>
      <c r="M28" s="3">
        <f t="shared" si="23"/>
        <v>45737.46</v>
      </c>
      <c r="N28" s="3">
        <f t="shared" si="23"/>
        <v>51384.06</v>
      </c>
      <c r="O28" s="3">
        <f t="shared" si="23"/>
        <v>51384.06</v>
      </c>
      <c r="P28" s="3">
        <f t="shared" si="23"/>
        <v>51384.06</v>
      </c>
      <c r="Q28" s="3">
        <f t="shared" si="23"/>
        <v>51384.06</v>
      </c>
      <c r="R28" s="3">
        <f t="shared" si="23"/>
        <v>51384.06</v>
      </c>
      <c r="S28" s="3">
        <f t="shared" si="23"/>
        <v>51384.06</v>
      </c>
      <c r="T28" s="3">
        <f t="shared" si="23"/>
        <v>51384.06</v>
      </c>
      <c r="U28" s="3">
        <f t="shared" si="23"/>
        <v>51384.06</v>
      </c>
      <c r="V28" s="3">
        <f t="shared" si="23"/>
        <v>51384.06</v>
      </c>
      <c r="W28" s="3">
        <f t="shared" si="23"/>
        <v>51384.06</v>
      </c>
      <c r="X28" s="3">
        <f t="shared" si="23"/>
        <v>51384.06</v>
      </c>
      <c r="Y28" s="3">
        <f t="shared" si="23"/>
        <v>51384.06</v>
      </c>
      <c r="Z28" s="3">
        <f t="shared" si="23"/>
        <v>51384.06</v>
      </c>
      <c r="AA28" s="3">
        <f t="shared" si="23"/>
        <v>51384.06</v>
      </c>
      <c r="AB28" s="3">
        <f t="shared" si="23"/>
        <v>51384.06</v>
      </c>
      <c r="AC28" s="3">
        <f t="shared" si="23"/>
        <v>51384.06</v>
      </c>
      <c r="AD28" s="3">
        <f t="shared" si="23"/>
        <v>51384.06</v>
      </c>
      <c r="AE28" s="3">
        <f t="shared" si="23"/>
        <v>51384.06</v>
      </c>
      <c r="AF28" s="3">
        <f t="shared" si="23"/>
        <v>51384.06</v>
      </c>
      <c r="AG28" s="3">
        <f t="shared" si="23"/>
        <v>51384.06</v>
      </c>
      <c r="AH28" s="3">
        <f t="shared" si="23"/>
        <v>51384.06</v>
      </c>
      <c r="AI28" s="3">
        <f t="shared" si="23"/>
        <v>51384.06</v>
      </c>
      <c r="AJ28" s="3">
        <f t="shared" si="23"/>
        <v>51384.06</v>
      </c>
      <c r="AK28" s="3">
        <f t="shared" si="23"/>
        <v>51384.06</v>
      </c>
      <c r="AL28" s="3">
        <f t="shared" si="23"/>
        <v>51384.06</v>
      </c>
      <c r="AM28" s="3">
        <f t="shared" si="23"/>
        <v>51384.06</v>
      </c>
      <c r="AN28" s="3">
        <f t="shared" si="23"/>
        <v>51384.06</v>
      </c>
      <c r="AO28" s="3">
        <f t="shared" si="23"/>
        <v>51384.06</v>
      </c>
      <c r="AP28" s="3">
        <f t="shared" si="23"/>
        <v>51384.06</v>
      </c>
      <c r="AQ28" s="3">
        <f t="shared" si="23"/>
        <v>51384.06</v>
      </c>
      <c r="AR28" s="3">
        <f t="shared" si="23"/>
        <v>51384.06</v>
      </c>
      <c r="AS28" s="3">
        <f t="shared" si="23"/>
        <v>51384.06</v>
      </c>
      <c r="AT28" s="3">
        <f t="shared" si="23"/>
        <v>51384.06</v>
      </c>
      <c r="AU28" s="3">
        <f t="shared" si="23"/>
        <v>51384.06</v>
      </c>
      <c r="AV28" s="3">
        <f t="shared" si="23"/>
        <v>51384.06</v>
      </c>
      <c r="AW28" s="3">
        <f t="shared" si="23"/>
        <v>51384.06</v>
      </c>
      <c r="AX28" s="3">
        <f t="shared" si="23"/>
        <v>51384.06</v>
      </c>
      <c r="AY28" s="3">
        <f t="shared" si="23"/>
        <v>51384.06</v>
      </c>
      <c r="AZ28" s="3">
        <f t="shared" si="23"/>
        <v>51384.06</v>
      </c>
      <c r="BA28" s="3">
        <f t="shared" si="23"/>
        <v>51384.06</v>
      </c>
      <c r="BB28" s="3">
        <f t="shared" si="23"/>
        <v>51384.06</v>
      </c>
      <c r="BC28" s="3">
        <f t="shared" si="23"/>
        <v>51384.06</v>
      </c>
      <c r="BD28" s="3">
        <f t="shared" si="23"/>
        <v>51384.06</v>
      </c>
      <c r="BE28" s="3">
        <f t="shared" si="23"/>
        <v>51384.06</v>
      </c>
      <c r="BF28" s="3">
        <f t="shared" si="23"/>
        <v>51384.06</v>
      </c>
      <c r="BG28" s="3">
        <f t="shared" si="23"/>
        <v>51384.06</v>
      </c>
      <c r="BH28" s="3">
        <f t="shared" si="23"/>
        <v>51384.06</v>
      </c>
      <c r="BI28" s="3">
        <f t="shared" si="23"/>
        <v>51384.06</v>
      </c>
      <c r="BJ28" s="3">
        <f t="shared" si="23"/>
        <v>51384.06</v>
      </c>
      <c r="BK28" s="3">
        <f t="shared" si="23"/>
        <v>51384.06</v>
      </c>
      <c r="BL28" s="3">
        <f t="shared" si="23"/>
        <v>51384.06</v>
      </c>
      <c r="BM28" s="3">
        <f t="shared" si="23"/>
        <v>51384.06</v>
      </c>
      <c r="BN28" s="3">
        <f t="shared" si="23"/>
        <v>51384.06</v>
      </c>
      <c r="BO28" s="3">
        <f t="shared" si="23"/>
        <v>51384.06</v>
      </c>
      <c r="BP28" s="3">
        <f t="shared" ref="BP28:CH28" si="24">IF(SUM($C$16:$N$16)=0,0,BO28+BP13)</f>
        <v>51384.06</v>
      </c>
      <c r="BQ28" s="3">
        <f t="shared" si="24"/>
        <v>51384.06</v>
      </c>
      <c r="BR28" s="3">
        <f t="shared" si="24"/>
        <v>51384.06</v>
      </c>
      <c r="BS28" s="3">
        <f t="shared" si="24"/>
        <v>51384.06</v>
      </c>
      <c r="BT28" s="3">
        <f t="shared" si="24"/>
        <v>51384.06</v>
      </c>
      <c r="BU28" s="3">
        <f t="shared" si="24"/>
        <v>51384.06</v>
      </c>
      <c r="BV28" s="3">
        <f t="shared" si="24"/>
        <v>51384.06</v>
      </c>
      <c r="BW28" s="3">
        <f t="shared" si="24"/>
        <v>51384.06</v>
      </c>
      <c r="BX28" s="3">
        <f t="shared" si="24"/>
        <v>51384.06</v>
      </c>
      <c r="BY28" s="3">
        <f t="shared" si="24"/>
        <v>51384.06</v>
      </c>
      <c r="BZ28" s="3">
        <f t="shared" si="24"/>
        <v>51384.06</v>
      </c>
      <c r="CA28" s="3">
        <f t="shared" si="24"/>
        <v>51384.06</v>
      </c>
      <c r="CB28" s="3">
        <f t="shared" si="24"/>
        <v>51384.06</v>
      </c>
      <c r="CC28" s="3">
        <f t="shared" si="24"/>
        <v>51384.06</v>
      </c>
      <c r="CD28" s="3">
        <f t="shared" si="24"/>
        <v>51384.06</v>
      </c>
      <c r="CE28" s="3">
        <f t="shared" si="24"/>
        <v>51384.06</v>
      </c>
      <c r="CF28" s="3">
        <f t="shared" si="24"/>
        <v>51384.06</v>
      </c>
      <c r="CG28" s="3">
        <f t="shared" si="24"/>
        <v>51384.06</v>
      </c>
      <c r="CH28" s="12">
        <f t="shared" si="24"/>
        <v>51384.06</v>
      </c>
    </row>
    <row r="29" spans="1:86" ht="15" customHeight="1" x14ac:dyDescent="0.3">
      <c r="A29" s="563"/>
      <c r="B29" s="11" t="str">
        <f t="shared" si="6"/>
        <v>Water Heating</v>
      </c>
      <c r="C29" s="3">
        <f t="shared" si="6"/>
        <v>0</v>
      </c>
      <c r="D29" s="3">
        <f t="shared" ref="D29:BO29" si="25">IF(SUM($C$16:$N$16)=0,0,C29+D14)</f>
        <v>0</v>
      </c>
      <c r="E29" s="3">
        <f t="shared" si="25"/>
        <v>35.17</v>
      </c>
      <c r="F29" s="3">
        <f t="shared" si="25"/>
        <v>114453.17</v>
      </c>
      <c r="G29" s="3">
        <f t="shared" si="25"/>
        <v>114870</v>
      </c>
      <c r="H29" s="3">
        <f t="shared" si="25"/>
        <v>114981.03</v>
      </c>
      <c r="I29" s="3">
        <f t="shared" si="25"/>
        <v>138922.75</v>
      </c>
      <c r="J29" s="3">
        <f t="shared" si="25"/>
        <v>139978.47</v>
      </c>
      <c r="K29" s="3">
        <f t="shared" si="25"/>
        <v>139978.47</v>
      </c>
      <c r="L29" s="3">
        <f t="shared" si="25"/>
        <v>140083.98000000001</v>
      </c>
      <c r="M29" s="3">
        <f t="shared" si="25"/>
        <v>140389.78</v>
      </c>
      <c r="N29" s="3">
        <f t="shared" si="25"/>
        <v>141001.38</v>
      </c>
      <c r="O29" s="3">
        <f t="shared" si="25"/>
        <v>141001.38</v>
      </c>
      <c r="P29" s="3">
        <f t="shared" si="25"/>
        <v>141001.38</v>
      </c>
      <c r="Q29" s="3">
        <f t="shared" si="25"/>
        <v>141001.38</v>
      </c>
      <c r="R29" s="3">
        <f t="shared" si="25"/>
        <v>141001.38</v>
      </c>
      <c r="S29" s="3">
        <f t="shared" si="25"/>
        <v>141001.38</v>
      </c>
      <c r="T29" s="3">
        <f t="shared" si="25"/>
        <v>141001.38</v>
      </c>
      <c r="U29" s="3">
        <f t="shared" si="25"/>
        <v>141001.38</v>
      </c>
      <c r="V29" s="3">
        <f t="shared" si="25"/>
        <v>141001.38</v>
      </c>
      <c r="W29" s="3">
        <f t="shared" si="25"/>
        <v>141001.38</v>
      </c>
      <c r="X29" s="3">
        <f t="shared" si="25"/>
        <v>141001.38</v>
      </c>
      <c r="Y29" s="3">
        <f t="shared" si="25"/>
        <v>141001.38</v>
      </c>
      <c r="Z29" s="3">
        <f t="shared" si="25"/>
        <v>141001.38</v>
      </c>
      <c r="AA29" s="3">
        <f t="shared" si="25"/>
        <v>141001.38</v>
      </c>
      <c r="AB29" s="3">
        <f t="shared" si="25"/>
        <v>141001.38</v>
      </c>
      <c r="AC29" s="3">
        <f t="shared" si="25"/>
        <v>141001.38</v>
      </c>
      <c r="AD29" s="3">
        <f t="shared" si="25"/>
        <v>141001.38</v>
      </c>
      <c r="AE29" s="3">
        <f t="shared" si="25"/>
        <v>141001.38</v>
      </c>
      <c r="AF29" s="3">
        <f t="shared" si="25"/>
        <v>141001.38</v>
      </c>
      <c r="AG29" s="3">
        <f t="shared" si="25"/>
        <v>141001.38</v>
      </c>
      <c r="AH29" s="3">
        <f t="shared" si="25"/>
        <v>141001.38</v>
      </c>
      <c r="AI29" s="3">
        <f t="shared" si="25"/>
        <v>141001.38</v>
      </c>
      <c r="AJ29" s="3">
        <f t="shared" si="25"/>
        <v>141001.38</v>
      </c>
      <c r="AK29" s="3">
        <f t="shared" si="25"/>
        <v>141001.38</v>
      </c>
      <c r="AL29" s="3">
        <f t="shared" si="25"/>
        <v>141001.38</v>
      </c>
      <c r="AM29" s="3">
        <f t="shared" si="25"/>
        <v>141001.38</v>
      </c>
      <c r="AN29" s="3">
        <f t="shared" si="25"/>
        <v>141001.38</v>
      </c>
      <c r="AO29" s="3">
        <f t="shared" si="25"/>
        <v>141001.38</v>
      </c>
      <c r="AP29" s="3">
        <f t="shared" si="25"/>
        <v>141001.38</v>
      </c>
      <c r="AQ29" s="3">
        <f t="shared" si="25"/>
        <v>141001.38</v>
      </c>
      <c r="AR29" s="3">
        <f t="shared" si="25"/>
        <v>141001.38</v>
      </c>
      <c r="AS29" s="3">
        <f t="shared" si="25"/>
        <v>141001.38</v>
      </c>
      <c r="AT29" s="3">
        <f t="shared" si="25"/>
        <v>141001.38</v>
      </c>
      <c r="AU29" s="3">
        <f t="shared" si="25"/>
        <v>141001.38</v>
      </c>
      <c r="AV29" s="3">
        <f t="shared" si="25"/>
        <v>141001.38</v>
      </c>
      <c r="AW29" s="3">
        <f t="shared" si="25"/>
        <v>141001.38</v>
      </c>
      <c r="AX29" s="3">
        <f t="shared" si="25"/>
        <v>141001.38</v>
      </c>
      <c r="AY29" s="3">
        <f t="shared" si="25"/>
        <v>141001.38</v>
      </c>
      <c r="AZ29" s="3">
        <f t="shared" si="25"/>
        <v>141001.38</v>
      </c>
      <c r="BA29" s="3">
        <f t="shared" si="25"/>
        <v>141001.38</v>
      </c>
      <c r="BB29" s="3">
        <f t="shared" si="25"/>
        <v>141001.38</v>
      </c>
      <c r="BC29" s="3">
        <f t="shared" si="25"/>
        <v>141001.38</v>
      </c>
      <c r="BD29" s="3">
        <f t="shared" si="25"/>
        <v>141001.38</v>
      </c>
      <c r="BE29" s="3">
        <f t="shared" si="25"/>
        <v>141001.38</v>
      </c>
      <c r="BF29" s="3">
        <f t="shared" si="25"/>
        <v>141001.38</v>
      </c>
      <c r="BG29" s="3">
        <f t="shared" si="25"/>
        <v>141001.38</v>
      </c>
      <c r="BH29" s="3">
        <f t="shared" si="25"/>
        <v>141001.38</v>
      </c>
      <c r="BI29" s="3">
        <f t="shared" si="25"/>
        <v>141001.38</v>
      </c>
      <c r="BJ29" s="3">
        <f t="shared" si="25"/>
        <v>141001.38</v>
      </c>
      <c r="BK29" s="3">
        <f t="shared" si="25"/>
        <v>141001.38</v>
      </c>
      <c r="BL29" s="3">
        <f t="shared" si="25"/>
        <v>141001.38</v>
      </c>
      <c r="BM29" s="3">
        <f t="shared" si="25"/>
        <v>141001.38</v>
      </c>
      <c r="BN29" s="3">
        <f t="shared" si="25"/>
        <v>141001.38</v>
      </c>
      <c r="BO29" s="3">
        <f t="shared" si="25"/>
        <v>141001.38</v>
      </c>
      <c r="BP29" s="3">
        <f t="shared" ref="BP29:CH29" si="26">IF(SUM($C$16:$N$16)=0,0,BO29+BP14)</f>
        <v>141001.38</v>
      </c>
      <c r="BQ29" s="3">
        <f t="shared" si="26"/>
        <v>141001.38</v>
      </c>
      <c r="BR29" s="3">
        <f t="shared" si="26"/>
        <v>141001.38</v>
      </c>
      <c r="BS29" s="3">
        <f t="shared" si="26"/>
        <v>141001.38</v>
      </c>
      <c r="BT29" s="3">
        <f t="shared" si="26"/>
        <v>141001.38</v>
      </c>
      <c r="BU29" s="3">
        <f t="shared" si="26"/>
        <v>141001.38</v>
      </c>
      <c r="BV29" s="3">
        <f t="shared" si="26"/>
        <v>141001.38</v>
      </c>
      <c r="BW29" s="3">
        <f t="shared" si="26"/>
        <v>141001.38</v>
      </c>
      <c r="BX29" s="3">
        <f t="shared" si="26"/>
        <v>141001.38</v>
      </c>
      <c r="BY29" s="3">
        <f t="shared" si="26"/>
        <v>141001.38</v>
      </c>
      <c r="BZ29" s="3">
        <f t="shared" si="26"/>
        <v>141001.38</v>
      </c>
      <c r="CA29" s="3">
        <f t="shared" si="26"/>
        <v>141001.38</v>
      </c>
      <c r="CB29" s="3">
        <f t="shared" si="26"/>
        <v>141001.38</v>
      </c>
      <c r="CC29" s="3">
        <f t="shared" si="26"/>
        <v>141001.38</v>
      </c>
      <c r="CD29" s="3">
        <f t="shared" si="26"/>
        <v>141001.38</v>
      </c>
      <c r="CE29" s="3">
        <f t="shared" si="26"/>
        <v>141001.38</v>
      </c>
      <c r="CF29" s="3">
        <f t="shared" si="26"/>
        <v>141001.38</v>
      </c>
      <c r="CG29" s="3">
        <f t="shared" si="26"/>
        <v>141001.38</v>
      </c>
      <c r="CH29" s="12">
        <f t="shared" si="26"/>
        <v>141001.38</v>
      </c>
    </row>
    <row r="30" spans="1:86" ht="15" customHeight="1" x14ac:dyDescent="0.3">
      <c r="A30" s="563"/>
      <c r="B30" s="11" t="str">
        <f t="shared" si="6"/>
        <v xml:space="preserve"> </v>
      </c>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12"/>
    </row>
    <row r="31" spans="1:86" ht="15" customHeight="1" thickBot="1" x14ac:dyDescent="0.35">
      <c r="A31" s="564"/>
      <c r="B31" s="224" t="str">
        <f t="shared" si="6"/>
        <v>Monthly kWh</v>
      </c>
      <c r="C31" s="280">
        <f>SUM(C20:C30)</f>
        <v>82574.83</v>
      </c>
      <c r="D31" s="280">
        <f t="shared" ref="D31:BO31" si="27">SUM(D20:D30)</f>
        <v>834965.5199999999</v>
      </c>
      <c r="E31" s="280">
        <f t="shared" si="27"/>
        <v>1775757.3599999999</v>
      </c>
      <c r="F31" s="280">
        <f t="shared" si="27"/>
        <v>4686410.42</v>
      </c>
      <c r="G31" s="280">
        <f t="shared" si="27"/>
        <v>7485660.3600000003</v>
      </c>
      <c r="H31" s="280">
        <f t="shared" si="27"/>
        <v>11019117.369999999</v>
      </c>
      <c r="I31" s="280">
        <f t="shared" si="27"/>
        <v>12184585.059999997</v>
      </c>
      <c r="J31" s="280">
        <f t="shared" si="27"/>
        <v>13240782.959999999</v>
      </c>
      <c r="K31" s="280">
        <f t="shared" si="27"/>
        <v>13924518.629999999</v>
      </c>
      <c r="L31" s="280">
        <f t="shared" si="27"/>
        <v>14351893.029999999</v>
      </c>
      <c r="M31" s="280">
        <f t="shared" si="27"/>
        <v>14717717.129999999</v>
      </c>
      <c r="N31" s="280">
        <f t="shared" si="27"/>
        <v>16986420.069999997</v>
      </c>
      <c r="O31" s="280">
        <f t="shared" si="27"/>
        <v>16986420.069999997</v>
      </c>
      <c r="P31" s="280">
        <f t="shared" si="27"/>
        <v>16986420.069999997</v>
      </c>
      <c r="Q31" s="280">
        <f t="shared" si="27"/>
        <v>16986420.069999997</v>
      </c>
      <c r="R31" s="280">
        <f t="shared" si="27"/>
        <v>16986420.069999997</v>
      </c>
      <c r="S31" s="280">
        <f t="shared" si="27"/>
        <v>16986420.069999997</v>
      </c>
      <c r="T31" s="280">
        <f t="shared" si="27"/>
        <v>16986420.069999997</v>
      </c>
      <c r="U31" s="280">
        <f t="shared" si="27"/>
        <v>16986420.069999997</v>
      </c>
      <c r="V31" s="280">
        <f t="shared" si="27"/>
        <v>16986420.069999997</v>
      </c>
      <c r="W31" s="280">
        <f t="shared" si="27"/>
        <v>16986420.069999997</v>
      </c>
      <c r="X31" s="280">
        <f t="shared" si="27"/>
        <v>16986420.069999997</v>
      </c>
      <c r="Y31" s="280">
        <f t="shared" si="27"/>
        <v>16986420.069999997</v>
      </c>
      <c r="Z31" s="280">
        <f t="shared" si="27"/>
        <v>16986420.069999997</v>
      </c>
      <c r="AA31" s="280">
        <f t="shared" si="27"/>
        <v>16986420.069999997</v>
      </c>
      <c r="AB31" s="280">
        <f t="shared" si="27"/>
        <v>16986420.069999997</v>
      </c>
      <c r="AC31" s="280">
        <f t="shared" si="27"/>
        <v>16986420.069999997</v>
      </c>
      <c r="AD31" s="280">
        <f t="shared" si="27"/>
        <v>16986420.069999997</v>
      </c>
      <c r="AE31" s="280">
        <f t="shared" si="27"/>
        <v>16986420.069999997</v>
      </c>
      <c r="AF31" s="280">
        <f t="shared" si="27"/>
        <v>16986420.069999997</v>
      </c>
      <c r="AG31" s="280">
        <f t="shared" si="27"/>
        <v>16986420.069999997</v>
      </c>
      <c r="AH31" s="280">
        <f t="shared" si="27"/>
        <v>16986420.069999997</v>
      </c>
      <c r="AI31" s="280">
        <f t="shared" si="27"/>
        <v>16986420.069999997</v>
      </c>
      <c r="AJ31" s="280">
        <f t="shared" si="27"/>
        <v>16986420.069999997</v>
      </c>
      <c r="AK31" s="280">
        <f t="shared" si="27"/>
        <v>16986420.069999997</v>
      </c>
      <c r="AL31" s="280">
        <f t="shared" si="27"/>
        <v>16986420.069999997</v>
      </c>
      <c r="AM31" s="280">
        <f t="shared" si="27"/>
        <v>16986420.069999997</v>
      </c>
      <c r="AN31" s="280">
        <f t="shared" si="27"/>
        <v>16986420.069999997</v>
      </c>
      <c r="AO31" s="280">
        <f t="shared" si="27"/>
        <v>16986420.069999997</v>
      </c>
      <c r="AP31" s="280">
        <f t="shared" si="27"/>
        <v>16986420.069999997</v>
      </c>
      <c r="AQ31" s="280">
        <f t="shared" si="27"/>
        <v>16986420.069999997</v>
      </c>
      <c r="AR31" s="280">
        <f t="shared" si="27"/>
        <v>16986420.069999997</v>
      </c>
      <c r="AS31" s="280">
        <f t="shared" si="27"/>
        <v>16986420.069999997</v>
      </c>
      <c r="AT31" s="280">
        <f t="shared" si="27"/>
        <v>16986420.069999997</v>
      </c>
      <c r="AU31" s="280">
        <f t="shared" si="27"/>
        <v>16986420.069999997</v>
      </c>
      <c r="AV31" s="280">
        <f t="shared" si="27"/>
        <v>16986420.069999997</v>
      </c>
      <c r="AW31" s="280">
        <f t="shared" si="27"/>
        <v>16986420.069999997</v>
      </c>
      <c r="AX31" s="280">
        <f t="shared" si="27"/>
        <v>16986420.069999997</v>
      </c>
      <c r="AY31" s="280">
        <f t="shared" si="27"/>
        <v>16986420.069999997</v>
      </c>
      <c r="AZ31" s="280">
        <f t="shared" si="27"/>
        <v>16986420.069999997</v>
      </c>
      <c r="BA31" s="280">
        <f t="shared" si="27"/>
        <v>16986420.069999997</v>
      </c>
      <c r="BB31" s="280">
        <f t="shared" si="27"/>
        <v>16986420.069999997</v>
      </c>
      <c r="BC31" s="280">
        <f t="shared" si="27"/>
        <v>16986420.069999997</v>
      </c>
      <c r="BD31" s="280">
        <f t="shared" si="27"/>
        <v>16986420.069999997</v>
      </c>
      <c r="BE31" s="280">
        <f t="shared" si="27"/>
        <v>16986420.069999997</v>
      </c>
      <c r="BF31" s="280">
        <f t="shared" si="27"/>
        <v>16986420.069999997</v>
      </c>
      <c r="BG31" s="280">
        <f t="shared" si="27"/>
        <v>16986420.069999997</v>
      </c>
      <c r="BH31" s="280">
        <f t="shared" si="27"/>
        <v>16986420.069999997</v>
      </c>
      <c r="BI31" s="280">
        <f t="shared" si="27"/>
        <v>16986420.069999997</v>
      </c>
      <c r="BJ31" s="280">
        <f t="shared" si="27"/>
        <v>16986420.069999997</v>
      </c>
      <c r="BK31" s="280">
        <f t="shared" si="27"/>
        <v>16986420.069999997</v>
      </c>
      <c r="BL31" s="280">
        <f t="shared" si="27"/>
        <v>16986420.069999997</v>
      </c>
      <c r="BM31" s="280">
        <f t="shared" si="27"/>
        <v>16986420.069999997</v>
      </c>
      <c r="BN31" s="280">
        <f t="shared" si="27"/>
        <v>16986420.069999997</v>
      </c>
      <c r="BO31" s="280">
        <f t="shared" si="27"/>
        <v>16986420.069999997</v>
      </c>
      <c r="BP31" s="280">
        <f t="shared" ref="BP31:CH31" si="28">SUM(BP20:BP30)</f>
        <v>16986420.069999997</v>
      </c>
      <c r="BQ31" s="280">
        <f t="shared" si="28"/>
        <v>16986420.069999997</v>
      </c>
      <c r="BR31" s="280">
        <f t="shared" si="28"/>
        <v>16986420.069999997</v>
      </c>
      <c r="BS31" s="280">
        <f t="shared" si="28"/>
        <v>16986420.069999997</v>
      </c>
      <c r="BT31" s="280">
        <f t="shared" si="28"/>
        <v>16986420.069999997</v>
      </c>
      <c r="BU31" s="280">
        <f t="shared" si="28"/>
        <v>16986420.069999997</v>
      </c>
      <c r="BV31" s="280">
        <f t="shared" si="28"/>
        <v>16986420.069999997</v>
      </c>
      <c r="BW31" s="280">
        <f t="shared" si="28"/>
        <v>16986420.069999997</v>
      </c>
      <c r="BX31" s="280">
        <f t="shared" si="28"/>
        <v>16986420.069999997</v>
      </c>
      <c r="BY31" s="280">
        <f t="shared" si="28"/>
        <v>16986420.069999997</v>
      </c>
      <c r="BZ31" s="280">
        <f t="shared" si="28"/>
        <v>16986420.069999997</v>
      </c>
      <c r="CA31" s="280">
        <f t="shared" si="28"/>
        <v>16986420.069999997</v>
      </c>
      <c r="CB31" s="280">
        <f t="shared" si="28"/>
        <v>16986420.069999997</v>
      </c>
      <c r="CC31" s="280">
        <f t="shared" si="28"/>
        <v>16986420.069999997</v>
      </c>
      <c r="CD31" s="280">
        <f t="shared" si="28"/>
        <v>16986420.069999997</v>
      </c>
      <c r="CE31" s="280">
        <f t="shared" si="28"/>
        <v>16986420.069999997</v>
      </c>
      <c r="CF31" s="280">
        <f t="shared" si="28"/>
        <v>16986420.069999997</v>
      </c>
      <c r="CG31" s="280">
        <f t="shared" si="28"/>
        <v>16986420.069999997</v>
      </c>
      <c r="CH31" s="283">
        <f t="shared" si="28"/>
        <v>16986420.069999997</v>
      </c>
    </row>
    <row r="32" spans="1:86" x14ac:dyDescent="0.3">
      <c r="A32" s="8"/>
      <c r="B32" s="303"/>
      <c r="C32" s="9"/>
      <c r="D32" s="303"/>
      <c r="E32" s="9"/>
      <c r="F32" s="303"/>
      <c r="G32" s="303"/>
      <c r="H32" s="9"/>
      <c r="I32" s="303"/>
      <c r="J32" s="303"/>
      <c r="K32" s="9"/>
      <c r="L32" s="303"/>
      <c r="M32" s="303"/>
      <c r="N32" s="355" t="s">
        <v>195</v>
      </c>
      <c r="O32" s="354">
        <f>SUM(C5:N15)</f>
        <v>16986420.070000008</v>
      </c>
      <c r="P32" s="303"/>
      <c r="Q32" s="9"/>
      <c r="R32" s="303"/>
      <c r="S32" s="303"/>
      <c r="T32" s="9"/>
      <c r="U32" s="303"/>
      <c r="V32" s="303"/>
      <c r="W32" s="9"/>
      <c r="X32" s="303"/>
      <c r="Y32" s="303"/>
      <c r="Z32" s="9"/>
      <c r="AA32" s="303"/>
      <c r="AB32" s="303"/>
      <c r="AC32" s="9"/>
      <c r="AD32" s="303"/>
      <c r="AE32" s="303"/>
      <c r="AF32" s="9"/>
      <c r="AG32" s="303"/>
      <c r="AH32" s="303"/>
      <c r="AI32" s="9"/>
      <c r="AJ32" s="303"/>
      <c r="AK32" s="303"/>
      <c r="AL32" s="9"/>
      <c r="AM32" s="303"/>
      <c r="AN32" s="303"/>
      <c r="AO32" s="9"/>
      <c r="AP32" s="303"/>
      <c r="AQ32" s="303"/>
      <c r="AR32" s="9"/>
      <c r="AS32" s="303"/>
      <c r="AT32" s="303"/>
      <c r="AU32" s="9"/>
      <c r="AV32" s="303"/>
      <c r="AW32" s="303"/>
      <c r="AX32" s="9"/>
      <c r="AY32" s="303"/>
      <c r="AZ32" s="303"/>
      <c r="BA32" s="9"/>
      <c r="BB32" s="303"/>
      <c r="BC32" s="303"/>
      <c r="BD32" s="9"/>
      <c r="BE32" s="303"/>
      <c r="BF32" s="303"/>
      <c r="BG32" s="9"/>
      <c r="BH32" s="303"/>
      <c r="BI32" s="303"/>
      <c r="BJ32" s="9"/>
      <c r="BK32" s="303"/>
      <c r="BL32" s="303"/>
      <c r="BM32" s="9"/>
      <c r="BN32" s="303"/>
      <c r="BO32" s="303"/>
      <c r="BP32" s="9"/>
      <c r="BQ32" s="303"/>
      <c r="BR32" s="303"/>
      <c r="BS32" s="9"/>
      <c r="BT32" s="303"/>
      <c r="BU32" s="303"/>
      <c r="BV32" s="9"/>
      <c r="BW32" s="303"/>
      <c r="BX32" s="303"/>
      <c r="BY32" s="9"/>
      <c r="BZ32" s="303"/>
      <c r="CA32" s="303"/>
      <c r="CB32" s="9"/>
      <c r="CC32" s="303"/>
      <c r="CD32" s="303"/>
      <c r="CE32" s="9"/>
      <c r="CF32" s="303"/>
      <c r="CG32" s="303"/>
      <c r="CH32" s="9"/>
    </row>
    <row r="33" spans="1:86" ht="15" thickBot="1" x14ac:dyDescent="0.35">
      <c r="C33" s="148"/>
      <c r="D33" s="148"/>
      <c r="E33" s="148"/>
      <c r="F33" s="148"/>
      <c r="G33" s="148"/>
      <c r="H33" s="148"/>
      <c r="I33" s="148"/>
      <c r="J33" s="148"/>
      <c r="K33" s="148"/>
      <c r="L33" s="148"/>
      <c r="M33" s="148"/>
      <c r="N33" s="148"/>
      <c r="O33" s="148"/>
      <c r="P33" s="148"/>
      <c r="Q33" s="148"/>
      <c r="R33" s="148"/>
      <c r="S33" s="148"/>
      <c r="T33" s="148"/>
      <c r="U33" s="148"/>
      <c r="V33" s="148"/>
      <c r="W33" s="148"/>
      <c r="X33" s="148"/>
      <c r="Y33" s="148"/>
      <c r="Z33" s="148"/>
      <c r="AA33" s="148"/>
      <c r="AB33" s="148"/>
      <c r="AC33" s="148"/>
      <c r="AD33" s="148"/>
      <c r="AE33" s="148"/>
      <c r="AF33" s="148"/>
      <c r="AG33" s="148"/>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c r="BI33" s="148"/>
      <c r="BJ33" s="148"/>
      <c r="BK33" s="148"/>
      <c r="BL33" s="148"/>
      <c r="BM33" s="148"/>
      <c r="BN33" s="148"/>
      <c r="BO33" s="148"/>
      <c r="BP33" s="148"/>
      <c r="BQ33" s="148"/>
      <c r="BR33" s="148"/>
      <c r="BS33" s="148"/>
      <c r="BT33" s="148"/>
      <c r="BU33" s="148"/>
      <c r="BV33" s="148"/>
      <c r="BW33" s="148"/>
      <c r="BX33" s="148"/>
      <c r="BY33" s="148"/>
      <c r="BZ33" s="148"/>
      <c r="CA33" s="148"/>
      <c r="CB33" s="148"/>
      <c r="CC33" s="148"/>
      <c r="CD33" s="148"/>
      <c r="CE33" s="148"/>
      <c r="CF33" s="148"/>
      <c r="CG33" s="148"/>
      <c r="CH33" s="148"/>
    </row>
    <row r="34" spans="1:86" ht="16.2" thickBot="1" x14ac:dyDescent="0.35">
      <c r="A34" s="565" t="s">
        <v>16</v>
      </c>
      <c r="B34" s="18" t="s">
        <v>10</v>
      </c>
      <c r="C34" s="176">
        <f>C$4</f>
        <v>44927</v>
      </c>
      <c r="D34" s="176">
        <f t="shared" ref="D34:BO34" si="29">D$4</f>
        <v>44958</v>
      </c>
      <c r="E34" s="176">
        <f t="shared" si="29"/>
        <v>44986</v>
      </c>
      <c r="F34" s="176">
        <f t="shared" si="29"/>
        <v>45017</v>
      </c>
      <c r="G34" s="176">
        <f t="shared" si="29"/>
        <v>45047</v>
      </c>
      <c r="H34" s="176">
        <f t="shared" si="29"/>
        <v>45078</v>
      </c>
      <c r="I34" s="176">
        <f t="shared" si="29"/>
        <v>45108</v>
      </c>
      <c r="J34" s="176">
        <f t="shared" si="29"/>
        <v>45139</v>
      </c>
      <c r="K34" s="176">
        <f t="shared" si="29"/>
        <v>45170</v>
      </c>
      <c r="L34" s="176">
        <f t="shared" si="29"/>
        <v>45200</v>
      </c>
      <c r="M34" s="176">
        <f t="shared" si="29"/>
        <v>45231</v>
      </c>
      <c r="N34" s="176">
        <f t="shared" si="29"/>
        <v>45261</v>
      </c>
      <c r="O34" s="176">
        <f t="shared" si="29"/>
        <v>45292</v>
      </c>
      <c r="P34" s="176">
        <f t="shared" si="29"/>
        <v>45323</v>
      </c>
      <c r="Q34" s="176">
        <f t="shared" si="29"/>
        <v>45352</v>
      </c>
      <c r="R34" s="176">
        <f t="shared" si="29"/>
        <v>45383</v>
      </c>
      <c r="S34" s="176">
        <f t="shared" si="29"/>
        <v>45413</v>
      </c>
      <c r="T34" s="176">
        <f t="shared" si="29"/>
        <v>45444</v>
      </c>
      <c r="U34" s="176">
        <f t="shared" si="29"/>
        <v>45474</v>
      </c>
      <c r="V34" s="176">
        <f t="shared" si="29"/>
        <v>45505</v>
      </c>
      <c r="W34" s="176">
        <f t="shared" si="29"/>
        <v>45536</v>
      </c>
      <c r="X34" s="176">
        <f t="shared" si="29"/>
        <v>45566</v>
      </c>
      <c r="Y34" s="176">
        <f t="shared" si="29"/>
        <v>45597</v>
      </c>
      <c r="Z34" s="176">
        <f t="shared" si="29"/>
        <v>45627</v>
      </c>
      <c r="AA34" s="176">
        <f t="shared" si="29"/>
        <v>45658</v>
      </c>
      <c r="AB34" s="176">
        <f t="shared" si="29"/>
        <v>45689</v>
      </c>
      <c r="AC34" s="176">
        <f t="shared" si="29"/>
        <v>45717</v>
      </c>
      <c r="AD34" s="176">
        <f t="shared" si="29"/>
        <v>45748</v>
      </c>
      <c r="AE34" s="176">
        <f t="shared" si="29"/>
        <v>45778</v>
      </c>
      <c r="AF34" s="176">
        <f t="shared" si="29"/>
        <v>45809</v>
      </c>
      <c r="AG34" s="176">
        <f t="shared" si="29"/>
        <v>45839</v>
      </c>
      <c r="AH34" s="176">
        <f t="shared" si="29"/>
        <v>45870</v>
      </c>
      <c r="AI34" s="176">
        <f t="shared" si="29"/>
        <v>45901</v>
      </c>
      <c r="AJ34" s="176">
        <f t="shared" si="29"/>
        <v>45931</v>
      </c>
      <c r="AK34" s="176">
        <f t="shared" si="29"/>
        <v>45962</v>
      </c>
      <c r="AL34" s="176">
        <f t="shared" si="29"/>
        <v>45992</v>
      </c>
      <c r="AM34" s="176">
        <f t="shared" si="29"/>
        <v>46023</v>
      </c>
      <c r="AN34" s="176">
        <f t="shared" si="29"/>
        <v>46054</v>
      </c>
      <c r="AO34" s="176">
        <f t="shared" si="29"/>
        <v>46082</v>
      </c>
      <c r="AP34" s="176">
        <f t="shared" si="29"/>
        <v>46113</v>
      </c>
      <c r="AQ34" s="176">
        <f t="shared" si="29"/>
        <v>46143</v>
      </c>
      <c r="AR34" s="176">
        <f t="shared" si="29"/>
        <v>46174</v>
      </c>
      <c r="AS34" s="176">
        <f t="shared" si="29"/>
        <v>46204</v>
      </c>
      <c r="AT34" s="176">
        <f t="shared" si="29"/>
        <v>46235</v>
      </c>
      <c r="AU34" s="176">
        <f t="shared" si="29"/>
        <v>46266</v>
      </c>
      <c r="AV34" s="176">
        <f t="shared" si="29"/>
        <v>46296</v>
      </c>
      <c r="AW34" s="176">
        <f t="shared" si="29"/>
        <v>46327</v>
      </c>
      <c r="AX34" s="176">
        <f t="shared" si="29"/>
        <v>46357</v>
      </c>
      <c r="AY34" s="176">
        <f t="shared" si="29"/>
        <v>46388</v>
      </c>
      <c r="AZ34" s="176">
        <f t="shared" si="29"/>
        <v>46419</v>
      </c>
      <c r="BA34" s="176">
        <f t="shared" si="29"/>
        <v>46447</v>
      </c>
      <c r="BB34" s="176">
        <f t="shared" si="29"/>
        <v>46478</v>
      </c>
      <c r="BC34" s="176">
        <f t="shared" si="29"/>
        <v>46508</v>
      </c>
      <c r="BD34" s="176">
        <f t="shared" si="29"/>
        <v>46539</v>
      </c>
      <c r="BE34" s="176">
        <f t="shared" si="29"/>
        <v>46569</v>
      </c>
      <c r="BF34" s="176">
        <f t="shared" si="29"/>
        <v>46600</v>
      </c>
      <c r="BG34" s="176">
        <f t="shared" si="29"/>
        <v>46631</v>
      </c>
      <c r="BH34" s="176">
        <f t="shared" si="29"/>
        <v>46661</v>
      </c>
      <c r="BI34" s="176">
        <f t="shared" si="29"/>
        <v>46692</v>
      </c>
      <c r="BJ34" s="176">
        <f t="shared" si="29"/>
        <v>46722</v>
      </c>
      <c r="BK34" s="176">
        <f t="shared" si="29"/>
        <v>46753</v>
      </c>
      <c r="BL34" s="176">
        <f t="shared" si="29"/>
        <v>46784</v>
      </c>
      <c r="BM34" s="176">
        <f t="shared" si="29"/>
        <v>46813</v>
      </c>
      <c r="BN34" s="176">
        <f t="shared" si="29"/>
        <v>46844</v>
      </c>
      <c r="BO34" s="176">
        <f t="shared" si="29"/>
        <v>46874</v>
      </c>
      <c r="BP34" s="176">
        <f t="shared" ref="BP34:CH34" si="30">BP$4</f>
        <v>46905</v>
      </c>
      <c r="BQ34" s="176">
        <f t="shared" si="30"/>
        <v>46935</v>
      </c>
      <c r="BR34" s="176">
        <f t="shared" si="30"/>
        <v>46966</v>
      </c>
      <c r="BS34" s="176">
        <f t="shared" si="30"/>
        <v>46997</v>
      </c>
      <c r="BT34" s="176">
        <f t="shared" si="30"/>
        <v>47027</v>
      </c>
      <c r="BU34" s="176">
        <f t="shared" si="30"/>
        <v>47058</v>
      </c>
      <c r="BV34" s="176">
        <f t="shared" si="30"/>
        <v>47088</v>
      </c>
      <c r="BW34" s="176">
        <f t="shared" si="30"/>
        <v>47119</v>
      </c>
      <c r="BX34" s="176">
        <f t="shared" si="30"/>
        <v>47150</v>
      </c>
      <c r="BY34" s="176">
        <f t="shared" si="30"/>
        <v>47178</v>
      </c>
      <c r="BZ34" s="176">
        <f t="shared" si="30"/>
        <v>47209</v>
      </c>
      <c r="CA34" s="176">
        <f t="shared" si="30"/>
        <v>47239</v>
      </c>
      <c r="CB34" s="176">
        <f t="shared" si="30"/>
        <v>47270</v>
      </c>
      <c r="CC34" s="176">
        <f t="shared" si="30"/>
        <v>47300</v>
      </c>
      <c r="CD34" s="176">
        <f t="shared" si="30"/>
        <v>47331</v>
      </c>
      <c r="CE34" s="176">
        <f t="shared" si="30"/>
        <v>47362</v>
      </c>
      <c r="CF34" s="176">
        <f t="shared" si="30"/>
        <v>47392</v>
      </c>
      <c r="CG34" s="176">
        <f t="shared" si="30"/>
        <v>47423</v>
      </c>
      <c r="CH34" s="177">
        <f t="shared" si="30"/>
        <v>47453</v>
      </c>
    </row>
    <row r="35" spans="1:86" ht="15" customHeight="1" x14ac:dyDescent="0.3">
      <c r="A35" s="566"/>
      <c r="B35" s="11" t="str">
        <f t="shared" ref="B35:B46" si="31">B20</f>
        <v>Building Shell</v>
      </c>
      <c r="C35" s="3">
        <v>0</v>
      </c>
      <c r="D35" s="3">
        <v>0</v>
      </c>
      <c r="E35" s="3">
        <v>0</v>
      </c>
      <c r="F35" s="3">
        <v>0</v>
      </c>
      <c r="G35" s="3">
        <f>F35</f>
        <v>0</v>
      </c>
      <c r="H35" s="3">
        <f t="shared" ref="H35:BS35" si="32">G35</f>
        <v>0</v>
      </c>
      <c r="I35" s="3">
        <f t="shared" si="32"/>
        <v>0</v>
      </c>
      <c r="J35" s="3">
        <f t="shared" si="32"/>
        <v>0</v>
      </c>
      <c r="K35" s="3">
        <f t="shared" si="32"/>
        <v>0</v>
      </c>
      <c r="L35" s="3">
        <f t="shared" si="32"/>
        <v>0</v>
      </c>
      <c r="M35" s="3">
        <f t="shared" si="32"/>
        <v>0</v>
      </c>
      <c r="N35" s="3">
        <f t="shared" si="32"/>
        <v>0</v>
      </c>
      <c r="O35" s="3">
        <f t="shared" si="32"/>
        <v>0</v>
      </c>
      <c r="P35" s="3">
        <f t="shared" si="32"/>
        <v>0</v>
      </c>
      <c r="Q35" s="3">
        <f t="shared" si="32"/>
        <v>0</v>
      </c>
      <c r="R35" s="3">
        <f t="shared" si="32"/>
        <v>0</v>
      </c>
      <c r="S35" s="3">
        <f t="shared" si="32"/>
        <v>0</v>
      </c>
      <c r="T35" s="3">
        <f t="shared" si="32"/>
        <v>0</v>
      </c>
      <c r="U35" s="3">
        <f t="shared" si="32"/>
        <v>0</v>
      </c>
      <c r="V35" s="3">
        <f t="shared" si="32"/>
        <v>0</v>
      </c>
      <c r="W35" s="3">
        <f t="shared" si="32"/>
        <v>0</v>
      </c>
      <c r="X35" s="3">
        <f t="shared" si="32"/>
        <v>0</v>
      </c>
      <c r="Y35" s="3">
        <f t="shared" si="32"/>
        <v>0</v>
      </c>
      <c r="Z35" s="3">
        <f t="shared" si="32"/>
        <v>0</v>
      </c>
      <c r="AA35" s="3">
        <f t="shared" si="32"/>
        <v>0</v>
      </c>
      <c r="AB35" s="3">
        <f t="shared" si="32"/>
        <v>0</v>
      </c>
      <c r="AC35" s="3">
        <f t="shared" si="32"/>
        <v>0</v>
      </c>
      <c r="AD35" s="3">
        <f t="shared" si="32"/>
        <v>0</v>
      </c>
      <c r="AE35" s="3">
        <f t="shared" si="32"/>
        <v>0</v>
      </c>
      <c r="AF35" s="3">
        <f t="shared" si="32"/>
        <v>0</v>
      </c>
      <c r="AG35" s="3">
        <f t="shared" si="32"/>
        <v>0</v>
      </c>
      <c r="AH35" s="3">
        <f t="shared" si="32"/>
        <v>0</v>
      </c>
      <c r="AI35" s="3">
        <f t="shared" si="32"/>
        <v>0</v>
      </c>
      <c r="AJ35" s="3">
        <f t="shared" si="32"/>
        <v>0</v>
      </c>
      <c r="AK35" s="3">
        <f t="shared" si="32"/>
        <v>0</v>
      </c>
      <c r="AL35" s="3">
        <f t="shared" si="32"/>
        <v>0</v>
      </c>
      <c r="AM35" s="3">
        <f t="shared" si="32"/>
        <v>0</v>
      </c>
      <c r="AN35" s="3">
        <f t="shared" si="32"/>
        <v>0</v>
      </c>
      <c r="AO35" s="3">
        <f t="shared" si="32"/>
        <v>0</v>
      </c>
      <c r="AP35" s="3">
        <f t="shared" si="32"/>
        <v>0</v>
      </c>
      <c r="AQ35" s="3">
        <f t="shared" si="32"/>
        <v>0</v>
      </c>
      <c r="AR35" s="3">
        <f t="shared" si="32"/>
        <v>0</v>
      </c>
      <c r="AS35" s="3">
        <f t="shared" si="32"/>
        <v>0</v>
      </c>
      <c r="AT35" s="3">
        <f t="shared" si="32"/>
        <v>0</v>
      </c>
      <c r="AU35" s="3">
        <f t="shared" si="32"/>
        <v>0</v>
      </c>
      <c r="AV35" s="3">
        <f t="shared" si="32"/>
        <v>0</v>
      </c>
      <c r="AW35" s="3">
        <f t="shared" si="32"/>
        <v>0</v>
      </c>
      <c r="AX35" s="3">
        <f t="shared" si="32"/>
        <v>0</v>
      </c>
      <c r="AY35" s="3">
        <f t="shared" si="32"/>
        <v>0</v>
      </c>
      <c r="AZ35" s="3">
        <f t="shared" si="32"/>
        <v>0</v>
      </c>
      <c r="BA35" s="3">
        <f t="shared" si="32"/>
        <v>0</v>
      </c>
      <c r="BB35" s="3">
        <f t="shared" si="32"/>
        <v>0</v>
      </c>
      <c r="BC35" s="3">
        <f t="shared" si="32"/>
        <v>0</v>
      </c>
      <c r="BD35" s="3">
        <f t="shared" si="32"/>
        <v>0</v>
      </c>
      <c r="BE35" s="3">
        <f t="shared" si="32"/>
        <v>0</v>
      </c>
      <c r="BF35" s="3">
        <f t="shared" si="32"/>
        <v>0</v>
      </c>
      <c r="BG35" s="3">
        <f t="shared" si="32"/>
        <v>0</v>
      </c>
      <c r="BH35" s="3">
        <f t="shared" si="32"/>
        <v>0</v>
      </c>
      <c r="BI35" s="3">
        <f t="shared" si="32"/>
        <v>0</v>
      </c>
      <c r="BJ35" s="3">
        <f t="shared" si="32"/>
        <v>0</v>
      </c>
      <c r="BK35" s="3">
        <f t="shared" si="32"/>
        <v>0</v>
      </c>
      <c r="BL35" s="3">
        <f t="shared" si="32"/>
        <v>0</v>
      </c>
      <c r="BM35" s="3">
        <f t="shared" si="32"/>
        <v>0</v>
      </c>
      <c r="BN35" s="3">
        <f t="shared" si="32"/>
        <v>0</v>
      </c>
      <c r="BO35" s="3">
        <f t="shared" si="32"/>
        <v>0</v>
      </c>
      <c r="BP35" s="3">
        <f t="shared" si="32"/>
        <v>0</v>
      </c>
      <c r="BQ35" s="3">
        <f t="shared" si="32"/>
        <v>0</v>
      </c>
      <c r="BR35" s="3">
        <f t="shared" si="32"/>
        <v>0</v>
      </c>
      <c r="BS35" s="3">
        <f t="shared" si="32"/>
        <v>0</v>
      </c>
      <c r="BT35" s="3">
        <f t="shared" ref="BT35:CH35" si="33">BS35</f>
        <v>0</v>
      </c>
      <c r="BU35" s="3">
        <f t="shared" si="33"/>
        <v>0</v>
      </c>
      <c r="BV35" s="3">
        <f t="shared" si="33"/>
        <v>0</v>
      </c>
      <c r="BW35" s="3">
        <f t="shared" si="33"/>
        <v>0</v>
      </c>
      <c r="BX35" s="3">
        <f t="shared" si="33"/>
        <v>0</v>
      </c>
      <c r="BY35" s="3">
        <f t="shared" si="33"/>
        <v>0</v>
      </c>
      <c r="BZ35" s="3">
        <f t="shared" si="33"/>
        <v>0</v>
      </c>
      <c r="CA35" s="3">
        <f t="shared" si="33"/>
        <v>0</v>
      </c>
      <c r="CB35" s="3">
        <f t="shared" si="33"/>
        <v>0</v>
      </c>
      <c r="CC35" s="3">
        <f t="shared" si="33"/>
        <v>0</v>
      </c>
      <c r="CD35" s="3">
        <f t="shared" si="33"/>
        <v>0</v>
      </c>
      <c r="CE35" s="3">
        <f t="shared" si="33"/>
        <v>0</v>
      </c>
      <c r="CF35" s="3">
        <f t="shared" si="33"/>
        <v>0</v>
      </c>
      <c r="CG35" s="3">
        <f t="shared" si="33"/>
        <v>0</v>
      </c>
      <c r="CH35" s="12">
        <f t="shared" si="33"/>
        <v>0</v>
      </c>
    </row>
    <row r="36" spans="1:86" x14ac:dyDescent="0.3">
      <c r="A36" s="566"/>
      <c r="B36" s="13" t="str">
        <f t="shared" si="31"/>
        <v>Cooling</v>
      </c>
      <c r="C36" s="3">
        <v>0</v>
      </c>
      <c r="D36" s="3">
        <v>0</v>
      </c>
      <c r="E36" s="3">
        <v>0</v>
      </c>
      <c r="F36" s="3">
        <v>0</v>
      </c>
      <c r="G36" s="3">
        <f t="shared" ref="G36:BR36" si="34">F36</f>
        <v>0</v>
      </c>
      <c r="H36" s="3">
        <f t="shared" si="34"/>
        <v>0</v>
      </c>
      <c r="I36" s="3">
        <f t="shared" si="34"/>
        <v>0</v>
      </c>
      <c r="J36" s="3">
        <f t="shared" si="34"/>
        <v>0</v>
      </c>
      <c r="K36" s="3">
        <f t="shared" si="34"/>
        <v>0</v>
      </c>
      <c r="L36" s="3">
        <f t="shared" si="34"/>
        <v>0</v>
      </c>
      <c r="M36" s="3">
        <f t="shared" si="34"/>
        <v>0</v>
      </c>
      <c r="N36" s="3">
        <f t="shared" si="34"/>
        <v>0</v>
      </c>
      <c r="O36" s="3">
        <f t="shared" si="34"/>
        <v>0</v>
      </c>
      <c r="P36" s="3">
        <f t="shared" si="34"/>
        <v>0</v>
      </c>
      <c r="Q36" s="3">
        <f t="shared" si="34"/>
        <v>0</v>
      </c>
      <c r="R36" s="3">
        <f t="shared" si="34"/>
        <v>0</v>
      </c>
      <c r="S36" s="3">
        <f t="shared" si="34"/>
        <v>0</v>
      </c>
      <c r="T36" s="3">
        <f t="shared" si="34"/>
        <v>0</v>
      </c>
      <c r="U36" s="3">
        <f t="shared" si="34"/>
        <v>0</v>
      </c>
      <c r="V36" s="3">
        <f t="shared" si="34"/>
        <v>0</v>
      </c>
      <c r="W36" s="3">
        <f t="shared" si="34"/>
        <v>0</v>
      </c>
      <c r="X36" s="3">
        <f t="shared" si="34"/>
        <v>0</v>
      </c>
      <c r="Y36" s="3">
        <f t="shared" si="34"/>
        <v>0</v>
      </c>
      <c r="Z36" s="3">
        <f t="shared" si="34"/>
        <v>0</v>
      </c>
      <c r="AA36" s="3">
        <f t="shared" si="34"/>
        <v>0</v>
      </c>
      <c r="AB36" s="3">
        <f t="shared" si="34"/>
        <v>0</v>
      </c>
      <c r="AC36" s="3">
        <f t="shared" si="34"/>
        <v>0</v>
      </c>
      <c r="AD36" s="3">
        <f t="shared" si="34"/>
        <v>0</v>
      </c>
      <c r="AE36" s="3">
        <f t="shared" si="34"/>
        <v>0</v>
      </c>
      <c r="AF36" s="3">
        <f t="shared" si="34"/>
        <v>0</v>
      </c>
      <c r="AG36" s="3">
        <f t="shared" si="34"/>
        <v>0</v>
      </c>
      <c r="AH36" s="3">
        <f t="shared" si="34"/>
        <v>0</v>
      </c>
      <c r="AI36" s="3">
        <f t="shared" si="34"/>
        <v>0</v>
      </c>
      <c r="AJ36" s="3">
        <f t="shared" si="34"/>
        <v>0</v>
      </c>
      <c r="AK36" s="3">
        <f t="shared" si="34"/>
        <v>0</v>
      </c>
      <c r="AL36" s="3">
        <f t="shared" si="34"/>
        <v>0</v>
      </c>
      <c r="AM36" s="3">
        <f t="shared" si="34"/>
        <v>0</v>
      </c>
      <c r="AN36" s="3">
        <f t="shared" si="34"/>
        <v>0</v>
      </c>
      <c r="AO36" s="3">
        <f t="shared" si="34"/>
        <v>0</v>
      </c>
      <c r="AP36" s="3">
        <f t="shared" si="34"/>
        <v>0</v>
      </c>
      <c r="AQ36" s="3">
        <f t="shared" si="34"/>
        <v>0</v>
      </c>
      <c r="AR36" s="3">
        <f t="shared" si="34"/>
        <v>0</v>
      </c>
      <c r="AS36" s="3">
        <f t="shared" si="34"/>
        <v>0</v>
      </c>
      <c r="AT36" s="3">
        <f t="shared" si="34"/>
        <v>0</v>
      </c>
      <c r="AU36" s="3">
        <f t="shared" si="34"/>
        <v>0</v>
      </c>
      <c r="AV36" s="3">
        <f t="shared" si="34"/>
        <v>0</v>
      </c>
      <c r="AW36" s="3">
        <f t="shared" si="34"/>
        <v>0</v>
      </c>
      <c r="AX36" s="3">
        <f t="shared" si="34"/>
        <v>0</v>
      </c>
      <c r="AY36" s="3">
        <f t="shared" si="34"/>
        <v>0</v>
      </c>
      <c r="AZ36" s="3">
        <f t="shared" si="34"/>
        <v>0</v>
      </c>
      <c r="BA36" s="3">
        <f t="shared" si="34"/>
        <v>0</v>
      </c>
      <c r="BB36" s="3">
        <f t="shared" si="34"/>
        <v>0</v>
      </c>
      <c r="BC36" s="3">
        <f t="shared" si="34"/>
        <v>0</v>
      </c>
      <c r="BD36" s="3">
        <f t="shared" si="34"/>
        <v>0</v>
      </c>
      <c r="BE36" s="3">
        <f t="shared" si="34"/>
        <v>0</v>
      </c>
      <c r="BF36" s="3">
        <f t="shared" si="34"/>
        <v>0</v>
      </c>
      <c r="BG36" s="3">
        <f t="shared" si="34"/>
        <v>0</v>
      </c>
      <c r="BH36" s="3">
        <f t="shared" si="34"/>
        <v>0</v>
      </c>
      <c r="BI36" s="3">
        <f t="shared" si="34"/>
        <v>0</v>
      </c>
      <c r="BJ36" s="3">
        <f t="shared" si="34"/>
        <v>0</v>
      </c>
      <c r="BK36" s="3">
        <f t="shared" si="34"/>
        <v>0</v>
      </c>
      <c r="BL36" s="3">
        <f t="shared" si="34"/>
        <v>0</v>
      </c>
      <c r="BM36" s="3">
        <f t="shared" si="34"/>
        <v>0</v>
      </c>
      <c r="BN36" s="3">
        <f t="shared" si="34"/>
        <v>0</v>
      </c>
      <c r="BO36" s="3">
        <f t="shared" si="34"/>
        <v>0</v>
      </c>
      <c r="BP36" s="3">
        <f t="shared" si="34"/>
        <v>0</v>
      </c>
      <c r="BQ36" s="3">
        <f t="shared" si="34"/>
        <v>0</v>
      </c>
      <c r="BR36" s="3">
        <f t="shared" si="34"/>
        <v>0</v>
      </c>
      <c r="BS36" s="3">
        <f t="shared" ref="BS36:CH36" si="35">BR36</f>
        <v>0</v>
      </c>
      <c r="BT36" s="3">
        <f t="shared" si="35"/>
        <v>0</v>
      </c>
      <c r="BU36" s="3">
        <f t="shared" si="35"/>
        <v>0</v>
      </c>
      <c r="BV36" s="3">
        <f t="shared" si="35"/>
        <v>0</v>
      </c>
      <c r="BW36" s="3">
        <f t="shared" si="35"/>
        <v>0</v>
      </c>
      <c r="BX36" s="3">
        <f t="shared" si="35"/>
        <v>0</v>
      </c>
      <c r="BY36" s="3">
        <f t="shared" si="35"/>
        <v>0</v>
      </c>
      <c r="BZ36" s="3">
        <f t="shared" si="35"/>
        <v>0</v>
      </c>
      <c r="CA36" s="3">
        <f t="shared" si="35"/>
        <v>0</v>
      </c>
      <c r="CB36" s="3">
        <f t="shared" si="35"/>
        <v>0</v>
      </c>
      <c r="CC36" s="3">
        <f t="shared" si="35"/>
        <v>0</v>
      </c>
      <c r="CD36" s="3">
        <f t="shared" si="35"/>
        <v>0</v>
      </c>
      <c r="CE36" s="3">
        <f t="shared" si="35"/>
        <v>0</v>
      </c>
      <c r="CF36" s="3">
        <f t="shared" si="35"/>
        <v>0</v>
      </c>
      <c r="CG36" s="3">
        <f t="shared" si="35"/>
        <v>0</v>
      </c>
      <c r="CH36" s="12">
        <f t="shared" si="35"/>
        <v>0</v>
      </c>
    </row>
    <row r="37" spans="1:86" x14ac:dyDescent="0.3">
      <c r="A37" s="566"/>
      <c r="B37" s="11" t="str">
        <f t="shared" si="31"/>
        <v>Freezer</v>
      </c>
      <c r="C37" s="3">
        <v>0</v>
      </c>
      <c r="D37" s="3">
        <v>0</v>
      </c>
      <c r="E37" s="3">
        <v>0</v>
      </c>
      <c r="F37" s="3">
        <v>0</v>
      </c>
      <c r="G37" s="3">
        <f t="shared" ref="G37:BR37" si="36">F37</f>
        <v>0</v>
      </c>
      <c r="H37" s="3">
        <f t="shared" si="36"/>
        <v>0</v>
      </c>
      <c r="I37" s="3">
        <f t="shared" si="36"/>
        <v>0</v>
      </c>
      <c r="J37" s="3">
        <f t="shared" si="36"/>
        <v>0</v>
      </c>
      <c r="K37" s="3">
        <f t="shared" si="36"/>
        <v>0</v>
      </c>
      <c r="L37" s="3">
        <f t="shared" si="36"/>
        <v>0</v>
      </c>
      <c r="M37" s="3">
        <f t="shared" si="36"/>
        <v>0</v>
      </c>
      <c r="N37" s="3">
        <f t="shared" si="36"/>
        <v>0</v>
      </c>
      <c r="O37" s="3">
        <f t="shared" si="36"/>
        <v>0</v>
      </c>
      <c r="P37" s="3">
        <f t="shared" si="36"/>
        <v>0</v>
      </c>
      <c r="Q37" s="3">
        <f t="shared" si="36"/>
        <v>0</v>
      </c>
      <c r="R37" s="3">
        <f t="shared" si="36"/>
        <v>0</v>
      </c>
      <c r="S37" s="3">
        <f t="shared" si="36"/>
        <v>0</v>
      </c>
      <c r="T37" s="3">
        <f t="shared" si="36"/>
        <v>0</v>
      </c>
      <c r="U37" s="3">
        <f t="shared" si="36"/>
        <v>0</v>
      </c>
      <c r="V37" s="3">
        <f t="shared" si="36"/>
        <v>0</v>
      </c>
      <c r="W37" s="3">
        <f t="shared" si="36"/>
        <v>0</v>
      </c>
      <c r="X37" s="3">
        <f t="shared" si="36"/>
        <v>0</v>
      </c>
      <c r="Y37" s="3">
        <f t="shared" si="36"/>
        <v>0</v>
      </c>
      <c r="Z37" s="3">
        <f t="shared" si="36"/>
        <v>0</v>
      </c>
      <c r="AA37" s="3">
        <f t="shared" si="36"/>
        <v>0</v>
      </c>
      <c r="AB37" s="3">
        <f t="shared" si="36"/>
        <v>0</v>
      </c>
      <c r="AC37" s="3">
        <f t="shared" si="36"/>
        <v>0</v>
      </c>
      <c r="AD37" s="3">
        <f t="shared" si="36"/>
        <v>0</v>
      </c>
      <c r="AE37" s="3">
        <f t="shared" si="36"/>
        <v>0</v>
      </c>
      <c r="AF37" s="3">
        <f t="shared" si="36"/>
        <v>0</v>
      </c>
      <c r="AG37" s="3">
        <f t="shared" si="36"/>
        <v>0</v>
      </c>
      <c r="AH37" s="3">
        <f t="shared" si="36"/>
        <v>0</v>
      </c>
      <c r="AI37" s="3">
        <f t="shared" si="36"/>
        <v>0</v>
      </c>
      <c r="AJ37" s="3">
        <f t="shared" si="36"/>
        <v>0</v>
      </c>
      <c r="AK37" s="3">
        <f t="shared" si="36"/>
        <v>0</v>
      </c>
      <c r="AL37" s="3">
        <f t="shared" si="36"/>
        <v>0</v>
      </c>
      <c r="AM37" s="3">
        <f t="shared" si="36"/>
        <v>0</v>
      </c>
      <c r="AN37" s="3">
        <f t="shared" si="36"/>
        <v>0</v>
      </c>
      <c r="AO37" s="3">
        <f t="shared" si="36"/>
        <v>0</v>
      </c>
      <c r="AP37" s="3">
        <f t="shared" si="36"/>
        <v>0</v>
      </c>
      <c r="AQ37" s="3">
        <f t="shared" si="36"/>
        <v>0</v>
      </c>
      <c r="AR37" s="3">
        <f t="shared" si="36"/>
        <v>0</v>
      </c>
      <c r="AS37" s="3">
        <f t="shared" si="36"/>
        <v>0</v>
      </c>
      <c r="AT37" s="3">
        <f t="shared" si="36"/>
        <v>0</v>
      </c>
      <c r="AU37" s="3">
        <f t="shared" si="36"/>
        <v>0</v>
      </c>
      <c r="AV37" s="3">
        <f t="shared" si="36"/>
        <v>0</v>
      </c>
      <c r="AW37" s="3">
        <f t="shared" si="36"/>
        <v>0</v>
      </c>
      <c r="AX37" s="3">
        <f t="shared" si="36"/>
        <v>0</v>
      </c>
      <c r="AY37" s="3">
        <f t="shared" si="36"/>
        <v>0</v>
      </c>
      <c r="AZ37" s="3">
        <f t="shared" si="36"/>
        <v>0</v>
      </c>
      <c r="BA37" s="3">
        <f t="shared" si="36"/>
        <v>0</v>
      </c>
      <c r="BB37" s="3">
        <f t="shared" si="36"/>
        <v>0</v>
      </c>
      <c r="BC37" s="3">
        <f t="shared" si="36"/>
        <v>0</v>
      </c>
      <c r="BD37" s="3">
        <f t="shared" si="36"/>
        <v>0</v>
      </c>
      <c r="BE37" s="3">
        <f t="shared" si="36"/>
        <v>0</v>
      </c>
      <c r="BF37" s="3">
        <f t="shared" si="36"/>
        <v>0</v>
      </c>
      <c r="BG37" s="3">
        <f t="shared" si="36"/>
        <v>0</v>
      </c>
      <c r="BH37" s="3">
        <f t="shared" si="36"/>
        <v>0</v>
      </c>
      <c r="BI37" s="3">
        <f t="shared" si="36"/>
        <v>0</v>
      </c>
      <c r="BJ37" s="3">
        <f t="shared" si="36"/>
        <v>0</v>
      </c>
      <c r="BK37" s="3">
        <f t="shared" si="36"/>
        <v>0</v>
      </c>
      <c r="BL37" s="3">
        <f t="shared" si="36"/>
        <v>0</v>
      </c>
      <c r="BM37" s="3">
        <f t="shared" si="36"/>
        <v>0</v>
      </c>
      <c r="BN37" s="3">
        <f t="shared" si="36"/>
        <v>0</v>
      </c>
      <c r="BO37" s="3">
        <f t="shared" si="36"/>
        <v>0</v>
      </c>
      <c r="BP37" s="3">
        <f t="shared" si="36"/>
        <v>0</v>
      </c>
      <c r="BQ37" s="3">
        <f t="shared" si="36"/>
        <v>0</v>
      </c>
      <c r="BR37" s="3">
        <f t="shared" si="36"/>
        <v>0</v>
      </c>
      <c r="BS37" s="3">
        <f t="shared" ref="BS37:CH37" si="37">BR37</f>
        <v>0</v>
      </c>
      <c r="BT37" s="3">
        <f t="shared" si="37"/>
        <v>0</v>
      </c>
      <c r="BU37" s="3">
        <f t="shared" si="37"/>
        <v>0</v>
      </c>
      <c r="BV37" s="3">
        <f t="shared" si="37"/>
        <v>0</v>
      </c>
      <c r="BW37" s="3">
        <f t="shared" si="37"/>
        <v>0</v>
      </c>
      <c r="BX37" s="3">
        <f t="shared" si="37"/>
        <v>0</v>
      </c>
      <c r="BY37" s="3">
        <f t="shared" si="37"/>
        <v>0</v>
      </c>
      <c r="BZ37" s="3">
        <f t="shared" si="37"/>
        <v>0</v>
      </c>
      <c r="CA37" s="3">
        <f t="shared" si="37"/>
        <v>0</v>
      </c>
      <c r="CB37" s="3">
        <f t="shared" si="37"/>
        <v>0</v>
      </c>
      <c r="CC37" s="3">
        <f t="shared" si="37"/>
        <v>0</v>
      </c>
      <c r="CD37" s="3">
        <f t="shared" si="37"/>
        <v>0</v>
      </c>
      <c r="CE37" s="3">
        <f t="shared" si="37"/>
        <v>0</v>
      </c>
      <c r="CF37" s="3">
        <f t="shared" si="37"/>
        <v>0</v>
      </c>
      <c r="CG37" s="3">
        <f t="shared" si="37"/>
        <v>0</v>
      </c>
      <c r="CH37" s="12">
        <f t="shared" si="37"/>
        <v>0</v>
      </c>
    </row>
    <row r="38" spans="1:86" x14ac:dyDescent="0.3">
      <c r="A38" s="566"/>
      <c r="B38" s="11" t="str">
        <f t="shared" si="31"/>
        <v>Heating</v>
      </c>
      <c r="C38" s="3">
        <v>0</v>
      </c>
      <c r="D38" s="3">
        <v>0</v>
      </c>
      <c r="E38" s="3">
        <v>0</v>
      </c>
      <c r="F38" s="3">
        <v>0</v>
      </c>
      <c r="G38" s="3">
        <f t="shared" ref="G38:BR38" si="38">F38</f>
        <v>0</v>
      </c>
      <c r="H38" s="3">
        <f t="shared" si="38"/>
        <v>0</v>
      </c>
      <c r="I38" s="3">
        <f t="shared" si="38"/>
        <v>0</v>
      </c>
      <c r="J38" s="3">
        <f t="shared" si="38"/>
        <v>0</v>
      </c>
      <c r="K38" s="3">
        <f t="shared" si="38"/>
        <v>0</v>
      </c>
      <c r="L38" s="3">
        <f t="shared" si="38"/>
        <v>0</v>
      </c>
      <c r="M38" s="3">
        <f t="shared" si="38"/>
        <v>0</v>
      </c>
      <c r="N38" s="3">
        <f t="shared" si="38"/>
        <v>0</v>
      </c>
      <c r="O38" s="3">
        <f t="shared" si="38"/>
        <v>0</v>
      </c>
      <c r="P38" s="3">
        <f t="shared" si="38"/>
        <v>0</v>
      </c>
      <c r="Q38" s="3">
        <f t="shared" si="38"/>
        <v>0</v>
      </c>
      <c r="R38" s="3">
        <f t="shared" si="38"/>
        <v>0</v>
      </c>
      <c r="S38" s="3">
        <f t="shared" si="38"/>
        <v>0</v>
      </c>
      <c r="T38" s="3">
        <f t="shared" si="38"/>
        <v>0</v>
      </c>
      <c r="U38" s="3">
        <f t="shared" si="38"/>
        <v>0</v>
      </c>
      <c r="V38" s="3">
        <f t="shared" si="38"/>
        <v>0</v>
      </c>
      <c r="W38" s="3">
        <f t="shared" si="38"/>
        <v>0</v>
      </c>
      <c r="X38" s="3">
        <f t="shared" si="38"/>
        <v>0</v>
      </c>
      <c r="Y38" s="3">
        <f t="shared" si="38"/>
        <v>0</v>
      </c>
      <c r="Z38" s="3">
        <f t="shared" si="38"/>
        <v>0</v>
      </c>
      <c r="AA38" s="3">
        <f t="shared" si="38"/>
        <v>0</v>
      </c>
      <c r="AB38" s="3">
        <f t="shared" si="38"/>
        <v>0</v>
      </c>
      <c r="AC38" s="3">
        <f t="shared" si="38"/>
        <v>0</v>
      </c>
      <c r="AD38" s="3">
        <f t="shared" si="38"/>
        <v>0</v>
      </c>
      <c r="AE38" s="3">
        <f t="shared" si="38"/>
        <v>0</v>
      </c>
      <c r="AF38" s="3">
        <f t="shared" si="38"/>
        <v>0</v>
      </c>
      <c r="AG38" s="3">
        <f t="shared" si="38"/>
        <v>0</v>
      </c>
      <c r="AH38" s="3">
        <f t="shared" si="38"/>
        <v>0</v>
      </c>
      <c r="AI38" s="3">
        <f t="shared" si="38"/>
        <v>0</v>
      </c>
      <c r="AJ38" s="3">
        <f t="shared" si="38"/>
        <v>0</v>
      </c>
      <c r="AK38" s="3">
        <f t="shared" si="38"/>
        <v>0</v>
      </c>
      <c r="AL38" s="3">
        <f t="shared" si="38"/>
        <v>0</v>
      </c>
      <c r="AM38" s="3">
        <f t="shared" si="38"/>
        <v>0</v>
      </c>
      <c r="AN38" s="3">
        <f t="shared" si="38"/>
        <v>0</v>
      </c>
      <c r="AO38" s="3">
        <f t="shared" si="38"/>
        <v>0</v>
      </c>
      <c r="AP38" s="3">
        <f t="shared" si="38"/>
        <v>0</v>
      </c>
      <c r="AQ38" s="3">
        <f t="shared" si="38"/>
        <v>0</v>
      </c>
      <c r="AR38" s="3">
        <f t="shared" si="38"/>
        <v>0</v>
      </c>
      <c r="AS38" s="3">
        <f t="shared" si="38"/>
        <v>0</v>
      </c>
      <c r="AT38" s="3">
        <f t="shared" si="38"/>
        <v>0</v>
      </c>
      <c r="AU38" s="3">
        <f t="shared" si="38"/>
        <v>0</v>
      </c>
      <c r="AV38" s="3">
        <f t="shared" si="38"/>
        <v>0</v>
      </c>
      <c r="AW38" s="3">
        <f t="shared" si="38"/>
        <v>0</v>
      </c>
      <c r="AX38" s="3">
        <f t="shared" si="38"/>
        <v>0</v>
      </c>
      <c r="AY38" s="3">
        <f t="shared" si="38"/>
        <v>0</v>
      </c>
      <c r="AZ38" s="3">
        <f t="shared" si="38"/>
        <v>0</v>
      </c>
      <c r="BA38" s="3">
        <f t="shared" si="38"/>
        <v>0</v>
      </c>
      <c r="BB38" s="3">
        <f t="shared" si="38"/>
        <v>0</v>
      </c>
      <c r="BC38" s="3">
        <f t="shared" si="38"/>
        <v>0</v>
      </c>
      <c r="BD38" s="3">
        <f t="shared" si="38"/>
        <v>0</v>
      </c>
      <c r="BE38" s="3">
        <f t="shared" si="38"/>
        <v>0</v>
      </c>
      <c r="BF38" s="3">
        <f t="shared" si="38"/>
        <v>0</v>
      </c>
      <c r="BG38" s="3">
        <f t="shared" si="38"/>
        <v>0</v>
      </c>
      <c r="BH38" s="3">
        <f t="shared" si="38"/>
        <v>0</v>
      </c>
      <c r="BI38" s="3">
        <f t="shared" si="38"/>
        <v>0</v>
      </c>
      <c r="BJ38" s="3">
        <f t="shared" si="38"/>
        <v>0</v>
      </c>
      <c r="BK38" s="3">
        <f t="shared" si="38"/>
        <v>0</v>
      </c>
      <c r="BL38" s="3">
        <f t="shared" si="38"/>
        <v>0</v>
      </c>
      <c r="BM38" s="3">
        <f t="shared" si="38"/>
        <v>0</v>
      </c>
      <c r="BN38" s="3">
        <f t="shared" si="38"/>
        <v>0</v>
      </c>
      <c r="BO38" s="3">
        <f t="shared" si="38"/>
        <v>0</v>
      </c>
      <c r="BP38" s="3">
        <f t="shared" si="38"/>
        <v>0</v>
      </c>
      <c r="BQ38" s="3">
        <f t="shared" si="38"/>
        <v>0</v>
      </c>
      <c r="BR38" s="3">
        <f t="shared" si="38"/>
        <v>0</v>
      </c>
      <c r="BS38" s="3">
        <f t="shared" ref="BS38:CH38" si="39">BR38</f>
        <v>0</v>
      </c>
      <c r="BT38" s="3">
        <f t="shared" si="39"/>
        <v>0</v>
      </c>
      <c r="BU38" s="3">
        <f t="shared" si="39"/>
        <v>0</v>
      </c>
      <c r="BV38" s="3">
        <f t="shared" si="39"/>
        <v>0</v>
      </c>
      <c r="BW38" s="3">
        <f t="shared" si="39"/>
        <v>0</v>
      </c>
      <c r="BX38" s="3">
        <f t="shared" si="39"/>
        <v>0</v>
      </c>
      <c r="BY38" s="3">
        <f t="shared" si="39"/>
        <v>0</v>
      </c>
      <c r="BZ38" s="3">
        <f t="shared" si="39"/>
        <v>0</v>
      </c>
      <c r="CA38" s="3">
        <f t="shared" si="39"/>
        <v>0</v>
      </c>
      <c r="CB38" s="3">
        <f t="shared" si="39"/>
        <v>0</v>
      </c>
      <c r="CC38" s="3">
        <f t="shared" si="39"/>
        <v>0</v>
      </c>
      <c r="CD38" s="3">
        <f t="shared" si="39"/>
        <v>0</v>
      </c>
      <c r="CE38" s="3">
        <f t="shared" si="39"/>
        <v>0</v>
      </c>
      <c r="CF38" s="3">
        <f t="shared" si="39"/>
        <v>0</v>
      </c>
      <c r="CG38" s="3">
        <f t="shared" si="39"/>
        <v>0</v>
      </c>
      <c r="CH38" s="12">
        <f t="shared" si="39"/>
        <v>0</v>
      </c>
    </row>
    <row r="39" spans="1:86" x14ac:dyDescent="0.3">
      <c r="A39" s="566"/>
      <c r="B39" s="13" t="str">
        <f t="shared" si="31"/>
        <v>HVAC</v>
      </c>
      <c r="C39" s="3">
        <v>0</v>
      </c>
      <c r="D39" s="3">
        <v>0</v>
      </c>
      <c r="E39" s="3">
        <v>0</v>
      </c>
      <c r="F39" s="3">
        <v>0</v>
      </c>
      <c r="G39" s="3">
        <f t="shared" ref="G39:BR39" si="40">F39</f>
        <v>0</v>
      </c>
      <c r="H39" s="3">
        <f t="shared" si="40"/>
        <v>0</v>
      </c>
      <c r="I39" s="3">
        <f t="shared" si="40"/>
        <v>0</v>
      </c>
      <c r="J39" s="3">
        <f t="shared" si="40"/>
        <v>0</v>
      </c>
      <c r="K39" s="3">
        <f t="shared" si="40"/>
        <v>0</v>
      </c>
      <c r="L39" s="3">
        <f t="shared" si="40"/>
        <v>0</v>
      </c>
      <c r="M39" s="3">
        <f t="shared" si="40"/>
        <v>0</v>
      </c>
      <c r="N39" s="3">
        <f t="shared" si="40"/>
        <v>0</v>
      </c>
      <c r="O39" s="3">
        <f t="shared" si="40"/>
        <v>0</v>
      </c>
      <c r="P39" s="3">
        <f t="shared" si="40"/>
        <v>0</v>
      </c>
      <c r="Q39" s="3">
        <f t="shared" si="40"/>
        <v>0</v>
      </c>
      <c r="R39" s="3">
        <f t="shared" si="40"/>
        <v>0</v>
      </c>
      <c r="S39" s="3">
        <f t="shared" si="40"/>
        <v>0</v>
      </c>
      <c r="T39" s="3">
        <f t="shared" si="40"/>
        <v>0</v>
      </c>
      <c r="U39" s="3">
        <f t="shared" si="40"/>
        <v>0</v>
      </c>
      <c r="V39" s="3">
        <f t="shared" si="40"/>
        <v>0</v>
      </c>
      <c r="W39" s="3">
        <f t="shared" si="40"/>
        <v>0</v>
      </c>
      <c r="X39" s="3">
        <f t="shared" si="40"/>
        <v>0</v>
      </c>
      <c r="Y39" s="3">
        <f t="shared" si="40"/>
        <v>0</v>
      </c>
      <c r="Z39" s="3">
        <f t="shared" si="40"/>
        <v>0</v>
      </c>
      <c r="AA39" s="3">
        <f t="shared" si="40"/>
        <v>0</v>
      </c>
      <c r="AB39" s="3">
        <f t="shared" si="40"/>
        <v>0</v>
      </c>
      <c r="AC39" s="3">
        <f t="shared" si="40"/>
        <v>0</v>
      </c>
      <c r="AD39" s="3">
        <f t="shared" si="40"/>
        <v>0</v>
      </c>
      <c r="AE39" s="3">
        <f t="shared" si="40"/>
        <v>0</v>
      </c>
      <c r="AF39" s="3">
        <f t="shared" si="40"/>
        <v>0</v>
      </c>
      <c r="AG39" s="3">
        <f t="shared" si="40"/>
        <v>0</v>
      </c>
      <c r="AH39" s="3">
        <f t="shared" si="40"/>
        <v>0</v>
      </c>
      <c r="AI39" s="3">
        <f t="shared" si="40"/>
        <v>0</v>
      </c>
      <c r="AJ39" s="3">
        <f t="shared" si="40"/>
        <v>0</v>
      </c>
      <c r="AK39" s="3">
        <f t="shared" si="40"/>
        <v>0</v>
      </c>
      <c r="AL39" s="3">
        <f t="shared" si="40"/>
        <v>0</v>
      </c>
      <c r="AM39" s="3">
        <f t="shared" si="40"/>
        <v>0</v>
      </c>
      <c r="AN39" s="3">
        <f t="shared" si="40"/>
        <v>0</v>
      </c>
      <c r="AO39" s="3">
        <f t="shared" si="40"/>
        <v>0</v>
      </c>
      <c r="AP39" s="3">
        <f t="shared" si="40"/>
        <v>0</v>
      </c>
      <c r="AQ39" s="3">
        <f t="shared" si="40"/>
        <v>0</v>
      </c>
      <c r="AR39" s="3">
        <f t="shared" si="40"/>
        <v>0</v>
      </c>
      <c r="AS39" s="3">
        <f t="shared" si="40"/>
        <v>0</v>
      </c>
      <c r="AT39" s="3">
        <f t="shared" si="40"/>
        <v>0</v>
      </c>
      <c r="AU39" s="3">
        <f t="shared" si="40"/>
        <v>0</v>
      </c>
      <c r="AV39" s="3">
        <f t="shared" si="40"/>
        <v>0</v>
      </c>
      <c r="AW39" s="3">
        <f t="shared" si="40"/>
        <v>0</v>
      </c>
      <c r="AX39" s="3">
        <f t="shared" si="40"/>
        <v>0</v>
      </c>
      <c r="AY39" s="3">
        <f t="shared" si="40"/>
        <v>0</v>
      </c>
      <c r="AZ39" s="3">
        <f t="shared" si="40"/>
        <v>0</v>
      </c>
      <c r="BA39" s="3">
        <f t="shared" si="40"/>
        <v>0</v>
      </c>
      <c r="BB39" s="3">
        <f t="shared" si="40"/>
        <v>0</v>
      </c>
      <c r="BC39" s="3">
        <f t="shared" si="40"/>
        <v>0</v>
      </c>
      <c r="BD39" s="3">
        <f t="shared" si="40"/>
        <v>0</v>
      </c>
      <c r="BE39" s="3">
        <f t="shared" si="40"/>
        <v>0</v>
      </c>
      <c r="BF39" s="3">
        <f t="shared" si="40"/>
        <v>0</v>
      </c>
      <c r="BG39" s="3">
        <f t="shared" si="40"/>
        <v>0</v>
      </c>
      <c r="BH39" s="3">
        <f t="shared" si="40"/>
        <v>0</v>
      </c>
      <c r="BI39" s="3">
        <f t="shared" si="40"/>
        <v>0</v>
      </c>
      <c r="BJ39" s="3">
        <f t="shared" si="40"/>
        <v>0</v>
      </c>
      <c r="BK39" s="3">
        <f t="shared" si="40"/>
        <v>0</v>
      </c>
      <c r="BL39" s="3">
        <f t="shared" si="40"/>
        <v>0</v>
      </c>
      <c r="BM39" s="3">
        <f t="shared" si="40"/>
        <v>0</v>
      </c>
      <c r="BN39" s="3">
        <f t="shared" si="40"/>
        <v>0</v>
      </c>
      <c r="BO39" s="3">
        <f t="shared" si="40"/>
        <v>0</v>
      </c>
      <c r="BP39" s="3">
        <f t="shared" si="40"/>
        <v>0</v>
      </c>
      <c r="BQ39" s="3">
        <f t="shared" si="40"/>
        <v>0</v>
      </c>
      <c r="BR39" s="3">
        <f t="shared" si="40"/>
        <v>0</v>
      </c>
      <c r="BS39" s="3">
        <f t="shared" ref="BS39:CH39" si="41">BR39</f>
        <v>0</v>
      </c>
      <c r="BT39" s="3">
        <f t="shared" si="41"/>
        <v>0</v>
      </c>
      <c r="BU39" s="3">
        <f t="shared" si="41"/>
        <v>0</v>
      </c>
      <c r="BV39" s="3">
        <f t="shared" si="41"/>
        <v>0</v>
      </c>
      <c r="BW39" s="3">
        <f t="shared" si="41"/>
        <v>0</v>
      </c>
      <c r="BX39" s="3">
        <f t="shared" si="41"/>
        <v>0</v>
      </c>
      <c r="BY39" s="3">
        <f t="shared" si="41"/>
        <v>0</v>
      </c>
      <c r="BZ39" s="3">
        <f t="shared" si="41"/>
        <v>0</v>
      </c>
      <c r="CA39" s="3">
        <f t="shared" si="41"/>
        <v>0</v>
      </c>
      <c r="CB39" s="3">
        <f t="shared" si="41"/>
        <v>0</v>
      </c>
      <c r="CC39" s="3">
        <f t="shared" si="41"/>
        <v>0</v>
      </c>
      <c r="CD39" s="3">
        <f t="shared" si="41"/>
        <v>0</v>
      </c>
      <c r="CE39" s="3">
        <f t="shared" si="41"/>
        <v>0</v>
      </c>
      <c r="CF39" s="3">
        <f t="shared" si="41"/>
        <v>0</v>
      </c>
      <c r="CG39" s="3">
        <f t="shared" si="41"/>
        <v>0</v>
      </c>
      <c r="CH39" s="12">
        <f t="shared" si="41"/>
        <v>0</v>
      </c>
    </row>
    <row r="40" spans="1:86" x14ac:dyDescent="0.3">
      <c r="A40" s="566"/>
      <c r="B40" s="11" t="str">
        <f t="shared" si="31"/>
        <v>Lighting</v>
      </c>
      <c r="C40" s="3">
        <v>0</v>
      </c>
      <c r="D40" s="3">
        <v>0</v>
      </c>
      <c r="E40" s="3">
        <v>0</v>
      </c>
      <c r="F40" s="3">
        <v>0</v>
      </c>
      <c r="G40" s="3">
        <f t="shared" ref="G40:BR40" si="42">F40</f>
        <v>0</v>
      </c>
      <c r="H40" s="3">
        <f t="shared" si="42"/>
        <v>0</v>
      </c>
      <c r="I40" s="3">
        <f t="shared" si="42"/>
        <v>0</v>
      </c>
      <c r="J40" s="3">
        <f t="shared" si="42"/>
        <v>0</v>
      </c>
      <c r="K40" s="3">
        <f t="shared" si="42"/>
        <v>0</v>
      </c>
      <c r="L40" s="3">
        <f t="shared" si="42"/>
        <v>0</v>
      </c>
      <c r="M40" s="3">
        <f t="shared" si="42"/>
        <v>0</v>
      </c>
      <c r="N40" s="3">
        <f t="shared" si="42"/>
        <v>0</v>
      </c>
      <c r="O40" s="3">
        <f t="shared" si="42"/>
        <v>0</v>
      </c>
      <c r="P40" s="3">
        <f t="shared" si="42"/>
        <v>0</v>
      </c>
      <c r="Q40" s="3">
        <f t="shared" si="42"/>
        <v>0</v>
      </c>
      <c r="R40" s="3">
        <f t="shared" si="42"/>
        <v>0</v>
      </c>
      <c r="S40" s="3">
        <f t="shared" si="42"/>
        <v>0</v>
      </c>
      <c r="T40" s="3">
        <f t="shared" si="42"/>
        <v>0</v>
      </c>
      <c r="U40" s="3">
        <f t="shared" si="42"/>
        <v>0</v>
      </c>
      <c r="V40" s="3">
        <f t="shared" si="42"/>
        <v>0</v>
      </c>
      <c r="W40" s="3">
        <f t="shared" si="42"/>
        <v>0</v>
      </c>
      <c r="X40" s="3">
        <f t="shared" si="42"/>
        <v>0</v>
      </c>
      <c r="Y40" s="3">
        <f t="shared" si="42"/>
        <v>0</v>
      </c>
      <c r="Z40" s="3">
        <f t="shared" si="42"/>
        <v>0</v>
      </c>
      <c r="AA40" s="3">
        <f t="shared" si="42"/>
        <v>0</v>
      </c>
      <c r="AB40" s="3">
        <f t="shared" si="42"/>
        <v>0</v>
      </c>
      <c r="AC40" s="3">
        <f t="shared" si="42"/>
        <v>0</v>
      </c>
      <c r="AD40" s="3">
        <f t="shared" si="42"/>
        <v>0</v>
      </c>
      <c r="AE40" s="3">
        <f t="shared" si="42"/>
        <v>0</v>
      </c>
      <c r="AF40" s="3">
        <f t="shared" si="42"/>
        <v>0</v>
      </c>
      <c r="AG40" s="3">
        <f t="shared" si="42"/>
        <v>0</v>
      </c>
      <c r="AH40" s="3">
        <f t="shared" si="42"/>
        <v>0</v>
      </c>
      <c r="AI40" s="3">
        <f t="shared" si="42"/>
        <v>0</v>
      </c>
      <c r="AJ40" s="3">
        <f t="shared" si="42"/>
        <v>0</v>
      </c>
      <c r="AK40" s="3">
        <f t="shared" si="42"/>
        <v>0</v>
      </c>
      <c r="AL40" s="3">
        <f t="shared" si="42"/>
        <v>0</v>
      </c>
      <c r="AM40" s="3">
        <f t="shared" si="42"/>
        <v>0</v>
      </c>
      <c r="AN40" s="3">
        <f t="shared" si="42"/>
        <v>0</v>
      </c>
      <c r="AO40" s="3">
        <f t="shared" si="42"/>
        <v>0</v>
      </c>
      <c r="AP40" s="3">
        <f t="shared" si="42"/>
        <v>0</v>
      </c>
      <c r="AQ40" s="3">
        <f t="shared" si="42"/>
        <v>0</v>
      </c>
      <c r="AR40" s="3">
        <f t="shared" si="42"/>
        <v>0</v>
      </c>
      <c r="AS40" s="3">
        <f t="shared" si="42"/>
        <v>0</v>
      </c>
      <c r="AT40" s="3">
        <f t="shared" si="42"/>
        <v>0</v>
      </c>
      <c r="AU40" s="3">
        <f t="shared" si="42"/>
        <v>0</v>
      </c>
      <c r="AV40" s="3">
        <f t="shared" si="42"/>
        <v>0</v>
      </c>
      <c r="AW40" s="3">
        <f t="shared" si="42"/>
        <v>0</v>
      </c>
      <c r="AX40" s="3">
        <f t="shared" si="42"/>
        <v>0</v>
      </c>
      <c r="AY40" s="3">
        <f t="shared" si="42"/>
        <v>0</v>
      </c>
      <c r="AZ40" s="3">
        <f t="shared" si="42"/>
        <v>0</v>
      </c>
      <c r="BA40" s="3">
        <f t="shared" si="42"/>
        <v>0</v>
      </c>
      <c r="BB40" s="3">
        <f t="shared" si="42"/>
        <v>0</v>
      </c>
      <c r="BC40" s="3">
        <f t="shared" si="42"/>
        <v>0</v>
      </c>
      <c r="BD40" s="3">
        <f t="shared" si="42"/>
        <v>0</v>
      </c>
      <c r="BE40" s="3">
        <f t="shared" si="42"/>
        <v>0</v>
      </c>
      <c r="BF40" s="3">
        <f t="shared" si="42"/>
        <v>0</v>
      </c>
      <c r="BG40" s="3">
        <f t="shared" si="42"/>
        <v>0</v>
      </c>
      <c r="BH40" s="3">
        <f t="shared" si="42"/>
        <v>0</v>
      </c>
      <c r="BI40" s="3">
        <f t="shared" si="42"/>
        <v>0</v>
      </c>
      <c r="BJ40" s="3">
        <f t="shared" si="42"/>
        <v>0</v>
      </c>
      <c r="BK40" s="3">
        <f t="shared" si="42"/>
        <v>0</v>
      </c>
      <c r="BL40" s="3">
        <f t="shared" si="42"/>
        <v>0</v>
      </c>
      <c r="BM40" s="3">
        <f t="shared" si="42"/>
        <v>0</v>
      </c>
      <c r="BN40" s="3">
        <f t="shared" si="42"/>
        <v>0</v>
      </c>
      <c r="BO40" s="3">
        <f t="shared" si="42"/>
        <v>0</v>
      </c>
      <c r="BP40" s="3">
        <f t="shared" si="42"/>
        <v>0</v>
      </c>
      <c r="BQ40" s="3">
        <f t="shared" si="42"/>
        <v>0</v>
      </c>
      <c r="BR40" s="3">
        <f t="shared" si="42"/>
        <v>0</v>
      </c>
      <c r="BS40" s="3">
        <f t="shared" ref="BS40:CH40" si="43">BR40</f>
        <v>0</v>
      </c>
      <c r="BT40" s="3">
        <f t="shared" si="43"/>
        <v>0</v>
      </c>
      <c r="BU40" s="3">
        <f t="shared" si="43"/>
        <v>0</v>
      </c>
      <c r="BV40" s="3">
        <f t="shared" si="43"/>
        <v>0</v>
      </c>
      <c r="BW40" s="3">
        <f t="shared" si="43"/>
        <v>0</v>
      </c>
      <c r="BX40" s="3">
        <f t="shared" si="43"/>
        <v>0</v>
      </c>
      <c r="BY40" s="3">
        <f t="shared" si="43"/>
        <v>0</v>
      </c>
      <c r="BZ40" s="3">
        <f t="shared" si="43"/>
        <v>0</v>
      </c>
      <c r="CA40" s="3">
        <f t="shared" si="43"/>
        <v>0</v>
      </c>
      <c r="CB40" s="3">
        <f t="shared" si="43"/>
        <v>0</v>
      </c>
      <c r="CC40" s="3">
        <f t="shared" si="43"/>
        <v>0</v>
      </c>
      <c r="CD40" s="3">
        <f t="shared" si="43"/>
        <v>0</v>
      </c>
      <c r="CE40" s="3">
        <f t="shared" si="43"/>
        <v>0</v>
      </c>
      <c r="CF40" s="3">
        <f t="shared" si="43"/>
        <v>0</v>
      </c>
      <c r="CG40" s="3">
        <f t="shared" si="43"/>
        <v>0</v>
      </c>
      <c r="CH40" s="12">
        <f t="shared" si="43"/>
        <v>0</v>
      </c>
    </row>
    <row r="41" spans="1:86" x14ac:dyDescent="0.3">
      <c r="A41" s="566"/>
      <c r="B41" s="11" t="str">
        <f t="shared" si="31"/>
        <v>Miscellaneous</v>
      </c>
      <c r="C41" s="3">
        <v>0</v>
      </c>
      <c r="D41" s="3">
        <v>0</v>
      </c>
      <c r="E41" s="3">
        <v>0</v>
      </c>
      <c r="F41" s="3">
        <v>0</v>
      </c>
      <c r="G41" s="3">
        <f t="shared" ref="G41:BR41" si="44">F41</f>
        <v>0</v>
      </c>
      <c r="H41" s="3">
        <f t="shared" si="44"/>
        <v>0</v>
      </c>
      <c r="I41" s="3">
        <f t="shared" si="44"/>
        <v>0</v>
      </c>
      <c r="J41" s="3">
        <f t="shared" si="44"/>
        <v>0</v>
      </c>
      <c r="K41" s="3">
        <f t="shared" si="44"/>
        <v>0</v>
      </c>
      <c r="L41" s="3">
        <f t="shared" si="44"/>
        <v>0</v>
      </c>
      <c r="M41" s="3">
        <f t="shared" si="44"/>
        <v>0</v>
      </c>
      <c r="N41" s="3">
        <f t="shared" si="44"/>
        <v>0</v>
      </c>
      <c r="O41" s="3">
        <f t="shared" si="44"/>
        <v>0</v>
      </c>
      <c r="P41" s="3">
        <f t="shared" si="44"/>
        <v>0</v>
      </c>
      <c r="Q41" s="3">
        <f t="shared" si="44"/>
        <v>0</v>
      </c>
      <c r="R41" s="3">
        <f t="shared" si="44"/>
        <v>0</v>
      </c>
      <c r="S41" s="3">
        <f t="shared" si="44"/>
        <v>0</v>
      </c>
      <c r="T41" s="3">
        <f t="shared" si="44"/>
        <v>0</v>
      </c>
      <c r="U41" s="3">
        <f t="shared" si="44"/>
        <v>0</v>
      </c>
      <c r="V41" s="3">
        <f t="shared" si="44"/>
        <v>0</v>
      </c>
      <c r="W41" s="3">
        <f t="shared" si="44"/>
        <v>0</v>
      </c>
      <c r="X41" s="3">
        <f t="shared" si="44"/>
        <v>0</v>
      </c>
      <c r="Y41" s="3">
        <f t="shared" si="44"/>
        <v>0</v>
      </c>
      <c r="Z41" s="3">
        <f t="shared" si="44"/>
        <v>0</v>
      </c>
      <c r="AA41" s="3">
        <f t="shared" si="44"/>
        <v>0</v>
      </c>
      <c r="AB41" s="3">
        <f t="shared" si="44"/>
        <v>0</v>
      </c>
      <c r="AC41" s="3">
        <f t="shared" si="44"/>
        <v>0</v>
      </c>
      <c r="AD41" s="3">
        <f t="shared" si="44"/>
        <v>0</v>
      </c>
      <c r="AE41" s="3">
        <f t="shared" si="44"/>
        <v>0</v>
      </c>
      <c r="AF41" s="3">
        <f t="shared" si="44"/>
        <v>0</v>
      </c>
      <c r="AG41" s="3">
        <f t="shared" si="44"/>
        <v>0</v>
      </c>
      <c r="AH41" s="3">
        <f t="shared" si="44"/>
        <v>0</v>
      </c>
      <c r="AI41" s="3">
        <f t="shared" si="44"/>
        <v>0</v>
      </c>
      <c r="AJ41" s="3">
        <f t="shared" si="44"/>
        <v>0</v>
      </c>
      <c r="AK41" s="3">
        <f t="shared" si="44"/>
        <v>0</v>
      </c>
      <c r="AL41" s="3">
        <f t="shared" si="44"/>
        <v>0</v>
      </c>
      <c r="AM41" s="3">
        <f t="shared" si="44"/>
        <v>0</v>
      </c>
      <c r="AN41" s="3">
        <f t="shared" si="44"/>
        <v>0</v>
      </c>
      <c r="AO41" s="3">
        <f t="shared" si="44"/>
        <v>0</v>
      </c>
      <c r="AP41" s="3">
        <f t="shared" si="44"/>
        <v>0</v>
      </c>
      <c r="AQ41" s="3">
        <f t="shared" si="44"/>
        <v>0</v>
      </c>
      <c r="AR41" s="3">
        <f t="shared" si="44"/>
        <v>0</v>
      </c>
      <c r="AS41" s="3">
        <f t="shared" si="44"/>
        <v>0</v>
      </c>
      <c r="AT41" s="3">
        <f t="shared" si="44"/>
        <v>0</v>
      </c>
      <c r="AU41" s="3">
        <f t="shared" si="44"/>
        <v>0</v>
      </c>
      <c r="AV41" s="3">
        <f t="shared" si="44"/>
        <v>0</v>
      </c>
      <c r="AW41" s="3">
        <f t="shared" si="44"/>
        <v>0</v>
      </c>
      <c r="AX41" s="3">
        <f t="shared" si="44"/>
        <v>0</v>
      </c>
      <c r="AY41" s="3">
        <f t="shared" si="44"/>
        <v>0</v>
      </c>
      <c r="AZ41" s="3">
        <f t="shared" si="44"/>
        <v>0</v>
      </c>
      <c r="BA41" s="3">
        <f t="shared" si="44"/>
        <v>0</v>
      </c>
      <c r="BB41" s="3">
        <f t="shared" si="44"/>
        <v>0</v>
      </c>
      <c r="BC41" s="3">
        <f t="shared" si="44"/>
        <v>0</v>
      </c>
      <c r="BD41" s="3">
        <f t="shared" si="44"/>
        <v>0</v>
      </c>
      <c r="BE41" s="3">
        <f t="shared" si="44"/>
        <v>0</v>
      </c>
      <c r="BF41" s="3">
        <f t="shared" si="44"/>
        <v>0</v>
      </c>
      <c r="BG41" s="3">
        <f t="shared" si="44"/>
        <v>0</v>
      </c>
      <c r="BH41" s="3">
        <f t="shared" si="44"/>
        <v>0</v>
      </c>
      <c r="BI41" s="3">
        <f t="shared" si="44"/>
        <v>0</v>
      </c>
      <c r="BJ41" s="3">
        <f t="shared" si="44"/>
        <v>0</v>
      </c>
      <c r="BK41" s="3">
        <f t="shared" si="44"/>
        <v>0</v>
      </c>
      <c r="BL41" s="3">
        <f t="shared" si="44"/>
        <v>0</v>
      </c>
      <c r="BM41" s="3">
        <f t="shared" si="44"/>
        <v>0</v>
      </c>
      <c r="BN41" s="3">
        <f t="shared" si="44"/>
        <v>0</v>
      </c>
      <c r="BO41" s="3">
        <f t="shared" si="44"/>
        <v>0</v>
      </c>
      <c r="BP41" s="3">
        <f t="shared" si="44"/>
        <v>0</v>
      </c>
      <c r="BQ41" s="3">
        <f t="shared" si="44"/>
        <v>0</v>
      </c>
      <c r="BR41" s="3">
        <f t="shared" si="44"/>
        <v>0</v>
      </c>
      <c r="BS41" s="3">
        <f t="shared" ref="BS41:CH41" si="45">BR41</f>
        <v>0</v>
      </c>
      <c r="BT41" s="3">
        <f t="shared" si="45"/>
        <v>0</v>
      </c>
      <c r="BU41" s="3">
        <f t="shared" si="45"/>
        <v>0</v>
      </c>
      <c r="BV41" s="3">
        <f t="shared" si="45"/>
        <v>0</v>
      </c>
      <c r="BW41" s="3">
        <f t="shared" si="45"/>
        <v>0</v>
      </c>
      <c r="BX41" s="3">
        <f t="shared" si="45"/>
        <v>0</v>
      </c>
      <c r="BY41" s="3">
        <f t="shared" si="45"/>
        <v>0</v>
      </c>
      <c r="BZ41" s="3">
        <f t="shared" si="45"/>
        <v>0</v>
      </c>
      <c r="CA41" s="3">
        <f t="shared" si="45"/>
        <v>0</v>
      </c>
      <c r="CB41" s="3">
        <f t="shared" si="45"/>
        <v>0</v>
      </c>
      <c r="CC41" s="3">
        <f t="shared" si="45"/>
        <v>0</v>
      </c>
      <c r="CD41" s="3">
        <f t="shared" si="45"/>
        <v>0</v>
      </c>
      <c r="CE41" s="3">
        <f t="shared" si="45"/>
        <v>0</v>
      </c>
      <c r="CF41" s="3">
        <f t="shared" si="45"/>
        <v>0</v>
      </c>
      <c r="CG41" s="3">
        <f t="shared" si="45"/>
        <v>0</v>
      </c>
      <c r="CH41" s="12">
        <f t="shared" si="45"/>
        <v>0</v>
      </c>
    </row>
    <row r="42" spans="1:86" x14ac:dyDescent="0.3">
      <c r="A42" s="566"/>
      <c r="B42" s="11" t="str">
        <f t="shared" si="31"/>
        <v>Pool Spa</v>
      </c>
      <c r="C42" s="3">
        <v>0</v>
      </c>
      <c r="D42" s="3">
        <v>0</v>
      </c>
      <c r="E42" s="3">
        <v>0</v>
      </c>
      <c r="F42" s="3">
        <v>0</v>
      </c>
      <c r="G42" s="3">
        <f t="shared" ref="G42:BR42" si="46">F42</f>
        <v>0</v>
      </c>
      <c r="H42" s="3">
        <f t="shared" si="46"/>
        <v>0</v>
      </c>
      <c r="I42" s="3">
        <f t="shared" si="46"/>
        <v>0</v>
      </c>
      <c r="J42" s="3">
        <f t="shared" si="46"/>
        <v>0</v>
      </c>
      <c r="K42" s="3">
        <f t="shared" si="46"/>
        <v>0</v>
      </c>
      <c r="L42" s="3">
        <f t="shared" si="46"/>
        <v>0</v>
      </c>
      <c r="M42" s="3">
        <f t="shared" si="46"/>
        <v>0</v>
      </c>
      <c r="N42" s="3">
        <f t="shared" si="46"/>
        <v>0</v>
      </c>
      <c r="O42" s="3">
        <f t="shared" si="46"/>
        <v>0</v>
      </c>
      <c r="P42" s="3">
        <f t="shared" si="46"/>
        <v>0</v>
      </c>
      <c r="Q42" s="3">
        <f t="shared" si="46"/>
        <v>0</v>
      </c>
      <c r="R42" s="3">
        <f t="shared" si="46"/>
        <v>0</v>
      </c>
      <c r="S42" s="3">
        <f t="shared" si="46"/>
        <v>0</v>
      </c>
      <c r="T42" s="3">
        <f t="shared" si="46"/>
        <v>0</v>
      </c>
      <c r="U42" s="3">
        <f t="shared" si="46"/>
        <v>0</v>
      </c>
      <c r="V42" s="3">
        <f t="shared" si="46"/>
        <v>0</v>
      </c>
      <c r="W42" s="3">
        <f t="shared" si="46"/>
        <v>0</v>
      </c>
      <c r="X42" s="3">
        <f t="shared" si="46"/>
        <v>0</v>
      </c>
      <c r="Y42" s="3">
        <f t="shared" si="46"/>
        <v>0</v>
      </c>
      <c r="Z42" s="3">
        <f t="shared" si="46"/>
        <v>0</v>
      </c>
      <c r="AA42" s="3">
        <f t="shared" si="46"/>
        <v>0</v>
      </c>
      <c r="AB42" s="3">
        <f t="shared" si="46"/>
        <v>0</v>
      </c>
      <c r="AC42" s="3">
        <f t="shared" si="46"/>
        <v>0</v>
      </c>
      <c r="AD42" s="3">
        <f t="shared" si="46"/>
        <v>0</v>
      </c>
      <c r="AE42" s="3">
        <f t="shared" si="46"/>
        <v>0</v>
      </c>
      <c r="AF42" s="3">
        <f t="shared" si="46"/>
        <v>0</v>
      </c>
      <c r="AG42" s="3">
        <f t="shared" si="46"/>
        <v>0</v>
      </c>
      <c r="AH42" s="3">
        <f t="shared" si="46"/>
        <v>0</v>
      </c>
      <c r="AI42" s="3">
        <f t="shared" si="46"/>
        <v>0</v>
      </c>
      <c r="AJ42" s="3">
        <f t="shared" si="46"/>
        <v>0</v>
      </c>
      <c r="AK42" s="3">
        <f t="shared" si="46"/>
        <v>0</v>
      </c>
      <c r="AL42" s="3">
        <f t="shared" si="46"/>
        <v>0</v>
      </c>
      <c r="AM42" s="3">
        <f t="shared" si="46"/>
        <v>0</v>
      </c>
      <c r="AN42" s="3">
        <f t="shared" si="46"/>
        <v>0</v>
      </c>
      <c r="AO42" s="3">
        <f t="shared" si="46"/>
        <v>0</v>
      </c>
      <c r="AP42" s="3">
        <f t="shared" si="46"/>
        <v>0</v>
      </c>
      <c r="AQ42" s="3">
        <f t="shared" si="46"/>
        <v>0</v>
      </c>
      <c r="AR42" s="3">
        <f t="shared" si="46"/>
        <v>0</v>
      </c>
      <c r="AS42" s="3">
        <f t="shared" si="46"/>
        <v>0</v>
      </c>
      <c r="AT42" s="3">
        <f t="shared" si="46"/>
        <v>0</v>
      </c>
      <c r="AU42" s="3">
        <f t="shared" si="46"/>
        <v>0</v>
      </c>
      <c r="AV42" s="3">
        <f t="shared" si="46"/>
        <v>0</v>
      </c>
      <c r="AW42" s="3">
        <f t="shared" si="46"/>
        <v>0</v>
      </c>
      <c r="AX42" s="3">
        <f t="shared" si="46"/>
        <v>0</v>
      </c>
      <c r="AY42" s="3">
        <f t="shared" si="46"/>
        <v>0</v>
      </c>
      <c r="AZ42" s="3">
        <f t="shared" si="46"/>
        <v>0</v>
      </c>
      <c r="BA42" s="3">
        <f t="shared" si="46"/>
        <v>0</v>
      </c>
      <c r="BB42" s="3">
        <f t="shared" si="46"/>
        <v>0</v>
      </c>
      <c r="BC42" s="3">
        <f t="shared" si="46"/>
        <v>0</v>
      </c>
      <c r="BD42" s="3">
        <f t="shared" si="46"/>
        <v>0</v>
      </c>
      <c r="BE42" s="3">
        <f t="shared" si="46"/>
        <v>0</v>
      </c>
      <c r="BF42" s="3">
        <f t="shared" si="46"/>
        <v>0</v>
      </c>
      <c r="BG42" s="3">
        <f t="shared" si="46"/>
        <v>0</v>
      </c>
      <c r="BH42" s="3">
        <f t="shared" si="46"/>
        <v>0</v>
      </c>
      <c r="BI42" s="3">
        <f t="shared" si="46"/>
        <v>0</v>
      </c>
      <c r="BJ42" s="3">
        <f t="shared" si="46"/>
        <v>0</v>
      </c>
      <c r="BK42" s="3">
        <f t="shared" si="46"/>
        <v>0</v>
      </c>
      <c r="BL42" s="3">
        <f t="shared" si="46"/>
        <v>0</v>
      </c>
      <c r="BM42" s="3">
        <f t="shared" si="46"/>
        <v>0</v>
      </c>
      <c r="BN42" s="3">
        <f t="shared" si="46"/>
        <v>0</v>
      </c>
      <c r="BO42" s="3">
        <f t="shared" si="46"/>
        <v>0</v>
      </c>
      <c r="BP42" s="3">
        <f t="shared" si="46"/>
        <v>0</v>
      </c>
      <c r="BQ42" s="3">
        <f t="shared" si="46"/>
        <v>0</v>
      </c>
      <c r="BR42" s="3">
        <f t="shared" si="46"/>
        <v>0</v>
      </c>
      <c r="BS42" s="3">
        <f t="shared" ref="BS42:CH42" si="47">BR42</f>
        <v>0</v>
      </c>
      <c r="BT42" s="3">
        <f t="shared" si="47"/>
        <v>0</v>
      </c>
      <c r="BU42" s="3">
        <f t="shared" si="47"/>
        <v>0</v>
      </c>
      <c r="BV42" s="3">
        <f t="shared" si="47"/>
        <v>0</v>
      </c>
      <c r="BW42" s="3">
        <f t="shared" si="47"/>
        <v>0</v>
      </c>
      <c r="BX42" s="3">
        <f t="shared" si="47"/>
        <v>0</v>
      </c>
      <c r="BY42" s="3">
        <f t="shared" si="47"/>
        <v>0</v>
      </c>
      <c r="BZ42" s="3">
        <f t="shared" si="47"/>
        <v>0</v>
      </c>
      <c r="CA42" s="3">
        <f t="shared" si="47"/>
        <v>0</v>
      </c>
      <c r="CB42" s="3">
        <f t="shared" si="47"/>
        <v>0</v>
      </c>
      <c r="CC42" s="3">
        <f t="shared" si="47"/>
        <v>0</v>
      </c>
      <c r="CD42" s="3">
        <f t="shared" si="47"/>
        <v>0</v>
      </c>
      <c r="CE42" s="3">
        <f t="shared" si="47"/>
        <v>0</v>
      </c>
      <c r="CF42" s="3">
        <f t="shared" si="47"/>
        <v>0</v>
      </c>
      <c r="CG42" s="3">
        <f t="shared" si="47"/>
        <v>0</v>
      </c>
      <c r="CH42" s="12">
        <f t="shared" si="47"/>
        <v>0</v>
      </c>
    </row>
    <row r="43" spans="1:86" x14ac:dyDescent="0.3">
      <c r="A43" s="566"/>
      <c r="B43" s="11" t="str">
        <f t="shared" si="31"/>
        <v>Refrigeration</v>
      </c>
      <c r="C43" s="3">
        <v>0</v>
      </c>
      <c r="D43" s="3">
        <v>0</v>
      </c>
      <c r="E43" s="3">
        <v>0</v>
      </c>
      <c r="F43" s="3">
        <v>0</v>
      </c>
      <c r="G43" s="3">
        <f t="shared" ref="G43:BR43" si="48">F43</f>
        <v>0</v>
      </c>
      <c r="H43" s="3">
        <f t="shared" si="48"/>
        <v>0</v>
      </c>
      <c r="I43" s="3">
        <f t="shared" si="48"/>
        <v>0</v>
      </c>
      <c r="J43" s="3">
        <f t="shared" si="48"/>
        <v>0</v>
      </c>
      <c r="K43" s="3">
        <f t="shared" si="48"/>
        <v>0</v>
      </c>
      <c r="L43" s="3">
        <f t="shared" si="48"/>
        <v>0</v>
      </c>
      <c r="M43" s="3">
        <f t="shared" si="48"/>
        <v>0</v>
      </c>
      <c r="N43" s="3">
        <f t="shared" si="48"/>
        <v>0</v>
      </c>
      <c r="O43" s="3">
        <f t="shared" si="48"/>
        <v>0</v>
      </c>
      <c r="P43" s="3">
        <f t="shared" si="48"/>
        <v>0</v>
      </c>
      <c r="Q43" s="3">
        <f t="shared" si="48"/>
        <v>0</v>
      </c>
      <c r="R43" s="3">
        <f t="shared" si="48"/>
        <v>0</v>
      </c>
      <c r="S43" s="3">
        <f t="shared" si="48"/>
        <v>0</v>
      </c>
      <c r="T43" s="3">
        <f t="shared" si="48"/>
        <v>0</v>
      </c>
      <c r="U43" s="3">
        <f t="shared" si="48"/>
        <v>0</v>
      </c>
      <c r="V43" s="3">
        <f t="shared" si="48"/>
        <v>0</v>
      </c>
      <c r="W43" s="3">
        <f t="shared" si="48"/>
        <v>0</v>
      </c>
      <c r="X43" s="3">
        <f t="shared" si="48"/>
        <v>0</v>
      </c>
      <c r="Y43" s="3">
        <f t="shared" si="48"/>
        <v>0</v>
      </c>
      <c r="Z43" s="3">
        <f t="shared" si="48"/>
        <v>0</v>
      </c>
      <c r="AA43" s="3">
        <f t="shared" si="48"/>
        <v>0</v>
      </c>
      <c r="AB43" s="3">
        <f t="shared" si="48"/>
        <v>0</v>
      </c>
      <c r="AC43" s="3">
        <f t="shared" si="48"/>
        <v>0</v>
      </c>
      <c r="AD43" s="3">
        <f t="shared" si="48"/>
        <v>0</v>
      </c>
      <c r="AE43" s="3">
        <f t="shared" si="48"/>
        <v>0</v>
      </c>
      <c r="AF43" s="3">
        <f t="shared" si="48"/>
        <v>0</v>
      </c>
      <c r="AG43" s="3">
        <f t="shared" si="48"/>
        <v>0</v>
      </c>
      <c r="AH43" s="3">
        <f t="shared" si="48"/>
        <v>0</v>
      </c>
      <c r="AI43" s="3">
        <f t="shared" si="48"/>
        <v>0</v>
      </c>
      <c r="AJ43" s="3">
        <f t="shared" si="48"/>
        <v>0</v>
      </c>
      <c r="AK43" s="3">
        <f t="shared" si="48"/>
        <v>0</v>
      </c>
      <c r="AL43" s="3">
        <f t="shared" si="48"/>
        <v>0</v>
      </c>
      <c r="AM43" s="3">
        <f t="shared" si="48"/>
        <v>0</v>
      </c>
      <c r="AN43" s="3">
        <f t="shared" si="48"/>
        <v>0</v>
      </c>
      <c r="AO43" s="3">
        <f t="shared" si="48"/>
        <v>0</v>
      </c>
      <c r="AP43" s="3">
        <f t="shared" si="48"/>
        <v>0</v>
      </c>
      <c r="AQ43" s="3">
        <f t="shared" si="48"/>
        <v>0</v>
      </c>
      <c r="AR43" s="3">
        <f t="shared" si="48"/>
        <v>0</v>
      </c>
      <c r="AS43" s="3">
        <f t="shared" si="48"/>
        <v>0</v>
      </c>
      <c r="AT43" s="3">
        <f t="shared" si="48"/>
        <v>0</v>
      </c>
      <c r="AU43" s="3">
        <f t="shared" si="48"/>
        <v>0</v>
      </c>
      <c r="AV43" s="3">
        <f t="shared" si="48"/>
        <v>0</v>
      </c>
      <c r="AW43" s="3">
        <f t="shared" si="48"/>
        <v>0</v>
      </c>
      <c r="AX43" s="3">
        <f t="shared" si="48"/>
        <v>0</v>
      </c>
      <c r="AY43" s="3">
        <f t="shared" si="48"/>
        <v>0</v>
      </c>
      <c r="AZ43" s="3">
        <f t="shared" si="48"/>
        <v>0</v>
      </c>
      <c r="BA43" s="3">
        <f t="shared" si="48"/>
        <v>0</v>
      </c>
      <c r="BB43" s="3">
        <f t="shared" si="48"/>
        <v>0</v>
      </c>
      <c r="BC43" s="3">
        <f t="shared" si="48"/>
        <v>0</v>
      </c>
      <c r="BD43" s="3">
        <f t="shared" si="48"/>
        <v>0</v>
      </c>
      <c r="BE43" s="3">
        <f t="shared" si="48"/>
        <v>0</v>
      </c>
      <c r="BF43" s="3">
        <f t="shared" si="48"/>
        <v>0</v>
      </c>
      <c r="BG43" s="3">
        <f t="shared" si="48"/>
        <v>0</v>
      </c>
      <c r="BH43" s="3">
        <f t="shared" si="48"/>
        <v>0</v>
      </c>
      <c r="BI43" s="3">
        <f t="shared" si="48"/>
        <v>0</v>
      </c>
      <c r="BJ43" s="3">
        <f t="shared" si="48"/>
        <v>0</v>
      </c>
      <c r="BK43" s="3">
        <f t="shared" si="48"/>
        <v>0</v>
      </c>
      <c r="BL43" s="3">
        <f t="shared" si="48"/>
        <v>0</v>
      </c>
      <c r="BM43" s="3">
        <f t="shared" si="48"/>
        <v>0</v>
      </c>
      <c r="BN43" s="3">
        <f t="shared" si="48"/>
        <v>0</v>
      </c>
      <c r="BO43" s="3">
        <f t="shared" si="48"/>
        <v>0</v>
      </c>
      <c r="BP43" s="3">
        <f t="shared" si="48"/>
        <v>0</v>
      </c>
      <c r="BQ43" s="3">
        <f t="shared" si="48"/>
        <v>0</v>
      </c>
      <c r="BR43" s="3">
        <f t="shared" si="48"/>
        <v>0</v>
      </c>
      <c r="BS43" s="3">
        <f t="shared" ref="BS43:CH43" si="49">BR43</f>
        <v>0</v>
      </c>
      <c r="BT43" s="3">
        <f t="shared" si="49"/>
        <v>0</v>
      </c>
      <c r="BU43" s="3">
        <f t="shared" si="49"/>
        <v>0</v>
      </c>
      <c r="BV43" s="3">
        <f t="shared" si="49"/>
        <v>0</v>
      </c>
      <c r="BW43" s="3">
        <f t="shared" si="49"/>
        <v>0</v>
      </c>
      <c r="BX43" s="3">
        <f t="shared" si="49"/>
        <v>0</v>
      </c>
      <c r="BY43" s="3">
        <f t="shared" si="49"/>
        <v>0</v>
      </c>
      <c r="BZ43" s="3">
        <f t="shared" si="49"/>
        <v>0</v>
      </c>
      <c r="CA43" s="3">
        <f t="shared" si="49"/>
        <v>0</v>
      </c>
      <c r="CB43" s="3">
        <f t="shared" si="49"/>
        <v>0</v>
      </c>
      <c r="CC43" s="3">
        <f t="shared" si="49"/>
        <v>0</v>
      </c>
      <c r="CD43" s="3">
        <f t="shared" si="49"/>
        <v>0</v>
      </c>
      <c r="CE43" s="3">
        <f t="shared" si="49"/>
        <v>0</v>
      </c>
      <c r="CF43" s="3">
        <f t="shared" si="49"/>
        <v>0</v>
      </c>
      <c r="CG43" s="3">
        <f t="shared" si="49"/>
        <v>0</v>
      </c>
      <c r="CH43" s="12">
        <f t="shared" si="49"/>
        <v>0</v>
      </c>
    </row>
    <row r="44" spans="1:86" ht="15" customHeight="1" x14ac:dyDescent="0.3">
      <c r="A44" s="566"/>
      <c r="B44" s="11" t="str">
        <f t="shared" si="31"/>
        <v>Water Heating</v>
      </c>
      <c r="C44" s="3">
        <v>0</v>
      </c>
      <c r="D44" s="3">
        <v>0</v>
      </c>
      <c r="E44" s="3">
        <v>0</v>
      </c>
      <c r="F44" s="3">
        <v>0</v>
      </c>
      <c r="G44" s="3">
        <f t="shared" ref="G44:BR44" si="50">F44</f>
        <v>0</v>
      </c>
      <c r="H44" s="3">
        <f t="shared" si="50"/>
        <v>0</v>
      </c>
      <c r="I44" s="3">
        <f t="shared" si="50"/>
        <v>0</v>
      </c>
      <c r="J44" s="3">
        <f t="shared" si="50"/>
        <v>0</v>
      </c>
      <c r="K44" s="3">
        <f t="shared" si="50"/>
        <v>0</v>
      </c>
      <c r="L44" s="3">
        <f t="shared" si="50"/>
        <v>0</v>
      </c>
      <c r="M44" s="3">
        <f t="shared" si="50"/>
        <v>0</v>
      </c>
      <c r="N44" s="3">
        <f t="shared" si="50"/>
        <v>0</v>
      </c>
      <c r="O44" s="3">
        <f t="shared" si="50"/>
        <v>0</v>
      </c>
      <c r="P44" s="3">
        <f t="shared" si="50"/>
        <v>0</v>
      </c>
      <c r="Q44" s="3">
        <f t="shared" si="50"/>
        <v>0</v>
      </c>
      <c r="R44" s="3">
        <f t="shared" si="50"/>
        <v>0</v>
      </c>
      <c r="S44" s="3">
        <f t="shared" si="50"/>
        <v>0</v>
      </c>
      <c r="T44" s="3">
        <f t="shared" si="50"/>
        <v>0</v>
      </c>
      <c r="U44" s="3">
        <f t="shared" si="50"/>
        <v>0</v>
      </c>
      <c r="V44" s="3">
        <f t="shared" si="50"/>
        <v>0</v>
      </c>
      <c r="W44" s="3">
        <f t="shared" si="50"/>
        <v>0</v>
      </c>
      <c r="X44" s="3">
        <f t="shared" si="50"/>
        <v>0</v>
      </c>
      <c r="Y44" s="3">
        <f t="shared" si="50"/>
        <v>0</v>
      </c>
      <c r="Z44" s="3">
        <f t="shared" si="50"/>
        <v>0</v>
      </c>
      <c r="AA44" s="3">
        <f t="shared" si="50"/>
        <v>0</v>
      </c>
      <c r="AB44" s="3">
        <f t="shared" si="50"/>
        <v>0</v>
      </c>
      <c r="AC44" s="3">
        <f t="shared" si="50"/>
        <v>0</v>
      </c>
      <c r="AD44" s="3">
        <f t="shared" si="50"/>
        <v>0</v>
      </c>
      <c r="AE44" s="3">
        <f t="shared" si="50"/>
        <v>0</v>
      </c>
      <c r="AF44" s="3">
        <f t="shared" si="50"/>
        <v>0</v>
      </c>
      <c r="AG44" s="3">
        <f t="shared" si="50"/>
        <v>0</v>
      </c>
      <c r="AH44" s="3">
        <f t="shared" si="50"/>
        <v>0</v>
      </c>
      <c r="AI44" s="3">
        <f t="shared" si="50"/>
        <v>0</v>
      </c>
      <c r="AJ44" s="3">
        <f t="shared" si="50"/>
        <v>0</v>
      </c>
      <c r="AK44" s="3">
        <f t="shared" si="50"/>
        <v>0</v>
      </c>
      <c r="AL44" s="3">
        <f t="shared" si="50"/>
        <v>0</v>
      </c>
      <c r="AM44" s="3">
        <f t="shared" si="50"/>
        <v>0</v>
      </c>
      <c r="AN44" s="3">
        <f t="shared" si="50"/>
        <v>0</v>
      </c>
      <c r="AO44" s="3">
        <f t="shared" si="50"/>
        <v>0</v>
      </c>
      <c r="AP44" s="3">
        <f t="shared" si="50"/>
        <v>0</v>
      </c>
      <c r="AQ44" s="3">
        <f t="shared" si="50"/>
        <v>0</v>
      </c>
      <c r="AR44" s="3">
        <f t="shared" si="50"/>
        <v>0</v>
      </c>
      <c r="AS44" s="3">
        <f t="shared" si="50"/>
        <v>0</v>
      </c>
      <c r="AT44" s="3">
        <f t="shared" si="50"/>
        <v>0</v>
      </c>
      <c r="AU44" s="3">
        <f t="shared" si="50"/>
        <v>0</v>
      </c>
      <c r="AV44" s="3">
        <f t="shared" si="50"/>
        <v>0</v>
      </c>
      <c r="AW44" s="3">
        <f t="shared" si="50"/>
        <v>0</v>
      </c>
      <c r="AX44" s="3">
        <f t="shared" si="50"/>
        <v>0</v>
      </c>
      <c r="AY44" s="3">
        <f t="shared" si="50"/>
        <v>0</v>
      </c>
      <c r="AZ44" s="3">
        <f t="shared" si="50"/>
        <v>0</v>
      </c>
      <c r="BA44" s="3">
        <f t="shared" si="50"/>
        <v>0</v>
      </c>
      <c r="BB44" s="3">
        <f t="shared" si="50"/>
        <v>0</v>
      </c>
      <c r="BC44" s="3">
        <f t="shared" si="50"/>
        <v>0</v>
      </c>
      <c r="BD44" s="3">
        <f t="shared" si="50"/>
        <v>0</v>
      </c>
      <c r="BE44" s="3">
        <f t="shared" si="50"/>
        <v>0</v>
      </c>
      <c r="BF44" s="3">
        <f t="shared" si="50"/>
        <v>0</v>
      </c>
      <c r="BG44" s="3">
        <f t="shared" si="50"/>
        <v>0</v>
      </c>
      <c r="BH44" s="3">
        <f t="shared" si="50"/>
        <v>0</v>
      </c>
      <c r="BI44" s="3">
        <f t="shared" si="50"/>
        <v>0</v>
      </c>
      <c r="BJ44" s="3">
        <f t="shared" si="50"/>
        <v>0</v>
      </c>
      <c r="BK44" s="3">
        <f t="shared" si="50"/>
        <v>0</v>
      </c>
      <c r="BL44" s="3">
        <f t="shared" si="50"/>
        <v>0</v>
      </c>
      <c r="BM44" s="3">
        <f t="shared" si="50"/>
        <v>0</v>
      </c>
      <c r="BN44" s="3">
        <f t="shared" si="50"/>
        <v>0</v>
      </c>
      <c r="BO44" s="3">
        <f t="shared" si="50"/>
        <v>0</v>
      </c>
      <c r="BP44" s="3">
        <f t="shared" si="50"/>
        <v>0</v>
      </c>
      <c r="BQ44" s="3">
        <f t="shared" si="50"/>
        <v>0</v>
      </c>
      <c r="BR44" s="3">
        <f t="shared" si="50"/>
        <v>0</v>
      </c>
      <c r="BS44" s="3">
        <f t="shared" ref="BS44:CH44" si="51">BR44</f>
        <v>0</v>
      </c>
      <c r="BT44" s="3">
        <f t="shared" si="51"/>
        <v>0</v>
      </c>
      <c r="BU44" s="3">
        <f t="shared" si="51"/>
        <v>0</v>
      </c>
      <c r="BV44" s="3">
        <f t="shared" si="51"/>
        <v>0</v>
      </c>
      <c r="BW44" s="3">
        <f t="shared" si="51"/>
        <v>0</v>
      </c>
      <c r="BX44" s="3">
        <f t="shared" si="51"/>
        <v>0</v>
      </c>
      <c r="BY44" s="3">
        <f t="shared" si="51"/>
        <v>0</v>
      </c>
      <c r="BZ44" s="3">
        <f t="shared" si="51"/>
        <v>0</v>
      </c>
      <c r="CA44" s="3">
        <f t="shared" si="51"/>
        <v>0</v>
      </c>
      <c r="CB44" s="3">
        <f t="shared" si="51"/>
        <v>0</v>
      </c>
      <c r="CC44" s="3">
        <f t="shared" si="51"/>
        <v>0</v>
      </c>
      <c r="CD44" s="3">
        <f t="shared" si="51"/>
        <v>0</v>
      </c>
      <c r="CE44" s="3">
        <f t="shared" si="51"/>
        <v>0</v>
      </c>
      <c r="CF44" s="3">
        <f t="shared" si="51"/>
        <v>0</v>
      </c>
      <c r="CG44" s="3">
        <f t="shared" si="51"/>
        <v>0</v>
      </c>
      <c r="CH44" s="12">
        <f t="shared" si="51"/>
        <v>0</v>
      </c>
    </row>
    <row r="45" spans="1:86" ht="15" customHeight="1" x14ac:dyDescent="0.3">
      <c r="A45" s="566"/>
      <c r="B45" s="11" t="str">
        <f t="shared" si="31"/>
        <v xml:space="preserve"> </v>
      </c>
      <c r="C45" s="3"/>
      <c r="D45" s="3"/>
      <c r="E45" s="3"/>
      <c r="F45" s="3">
        <v>0</v>
      </c>
      <c r="G45" s="3">
        <f t="shared" ref="G45:BR45" si="52">F45</f>
        <v>0</v>
      </c>
      <c r="H45" s="3">
        <f t="shared" si="52"/>
        <v>0</v>
      </c>
      <c r="I45" s="3">
        <f t="shared" si="52"/>
        <v>0</v>
      </c>
      <c r="J45" s="3">
        <f t="shared" si="52"/>
        <v>0</v>
      </c>
      <c r="K45" s="3">
        <f t="shared" si="52"/>
        <v>0</v>
      </c>
      <c r="L45" s="3">
        <f t="shared" si="52"/>
        <v>0</v>
      </c>
      <c r="M45" s="3">
        <f t="shared" si="52"/>
        <v>0</v>
      </c>
      <c r="N45" s="3">
        <f t="shared" si="52"/>
        <v>0</v>
      </c>
      <c r="O45" s="3">
        <f t="shared" si="52"/>
        <v>0</v>
      </c>
      <c r="P45" s="3">
        <f t="shared" si="52"/>
        <v>0</v>
      </c>
      <c r="Q45" s="3">
        <f t="shared" si="52"/>
        <v>0</v>
      </c>
      <c r="R45" s="3">
        <f t="shared" si="52"/>
        <v>0</v>
      </c>
      <c r="S45" s="3">
        <f t="shared" si="52"/>
        <v>0</v>
      </c>
      <c r="T45" s="3">
        <f t="shared" si="52"/>
        <v>0</v>
      </c>
      <c r="U45" s="3">
        <f t="shared" si="52"/>
        <v>0</v>
      </c>
      <c r="V45" s="3">
        <f t="shared" si="52"/>
        <v>0</v>
      </c>
      <c r="W45" s="3">
        <f t="shared" si="52"/>
        <v>0</v>
      </c>
      <c r="X45" s="3">
        <f t="shared" si="52"/>
        <v>0</v>
      </c>
      <c r="Y45" s="3">
        <f t="shared" si="52"/>
        <v>0</v>
      </c>
      <c r="Z45" s="3">
        <f t="shared" si="52"/>
        <v>0</v>
      </c>
      <c r="AA45" s="3">
        <f t="shared" si="52"/>
        <v>0</v>
      </c>
      <c r="AB45" s="3">
        <f t="shared" si="52"/>
        <v>0</v>
      </c>
      <c r="AC45" s="3">
        <f t="shared" si="52"/>
        <v>0</v>
      </c>
      <c r="AD45" s="3">
        <f t="shared" si="52"/>
        <v>0</v>
      </c>
      <c r="AE45" s="3">
        <f t="shared" si="52"/>
        <v>0</v>
      </c>
      <c r="AF45" s="3">
        <f t="shared" si="52"/>
        <v>0</v>
      </c>
      <c r="AG45" s="3">
        <f t="shared" si="52"/>
        <v>0</v>
      </c>
      <c r="AH45" s="3">
        <f t="shared" si="52"/>
        <v>0</v>
      </c>
      <c r="AI45" s="3">
        <f t="shared" si="52"/>
        <v>0</v>
      </c>
      <c r="AJ45" s="3">
        <f t="shared" si="52"/>
        <v>0</v>
      </c>
      <c r="AK45" s="3">
        <f t="shared" si="52"/>
        <v>0</v>
      </c>
      <c r="AL45" s="3">
        <f t="shared" si="52"/>
        <v>0</v>
      </c>
      <c r="AM45" s="3">
        <f t="shared" si="52"/>
        <v>0</v>
      </c>
      <c r="AN45" s="3">
        <f t="shared" si="52"/>
        <v>0</v>
      </c>
      <c r="AO45" s="3">
        <f t="shared" si="52"/>
        <v>0</v>
      </c>
      <c r="AP45" s="3">
        <f t="shared" si="52"/>
        <v>0</v>
      </c>
      <c r="AQ45" s="3">
        <f t="shared" si="52"/>
        <v>0</v>
      </c>
      <c r="AR45" s="3">
        <f t="shared" si="52"/>
        <v>0</v>
      </c>
      <c r="AS45" s="3">
        <f t="shared" si="52"/>
        <v>0</v>
      </c>
      <c r="AT45" s="3">
        <f t="shared" si="52"/>
        <v>0</v>
      </c>
      <c r="AU45" s="3">
        <f t="shared" si="52"/>
        <v>0</v>
      </c>
      <c r="AV45" s="3">
        <f t="shared" si="52"/>
        <v>0</v>
      </c>
      <c r="AW45" s="3">
        <f t="shared" si="52"/>
        <v>0</v>
      </c>
      <c r="AX45" s="3">
        <f t="shared" si="52"/>
        <v>0</v>
      </c>
      <c r="AY45" s="3">
        <f t="shared" si="52"/>
        <v>0</v>
      </c>
      <c r="AZ45" s="3">
        <f t="shared" si="52"/>
        <v>0</v>
      </c>
      <c r="BA45" s="3">
        <f t="shared" si="52"/>
        <v>0</v>
      </c>
      <c r="BB45" s="3">
        <f t="shared" si="52"/>
        <v>0</v>
      </c>
      <c r="BC45" s="3">
        <f t="shared" si="52"/>
        <v>0</v>
      </c>
      <c r="BD45" s="3">
        <f t="shared" si="52"/>
        <v>0</v>
      </c>
      <c r="BE45" s="3">
        <f t="shared" si="52"/>
        <v>0</v>
      </c>
      <c r="BF45" s="3">
        <f t="shared" si="52"/>
        <v>0</v>
      </c>
      <c r="BG45" s="3">
        <f t="shared" si="52"/>
        <v>0</v>
      </c>
      <c r="BH45" s="3">
        <f t="shared" si="52"/>
        <v>0</v>
      </c>
      <c r="BI45" s="3">
        <f t="shared" si="52"/>
        <v>0</v>
      </c>
      <c r="BJ45" s="3">
        <f t="shared" si="52"/>
        <v>0</v>
      </c>
      <c r="BK45" s="3">
        <f t="shared" si="52"/>
        <v>0</v>
      </c>
      <c r="BL45" s="3">
        <f t="shared" si="52"/>
        <v>0</v>
      </c>
      <c r="BM45" s="3">
        <f t="shared" si="52"/>
        <v>0</v>
      </c>
      <c r="BN45" s="3">
        <f t="shared" si="52"/>
        <v>0</v>
      </c>
      <c r="BO45" s="3">
        <f t="shared" si="52"/>
        <v>0</v>
      </c>
      <c r="BP45" s="3">
        <f t="shared" si="52"/>
        <v>0</v>
      </c>
      <c r="BQ45" s="3">
        <f t="shared" si="52"/>
        <v>0</v>
      </c>
      <c r="BR45" s="3">
        <f t="shared" si="52"/>
        <v>0</v>
      </c>
      <c r="BS45" s="3">
        <f t="shared" ref="BS45:CH45" si="53">BR45</f>
        <v>0</v>
      </c>
      <c r="BT45" s="3">
        <f t="shared" si="53"/>
        <v>0</v>
      </c>
      <c r="BU45" s="3">
        <f t="shared" si="53"/>
        <v>0</v>
      </c>
      <c r="BV45" s="3">
        <f t="shared" si="53"/>
        <v>0</v>
      </c>
      <c r="BW45" s="3">
        <f t="shared" si="53"/>
        <v>0</v>
      </c>
      <c r="BX45" s="3">
        <f t="shared" si="53"/>
        <v>0</v>
      </c>
      <c r="BY45" s="3">
        <f t="shared" si="53"/>
        <v>0</v>
      </c>
      <c r="BZ45" s="3">
        <f t="shared" si="53"/>
        <v>0</v>
      </c>
      <c r="CA45" s="3">
        <f t="shared" si="53"/>
        <v>0</v>
      </c>
      <c r="CB45" s="3">
        <f t="shared" si="53"/>
        <v>0</v>
      </c>
      <c r="CC45" s="3">
        <f t="shared" si="53"/>
        <v>0</v>
      </c>
      <c r="CD45" s="3">
        <f t="shared" si="53"/>
        <v>0</v>
      </c>
      <c r="CE45" s="3">
        <f t="shared" si="53"/>
        <v>0</v>
      </c>
      <c r="CF45" s="3">
        <f t="shared" si="53"/>
        <v>0</v>
      </c>
      <c r="CG45" s="3">
        <f t="shared" si="53"/>
        <v>0</v>
      </c>
      <c r="CH45" s="12">
        <f t="shared" si="53"/>
        <v>0</v>
      </c>
    </row>
    <row r="46" spans="1:86" ht="15" customHeight="1" thickBot="1" x14ac:dyDescent="0.35">
      <c r="A46" s="567"/>
      <c r="B46" s="224" t="str">
        <f t="shared" si="31"/>
        <v>Monthly kWh</v>
      </c>
      <c r="C46" s="280">
        <f>SUM(C35:C45)</f>
        <v>0</v>
      </c>
      <c r="D46" s="280">
        <f t="shared" ref="D46:BO46" si="54">SUM(D35:D45)</f>
        <v>0</v>
      </c>
      <c r="E46" s="280">
        <f t="shared" si="54"/>
        <v>0</v>
      </c>
      <c r="F46" s="280">
        <f t="shared" si="54"/>
        <v>0</v>
      </c>
      <c r="G46" s="280">
        <f t="shared" si="54"/>
        <v>0</v>
      </c>
      <c r="H46" s="280">
        <f t="shared" si="54"/>
        <v>0</v>
      </c>
      <c r="I46" s="280">
        <f t="shared" si="54"/>
        <v>0</v>
      </c>
      <c r="J46" s="280">
        <f t="shared" si="54"/>
        <v>0</v>
      </c>
      <c r="K46" s="280">
        <f t="shared" si="54"/>
        <v>0</v>
      </c>
      <c r="L46" s="280">
        <f t="shared" si="54"/>
        <v>0</v>
      </c>
      <c r="M46" s="280">
        <f t="shared" si="54"/>
        <v>0</v>
      </c>
      <c r="N46" s="280">
        <f t="shared" si="54"/>
        <v>0</v>
      </c>
      <c r="O46" s="280">
        <f t="shared" si="54"/>
        <v>0</v>
      </c>
      <c r="P46" s="280">
        <f t="shared" si="54"/>
        <v>0</v>
      </c>
      <c r="Q46" s="280">
        <f t="shared" si="54"/>
        <v>0</v>
      </c>
      <c r="R46" s="280">
        <f t="shared" si="54"/>
        <v>0</v>
      </c>
      <c r="S46" s="280">
        <f t="shared" si="54"/>
        <v>0</v>
      </c>
      <c r="T46" s="280">
        <f t="shared" si="54"/>
        <v>0</v>
      </c>
      <c r="U46" s="280">
        <f t="shared" si="54"/>
        <v>0</v>
      </c>
      <c r="V46" s="280">
        <f t="shared" si="54"/>
        <v>0</v>
      </c>
      <c r="W46" s="280">
        <f t="shared" si="54"/>
        <v>0</v>
      </c>
      <c r="X46" s="280">
        <f t="shared" si="54"/>
        <v>0</v>
      </c>
      <c r="Y46" s="280">
        <f t="shared" si="54"/>
        <v>0</v>
      </c>
      <c r="Z46" s="280">
        <f t="shared" si="54"/>
        <v>0</v>
      </c>
      <c r="AA46" s="280">
        <f t="shared" si="54"/>
        <v>0</v>
      </c>
      <c r="AB46" s="280">
        <f t="shared" si="54"/>
        <v>0</v>
      </c>
      <c r="AC46" s="280">
        <f t="shared" si="54"/>
        <v>0</v>
      </c>
      <c r="AD46" s="280">
        <f t="shared" si="54"/>
        <v>0</v>
      </c>
      <c r="AE46" s="280">
        <f t="shared" si="54"/>
        <v>0</v>
      </c>
      <c r="AF46" s="280">
        <f t="shared" si="54"/>
        <v>0</v>
      </c>
      <c r="AG46" s="280">
        <f t="shared" si="54"/>
        <v>0</v>
      </c>
      <c r="AH46" s="280">
        <f t="shared" si="54"/>
        <v>0</v>
      </c>
      <c r="AI46" s="280">
        <f t="shared" si="54"/>
        <v>0</v>
      </c>
      <c r="AJ46" s="280">
        <f t="shared" si="54"/>
        <v>0</v>
      </c>
      <c r="AK46" s="280">
        <f t="shared" si="54"/>
        <v>0</v>
      </c>
      <c r="AL46" s="280">
        <f t="shared" si="54"/>
        <v>0</v>
      </c>
      <c r="AM46" s="280">
        <f t="shared" si="54"/>
        <v>0</v>
      </c>
      <c r="AN46" s="280">
        <f t="shared" si="54"/>
        <v>0</v>
      </c>
      <c r="AO46" s="280">
        <f t="shared" si="54"/>
        <v>0</v>
      </c>
      <c r="AP46" s="280">
        <f t="shared" si="54"/>
        <v>0</v>
      </c>
      <c r="AQ46" s="280">
        <f t="shared" si="54"/>
        <v>0</v>
      </c>
      <c r="AR46" s="280">
        <f t="shared" si="54"/>
        <v>0</v>
      </c>
      <c r="AS46" s="280">
        <f t="shared" si="54"/>
        <v>0</v>
      </c>
      <c r="AT46" s="280">
        <f t="shared" si="54"/>
        <v>0</v>
      </c>
      <c r="AU46" s="280">
        <f t="shared" si="54"/>
        <v>0</v>
      </c>
      <c r="AV46" s="280">
        <f t="shared" si="54"/>
        <v>0</v>
      </c>
      <c r="AW46" s="280">
        <f t="shared" si="54"/>
        <v>0</v>
      </c>
      <c r="AX46" s="280">
        <f t="shared" si="54"/>
        <v>0</v>
      </c>
      <c r="AY46" s="280">
        <f t="shared" si="54"/>
        <v>0</v>
      </c>
      <c r="AZ46" s="280">
        <f t="shared" si="54"/>
        <v>0</v>
      </c>
      <c r="BA46" s="280">
        <f t="shared" si="54"/>
        <v>0</v>
      </c>
      <c r="BB46" s="280">
        <f t="shared" si="54"/>
        <v>0</v>
      </c>
      <c r="BC46" s="280">
        <f t="shared" si="54"/>
        <v>0</v>
      </c>
      <c r="BD46" s="280">
        <f t="shared" si="54"/>
        <v>0</v>
      </c>
      <c r="BE46" s="280">
        <f t="shared" si="54"/>
        <v>0</v>
      </c>
      <c r="BF46" s="280">
        <f t="shared" si="54"/>
        <v>0</v>
      </c>
      <c r="BG46" s="280">
        <f t="shared" si="54"/>
        <v>0</v>
      </c>
      <c r="BH46" s="280">
        <f t="shared" si="54"/>
        <v>0</v>
      </c>
      <c r="BI46" s="280">
        <f t="shared" si="54"/>
        <v>0</v>
      </c>
      <c r="BJ46" s="280">
        <f t="shared" si="54"/>
        <v>0</v>
      </c>
      <c r="BK46" s="280">
        <f t="shared" si="54"/>
        <v>0</v>
      </c>
      <c r="BL46" s="280">
        <f t="shared" si="54"/>
        <v>0</v>
      </c>
      <c r="BM46" s="280">
        <f t="shared" si="54"/>
        <v>0</v>
      </c>
      <c r="BN46" s="280">
        <f t="shared" si="54"/>
        <v>0</v>
      </c>
      <c r="BO46" s="280">
        <f t="shared" si="54"/>
        <v>0</v>
      </c>
      <c r="BP46" s="280">
        <f t="shared" ref="BP46:CH46" si="55">SUM(BP35:BP45)</f>
        <v>0</v>
      </c>
      <c r="BQ46" s="280">
        <f t="shared" si="55"/>
        <v>0</v>
      </c>
      <c r="BR46" s="280">
        <f t="shared" si="55"/>
        <v>0</v>
      </c>
      <c r="BS46" s="280">
        <f t="shared" si="55"/>
        <v>0</v>
      </c>
      <c r="BT46" s="280">
        <f t="shared" si="55"/>
        <v>0</v>
      </c>
      <c r="BU46" s="280">
        <f t="shared" si="55"/>
        <v>0</v>
      </c>
      <c r="BV46" s="280">
        <f t="shared" si="55"/>
        <v>0</v>
      </c>
      <c r="BW46" s="280">
        <f t="shared" si="55"/>
        <v>0</v>
      </c>
      <c r="BX46" s="280">
        <f t="shared" si="55"/>
        <v>0</v>
      </c>
      <c r="BY46" s="280">
        <f t="shared" si="55"/>
        <v>0</v>
      </c>
      <c r="BZ46" s="280">
        <f t="shared" si="55"/>
        <v>0</v>
      </c>
      <c r="CA46" s="280">
        <f t="shared" si="55"/>
        <v>0</v>
      </c>
      <c r="CB46" s="280">
        <f t="shared" si="55"/>
        <v>0</v>
      </c>
      <c r="CC46" s="280">
        <f t="shared" si="55"/>
        <v>0</v>
      </c>
      <c r="CD46" s="280">
        <f t="shared" si="55"/>
        <v>0</v>
      </c>
      <c r="CE46" s="280">
        <f t="shared" si="55"/>
        <v>0</v>
      </c>
      <c r="CF46" s="280">
        <f t="shared" si="55"/>
        <v>0</v>
      </c>
      <c r="CG46" s="280">
        <f t="shared" si="55"/>
        <v>0</v>
      </c>
      <c r="CH46" s="283">
        <f t="shared" si="55"/>
        <v>0</v>
      </c>
    </row>
    <row r="47" spans="1:86" x14ac:dyDescent="0.3">
      <c r="A47" s="8"/>
      <c r="B47" s="303"/>
      <c r="C47" s="9"/>
      <c r="D47" s="303"/>
      <c r="E47" s="9"/>
      <c r="F47" s="303"/>
      <c r="G47" s="303"/>
      <c r="H47" s="9"/>
      <c r="I47" s="303"/>
      <c r="J47" s="303"/>
      <c r="K47" s="9"/>
      <c r="L47" s="303"/>
      <c r="M47" s="303"/>
      <c r="N47" s="9"/>
      <c r="O47" s="303"/>
      <c r="P47" s="303"/>
      <c r="Q47" s="9"/>
      <c r="R47" s="303"/>
      <c r="S47" s="303"/>
      <c r="T47" s="9"/>
      <c r="U47" s="303"/>
      <c r="V47" s="303"/>
      <c r="W47" s="9"/>
      <c r="X47" s="303"/>
      <c r="Y47" s="303"/>
      <c r="Z47" s="9"/>
      <c r="AA47" s="303"/>
      <c r="AB47" s="303"/>
      <c r="AC47" s="9"/>
      <c r="AD47" s="303"/>
      <c r="AE47" s="303"/>
      <c r="AF47" s="9"/>
      <c r="AG47" s="303"/>
      <c r="AH47" s="303"/>
      <c r="AI47" s="9"/>
      <c r="AJ47" s="303"/>
      <c r="AK47" s="303"/>
      <c r="AL47" s="9"/>
      <c r="AM47" s="303"/>
      <c r="AN47" s="303"/>
      <c r="AO47" s="9"/>
      <c r="AP47" s="303"/>
      <c r="AQ47" s="303"/>
      <c r="AR47" s="9"/>
      <c r="AS47" s="303"/>
      <c r="AT47" s="303"/>
      <c r="AU47" s="9"/>
      <c r="AV47" s="303"/>
      <c r="AW47" s="303"/>
      <c r="AX47" s="9"/>
      <c r="AY47" s="303"/>
      <c r="AZ47" s="303"/>
      <c r="BA47" s="9"/>
      <c r="BB47" s="303"/>
      <c r="BC47" s="303"/>
      <c r="BD47" s="9"/>
      <c r="BE47" s="303"/>
      <c r="BF47" s="303"/>
      <c r="BG47" s="9"/>
      <c r="BH47" s="303"/>
      <c r="BI47" s="303"/>
      <c r="BJ47" s="9"/>
      <c r="BK47" s="303"/>
      <c r="BL47" s="303"/>
      <c r="BM47" s="9"/>
      <c r="BN47" s="303"/>
      <c r="BO47" s="303"/>
      <c r="BP47" s="9"/>
      <c r="BQ47" s="303"/>
      <c r="BR47" s="303"/>
      <c r="BS47" s="9"/>
      <c r="BT47" s="303"/>
      <c r="BU47" s="303"/>
      <c r="BV47" s="9"/>
      <c r="BW47" s="303"/>
      <c r="BX47" s="303"/>
      <c r="BY47" s="9"/>
      <c r="BZ47" s="303"/>
      <c r="CA47" s="303"/>
      <c r="CB47" s="9"/>
      <c r="CC47" s="303"/>
      <c r="CD47" s="303"/>
      <c r="CE47" s="9"/>
      <c r="CF47" s="303"/>
      <c r="CG47" s="303"/>
      <c r="CH47" s="9"/>
    </row>
    <row r="48" spans="1:86" ht="15" thickBot="1" x14ac:dyDescent="0.35">
      <c r="A48" s="244" t="s">
        <v>183</v>
      </c>
      <c r="B48" s="244"/>
      <c r="C48" s="244"/>
      <c r="D48" s="244"/>
      <c r="E48" s="244"/>
      <c r="F48" s="244"/>
      <c r="G48" s="244"/>
      <c r="H48" s="244"/>
      <c r="I48" s="244"/>
      <c r="J48" s="244"/>
    </row>
    <row r="49" spans="1:87" ht="16.2" thickBot="1" x14ac:dyDescent="0.35">
      <c r="A49" s="568" t="s">
        <v>17</v>
      </c>
      <c r="B49" s="18" t="s">
        <v>10</v>
      </c>
      <c r="C49" s="176">
        <f>C$4</f>
        <v>44927</v>
      </c>
      <c r="D49" s="176">
        <f t="shared" ref="D49:BO49" si="56">D$4</f>
        <v>44958</v>
      </c>
      <c r="E49" s="176">
        <f t="shared" si="56"/>
        <v>44986</v>
      </c>
      <c r="F49" s="176">
        <f t="shared" si="56"/>
        <v>45017</v>
      </c>
      <c r="G49" s="176">
        <f t="shared" si="56"/>
        <v>45047</v>
      </c>
      <c r="H49" s="176">
        <f t="shared" si="56"/>
        <v>45078</v>
      </c>
      <c r="I49" s="176">
        <f t="shared" si="56"/>
        <v>45108</v>
      </c>
      <c r="J49" s="176">
        <f t="shared" si="56"/>
        <v>45139</v>
      </c>
      <c r="K49" s="176">
        <f t="shared" si="56"/>
        <v>45170</v>
      </c>
      <c r="L49" s="176">
        <f t="shared" si="56"/>
        <v>45200</v>
      </c>
      <c r="M49" s="176">
        <f t="shared" si="56"/>
        <v>45231</v>
      </c>
      <c r="N49" s="176">
        <f t="shared" si="56"/>
        <v>45261</v>
      </c>
      <c r="O49" s="176">
        <f t="shared" si="56"/>
        <v>45292</v>
      </c>
      <c r="P49" s="176">
        <f t="shared" si="56"/>
        <v>45323</v>
      </c>
      <c r="Q49" s="176">
        <f t="shared" si="56"/>
        <v>45352</v>
      </c>
      <c r="R49" s="176">
        <f t="shared" si="56"/>
        <v>45383</v>
      </c>
      <c r="S49" s="176">
        <f t="shared" si="56"/>
        <v>45413</v>
      </c>
      <c r="T49" s="176">
        <f t="shared" si="56"/>
        <v>45444</v>
      </c>
      <c r="U49" s="176">
        <f t="shared" si="56"/>
        <v>45474</v>
      </c>
      <c r="V49" s="176">
        <f t="shared" si="56"/>
        <v>45505</v>
      </c>
      <c r="W49" s="176">
        <f t="shared" si="56"/>
        <v>45536</v>
      </c>
      <c r="X49" s="176">
        <f t="shared" si="56"/>
        <v>45566</v>
      </c>
      <c r="Y49" s="176">
        <f t="shared" si="56"/>
        <v>45597</v>
      </c>
      <c r="Z49" s="176">
        <f t="shared" si="56"/>
        <v>45627</v>
      </c>
      <c r="AA49" s="176">
        <f t="shared" si="56"/>
        <v>45658</v>
      </c>
      <c r="AB49" s="176">
        <f t="shared" si="56"/>
        <v>45689</v>
      </c>
      <c r="AC49" s="176">
        <f t="shared" si="56"/>
        <v>45717</v>
      </c>
      <c r="AD49" s="176">
        <f t="shared" si="56"/>
        <v>45748</v>
      </c>
      <c r="AE49" s="176">
        <f t="shared" si="56"/>
        <v>45778</v>
      </c>
      <c r="AF49" s="176">
        <f t="shared" si="56"/>
        <v>45809</v>
      </c>
      <c r="AG49" s="176">
        <f t="shared" si="56"/>
        <v>45839</v>
      </c>
      <c r="AH49" s="176">
        <f t="shared" si="56"/>
        <v>45870</v>
      </c>
      <c r="AI49" s="176">
        <f t="shared" si="56"/>
        <v>45901</v>
      </c>
      <c r="AJ49" s="176">
        <f t="shared" si="56"/>
        <v>45931</v>
      </c>
      <c r="AK49" s="176">
        <f t="shared" si="56"/>
        <v>45962</v>
      </c>
      <c r="AL49" s="176">
        <f t="shared" si="56"/>
        <v>45992</v>
      </c>
      <c r="AM49" s="176">
        <f t="shared" si="56"/>
        <v>46023</v>
      </c>
      <c r="AN49" s="176">
        <f t="shared" si="56"/>
        <v>46054</v>
      </c>
      <c r="AO49" s="176">
        <f t="shared" si="56"/>
        <v>46082</v>
      </c>
      <c r="AP49" s="176">
        <f t="shared" si="56"/>
        <v>46113</v>
      </c>
      <c r="AQ49" s="176">
        <f t="shared" si="56"/>
        <v>46143</v>
      </c>
      <c r="AR49" s="176">
        <f t="shared" si="56"/>
        <v>46174</v>
      </c>
      <c r="AS49" s="176">
        <f t="shared" si="56"/>
        <v>46204</v>
      </c>
      <c r="AT49" s="176">
        <f t="shared" si="56"/>
        <v>46235</v>
      </c>
      <c r="AU49" s="176">
        <f t="shared" si="56"/>
        <v>46266</v>
      </c>
      <c r="AV49" s="176">
        <f t="shared" si="56"/>
        <v>46296</v>
      </c>
      <c r="AW49" s="176">
        <f t="shared" si="56"/>
        <v>46327</v>
      </c>
      <c r="AX49" s="176">
        <f t="shared" si="56"/>
        <v>46357</v>
      </c>
      <c r="AY49" s="176">
        <f t="shared" si="56"/>
        <v>46388</v>
      </c>
      <c r="AZ49" s="176">
        <f t="shared" si="56"/>
        <v>46419</v>
      </c>
      <c r="BA49" s="176">
        <f t="shared" si="56"/>
        <v>46447</v>
      </c>
      <c r="BB49" s="176">
        <f t="shared" si="56"/>
        <v>46478</v>
      </c>
      <c r="BC49" s="176">
        <f t="shared" si="56"/>
        <v>46508</v>
      </c>
      <c r="BD49" s="176">
        <f t="shared" si="56"/>
        <v>46539</v>
      </c>
      <c r="BE49" s="176">
        <f t="shared" si="56"/>
        <v>46569</v>
      </c>
      <c r="BF49" s="176">
        <f t="shared" si="56"/>
        <v>46600</v>
      </c>
      <c r="BG49" s="176">
        <f t="shared" si="56"/>
        <v>46631</v>
      </c>
      <c r="BH49" s="176">
        <f t="shared" si="56"/>
        <v>46661</v>
      </c>
      <c r="BI49" s="176">
        <f t="shared" si="56"/>
        <v>46692</v>
      </c>
      <c r="BJ49" s="176">
        <f t="shared" si="56"/>
        <v>46722</v>
      </c>
      <c r="BK49" s="176">
        <f t="shared" si="56"/>
        <v>46753</v>
      </c>
      <c r="BL49" s="176">
        <f t="shared" si="56"/>
        <v>46784</v>
      </c>
      <c r="BM49" s="176">
        <f t="shared" si="56"/>
        <v>46813</v>
      </c>
      <c r="BN49" s="176">
        <f t="shared" si="56"/>
        <v>46844</v>
      </c>
      <c r="BO49" s="176">
        <f t="shared" si="56"/>
        <v>46874</v>
      </c>
      <c r="BP49" s="176">
        <f t="shared" ref="BP49:CH49" si="57">BP$4</f>
        <v>46905</v>
      </c>
      <c r="BQ49" s="176">
        <f t="shared" si="57"/>
        <v>46935</v>
      </c>
      <c r="BR49" s="176">
        <f t="shared" si="57"/>
        <v>46966</v>
      </c>
      <c r="BS49" s="176">
        <f t="shared" si="57"/>
        <v>46997</v>
      </c>
      <c r="BT49" s="176">
        <f t="shared" si="57"/>
        <v>47027</v>
      </c>
      <c r="BU49" s="176">
        <f t="shared" si="57"/>
        <v>47058</v>
      </c>
      <c r="BV49" s="176">
        <f t="shared" si="57"/>
        <v>47088</v>
      </c>
      <c r="BW49" s="176">
        <f t="shared" si="57"/>
        <v>47119</v>
      </c>
      <c r="BX49" s="176">
        <f t="shared" si="57"/>
        <v>47150</v>
      </c>
      <c r="BY49" s="176">
        <f t="shared" si="57"/>
        <v>47178</v>
      </c>
      <c r="BZ49" s="176">
        <f t="shared" si="57"/>
        <v>47209</v>
      </c>
      <c r="CA49" s="176">
        <f t="shared" si="57"/>
        <v>47239</v>
      </c>
      <c r="CB49" s="176">
        <f t="shared" si="57"/>
        <v>47270</v>
      </c>
      <c r="CC49" s="176">
        <f t="shared" si="57"/>
        <v>47300</v>
      </c>
      <c r="CD49" s="176">
        <f t="shared" si="57"/>
        <v>47331</v>
      </c>
      <c r="CE49" s="176">
        <f t="shared" si="57"/>
        <v>47362</v>
      </c>
      <c r="CF49" s="176">
        <f t="shared" si="57"/>
        <v>47392</v>
      </c>
      <c r="CG49" s="176">
        <f t="shared" si="57"/>
        <v>47423</v>
      </c>
      <c r="CH49" s="177">
        <f t="shared" si="57"/>
        <v>47453</v>
      </c>
    </row>
    <row r="50" spans="1:87" ht="15" customHeight="1" x14ac:dyDescent="0.3">
      <c r="A50" s="569"/>
      <c r="B50" s="14" t="str">
        <f t="shared" ref="B50:B60" si="58">B35</f>
        <v>Building Shell</v>
      </c>
      <c r="C50" s="30">
        <f>((C5*0.5)-C35)*C66*C$78*C$2</f>
        <v>0</v>
      </c>
      <c r="D50" s="30">
        <f>((D5*0.5)+C20-D35)*D66*D$78*D$2</f>
        <v>5.2776656459761364</v>
      </c>
      <c r="E50" s="30">
        <f t="shared" ref="E50:BP50" si="59">((E5*0.5)+D20-E35)*E66*E$78*E$2</f>
        <v>35.555644564527078</v>
      </c>
      <c r="F50" s="30">
        <f t="shared" si="59"/>
        <v>44.650920288558382</v>
      </c>
      <c r="G50" s="30">
        <f t="shared" si="59"/>
        <v>63.649624072860682</v>
      </c>
      <c r="H50" s="30">
        <f t="shared" si="59"/>
        <v>357.75887391554505</v>
      </c>
      <c r="I50" s="30">
        <f t="shared" si="59"/>
        <v>619.06690544262676</v>
      </c>
      <c r="J50" s="30">
        <f t="shared" si="59"/>
        <v>699.57384264886184</v>
      </c>
      <c r="K50" s="30">
        <f t="shared" si="59"/>
        <v>382.27592448775897</v>
      </c>
      <c r="L50" s="30">
        <f t="shared" si="59"/>
        <v>104.75931238447669</v>
      </c>
      <c r="M50" s="30">
        <f t="shared" si="59"/>
        <v>191.13327514228416</v>
      </c>
      <c r="N50" s="30">
        <f t="shared" si="59"/>
        <v>517.19581767023158</v>
      </c>
      <c r="O50" s="30">
        <f t="shared" si="59"/>
        <v>697.25615169250909</v>
      </c>
      <c r="P50" s="30">
        <f t="shared" si="59"/>
        <v>581.23504541124078</v>
      </c>
      <c r="Q50" s="30">
        <f t="shared" si="59"/>
        <v>450.09463955847701</v>
      </c>
      <c r="R50" s="30">
        <f t="shared" si="59"/>
        <v>257.02078683953829</v>
      </c>
      <c r="S50" s="30">
        <f t="shared" si="59"/>
        <v>289.38906767011957</v>
      </c>
      <c r="T50" s="30">
        <f t="shared" si="59"/>
        <v>1486.8430143723383</v>
      </c>
      <c r="U50" s="30">
        <f t="shared" si="59"/>
        <v>2003.3871440856324</v>
      </c>
      <c r="V50" s="30">
        <f t="shared" si="59"/>
        <v>1904.7725239323538</v>
      </c>
      <c r="W50" s="30">
        <f t="shared" si="59"/>
        <v>954.60198673034859</v>
      </c>
      <c r="X50" s="30">
        <f t="shared" si="59"/>
        <v>242.56691714499283</v>
      </c>
      <c r="Y50" s="30">
        <f t="shared" si="59"/>
        <v>415.6652855497876</v>
      </c>
      <c r="Z50" s="30">
        <f t="shared" si="59"/>
        <v>701.36969706905734</v>
      </c>
      <c r="AA50" s="30">
        <f t="shared" si="59"/>
        <v>697.25615169250909</v>
      </c>
      <c r="AB50" s="30">
        <f t="shared" si="59"/>
        <v>581.23504541124078</v>
      </c>
      <c r="AC50" s="30">
        <f t="shared" si="59"/>
        <v>450.09463955847701</v>
      </c>
      <c r="AD50" s="30">
        <f t="shared" si="59"/>
        <v>257.02078683953829</v>
      </c>
      <c r="AE50" s="30">
        <f t="shared" si="59"/>
        <v>289.38906767011957</v>
      </c>
      <c r="AF50" s="30">
        <f t="shared" si="59"/>
        <v>1486.8430143723383</v>
      </c>
      <c r="AG50" s="30">
        <f t="shared" si="59"/>
        <v>2003.3871440856324</v>
      </c>
      <c r="AH50" s="30">
        <f t="shared" si="59"/>
        <v>1904.7725239323538</v>
      </c>
      <c r="AI50" s="30">
        <f t="shared" si="59"/>
        <v>954.60198673034859</v>
      </c>
      <c r="AJ50" s="30">
        <f t="shared" si="59"/>
        <v>242.56691714499283</v>
      </c>
      <c r="AK50" s="30">
        <f t="shared" si="59"/>
        <v>415.6652855497876</v>
      </c>
      <c r="AL50" s="30">
        <f t="shared" si="59"/>
        <v>701.36969706905734</v>
      </c>
      <c r="AM50" s="30">
        <f t="shared" si="59"/>
        <v>697.25615169250909</v>
      </c>
      <c r="AN50" s="30">
        <f t="shared" si="59"/>
        <v>581.23504541124078</v>
      </c>
      <c r="AO50" s="30">
        <f t="shared" si="59"/>
        <v>450.09463955847701</v>
      </c>
      <c r="AP50" s="30">
        <f t="shared" si="59"/>
        <v>257.02078683953829</v>
      </c>
      <c r="AQ50" s="30">
        <f t="shared" si="59"/>
        <v>289.38906767011957</v>
      </c>
      <c r="AR50" s="30">
        <f t="shared" si="59"/>
        <v>1486.8430143723383</v>
      </c>
      <c r="AS50" s="30">
        <f t="shared" si="59"/>
        <v>2003.3871440856324</v>
      </c>
      <c r="AT50" s="30">
        <f t="shared" si="59"/>
        <v>1904.7725239323538</v>
      </c>
      <c r="AU50" s="30">
        <f t="shared" si="59"/>
        <v>954.60198673034859</v>
      </c>
      <c r="AV50" s="30">
        <f t="shared" si="59"/>
        <v>242.56691714499283</v>
      </c>
      <c r="AW50" s="30">
        <f t="shared" si="59"/>
        <v>415.6652855497876</v>
      </c>
      <c r="AX50" s="30">
        <f t="shared" si="59"/>
        <v>701.36969706905734</v>
      </c>
      <c r="AY50" s="30">
        <f t="shared" si="59"/>
        <v>697.25615169250909</v>
      </c>
      <c r="AZ50" s="30">
        <f t="shared" si="59"/>
        <v>581.23504541124078</v>
      </c>
      <c r="BA50" s="30">
        <f t="shared" si="59"/>
        <v>450.09463955847701</v>
      </c>
      <c r="BB50" s="30">
        <f t="shared" si="59"/>
        <v>257.02078683953829</v>
      </c>
      <c r="BC50" s="30">
        <f t="shared" si="59"/>
        <v>289.38906767011957</v>
      </c>
      <c r="BD50" s="30">
        <f t="shared" si="59"/>
        <v>1486.8430143723383</v>
      </c>
      <c r="BE50" s="30">
        <f t="shared" si="59"/>
        <v>2003.3871440856324</v>
      </c>
      <c r="BF50" s="30">
        <f t="shared" si="59"/>
        <v>1904.7725239323538</v>
      </c>
      <c r="BG50" s="30">
        <f t="shared" si="59"/>
        <v>954.60198673034859</v>
      </c>
      <c r="BH50" s="30">
        <f t="shared" si="59"/>
        <v>242.56691714499283</v>
      </c>
      <c r="BI50" s="30">
        <f t="shared" si="59"/>
        <v>415.6652855497876</v>
      </c>
      <c r="BJ50" s="30">
        <f t="shared" si="59"/>
        <v>701.36969706905734</v>
      </c>
      <c r="BK50" s="30">
        <f t="shared" si="59"/>
        <v>697.25615169250909</v>
      </c>
      <c r="BL50" s="30">
        <f t="shared" si="59"/>
        <v>581.23504541124078</v>
      </c>
      <c r="BM50" s="30">
        <f t="shared" si="59"/>
        <v>450.09463955847701</v>
      </c>
      <c r="BN50" s="30">
        <f t="shared" si="59"/>
        <v>257.02078683953829</v>
      </c>
      <c r="BO50" s="30">
        <f t="shared" si="59"/>
        <v>289.38906767011957</v>
      </c>
      <c r="BP50" s="30">
        <f t="shared" si="59"/>
        <v>1486.8430143723383</v>
      </c>
      <c r="BQ50" s="30">
        <f t="shared" ref="BQ50:CH50" si="60">((BQ5*0.5)+BP20-BQ35)*BQ66*BQ$78*BQ$2</f>
        <v>2003.3871440856324</v>
      </c>
      <c r="BR50" s="30">
        <f t="shared" si="60"/>
        <v>1904.7725239323538</v>
      </c>
      <c r="BS50" s="30">
        <f t="shared" si="60"/>
        <v>954.60198673034859</v>
      </c>
      <c r="BT50" s="30">
        <f t="shared" si="60"/>
        <v>242.56691714499283</v>
      </c>
      <c r="BU50" s="30">
        <f t="shared" si="60"/>
        <v>415.6652855497876</v>
      </c>
      <c r="BV50" s="30">
        <f t="shared" si="60"/>
        <v>701.36969706905734</v>
      </c>
      <c r="BW50" s="30">
        <f t="shared" si="60"/>
        <v>697.25615169250909</v>
      </c>
      <c r="BX50" s="30">
        <f t="shared" si="60"/>
        <v>581.23504541124078</v>
      </c>
      <c r="BY50" s="30">
        <f t="shared" si="60"/>
        <v>450.09463955847701</v>
      </c>
      <c r="BZ50" s="30">
        <f t="shared" si="60"/>
        <v>257.02078683953829</v>
      </c>
      <c r="CA50" s="30">
        <f t="shared" si="60"/>
        <v>289.38906767011957</v>
      </c>
      <c r="CB50" s="30">
        <f t="shared" si="60"/>
        <v>1486.8430143723383</v>
      </c>
      <c r="CC50" s="30">
        <f t="shared" si="60"/>
        <v>2003.3871440856324</v>
      </c>
      <c r="CD50" s="30">
        <f t="shared" si="60"/>
        <v>1904.7725239323538</v>
      </c>
      <c r="CE50" s="30">
        <f t="shared" si="60"/>
        <v>954.60198673034859</v>
      </c>
      <c r="CF50" s="30">
        <f t="shared" si="60"/>
        <v>242.56691714499283</v>
      </c>
      <c r="CG50" s="30">
        <f t="shared" si="60"/>
        <v>415.6652855497876</v>
      </c>
      <c r="CH50" s="33">
        <f t="shared" si="60"/>
        <v>701.36969706905734</v>
      </c>
    </row>
    <row r="51" spans="1:87" ht="15.6" x14ac:dyDescent="0.3">
      <c r="A51" s="569"/>
      <c r="B51" s="14" t="str">
        <f t="shared" si="58"/>
        <v>Cooling</v>
      </c>
      <c r="C51" s="30">
        <f t="shared" ref="C51:C59" si="61">((C6*0.5)-C36)*C67*C$78*C$2</f>
        <v>3.8445694095599996E-2</v>
      </c>
      <c r="D51" s="30">
        <f t="shared" ref="D51:BO51" si="62">((D6*0.5)+C21-D36)*D67*D$78*D$2</f>
        <v>3.2734815680259004</v>
      </c>
      <c r="E51" s="30">
        <f t="shared" si="62"/>
        <v>26.215196073801732</v>
      </c>
      <c r="F51" s="30">
        <f t="shared" si="62"/>
        <v>200.1661746745489</v>
      </c>
      <c r="G51" s="30">
        <f t="shared" si="62"/>
        <v>1188.9216085023513</v>
      </c>
      <c r="H51" s="30">
        <f t="shared" si="62"/>
        <v>10141.557498316157</v>
      </c>
      <c r="I51" s="30">
        <f t="shared" si="62"/>
        <v>17450.246772044353</v>
      </c>
      <c r="J51" s="30">
        <f t="shared" si="62"/>
        <v>18475.1137141129</v>
      </c>
      <c r="K51" s="30">
        <f t="shared" si="62"/>
        <v>9209.9365284718078</v>
      </c>
      <c r="L51" s="30">
        <f t="shared" si="62"/>
        <v>654.29332236783785</v>
      </c>
      <c r="M51" s="30">
        <f t="shared" si="62"/>
        <v>56.756577578350672</v>
      </c>
      <c r="N51" s="30">
        <f t="shared" si="62"/>
        <v>46.626426172116865</v>
      </c>
      <c r="O51" s="30">
        <f t="shared" si="62"/>
        <v>44.887709390178607</v>
      </c>
      <c r="P51" s="30">
        <f t="shared" si="62"/>
        <v>41.014687016679758</v>
      </c>
      <c r="Q51" s="30">
        <f t="shared" si="62"/>
        <v>120.09555711838726</v>
      </c>
      <c r="R51" s="30">
        <f t="shared" si="62"/>
        <v>622.1488535873965</v>
      </c>
      <c r="S51" s="30">
        <f t="shared" si="62"/>
        <v>2764.1888021871791</v>
      </c>
      <c r="T51" s="30">
        <f t="shared" si="62"/>
        <v>18001.132645903261</v>
      </c>
      <c r="U51" s="30">
        <f t="shared" si="62"/>
        <v>24314.958598490539</v>
      </c>
      <c r="V51" s="30">
        <f t="shared" si="62"/>
        <v>23117.8531672645</v>
      </c>
      <c r="W51" s="30">
        <f t="shared" si="62"/>
        <v>10809.37715553568</v>
      </c>
      <c r="X51" s="30">
        <f t="shared" si="62"/>
        <v>722.85630027532807</v>
      </c>
      <c r="Y51" s="30">
        <f t="shared" si="62"/>
        <v>60.138556762897515</v>
      </c>
      <c r="Z51" s="30">
        <f t="shared" si="62"/>
        <v>47.855020786765351</v>
      </c>
      <c r="AA51" s="30">
        <f t="shared" si="62"/>
        <v>44.887709390178607</v>
      </c>
      <c r="AB51" s="30">
        <f t="shared" si="62"/>
        <v>41.014687016679758</v>
      </c>
      <c r="AC51" s="30">
        <f t="shared" si="62"/>
        <v>120.09555711838726</v>
      </c>
      <c r="AD51" s="30">
        <f t="shared" si="62"/>
        <v>622.1488535873965</v>
      </c>
      <c r="AE51" s="30">
        <f t="shared" si="62"/>
        <v>2764.1888021871791</v>
      </c>
      <c r="AF51" s="30">
        <f t="shared" si="62"/>
        <v>18001.132645903261</v>
      </c>
      <c r="AG51" s="30">
        <f t="shared" si="62"/>
        <v>24314.958598490539</v>
      </c>
      <c r="AH51" s="30">
        <f t="shared" si="62"/>
        <v>23117.8531672645</v>
      </c>
      <c r="AI51" s="30">
        <f t="shared" si="62"/>
        <v>10809.37715553568</v>
      </c>
      <c r="AJ51" s="30">
        <f t="shared" si="62"/>
        <v>722.85630027532807</v>
      </c>
      <c r="AK51" s="30">
        <f t="shared" si="62"/>
        <v>60.138556762897515</v>
      </c>
      <c r="AL51" s="30">
        <f t="shared" si="62"/>
        <v>47.855020786765351</v>
      </c>
      <c r="AM51" s="30">
        <f t="shared" si="62"/>
        <v>44.887709390178607</v>
      </c>
      <c r="AN51" s="30">
        <f t="shared" si="62"/>
        <v>41.014687016679758</v>
      </c>
      <c r="AO51" s="30">
        <f t="shared" si="62"/>
        <v>120.09555711838726</v>
      </c>
      <c r="AP51" s="30">
        <f t="shared" si="62"/>
        <v>622.1488535873965</v>
      </c>
      <c r="AQ51" s="30">
        <f t="shared" si="62"/>
        <v>2764.1888021871791</v>
      </c>
      <c r="AR51" s="30">
        <f t="shared" si="62"/>
        <v>18001.132645903261</v>
      </c>
      <c r="AS51" s="30">
        <f t="shared" si="62"/>
        <v>24314.958598490539</v>
      </c>
      <c r="AT51" s="30">
        <f t="shared" si="62"/>
        <v>23117.8531672645</v>
      </c>
      <c r="AU51" s="30">
        <f t="shared" si="62"/>
        <v>10809.37715553568</v>
      </c>
      <c r="AV51" s="30">
        <f t="shared" si="62"/>
        <v>722.85630027532807</v>
      </c>
      <c r="AW51" s="30">
        <f t="shared" si="62"/>
        <v>60.138556762897515</v>
      </c>
      <c r="AX51" s="30">
        <f t="shared" si="62"/>
        <v>47.855020786765351</v>
      </c>
      <c r="AY51" s="30">
        <f t="shared" si="62"/>
        <v>44.887709390178607</v>
      </c>
      <c r="AZ51" s="30">
        <f t="shared" si="62"/>
        <v>41.014687016679758</v>
      </c>
      <c r="BA51" s="30">
        <f t="shared" si="62"/>
        <v>120.09555711838726</v>
      </c>
      <c r="BB51" s="30">
        <f t="shared" si="62"/>
        <v>622.1488535873965</v>
      </c>
      <c r="BC51" s="30">
        <f t="shared" si="62"/>
        <v>2764.1888021871791</v>
      </c>
      <c r="BD51" s="30">
        <f t="shared" si="62"/>
        <v>18001.132645903261</v>
      </c>
      <c r="BE51" s="30">
        <f t="shared" si="62"/>
        <v>24314.958598490539</v>
      </c>
      <c r="BF51" s="30">
        <f t="shared" si="62"/>
        <v>23117.8531672645</v>
      </c>
      <c r="BG51" s="30">
        <f t="shared" si="62"/>
        <v>10809.37715553568</v>
      </c>
      <c r="BH51" s="30">
        <f t="shared" si="62"/>
        <v>722.85630027532807</v>
      </c>
      <c r="BI51" s="30">
        <f t="shared" si="62"/>
        <v>60.138556762897515</v>
      </c>
      <c r="BJ51" s="30">
        <f t="shared" si="62"/>
        <v>47.855020786765351</v>
      </c>
      <c r="BK51" s="30">
        <f t="shared" si="62"/>
        <v>44.887709390178607</v>
      </c>
      <c r="BL51" s="30">
        <f t="shared" si="62"/>
        <v>41.014687016679758</v>
      </c>
      <c r="BM51" s="30">
        <f t="shared" si="62"/>
        <v>120.09555711838726</v>
      </c>
      <c r="BN51" s="30">
        <f t="shared" si="62"/>
        <v>622.1488535873965</v>
      </c>
      <c r="BO51" s="30">
        <f t="shared" si="62"/>
        <v>2764.1888021871791</v>
      </c>
      <c r="BP51" s="30">
        <f t="shared" ref="BP51:CH51" si="63">((BP6*0.5)+BO21-BP36)*BP67*BP$78*BP$2</f>
        <v>18001.132645903261</v>
      </c>
      <c r="BQ51" s="30">
        <f t="shared" si="63"/>
        <v>24314.958598490539</v>
      </c>
      <c r="BR51" s="30">
        <f t="shared" si="63"/>
        <v>23117.8531672645</v>
      </c>
      <c r="BS51" s="30">
        <f t="shared" si="63"/>
        <v>10809.37715553568</v>
      </c>
      <c r="BT51" s="30">
        <f t="shared" si="63"/>
        <v>722.85630027532807</v>
      </c>
      <c r="BU51" s="30">
        <f t="shared" si="63"/>
        <v>60.138556762897515</v>
      </c>
      <c r="BV51" s="30">
        <f t="shared" si="63"/>
        <v>47.855020786765351</v>
      </c>
      <c r="BW51" s="30">
        <f t="shared" si="63"/>
        <v>44.887709390178607</v>
      </c>
      <c r="BX51" s="30">
        <f t="shared" si="63"/>
        <v>41.014687016679758</v>
      </c>
      <c r="BY51" s="30">
        <f t="shared" si="63"/>
        <v>120.09555711838726</v>
      </c>
      <c r="BZ51" s="30">
        <f t="shared" si="63"/>
        <v>622.1488535873965</v>
      </c>
      <c r="CA51" s="30">
        <f t="shared" si="63"/>
        <v>2764.1888021871791</v>
      </c>
      <c r="CB51" s="30">
        <f t="shared" si="63"/>
        <v>18001.132645903261</v>
      </c>
      <c r="CC51" s="30">
        <f t="shared" si="63"/>
        <v>24314.958598490539</v>
      </c>
      <c r="CD51" s="30">
        <f t="shared" si="63"/>
        <v>23117.8531672645</v>
      </c>
      <c r="CE51" s="30">
        <f t="shared" si="63"/>
        <v>10809.37715553568</v>
      </c>
      <c r="CF51" s="30">
        <f t="shared" si="63"/>
        <v>722.85630027532807</v>
      </c>
      <c r="CG51" s="30">
        <f t="shared" si="63"/>
        <v>60.138556762897515</v>
      </c>
      <c r="CH51" s="33">
        <f t="shared" si="63"/>
        <v>47.855020786765351</v>
      </c>
    </row>
    <row r="52" spans="1:87" ht="15.6" x14ac:dyDescent="0.3">
      <c r="A52" s="569"/>
      <c r="B52" s="14" t="str">
        <f t="shared" si="58"/>
        <v>Freezer</v>
      </c>
      <c r="C52" s="30">
        <f t="shared" si="61"/>
        <v>0</v>
      </c>
      <c r="D52" s="30">
        <f t="shared" ref="D52:BO52" si="64">((D7*0.5)+C22-D37)*D68*D$78*D$2</f>
        <v>0</v>
      </c>
      <c r="E52" s="30">
        <f t="shared" si="64"/>
        <v>0</v>
      </c>
      <c r="F52" s="30">
        <f t="shared" si="64"/>
        <v>0</v>
      </c>
      <c r="G52" s="30">
        <f t="shared" si="64"/>
        <v>0</v>
      </c>
      <c r="H52" s="30">
        <f t="shared" si="64"/>
        <v>0</v>
      </c>
      <c r="I52" s="30">
        <f t="shared" si="64"/>
        <v>0</v>
      </c>
      <c r="J52" s="30">
        <f t="shared" si="64"/>
        <v>0</v>
      </c>
      <c r="K52" s="30">
        <f t="shared" si="64"/>
        <v>0</v>
      </c>
      <c r="L52" s="30">
        <f t="shared" si="64"/>
        <v>0</v>
      </c>
      <c r="M52" s="30">
        <f t="shared" si="64"/>
        <v>0</v>
      </c>
      <c r="N52" s="30">
        <f t="shared" si="64"/>
        <v>0</v>
      </c>
      <c r="O52" s="30">
        <f t="shared" si="64"/>
        <v>0</v>
      </c>
      <c r="P52" s="30">
        <f t="shared" si="64"/>
        <v>0</v>
      </c>
      <c r="Q52" s="30">
        <f t="shared" si="64"/>
        <v>0</v>
      </c>
      <c r="R52" s="30">
        <f t="shared" si="64"/>
        <v>0</v>
      </c>
      <c r="S52" s="30">
        <f t="shared" si="64"/>
        <v>0</v>
      </c>
      <c r="T52" s="30">
        <f t="shared" si="64"/>
        <v>0</v>
      </c>
      <c r="U52" s="30">
        <f t="shared" si="64"/>
        <v>0</v>
      </c>
      <c r="V52" s="30">
        <f t="shared" si="64"/>
        <v>0</v>
      </c>
      <c r="W52" s="30">
        <f t="shared" si="64"/>
        <v>0</v>
      </c>
      <c r="X52" s="30">
        <f t="shared" si="64"/>
        <v>0</v>
      </c>
      <c r="Y52" s="30">
        <f t="shared" si="64"/>
        <v>0</v>
      </c>
      <c r="Z52" s="30">
        <f t="shared" si="64"/>
        <v>0</v>
      </c>
      <c r="AA52" s="30">
        <f t="shared" si="64"/>
        <v>0</v>
      </c>
      <c r="AB52" s="30">
        <f t="shared" si="64"/>
        <v>0</v>
      </c>
      <c r="AC52" s="30">
        <f t="shared" si="64"/>
        <v>0</v>
      </c>
      <c r="AD52" s="30">
        <f t="shared" si="64"/>
        <v>0</v>
      </c>
      <c r="AE52" s="30">
        <f t="shared" si="64"/>
        <v>0</v>
      </c>
      <c r="AF52" s="30">
        <f t="shared" si="64"/>
        <v>0</v>
      </c>
      <c r="AG52" s="30">
        <f t="shared" si="64"/>
        <v>0</v>
      </c>
      <c r="AH52" s="30">
        <f t="shared" si="64"/>
        <v>0</v>
      </c>
      <c r="AI52" s="30">
        <f t="shared" si="64"/>
        <v>0</v>
      </c>
      <c r="AJ52" s="30">
        <f t="shared" si="64"/>
        <v>0</v>
      </c>
      <c r="AK52" s="30">
        <f t="shared" si="64"/>
        <v>0</v>
      </c>
      <c r="AL52" s="30">
        <f t="shared" si="64"/>
        <v>0</v>
      </c>
      <c r="AM52" s="30">
        <f t="shared" si="64"/>
        <v>0</v>
      </c>
      <c r="AN52" s="30">
        <f t="shared" si="64"/>
        <v>0</v>
      </c>
      <c r="AO52" s="30">
        <f t="shared" si="64"/>
        <v>0</v>
      </c>
      <c r="AP52" s="30">
        <f t="shared" si="64"/>
        <v>0</v>
      </c>
      <c r="AQ52" s="30">
        <f t="shared" si="64"/>
        <v>0</v>
      </c>
      <c r="AR52" s="30">
        <f t="shared" si="64"/>
        <v>0</v>
      </c>
      <c r="AS52" s="30">
        <f t="shared" si="64"/>
        <v>0</v>
      </c>
      <c r="AT52" s="30">
        <f t="shared" si="64"/>
        <v>0</v>
      </c>
      <c r="AU52" s="30">
        <f t="shared" si="64"/>
        <v>0</v>
      </c>
      <c r="AV52" s="30">
        <f t="shared" si="64"/>
        <v>0</v>
      </c>
      <c r="AW52" s="30">
        <f t="shared" si="64"/>
        <v>0</v>
      </c>
      <c r="AX52" s="30">
        <f t="shared" si="64"/>
        <v>0</v>
      </c>
      <c r="AY52" s="30">
        <f t="shared" si="64"/>
        <v>0</v>
      </c>
      <c r="AZ52" s="30">
        <f t="shared" si="64"/>
        <v>0</v>
      </c>
      <c r="BA52" s="30">
        <f t="shared" si="64"/>
        <v>0</v>
      </c>
      <c r="BB52" s="30">
        <f t="shared" si="64"/>
        <v>0</v>
      </c>
      <c r="BC52" s="30">
        <f t="shared" si="64"/>
        <v>0</v>
      </c>
      <c r="BD52" s="30">
        <f t="shared" si="64"/>
        <v>0</v>
      </c>
      <c r="BE52" s="30">
        <f t="shared" si="64"/>
        <v>0</v>
      </c>
      <c r="BF52" s="30">
        <f t="shared" si="64"/>
        <v>0</v>
      </c>
      <c r="BG52" s="30">
        <f t="shared" si="64"/>
        <v>0</v>
      </c>
      <c r="BH52" s="30">
        <f t="shared" si="64"/>
        <v>0</v>
      </c>
      <c r="BI52" s="30">
        <f t="shared" si="64"/>
        <v>0</v>
      </c>
      <c r="BJ52" s="30">
        <f t="shared" si="64"/>
        <v>0</v>
      </c>
      <c r="BK52" s="30">
        <f t="shared" si="64"/>
        <v>0</v>
      </c>
      <c r="BL52" s="30">
        <f t="shared" si="64"/>
        <v>0</v>
      </c>
      <c r="BM52" s="30">
        <f t="shared" si="64"/>
        <v>0</v>
      </c>
      <c r="BN52" s="30">
        <f t="shared" si="64"/>
        <v>0</v>
      </c>
      <c r="BO52" s="30">
        <f t="shared" si="64"/>
        <v>0</v>
      </c>
      <c r="BP52" s="30">
        <f t="shared" ref="BP52:CH52" si="65">((BP7*0.5)+BO22-BP37)*BP68*BP$78*BP$2</f>
        <v>0</v>
      </c>
      <c r="BQ52" s="30">
        <f t="shared" si="65"/>
        <v>0</v>
      </c>
      <c r="BR52" s="30">
        <f t="shared" si="65"/>
        <v>0</v>
      </c>
      <c r="BS52" s="30">
        <f t="shared" si="65"/>
        <v>0</v>
      </c>
      <c r="BT52" s="30">
        <f t="shared" si="65"/>
        <v>0</v>
      </c>
      <c r="BU52" s="30">
        <f t="shared" si="65"/>
        <v>0</v>
      </c>
      <c r="BV52" s="30">
        <f t="shared" si="65"/>
        <v>0</v>
      </c>
      <c r="BW52" s="30">
        <f t="shared" si="65"/>
        <v>0</v>
      </c>
      <c r="BX52" s="30">
        <f t="shared" si="65"/>
        <v>0</v>
      </c>
      <c r="BY52" s="30">
        <f t="shared" si="65"/>
        <v>0</v>
      </c>
      <c r="BZ52" s="30">
        <f t="shared" si="65"/>
        <v>0</v>
      </c>
      <c r="CA52" s="30">
        <f t="shared" si="65"/>
        <v>0</v>
      </c>
      <c r="CB52" s="30">
        <f t="shared" si="65"/>
        <v>0</v>
      </c>
      <c r="CC52" s="30">
        <f t="shared" si="65"/>
        <v>0</v>
      </c>
      <c r="CD52" s="30">
        <f t="shared" si="65"/>
        <v>0</v>
      </c>
      <c r="CE52" s="30">
        <f t="shared" si="65"/>
        <v>0</v>
      </c>
      <c r="CF52" s="30">
        <f t="shared" si="65"/>
        <v>0</v>
      </c>
      <c r="CG52" s="30">
        <f t="shared" si="65"/>
        <v>0</v>
      </c>
      <c r="CH52" s="33">
        <f t="shared" si="65"/>
        <v>0</v>
      </c>
    </row>
    <row r="53" spans="1:87" ht="15.6" x14ac:dyDescent="0.3">
      <c r="A53" s="569"/>
      <c r="B53" s="14" t="str">
        <f t="shared" si="58"/>
        <v>Heating</v>
      </c>
      <c r="C53" s="30">
        <f t="shared" si="61"/>
        <v>22.323434216962227</v>
      </c>
      <c r="D53" s="30">
        <f t="shared" ref="D53:BO53" si="66">((D8*0.5)+C23-D38)*D69*D$78*D$2</f>
        <v>69.505018809597658</v>
      </c>
      <c r="E53" s="30">
        <f t="shared" si="66"/>
        <v>247.53264352291154</v>
      </c>
      <c r="F53" s="30">
        <f t="shared" si="66"/>
        <v>396.91474396235282</v>
      </c>
      <c r="G53" s="30">
        <f t="shared" si="66"/>
        <v>192.99910392461737</v>
      </c>
      <c r="H53" s="30">
        <f t="shared" si="66"/>
        <v>13.126183722215808</v>
      </c>
      <c r="I53" s="30">
        <f t="shared" si="66"/>
        <v>0.18061531558379093</v>
      </c>
      <c r="J53" s="30">
        <f t="shared" si="66"/>
        <v>0.31242354487559315</v>
      </c>
      <c r="K53" s="30">
        <f t="shared" si="66"/>
        <v>375.46887445343157</v>
      </c>
      <c r="L53" s="30">
        <f t="shared" si="66"/>
        <v>1460.2427516850546</v>
      </c>
      <c r="M53" s="30">
        <f t="shared" si="66"/>
        <v>3921.2472969477271</v>
      </c>
      <c r="N53" s="30">
        <f t="shared" si="66"/>
        <v>6940.4875824051651</v>
      </c>
      <c r="O53" s="30">
        <f t="shared" si="66"/>
        <v>7103.1159674056935</v>
      </c>
      <c r="P53" s="30">
        <f t="shared" si="66"/>
        <v>5918.0092317993158</v>
      </c>
      <c r="Q53" s="30">
        <f t="shared" si="66"/>
        <v>4508.3156207703423</v>
      </c>
      <c r="R53" s="30">
        <f t="shared" si="66"/>
        <v>2107.3264379748412</v>
      </c>
      <c r="S53" s="30">
        <f t="shared" si="66"/>
        <v>631.35151041026575</v>
      </c>
      <c r="T53" s="30">
        <f t="shared" si="66"/>
        <v>37.947881066902788</v>
      </c>
      <c r="U53" s="30">
        <f t="shared" si="66"/>
        <v>0.44642736775508846</v>
      </c>
      <c r="V53" s="30">
        <f t="shared" si="66"/>
        <v>0.66962458896265342</v>
      </c>
      <c r="W53" s="30">
        <f t="shared" si="66"/>
        <v>655.40829603171096</v>
      </c>
      <c r="X53" s="30">
        <f t="shared" si="66"/>
        <v>1874.2869875699548</v>
      </c>
      <c r="Y53" s="30">
        <f t="shared" si="66"/>
        <v>4206.3074052690918</v>
      </c>
      <c r="Z53" s="30">
        <f t="shared" si="66"/>
        <v>7142.7116519863857</v>
      </c>
      <c r="AA53" s="30">
        <f t="shared" si="66"/>
        <v>7103.1159674056935</v>
      </c>
      <c r="AB53" s="30">
        <f t="shared" si="66"/>
        <v>5918.0092317993158</v>
      </c>
      <c r="AC53" s="30">
        <f t="shared" si="66"/>
        <v>4508.3156207703423</v>
      </c>
      <c r="AD53" s="30">
        <f t="shared" si="66"/>
        <v>2107.3264379748412</v>
      </c>
      <c r="AE53" s="30">
        <f t="shared" si="66"/>
        <v>631.35151041026575</v>
      </c>
      <c r="AF53" s="30">
        <f t="shared" si="66"/>
        <v>37.947881066902788</v>
      </c>
      <c r="AG53" s="30">
        <f t="shared" si="66"/>
        <v>0.44642736775508846</v>
      </c>
      <c r="AH53" s="30">
        <f t="shared" si="66"/>
        <v>0.66962458896265342</v>
      </c>
      <c r="AI53" s="30">
        <f t="shared" si="66"/>
        <v>655.40829603171096</v>
      </c>
      <c r="AJ53" s="30">
        <f t="shared" si="66"/>
        <v>1874.2869875699548</v>
      </c>
      <c r="AK53" s="30">
        <f t="shared" si="66"/>
        <v>4206.3074052690918</v>
      </c>
      <c r="AL53" s="30">
        <f t="shared" si="66"/>
        <v>7142.7116519863857</v>
      </c>
      <c r="AM53" s="30">
        <f t="shared" si="66"/>
        <v>7103.1159674056935</v>
      </c>
      <c r="AN53" s="30">
        <f t="shared" si="66"/>
        <v>5918.0092317993158</v>
      </c>
      <c r="AO53" s="30">
        <f t="shared" si="66"/>
        <v>4508.3156207703423</v>
      </c>
      <c r="AP53" s="30">
        <f t="shared" si="66"/>
        <v>2107.3264379748412</v>
      </c>
      <c r="AQ53" s="30">
        <f t="shared" si="66"/>
        <v>631.35151041026575</v>
      </c>
      <c r="AR53" s="30">
        <f t="shared" si="66"/>
        <v>37.947881066902788</v>
      </c>
      <c r="AS53" s="30">
        <f t="shared" si="66"/>
        <v>0.44642736775508846</v>
      </c>
      <c r="AT53" s="30">
        <f t="shared" si="66"/>
        <v>0.66962458896265342</v>
      </c>
      <c r="AU53" s="30">
        <f t="shared" si="66"/>
        <v>655.40829603171096</v>
      </c>
      <c r="AV53" s="30">
        <f t="shared" si="66"/>
        <v>1874.2869875699548</v>
      </c>
      <c r="AW53" s="30">
        <f t="shared" si="66"/>
        <v>4206.3074052690918</v>
      </c>
      <c r="AX53" s="30">
        <f t="shared" si="66"/>
        <v>7142.7116519863857</v>
      </c>
      <c r="AY53" s="30">
        <f t="shared" si="66"/>
        <v>7103.1159674056935</v>
      </c>
      <c r="AZ53" s="30">
        <f t="shared" si="66"/>
        <v>5918.0092317993158</v>
      </c>
      <c r="BA53" s="30">
        <f t="shared" si="66"/>
        <v>4508.3156207703423</v>
      </c>
      <c r="BB53" s="30">
        <f t="shared" si="66"/>
        <v>2107.3264379748412</v>
      </c>
      <c r="BC53" s="30">
        <f t="shared" si="66"/>
        <v>631.35151041026575</v>
      </c>
      <c r="BD53" s="30">
        <f t="shared" si="66"/>
        <v>37.947881066902788</v>
      </c>
      <c r="BE53" s="30">
        <f t="shared" si="66"/>
        <v>0.44642736775508846</v>
      </c>
      <c r="BF53" s="30">
        <f t="shared" si="66"/>
        <v>0.66962458896265342</v>
      </c>
      <c r="BG53" s="30">
        <f t="shared" si="66"/>
        <v>655.40829603171096</v>
      </c>
      <c r="BH53" s="30">
        <f t="shared" si="66"/>
        <v>1874.2869875699548</v>
      </c>
      <c r="BI53" s="30">
        <f t="shared" si="66"/>
        <v>4206.3074052690918</v>
      </c>
      <c r="BJ53" s="30">
        <f t="shared" si="66"/>
        <v>7142.7116519863857</v>
      </c>
      <c r="BK53" s="30">
        <f t="shared" si="66"/>
        <v>7103.1159674056935</v>
      </c>
      <c r="BL53" s="30">
        <f t="shared" si="66"/>
        <v>5918.0092317993158</v>
      </c>
      <c r="BM53" s="30">
        <f t="shared" si="66"/>
        <v>4508.3156207703423</v>
      </c>
      <c r="BN53" s="30">
        <f t="shared" si="66"/>
        <v>2107.3264379748412</v>
      </c>
      <c r="BO53" s="30">
        <f t="shared" si="66"/>
        <v>631.35151041026575</v>
      </c>
      <c r="BP53" s="30">
        <f t="shared" ref="BP53:CH53" si="67">((BP8*0.5)+BO23-BP38)*BP69*BP$78*BP$2</f>
        <v>37.947881066902788</v>
      </c>
      <c r="BQ53" s="30">
        <f t="shared" si="67"/>
        <v>0.44642736775508846</v>
      </c>
      <c r="BR53" s="30">
        <f t="shared" si="67"/>
        <v>0.66962458896265342</v>
      </c>
      <c r="BS53" s="30">
        <f t="shared" si="67"/>
        <v>655.40829603171096</v>
      </c>
      <c r="BT53" s="30">
        <f t="shared" si="67"/>
        <v>1874.2869875699548</v>
      </c>
      <c r="BU53" s="30">
        <f t="shared" si="67"/>
        <v>4206.3074052690918</v>
      </c>
      <c r="BV53" s="30">
        <f t="shared" si="67"/>
        <v>7142.7116519863857</v>
      </c>
      <c r="BW53" s="30">
        <f t="shared" si="67"/>
        <v>7103.1159674056935</v>
      </c>
      <c r="BX53" s="30">
        <f t="shared" si="67"/>
        <v>5918.0092317993158</v>
      </c>
      <c r="BY53" s="30">
        <f t="shared" si="67"/>
        <v>4508.3156207703423</v>
      </c>
      <c r="BZ53" s="30">
        <f t="shared" si="67"/>
        <v>2107.3264379748412</v>
      </c>
      <c r="CA53" s="30">
        <f t="shared" si="67"/>
        <v>631.35151041026575</v>
      </c>
      <c r="CB53" s="30">
        <f t="shared" si="67"/>
        <v>37.947881066902788</v>
      </c>
      <c r="CC53" s="30">
        <f t="shared" si="67"/>
        <v>0.44642736775508846</v>
      </c>
      <c r="CD53" s="30">
        <f t="shared" si="67"/>
        <v>0.66962458896265342</v>
      </c>
      <c r="CE53" s="30">
        <f t="shared" si="67"/>
        <v>655.40829603171096</v>
      </c>
      <c r="CF53" s="30">
        <f t="shared" si="67"/>
        <v>1874.2869875699548</v>
      </c>
      <c r="CG53" s="30">
        <f t="shared" si="67"/>
        <v>4206.3074052690918</v>
      </c>
      <c r="CH53" s="33">
        <f t="shared" si="67"/>
        <v>7142.7116519863857</v>
      </c>
    </row>
    <row r="54" spans="1:87" ht="15.6" x14ac:dyDescent="0.3">
      <c r="A54" s="569"/>
      <c r="B54" s="14" t="str">
        <f t="shared" si="58"/>
        <v>HVAC</v>
      </c>
      <c r="C54" s="30">
        <f t="shared" si="61"/>
        <v>178.52937371447803</v>
      </c>
      <c r="D54" s="30">
        <f t="shared" ref="D54:BO54" si="68">((D9*0.5)+C24-D39)*D70*D$78*D$2</f>
        <v>1261.3070268752638</v>
      </c>
      <c r="E54" s="30">
        <f t="shared" si="68"/>
        <v>2614.349519501447</v>
      </c>
      <c r="F54" s="30">
        <f t="shared" si="68"/>
        <v>2342.4716853754767</v>
      </c>
      <c r="G54" s="30">
        <f t="shared" si="68"/>
        <v>3859.8972381536455</v>
      </c>
      <c r="H54" s="30">
        <f t="shared" si="68"/>
        <v>26661.238247438898</v>
      </c>
      <c r="I54" s="30">
        <f t="shared" si="68"/>
        <v>44284.136379041483</v>
      </c>
      <c r="J54" s="30">
        <f t="shared" si="68"/>
        <v>49805.664203870525</v>
      </c>
      <c r="K54" s="30">
        <f t="shared" si="68"/>
        <v>28289.0205505456</v>
      </c>
      <c r="L54" s="30">
        <f t="shared" si="68"/>
        <v>7378.899445415992</v>
      </c>
      <c r="M54" s="30">
        <f t="shared" si="68"/>
        <v>12929.302525992758</v>
      </c>
      <c r="N54" s="30">
        <f t="shared" si="68"/>
        <v>23697.369943628397</v>
      </c>
      <c r="O54" s="30">
        <f t="shared" si="68"/>
        <v>24955.207595098807</v>
      </c>
      <c r="P54" s="30">
        <f t="shared" si="68"/>
        <v>20802.743990964245</v>
      </c>
      <c r="Q54" s="30">
        <f t="shared" si="68"/>
        <v>16109.151766331615</v>
      </c>
      <c r="R54" s="30">
        <f t="shared" si="68"/>
        <v>9198.9250668739933</v>
      </c>
      <c r="S54" s="30">
        <f t="shared" si="68"/>
        <v>10357.404867536745</v>
      </c>
      <c r="T54" s="30">
        <f t="shared" si="68"/>
        <v>53214.985618868108</v>
      </c>
      <c r="U54" s="30">
        <f t="shared" si="68"/>
        <v>71702.403704366196</v>
      </c>
      <c r="V54" s="30">
        <f t="shared" si="68"/>
        <v>68172.928472253567</v>
      </c>
      <c r="W54" s="30">
        <f t="shared" si="68"/>
        <v>34165.766328090096</v>
      </c>
      <c r="X54" s="30">
        <f t="shared" si="68"/>
        <v>8681.6125728869101</v>
      </c>
      <c r="Y54" s="30">
        <f t="shared" si="68"/>
        <v>14876.904944892462</v>
      </c>
      <c r="Z54" s="30">
        <f t="shared" si="68"/>
        <v>25102.433802532676</v>
      </c>
      <c r="AA54" s="30">
        <f t="shared" si="68"/>
        <v>24955.207595098807</v>
      </c>
      <c r="AB54" s="30">
        <f t="shared" si="68"/>
        <v>20802.743990964245</v>
      </c>
      <c r="AC54" s="30">
        <f t="shared" si="68"/>
        <v>16109.151766331615</v>
      </c>
      <c r="AD54" s="30">
        <f t="shared" si="68"/>
        <v>9198.9250668739933</v>
      </c>
      <c r="AE54" s="30">
        <f t="shared" si="68"/>
        <v>10357.404867536745</v>
      </c>
      <c r="AF54" s="30">
        <f t="shared" si="68"/>
        <v>53214.985618868108</v>
      </c>
      <c r="AG54" s="30">
        <f t="shared" si="68"/>
        <v>71702.403704366196</v>
      </c>
      <c r="AH54" s="30">
        <f t="shared" si="68"/>
        <v>68172.928472253567</v>
      </c>
      <c r="AI54" s="30">
        <f t="shared" si="68"/>
        <v>34165.766328090096</v>
      </c>
      <c r="AJ54" s="30">
        <f t="shared" si="68"/>
        <v>8681.6125728869101</v>
      </c>
      <c r="AK54" s="30">
        <f t="shared" si="68"/>
        <v>14876.904944892462</v>
      </c>
      <c r="AL54" s="30">
        <f t="shared" si="68"/>
        <v>25102.433802532676</v>
      </c>
      <c r="AM54" s="30">
        <f t="shared" si="68"/>
        <v>24955.207595098807</v>
      </c>
      <c r="AN54" s="30">
        <f t="shared" si="68"/>
        <v>20802.743990964245</v>
      </c>
      <c r="AO54" s="30">
        <f t="shared" si="68"/>
        <v>16109.151766331615</v>
      </c>
      <c r="AP54" s="30">
        <f t="shared" si="68"/>
        <v>9198.9250668739933</v>
      </c>
      <c r="AQ54" s="30">
        <f t="shared" si="68"/>
        <v>10357.404867536745</v>
      </c>
      <c r="AR54" s="30">
        <f t="shared" si="68"/>
        <v>53214.985618868108</v>
      </c>
      <c r="AS54" s="30">
        <f t="shared" si="68"/>
        <v>71702.403704366196</v>
      </c>
      <c r="AT54" s="30">
        <f t="shared" si="68"/>
        <v>68172.928472253567</v>
      </c>
      <c r="AU54" s="30">
        <f t="shared" si="68"/>
        <v>34165.766328090096</v>
      </c>
      <c r="AV54" s="30">
        <f t="shared" si="68"/>
        <v>8681.6125728869101</v>
      </c>
      <c r="AW54" s="30">
        <f t="shared" si="68"/>
        <v>14876.904944892462</v>
      </c>
      <c r="AX54" s="30">
        <f t="shared" si="68"/>
        <v>25102.433802532676</v>
      </c>
      <c r="AY54" s="30">
        <f t="shared" si="68"/>
        <v>24955.207595098807</v>
      </c>
      <c r="AZ54" s="30">
        <f t="shared" si="68"/>
        <v>20802.743990964245</v>
      </c>
      <c r="BA54" s="30">
        <f t="shared" si="68"/>
        <v>16109.151766331615</v>
      </c>
      <c r="BB54" s="30">
        <f t="shared" si="68"/>
        <v>9198.9250668739933</v>
      </c>
      <c r="BC54" s="30">
        <f t="shared" si="68"/>
        <v>10357.404867536745</v>
      </c>
      <c r="BD54" s="30">
        <f t="shared" si="68"/>
        <v>53214.985618868108</v>
      </c>
      <c r="BE54" s="30">
        <f t="shared" si="68"/>
        <v>71702.403704366196</v>
      </c>
      <c r="BF54" s="30">
        <f t="shared" si="68"/>
        <v>68172.928472253567</v>
      </c>
      <c r="BG54" s="30">
        <f t="shared" si="68"/>
        <v>34165.766328090096</v>
      </c>
      <c r="BH54" s="30">
        <f t="shared" si="68"/>
        <v>8681.6125728869101</v>
      </c>
      <c r="BI54" s="30">
        <f t="shared" si="68"/>
        <v>14876.904944892462</v>
      </c>
      <c r="BJ54" s="30">
        <f t="shared" si="68"/>
        <v>25102.433802532676</v>
      </c>
      <c r="BK54" s="30">
        <f t="shared" si="68"/>
        <v>24955.207595098807</v>
      </c>
      <c r="BL54" s="30">
        <f t="shared" si="68"/>
        <v>20802.743990964245</v>
      </c>
      <c r="BM54" s="30">
        <f t="shared" si="68"/>
        <v>16109.151766331615</v>
      </c>
      <c r="BN54" s="30">
        <f t="shared" si="68"/>
        <v>9198.9250668739933</v>
      </c>
      <c r="BO54" s="30">
        <f t="shared" si="68"/>
        <v>10357.404867536745</v>
      </c>
      <c r="BP54" s="30">
        <f t="shared" ref="BP54:CH54" si="69">((BP9*0.5)+BO24-BP39)*BP70*BP$78*BP$2</f>
        <v>53214.985618868108</v>
      </c>
      <c r="BQ54" s="30">
        <f t="shared" si="69"/>
        <v>71702.403704366196</v>
      </c>
      <c r="BR54" s="30">
        <f t="shared" si="69"/>
        <v>68172.928472253567</v>
      </c>
      <c r="BS54" s="30">
        <f t="shared" si="69"/>
        <v>34165.766328090096</v>
      </c>
      <c r="BT54" s="30">
        <f t="shared" si="69"/>
        <v>8681.6125728869101</v>
      </c>
      <c r="BU54" s="30">
        <f t="shared" si="69"/>
        <v>14876.904944892462</v>
      </c>
      <c r="BV54" s="30">
        <f t="shared" si="69"/>
        <v>25102.433802532676</v>
      </c>
      <c r="BW54" s="30">
        <f t="shared" si="69"/>
        <v>24955.207595098807</v>
      </c>
      <c r="BX54" s="30">
        <f t="shared" si="69"/>
        <v>20802.743990964245</v>
      </c>
      <c r="BY54" s="30">
        <f t="shared" si="69"/>
        <v>16109.151766331615</v>
      </c>
      <c r="BZ54" s="30">
        <f t="shared" si="69"/>
        <v>9198.9250668739933</v>
      </c>
      <c r="CA54" s="30">
        <f t="shared" si="69"/>
        <v>10357.404867536745</v>
      </c>
      <c r="CB54" s="30">
        <f t="shared" si="69"/>
        <v>53214.985618868108</v>
      </c>
      <c r="CC54" s="30">
        <f t="shared" si="69"/>
        <v>71702.403704366196</v>
      </c>
      <c r="CD54" s="30">
        <f t="shared" si="69"/>
        <v>68172.928472253567</v>
      </c>
      <c r="CE54" s="30">
        <f t="shared" si="69"/>
        <v>34165.766328090096</v>
      </c>
      <c r="CF54" s="30">
        <f t="shared" si="69"/>
        <v>8681.6125728869101</v>
      </c>
      <c r="CG54" s="30">
        <f t="shared" si="69"/>
        <v>14876.904944892462</v>
      </c>
      <c r="CH54" s="33">
        <f t="shared" si="69"/>
        <v>25102.433802532676</v>
      </c>
    </row>
    <row r="55" spans="1:87" ht="15.6" x14ac:dyDescent="0.3">
      <c r="A55" s="569"/>
      <c r="B55" s="14" t="str">
        <f t="shared" si="58"/>
        <v>Lighting</v>
      </c>
      <c r="C55" s="30">
        <f t="shared" si="61"/>
        <v>0</v>
      </c>
      <c r="D55" s="30">
        <f t="shared" ref="D55:BO55" si="70">((D10*0.5)+C25-D40)*D71*D$78*D$2</f>
        <v>200.26644048885211</v>
      </c>
      <c r="E55" s="30">
        <f t="shared" si="70"/>
        <v>744.03385583287388</v>
      </c>
      <c r="F55" s="30">
        <f t="shared" si="70"/>
        <v>4941.4091636887024</v>
      </c>
      <c r="G55" s="30">
        <f t="shared" si="70"/>
        <v>11988.624589735375</v>
      </c>
      <c r="H55" s="30">
        <f t="shared" si="70"/>
        <v>36555.401685648729</v>
      </c>
      <c r="I55" s="30">
        <f t="shared" si="70"/>
        <v>50001.991862189483</v>
      </c>
      <c r="J55" s="30">
        <f t="shared" si="70"/>
        <v>54734.697392589012</v>
      </c>
      <c r="K55" s="30">
        <f t="shared" si="70"/>
        <v>59064.893316663634</v>
      </c>
      <c r="L55" s="30">
        <f t="shared" si="70"/>
        <v>31939.747181280596</v>
      </c>
      <c r="M55" s="30">
        <f t="shared" si="70"/>
        <v>36777.075937164867</v>
      </c>
      <c r="N55" s="30">
        <f t="shared" si="70"/>
        <v>41632.473402898046</v>
      </c>
      <c r="O55" s="30">
        <f t="shared" si="70"/>
        <v>44349.322830478093</v>
      </c>
      <c r="P55" s="30">
        <f t="shared" si="70"/>
        <v>38640.069292747015</v>
      </c>
      <c r="Q55" s="30">
        <f t="shared" si="70"/>
        <v>41757.805769015271</v>
      </c>
      <c r="R55" s="30">
        <f t="shared" si="70"/>
        <v>41009.38241042391</v>
      </c>
      <c r="S55" s="30">
        <f t="shared" si="70"/>
        <v>39313.644159986899</v>
      </c>
      <c r="T55" s="30">
        <f t="shared" si="70"/>
        <v>68542.6147174574</v>
      </c>
      <c r="U55" s="30">
        <f t="shared" si="70"/>
        <v>67895.507385102203</v>
      </c>
      <c r="V55" s="30">
        <f t="shared" si="70"/>
        <v>70596.025787006292</v>
      </c>
      <c r="W55" s="30">
        <f t="shared" si="70"/>
        <v>73823.839634281467</v>
      </c>
      <c r="X55" s="30">
        <f t="shared" si="70"/>
        <v>38764.366629943062</v>
      </c>
      <c r="Y55" s="30">
        <f t="shared" si="70"/>
        <v>43861.795669816092</v>
      </c>
      <c r="Z55" s="30">
        <f t="shared" si="70"/>
        <v>45112.860956257988</v>
      </c>
      <c r="AA55" s="30">
        <f t="shared" si="70"/>
        <v>44349.322830478093</v>
      </c>
      <c r="AB55" s="30">
        <f t="shared" si="70"/>
        <v>38640.069292747015</v>
      </c>
      <c r="AC55" s="30">
        <f t="shared" si="70"/>
        <v>41757.805769015271</v>
      </c>
      <c r="AD55" s="30">
        <f t="shared" si="70"/>
        <v>41009.38241042391</v>
      </c>
      <c r="AE55" s="30">
        <f t="shared" si="70"/>
        <v>39313.644159986899</v>
      </c>
      <c r="AF55" s="30">
        <f t="shared" si="70"/>
        <v>68542.6147174574</v>
      </c>
      <c r="AG55" s="30">
        <f t="shared" si="70"/>
        <v>67895.507385102203</v>
      </c>
      <c r="AH55" s="30">
        <f t="shared" si="70"/>
        <v>70596.025787006292</v>
      </c>
      <c r="AI55" s="30">
        <f t="shared" si="70"/>
        <v>73823.839634281467</v>
      </c>
      <c r="AJ55" s="30">
        <f t="shared" si="70"/>
        <v>38764.366629943062</v>
      </c>
      <c r="AK55" s="30">
        <f t="shared" si="70"/>
        <v>43861.795669816092</v>
      </c>
      <c r="AL55" s="30">
        <f t="shared" si="70"/>
        <v>45112.860956257988</v>
      </c>
      <c r="AM55" s="30">
        <f t="shared" si="70"/>
        <v>44349.322830478093</v>
      </c>
      <c r="AN55" s="30">
        <f t="shared" si="70"/>
        <v>38640.069292747015</v>
      </c>
      <c r="AO55" s="30">
        <f t="shared" si="70"/>
        <v>41757.805769015271</v>
      </c>
      <c r="AP55" s="30">
        <f t="shared" si="70"/>
        <v>41009.38241042391</v>
      </c>
      <c r="AQ55" s="30">
        <f t="shared" si="70"/>
        <v>39313.644159986899</v>
      </c>
      <c r="AR55" s="30">
        <f t="shared" si="70"/>
        <v>68542.6147174574</v>
      </c>
      <c r="AS55" s="30">
        <f t="shared" si="70"/>
        <v>67895.507385102203</v>
      </c>
      <c r="AT55" s="30">
        <f t="shared" si="70"/>
        <v>70596.025787006292</v>
      </c>
      <c r="AU55" s="30">
        <f t="shared" si="70"/>
        <v>73823.839634281467</v>
      </c>
      <c r="AV55" s="30">
        <f t="shared" si="70"/>
        <v>38764.366629943062</v>
      </c>
      <c r="AW55" s="30">
        <f t="shared" si="70"/>
        <v>43861.795669816092</v>
      </c>
      <c r="AX55" s="30">
        <f t="shared" si="70"/>
        <v>45112.860956257988</v>
      </c>
      <c r="AY55" s="30">
        <f t="shared" si="70"/>
        <v>44349.322830478093</v>
      </c>
      <c r="AZ55" s="30">
        <f t="shared" si="70"/>
        <v>38640.069292747015</v>
      </c>
      <c r="BA55" s="30">
        <f t="shared" si="70"/>
        <v>41757.805769015271</v>
      </c>
      <c r="BB55" s="30">
        <f t="shared" si="70"/>
        <v>41009.38241042391</v>
      </c>
      <c r="BC55" s="30">
        <f t="shared" si="70"/>
        <v>39313.644159986899</v>
      </c>
      <c r="BD55" s="30">
        <f t="shared" si="70"/>
        <v>68542.6147174574</v>
      </c>
      <c r="BE55" s="30">
        <f t="shared" si="70"/>
        <v>67895.507385102203</v>
      </c>
      <c r="BF55" s="30">
        <f t="shared" si="70"/>
        <v>70596.025787006292</v>
      </c>
      <c r="BG55" s="30">
        <f t="shared" si="70"/>
        <v>73823.839634281467</v>
      </c>
      <c r="BH55" s="30">
        <f t="shared" si="70"/>
        <v>38764.366629943062</v>
      </c>
      <c r="BI55" s="30">
        <f t="shared" si="70"/>
        <v>43861.795669816092</v>
      </c>
      <c r="BJ55" s="30">
        <f t="shared" si="70"/>
        <v>45112.860956257988</v>
      </c>
      <c r="BK55" s="30">
        <f t="shared" si="70"/>
        <v>44349.322830478093</v>
      </c>
      <c r="BL55" s="30">
        <f t="shared" si="70"/>
        <v>38640.069292747015</v>
      </c>
      <c r="BM55" s="30">
        <f t="shared" si="70"/>
        <v>41757.805769015271</v>
      </c>
      <c r="BN55" s="30">
        <f t="shared" si="70"/>
        <v>41009.38241042391</v>
      </c>
      <c r="BO55" s="30">
        <f t="shared" si="70"/>
        <v>39313.644159986899</v>
      </c>
      <c r="BP55" s="30">
        <f t="shared" ref="BP55:CH55" si="71">((BP10*0.5)+BO25-BP40)*BP71*BP$78*BP$2</f>
        <v>68542.6147174574</v>
      </c>
      <c r="BQ55" s="30">
        <f t="shared" si="71"/>
        <v>67895.507385102203</v>
      </c>
      <c r="BR55" s="30">
        <f t="shared" si="71"/>
        <v>70596.025787006292</v>
      </c>
      <c r="BS55" s="30">
        <f t="shared" si="71"/>
        <v>73823.839634281467</v>
      </c>
      <c r="BT55" s="30">
        <f t="shared" si="71"/>
        <v>38764.366629943062</v>
      </c>
      <c r="BU55" s="30">
        <f t="shared" si="71"/>
        <v>43861.795669816092</v>
      </c>
      <c r="BV55" s="30">
        <f t="shared" si="71"/>
        <v>45112.860956257988</v>
      </c>
      <c r="BW55" s="30">
        <f t="shared" si="71"/>
        <v>44349.322830478093</v>
      </c>
      <c r="BX55" s="30">
        <f t="shared" si="71"/>
        <v>38640.069292747015</v>
      </c>
      <c r="BY55" s="30">
        <f t="shared" si="71"/>
        <v>41757.805769015271</v>
      </c>
      <c r="BZ55" s="30">
        <f t="shared" si="71"/>
        <v>41009.38241042391</v>
      </c>
      <c r="CA55" s="30">
        <f t="shared" si="71"/>
        <v>39313.644159986899</v>
      </c>
      <c r="CB55" s="30">
        <f t="shared" si="71"/>
        <v>68542.6147174574</v>
      </c>
      <c r="CC55" s="30">
        <f t="shared" si="71"/>
        <v>67895.507385102203</v>
      </c>
      <c r="CD55" s="30">
        <f t="shared" si="71"/>
        <v>70596.025787006292</v>
      </c>
      <c r="CE55" s="30">
        <f t="shared" si="71"/>
        <v>73823.839634281467</v>
      </c>
      <c r="CF55" s="30">
        <f t="shared" si="71"/>
        <v>38764.366629943062</v>
      </c>
      <c r="CG55" s="30">
        <f t="shared" si="71"/>
        <v>43861.795669816092</v>
      </c>
      <c r="CH55" s="33">
        <f t="shared" si="71"/>
        <v>45112.860956257988</v>
      </c>
    </row>
    <row r="56" spans="1:87" ht="15.6" x14ac:dyDescent="0.3">
      <c r="A56" s="569"/>
      <c r="B56" s="14" t="str">
        <f t="shared" si="58"/>
        <v>Miscellaneous</v>
      </c>
      <c r="C56" s="30">
        <f t="shared" si="61"/>
        <v>0</v>
      </c>
      <c r="D56" s="30">
        <f t="shared" ref="D56:BO56" si="72">((D11*0.5)+C26-D41)*D72*D$78*D$2</f>
        <v>0</v>
      </c>
      <c r="E56" s="30">
        <f t="shared" si="72"/>
        <v>0</v>
      </c>
      <c r="F56" s="30">
        <f t="shared" si="72"/>
        <v>3.710818186201104</v>
      </c>
      <c r="G56" s="30">
        <f t="shared" si="72"/>
        <v>58.839336441792376</v>
      </c>
      <c r="H56" s="30">
        <f t="shared" si="72"/>
        <v>220.32633883066782</v>
      </c>
      <c r="I56" s="30">
        <f t="shared" si="72"/>
        <v>306.55767830405085</v>
      </c>
      <c r="J56" s="30">
        <f t="shared" si="72"/>
        <v>370.66501964281463</v>
      </c>
      <c r="K56" s="30">
        <f t="shared" si="72"/>
        <v>359.48460795140505</v>
      </c>
      <c r="L56" s="30">
        <f t="shared" si="72"/>
        <v>170.2488056418826</v>
      </c>
      <c r="M56" s="30">
        <f t="shared" si="72"/>
        <v>175.32436073697977</v>
      </c>
      <c r="N56" s="30">
        <f t="shared" si="72"/>
        <v>170.46595483167687</v>
      </c>
      <c r="O56" s="30">
        <f t="shared" si="72"/>
        <v>162.78523745851865</v>
      </c>
      <c r="P56" s="30">
        <f t="shared" si="72"/>
        <v>147.87467333390529</v>
      </c>
      <c r="Q56" s="30">
        <f t="shared" si="72"/>
        <v>166.91598218189009</v>
      </c>
      <c r="R56" s="30">
        <f t="shared" si="72"/>
        <v>174.10737566748551</v>
      </c>
      <c r="S56" s="30">
        <f t="shared" si="72"/>
        <v>183.80485711710921</v>
      </c>
      <c r="T56" s="30">
        <f t="shared" si="72"/>
        <v>359.44984355923913</v>
      </c>
      <c r="U56" s="30">
        <f t="shared" si="72"/>
        <v>371.51958014891937</v>
      </c>
      <c r="V56" s="30">
        <f t="shared" si="72"/>
        <v>371.32224696250978</v>
      </c>
      <c r="W56" s="30">
        <f t="shared" si="72"/>
        <v>359.48460795140505</v>
      </c>
      <c r="X56" s="30">
        <f t="shared" si="72"/>
        <v>170.2488056418826</v>
      </c>
      <c r="Y56" s="30">
        <f t="shared" si="72"/>
        <v>175.32436073697977</v>
      </c>
      <c r="Z56" s="30">
        <f t="shared" si="72"/>
        <v>170.46595483167687</v>
      </c>
      <c r="AA56" s="30">
        <f t="shared" si="72"/>
        <v>162.78523745851865</v>
      </c>
      <c r="AB56" s="30">
        <f t="shared" si="72"/>
        <v>147.87467333390529</v>
      </c>
      <c r="AC56" s="30">
        <f t="shared" si="72"/>
        <v>166.91598218189009</v>
      </c>
      <c r="AD56" s="30">
        <f t="shared" si="72"/>
        <v>174.10737566748551</v>
      </c>
      <c r="AE56" s="30">
        <f t="shared" si="72"/>
        <v>183.80485711710921</v>
      </c>
      <c r="AF56" s="30">
        <f t="shared" si="72"/>
        <v>359.44984355923913</v>
      </c>
      <c r="AG56" s="30">
        <f t="shared" si="72"/>
        <v>371.51958014891937</v>
      </c>
      <c r="AH56" s="30">
        <f t="shared" si="72"/>
        <v>371.32224696250978</v>
      </c>
      <c r="AI56" s="30">
        <f t="shared" si="72"/>
        <v>359.48460795140505</v>
      </c>
      <c r="AJ56" s="30">
        <f t="shared" si="72"/>
        <v>170.2488056418826</v>
      </c>
      <c r="AK56" s="30">
        <f t="shared" si="72"/>
        <v>175.32436073697977</v>
      </c>
      <c r="AL56" s="30">
        <f t="shared" si="72"/>
        <v>170.46595483167687</v>
      </c>
      <c r="AM56" s="30">
        <f t="shared" si="72"/>
        <v>162.78523745851865</v>
      </c>
      <c r="AN56" s="30">
        <f t="shared" si="72"/>
        <v>147.87467333390529</v>
      </c>
      <c r="AO56" s="30">
        <f t="shared" si="72"/>
        <v>166.91598218189009</v>
      </c>
      <c r="AP56" s="30">
        <f t="shared" si="72"/>
        <v>174.10737566748551</v>
      </c>
      <c r="AQ56" s="30">
        <f t="shared" si="72"/>
        <v>183.80485711710921</v>
      </c>
      <c r="AR56" s="30">
        <f t="shared" si="72"/>
        <v>359.44984355923913</v>
      </c>
      <c r="AS56" s="30">
        <f t="shared" si="72"/>
        <v>371.51958014891937</v>
      </c>
      <c r="AT56" s="30">
        <f t="shared" si="72"/>
        <v>371.32224696250978</v>
      </c>
      <c r="AU56" s="30">
        <f t="shared" si="72"/>
        <v>359.48460795140505</v>
      </c>
      <c r="AV56" s="30">
        <f t="shared" si="72"/>
        <v>170.2488056418826</v>
      </c>
      <c r="AW56" s="30">
        <f t="shared" si="72"/>
        <v>175.32436073697977</v>
      </c>
      <c r="AX56" s="30">
        <f t="shared" si="72"/>
        <v>170.46595483167687</v>
      </c>
      <c r="AY56" s="30">
        <f t="shared" si="72"/>
        <v>162.78523745851865</v>
      </c>
      <c r="AZ56" s="30">
        <f t="shared" si="72"/>
        <v>147.87467333390529</v>
      </c>
      <c r="BA56" s="30">
        <f t="shared" si="72"/>
        <v>166.91598218189009</v>
      </c>
      <c r="BB56" s="30">
        <f t="shared" si="72"/>
        <v>174.10737566748551</v>
      </c>
      <c r="BC56" s="30">
        <f t="shared" si="72"/>
        <v>183.80485711710921</v>
      </c>
      <c r="BD56" s="30">
        <f t="shared" si="72"/>
        <v>359.44984355923913</v>
      </c>
      <c r="BE56" s="30">
        <f t="shared" si="72"/>
        <v>371.51958014891937</v>
      </c>
      <c r="BF56" s="30">
        <f t="shared" si="72"/>
        <v>371.32224696250978</v>
      </c>
      <c r="BG56" s="30">
        <f t="shared" si="72"/>
        <v>359.48460795140505</v>
      </c>
      <c r="BH56" s="30">
        <f t="shared" si="72"/>
        <v>170.2488056418826</v>
      </c>
      <c r="BI56" s="30">
        <f t="shared" si="72"/>
        <v>175.32436073697977</v>
      </c>
      <c r="BJ56" s="30">
        <f t="shared" si="72"/>
        <v>170.46595483167687</v>
      </c>
      <c r="BK56" s="30">
        <f t="shared" si="72"/>
        <v>162.78523745851865</v>
      </c>
      <c r="BL56" s="30">
        <f t="shared" si="72"/>
        <v>147.87467333390529</v>
      </c>
      <c r="BM56" s="30">
        <f t="shared" si="72"/>
        <v>166.91598218189009</v>
      </c>
      <c r="BN56" s="30">
        <f t="shared" si="72"/>
        <v>174.10737566748551</v>
      </c>
      <c r="BO56" s="30">
        <f t="shared" si="72"/>
        <v>183.80485711710921</v>
      </c>
      <c r="BP56" s="30">
        <f t="shared" ref="BP56:CH56" si="73">((BP11*0.5)+BO26-BP41)*BP72*BP$78*BP$2</f>
        <v>359.44984355923913</v>
      </c>
      <c r="BQ56" s="30">
        <f t="shared" si="73"/>
        <v>371.51958014891937</v>
      </c>
      <c r="BR56" s="30">
        <f t="shared" si="73"/>
        <v>371.32224696250978</v>
      </c>
      <c r="BS56" s="30">
        <f t="shared" si="73"/>
        <v>359.48460795140505</v>
      </c>
      <c r="BT56" s="30">
        <f t="shared" si="73"/>
        <v>170.2488056418826</v>
      </c>
      <c r="BU56" s="30">
        <f t="shared" si="73"/>
        <v>175.32436073697977</v>
      </c>
      <c r="BV56" s="30">
        <f t="shared" si="73"/>
        <v>170.46595483167687</v>
      </c>
      <c r="BW56" s="30">
        <f t="shared" si="73"/>
        <v>162.78523745851865</v>
      </c>
      <c r="BX56" s="30">
        <f t="shared" si="73"/>
        <v>147.87467333390529</v>
      </c>
      <c r="BY56" s="30">
        <f t="shared" si="73"/>
        <v>166.91598218189009</v>
      </c>
      <c r="BZ56" s="30">
        <f t="shared" si="73"/>
        <v>174.10737566748551</v>
      </c>
      <c r="CA56" s="30">
        <f t="shared" si="73"/>
        <v>183.80485711710921</v>
      </c>
      <c r="CB56" s="30">
        <f t="shared" si="73"/>
        <v>359.44984355923913</v>
      </c>
      <c r="CC56" s="30">
        <f t="shared" si="73"/>
        <v>371.51958014891937</v>
      </c>
      <c r="CD56" s="30">
        <f t="shared" si="73"/>
        <v>371.32224696250978</v>
      </c>
      <c r="CE56" s="30">
        <f t="shared" si="73"/>
        <v>359.48460795140505</v>
      </c>
      <c r="CF56" s="30">
        <f t="shared" si="73"/>
        <v>170.2488056418826</v>
      </c>
      <c r="CG56" s="30">
        <f t="shared" si="73"/>
        <v>175.32436073697977</v>
      </c>
      <c r="CH56" s="33">
        <f t="shared" si="73"/>
        <v>170.46595483167687</v>
      </c>
    </row>
    <row r="57" spans="1:87" ht="15.6" x14ac:dyDescent="0.3">
      <c r="A57" s="569"/>
      <c r="B57" s="14" t="str">
        <f t="shared" si="58"/>
        <v>Pool Spa</v>
      </c>
      <c r="C57" s="30">
        <f t="shared" si="61"/>
        <v>0</v>
      </c>
      <c r="D57" s="30">
        <f t="shared" ref="D57:BO57" si="74">((D12*0.5)+C27-D42)*D73*D$78*D$2</f>
        <v>0</v>
      </c>
      <c r="E57" s="30">
        <f t="shared" si="74"/>
        <v>0</v>
      </c>
      <c r="F57" s="30">
        <f t="shared" si="74"/>
        <v>0</v>
      </c>
      <c r="G57" s="30">
        <f t="shared" si="74"/>
        <v>0</v>
      </c>
      <c r="H57" s="30">
        <f t="shared" si="74"/>
        <v>0</v>
      </c>
      <c r="I57" s="30">
        <f t="shared" si="74"/>
        <v>0</v>
      </c>
      <c r="J57" s="30">
        <f t="shared" si="74"/>
        <v>0</v>
      </c>
      <c r="K57" s="30">
        <f t="shared" si="74"/>
        <v>0</v>
      </c>
      <c r="L57" s="30">
        <f t="shared" si="74"/>
        <v>0</v>
      </c>
      <c r="M57" s="30">
        <f t="shared" si="74"/>
        <v>0</v>
      </c>
      <c r="N57" s="30">
        <f t="shared" si="74"/>
        <v>0</v>
      </c>
      <c r="O57" s="30">
        <f t="shared" si="74"/>
        <v>0</v>
      </c>
      <c r="P57" s="30">
        <f t="shared" si="74"/>
        <v>0</v>
      </c>
      <c r="Q57" s="30">
        <f t="shared" si="74"/>
        <v>0</v>
      </c>
      <c r="R57" s="30">
        <f t="shared" si="74"/>
        <v>0</v>
      </c>
      <c r="S57" s="30">
        <f t="shared" si="74"/>
        <v>0</v>
      </c>
      <c r="T57" s="30">
        <f t="shared" si="74"/>
        <v>0</v>
      </c>
      <c r="U57" s="30">
        <f t="shared" si="74"/>
        <v>0</v>
      </c>
      <c r="V57" s="30">
        <f t="shared" si="74"/>
        <v>0</v>
      </c>
      <c r="W57" s="30">
        <f t="shared" si="74"/>
        <v>0</v>
      </c>
      <c r="X57" s="30">
        <f t="shared" si="74"/>
        <v>0</v>
      </c>
      <c r="Y57" s="30">
        <f t="shared" si="74"/>
        <v>0</v>
      </c>
      <c r="Z57" s="30">
        <f t="shared" si="74"/>
        <v>0</v>
      </c>
      <c r="AA57" s="30">
        <f t="shared" si="74"/>
        <v>0</v>
      </c>
      <c r="AB57" s="30">
        <f t="shared" si="74"/>
        <v>0</v>
      </c>
      <c r="AC57" s="30">
        <f t="shared" si="74"/>
        <v>0</v>
      </c>
      <c r="AD57" s="30">
        <f t="shared" si="74"/>
        <v>0</v>
      </c>
      <c r="AE57" s="30">
        <f t="shared" si="74"/>
        <v>0</v>
      </c>
      <c r="AF57" s="30">
        <f t="shared" si="74"/>
        <v>0</v>
      </c>
      <c r="AG57" s="30">
        <f t="shared" si="74"/>
        <v>0</v>
      </c>
      <c r="AH57" s="30">
        <f t="shared" si="74"/>
        <v>0</v>
      </c>
      <c r="AI57" s="30">
        <f t="shared" si="74"/>
        <v>0</v>
      </c>
      <c r="AJ57" s="30">
        <f t="shared" si="74"/>
        <v>0</v>
      </c>
      <c r="AK57" s="30">
        <f t="shared" si="74"/>
        <v>0</v>
      </c>
      <c r="AL57" s="30">
        <f t="shared" si="74"/>
        <v>0</v>
      </c>
      <c r="AM57" s="30">
        <f t="shared" si="74"/>
        <v>0</v>
      </c>
      <c r="AN57" s="30">
        <f t="shared" si="74"/>
        <v>0</v>
      </c>
      <c r="AO57" s="30">
        <f t="shared" si="74"/>
        <v>0</v>
      </c>
      <c r="AP57" s="30">
        <f t="shared" si="74"/>
        <v>0</v>
      </c>
      <c r="AQ57" s="30">
        <f t="shared" si="74"/>
        <v>0</v>
      </c>
      <c r="AR57" s="30">
        <f t="shared" si="74"/>
        <v>0</v>
      </c>
      <c r="AS57" s="30">
        <f t="shared" si="74"/>
        <v>0</v>
      </c>
      <c r="AT57" s="30">
        <f t="shared" si="74"/>
        <v>0</v>
      </c>
      <c r="AU57" s="30">
        <f t="shared" si="74"/>
        <v>0</v>
      </c>
      <c r="AV57" s="30">
        <f t="shared" si="74"/>
        <v>0</v>
      </c>
      <c r="AW57" s="30">
        <f t="shared" si="74"/>
        <v>0</v>
      </c>
      <c r="AX57" s="30">
        <f t="shared" si="74"/>
        <v>0</v>
      </c>
      <c r="AY57" s="30">
        <f t="shared" si="74"/>
        <v>0</v>
      </c>
      <c r="AZ57" s="30">
        <f t="shared" si="74"/>
        <v>0</v>
      </c>
      <c r="BA57" s="30">
        <f t="shared" si="74"/>
        <v>0</v>
      </c>
      <c r="BB57" s="30">
        <f t="shared" si="74"/>
        <v>0</v>
      </c>
      <c r="BC57" s="30">
        <f t="shared" si="74"/>
        <v>0</v>
      </c>
      <c r="BD57" s="30">
        <f t="shared" si="74"/>
        <v>0</v>
      </c>
      <c r="BE57" s="30">
        <f t="shared" si="74"/>
        <v>0</v>
      </c>
      <c r="BF57" s="30">
        <f t="shared" si="74"/>
        <v>0</v>
      </c>
      <c r="BG57" s="30">
        <f t="shared" si="74"/>
        <v>0</v>
      </c>
      <c r="BH57" s="30">
        <f t="shared" si="74"/>
        <v>0</v>
      </c>
      <c r="BI57" s="30">
        <f t="shared" si="74"/>
        <v>0</v>
      </c>
      <c r="BJ57" s="30">
        <f t="shared" si="74"/>
        <v>0</v>
      </c>
      <c r="BK57" s="30">
        <f t="shared" si="74"/>
        <v>0</v>
      </c>
      <c r="BL57" s="30">
        <f t="shared" si="74"/>
        <v>0</v>
      </c>
      <c r="BM57" s="30">
        <f t="shared" si="74"/>
        <v>0</v>
      </c>
      <c r="BN57" s="30">
        <f t="shared" si="74"/>
        <v>0</v>
      </c>
      <c r="BO57" s="30">
        <f t="shared" si="74"/>
        <v>0</v>
      </c>
      <c r="BP57" s="30">
        <f t="shared" ref="BP57:CH57" si="75">((BP12*0.5)+BO27-BP42)*BP73*BP$78*BP$2</f>
        <v>0</v>
      </c>
      <c r="BQ57" s="30">
        <f t="shared" si="75"/>
        <v>0</v>
      </c>
      <c r="BR57" s="30">
        <f t="shared" si="75"/>
        <v>0</v>
      </c>
      <c r="BS57" s="30">
        <f t="shared" si="75"/>
        <v>0</v>
      </c>
      <c r="BT57" s="30">
        <f t="shared" si="75"/>
        <v>0</v>
      </c>
      <c r="BU57" s="30">
        <f t="shared" si="75"/>
        <v>0</v>
      </c>
      <c r="BV57" s="30">
        <f t="shared" si="75"/>
        <v>0</v>
      </c>
      <c r="BW57" s="30">
        <f t="shared" si="75"/>
        <v>0</v>
      </c>
      <c r="BX57" s="30">
        <f t="shared" si="75"/>
        <v>0</v>
      </c>
      <c r="BY57" s="30">
        <f t="shared" si="75"/>
        <v>0</v>
      </c>
      <c r="BZ57" s="30">
        <f t="shared" si="75"/>
        <v>0</v>
      </c>
      <c r="CA57" s="30">
        <f t="shared" si="75"/>
        <v>0</v>
      </c>
      <c r="CB57" s="30">
        <f t="shared" si="75"/>
        <v>0</v>
      </c>
      <c r="CC57" s="30">
        <f t="shared" si="75"/>
        <v>0</v>
      </c>
      <c r="CD57" s="30">
        <f t="shared" si="75"/>
        <v>0</v>
      </c>
      <c r="CE57" s="30">
        <f t="shared" si="75"/>
        <v>0</v>
      </c>
      <c r="CF57" s="30">
        <f t="shared" si="75"/>
        <v>0</v>
      </c>
      <c r="CG57" s="30">
        <f t="shared" si="75"/>
        <v>0</v>
      </c>
      <c r="CH57" s="33">
        <f t="shared" si="75"/>
        <v>0</v>
      </c>
    </row>
    <row r="58" spans="1:87" ht="15.6" x14ac:dyDescent="0.3">
      <c r="A58" s="569"/>
      <c r="B58" s="14" t="str">
        <f t="shared" si="58"/>
        <v>Refrigeration</v>
      </c>
      <c r="C58" s="30">
        <f t="shared" si="61"/>
        <v>0</v>
      </c>
      <c r="D58" s="30">
        <f t="shared" ref="D58:BO58" si="76">((D13*0.5)+C28-D43)*D74*D$78*D$2</f>
        <v>20.804707575533566</v>
      </c>
      <c r="E58" s="30">
        <f t="shared" si="76"/>
        <v>47.204731149383797</v>
      </c>
      <c r="F58" s="30">
        <f t="shared" si="76"/>
        <v>50.251820515815588</v>
      </c>
      <c r="G58" s="30">
        <f t="shared" si="76"/>
        <v>64.129317818819104</v>
      </c>
      <c r="H58" s="30">
        <f t="shared" si="76"/>
        <v>168.04172485835653</v>
      </c>
      <c r="I58" s="30">
        <f t="shared" si="76"/>
        <v>275.89378845152078</v>
      </c>
      <c r="J58" s="30">
        <f t="shared" si="76"/>
        <v>342.75164286981652</v>
      </c>
      <c r="K58" s="30">
        <f t="shared" si="76"/>
        <v>309.12952889499115</v>
      </c>
      <c r="L58" s="30">
        <f t="shared" si="76"/>
        <v>161.79258428232112</v>
      </c>
      <c r="M58" s="30">
        <f t="shared" si="76"/>
        <v>176.79880990982332</v>
      </c>
      <c r="N58" s="30">
        <f t="shared" si="76"/>
        <v>177.59954368958074</v>
      </c>
      <c r="O58" s="30">
        <f t="shared" si="76"/>
        <v>174.62930217568532</v>
      </c>
      <c r="P58" s="30">
        <f t="shared" si="76"/>
        <v>163.03422093007546</v>
      </c>
      <c r="Q58" s="30">
        <f t="shared" si="76"/>
        <v>186.60705354454359</v>
      </c>
      <c r="R58" s="30">
        <f t="shared" si="76"/>
        <v>197.28194661320745</v>
      </c>
      <c r="S58" s="30">
        <f t="shared" si="76"/>
        <v>219.2865560888462</v>
      </c>
      <c r="T58" s="30">
        <f t="shared" si="76"/>
        <v>460.99838326731788</v>
      </c>
      <c r="U58" s="30">
        <f t="shared" si="76"/>
        <v>487.5016456133668</v>
      </c>
      <c r="V58" s="30">
        <f t="shared" si="76"/>
        <v>487.34999220552038</v>
      </c>
      <c r="W58" s="30">
        <f t="shared" si="76"/>
        <v>439.54354889756559</v>
      </c>
      <c r="X58" s="30">
        <f t="shared" si="76"/>
        <v>203.07758854746513</v>
      </c>
      <c r="Y58" s="30">
        <f t="shared" si="76"/>
        <v>198.62582347893732</v>
      </c>
      <c r="Z58" s="30">
        <f t="shared" si="76"/>
        <v>187.92509855525404</v>
      </c>
      <c r="AA58" s="30">
        <f t="shared" si="76"/>
        <v>174.62930217568532</v>
      </c>
      <c r="AB58" s="30">
        <f t="shared" si="76"/>
        <v>163.03422093007546</v>
      </c>
      <c r="AC58" s="30">
        <f t="shared" si="76"/>
        <v>186.60705354454359</v>
      </c>
      <c r="AD58" s="30">
        <f t="shared" si="76"/>
        <v>197.28194661320745</v>
      </c>
      <c r="AE58" s="30">
        <f t="shared" si="76"/>
        <v>219.2865560888462</v>
      </c>
      <c r="AF58" s="30">
        <f t="shared" si="76"/>
        <v>460.99838326731788</v>
      </c>
      <c r="AG58" s="30">
        <f t="shared" si="76"/>
        <v>487.5016456133668</v>
      </c>
      <c r="AH58" s="30">
        <f t="shared" si="76"/>
        <v>487.34999220552038</v>
      </c>
      <c r="AI58" s="30">
        <f t="shared" si="76"/>
        <v>439.54354889756559</v>
      </c>
      <c r="AJ58" s="30">
        <f t="shared" si="76"/>
        <v>203.07758854746513</v>
      </c>
      <c r="AK58" s="30">
        <f t="shared" si="76"/>
        <v>198.62582347893732</v>
      </c>
      <c r="AL58" s="30">
        <f t="shared" si="76"/>
        <v>187.92509855525404</v>
      </c>
      <c r="AM58" s="30">
        <f t="shared" si="76"/>
        <v>174.62930217568532</v>
      </c>
      <c r="AN58" s="30">
        <f t="shared" si="76"/>
        <v>163.03422093007546</v>
      </c>
      <c r="AO58" s="30">
        <f t="shared" si="76"/>
        <v>186.60705354454359</v>
      </c>
      <c r="AP58" s="30">
        <f t="shared" si="76"/>
        <v>197.28194661320745</v>
      </c>
      <c r="AQ58" s="30">
        <f t="shared" si="76"/>
        <v>219.2865560888462</v>
      </c>
      <c r="AR58" s="30">
        <f t="shared" si="76"/>
        <v>460.99838326731788</v>
      </c>
      <c r="AS58" s="30">
        <f t="shared" si="76"/>
        <v>487.5016456133668</v>
      </c>
      <c r="AT58" s="30">
        <f t="shared" si="76"/>
        <v>487.34999220552038</v>
      </c>
      <c r="AU58" s="30">
        <f t="shared" si="76"/>
        <v>439.54354889756559</v>
      </c>
      <c r="AV58" s="30">
        <f t="shared" si="76"/>
        <v>203.07758854746513</v>
      </c>
      <c r="AW58" s="30">
        <f t="shared" si="76"/>
        <v>198.62582347893732</v>
      </c>
      <c r="AX58" s="30">
        <f t="shared" si="76"/>
        <v>187.92509855525404</v>
      </c>
      <c r="AY58" s="30">
        <f t="shared" si="76"/>
        <v>174.62930217568532</v>
      </c>
      <c r="AZ58" s="30">
        <f t="shared" si="76"/>
        <v>163.03422093007546</v>
      </c>
      <c r="BA58" s="30">
        <f t="shared" si="76"/>
        <v>186.60705354454359</v>
      </c>
      <c r="BB58" s="30">
        <f t="shared" si="76"/>
        <v>197.28194661320745</v>
      </c>
      <c r="BC58" s="30">
        <f t="shared" si="76"/>
        <v>219.2865560888462</v>
      </c>
      <c r="BD58" s="30">
        <f t="shared" si="76"/>
        <v>460.99838326731788</v>
      </c>
      <c r="BE58" s="30">
        <f t="shared" si="76"/>
        <v>487.5016456133668</v>
      </c>
      <c r="BF58" s="30">
        <f t="shared" si="76"/>
        <v>487.34999220552038</v>
      </c>
      <c r="BG58" s="30">
        <f t="shared" si="76"/>
        <v>439.54354889756559</v>
      </c>
      <c r="BH58" s="30">
        <f t="shared" si="76"/>
        <v>203.07758854746513</v>
      </c>
      <c r="BI58" s="30">
        <f t="shared" si="76"/>
        <v>198.62582347893732</v>
      </c>
      <c r="BJ58" s="30">
        <f t="shared" si="76"/>
        <v>187.92509855525404</v>
      </c>
      <c r="BK58" s="30">
        <f t="shared" si="76"/>
        <v>174.62930217568532</v>
      </c>
      <c r="BL58" s="30">
        <f t="shared" si="76"/>
        <v>163.03422093007546</v>
      </c>
      <c r="BM58" s="30">
        <f t="shared" si="76"/>
        <v>186.60705354454359</v>
      </c>
      <c r="BN58" s="30">
        <f t="shared" si="76"/>
        <v>197.28194661320745</v>
      </c>
      <c r="BO58" s="30">
        <f t="shared" si="76"/>
        <v>219.2865560888462</v>
      </c>
      <c r="BP58" s="30">
        <f t="shared" ref="BP58:CH58" si="77">((BP13*0.5)+BO28-BP43)*BP74*BP$78*BP$2</f>
        <v>460.99838326731788</v>
      </c>
      <c r="BQ58" s="30">
        <f t="shared" si="77"/>
        <v>487.5016456133668</v>
      </c>
      <c r="BR58" s="30">
        <f t="shared" si="77"/>
        <v>487.34999220552038</v>
      </c>
      <c r="BS58" s="30">
        <f t="shared" si="77"/>
        <v>439.54354889756559</v>
      </c>
      <c r="BT58" s="30">
        <f t="shared" si="77"/>
        <v>203.07758854746513</v>
      </c>
      <c r="BU58" s="30">
        <f t="shared" si="77"/>
        <v>198.62582347893732</v>
      </c>
      <c r="BV58" s="30">
        <f t="shared" si="77"/>
        <v>187.92509855525404</v>
      </c>
      <c r="BW58" s="30">
        <f t="shared" si="77"/>
        <v>174.62930217568532</v>
      </c>
      <c r="BX58" s="30">
        <f t="shared" si="77"/>
        <v>163.03422093007546</v>
      </c>
      <c r="BY58" s="30">
        <f t="shared" si="77"/>
        <v>186.60705354454359</v>
      </c>
      <c r="BZ58" s="30">
        <f t="shared" si="77"/>
        <v>197.28194661320745</v>
      </c>
      <c r="CA58" s="30">
        <f t="shared" si="77"/>
        <v>219.2865560888462</v>
      </c>
      <c r="CB58" s="30">
        <f t="shared" si="77"/>
        <v>460.99838326731788</v>
      </c>
      <c r="CC58" s="30">
        <f t="shared" si="77"/>
        <v>487.5016456133668</v>
      </c>
      <c r="CD58" s="30">
        <f t="shared" si="77"/>
        <v>487.34999220552038</v>
      </c>
      <c r="CE58" s="30">
        <f t="shared" si="77"/>
        <v>439.54354889756559</v>
      </c>
      <c r="CF58" s="30">
        <f t="shared" si="77"/>
        <v>203.07758854746513</v>
      </c>
      <c r="CG58" s="30">
        <f t="shared" si="77"/>
        <v>198.62582347893732</v>
      </c>
      <c r="CH58" s="33">
        <f t="shared" si="77"/>
        <v>187.92509855525404</v>
      </c>
    </row>
    <row r="59" spans="1:87" ht="15.75" customHeight="1" x14ac:dyDescent="0.3">
      <c r="A59" s="569"/>
      <c r="B59" s="14" t="str">
        <f t="shared" si="58"/>
        <v>Water Heating</v>
      </c>
      <c r="C59" s="30">
        <f t="shared" si="61"/>
        <v>0</v>
      </c>
      <c r="D59" s="30">
        <f t="shared" ref="D59:BO59" si="78">((D14*0.5)+C29-D44)*D75*D$78*D$2</f>
        <v>0</v>
      </c>
      <c r="E59" s="30">
        <f t="shared" si="78"/>
        <v>7.290619380469425E-2</v>
      </c>
      <c r="F59" s="30">
        <f t="shared" si="78"/>
        <v>219.42452609627344</v>
      </c>
      <c r="G59" s="30">
        <f t="shared" si="78"/>
        <v>446.00720036514497</v>
      </c>
      <c r="H59" s="30">
        <f t="shared" si="78"/>
        <v>845.08328711571437</v>
      </c>
      <c r="I59" s="30">
        <f t="shared" si="78"/>
        <v>865.40980899273006</v>
      </c>
      <c r="J59" s="30">
        <f t="shared" si="78"/>
        <v>894.09641429843748</v>
      </c>
      <c r="K59" s="30">
        <f t="shared" si="78"/>
        <v>977.58489582253708</v>
      </c>
      <c r="L59" s="30">
        <f t="shared" si="78"/>
        <v>514.59901974495563</v>
      </c>
      <c r="M59" s="30">
        <f t="shared" si="78"/>
        <v>583.647939920064</v>
      </c>
      <c r="N59" s="30">
        <f t="shared" si="78"/>
        <v>646.91727357499269</v>
      </c>
      <c r="O59" s="30">
        <f t="shared" si="78"/>
        <v>643.83731346284969</v>
      </c>
      <c r="P59" s="30">
        <f t="shared" si="78"/>
        <v>562.37508720272876</v>
      </c>
      <c r="Q59" s="30">
        <f t="shared" si="78"/>
        <v>609.4776617721883</v>
      </c>
      <c r="R59" s="30">
        <f t="shared" si="78"/>
        <v>582.92332088158264</v>
      </c>
      <c r="S59" s="30">
        <f t="shared" si="78"/>
        <v>587.36240705708269</v>
      </c>
      <c r="T59" s="30">
        <f t="shared" si="78"/>
        <v>1093.9950102586643</v>
      </c>
      <c r="U59" s="30">
        <f t="shared" si="78"/>
        <v>961.18283338287711</v>
      </c>
      <c r="V59" s="30">
        <f t="shared" si="78"/>
        <v>904.03927432896432</v>
      </c>
      <c r="W59" s="30">
        <f t="shared" si="78"/>
        <v>984.72871848173497</v>
      </c>
      <c r="X59" s="30">
        <f t="shared" si="78"/>
        <v>518.16423037566085</v>
      </c>
      <c r="Y59" s="30">
        <f t="shared" si="78"/>
        <v>586.82969104051733</v>
      </c>
      <c r="Z59" s="30">
        <f t="shared" si="78"/>
        <v>648.32333979440955</v>
      </c>
      <c r="AA59" s="30">
        <f t="shared" si="78"/>
        <v>643.83731346284969</v>
      </c>
      <c r="AB59" s="30">
        <f t="shared" si="78"/>
        <v>562.37508720272876</v>
      </c>
      <c r="AC59" s="30">
        <f t="shared" si="78"/>
        <v>609.4776617721883</v>
      </c>
      <c r="AD59" s="30">
        <f t="shared" si="78"/>
        <v>582.92332088158264</v>
      </c>
      <c r="AE59" s="30">
        <f t="shared" si="78"/>
        <v>587.36240705708269</v>
      </c>
      <c r="AF59" s="30">
        <f t="shared" si="78"/>
        <v>1093.9950102586643</v>
      </c>
      <c r="AG59" s="30">
        <f t="shared" si="78"/>
        <v>961.18283338287711</v>
      </c>
      <c r="AH59" s="30">
        <f t="shared" si="78"/>
        <v>904.03927432896432</v>
      </c>
      <c r="AI59" s="30">
        <f t="shared" si="78"/>
        <v>984.72871848173497</v>
      </c>
      <c r="AJ59" s="30">
        <f t="shared" si="78"/>
        <v>518.16423037566085</v>
      </c>
      <c r="AK59" s="30">
        <f t="shared" si="78"/>
        <v>586.82969104051733</v>
      </c>
      <c r="AL59" s="30">
        <f t="shared" si="78"/>
        <v>648.32333979440955</v>
      </c>
      <c r="AM59" s="30">
        <f t="shared" si="78"/>
        <v>643.83731346284969</v>
      </c>
      <c r="AN59" s="30">
        <f t="shared" si="78"/>
        <v>562.37508720272876</v>
      </c>
      <c r="AO59" s="30">
        <f t="shared" si="78"/>
        <v>609.4776617721883</v>
      </c>
      <c r="AP59" s="30">
        <f t="shared" si="78"/>
        <v>582.92332088158264</v>
      </c>
      <c r="AQ59" s="30">
        <f t="shared" si="78"/>
        <v>587.36240705708269</v>
      </c>
      <c r="AR59" s="30">
        <f t="shared" si="78"/>
        <v>1093.9950102586643</v>
      </c>
      <c r="AS59" s="30">
        <f t="shared" si="78"/>
        <v>961.18283338287711</v>
      </c>
      <c r="AT59" s="30">
        <f t="shared" si="78"/>
        <v>904.03927432896432</v>
      </c>
      <c r="AU59" s="30">
        <f t="shared" si="78"/>
        <v>984.72871848173497</v>
      </c>
      <c r="AV59" s="30">
        <f t="shared" si="78"/>
        <v>518.16423037566085</v>
      </c>
      <c r="AW59" s="30">
        <f t="shared" si="78"/>
        <v>586.82969104051733</v>
      </c>
      <c r="AX59" s="30">
        <f t="shared" si="78"/>
        <v>648.32333979440955</v>
      </c>
      <c r="AY59" s="30">
        <f t="shared" si="78"/>
        <v>643.83731346284969</v>
      </c>
      <c r="AZ59" s="30">
        <f t="shared" si="78"/>
        <v>562.37508720272876</v>
      </c>
      <c r="BA59" s="30">
        <f t="shared" si="78"/>
        <v>609.4776617721883</v>
      </c>
      <c r="BB59" s="30">
        <f t="shared" si="78"/>
        <v>582.92332088158264</v>
      </c>
      <c r="BC59" s="30">
        <f t="shared" si="78"/>
        <v>587.36240705708269</v>
      </c>
      <c r="BD59" s="30">
        <f t="shared" si="78"/>
        <v>1093.9950102586643</v>
      </c>
      <c r="BE59" s="30">
        <f t="shared" si="78"/>
        <v>961.18283338287711</v>
      </c>
      <c r="BF59" s="30">
        <f t="shared" si="78"/>
        <v>904.03927432896432</v>
      </c>
      <c r="BG59" s="30">
        <f t="shared" si="78"/>
        <v>984.72871848173497</v>
      </c>
      <c r="BH59" s="30">
        <f t="shared" si="78"/>
        <v>518.16423037566085</v>
      </c>
      <c r="BI59" s="30">
        <f t="shared" si="78"/>
        <v>586.82969104051733</v>
      </c>
      <c r="BJ59" s="30">
        <f t="shared" si="78"/>
        <v>648.32333979440955</v>
      </c>
      <c r="BK59" s="30">
        <f t="shared" si="78"/>
        <v>643.83731346284969</v>
      </c>
      <c r="BL59" s="30">
        <f t="shared" si="78"/>
        <v>562.37508720272876</v>
      </c>
      <c r="BM59" s="30">
        <f t="shared" si="78"/>
        <v>609.4776617721883</v>
      </c>
      <c r="BN59" s="30">
        <f t="shared" si="78"/>
        <v>582.92332088158264</v>
      </c>
      <c r="BO59" s="30">
        <f t="shared" si="78"/>
        <v>587.36240705708269</v>
      </c>
      <c r="BP59" s="30">
        <f t="shared" ref="BP59:CH59" si="79">((BP14*0.5)+BO29-BP44)*BP75*BP$78*BP$2</f>
        <v>1093.9950102586643</v>
      </c>
      <c r="BQ59" s="30">
        <f t="shared" si="79"/>
        <v>961.18283338287711</v>
      </c>
      <c r="BR59" s="30">
        <f t="shared" si="79"/>
        <v>904.03927432896432</v>
      </c>
      <c r="BS59" s="30">
        <f t="shared" si="79"/>
        <v>984.72871848173497</v>
      </c>
      <c r="BT59" s="30">
        <f t="shared" si="79"/>
        <v>518.16423037566085</v>
      </c>
      <c r="BU59" s="30">
        <f t="shared" si="79"/>
        <v>586.82969104051733</v>
      </c>
      <c r="BV59" s="30">
        <f t="shared" si="79"/>
        <v>648.32333979440955</v>
      </c>
      <c r="BW59" s="30">
        <f t="shared" si="79"/>
        <v>643.83731346284969</v>
      </c>
      <c r="BX59" s="30">
        <f t="shared" si="79"/>
        <v>562.37508720272876</v>
      </c>
      <c r="BY59" s="30">
        <f t="shared" si="79"/>
        <v>609.4776617721883</v>
      </c>
      <c r="BZ59" s="30">
        <f t="shared" si="79"/>
        <v>582.92332088158264</v>
      </c>
      <c r="CA59" s="30">
        <f t="shared" si="79"/>
        <v>587.36240705708269</v>
      </c>
      <c r="CB59" s="30">
        <f t="shared" si="79"/>
        <v>1093.9950102586643</v>
      </c>
      <c r="CC59" s="30">
        <f t="shared" si="79"/>
        <v>961.18283338287711</v>
      </c>
      <c r="CD59" s="30">
        <f t="shared" si="79"/>
        <v>904.03927432896432</v>
      </c>
      <c r="CE59" s="30">
        <f t="shared" si="79"/>
        <v>984.72871848173497</v>
      </c>
      <c r="CF59" s="30">
        <f t="shared" si="79"/>
        <v>518.16423037566085</v>
      </c>
      <c r="CG59" s="30">
        <f t="shared" si="79"/>
        <v>586.82969104051733</v>
      </c>
      <c r="CH59" s="33">
        <f t="shared" si="79"/>
        <v>648.32333979440955</v>
      </c>
    </row>
    <row r="60" spans="1:87" ht="15.75" customHeight="1" x14ac:dyDescent="0.3">
      <c r="A60" s="569"/>
      <c r="B60" s="308" t="str">
        <f t="shared" si="58"/>
        <v xml:space="preserve"> </v>
      </c>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12"/>
    </row>
    <row r="61" spans="1:87" ht="15.75" customHeight="1" x14ac:dyDescent="0.3">
      <c r="A61" s="569"/>
      <c r="B61" s="285" t="s">
        <v>18</v>
      </c>
      <c r="C61" s="30">
        <f>SUM(C50:C60)</f>
        <v>200.89125362553585</v>
      </c>
      <c r="D61" s="30">
        <f>SUM(D50:D60)</f>
        <v>1560.434340963249</v>
      </c>
      <c r="E61" s="30">
        <f t="shared" ref="E61:BP61" si="80">SUM(E50:E60)</f>
        <v>3714.9644968387497</v>
      </c>
      <c r="F61" s="30">
        <f t="shared" si="80"/>
        <v>8198.9998527879288</v>
      </c>
      <c r="G61" s="30">
        <f t="shared" si="80"/>
        <v>17863.068019014609</v>
      </c>
      <c r="H61" s="30">
        <f t="shared" si="80"/>
        <v>74962.533839846292</v>
      </c>
      <c r="I61" s="30">
        <f t="shared" si="80"/>
        <v>113803.48380978181</v>
      </c>
      <c r="J61" s="30">
        <f t="shared" si="80"/>
        <v>125322.87465357724</v>
      </c>
      <c r="K61" s="30">
        <f t="shared" si="80"/>
        <v>98967.794227291175</v>
      </c>
      <c r="L61" s="30">
        <f t="shared" si="80"/>
        <v>42384.58242280312</v>
      </c>
      <c r="M61" s="30">
        <f t="shared" si="80"/>
        <v>54811.286723392848</v>
      </c>
      <c r="N61" s="30">
        <f t="shared" si="80"/>
        <v>73829.135944870184</v>
      </c>
      <c r="O61" s="30">
        <f t="shared" si="80"/>
        <v>78131.042107162328</v>
      </c>
      <c r="P61" s="30">
        <f t="shared" si="80"/>
        <v>66856.35622940521</v>
      </c>
      <c r="Q61" s="30">
        <f t="shared" si="80"/>
        <v>63908.464050292714</v>
      </c>
      <c r="R61" s="30">
        <f t="shared" si="80"/>
        <v>54149.116198861957</v>
      </c>
      <c r="S61" s="30">
        <f t="shared" si="80"/>
        <v>54346.43222805424</v>
      </c>
      <c r="T61" s="30">
        <f t="shared" si="80"/>
        <v>143197.96711475324</v>
      </c>
      <c r="U61" s="30">
        <f t="shared" si="80"/>
        <v>167736.9073185575</v>
      </c>
      <c r="V61" s="30">
        <f t="shared" si="80"/>
        <v>165554.96108854268</v>
      </c>
      <c r="W61" s="30">
        <f t="shared" si="80"/>
        <v>122192.75027600002</v>
      </c>
      <c r="X61" s="30">
        <f t="shared" si="80"/>
        <v>51177.180032385251</v>
      </c>
      <c r="Y61" s="30">
        <f t="shared" si="80"/>
        <v>64381.591737546762</v>
      </c>
      <c r="Z61" s="30">
        <f t="shared" si="80"/>
        <v>79113.94552181421</v>
      </c>
      <c r="AA61" s="30">
        <f t="shared" si="80"/>
        <v>78131.042107162328</v>
      </c>
      <c r="AB61" s="30">
        <f t="shared" si="80"/>
        <v>66856.35622940521</v>
      </c>
      <c r="AC61" s="30">
        <f t="shared" si="80"/>
        <v>63908.464050292714</v>
      </c>
      <c r="AD61" s="30">
        <f t="shared" si="80"/>
        <v>54149.116198861957</v>
      </c>
      <c r="AE61" s="30">
        <f t="shared" si="80"/>
        <v>54346.43222805424</v>
      </c>
      <c r="AF61" s="30">
        <f t="shared" si="80"/>
        <v>143197.96711475324</v>
      </c>
      <c r="AG61" s="30">
        <f t="shared" si="80"/>
        <v>167736.9073185575</v>
      </c>
      <c r="AH61" s="30">
        <f t="shared" si="80"/>
        <v>165554.96108854268</v>
      </c>
      <c r="AI61" s="30">
        <f t="shared" si="80"/>
        <v>122192.75027600002</v>
      </c>
      <c r="AJ61" s="30">
        <f t="shared" si="80"/>
        <v>51177.180032385251</v>
      </c>
      <c r="AK61" s="30">
        <f t="shared" si="80"/>
        <v>64381.591737546762</v>
      </c>
      <c r="AL61" s="30">
        <f t="shared" si="80"/>
        <v>79113.94552181421</v>
      </c>
      <c r="AM61" s="30">
        <f t="shared" si="80"/>
        <v>78131.042107162328</v>
      </c>
      <c r="AN61" s="30">
        <f t="shared" si="80"/>
        <v>66856.35622940521</v>
      </c>
      <c r="AO61" s="30">
        <f t="shared" si="80"/>
        <v>63908.464050292714</v>
      </c>
      <c r="AP61" s="30">
        <f t="shared" si="80"/>
        <v>54149.116198861957</v>
      </c>
      <c r="AQ61" s="30">
        <f t="shared" si="80"/>
        <v>54346.43222805424</v>
      </c>
      <c r="AR61" s="30">
        <f t="shared" si="80"/>
        <v>143197.96711475324</v>
      </c>
      <c r="AS61" s="30">
        <f t="shared" si="80"/>
        <v>167736.9073185575</v>
      </c>
      <c r="AT61" s="30">
        <f t="shared" si="80"/>
        <v>165554.96108854268</v>
      </c>
      <c r="AU61" s="30">
        <f t="shared" si="80"/>
        <v>122192.75027600002</v>
      </c>
      <c r="AV61" s="30">
        <f t="shared" si="80"/>
        <v>51177.180032385251</v>
      </c>
      <c r="AW61" s="30">
        <f t="shared" si="80"/>
        <v>64381.591737546762</v>
      </c>
      <c r="AX61" s="30">
        <f t="shared" si="80"/>
        <v>79113.94552181421</v>
      </c>
      <c r="AY61" s="30">
        <f t="shared" si="80"/>
        <v>78131.042107162328</v>
      </c>
      <c r="AZ61" s="30">
        <f t="shared" si="80"/>
        <v>66856.35622940521</v>
      </c>
      <c r="BA61" s="30">
        <f t="shared" si="80"/>
        <v>63908.464050292714</v>
      </c>
      <c r="BB61" s="30">
        <f t="shared" si="80"/>
        <v>54149.116198861957</v>
      </c>
      <c r="BC61" s="30">
        <f t="shared" si="80"/>
        <v>54346.43222805424</v>
      </c>
      <c r="BD61" s="30">
        <f t="shared" si="80"/>
        <v>143197.96711475324</v>
      </c>
      <c r="BE61" s="30">
        <f t="shared" si="80"/>
        <v>167736.9073185575</v>
      </c>
      <c r="BF61" s="30">
        <f t="shared" si="80"/>
        <v>165554.96108854268</v>
      </c>
      <c r="BG61" s="30">
        <f t="shared" si="80"/>
        <v>122192.75027600002</v>
      </c>
      <c r="BH61" s="30">
        <f t="shared" si="80"/>
        <v>51177.180032385251</v>
      </c>
      <c r="BI61" s="30">
        <f t="shared" si="80"/>
        <v>64381.591737546762</v>
      </c>
      <c r="BJ61" s="30">
        <f t="shared" si="80"/>
        <v>79113.94552181421</v>
      </c>
      <c r="BK61" s="30">
        <f t="shared" si="80"/>
        <v>78131.042107162328</v>
      </c>
      <c r="BL61" s="30">
        <f t="shared" si="80"/>
        <v>66856.35622940521</v>
      </c>
      <c r="BM61" s="30">
        <f t="shared" si="80"/>
        <v>63908.464050292714</v>
      </c>
      <c r="BN61" s="30">
        <f t="shared" si="80"/>
        <v>54149.116198861957</v>
      </c>
      <c r="BO61" s="30">
        <f t="shared" si="80"/>
        <v>54346.43222805424</v>
      </c>
      <c r="BP61" s="30">
        <f t="shared" si="80"/>
        <v>143197.96711475324</v>
      </c>
      <c r="BQ61" s="30">
        <f t="shared" ref="BQ61:CH61" si="81">SUM(BQ50:BQ60)</f>
        <v>167736.9073185575</v>
      </c>
      <c r="BR61" s="30">
        <f t="shared" si="81"/>
        <v>165554.96108854268</v>
      </c>
      <c r="BS61" s="30">
        <f t="shared" si="81"/>
        <v>122192.75027600002</v>
      </c>
      <c r="BT61" s="30">
        <f t="shared" si="81"/>
        <v>51177.180032385251</v>
      </c>
      <c r="BU61" s="30">
        <f t="shared" si="81"/>
        <v>64381.591737546762</v>
      </c>
      <c r="BV61" s="30">
        <f t="shared" si="81"/>
        <v>79113.94552181421</v>
      </c>
      <c r="BW61" s="30">
        <f t="shared" si="81"/>
        <v>78131.042107162328</v>
      </c>
      <c r="BX61" s="30">
        <f t="shared" si="81"/>
        <v>66856.35622940521</v>
      </c>
      <c r="BY61" s="30">
        <f t="shared" si="81"/>
        <v>63908.464050292714</v>
      </c>
      <c r="BZ61" s="30">
        <f t="shared" si="81"/>
        <v>54149.116198861957</v>
      </c>
      <c r="CA61" s="30">
        <f t="shared" si="81"/>
        <v>54346.43222805424</v>
      </c>
      <c r="CB61" s="30">
        <f t="shared" si="81"/>
        <v>143197.96711475324</v>
      </c>
      <c r="CC61" s="30">
        <f t="shared" si="81"/>
        <v>167736.9073185575</v>
      </c>
      <c r="CD61" s="30">
        <f t="shared" si="81"/>
        <v>165554.96108854268</v>
      </c>
      <c r="CE61" s="30">
        <f t="shared" si="81"/>
        <v>122192.75027600002</v>
      </c>
      <c r="CF61" s="30">
        <f t="shared" si="81"/>
        <v>51177.180032385251</v>
      </c>
      <c r="CG61" s="30">
        <f t="shared" si="81"/>
        <v>64381.591737546762</v>
      </c>
      <c r="CH61" s="33">
        <f t="shared" si="81"/>
        <v>79113.94552181421</v>
      </c>
    </row>
    <row r="62" spans="1:87" ht="16.5" customHeight="1" thickBot="1" x14ac:dyDescent="0.35">
      <c r="A62" s="570"/>
      <c r="B62" s="158" t="s">
        <v>19</v>
      </c>
      <c r="C62" s="31">
        <f>C61</f>
        <v>200.89125362553585</v>
      </c>
      <c r="D62" s="31">
        <f>C62+D61</f>
        <v>1761.325594588785</v>
      </c>
      <c r="E62" s="31">
        <f t="shared" ref="E62:BP62" si="82">D62+E61</f>
        <v>5476.2900914275342</v>
      </c>
      <c r="F62" s="31">
        <f t="shared" si="82"/>
        <v>13675.289944215463</v>
      </c>
      <c r="G62" s="31">
        <f t="shared" si="82"/>
        <v>31538.357963230072</v>
      </c>
      <c r="H62" s="31">
        <f t="shared" si="82"/>
        <v>106500.89180307636</v>
      </c>
      <c r="I62" s="31">
        <f t="shared" si="82"/>
        <v>220304.37561285816</v>
      </c>
      <c r="J62" s="31">
        <f t="shared" si="82"/>
        <v>345627.25026643538</v>
      </c>
      <c r="K62" s="31">
        <f t="shared" si="82"/>
        <v>444595.04449372657</v>
      </c>
      <c r="L62" s="31">
        <f t="shared" si="82"/>
        <v>486979.62691652967</v>
      </c>
      <c r="M62" s="31">
        <f t="shared" si="82"/>
        <v>541790.91363992251</v>
      </c>
      <c r="N62" s="31">
        <f t="shared" si="82"/>
        <v>615620.04958479269</v>
      </c>
      <c r="O62" s="31">
        <f t="shared" si="82"/>
        <v>693751.09169195499</v>
      </c>
      <c r="P62" s="31">
        <f t="shared" si="82"/>
        <v>760607.44792136014</v>
      </c>
      <c r="Q62" s="31">
        <f t="shared" si="82"/>
        <v>824515.91197165288</v>
      </c>
      <c r="R62" s="31">
        <f t="shared" si="82"/>
        <v>878665.02817051485</v>
      </c>
      <c r="S62" s="31">
        <f t="shared" si="82"/>
        <v>933011.46039856912</v>
      </c>
      <c r="T62" s="31">
        <f t="shared" si="82"/>
        <v>1076209.4275133223</v>
      </c>
      <c r="U62" s="31">
        <f t="shared" si="82"/>
        <v>1243946.3348318799</v>
      </c>
      <c r="V62" s="31">
        <f t="shared" si="82"/>
        <v>1409501.2959204225</v>
      </c>
      <c r="W62" s="31">
        <f t="shared" si="82"/>
        <v>1531694.0461964225</v>
      </c>
      <c r="X62" s="31">
        <f t="shared" si="82"/>
        <v>1582871.2262288078</v>
      </c>
      <c r="Y62" s="31">
        <f t="shared" si="82"/>
        <v>1647252.8179663545</v>
      </c>
      <c r="Z62" s="31">
        <f t="shared" si="82"/>
        <v>1726366.7634881688</v>
      </c>
      <c r="AA62" s="31">
        <f t="shared" si="82"/>
        <v>1804497.8055953311</v>
      </c>
      <c r="AB62" s="31">
        <f t="shared" si="82"/>
        <v>1871354.1618247363</v>
      </c>
      <c r="AC62" s="31">
        <f t="shared" si="82"/>
        <v>1935262.625875029</v>
      </c>
      <c r="AD62" s="31">
        <f t="shared" si="82"/>
        <v>1989411.742073891</v>
      </c>
      <c r="AE62" s="31">
        <f t="shared" si="82"/>
        <v>2043758.1743019451</v>
      </c>
      <c r="AF62" s="31">
        <f t="shared" si="82"/>
        <v>2186956.1414166982</v>
      </c>
      <c r="AG62" s="31">
        <f t="shared" si="82"/>
        <v>2354693.0487352558</v>
      </c>
      <c r="AH62" s="31">
        <f t="shared" si="82"/>
        <v>2520248.0098237987</v>
      </c>
      <c r="AI62" s="31">
        <f t="shared" si="82"/>
        <v>2642440.7600997989</v>
      </c>
      <c r="AJ62" s="31">
        <f t="shared" si="82"/>
        <v>2693617.940132184</v>
      </c>
      <c r="AK62" s="31">
        <f t="shared" si="82"/>
        <v>2757999.5318697309</v>
      </c>
      <c r="AL62" s="31">
        <f t="shared" si="82"/>
        <v>2837113.4773915452</v>
      </c>
      <c r="AM62" s="31">
        <f t="shared" si="82"/>
        <v>2915244.5194987077</v>
      </c>
      <c r="AN62" s="31">
        <f t="shared" si="82"/>
        <v>2982100.8757281131</v>
      </c>
      <c r="AO62" s="31">
        <f t="shared" si="82"/>
        <v>3046009.3397784056</v>
      </c>
      <c r="AP62" s="31">
        <f t="shared" si="82"/>
        <v>3100158.4559772676</v>
      </c>
      <c r="AQ62" s="31">
        <f t="shared" si="82"/>
        <v>3154504.888205322</v>
      </c>
      <c r="AR62" s="31">
        <f t="shared" si="82"/>
        <v>3297702.8553200751</v>
      </c>
      <c r="AS62" s="31">
        <f t="shared" si="82"/>
        <v>3465439.7626386327</v>
      </c>
      <c r="AT62" s="31">
        <f t="shared" si="82"/>
        <v>3630994.7237271755</v>
      </c>
      <c r="AU62" s="31">
        <f t="shared" si="82"/>
        <v>3753187.4740031757</v>
      </c>
      <c r="AV62" s="31">
        <f t="shared" si="82"/>
        <v>3804364.6540355608</v>
      </c>
      <c r="AW62" s="31">
        <f t="shared" si="82"/>
        <v>3868746.2457731077</v>
      </c>
      <c r="AX62" s="31">
        <f t="shared" si="82"/>
        <v>3947860.191294922</v>
      </c>
      <c r="AY62" s="31">
        <f t="shared" si="82"/>
        <v>4025991.2334020846</v>
      </c>
      <c r="AZ62" s="31">
        <f t="shared" si="82"/>
        <v>4092847.5896314899</v>
      </c>
      <c r="BA62" s="31">
        <f t="shared" si="82"/>
        <v>4156756.0536817824</v>
      </c>
      <c r="BB62" s="31">
        <f t="shared" si="82"/>
        <v>4210905.1698806444</v>
      </c>
      <c r="BC62" s="31">
        <f t="shared" si="82"/>
        <v>4265251.6021086983</v>
      </c>
      <c r="BD62" s="31">
        <f t="shared" si="82"/>
        <v>4408449.5692234514</v>
      </c>
      <c r="BE62" s="31">
        <f t="shared" si="82"/>
        <v>4576186.476542009</v>
      </c>
      <c r="BF62" s="31">
        <f t="shared" si="82"/>
        <v>4741741.4376305519</v>
      </c>
      <c r="BG62" s="31">
        <f t="shared" si="82"/>
        <v>4863934.1879065521</v>
      </c>
      <c r="BH62" s="31">
        <f t="shared" si="82"/>
        <v>4915111.3679389376</v>
      </c>
      <c r="BI62" s="31">
        <f t="shared" si="82"/>
        <v>4979492.9596764846</v>
      </c>
      <c r="BJ62" s="31">
        <f t="shared" si="82"/>
        <v>5058606.9051982984</v>
      </c>
      <c r="BK62" s="31">
        <f t="shared" si="82"/>
        <v>5136737.9473054605</v>
      </c>
      <c r="BL62" s="31">
        <f t="shared" si="82"/>
        <v>5203594.3035348654</v>
      </c>
      <c r="BM62" s="31">
        <f t="shared" si="82"/>
        <v>5267502.7675851583</v>
      </c>
      <c r="BN62" s="31">
        <f t="shared" si="82"/>
        <v>5321651.8837840203</v>
      </c>
      <c r="BO62" s="31">
        <f t="shared" si="82"/>
        <v>5375998.3160120742</v>
      </c>
      <c r="BP62" s="31">
        <f t="shared" si="82"/>
        <v>5519196.2831268273</v>
      </c>
      <c r="BQ62" s="31">
        <f t="shared" ref="BQ62:CH62" si="83">BP62+BQ61</f>
        <v>5686933.1904453849</v>
      </c>
      <c r="BR62" s="31">
        <f t="shared" si="83"/>
        <v>5852488.1515339278</v>
      </c>
      <c r="BS62" s="31">
        <f t="shared" si="83"/>
        <v>5974680.901809928</v>
      </c>
      <c r="BT62" s="31">
        <f t="shared" si="83"/>
        <v>6025858.0818423135</v>
      </c>
      <c r="BU62" s="31">
        <f t="shared" si="83"/>
        <v>6090239.6735798605</v>
      </c>
      <c r="BV62" s="31">
        <f t="shared" si="83"/>
        <v>6169353.6191016743</v>
      </c>
      <c r="BW62" s="31">
        <f t="shared" si="83"/>
        <v>6247484.6612088364</v>
      </c>
      <c r="BX62" s="31">
        <f t="shared" si="83"/>
        <v>6314341.0174382413</v>
      </c>
      <c r="BY62" s="31">
        <f t="shared" si="83"/>
        <v>6378249.4814885342</v>
      </c>
      <c r="BZ62" s="31">
        <f t="shared" si="83"/>
        <v>6432398.5976873962</v>
      </c>
      <c r="CA62" s="31">
        <f t="shared" si="83"/>
        <v>6486745.0299154501</v>
      </c>
      <c r="CB62" s="31">
        <f t="shared" si="83"/>
        <v>6629942.9970302032</v>
      </c>
      <c r="CC62" s="31">
        <f t="shared" si="83"/>
        <v>6797679.9043487608</v>
      </c>
      <c r="CD62" s="31">
        <f t="shared" si="83"/>
        <v>6963234.8654373037</v>
      </c>
      <c r="CE62" s="31">
        <f t="shared" si="83"/>
        <v>7085427.6157133039</v>
      </c>
      <c r="CF62" s="31">
        <f t="shared" si="83"/>
        <v>7136604.7957456894</v>
      </c>
      <c r="CG62" s="31">
        <f t="shared" si="83"/>
        <v>7200986.3874832364</v>
      </c>
      <c r="CH62" s="34">
        <f t="shared" si="83"/>
        <v>7280100.3330050502</v>
      </c>
    </row>
    <row r="63" spans="1:87" x14ac:dyDescent="0.3">
      <c r="A63" s="8"/>
      <c r="B63" s="40"/>
      <c r="C63" s="41"/>
      <c r="D63" s="37"/>
      <c r="E63" s="42"/>
      <c r="F63" s="37"/>
      <c r="G63" s="42"/>
      <c r="H63" s="37"/>
      <c r="I63" s="42"/>
      <c r="J63" s="37"/>
      <c r="K63" s="42"/>
      <c r="L63" s="37"/>
      <c r="M63" s="42"/>
      <c r="N63" s="37"/>
      <c r="O63" s="42"/>
      <c r="P63" s="37"/>
      <c r="Q63" s="42"/>
      <c r="R63" s="37"/>
      <c r="S63" s="42"/>
      <c r="T63" s="37"/>
      <c r="U63" s="42"/>
      <c r="V63" s="37"/>
      <c r="W63" s="42"/>
      <c r="X63" s="37"/>
      <c r="Y63" s="42"/>
      <c r="Z63" s="37"/>
      <c r="AA63" s="42"/>
      <c r="AB63" s="37"/>
      <c r="AC63" s="42"/>
      <c r="AD63" s="37"/>
      <c r="AE63" s="42"/>
      <c r="AF63" s="37"/>
      <c r="AG63" s="42"/>
      <c r="AH63" s="37"/>
      <c r="AI63" s="42"/>
      <c r="AJ63" s="37"/>
      <c r="AK63" s="42"/>
      <c r="AL63" s="37"/>
      <c r="AM63" s="42"/>
      <c r="AN63" s="37"/>
      <c r="AO63" s="42"/>
      <c r="AP63" s="37"/>
      <c r="AQ63" s="42"/>
      <c r="AR63" s="37"/>
      <c r="AS63" s="42"/>
      <c r="AT63" s="37"/>
      <c r="AU63" s="42"/>
      <c r="AV63" s="37"/>
      <c r="AW63" s="42"/>
      <c r="AX63" s="37"/>
      <c r="AY63" s="42"/>
      <c r="AZ63" s="37"/>
      <c r="BA63" s="42"/>
      <c r="BB63" s="37"/>
      <c r="BC63" s="42"/>
      <c r="BD63" s="37"/>
      <c r="BE63" s="42"/>
      <c r="BF63" s="37"/>
      <c r="BG63" s="42"/>
      <c r="BH63" s="37"/>
      <c r="BI63" s="42"/>
      <c r="BJ63" s="37"/>
      <c r="BK63" s="42"/>
      <c r="BL63" s="37"/>
      <c r="BM63" s="42"/>
      <c r="BN63" s="37"/>
      <c r="BO63" s="42"/>
      <c r="BP63" s="37"/>
      <c r="BQ63" s="42"/>
      <c r="BR63" s="37"/>
      <c r="BS63" s="42"/>
      <c r="BT63" s="37"/>
      <c r="BU63" s="42"/>
      <c r="BV63" s="37"/>
      <c r="BW63" s="42"/>
      <c r="BX63" s="37"/>
      <c r="BY63" s="42"/>
      <c r="BZ63" s="37"/>
      <c r="CA63" s="42"/>
      <c r="CB63" s="37"/>
      <c r="CC63" s="42"/>
      <c r="CD63" s="37"/>
      <c r="CE63" s="42"/>
      <c r="CF63" s="37"/>
      <c r="CG63" s="42"/>
      <c r="CH63" s="37"/>
    </row>
    <row r="64" spans="1:87" ht="15" thickBot="1" x14ac:dyDescent="0.35">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230"/>
    </row>
    <row r="65" spans="1:88" ht="16.2" thickBot="1" x14ac:dyDescent="0.35">
      <c r="A65" s="554" t="s">
        <v>12</v>
      </c>
      <c r="B65" s="18" t="s">
        <v>12</v>
      </c>
      <c r="C65" s="176">
        <f>C$4</f>
        <v>44927</v>
      </c>
      <c r="D65" s="176">
        <f t="shared" ref="D65:BO65" si="84">D$4</f>
        <v>44958</v>
      </c>
      <c r="E65" s="176">
        <f t="shared" si="84"/>
        <v>44986</v>
      </c>
      <c r="F65" s="176">
        <f t="shared" si="84"/>
        <v>45017</v>
      </c>
      <c r="G65" s="176">
        <f t="shared" si="84"/>
        <v>45047</v>
      </c>
      <c r="H65" s="176">
        <f t="shared" si="84"/>
        <v>45078</v>
      </c>
      <c r="I65" s="176">
        <f t="shared" si="84"/>
        <v>45108</v>
      </c>
      <c r="J65" s="176">
        <f t="shared" si="84"/>
        <v>45139</v>
      </c>
      <c r="K65" s="176">
        <f t="shared" si="84"/>
        <v>45170</v>
      </c>
      <c r="L65" s="176">
        <f t="shared" si="84"/>
        <v>45200</v>
      </c>
      <c r="M65" s="176">
        <f t="shared" si="84"/>
        <v>45231</v>
      </c>
      <c r="N65" s="176">
        <f t="shared" si="84"/>
        <v>45261</v>
      </c>
      <c r="O65" s="176">
        <f t="shared" si="84"/>
        <v>45292</v>
      </c>
      <c r="P65" s="176">
        <f t="shared" si="84"/>
        <v>45323</v>
      </c>
      <c r="Q65" s="176">
        <f t="shared" si="84"/>
        <v>45352</v>
      </c>
      <c r="R65" s="176">
        <f t="shared" si="84"/>
        <v>45383</v>
      </c>
      <c r="S65" s="176">
        <f t="shared" si="84"/>
        <v>45413</v>
      </c>
      <c r="T65" s="176">
        <f t="shared" si="84"/>
        <v>45444</v>
      </c>
      <c r="U65" s="176">
        <f t="shared" si="84"/>
        <v>45474</v>
      </c>
      <c r="V65" s="176">
        <f t="shared" si="84"/>
        <v>45505</v>
      </c>
      <c r="W65" s="176">
        <f t="shared" si="84"/>
        <v>45536</v>
      </c>
      <c r="X65" s="176">
        <f t="shared" si="84"/>
        <v>45566</v>
      </c>
      <c r="Y65" s="176">
        <f t="shared" si="84"/>
        <v>45597</v>
      </c>
      <c r="Z65" s="176">
        <f t="shared" si="84"/>
        <v>45627</v>
      </c>
      <c r="AA65" s="176">
        <f t="shared" si="84"/>
        <v>45658</v>
      </c>
      <c r="AB65" s="176">
        <f t="shared" si="84"/>
        <v>45689</v>
      </c>
      <c r="AC65" s="176">
        <f t="shared" si="84"/>
        <v>45717</v>
      </c>
      <c r="AD65" s="176">
        <f t="shared" si="84"/>
        <v>45748</v>
      </c>
      <c r="AE65" s="176">
        <f t="shared" si="84"/>
        <v>45778</v>
      </c>
      <c r="AF65" s="176">
        <f t="shared" si="84"/>
        <v>45809</v>
      </c>
      <c r="AG65" s="176">
        <f t="shared" si="84"/>
        <v>45839</v>
      </c>
      <c r="AH65" s="176">
        <f t="shared" si="84"/>
        <v>45870</v>
      </c>
      <c r="AI65" s="176">
        <f t="shared" si="84"/>
        <v>45901</v>
      </c>
      <c r="AJ65" s="176">
        <f t="shared" si="84"/>
        <v>45931</v>
      </c>
      <c r="AK65" s="176">
        <f t="shared" si="84"/>
        <v>45962</v>
      </c>
      <c r="AL65" s="176">
        <f t="shared" si="84"/>
        <v>45992</v>
      </c>
      <c r="AM65" s="176">
        <f t="shared" si="84"/>
        <v>46023</v>
      </c>
      <c r="AN65" s="176">
        <f t="shared" si="84"/>
        <v>46054</v>
      </c>
      <c r="AO65" s="176">
        <f t="shared" si="84"/>
        <v>46082</v>
      </c>
      <c r="AP65" s="176">
        <f t="shared" si="84"/>
        <v>46113</v>
      </c>
      <c r="AQ65" s="176">
        <f t="shared" si="84"/>
        <v>46143</v>
      </c>
      <c r="AR65" s="176">
        <f t="shared" si="84"/>
        <v>46174</v>
      </c>
      <c r="AS65" s="176">
        <f t="shared" si="84"/>
        <v>46204</v>
      </c>
      <c r="AT65" s="176">
        <f t="shared" si="84"/>
        <v>46235</v>
      </c>
      <c r="AU65" s="176">
        <f t="shared" si="84"/>
        <v>46266</v>
      </c>
      <c r="AV65" s="176">
        <f t="shared" si="84"/>
        <v>46296</v>
      </c>
      <c r="AW65" s="176">
        <f t="shared" si="84"/>
        <v>46327</v>
      </c>
      <c r="AX65" s="176">
        <f t="shared" si="84"/>
        <v>46357</v>
      </c>
      <c r="AY65" s="176">
        <f t="shared" si="84"/>
        <v>46388</v>
      </c>
      <c r="AZ65" s="176">
        <f t="shared" si="84"/>
        <v>46419</v>
      </c>
      <c r="BA65" s="176">
        <f t="shared" si="84"/>
        <v>46447</v>
      </c>
      <c r="BB65" s="176">
        <f t="shared" si="84"/>
        <v>46478</v>
      </c>
      <c r="BC65" s="176">
        <f t="shared" si="84"/>
        <v>46508</v>
      </c>
      <c r="BD65" s="176">
        <f t="shared" si="84"/>
        <v>46539</v>
      </c>
      <c r="BE65" s="176">
        <f t="shared" si="84"/>
        <v>46569</v>
      </c>
      <c r="BF65" s="176">
        <f t="shared" si="84"/>
        <v>46600</v>
      </c>
      <c r="BG65" s="176">
        <f t="shared" si="84"/>
        <v>46631</v>
      </c>
      <c r="BH65" s="176">
        <f t="shared" si="84"/>
        <v>46661</v>
      </c>
      <c r="BI65" s="176">
        <f t="shared" si="84"/>
        <v>46692</v>
      </c>
      <c r="BJ65" s="176">
        <f t="shared" si="84"/>
        <v>46722</v>
      </c>
      <c r="BK65" s="176">
        <f t="shared" si="84"/>
        <v>46753</v>
      </c>
      <c r="BL65" s="176">
        <f t="shared" si="84"/>
        <v>46784</v>
      </c>
      <c r="BM65" s="176">
        <f t="shared" si="84"/>
        <v>46813</v>
      </c>
      <c r="BN65" s="176">
        <f t="shared" si="84"/>
        <v>46844</v>
      </c>
      <c r="BO65" s="176">
        <f t="shared" si="84"/>
        <v>46874</v>
      </c>
      <c r="BP65" s="176">
        <f t="shared" ref="BP65:CH65" si="85">BP$4</f>
        <v>46905</v>
      </c>
      <c r="BQ65" s="176">
        <f t="shared" si="85"/>
        <v>46935</v>
      </c>
      <c r="BR65" s="176">
        <f t="shared" si="85"/>
        <v>46966</v>
      </c>
      <c r="BS65" s="176">
        <f t="shared" si="85"/>
        <v>46997</v>
      </c>
      <c r="BT65" s="176">
        <f t="shared" si="85"/>
        <v>47027</v>
      </c>
      <c r="BU65" s="176">
        <f t="shared" si="85"/>
        <v>47058</v>
      </c>
      <c r="BV65" s="176">
        <f t="shared" si="85"/>
        <v>47088</v>
      </c>
      <c r="BW65" s="176">
        <f t="shared" si="85"/>
        <v>47119</v>
      </c>
      <c r="BX65" s="176">
        <f t="shared" si="85"/>
        <v>47150</v>
      </c>
      <c r="BY65" s="176">
        <f t="shared" si="85"/>
        <v>47178</v>
      </c>
      <c r="BZ65" s="176">
        <f t="shared" si="85"/>
        <v>47209</v>
      </c>
      <c r="CA65" s="176">
        <f t="shared" si="85"/>
        <v>47239</v>
      </c>
      <c r="CB65" s="176">
        <f t="shared" si="85"/>
        <v>47270</v>
      </c>
      <c r="CC65" s="176">
        <f t="shared" si="85"/>
        <v>47300</v>
      </c>
      <c r="CD65" s="176">
        <f t="shared" si="85"/>
        <v>47331</v>
      </c>
      <c r="CE65" s="176">
        <f t="shared" si="85"/>
        <v>47362</v>
      </c>
      <c r="CF65" s="176">
        <f t="shared" si="85"/>
        <v>47392</v>
      </c>
      <c r="CG65" s="176">
        <f t="shared" si="85"/>
        <v>47423</v>
      </c>
      <c r="CH65" s="177">
        <f t="shared" si="85"/>
        <v>47453</v>
      </c>
      <c r="CJ65" s="232" t="s">
        <v>182</v>
      </c>
    </row>
    <row r="66" spans="1:88" ht="15" customHeight="1" x14ac:dyDescent="0.3">
      <c r="A66" s="555"/>
      <c r="B66" s="94" t="s">
        <v>0</v>
      </c>
      <c r="C66" s="21">
        <f>' 1M - RES'!C66</f>
        <v>0.11129699999999999</v>
      </c>
      <c r="D66" s="21">
        <f>' 1M - RES'!D66</f>
        <v>9.3076999999999993E-2</v>
      </c>
      <c r="E66" s="21">
        <f>' 1M - RES'!E66</f>
        <v>7.0041999999999993E-2</v>
      </c>
      <c r="F66" s="21">
        <f>' 1M - RES'!F66</f>
        <v>3.7116000000000003E-2</v>
      </c>
      <c r="G66" s="21">
        <f>' 1M - RES'!G66</f>
        <v>4.0888000000000001E-2</v>
      </c>
      <c r="H66" s="21">
        <f>' 1M - RES'!H66</f>
        <v>0.103973</v>
      </c>
      <c r="I66" s="21">
        <f>' 1M - RES'!I66</f>
        <v>0.1401</v>
      </c>
      <c r="J66" s="21">
        <f>' 1M - RES'!J66</f>
        <v>0.13320699999999999</v>
      </c>
      <c r="K66" s="21">
        <f>' 1M - RES'!K66</f>
        <v>6.6758999999999999E-2</v>
      </c>
      <c r="L66" s="21">
        <f>' 1M - RES'!L66</f>
        <v>3.7011000000000002E-2</v>
      </c>
      <c r="M66" s="21">
        <f>' 1M - RES'!M66</f>
        <v>5.9593E-2</v>
      </c>
      <c r="N66" s="21">
        <f>' 1M - RES'!N66</f>
        <v>0.106937</v>
      </c>
      <c r="O66" s="21">
        <f>' 1M - RES'!O66</f>
        <v>0.11129699999999999</v>
      </c>
      <c r="P66" s="21">
        <f>' 1M - RES'!P66</f>
        <v>9.3076999999999993E-2</v>
      </c>
      <c r="Q66" s="21">
        <f>' 1M - RES'!Q66</f>
        <v>7.0041999999999993E-2</v>
      </c>
      <c r="R66" s="21">
        <f>' 1M - RES'!R66</f>
        <v>3.7116000000000003E-2</v>
      </c>
      <c r="S66" s="21">
        <f>' 1M - RES'!S66</f>
        <v>4.0888000000000001E-2</v>
      </c>
      <c r="T66" s="21">
        <f>' 1M - RES'!T66</f>
        <v>0.103973</v>
      </c>
      <c r="U66" s="21">
        <f>' 1M - RES'!U66</f>
        <v>0.1401</v>
      </c>
      <c r="V66" s="21">
        <f>' 1M - RES'!V66</f>
        <v>0.13320699999999999</v>
      </c>
      <c r="W66" s="21">
        <f>' 1M - RES'!W66</f>
        <v>6.6758999999999999E-2</v>
      </c>
      <c r="X66" s="21">
        <f>' 1M - RES'!X66</f>
        <v>3.7011000000000002E-2</v>
      </c>
      <c r="Y66" s="21">
        <f>' 1M - RES'!Y66</f>
        <v>5.9593E-2</v>
      </c>
      <c r="Z66" s="21">
        <f>' 1M - RES'!Z66</f>
        <v>0.106937</v>
      </c>
      <c r="AA66" s="21">
        <f>' 1M - RES'!AA66</f>
        <v>0.11129699999999999</v>
      </c>
      <c r="AB66" s="21">
        <f>' 1M - RES'!AB66</f>
        <v>9.3076999999999993E-2</v>
      </c>
      <c r="AC66" s="21">
        <f>' 1M - RES'!AC66</f>
        <v>7.0041999999999993E-2</v>
      </c>
      <c r="AD66" s="21">
        <f>' 1M - RES'!AD66</f>
        <v>3.7116000000000003E-2</v>
      </c>
      <c r="AE66" s="21">
        <f>' 1M - RES'!AE66</f>
        <v>4.0888000000000001E-2</v>
      </c>
      <c r="AF66" s="21">
        <f>' 1M - RES'!AF66</f>
        <v>0.103973</v>
      </c>
      <c r="AG66" s="21">
        <f>' 1M - RES'!AG66</f>
        <v>0.1401</v>
      </c>
      <c r="AH66" s="21">
        <f>' 1M - RES'!AH66</f>
        <v>0.13320699999999999</v>
      </c>
      <c r="AI66" s="21">
        <f>' 1M - RES'!AI66</f>
        <v>6.6758999999999999E-2</v>
      </c>
      <c r="AJ66" s="21">
        <f>' 1M - RES'!AJ66</f>
        <v>3.7011000000000002E-2</v>
      </c>
      <c r="AK66" s="21">
        <f>' 1M - RES'!AK66</f>
        <v>5.9593E-2</v>
      </c>
      <c r="AL66" s="21">
        <f>' 1M - RES'!AL66</f>
        <v>0.106937</v>
      </c>
      <c r="AM66" s="21">
        <f>' 1M - RES'!AM66</f>
        <v>0.11129699999999999</v>
      </c>
      <c r="AN66" s="21">
        <f>' 1M - RES'!AN66</f>
        <v>9.3076999999999993E-2</v>
      </c>
      <c r="AO66" s="21">
        <f>' 1M - RES'!AO66</f>
        <v>7.0041999999999993E-2</v>
      </c>
      <c r="AP66" s="21">
        <f>' 1M - RES'!AP66</f>
        <v>3.7116000000000003E-2</v>
      </c>
      <c r="AQ66" s="21">
        <f>' 1M - RES'!AQ66</f>
        <v>4.0888000000000001E-2</v>
      </c>
      <c r="AR66" s="21">
        <f>' 1M - RES'!AR66</f>
        <v>0.103973</v>
      </c>
      <c r="AS66" s="21">
        <f>' 1M - RES'!AS66</f>
        <v>0.1401</v>
      </c>
      <c r="AT66" s="21">
        <f>' 1M - RES'!AT66</f>
        <v>0.13320699999999999</v>
      </c>
      <c r="AU66" s="21">
        <f>' 1M - RES'!AU66</f>
        <v>6.6758999999999999E-2</v>
      </c>
      <c r="AV66" s="21">
        <f>' 1M - RES'!AV66</f>
        <v>3.7011000000000002E-2</v>
      </c>
      <c r="AW66" s="21">
        <f>' 1M - RES'!AW66</f>
        <v>5.9593E-2</v>
      </c>
      <c r="AX66" s="21">
        <f>' 1M - RES'!AX66</f>
        <v>0.106937</v>
      </c>
      <c r="AY66" s="21">
        <f>' 1M - RES'!AY66</f>
        <v>0.11129699999999999</v>
      </c>
      <c r="AZ66" s="21">
        <f>' 1M - RES'!AZ66</f>
        <v>9.3076999999999993E-2</v>
      </c>
      <c r="BA66" s="21">
        <f>' 1M - RES'!BA66</f>
        <v>7.0041999999999993E-2</v>
      </c>
      <c r="BB66" s="21">
        <f>' 1M - RES'!BB66</f>
        <v>3.7116000000000003E-2</v>
      </c>
      <c r="BC66" s="21">
        <f>' 1M - RES'!BC66</f>
        <v>4.0888000000000001E-2</v>
      </c>
      <c r="BD66" s="21">
        <f>' 1M - RES'!BD66</f>
        <v>0.103973</v>
      </c>
      <c r="BE66" s="21">
        <f>' 1M - RES'!BE66</f>
        <v>0.1401</v>
      </c>
      <c r="BF66" s="21">
        <f>' 1M - RES'!BF66</f>
        <v>0.13320699999999999</v>
      </c>
      <c r="BG66" s="21">
        <f>' 1M - RES'!BG66</f>
        <v>6.6758999999999999E-2</v>
      </c>
      <c r="BH66" s="21">
        <f>' 1M - RES'!BH66</f>
        <v>3.7011000000000002E-2</v>
      </c>
      <c r="BI66" s="21">
        <f>' 1M - RES'!BI66</f>
        <v>5.9593E-2</v>
      </c>
      <c r="BJ66" s="21">
        <f>' 1M - RES'!BJ66</f>
        <v>0.106937</v>
      </c>
      <c r="BK66" s="21">
        <f>' 1M - RES'!BK66</f>
        <v>0.11129699999999999</v>
      </c>
      <c r="BL66" s="21">
        <f>' 1M - RES'!BL66</f>
        <v>9.3076999999999993E-2</v>
      </c>
      <c r="BM66" s="21">
        <f>' 1M - RES'!BM66</f>
        <v>7.0041999999999993E-2</v>
      </c>
      <c r="BN66" s="21">
        <f>' 1M - RES'!BN66</f>
        <v>3.7116000000000003E-2</v>
      </c>
      <c r="BO66" s="21">
        <f>' 1M - RES'!BO66</f>
        <v>4.0888000000000001E-2</v>
      </c>
      <c r="BP66" s="21">
        <f>' 1M - RES'!BP66</f>
        <v>0.103973</v>
      </c>
      <c r="BQ66" s="21">
        <f>' 1M - RES'!BQ66</f>
        <v>0.1401</v>
      </c>
      <c r="BR66" s="21">
        <f>' 1M - RES'!BR66</f>
        <v>0.13320699999999999</v>
      </c>
      <c r="BS66" s="21">
        <f>' 1M - RES'!BS66</f>
        <v>6.6758999999999999E-2</v>
      </c>
      <c r="BT66" s="21">
        <f>' 1M - RES'!BT66</f>
        <v>3.7011000000000002E-2</v>
      </c>
      <c r="BU66" s="21">
        <f>' 1M - RES'!BU66</f>
        <v>5.9593E-2</v>
      </c>
      <c r="BV66" s="21">
        <f>' 1M - RES'!BV66</f>
        <v>0.106937</v>
      </c>
      <c r="BW66" s="21">
        <f>' 1M - RES'!BW66</f>
        <v>0.11129699999999999</v>
      </c>
      <c r="BX66" s="21">
        <f>' 1M - RES'!BX66</f>
        <v>9.3076999999999993E-2</v>
      </c>
      <c r="BY66" s="21">
        <f>' 1M - RES'!BY66</f>
        <v>7.0041999999999993E-2</v>
      </c>
      <c r="BZ66" s="21">
        <f>' 1M - RES'!BZ66</f>
        <v>3.7116000000000003E-2</v>
      </c>
      <c r="CA66" s="21">
        <f>' 1M - RES'!CA66</f>
        <v>4.0888000000000001E-2</v>
      </c>
      <c r="CB66" s="21">
        <f>' 1M - RES'!CB66</f>
        <v>0.103973</v>
      </c>
      <c r="CC66" s="21">
        <f>' 1M - RES'!CC66</f>
        <v>0.1401</v>
      </c>
      <c r="CD66" s="21">
        <f>' 1M - RES'!CD66</f>
        <v>0.13320699999999999</v>
      </c>
      <c r="CE66" s="21">
        <f>' 1M - RES'!CE66</f>
        <v>6.6758999999999999E-2</v>
      </c>
      <c r="CF66" s="21">
        <f>' 1M - RES'!CF66</f>
        <v>3.7011000000000002E-2</v>
      </c>
      <c r="CG66" s="21">
        <f>' 1M - RES'!CG66</f>
        <v>5.9593E-2</v>
      </c>
      <c r="CH66" s="25">
        <f>' 1M - RES'!CH66</f>
        <v>0.106937</v>
      </c>
      <c r="CJ66" s="249">
        <f>SUM(C66:N66)</f>
        <v>1</v>
      </c>
    </row>
    <row r="67" spans="1:88" x14ac:dyDescent="0.3">
      <c r="A67" s="555"/>
      <c r="B67" s="95" t="s">
        <v>1</v>
      </c>
      <c r="C67" s="21">
        <f>' 1M - RES'!C67</f>
        <v>1.1999999999999999E-3</v>
      </c>
      <c r="D67" s="21">
        <f>' 1M - RES'!D67</f>
        <v>1.1000000000000001E-3</v>
      </c>
      <c r="E67" s="21">
        <f>' 1M - RES'!E67</f>
        <v>3.13E-3</v>
      </c>
      <c r="F67" s="21">
        <f>' 1M - RES'!F67</f>
        <v>1.5047E-2</v>
      </c>
      <c r="G67" s="21">
        <f>' 1M - RES'!G67</f>
        <v>6.5409999999999996E-2</v>
      </c>
      <c r="H67" s="21">
        <f>' 1M - RES'!H67</f>
        <v>0.21082300000000001</v>
      </c>
      <c r="I67" s="21">
        <f>' 1M - RES'!I67</f>
        <v>0.28477999999999998</v>
      </c>
      <c r="J67" s="21">
        <f>' 1M - RES'!J67</f>
        <v>0.27076600000000001</v>
      </c>
      <c r="K67" s="21">
        <f>' 1M - RES'!K67</f>
        <v>0.126605</v>
      </c>
      <c r="L67" s="21">
        <f>' 1M - RES'!L67</f>
        <v>1.8471999999999999E-2</v>
      </c>
      <c r="M67" s="21">
        <f>' 1M - RES'!M67</f>
        <v>1.444E-3</v>
      </c>
      <c r="N67" s="21">
        <f>' 1M - RES'!N67</f>
        <v>1.222E-3</v>
      </c>
      <c r="O67" s="21">
        <f>' 1M - RES'!O67</f>
        <v>1.1999999999999999E-3</v>
      </c>
      <c r="P67" s="21">
        <f>' 1M - RES'!P67</f>
        <v>1.1000000000000001E-3</v>
      </c>
      <c r="Q67" s="21">
        <f>' 1M - RES'!Q67</f>
        <v>3.13E-3</v>
      </c>
      <c r="R67" s="21">
        <f>' 1M - RES'!R67</f>
        <v>1.5047E-2</v>
      </c>
      <c r="S67" s="21">
        <f>' 1M - RES'!S67</f>
        <v>6.5409999999999996E-2</v>
      </c>
      <c r="T67" s="21">
        <f>' 1M - RES'!T67</f>
        <v>0.21082300000000001</v>
      </c>
      <c r="U67" s="21">
        <f>' 1M - RES'!U67</f>
        <v>0.28477999999999998</v>
      </c>
      <c r="V67" s="21">
        <f>' 1M - RES'!V67</f>
        <v>0.27076600000000001</v>
      </c>
      <c r="W67" s="21">
        <f>' 1M - RES'!W67</f>
        <v>0.126605</v>
      </c>
      <c r="X67" s="21">
        <f>' 1M - RES'!X67</f>
        <v>1.8471999999999999E-2</v>
      </c>
      <c r="Y67" s="21">
        <f>' 1M - RES'!Y67</f>
        <v>1.444E-3</v>
      </c>
      <c r="Z67" s="21">
        <f>' 1M - RES'!Z67</f>
        <v>1.222E-3</v>
      </c>
      <c r="AA67" s="21">
        <f>' 1M - RES'!AA67</f>
        <v>1.1999999999999999E-3</v>
      </c>
      <c r="AB67" s="21">
        <f>' 1M - RES'!AB67</f>
        <v>1.1000000000000001E-3</v>
      </c>
      <c r="AC67" s="21">
        <f>' 1M - RES'!AC67</f>
        <v>3.13E-3</v>
      </c>
      <c r="AD67" s="21">
        <f>' 1M - RES'!AD67</f>
        <v>1.5047E-2</v>
      </c>
      <c r="AE67" s="21">
        <f>' 1M - RES'!AE67</f>
        <v>6.5409999999999996E-2</v>
      </c>
      <c r="AF67" s="21">
        <f>' 1M - RES'!AF67</f>
        <v>0.21082300000000001</v>
      </c>
      <c r="AG67" s="21">
        <f>' 1M - RES'!AG67</f>
        <v>0.28477999999999998</v>
      </c>
      <c r="AH67" s="21">
        <f>' 1M - RES'!AH67</f>
        <v>0.27076600000000001</v>
      </c>
      <c r="AI67" s="21">
        <f>' 1M - RES'!AI67</f>
        <v>0.126605</v>
      </c>
      <c r="AJ67" s="21">
        <f>' 1M - RES'!AJ67</f>
        <v>1.8471999999999999E-2</v>
      </c>
      <c r="AK67" s="21">
        <f>' 1M - RES'!AK67</f>
        <v>1.444E-3</v>
      </c>
      <c r="AL67" s="21">
        <f>' 1M - RES'!AL67</f>
        <v>1.222E-3</v>
      </c>
      <c r="AM67" s="21">
        <f>' 1M - RES'!AM67</f>
        <v>1.1999999999999999E-3</v>
      </c>
      <c r="AN67" s="21">
        <f>' 1M - RES'!AN67</f>
        <v>1.1000000000000001E-3</v>
      </c>
      <c r="AO67" s="21">
        <f>' 1M - RES'!AO67</f>
        <v>3.13E-3</v>
      </c>
      <c r="AP67" s="21">
        <f>' 1M - RES'!AP67</f>
        <v>1.5047E-2</v>
      </c>
      <c r="AQ67" s="21">
        <f>' 1M - RES'!AQ67</f>
        <v>6.5409999999999996E-2</v>
      </c>
      <c r="AR67" s="21">
        <f>' 1M - RES'!AR67</f>
        <v>0.21082300000000001</v>
      </c>
      <c r="AS67" s="21">
        <f>' 1M - RES'!AS67</f>
        <v>0.28477999999999998</v>
      </c>
      <c r="AT67" s="21">
        <f>' 1M - RES'!AT67</f>
        <v>0.27076600000000001</v>
      </c>
      <c r="AU67" s="21">
        <f>' 1M - RES'!AU67</f>
        <v>0.126605</v>
      </c>
      <c r="AV67" s="21">
        <f>' 1M - RES'!AV67</f>
        <v>1.8471999999999999E-2</v>
      </c>
      <c r="AW67" s="21">
        <f>' 1M - RES'!AW67</f>
        <v>1.444E-3</v>
      </c>
      <c r="AX67" s="21">
        <f>' 1M - RES'!AX67</f>
        <v>1.222E-3</v>
      </c>
      <c r="AY67" s="21">
        <f>' 1M - RES'!AY67</f>
        <v>1.1999999999999999E-3</v>
      </c>
      <c r="AZ67" s="21">
        <f>' 1M - RES'!AZ67</f>
        <v>1.1000000000000001E-3</v>
      </c>
      <c r="BA67" s="21">
        <f>' 1M - RES'!BA67</f>
        <v>3.13E-3</v>
      </c>
      <c r="BB67" s="21">
        <f>' 1M - RES'!BB67</f>
        <v>1.5047E-2</v>
      </c>
      <c r="BC67" s="21">
        <f>' 1M - RES'!BC67</f>
        <v>6.5409999999999996E-2</v>
      </c>
      <c r="BD67" s="21">
        <f>' 1M - RES'!BD67</f>
        <v>0.21082300000000001</v>
      </c>
      <c r="BE67" s="21">
        <f>' 1M - RES'!BE67</f>
        <v>0.28477999999999998</v>
      </c>
      <c r="BF67" s="21">
        <f>' 1M - RES'!BF67</f>
        <v>0.27076600000000001</v>
      </c>
      <c r="BG67" s="21">
        <f>' 1M - RES'!BG67</f>
        <v>0.126605</v>
      </c>
      <c r="BH67" s="21">
        <f>' 1M - RES'!BH67</f>
        <v>1.8471999999999999E-2</v>
      </c>
      <c r="BI67" s="21">
        <f>' 1M - RES'!BI67</f>
        <v>1.444E-3</v>
      </c>
      <c r="BJ67" s="21">
        <f>' 1M - RES'!BJ67</f>
        <v>1.222E-3</v>
      </c>
      <c r="BK67" s="21">
        <f>' 1M - RES'!BK67</f>
        <v>1.1999999999999999E-3</v>
      </c>
      <c r="BL67" s="21">
        <f>' 1M - RES'!BL67</f>
        <v>1.1000000000000001E-3</v>
      </c>
      <c r="BM67" s="21">
        <f>' 1M - RES'!BM67</f>
        <v>3.13E-3</v>
      </c>
      <c r="BN67" s="21">
        <f>' 1M - RES'!BN67</f>
        <v>1.5047E-2</v>
      </c>
      <c r="BO67" s="21">
        <f>' 1M - RES'!BO67</f>
        <v>6.5409999999999996E-2</v>
      </c>
      <c r="BP67" s="21">
        <f>' 1M - RES'!BP67</f>
        <v>0.21082300000000001</v>
      </c>
      <c r="BQ67" s="21">
        <f>' 1M - RES'!BQ67</f>
        <v>0.28477999999999998</v>
      </c>
      <c r="BR67" s="21">
        <f>' 1M - RES'!BR67</f>
        <v>0.27076600000000001</v>
      </c>
      <c r="BS67" s="21">
        <f>' 1M - RES'!BS67</f>
        <v>0.126605</v>
      </c>
      <c r="BT67" s="21">
        <f>' 1M - RES'!BT67</f>
        <v>1.8471999999999999E-2</v>
      </c>
      <c r="BU67" s="21">
        <f>' 1M - RES'!BU67</f>
        <v>1.444E-3</v>
      </c>
      <c r="BV67" s="21">
        <f>' 1M - RES'!BV67</f>
        <v>1.222E-3</v>
      </c>
      <c r="BW67" s="21">
        <f>' 1M - RES'!BW67</f>
        <v>1.1999999999999999E-3</v>
      </c>
      <c r="BX67" s="21">
        <f>' 1M - RES'!BX67</f>
        <v>1.1000000000000001E-3</v>
      </c>
      <c r="BY67" s="21">
        <f>' 1M - RES'!BY67</f>
        <v>3.13E-3</v>
      </c>
      <c r="BZ67" s="21">
        <f>' 1M - RES'!BZ67</f>
        <v>1.5047E-2</v>
      </c>
      <c r="CA67" s="21">
        <f>' 1M - RES'!CA67</f>
        <v>6.5409999999999996E-2</v>
      </c>
      <c r="CB67" s="21">
        <f>' 1M - RES'!CB67</f>
        <v>0.21082300000000001</v>
      </c>
      <c r="CC67" s="21">
        <f>' 1M - RES'!CC67</f>
        <v>0.28477999999999998</v>
      </c>
      <c r="CD67" s="21">
        <f>' 1M - RES'!CD67</f>
        <v>0.27076600000000001</v>
      </c>
      <c r="CE67" s="21">
        <f>' 1M - RES'!CE67</f>
        <v>0.126605</v>
      </c>
      <c r="CF67" s="21">
        <f>' 1M - RES'!CF67</f>
        <v>1.8471999999999999E-2</v>
      </c>
      <c r="CG67" s="21">
        <f>' 1M - RES'!CG67</f>
        <v>1.444E-3</v>
      </c>
      <c r="CH67" s="25">
        <f>' 1M - RES'!CH67</f>
        <v>1.222E-3</v>
      </c>
      <c r="CJ67" s="249">
        <f t="shared" ref="CJ67:CJ75" si="86">SUM(C67:N67)</f>
        <v>0.99999900000000008</v>
      </c>
    </row>
    <row r="68" spans="1:88" x14ac:dyDescent="0.3">
      <c r="A68" s="555"/>
      <c r="B68" s="94" t="s">
        <v>2</v>
      </c>
      <c r="C68" s="21">
        <f>' 1M - RES'!C68</f>
        <v>7.9578999999999997E-2</v>
      </c>
      <c r="D68" s="21">
        <f>' 1M - RES'!D68</f>
        <v>7.2517999999999999E-2</v>
      </c>
      <c r="E68" s="21">
        <f>' 1M - RES'!E68</f>
        <v>8.1079999999999999E-2</v>
      </c>
      <c r="F68" s="21">
        <f>' 1M - RES'!F68</f>
        <v>7.9918000000000003E-2</v>
      </c>
      <c r="G68" s="21">
        <f>' 1M - RES'!G68</f>
        <v>8.4083000000000005E-2</v>
      </c>
      <c r="H68" s="21">
        <f>' 1M - RES'!H68</f>
        <v>8.5730000000000001E-2</v>
      </c>
      <c r="I68" s="21">
        <f>' 1M - RES'!I68</f>
        <v>9.6095E-2</v>
      </c>
      <c r="J68" s="21">
        <f>' 1M - RES'!J68</f>
        <v>9.6095E-2</v>
      </c>
      <c r="K68" s="21">
        <f>' 1M - RES'!K68</f>
        <v>8.4277000000000005E-2</v>
      </c>
      <c r="L68" s="21">
        <f>' 1M - RES'!L68</f>
        <v>8.2582000000000003E-2</v>
      </c>
      <c r="M68" s="21">
        <f>' 1M - RES'!M68</f>
        <v>7.8464999999999993E-2</v>
      </c>
      <c r="N68" s="21">
        <f>' 1M - RES'!N68</f>
        <v>7.9578999999999997E-2</v>
      </c>
      <c r="O68" s="21">
        <f>' 1M - RES'!O68</f>
        <v>7.9578999999999997E-2</v>
      </c>
      <c r="P68" s="21">
        <f>' 1M - RES'!P68</f>
        <v>7.2517999999999999E-2</v>
      </c>
      <c r="Q68" s="21">
        <f>' 1M - RES'!Q68</f>
        <v>8.1079999999999999E-2</v>
      </c>
      <c r="R68" s="21">
        <f>' 1M - RES'!R68</f>
        <v>7.9918000000000003E-2</v>
      </c>
      <c r="S68" s="21">
        <f>' 1M - RES'!S68</f>
        <v>8.4083000000000005E-2</v>
      </c>
      <c r="T68" s="21">
        <f>' 1M - RES'!T68</f>
        <v>8.5730000000000001E-2</v>
      </c>
      <c r="U68" s="21">
        <f>' 1M - RES'!U68</f>
        <v>9.6095E-2</v>
      </c>
      <c r="V68" s="21">
        <f>' 1M - RES'!V68</f>
        <v>9.6095E-2</v>
      </c>
      <c r="W68" s="21">
        <f>' 1M - RES'!W68</f>
        <v>8.4277000000000005E-2</v>
      </c>
      <c r="X68" s="21">
        <f>' 1M - RES'!X68</f>
        <v>8.2582000000000003E-2</v>
      </c>
      <c r="Y68" s="21">
        <f>' 1M - RES'!Y68</f>
        <v>7.8464999999999993E-2</v>
      </c>
      <c r="Z68" s="21">
        <f>' 1M - RES'!Z68</f>
        <v>7.9578999999999997E-2</v>
      </c>
      <c r="AA68" s="21">
        <f>' 1M - RES'!AA68</f>
        <v>7.9578999999999997E-2</v>
      </c>
      <c r="AB68" s="21">
        <f>' 1M - RES'!AB68</f>
        <v>7.2517999999999999E-2</v>
      </c>
      <c r="AC68" s="21">
        <f>' 1M - RES'!AC68</f>
        <v>8.1079999999999999E-2</v>
      </c>
      <c r="AD68" s="21">
        <f>' 1M - RES'!AD68</f>
        <v>7.9918000000000003E-2</v>
      </c>
      <c r="AE68" s="21">
        <f>' 1M - RES'!AE68</f>
        <v>8.4083000000000005E-2</v>
      </c>
      <c r="AF68" s="21">
        <f>' 1M - RES'!AF68</f>
        <v>8.5730000000000001E-2</v>
      </c>
      <c r="AG68" s="21">
        <f>' 1M - RES'!AG68</f>
        <v>9.6095E-2</v>
      </c>
      <c r="AH68" s="21">
        <f>' 1M - RES'!AH68</f>
        <v>9.6095E-2</v>
      </c>
      <c r="AI68" s="21">
        <f>' 1M - RES'!AI68</f>
        <v>8.4277000000000005E-2</v>
      </c>
      <c r="AJ68" s="21">
        <f>' 1M - RES'!AJ68</f>
        <v>8.2582000000000003E-2</v>
      </c>
      <c r="AK68" s="21">
        <f>' 1M - RES'!AK68</f>
        <v>7.8464999999999993E-2</v>
      </c>
      <c r="AL68" s="21">
        <f>' 1M - RES'!AL68</f>
        <v>7.9578999999999997E-2</v>
      </c>
      <c r="AM68" s="21">
        <f>' 1M - RES'!AM68</f>
        <v>7.9578999999999997E-2</v>
      </c>
      <c r="AN68" s="21">
        <f>' 1M - RES'!AN68</f>
        <v>7.2517999999999999E-2</v>
      </c>
      <c r="AO68" s="21">
        <f>' 1M - RES'!AO68</f>
        <v>8.1079999999999999E-2</v>
      </c>
      <c r="AP68" s="21">
        <f>' 1M - RES'!AP68</f>
        <v>7.9918000000000003E-2</v>
      </c>
      <c r="AQ68" s="21">
        <f>' 1M - RES'!AQ68</f>
        <v>8.4083000000000005E-2</v>
      </c>
      <c r="AR68" s="21">
        <f>' 1M - RES'!AR68</f>
        <v>8.5730000000000001E-2</v>
      </c>
      <c r="AS68" s="21">
        <f>' 1M - RES'!AS68</f>
        <v>9.6095E-2</v>
      </c>
      <c r="AT68" s="21">
        <f>' 1M - RES'!AT68</f>
        <v>9.6095E-2</v>
      </c>
      <c r="AU68" s="21">
        <f>' 1M - RES'!AU68</f>
        <v>8.4277000000000005E-2</v>
      </c>
      <c r="AV68" s="21">
        <f>' 1M - RES'!AV68</f>
        <v>8.2582000000000003E-2</v>
      </c>
      <c r="AW68" s="21">
        <f>' 1M - RES'!AW68</f>
        <v>7.8464999999999993E-2</v>
      </c>
      <c r="AX68" s="21">
        <f>' 1M - RES'!AX68</f>
        <v>7.9578999999999997E-2</v>
      </c>
      <c r="AY68" s="21">
        <f>' 1M - RES'!AY68</f>
        <v>7.9578999999999997E-2</v>
      </c>
      <c r="AZ68" s="21">
        <f>' 1M - RES'!AZ68</f>
        <v>7.2517999999999999E-2</v>
      </c>
      <c r="BA68" s="21">
        <f>' 1M - RES'!BA68</f>
        <v>8.1079999999999999E-2</v>
      </c>
      <c r="BB68" s="21">
        <f>' 1M - RES'!BB68</f>
        <v>7.9918000000000003E-2</v>
      </c>
      <c r="BC68" s="21">
        <f>' 1M - RES'!BC68</f>
        <v>8.4083000000000005E-2</v>
      </c>
      <c r="BD68" s="21">
        <f>' 1M - RES'!BD68</f>
        <v>8.5730000000000001E-2</v>
      </c>
      <c r="BE68" s="21">
        <f>' 1M - RES'!BE68</f>
        <v>9.6095E-2</v>
      </c>
      <c r="BF68" s="21">
        <f>' 1M - RES'!BF68</f>
        <v>9.6095E-2</v>
      </c>
      <c r="BG68" s="21">
        <f>' 1M - RES'!BG68</f>
        <v>8.4277000000000005E-2</v>
      </c>
      <c r="BH68" s="21">
        <f>' 1M - RES'!BH68</f>
        <v>8.2582000000000003E-2</v>
      </c>
      <c r="BI68" s="21">
        <f>' 1M - RES'!BI68</f>
        <v>7.8464999999999993E-2</v>
      </c>
      <c r="BJ68" s="21">
        <f>' 1M - RES'!BJ68</f>
        <v>7.9578999999999997E-2</v>
      </c>
      <c r="BK68" s="21">
        <f>' 1M - RES'!BK68</f>
        <v>7.9578999999999997E-2</v>
      </c>
      <c r="BL68" s="21">
        <f>' 1M - RES'!BL68</f>
        <v>7.2517999999999999E-2</v>
      </c>
      <c r="BM68" s="21">
        <f>' 1M - RES'!BM68</f>
        <v>8.1079999999999999E-2</v>
      </c>
      <c r="BN68" s="21">
        <f>' 1M - RES'!BN68</f>
        <v>7.9918000000000003E-2</v>
      </c>
      <c r="BO68" s="21">
        <f>' 1M - RES'!BO68</f>
        <v>8.4083000000000005E-2</v>
      </c>
      <c r="BP68" s="21">
        <f>' 1M - RES'!BP68</f>
        <v>8.5730000000000001E-2</v>
      </c>
      <c r="BQ68" s="21">
        <f>' 1M - RES'!BQ68</f>
        <v>9.6095E-2</v>
      </c>
      <c r="BR68" s="21">
        <f>' 1M - RES'!BR68</f>
        <v>9.6095E-2</v>
      </c>
      <c r="BS68" s="21">
        <f>' 1M - RES'!BS68</f>
        <v>8.4277000000000005E-2</v>
      </c>
      <c r="BT68" s="21">
        <f>' 1M - RES'!BT68</f>
        <v>8.2582000000000003E-2</v>
      </c>
      <c r="BU68" s="21">
        <f>' 1M - RES'!BU68</f>
        <v>7.8464999999999993E-2</v>
      </c>
      <c r="BV68" s="21">
        <f>' 1M - RES'!BV68</f>
        <v>7.9578999999999997E-2</v>
      </c>
      <c r="BW68" s="21">
        <f>' 1M - RES'!BW68</f>
        <v>7.9578999999999997E-2</v>
      </c>
      <c r="BX68" s="21">
        <f>' 1M - RES'!BX68</f>
        <v>7.2517999999999999E-2</v>
      </c>
      <c r="BY68" s="21">
        <f>' 1M - RES'!BY68</f>
        <v>8.1079999999999999E-2</v>
      </c>
      <c r="BZ68" s="21">
        <f>' 1M - RES'!BZ68</f>
        <v>7.9918000000000003E-2</v>
      </c>
      <c r="CA68" s="21">
        <f>' 1M - RES'!CA68</f>
        <v>8.4083000000000005E-2</v>
      </c>
      <c r="CB68" s="21">
        <f>' 1M - RES'!CB68</f>
        <v>8.5730000000000001E-2</v>
      </c>
      <c r="CC68" s="21">
        <f>' 1M - RES'!CC68</f>
        <v>9.6095E-2</v>
      </c>
      <c r="CD68" s="21">
        <f>' 1M - RES'!CD68</f>
        <v>9.6095E-2</v>
      </c>
      <c r="CE68" s="21">
        <f>' 1M - RES'!CE68</f>
        <v>8.4277000000000005E-2</v>
      </c>
      <c r="CF68" s="21">
        <f>' 1M - RES'!CF68</f>
        <v>8.2582000000000003E-2</v>
      </c>
      <c r="CG68" s="21">
        <f>' 1M - RES'!CG68</f>
        <v>7.8464999999999993E-2</v>
      </c>
      <c r="CH68" s="25">
        <f>' 1M - RES'!CH68</f>
        <v>7.9578999999999997E-2</v>
      </c>
      <c r="CJ68" s="249">
        <f t="shared" si="86"/>
        <v>1.0000010000000001</v>
      </c>
    </row>
    <row r="69" spans="1:88" x14ac:dyDescent="0.3">
      <c r="A69" s="555"/>
      <c r="B69" s="94" t="s">
        <v>9</v>
      </c>
      <c r="C69" s="343">
        <f>' 1M - RES'!C69</f>
        <v>0.21790499999999999</v>
      </c>
      <c r="D69" s="343">
        <f>' 1M - RES'!D69</f>
        <v>0.18213499999999999</v>
      </c>
      <c r="E69" s="343">
        <f>' 1M - RES'!E69</f>
        <v>0.13483300000000001</v>
      </c>
      <c r="F69" s="343">
        <f>' 1M - RES'!F69</f>
        <v>5.8486000000000003E-2</v>
      </c>
      <c r="G69" s="343">
        <f>' 1M - RES'!G69</f>
        <v>1.7144E-2</v>
      </c>
      <c r="H69" s="343">
        <f>' 1M - RES'!H69</f>
        <v>5.1000000000000004E-4</v>
      </c>
      <c r="I69" s="343">
        <f>' 1M - RES'!I69</f>
        <v>6.0000000000000002E-6</v>
      </c>
      <c r="J69" s="343">
        <f>' 1M - RES'!J69</f>
        <v>9.0000000000000002E-6</v>
      </c>
      <c r="K69" s="343">
        <f>' 1M - RES'!K69</f>
        <v>8.8090000000000009E-3</v>
      </c>
      <c r="L69" s="343">
        <f>' 1M - RES'!L69</f>
        <v>5.4961999999999997E-2</v>
      </c>
      <c r="M69" s="343">
        <f>' 1M - RES'!M69</f>
        <v>0.115899</v>
      </c>
      <c r="N69" s="343">
        <f>' 1M - RES'!N69</f>
        <v>0.20930099999999999</v>
      </c>
      <c r="O69" s="21">
        <f>' 1M - RES'!O69</f>
        <v>0.21790499999999999</v>
      </c>
      <c r="P69" s="21">
        <f>' 1M - RES'!P69</f>
        <v>0.18213499999999999</v>
      </c>
      <c r="Q69" s="21">
        <f>' 1M - RES'!Q69</f>
        <v>0.13483300000000001</v>
      </c>
      <c r="R69" s="21">
        <f>' 1M - RES'!R69</f>
        <v>5.8486000000000003E-2</v>
      </c>
      <c r="S69" s="21">
        <f>' 1M - RES'!S69</f>
        <v>1.7144E-2</v>
      </c>
      <c r="T69" s="21">
        <f>' 1M - RES'!T69</f>
        <v>5.1000000000000004E-4</v>
      </c>
      <c r="U69" s="21">
        <f>' 1M - RES'!U69</f>
        <v>6.0000000000000002E-6</v>
      </c>
      <c r="V69" s="21">
        <f>' 1M - RES'!V69</f>
        <v>9.0000000000000002E-6</v>
      </c>
      <c r="W69" s="21">
        <f>' 1M - RES'!W69</f>
        <v>8.8090000000000009E-3</v>
      </c>
      <c r="X69" s="21">
        <f>' 1M - RES'!X69</f>
        <v>5.4961999999999997E-2</v>
      </c>
      <c r="Y69" s="21">
        <f>' 1M - RES'!Y69</f>
        <v>0.115899</v>
      </c>
      <c r="Z69" s="21">
        <f>' 1M - RES'!Z69</f>
        <v>0.20930099999999999</v>
      </c>
      <c r="AA69" s="21">
        <f>' 1M - RES'!AA69</f>
        <v>0.21790499999999999</v>
      </c>
      <c r="AB69" s="21">
        <f>' 1M - RES'!AB69</f>
        <v>0.18213499999999999</v>
      </c>
      <c r="AC69" s="21">
        <f>' 1M - RES'!AC69</f>
        <v>0.13483300000000001</v>
      </c>
      <c r="AD69" s="21">
        <f>' 1M - RES'!AD69</f>
        <v>5.8486000000000003E-2</v>
      </c>
      <c r="AE69" s="21">
        <f>' 1M - RES'!AE69</f>
        <v>1.7144E-2</v>
      </c>
      <c r="AF69" s="21">
        <f>' 1M - RES'!AF69</f>
        <v>5.1000000000000004E-4</v>
      </c>
      <c r="AG69" s="21">
        <f>' 1M - RES'!AG69</f>
        <v>6.0000000000000002E-6</v>
      </c>
      <c r="AH69" s="21">
        <f>' 1M - RES'!AH69</f>
        <v>9.0000000000000002E-6</v>
      </c>
      <c r="AI69" s="21">
        <f>' 1M - RES'!AI69</f>
        <v>8.8090000000000009E-3</v>
      </c>
      <c r="AJ69" s="21">
        <f>' 1M - RES'!AJ69</f>
        <v>5.4961999999999997E-2</v>
      </c>
      <c r="AK69" s="21">
        <f>' 1M - RES'!AK69</f>
        <v>0.115899</v>
      </c>
      <c r="AL69" s="21">
        <f>' 1M - RES'!AL69</f>
        <v>0.20930099999999999</v>
      </c>
      <c r="AM69" s="21">
        <f>' 1M - RES'!AM69</f>
        <v>0.21790499999999999</v>
      </c>
      <c r="AN69" s="21">
        <f>' 1M - RES'!AN69</f>
        <v>0.18213499999999999</v>
      </c>
      <c r="AO69" s="21">
        <f>' 1M - RES'!AO69</f>
        <v>0.13483300000000001</v>
      </c>
      <c r="AP69" s="21">
        <f>' 1M - RES'!AP69</f>
        <v>5.8486000000000003E-2</v>
      </c>
      <c r="AQ69" s="21">
        <f>' 1M - RES'!AQ69</f>
        <v>1.7144E-2</v>
      </c>
      <c r="AR69" s="21">
        <f>' 1M - RES'!AR69</f>
        <v>5.1000000000000004E-4</v>
      </c>
      <c r="AS69" s="21">
        <f>' 1M - RES'!AS69</f>
        <v>6.0000000000000002E-6</v>
      </c>
      <c r="AT69" s="21">
        <f>' 1M - RES'!AT69</f>
        <v>9.0000000000000002E-6</v>
      </c>
      <c r="AU69" s="21">
        <f>' 1M - RES'!AU69</f>
        <v>8.8090000000000009E-3</v>
      </c>
      <c r="AV69" s="21">
        <f>' 1M - RES'!AV69</f>
        <v>5.4961999999999997E-2</v>
      </c>
      <c r="AW69" s="21">
        <f>' 1M - RES'!AW69</f>
        <v>0.115899</v>
      </c>
      <c r="AX69" s="21">
        <f>' 1M - RES'!AX69</f>
        <v>0.20930099999999999</v>
      </c>
      <c r="AY69" s="21">
        <f>' 1M - RES'!AY69</f>
        <v>0.21790499999999999</v>
      </c>
      <c r="AZ69" s="21">
        <f>' 1M - RES'!AZ69</f>
        <v>0.18213499999999999</v>
      </c>
      <c r="BA69" s="21">
        <f>' 1M - RES'!BA69</f>
        <v>0.13483300000000001</v>
      </c>
      <c r="BB69" s="21">
        <f>' 1M - RES'!BB69</f>
        <v>5.8486000000000003E-2</v>
      </c>
      <c r="BC69" s="21">
        <f>' 1M - RES'!BC69</f>
        <v>1.7144E-2</v>
      </c>
      <c r="BD69" s="21">
        <f>' 1M - RES'!BD69</f>
        <v>5.1000000000000004E-4</v>
      </c>
      <c r="BE69" s="21">
        <f>' 1M - RES'!BE69</f>
        <v>6.0000000000000002E-6</v>
      </c>
      <c r="BF69" s="21">
        <f>' 1M - RES'!BF69</f>
        <v>9.0000000000000002E-6</v>
      </c>
      <c r="BG69" s="21">
        <f>' 1M - RES'!BG69</f>
        <v>8.8090000000000009E-3</v>
      </c>
      <c r="BH69" s="21">
        <f>' 1M - RES'!BH69</f>
        <v>5.4961999999999997E-2</v>
      </c>
      <c r="BI69" s="21">
        <f>' 1M - RES'!BI69</f>
        <v>0.115899</v>
      </c>
      <c r="BJ69" s="21">
        <f>' 1M - RES'!BJ69</f>
        <v>0.20930099999999999</v>
      </c>
      <c r="BK69" s="21">
        <f>' 1M - RES'!BK69</f>
        <v>0.21790499999999999</v>
      </c>
      <c r="BL69" s="21">
        <f>' 1M - RES'!BL69</f>
        <v>0.18213499999999999</v>
      </c>
      <c r="BM69" s="21">
        <f>' 1M - RES'!BM69</f>
        <v>0.13483300000000001</v>
      </c>
      <c r="BN69" s="21">
        <f>' 1M - RES'!BN69</f>
        <v>5.8486000000000003E-2</v>
      </c>
      <c r="BO69" s="21">
        <f>' 1M - RES'!BO69</f>
        <v>1.7144E-2</v>
      </c>
      <c r="BP69" s="21">
        <f>' 1M - RES'!BP69</f>
        <v>5.1000000000000004E-4</v>
      </c>
      <c r="BQ69" s="21">
        <f>' 1M - RES'!BQ69</f>
        <v>6.0000000000000002E-6</v>
      </c>
      <c r="BR69" s="21">
        <f>' 1M - RES'!BR69</f>
        <v>9.0000000000000002E-6</v>
      </c>
      <c r="BS69" s="21">
        <f>' 1M - RES'!BS69</f>
        <v>8.8090000000000009E-3</v>
      </c>
      <c r="BT69" s="21">
        <f>' 1M - RES'!BT69</f>
        <v>5.4961999999999997E-2</v>
      </c>
      <c r="BU69" s="21">
        <f>' 1M - RES'!BU69</f>
        <v>0.115899</v>
      </c>
      <c r="BV69" s="21">
        <f>' 1M - RES'!BV69</f>
        <v>0.20930099999999999</v>
      </c>
      <c r="BW69" s="21">
        <f>' 1M - RES'!BW69</f>
        <v>0.21790499999999999</v>
      </c>
      <c r="BX69" s="21">
        <f>' 1M - RES'!BX69</f>
        <v>0.18213499999999999</v>
      </c>
      <c r="BY69" s="21">
        <f>' 1M - RES'!BY69</f>
        <v>0.13483300000000001</v>
      </c>
      <c r="BZ69" s="21">
        <f>' 1M - RES'!BZ69</f>
        <v>5.8486000000000003E-2</v>
      </c>
      <c r="CA69" s="21">
        <f>' 1M - RES'!CA69</f>
        <v>1.7144E-2</v>
      </c>
      <c r="CB69" s="21">
        <f>' 1M - RES'!CB69</f>
        <v>5.1000000000000004E-4</v>
      </c>
      <c r="CC69" s="21">
        <f>' 1M - RES'!CC69</f>
        <v>6.0000000000000002E-6</v>
      </c>
      <c r="CD69" s="21">
        <f>' 1M - RES'!CD69</f>
        <v>9.0000000000000002E-6</v>
      </c>
      <c r="CE69" s="21">
        <f>' 1M - RES'!CE69</f>
        <v>8.8090000000000009E-3</v>
      </c>
      <c r="CF69" s="21">
        <f>' 1M - RES'!CF69</f>
        <v>5.4961999999999997E-2</v>
      </c>
      <c r="CG69" s="21">
        <f>' 1M - RES'!CG69</f>
        <v>0.115899</v>
      </c>
      <c r="CH69" s="25">
        <f>' 1M - RES'!CH69</f>
        <v>0.20930099999999999</v>
      </c>
      <c r="CJ69" s="249">
        <f t="shared" si="86"/>
        <v>0.99999899999999986</v>
      </c>
    </row>
    <row r="70" spans="1:88" x14ac:dyDescent="0.3">
      <c r="A70" s="555"/>
      <c r="B70" s="95" t="s">
        <v>3</v>
      </c>
      <c r="C70" s="21">
        <f>' 1M - RES'!C70</f>
        <v>0.11129699999999999</v>
      </c>
      <c r="D70" s="21">
        <f>' 1M - RES'!D70</f>
        <v>9.3076999999999993E-2</v>
      </c>
      <c r="E70" s="21">
        <f>' 1M - RES'!E70</f>
        <v>7.0041999999999993E-2</v>
      </c>
      <c r="F70" s="21">
        <f>' 1M - RES'!F70</f>
        <v>3.7116000000000003E-2</v>
      </c>
      <c r="G70" s="21">
        <f>' 1M - RES'!G70</f>
        <v>4.0888000000000001E-2</v>
      </c>
      <c r="H70" s="21">
        <f>' 1M - RES'!H70</f>
        <v>0.103973</v>
      </c>
      <c r="I70" s="21">
        <f>' 1M - RES'!I70</f>
        <v>0.1401</v>
      </c>
      <c r="J70" s="21">
        <f>' 1M - RES'!J70</f>
        <v>0.13320699999999999</v>
      </c>
      <c r="K70" s="21">
        <f>' 1M - RES'!K70</f>
        <v>6.6758999999999999E-2</v>
      </c>
      <c r="L70" s="21">
        <f>' 1M - RES'!L70</f>
        <v>3.7011000000000002E-2</v>
      </c>
      <c r="M70" s="21">
        <f>' 1M - RES'!M70</f>
        <v>5.9593E-2</v>
      </c>
      <c r="N70" s="21">
        <f>' 1M - RES'!N70</f>
        <v>0.106937</v>
      </c>
      <c r="O70" s="21">
        <f>' 1M - RES'!O70</f>
        <v>0.11129699999999999</v>
      </c>
      <c r="P70" s="21">
        <f>' 1M - RES'!P70</f>
        <v>9.3076999999999993E-2</v>
      </c>
      <c r="Q70" s="21">
        <f>' 1M - RES'!Q70</f>
        <v>7.0041999999999993E-2</v>
      </c>
      <c r="R70" s="21">
        <f>' 1M - RES'!R70</f>
        <v>3.7116000000000003E-2</v>
      </c>
      <c r="S70" s="21">
        <f>' 1M - RES'!S70</f>
        <v>4.0888000000000001E-2</v>
      </c>
      <c r="T70" s="21">
        <f>' 1M - RES'!T70</f>
        <v>0.103973</v>
      </c>
      <c r="U70" s="21">
        <f>' 1M - RES'!U70</f>
        <v>0.1401</v>
      </c>
      <c r="V70" s="21">
        <f>' 1M - RES'!V70</f>
        <v>0.13320699999999999</v>
      </c>
      <c r="W70" s="21">
        <f>' 1M - RES'!W70</f>
        <v>6.6758999999999999E-2</v>
      </c>
      <c r="X70" s="21">
        <f>' 1M - RES'!X70</f>
        <v>3.7011000000000002E-2</v>
      </c>
      <c r="Y70" s="21">
        <f>' 1M - RES'!Y70</f>
        <v>5.9593E-2</v>
      </c>
      <c r="Z70" s="21">
        <f>' 1M - RES'!Z70</f>
        <v>0.106937</v>
      </c>
      <c r="AA70" s="21">
        <f>' 1M - RES'!AA70</f>
        <v>0.11129699999999999</v>
      </c>
      <c r="AB70" s="21">
        <f>' 1M - RES'!AB70</f>
        <v>9.3076999999999993E-2</v>
      </c>
      <c r="AC70" s="21">
        <f>' 1M - RES'!AC70</f>
        <v>7.0041999999999993E-2</v>
      </c>
      <c r="AD70" s="21">
        <f>' 1M - RES'!AD70</f>
        <v>3.7116000000000003E-2</v>
      </c>
      <c r="AE70" s="21">
        <f>' 1M - RES'!AE70</f>
        <v>4.0888000000000001E-2</v>
      </c>
      <c r="AF70" s="21">
        <f>' 1M - RES'!AF70</f>
        <v>0.103973</v>
      </c>
      <c r="AG70" s="21">
        <f>' 1M - RES'!AG70</f>
        <v>0.1401</v>
      </c>
      <c r="AH70" s="21">
        <f>' 1M - RES'!AH70</f>
        <v>0.13320699999999999</v>
      </c>
      <c r="AI70" s="21">
        <f>' 1M - RES'!AI70</f>
        <v>6.6758999999999999E-2</v>
      </c>
      <c r="AJ70" s="21">
        <f>' 1M - RES'!AJ70</f>
        <v>3.7011000000000002E-2</v>
      </c>
      <c r="AK70" s="21">
        <f>' 1M - RES'!AK70</f>
        <v>5.9593E-2</v>
      </c>
      <c r="AL70" s="21">
        <f>' 1M - RES'!AL70</f>
        <v>0.106937</v>
      </c>
      <c r="AM70" s="21">
        <f>' 1M - RES'!AM70</f>
        <v>0.11129699999999999</v>
      </c>
      <c r="AN70" s="21">
        <f>' 1M - RES'!AN70</f>
        <v>9.3076999999999993E-2</v>
      </c>
      <c r="AO70" s="21">
        <f>' 1M - RES'!AO70</f>
        <v>7.0041999999999993E-2</v>
      </c>
      <c r="AP70" s="21">
        <f>' 1M - RES'!AP70</f>
        <v>3.7116000000000003E-2</v>
      </c>
      <c r="AQ70" s="21">
        <f>' 1M - RES'!AQ70</f>
        <v>4.0888000000000001E-2</v>
      </c>
      <c r="AR70" s="21">
        <f>' 1M - RES'!AR70</f>
        <v>0.103973</v>
      </c>
      <c r="AS70" s="21">
        <f>' 1M - RES'!AS70</f>
        <v>0.1401</v>
      </c>
      <c r="AT70" s="21">
        <f>' 1M - RES'!AT70</f>
        <v>0.13320699999999999</v>
      </c>
      <c r="AU70" s="21">
        <f>' 1M - RES'!AU70</f>
        <v>6.6758999999999999E-2</v>
      </c>
      <c r="AV70" s="21">
        <f>' 1M - RES'!AV70</f>
        <v>3.7011000000000002E-2</v>
      </c>
      <c r="AW70" s="21">
        <f>' 1M - RES'!AW70</f>
        <v>5.9593E-2</v>
      </c>
      <c r="AX70" s="21">
        <f>' 1M - RES'!AX70</f>
        <v>0.106937</v>
      </c>
      <c r="AY70" s="21">
        <f>' 1M - RES'!AY70</f>
        <v>0.11129699999999999</v>
      </c>
      <c r="AZ70" s="21">
        <f>' 1M - RES'!AZ70</f>
        <v>9.3076999999999993E-2</v>
      </c>
      <c r="BA70" s="21">
        <f>' 1M - RES'!BA70</f>
        <v>7.0041999999999993E-2</v>
      </c>
      <c r="BB70" s="21">
        <f>' 1M - RES'!BB70</f>
        <v>3.7116000000000003E-2</v>
      </c>
      <c r="BC70" s="21">
        <f>' 1M - RES'!BC70</f>
        <v>4.0888000000000001E-2</v>
      </c>
      <c r="BD70" s="21">
        <f>' 1M - RES'!BD70</f>
        <v>0.103973</v>
      </c>
      <c r="BE70" s="21">
        <f>' 1M - RES'!BE70</f>
        <v>0.1401</v>
      </c>
      <c r="BF70" s="21">
        <f>' 1M - RES'!BF70</f>
        <v>0.13320699999999999</v>
      </c>
      <c r="BG70" s="21">
        <f>' 1M - RES'!BG70</f>
        <v>6.6758999999999999E-2</v>
      </c>
      <c r="BH70" s="21">
        <f>' 1M - RES'!BH70</f>
        <v>3.7011000000000002E-2</v>
      </c>
      <c r="BI70" s="21">
        <f>' 1M - RES'!BI70</f>
        <v>5.9593E-2</v>
      </c>
      <c r="BJ70" s="21">
        <f>' 1M - RES'!BJ70</f>
        <v>0.106937</v>
      </c>
      <c r="BK70" s="21">
        <f>' 1M - RES'!BK70</f>
        <v>0.11129699999999999</v>
      </c>
      <c r="BL70" s="21">
        <f>' 1M - RES'!BL70</f>
        <v>9.3076999999999993E-2</v>
      </c>
      <c r="BM70" s="21">
        <f>' 1M - RES'!BM70</f>
        <v>7.0041999999999993E-2</v>
      </c>
      <c r="BN70" s="21">
        <f>' 1M - RES'!BN70</f>
        <v>3.7116000000000003E-2</v>
      </c>
      <c r="BO70" s="21">
        <f>' 1M - RES'!BO70</f>
        <v>4.0888000000000001E-2</v>
      </c>
      <c r="BP70" s="21">
        <f>' 1M - RES'!BP70</f>
        <v>0.103973</v>
      </c>
      <c r="BQ70" s="21">
        <f>' 1M - RES'!BQ70</f>
        <v>0.1401</v>
      </c>
      <c r="BR70" s="21">
        <f>' 1M - RES'!BR70</f>
        <v>0.13320699999999999</v>
      </c>
      <c r="BS70" s="21">
        <f>' 1M - RES'!BS70</f>
        <v>6.6758999999999999E-2</v>
      </c>
      <c r="BT70" s="21">
        <f>' 1M - RES'!BT70</f>
        <v>3.7011000000000002E-2</v>
      </c>
      <c r="BU70" s="21">
        <f>' 1M - RES'!BU70</f>
        <v>5.9593E-2</v>
      </c>
      <c r="BV70" s="21">
        <f>' 1M - RES'!BV70</f>
        <v>0.106937</v>
      </c>
      <c r="BW70" s="21">
        <f>' 1M - RES'!BW70</f>
        <v>0.11129699999999999</v>
      </c>
      <c r="BX70" s="21">
        <f>' 1M - RES'!BX70</f>
        <v>9.3076999999999993E-2</v>
      </c>
      <c r="BY70" s="21">
        <f>' 1M - RES'!BY70</f>
        <v>7.0041999999999993E-2</v>
      </c>
      <c r="BZ70" s="21">
        <f>' 1M - RES'!BZ70</f>
        <v>3.7116000000000003E-2</v>
      </c>
      <c r="CA70" s="21">
        <f>' 1M - RES'!CA70</f>
        <v>4.0888000000000001E-2</v>
      </c>
      <c r="CB70" s="21">
        <f>' 1M - RES'!CB70</f>
        <v>0.103973</v>
      </c>
      <c r="CC70" s="21">
        <f>' 1M - RES'!CC70</f>
        <v>0.1401</v>
      </c>
      <c r="CD70" s="21">
        <f>' 1M - RES'!CD70</f>
        <v>0.13320699999999999</v>
      </c>
      <c r="CE70" s="21">
        <f>' 1M - RES'!CE70</f>
        <v>6.6758999999999999E-2</v>
      </c>
      <c r="CF70" s="21">
        <f>' 1M - RES'!CF70</f>
        <v>3.7011000000000002E-2</v>
      </c>
      <c r="CG70" s="21">
        <f>' 1M - RES'!CG70</f>
        <v>5.9593E-2</v>
      </c>
      <c r="CH70" s="25">
        <f>' 1M - RES'!CH70</f>
        <v>0.106937</v>
      </c>
      <c r="CJ70" s="249">
        <f t="shared" si="86"/>
        <v>1</v>
      </c>
    </row>
    <row r="71" spans="1:88" x14ac:dyDescent="0.3">
      <c r="A71" s="555"/>
      <c r="B71" s="94" t="s">
        <v>4</v>
      </c>
      <c r="C71" s="21">
        <f>' 1M - RES'!C71</f>
        <v>0.10118199999999999</v>
      </c>
      <c r="D71" s="21">
        <f>' 1M - RES'!D71</f>
        <v>8.8441000000000006E-2</v>
      </c>
      <c r="E71" s="21">
        <f>' 1M - RES'!E71</f>
        <v>9.2879000000000003E-2</v>
      </c>
      <c r="F71" s="21">
        <f>' 1M - RES'!F71</f>
        <v>8.4644999999999998E-2</v>
      </c>
      <c r="G71" s="21">
        <f>' 1M - RES'!G71</f>
        <v>7.9393000000000005E-2</v>
      </c>
      <c r="H71" s="21">
        <f>' 1M - RES'!H71</f>
        <v>6.8507999999999999E-2</v>
      </c>
      <c r="I71" s="21">
        <f>' 1M - RES'!I71</f>
        <v>6.7863999999999994E-2</v>
      </c>
      <c r="J71" s="21">
        <f>' 1M - RES'!J71</f>
        <v>7.0565000000000003E-2</v>
      </c>
      <c r="K71" s="21">
        <f>' 1M - RES'!K71</f>
        <v>7.3791999999999996E-2</v>
      </c>
      <c r="L71" s="21">
        <f>' 1M - RES'!L71</f>
        <v>8.4539000000000003E-2</v>
      </c>
      <c r="M71" s="21">
        <f>' 1M - RES'!M71</f>
        <v>8.9880000000000002E-2</v>
      </c>
      <c r="N71" s="21">
        <f>' 1M - RES'!N71</f>
        <v>9.8311999999999997E-2</v>
      </c>
      <c r="O71" s="21">
        <f>' 1M - RES'!O71</f>
        <v>0.10118199999999999</v>
      </c>
      <c r="P71" s="21">
        <f>' 1M - RES'!P71</f>
        <v>8.8441000000000006E-2</v>
      </c>
      <c r="Q71" s="21">
        <f>' 1M - RES'!Q71</f>
        <v>9.2879000000000003E-2</v>
      </c>
      <c r="R71" s="21">
        <f>' 1M - RES'!R71</f>
        <v>8.4644999999999998E-2</v>
      </c>
      <c r="S71" s="21">
        <f>' 1M - RES'!S71</f>
        <v>7.9393000000000005E-2</v>
      </c>
      <c r="T71" s="21">
        <f>' 1M - RES'!T71</f>
        <v>6.8507999999999999E-2</v>
      </c>
      <c r="U71" s="21">
        <f>' 1M - RES'!U71</f>
        <v>6.7863999999999994E-2</v>
      </c>
      <c r="V71" s="21">
        <f>' 1M - RES'!V71</f>
        <v>7.0565000000000003E-2</v>
      </c>
      <c r="W71" s="21">
        <f>' 1M - RES'!W71</f>
        <v>7.3791999999999996E-2</v>
      </c>
      <c r="X71" s="21">
        <f>' 1M - RES'!X71</f>
        <v>8.4539000000000003E-2</v>
      </c>
      <c r="Y71" s="21">
        <f>' 1M - RES'!Y71</f>
        <v>8.9880000000000002E-2</v>
      </c>
      <c r="Z71" s="21">
        <f>' 1M - RES'!Z71</f>
        <v>9.8311999999999997E-2</v>
      </c>
      <c r="AA71" s="21">
        <f>' 1M - RES'!AA71</f>
        <v>0.10118199999999999</v>
      </c>
      <c r="AB71" s="21">
        <f>' 1M - RES'!AB71</f>
        <v>8.8441000000000006E-2</v>
      </c>
      <c r="AC71" s="21">
        <f>' 1M - RES'!AC71</f>
        <v>9.2879000000000003E-2</v>
      </c>
      <c r="AD71" s="21">
        <f>' 1M - RES'!AD71</f>
        <v>8.4644999999999998E-2</v>
      </c>
      <c r="AE71" s="21">
        <f>' 1M - RES'!AE71</f>
        <v>7.9393000000000005E-2</v>
      </c>
      <c r="AF71" s="21">
        <f>' 1M - RES'!AF71</f>
        <v>6.8507999999999999E-2</v>
      </c>
      <c r="AG71" s="21">
        <f>' 1M - RES'!AG71</f>
        <v>6.7863999999999994E-2</v>
      </c>
      <c r="AH71" s="21">
        <f>' 1M - RES'!AH71</f>
        <v>7.0565000000000003E-2</v>
      </c>
      <c r="AI71" s="21">
        <f>' 1M - RES'!AI71</f>
        <v>7.3791999999999996E-2</v>
      </c>
      <c r="AJ71" s="21">
        <f>' 1M - RES'!AJ71</f>
        <v>8.4539000000000003E-2</v>
      </c>
      <c r="AK71" s="21">
        <f>' 1M - RES'!AK71</f>
        <v>8.9880000000000002E-2</v>
      </c>
      <c r="AL71" s="21">
        <f>' 1M - RES'!AL71</f>
        <v>9.8311999999999997E-2</v>
      </c>
      <c r="AM71" s="21">
        <f>' 1M - RES'!AM71</f>
        <v>0.10118199999999999</v>
      </c>
      <c r="AN71" s="21">
        <f>' 1M - RES'!AN71</f>
        <v>8.8441000000000006E-2</v>
      </c>
      <c r="AO71" s="21">
        <f>' 1M - RES'!AO71</f>
        <v>9.2879000000000003E-2</v>
      </c>
      <c r="AP71" s="21">
        <f>' 1M - RES'!AP71</f>
        <v>8.4644999999999998E-2</v>
      </c>
      <c r="AQ71" s="21">
        <f>' 1M - RES'!AQ71</f>
        <v>7.9393000000000005E-2</v>
      </c>
      <c r="AR71" s="21">
        <f>' 1M - RES'!AR71</f>
        <v>6.8507999999999999E-2</v>
      </c>
      <c r="AS71" s="21">
        <f>' 1M - RES'!AS71</f>
        <v>6.7863999999999994E-2</v>
      </c>
      <c r="AT71" s="21">
        <f>' 1M - RES'!AT71</f>
        <v>7.0565000000000003E-2</v>
      </c>
      <c r="AU71" s="21">
        <f>' 1M - RES'!AU71</f>
        <v>7.3791999999999996E-2</v>
      </c>
      <c r="AV71" s="21">
        <f>' 1M - RES'!AV71</f>
        <v>8.4539000000000003E-2</v>
      </c>
      <c r="AW71" s="21">
        <f>' 1M - RES'!AW71</f>
        <v>8.9880000000000002E-2</v>
      </c>
      <c r="AX71" s="21">
        <f>' 1M - RES'!AX71</f>
        <v>9.8311999999999997E-2</v>
      </c>
      <c r="AY71" s="21">
        <f>' 1M - RES'!AY71</f>
        <v>0.10118199999999999</v>
      </c>
      <c r="AZ71" s="21">
        <f>' 1M - RES'!AZ71</f>
        <v>8.8441000000000006E-2</v>
      </c>
      <c r="BA71" s="21">
        <f>' 1M - RES'!BA71</f>
        <v>9.2879000000000003E-2</v>
      </c>
      <c r="BB71" s="21">
        <f>' 1M - RES'!BB71</f>
        <v>8.4644999999999998E-2</v>
      </c>
      <c r="BC71" s="21">
        <f>' 1M - RES'!BC71</f>
        <v>7.9393000000000005E-2</v>
      </c>
      <c r="BD71" s="21">
        <f>' 1M - RES'!BD71</f>
        <v>6.8507999999999999E-2</v>
      </c>
      <c r="BE71" s="21">
        <f>' 1M - RES'!BE71</f>
        <v>6.7863999999999994E-2</v>
      </c>
      <c r="BF71" s="21">
        <f>' 1M - RES'!BF71</f>
        <v>7.0565000000000003E-2</v>
      </c>
      <c r="BG71" s="21">
        <f>' 1M - RES'!BG71</f>
        <v>7.3791999999999996E-2</v>
      </c>
      <c r="BH71" s="21">
        <f>' 1M - RES'!BH71</f>
        <v>8.4539000000000003E-2</v>
      </c>
      <c r="BI71" s="21">
        <f>' 1M - RES'!BI71</f>
        <v>8.9880000000000002E-2</v>
      </c>
      <c r="BJ71" s="21">
        <f>' 1M - RES'!BJ71</f>
        <v>9.8311999999999997E-2</v>
      </c>
      <c r="BK71" s="21">
        <f>' 1M - RES'!BK71</f>
        <v>0.10118199999999999</v>
      </c>
      <c r="BL71" s="21">
        <f>' 1M - RES'!BL71</f>
        <v>8.8441000000000006E-2</v>
      </c>
      <c r="BM71" s="21">
        <f>' 1M - RES'!BM71</f>
        <v>9.2879000000000003E-2</v>
      </c>
      <c r="BN71" s="21">
        <f>' 1M - RES'!BN71</f>
        <v>8.4644999999999998E-2</v>
      </c>
      <c r="BO71" s="21">
        <f>' 1M - RES'!BO71</f>
        <v>7.9393000000000005E-2</v>
      </c>
      <c r="BP71" s="21">
        <f>' 1M - RES'!BP71</f>
        <v>6.8507999999999999E-2</v>
      </c>
      <c r="BQ71" s="21">
        <f>' 1M - RES'!BQ71</f>
        <v>6.7863999999999994E-2</v>
      </c>
      <c r="BR71" s="21">
        <f>' 1M - RES'!BR71</f>
        <v>7.0565000000000003E-2</v>
      </c>
      <c r="BS71" s="21">
        <f>' 1M - RES'!BS71</f>
        <v>7.3791999999999996E-2</v>
      </c>
      <c r="BT71" s="21">
        <f>' 1M - RES'!BT71</f>
        <v>8.4539000000000003E-2</v>
      </c>
      <c r="BU71" s="21">
        <f>' 1M - RES'!BU71</f>
        <v>8.9880000000000002E-2</v>
      </c>
      <c r="BV71" s="21">
        <f>' 1M - RES'!BV71</f>
        <v>9.8311999999999997E-2</v>
      </c>
      <c r="BW71" s="21">
        <f>' 1M - RES'!BW71</f>
        <v>0.10118199999999999</v>
      </c>
      <c r="BX71" s="21">
        <f>' 1M - RES'!BX71</f>
        <v>8.8441000000000006E-2</v>
      </c>
      <c r="BY71" s="21">
        <f>' 1M - RES'!BY71</f>
        <v>9.2879000000000003E-2</v>
      </c>
      <c r="BZ71" s="21">
        <f>' 1M - RES'!BZ71</f>
        <v>8.4644999999999998E-2</v>
      </c>
      <c r="CA71" s="21">
        <f>' 1M - RES'!CA71</f>
        <v>7.9393000000000005E-2</v>
      </c>
      <c r="CB71" s="21">
        <f>' 1M - RES'!CB71</f>
        <v>6.8507999999999999E-2</v>
      </c>
      <c r="CC71" s="21">
        <f>' 1M - RES'!CC71</f>
        <v>6.7863999999999994E-2</v>
      </c>
      <c r="CD71" s="21">
        <f>' 1M - RES'!CD71</f>
        <v>7.0565000000000003E-2</v>
      </c>
      <c r="CE71" s="21">
        <f>' 1M - RES'!CE71</f>
        <v>7.3791999999999996E-2</v>
      </c>
      <c r="CF71" s="21">
        <f>' 1M - RES'!CF71</f>
        <v>8.4539000000000003E-2</v>
      </c>
      <c r="CG71" s="21">
        <f>' 1M - RES'!CG71</f>
        <v>8.9880000000000002E-2</v>
      </c>
      <c r="CH71" s="25">
        <f>' 1M - RES'!CH71</f>
        <v>9.8311999999999997E-2</v>
      </c>
      <c r="CJ71" s="249">
        <f t="shared" si="86"/>
        <v>0.99999999999999989</v>
      </c>
    </row>
    <row r="72" spans="1:88" x14ac:dyDescent="0.3">
      <c r="A72" s="555"/>
      <c r="B72" s="94" t="s">
        <v>5</v>
      </c>
      <c r="C72" s="21">
        <f>' 1M - RES'!C72</f>
        <v>8.4892999999999996E-2</v>
      </c>
      <c r="D72" s="21">
        <f>' 1M - RES'!D72</f>
        <v>7.7366000000000004E-2</v>
      </c>
      <c r="E72" s="21">
        <f>' 1M - RES'!E72</f>
        <v>8.4862999999999994E-2</v>
      </c>
      <c r="F72" s="21">
        <f>' 1M - RES'!F72</f>
        <v>8.2143999999999995E-2</v>
      </c>
      <c r="G72" s="21">
        <f>' 1M - RES'!G72</f>
        <v>8.4847000000000006E-2</v>
      </c>
      <c r="H72" s="21">
        <f>' 1M - RES'!H72</f>
        <v>8.2122000000000001E-2</v>
      </c>
      <c r="I72" s="21">
        <f>' 1M - RES'!I72</f>
        <v>8.4883E-2</v>
      </c>
      <c r="J72" s="21">
        <f>' 1M - RES'!J72</f>
        <v>8.4839999999999999E-2</v>
      </c>
      <c r="K72" s="21">
        <f>' 1M - RES'!K72</f>
        <v>8.2136000000000001E-2</v>
      </c>
      <c r="L72" s="21">
        <f>' 1M - RES'!L72</f>
        <v>8.4869E-2</v>
      </c>
      <c r="M72" s="21">
        <f>' 1M - RES'!M72</f>
        <v>8.2122000000000001E-2</v>
      </c>
      <c r="N72" s="21">
        <f>' 1M - RES'!N72</f>
        <v>8.4915000000000004E-2</v>
      </c>
      <c r="O72" s="21">
        <f>' 1M - RES'!O72</f>
        <v>8.4892999999999996E-2</v>
      </c>
      <c r="P72" s="21">
        <f>' 1M - RES'!P72</f>
        <v>7.7366000000000004E-2</v>
      </c>
      <c r="Q72" s="21">
        <f>' 1M - RES'!Q72</f>
        <v>8.4862999999999994E-2</v>
      </c>
      <c r="R72" s="21">
        <f>' 1M - RES'!R72</f>
        <v>8.2143999999999995E-2</v>
      </c>
      <c r="S72" s="21">
        <f>' 1M - RES'!S72</f>
        <v>8.4847000000000006E-2</v>
      </c>
      <c r="T72" s="21">
        <f>' 1M - RES'!T72</f>
        <v>8.2122000000000001E-2</v>
      </c>
      <c r="U72" s="21">
        <f>' 1M - RES'!U72</f>
        <v>8.4883E-2</v>
      </c>
      <c r="V72" s="21">
        <f>' 1M - RES'!V72</f>
        <v>8.4839999999999999E-2</v>
      </c>
      <c r="W72" s="21">
        <f>' 1M - RES'!W72</f>
        <v>8.2136000000000001E-2</v>
      </c>
      <c r="X72" s="21">
        <f>' 1M - RES'!X72</f>
        <v>8.4869E-2</v>
      </c>
      <c r="Y72" s="21">
        <f>' 1M - RES'!Y72</f>
        <v>8.2122000000000001E-2</v>
      </c>
      <c r="Z72" s="21">
        <f>' 1M - RES'!Z72</f>
        <v>8.4915000000000004E-2</v>
      </c>
      <c r="AA72" s="21">
        <f>' 1M - RES'!AA72</f>
        <v>8.4892999999999996E-2</v>
      </c>
      <c r="AB72" s="21">
        <f>' 1M - RES'!AB72</f>
        <v>7.7366000000000004E-2</v>
      </c>
      <c r="AC72" s="21">
        <f>' 1M - RES'!AC72</f>
        <v>8.4862999999999994E-2</v>
      </c>
      <c r="AD72" s="21">
        <f>' 1M - RES'!AD72</f>
        <v>8.2143999999999995E-2</v>
      </c>
      <c r="AE72" s="21">
        <f>' 1M - RES'!AE72</f>
        <v>8.4847000000000006E-2</v>
      </c>
      <c r="AF72" s="21">
        <f>' 1M - RES'!AF72</f>
        <v>8.2122000000000001E-2</v>
      </c>
      <c r="AG72" s="21">
        <f>' 1M - RES'!AG72</f>
        <v>8.4883E-2</v>
      </c>
      <c r="AH72" s="21">
        <f>' 1M - RES'!AH72</f>
        <v>8.4839999999999999E-2</v>
      </c>
      <c r="AI72" s="21">
        <f>' 1M - RES'!AI72</f>
        <v>8.2136000000000001E-2</v>
      </c>
      <c r="AJ72" s="21">
        <f>' 1M - RES'!AJ72</f>
        <v>8.4869E-2</v>
      </c>
      <c r="AK72" s="21">
        <f>' 1M - RES'!AK72</f>
        <v>8.2122000000000001E-2</v>
      </c>
      <c r="AL72" s="21">
        <f>' 1M - RES'!AL72</f>
        <v>8.4915000000000004E-2</v>
      </c>
      <c r="AM72" s="21">
        <f>' 1M - RES'!AM72</f>
        <v>8.4892999999999996E-2</v>
      </c>
      <c r="AN72" s="21">
        <f>' 1M - RES'!AN72</f>
        <v>7.7366000000000004E-2</v>
      </c>
      <c r="AO72" s="21">
        <f>' 1M - RES'!AO72</f>
        <v>8.4862999999999994E-2</v>
      </c>
      <c r="AP72" s="21">
        <f>' 1M - RES'!AP72</f>
        <v>8.2143999999999995E-2</v>
      </c>
      <c r="AQ72" s="21">
        <f>' 1M - RES'!AQ72</f>
        <v>8.4847000000000006E-2</v>
      </c>
      <c r="AR72" s="21">
        <f>' 1M - RES'!AR72</f>
        <v>8.2122000000000001E-2</v>
      </c>
      <c r="AS72" s="21">
        <f>' 1M - RES'!AS72</f>
        <v>8.4883E-2</v>
      </c>
      <c r="AT72" s="21">
        <f>' 1M - RES'!AT72</f>
        <v>8.4839999999999999E-2</v>
      </c>
      <c r="AU72" s="21">
        <f>' 1M - RES'!AU72</f>
        <v>8.2136000000000001E-2</v>
      </c>
      <c r="AV72" s="21">
        <f>' 1M - RES'!AV72</f>
        <v>8.4869E-2</v>
      </c>
      <c r="AW72" s="21">
        <f>' 1M - RES'!AW72</f>
        <v>8.2122000000000001E-2</v>
      </c>
      <c r="AX72" s="21">
        <f>' 1M - RES'!AX72</f>
        <v>8.4915000000000004E-2</v>
      </c>
      <c r="AY72" s="21">
        <f>' 1M - RES'!AY72</f>
        <v>8.4892999999999996E-2</v>
      </c>
      <c r="AZ72" s="21">
        <f>' 1M - RES'!AZ72</f>
        <v>7.7366000000000004E-2</v>
      </c>
      <c r="BA72" s="21">
        <f>' 1M - RES'!BA72</f>
        <v>8.4862999999999994E-2</v>
      </c>
      <c r="BB72" s="21">
        <f>' 1M - RES'!BB72</f>
        <v>8.2143999999999995E-2</v>
      </c>
      <c r="BC72" s="21">
        <f>' 1M - RES'!BC72</f>
        <v>8.4847000000000006E-2</v>
      </c>
      <c r="BD72" s="21">
        <f>' 1M - RES'!BD72</f>
        <v>8.2122000000000001E-2</v>
      </c>
      <c r="BE72" s="21">
        <f>' 1M - RES'!BE72</f>
        <v>8.4883E-2</v>
      </c>
      <c r="BF72" s="21">
        <f>' 1M - RES'!BF72</f>
        <v>8.4839999999999999E-2</v>
      </c>
      <c r="BG72" s="21">
        <f>' 1M - RES'!BG72</f>
        <v>8.2136000000000001E-2</v>
      </c>
      <c r="BH72" s="21">
        <f>' 1M - RES'!BH72</f>
        <v>8.4869E-2</v>
      </c>
      <c r="BI72" s="21">
        <f>' 1M - RES'!BI72</f>
        <v>8.2122000000000001E-2</v>
      </c>
      <c r="BJ72" s="21">
        <f>' 1M - RES'!BJ72</f>
        <v>8.4915000000000004E-2</v>
      </c>
      <c r="BK72" s="21">
        <f>' 1M - RES'!BK72</f>
        <v>8.4892999999999996E-2</v>
      </c>
      <c r="BL72" s="21">
        <f>' 1M - RES'!BL72</f>
        <v>7.7366000000000004E-2</v>
      </c>
      <c r="BM72" s="21">
        <f>' 1M - RES'!BM72</f>
        <v>8.4862999999999994E-2</v>
      </c>
      <c r="BN72" s="21">
        <f>' 1M - RES'!BN72</f>
        <v>8.2143999999999995E-2</v>
      </c>
      <c r="BO72" s="21">
        <f>' 1M - RES'!BO72</f>
        <v>8.4847000000000006E-2</v>
      </c>
      <c r="BP72" s="21">
        <f>' 1M - RES'!BP72</f>
        <v>8.2122000000000001E-2</v>
      </c>
      <c r="BQ72" s="21">
        <f>' 1M - RES'!BQ72</f>
        <v>8.4883E-2</v>
      </c>
      <c r="BR72" s="21">
        <f>' 1M - RES'!BR72</f>
        <v>8.4839999999999999E-2</v>
      </c>
      <c r="BS72" s="21">
        <f>' 1M - RES'!BS72</f>
        <v>8.2136000000000001E-2</v>
      </c>
      <c r="BT72" s="21">
        <f>' 1M - RES'!BT72</f>
        <v>8.4869E-2</v>
      </c>
      <c r="BU72" s="21">
        <f>' 1M - RES'!BU72</f>
        <v>8.2122000000000001E-2</v>
      </c>
      <c r="BV72" s="21">
        <f>' 1M - RES'!BV72</f>
        <v>8.4915000000000004E-2</v>
      </c>
      <c r="BW72" s="21">
        <f>' 1M - RES'!BW72</f>
        <v>8.4892999999999996E-2</v>
      </c>
      <c r="BX72" s="21">
        <f>' 1M - RES'!BX72</f>
        <v>7.7366000000000004E-2</v>
      </c>
      <c r="BY72" s="21">
        <f>' 1M - RES'!BY72</f>
        <v>8.4862999999999994E-2</v>
      </c>
      <c r="BZ72" s="21">
        <f>' 1M - RES'!BZ72</f>
        <v>8.2143999999999995E-2</v>
      </c>
      <c r="CA72" s="21">
        <f>' 1M - RES'!CA72</f>
        <v>8.4847000000000006E-2</v>
      </c>
      <c r="CB72" s="21">
        <f>' 1M - RES'!CB72</f>
        <v>8.2122000000000001E-2</v>
      </c>
      <c r="CC72" s="21">
        <f>' 1M - RES'!CC72</f>
        <v>8.4883E-2</v>
      </c>
      <c r="CD72" s="21">
        <f>' 1M - RES'!CD72</f>
        <v>8.4839999999999999E-2</v>
      </c>
      <c r="CE72" s="21">
        <f>' 1M - RES'!CE72</f>
        <v>8.2136000000000001E-2</v>
      </c>
      <c r="CF72" s="21">
        <f>' 1M - RES'!CF72</f>
        <v>8.4869E-2</v>
      </c>
      <c r="CG72" s="21">
        <f>' 1M - RES'!CG72</f>
        <v>8.2122000000000001E-2</v>
      </c>
      <c r="CH72" s="25">
        <f>' 1M - RES'!CH72</f>
        <v>8.4915000000000004E-2</v>
      </c>
      <c r="CJ72" s="249">
        <f t="shared" si="86"/>
        <v>1</v>
      </c>
    </row>
    <row r="73" spans="1:88" x14ac:dyDescent="0.3">
      <c r="A73" s="555"/>
      <c r="B73" s="94" t="s">
        <v>6</v>
      </c>
      <c r="C73" s="21">
        <f>' 1M - RES'!C73</f>
        <v>8.6451E-2</v>
      </c>
      <c r="D73" s="21">
        <f>' 1M - RES'!D73</f>
        <v>7.1145E-2</v>
      </c>
      <c r="E73" s="21">
        <f>' 1M - RES'!E73</f>
        <v>8.6052000000000003E-2</v>
      </c>
      <c r="F73" s="21">
        <f>' 1M - RES'!F73</f>
        <v>8.0701999999999996E-2</v>
      </c>
      <c r="G73" s="21">
        <f>' 1M - RES'!G73</f>
        <v>8.6052000000000003E-2</v>
      </c>
      <c r="H73" s="21">
        <f>' 1M - RES'!H73</f>
        <v>8.0701999999999996E-2</v>
      </c>
      <c r="I73" s="21">
        <f>' 1M - RES'!I73</f>
        <v>8.6451E-2</v>
      </c>
      <c r="J73" s="21">
        <f>' 1M - RES'!J73</f>
        <v>8.5653000000000007E-2</v>
      </c>
      <c r="K73" s="21">
        <f>' 1M - RES'!K73</f>
        <v>8.3031999999999995E-2</v>
      </c>
      <c r="L73" s="21">
        <f>' 1M - RES'!L73</f>
        <v>8.6052000000000003E-2</v>
      </c>
      <c r="M73" s="21">
        <f>' 1M - RES'!M73</f>
        <v>8.1087999999999993E-2</v>
      </c>
      <c r="N73" s="21">
        <f>' 1M - RES'!N73</f>
        <v>8.6619000000000002E-2</v>
      </c>
      <c r="O73" s="21">
        <f>' 1M - RES'!O73</f>
        <v>8.6451E-2</v>
      </c>
      <c r="P73" s="21">
        <f>' 1M - RES'!P73</f>
        <v>7.1145E-2</v>
      </c>
      <c r="Q73" s="21">
        <f>' 1M - RES'!Q73</f>
        <v>8.6052000000000003E-2</v>
      </c>
      <c r="R73" s="21">
        <f>' 1M - RES'!R73</f>
        <v>8.0701999999999996E-2</v>
      </c>
      <c r="S73" s="21">
        <f>' 1M - RES'!S73</f>
        <v>8.6052000000000003E-2</v>
      </c>
      <c r="T73" s="21">
        <f>' 1M - RES'!T73</f>
        <v>8.0701999999999996E-2</v>
      </c>
      <c r="U73" s="21">
        <f>' 1M - RES'!U73</f>
        <v>8.6451E-2</v>
      </c>
      <c r="V73" s="21">
        <f>' 1M - RES'!V73</f>
        <v>8.5653000000000007E-2</v>
      </c>
      <c r="W73" s="21">
        <f>' 1M - RES'!W73</f>
        <v>8.3031999999999995E-2</v>
      </c>
      <c r="X73" s="21">
        <f>' 1M - RES'!X73</f>
        <v>8.6052000000000003E-2</v>
      </c>
      <c r="Y73" s="21">
        <f>' 1M - RES'!Y73</f>
        <v>8.1087999999999993E-2</v>
      </c>
      <c r="Z73" s="21">
        <f>' 1M - RES'!Z73</f>
        <v>8.6619000000000002E-2</v>
      </c>
      <c r="AA73" s="21">
        <f>' 1M - RES'!AA73</f>
        <v>8.6451E-2</v>
      </c>
      <c r="AB73" s="21">
        <f>' 1M - RES'!AB73</f>
        <v>7.1145E-2</v>
      </c>
      <c r="AC73" s="21">
        <f>' 1M - RES'!AC73</f>
        <v>8.6052000000000003E-2</v>
      </c>
      <c r="AD73" s="21">
        <f>' 1M - RES'!AD73</f>
        <v>8.0701999999999996E-2</v>
      </c>
      <c r="AE73" s="21">
        <f>' 1M - RES'!AE73</f>
        <v>8.6052000000000003E-2</v>
      </c>
      <c r="AF73" s="21">
        <f>' 1M - RES'!AF73</f>
        <v>8.0701999999999996E-2</v>
      </c>
      <c r="AG73" s="21">
        <f>' 1M - RES'!AG73</f>
        <v>8.6451E-2</v>
      </c>
      <c r="AH73" s="21">
        <f>' 1M - RES'!AH73</f>
        <v>8.5653000000000007E-2</v>
      </c>
      <c r="AI73" s="21">
        <f>' 1M - RES'!AI73</f>
        <v>8.3031999999999995E-2</v>
      </c>
      <c r="AJ73" s="21">
        <f>' 1M - RES'!AJ73</f>
        <v>8.6052000000000003E-2</v>
      </c>
      <c r="AK73" s="21">
        <f>' 1M - RES'!AK73</f>
        <v>8.1087999999999993E-2</v>
      </c>
      <c r="AL73" s="21">
        <f>' 1M - RES'!AL73</f>
        <v>8.6619000000000002E-2</v>
      </c>
      <c r="AM73" s="21">
        <f>' 1M - RES'!AM73</f>
        <v>8.6451E-2</v>
      </c>
      <c r="AN73" s="21">
        <f>' 1M - RES'!AN73</f>
        <v>7.1145E-2</v>
      </c>
      <c r="AO73" s="21">
        <f>' 1M - RES'!AO73</f>
        <v>8.6052000000000003E-2</v>
      </c>
      <c r="AP73" s="21">
        <f>' 1M - RES'!AP73</f>
        <v>8.0701999999999996E-2</v>
      </c>
      <c r="AQ73" s="21">
        <f>' 1M - RES'!AQ73</f>
        <v>8.6052000000000003E-2</v>
      </c>
      <c r="AR73" s="21">
        <f>' 1M - RES'!AR73</f>
        <v>8.0701999999999996E-2</v>
      </c>
      <c r="AS73" s="21">
        <f>' 1M - RES'!AS73</f>
        <v>8.6451E-2</v>
      </c>
      <c r="AT73" s="21">
        <f>' 1M - RES'!AT73</f>
        <v>8.5653000000000007E-2</v>
      </c>
      <c r="AU73" s="21">
        <f>' 1M - RES'!AU73</f>
        <v>8.3031999999999995E-2</v>
      </c>
      <c r="AV73" s="21">
        <f>' 1M - RES'!AV73</f>
        <v>8.6052000000000003E-2</v>
      </c>
      <c r="AW73" s="21">
        <f>' 1M - RES'!AW73</f>
        <v>8.1087999999999993E-2</v>
      </c>
      <c r="AX73" s="21">
        <f>' 1M - RES'!AX73</f>
        <v>8.6619000000000002E-2</v>
      </c>
      <c r="AY73" s="21">
        <f>' 1M - RES'!AY73</f>
        <v>8.6451E-2</v>
      </c>
      <c r="AZ73" s="21">
        <f>' 1M - RES'!AZ73</f>
        <v>7.1145E-2</v>
      </c>
      <c r="BA73" s="21">
        <f>' 1M - RES'!BA73</f>
        <v>8.6052000000000003E-2</v>
      </c>
      <c r="BB73" s="21">
        <f>' 1M - RES'!BB73</f>
        <v>8.0701999999999996E-2</v>
      </c>
      <c r="BC73" s="21">
        <f>' 1M - RES'!BC73</f>
        <v>8.6052000000000003E-2</v>
      </c>
      <c r="BD73" s="21">
        <f>' 1M - RES'!BD73</f>
        <v>8.0701999999999996E-2</v>
      </c>
      <c r="BE73" s="21">
        <f>' 1M - RES'!BE73</f>
        <v>8.6451E-2</v>
      </c>
      <c r="BF73" s="21">
        <f>' 1M - RES'!BF73</f>
        <v>8.5653000000000007E-2</v>
      </c>
      <c r="BG73" s="21">
        <f>' 1M - RES'!BG73</f>
        <v>8.3031999999999995E-2</v>
      </c>
      <c r="BH73" s="21">
        <f>' 1M - RES'!BH73</f>
        <v>8.6052000000000003E-2</v>
      </c>
      <c r="BI73" s="21">
        <f>' 1M - RES'!BI73</f>
        <v>8.1087999999999993E-2</v>
      </c>
      <c r="BJ73" s="21">
        <f>' 1M - RES'!BJ73</f>
        <v>8.6619000000000002E-2</v>
      </c>
      <c r="BK73" s="21">
        <f>' 1M - RES'!BK73</f>
        <v>8.6451E-2</v>
      </c>
      <c r="BL73" s="21">
        <f>' 1M - RES'!BL73</f>
        <v>7.1145E-2</v>
      </c>
      <c r="BM73" s="21">
        <f>' 1M - RES'!BM73</f>
        <v>8.6052000000000003E-2</v>
      </c>
      <c r="BN73" s="21">
        <f>' 1M - RES'!BN73</f>
        <v>8.0701999999999996E-2</v>
      </c>
      <c r="BO73" s="21">
        <f>' 1M - RES'!BO73</f>
        <v>8.6052000000000003E-2</v>
      </c>
      <c r="BP73" s="21">
        <f>' 1M - RES'!BP73</f>
        <v>8.0701999999999996E-2</v>
      </c>
      <c r="BQ73" s="21">
        <f>' 1M - RES'!BQ73</f>
        <v>8.6451E-2</v>
      </c>
      <c r="BR73" s="21">
        <f>' 1M - RES'!BR73</f>
        <v>8.5653000000000007E-2</v>
      </c>
      <c r="BS73" s="21">
        <f>' 1M - RES'!BS73</f>
        <v>8.3031999999999995E-2</v>
      </c>
      <c r="BT73" s="21">
        <f>' 1M - RES'!BT73</f>
        <v>8.6052000000000003E-2</v>
      </c>
      <c r="BU73" s="21">
        <f>' 1M - RES'!BU73</f>
        <v>8.1087999999999993E-2</v>
      </c>
      <c r="BV73" s="21">
        <f>' 1M - RES'!BV73</f>
        <v>8.6619000000000002E-2</v>
      </c>
      <c r="BW73" s="21">
        <f>' 1M - RES'!BW73</f>
        <v>8.6451E-2</v>
      </c>
      <c r="BX73" s="21">
        <f>' 1M - RES'!BX73</f>
        <v>7.1145E-2</v>
      </c>
      <c r="BY73" s="21">
        <f>' 1M - RES'!BY73</f>
        <v>8.6052000000000003E-2</v>
      </c>
      <c r="BZ73" s="21">
        <f>' 1M - RES'!BZ73</f>
        <v>8.0701999999999996E-2</v>
      </c>
      <c r="CA73" s="21">
        <f>' 1M - RES'!CA73</f>
        <v>8.6052000000000003E-2</v>
      </c>
      <c r="CB73" s="21">
        <f>' 1M - RES'!CB73</f>
        <v>8.0701999999999996E-2</v>
      </c>
      <c r="CC73" s="21">
        <f>' 1M - RES'!CC73</f>
        <v>8.6451E-2</v>
      </c>
      <c r="CD73" s="21">
        <f>' 1M - RES'!CD73</f>
        <v>8.5653000000000007E-2</v>
      </c>
      <c r="CE73" s="21">
        <f>' 1M - RES'!CE73</f>
        <v>8.3031999999999995E-2</v>
      </c>
      <c r="CF73" s="21">
        <f>' 1M - RES'!CF73</f>
        <v>8.6052000000000003E-2</v>
      </c>
      <c r="CG73" s="21">
        <f>' 1M - RES'!CG73</f>
        <v>8.1087999999999993E-2</v>
      </c>
      <c r="CH73" s="25">
        <f>' 1M - RES'!CH73</f>
        <v>8.6619000000000002E-2</v>
      </c>
      <c r="CJ73" s="249">
        <f t="shared" si="86"/>
        <v>0.99999900000000008</v>
      </c>
    </row>
    <row r="74" spans="1:88" x14ac:dyDescent="0.3">
      <c r="A74" s="555"/>
      <c r="B74" s="94" t="s">
        <v>7</v>
      </c>
      <c r="C74" s="21">
        <f>' 1M - RES'!C74</f>
        <v>7.7052999999999996E-2</v>
      </c>
      <c r="D74" s="21">
        <f>' 1M - RES'!D74</f>
        <v>7.2168999999999997E-2</v>
      </c>
      <c r="E74" s="21">
        <f>' 1M - RES'!E74</f>
        <v>8.0271999999999996E-2</v>
      </c>
      <c r="F74" s="21">
        <f>' 1M - RES'!F74</f>
        <v>7.8752000000000003E-2</v>
      </c>
      <c r="G74" s="21">
        <f>' 1M - RES'!G74</f>
        <v>8.5646E-2</v>
      </c>
      <c r="H74" s="21">
        <f>' 1M - RES'!H74</f>
        <v>8.9111999999999997E-2</v>
      </c>
      <c r="I74" s="21">
        <f>' 1M - RES'!I74</f>
        <v>9.4239000000000003E-2</v>
      </c>
      <c r="J74" s="21">
        <f>' 1M - RES'!J74</f>
        <v>9.4212000000000004E-2</v>
      </c>
      <c r="K74" s="21">
        <f>' 1M - RES'!K74</f>
        <v>8.4971000000000005E-2</v>
      </c>
      <c r="L74" s="21">
        <f>' 1M - RES'!L74</f>
        <v>8.5653000000000007E-2</v>
      </c>
      <c r="M74" s="21">
        <f>' 1M - RES'!M74</f>
        <v>7.8716999999999995E-2</v>
      </c>
      <c r="N74" s="21">
        <f>' 1M - RES'!N74</f>
        <v>7.9203999999999997E-2</v>
      </c>
      <c r="O74" s="21">
        <f>' 1M - RES'!O74</f>
        <v>7.7052999999999996E-2</v>
      </c>
      <c r="P74" s="21">
        <f>' 1M - RES'!P74</f>
        <v>7.2168999999999997E-2</v>
      </c>
      <c r="Q74" s="21">
        <f>' 1M - RES'!Q74</f>
        <v>8.0271999999999996E-2</v>
      </c>
      <c r="R74" s="21">
        <f>' 1M - RES'!R74</f>
        <v>7.8752000000000003E-2</v>
      </c>
      <c r="S74" s="21">
        <f>' 1M - RES'!S74</f>
        <v>8.5646E-2</v>
      </c>
      <c r="T74" s="21">
        <f>' 1M - RES'!T74</f>
        <v>8.9111999999999997E-2</v>
      </c>
      <c r="U74" s="21">
        <f>' 1M - RES'!U74</f>
        <v>9.4239000000000003E-2</v>
      </c>
      <c r="V74" s="21">
        <f>' 1M - RES'!V74</f>
        <v>9.4212000000000004E-2</v>
      </c>
      <c r="W74" s="21">
        <f>' 1M - RES'!W74</f>
        <v>8.4971000000000005E-2</v>
      </c>
      <c r="X74" s="21">
        <f>' 1M - RES'!X74</f>
        <v>8.5653000000000007E-2</v>
      </c>
      <c r="Y74" s="21">
        <f>' 1M - RES'!Y74</f>
        <v>7.8716999999999995E-2</v>
      </c>
      <c r="Z74" s="21">
        <f>' 1M - RES'!Z74</f>
        <v>7.9203999999999997E-2</v>
      </c>
      <c r="AA74" s="21">
        <f>' 1M - RES'!AA74</f>
        <v>7.7052999999999996E-2</v>
      </c>
      <c r="AB74" s="21">
        <f>' 1M - RES'!AB74</f>
        <v>7.2168999999999997E-2</v>
      </c>
      <c r="AC74" s="21">
        <f>' 1M - RES'!AC74</f>
        <v>8.0271999999999996E-2</v>
      </c>
      <c r="AD74" s="21">
        <f>' 1M - RES'!AD74</f>
        <v>7.8752000000000003E-2</v>
      </c>
      <c r="AE74" s="21">
        <f>' 1M - RES'!AE74</f>
        <v>8.5646E-2</v>
      </c>
      <c r="AF74" s="21">
        <f>' 1M - RES'!AF74</f>
        <v>8.9111999999999997E-2</v>
      </c>
      <c r="AG74" s="21">
        <f>' 1M - RES'!AG74</f>
        <v>9.4239000000000003E-2</v>
      </c>
      <c r="AH74" s="21">
        <f>' 1M - RES'!AH74</f>
        <v>9.4212000000000004E-2</v>
      </c>
      <c r="AI74" s="21">
        <f>' 1M - RES'!AI74</f>
        <v>8.4971000000000005E-2</v>
      </c>
      <c r="AJ74" s="21">
        <f>' 1M - RES'!AJ74</f>
        <v>8.5653000000000007E-2</v>
      </c>
      <c r="AK74" s="21">
        <f>' 1M - RES'!AK74</f>
        <v>7.8716999999999995E-2</v>
      </c>
      <c r="AL74" s="21">
        <f>' 1M - RES'!AL74</f>
        <v>7.9203999999999997E-2</v>
      </c>
      <c r="AM74" s="21">
        <f>' 1M - RES'!AM74</f>
        <v>7.7052999999999996E-2</v>
      </c>
      <c r="AN74" s="21">
        <f>' 1M - RES'!AN74</f>
        <v>7.2168999999999997E-2</v>
      </c>
      <c r="AO74" s="21">
        <f>' 1M - RES'!AO74</f>
        <v>8.0271999999999996E-2</v>
      </c>
      <c r="AP74" s="21">
        <f>' 1M - RES'!AP74</f>
        <v>7.8752000000000003E-2</v>
      </c>
      <c r="AQ74" s="21">
        <f>' 1M - RES'!AQ74</f>
        <v>8.5646E-2</v>
      </c>
      <c r="AR74" s="21">
        <f>' 1M - RES'!AR74</f>
        <v>8.9111999999999997E-2</v>
      </c>
      <c r="AS74" s="21">
        <f>' 1M - RES'!AS74</f>
        <v>9.4239000000000003E-2</v>
      </c>
      <c r="AT74" s="21">
        <f>' 1M - RES'!AT74</f>
        <v>9.4212000000000004E-2</v>
      </c>
      <c r="AU74" s="21">
        <f>' 1M - RES'!AU74</f>
        <v>8.4971000000000005E-2</v>
      </c>
      <c r="AV74" s="21">
        <f>' 1M - RES'!AV74</f>
        <v>8.5653000000000007E-2</v>
      </c>
      <c r="AW74" s="21">
        <f>' 1M - RES'!AW74</f>
        <v>7.8716999999999995E-2</v>
      </c>
      <c r="AX74" s="21">
        <f>' 1M - RES'!AX74</f>
        <v>7.9203999999999997E-2</v>
      </c>
      <c r="AY74" s="21">
        <f>' 1M - RES'!AY74</f>
        <v>7.7052999999999996E-2</v>
      </c>
      <c r="AZ74" s="21">
        <f>' 1M - RES'!AZ74</f>
        <v>7.2168999999999997E-2</v>
      </c>
      <c r="BA74" s="21">
        <f>' 1M - RES'!BA74</f>
        <v>8.0271999999999996E-2</v>
      </c>
      <c r="BB74" s="21">
        <f>' 1M - RES'!BB74</f>
        <v>7.8752000000000003E-2</v>
      </c>
      <c r="BC74" s="21">
        <f>' 1M - RES'!BC74</f>
        <v>8.5646E-2</v>
      </c>
      <c r="BD74" s="21">
        <f>' 1M - RES'!BD74</f>
        <v>8.9111999999999997E-2</v>
      </c>
      <c r="BE74" s="21">
        <f>' 1M - RES'!BE74</f>
        <v>9.4239000000000003E-2</v>
      </c>
      <c r="BF74" s="21">
        <f>' 1M - RES'!BF74</f>
        <v>9.4212000000000004E-2</v>
      </c>
      <c r="BG74" s="21">
        <f>' 1M - RES'!BG74</f>
        <v>8.4971000000000005E-2</v>
      </c>
      <c r="BH74" s="21">
        <f>' 1M - RES'!BH74</f>
        <v>8.5653000000000007E-2</v>
      </c>
      <c r="BI74" s="21">
        <f>' 1M - RES'!BI74</f>
        <v>7.8716999999999995E-2</v>
      </c>
      <c r="BJ74" s="21">
        <f>' 1M - RES'!BJ74</f>
        <v>7.9203999999999997E-2</v>
      </c>
      <c r="BK74" s="21">
        <f>' 1M - RES'!BK74</f>
        <v>7.7052999999999996E-2</v>
      </c>
      <c r="BL74" s="21">
        <f>' 1M - RES'!BL74</f>
        <v>7.2168999999999997E-2</v>
      </c>
      <c r="BM74" s="21">
        <f>' 1M - RES'!BM74</f>
        <v>8.0271999999999996E-2</v>
      </c>
      <c r="BN74" s="21">
        <f>' 1M - RES'!BN74</f>
        <v>7.8752000000000003E-2</v>
      </c>
      <c r="BO74" s="21">
        <f>' 1M - RES'!BO74</f>
        <v>8.5646E-2</v>
      </c>
      <c r="BP74" s="21">
        <f>' 1M - RES'!BP74</f>
        <v>8.9111999999999997E-2</v>
      </c>
      <c r="BQ74" s="21">
        <f>' 1M - RES'!BQ74</f>
        <v>9.4239000000000003E-2</v>
      </c>
      <c r="BR74" s="21">
        <f>' 1M - RES'!BR74</f>
        <v>9.4212000000000004E-2</v>
      </c>
      <c r="BS74" s="21">
        <f>' 1M - RES'!BS74</f>
        <v>8.4971000000000005E-2</v>
      </c>
      <c r="BT74" s="21">
        <f>' 1M - RES'!BT74</f>
        <v>8.5653000000000007E-2</v>
      </c>
      <c r="BU74" s="21">
        <f>' 1M - RES'!BU74</f>
        <v>7.8716999999999995E-2</v>
      </c>
      <c r="BV74" s="21">
        <f>' 1M - RES'!BV74</f>
        <v>7.9203999999999997E-2</v>
      </c>
      <c r="BW74" s="21">
        <f>' 1M - RES'!BW74</f>
        <v>7.7052999999999996E-2</v>
      </c>
      <c r="BX74" s="21">
        <f>' 1M - RES'!BX74</f>
        <v>7.2168999999999997E-2</v>
      </c>
      <c r="BY74" s="21">
        <f>' 1M - RES'!BY74</f>
        <v>8.0271999999999996E-2</v>
      </c>
      <c r="BZ74" s="21">
        <f>' 1M - RES'!BZ74</f>
        <v>7.8752000000000003E-2</v>
      </c>
      <c r="CA74" s="21">
        <f>' 1M - RES'!CA74</f>
        <v>8.5646E-2</v>
      </c>
      <c r="CB74" s="21">
        <f>' 1M - RES'!CB74</f>
        <v>8.9111999999999997E-2</v>
      </c>
      <c r="CC74" s="21">
        <f>' 1M - RES'!CC74</f>
        <v>9.4239000000000003E-2</v>
      </c>
      <c r="CD74" s="21">
        <f>' 1M - RES'!CD74</f>
        <v>9.4212000000000004E-2</v>
      </c>
      <c r="CE74" s="21">
        <f>' 1M - RES'!CE74</f>
        <v>8.4971000000000005E-2</v>
      </c>
      <c r="CF74" s="21">
        <f>' 1M - RES'!CF74</f>
        <v>8.5653000000000007E-2</v>
      </c>
      <c r="CG74" s="21">
        <f>' 1M - RES'!CG74</f>
        <v>7.8716999999999995E-2</v>
      </c>
      <c r="CH74" s="25">
        <f>' 1M - RES'!CH74</f>
        <v>7.9203999999999997E-2</v>
      </c>
      <c r="CJ74" s="249">
        <f t="shared" si="86"/>
        <v>1</v>
      </c>
    </row>
    <row r="75" spans="1:88" ht="15" thickBot="1" x14ac:dyDescent="0.35">
      <c r="A75" s="556"/>
      <c r="B75" s="96" t="s">
        <v>8</v>
      </c>
      <c r="C75" s="22">
        <f>' 1M - RES'!C75</f>
        <v>0.10352699999999999</v>
      </c>
      <c r="D75" s="22">
        <f>' 1M - RES'!D75</f>
        <v>9.0719999999999995E-2</v>
      </c>
      <c r="E75" s="22">
        <f>' 1M - RES'!E75</f>
        <v>9.5543000000000003E-2</v>
      </c>
      <c r="F75" s="22">
        <f>' 1M - RES'!F75</f>
        <v>8.4798999999999999E-2</v>
      </c>
      <c r="G75" s="22">
        <f>' 1M - RES'!G75</f>
        <v>8.3599999999999994E-2</v>
      </c>
      <c r="H75" s="22">
        <f>' 1M - RES'!H75</f>
        <v>7.7064999999999995E-2</v>
      </c>
      <c r="I75" s="22">
        <f>' 1M - RES'!I75</f>
        <v>6.7711999999999994E-2</v>
      </c>
      <c r="J75" s="22">
        <f>' 1M - RES'!J75</f>
        <v>6.3687999999999995E-2</v>
      </c>
      <c r="K75" s="22">
        <f>' 1M - RES'!K75</f>
        <v>6.9373000000000004E-2</v>
      </c>
      <c r="L75" s="22">
        <f>' 1M - RES'!L75</f>
        <v>7.9644000000000006E-2</v>
      </c>
      <c r="M75" s="22">
        <f>' 1M - RES'!M75</f>
        <v>8.4751999999999994E-2</v>
      </c>
      <c r="N75" s="22">
        <f>' 1M - RES'!N75</f>
        <v>9.9576999999999999E-2</v>
      </c>
      <c r="O75" s="22">
        <f>' 1M - RES'!O75</f>
        <v>0.10352699999999999</v>
      </c>
      <c r="P75" s="22">
        <f>' 1M - RES'!P75</f>
        <v>9.0719999999999995E-2</v>
      </c>
      <c r="Q75" s="22">
        <f>' 1M - RES'!Q75</f>
        <v>9.5543000000000003E-2</v>
      </c>
      <c r="R75" s="22">
        <f>' 1M - RES'!R75</f>
        <v>8.4798999999999999E-2</v>
      </c>
      <c r="S75" s="22">
        <f>' 1M - RES'!S75</f>
        <v>8.3599999999999994E-2</v>
      </c>
      <c r="T75" s="22">
        <f>' 1M - RES'!T75</f>
        <v>7.7064999999999995E-2</v>
      </c>
      <c r="U75" s="22">
        <f>' 1M - RES'!U75</f>
        <v>6.7711999999999994E-2</v>
      </c>
      <c r="V75" s="22">
        <f>' 1M - RES'!V75</f>
        <v>6.3687999999999995E-2</v>
      </c>
      <c r="W75" s="22">
        <f>' 1M - RES'!W75</f>
        <v>6.9373000000000004E-2</v>
      </c>
      <c r="X75" s="22">
        <f>' 1M - RES'!X75</f>
        <v>7.9644000000000006E-2</v>
      </c>
      <c r="Y75" s="22">
        <f>' 1M - RES'!Y75</f>
        <v>8.4751999999999994E-2</v>
      </c>
      <c r="Z75" s="22">
        <f>' 1M - RES'!Z75</f>
        <v>9.9576999999999999E-2</v>
      </c>
      <c r="AA75" s="22">
        <f>' 1M - RES'!AA75</f>
        <v>0.10352699999999999</v>
      </c>
      <c r="AB75" s="22">
        <f>' 1M - RES'!AB75</f>
        <v>9.0719999999999995E-2</v>
      </c>
      <c r="AC75" s="22">
        <f>' 1M - RES'!AC75</f>
        <v>9.5543000000000003E-2</v>
      </c>
      <c r="AD75" s="22">
        <f>' 1M - RES'!AD75</f>
        <v>8.4798999999999999E-2</v>
      </c>
      <c r="AE75" s="22">
        <f>' 1M - RES'!AE75</f>
        <v>8.3599999999999994E-2</v>
      </c>
      <c r="AF75" s="22">
        <f>' 1M - RES'!AF75</f>
        <v>7.7064999999999995E-2</v>
      </c>
      <c r="AG75" s="22">
        <f>' 1M - RES'!AG75</f>
        <v>6.7711999999999994E-2</v>
      </c>
      <c r="AH75" s="22">
        <f>' 1M - RES'!AH75</f>
        <v>6.3687999999999995E-2</v>
      </c>
      <c r="AI75" s="22">
        <f>' 1M - RES'!AI75</f>
        <v>6.9373000000000004E-2</v>
      </c>
      <c r="AJ75" s="22">
        <f>' 1M - RES'!AJ75</f>
        <v>7.9644000000000006E-2</v>
      </c>
      <c r="AK75" s="22">
        <f>' 1M - RES'!AK75</f>
        <v>8.4751999999999994E-2</v>
      </c>
      <c r="AL75" s="22">
        <f>' 1M - RES'!AL75</f>
        <v>9.9576999999999999E-2</v>
      </c>
      <c r="AM75" s="22">
        <f>' 1M - RES'!AM75</f>
        <v>0.10352699999999999</v>
      </c>
      <c r="AN75" s="22">
        <f>' 1M - RES'!AN75</f>
        <v>9.0719999999999995E-2</v>
      </c>
      <c r="AO75" s="22">
        <f>' 1M - RES'!AO75</f>
        <v>9.5543000000000003E-2</v>
      </c>
      <c r="AP75" s="22">
        <f>' 1M - RES'!AP75</f>
        <v>8.4798999999999999E-2</v>
      </c>
      <c r="AQ75" s="22">
        <f>' 1M - RES'!AQ75</f>
        <v>8.3599999999999994E-2</v>
      </c>
      <c r="AR75" s="22">
        <f>' 1M - RES'!AR75</f>
        <v>7.7064999999999995E-2</v>
      </c>
      <c r="AS75" s="22">
        <f>' 1M - RES'!AS75</f>
        <v>6.7711999999999994E-2</v>
      </c>
      <c r="AT75" s="22">
        <f>' 1M - RES'!AT75</f>
        <v>6.3687999999999995E-2</v>
      </c>
      <c r="AU75" s="22">
        <f>' 1M - RES'!AU75</f>
        <v>6.9373000000000004E-2</v>
      </c>
      <c r="AV75" s="22">
        <f>' 1M - RES'!AV75</f>
        <v>7.9644000000000006E-2</v>
      </c>
      <c r="AW75" s="22">
        <f>' 1M - RES'!AW75</f>
        <v>8.4751999999999994E-2</v>
      </c>
      <c r="AX75" s="22">
        <f>' 1M - RES'!AX75</f>
        <v>9.9576999999999999E-2</v>
      </c>
      <c r="AY75" s="22">
        <f>' 1M - RES'!AY75</f>
        <v>0.10352699999999999</v>
      </c>
      <c r="AZ75" s="22">
        <f>' 1M - RES'!AZ75</f>
        <v>9.0719999999999995E-2</v>
      </c>
      <c r="BA75" s="22">
        <f>' 1M - RES'!BA75</f>
        <v>9.5543000000000003E-2</v>
      </c>
      <c r="BB75" s="22">
        <f>' 1M - RES'!BB75</f>
        <v>8.4798999999999999E-2</v>
      </c>
      <c r="BC75" s="22">
        <f>' 1M - RES'!BC75</f>
        <v>8.3599999999999994E-2</v>
      </c>
      <c r="BD75" s="22">
        <f>' 1M - RES'!BD75</f>
        <v>7.7064999999999995E-2</v>
      </c>
      <c r="BE75" s="22">
        <f>' 1M - RES'!BE75</f>
        <v>6.7711999999999994E-2</v>
      </c>
      <c r="BF75" s="22">
        <f>' 1M - RES'!BF75</f>
        <v>6.3687999999999995E-2</v>
      </c>
      <c r="BG75" s="22">
        <f>' 1M - RES'!BG75</f>
        <v>6.9373000000000004E-2</v>
      </c>
      <c r="BH75" s="22">
        <f>' 1M - RES'!BH75</f>
        <v>7.9644000000000006E-2</v>
      </c>
      <c r="BI75" s="22">
        <f>' 1M - RES'!BI75</f>
        <v>8.4751999999999994E-2</v>
      </c>
      <c r="BJ75" s="22">
        <f>' 1M - RES'!BJ75</f>
        <v>9.9576999999999999E-2</v>
      </c>
      <c r="BK75" s="22">
        <f>' 1M - RES'!BK75</f>
        <v>0.10352699999999999</v>
      </c>
      <c r="BL75" s="22">
        <f>' 1M - RES'!BL75</f>
        <v>9.0719999999999995E-2</v>
      </c>
      <c r="BM75" s="22">
        <f>' 1M - RES'!BM75</f>
        <v>9.5543000000000003E-2</v>
      </c>
      <c r="BN75" s="22">
        <f>' 1M - RES'!BN75</f>
        <v>8.4798999999999999E-2</v>
      </c>
      <c r="BO75" s="22">
        <f>' 1M - RES'!BO75</f>
        <v>8.3599999999999994E-2</v>
      </c>
      <c r="BP75" s="22">
        <f>' 1M - RES'!BP75</f>
        <v>7.7064999999999995E-2</v>
      </c>
      <c r="BQ75" s="22">
        <f>' 1M - RES'!BQ75</f>
        <v>6.7711999999999994E-2</v>
      </c>
      <c r="BR75" s="22">
        <f>' 1M - RES'!BR75</f>
        <v>6.3687999999999995E-2</v>
      </c>
      <c r="BS75" s="22">
        <f>' 1M - RES'!BS75</f>
        <v>6.9373000000000004E-2</v>
      </c>
      <c r="BT75" s="22">
        <f>' 1M - RES'!BT75</f>
        <v>7.9644000000000006E-2</v>
      </c>
      <c r="BU75" s="22">
        <f>' 1M - RES'!BU75</f>
        <v>8.4751999999999994E-2</v>
      </c>
      <c r="BV75" s="22">
        <f>' 1M - RES'!BV75</f>
        <v>9.9576999999999999E-2</v>
      </c>
      <c r="BW75" s="22">
        <f>' 1M - RES'!BW75</f>
        <v>0.10352699999999999</v>
      </c>
      <c r="BX75" s="22">
        <f>' 1M - RES'!BX75</f>
        <v>9.0719999999999995E-2</v>
      </c>
      <c r="BY75" s="22">
        <f>' 1M - RES'!BY75</f>
        <v>9.5543000000000003E-2</v>
      </c>
      <c r="BZ75" s="22">
        <f>' 1M - RES'!BZ75</f>
        <v>8.4798999999999999E-2</v>
      </c>
      <c r="CA75" s="22">
        <f>' 1M - RES'!CA75</f>
        <v>8.3599999999999994E-2</v>
      </c>
      <c r="CB75" s="22">
        <f>' 1M - RES'!CB75</f>
        <v>7.7064999999999995E-2</v>
      </c>
      <c r="CC75" s="22">
        <f>' 1M - RES'!CC75</f>
        <v>6.7711999999999994E-2</v>
      </c>
      <c r="CD75" s="22">
        <f>' 1M - RES'!CD75</f>
        <v>6.3687999999999995E-2</v>
      </c>
      <c r="CE75" s="22">
        <f>' 1M - RES'!CE75</f>
        <v>6.9373000000000004E-2</v>
      </c>
      <c r="CF75" s="22">
        <f>' 1M - RES'!CF75</f>
        <v>7.9644000000000006E-2</v>
      </c>
      <c r="CG75" s="22">
        <f>' 1M - RES'!CG75</f>
        <v>8.4751999999999994E-2</v>
      </c>
      <c r="CH75" s="26">
        <f>' 1M - RES'!CH75</f>
        <v>9.9576999999999999E-2</v>
      </c>
      <c r="CJ75" s="249">
        <f t="shared" si="86"/>
        <v>1</v>
      </c>
    </row>
    <row r="76" spans="1:88" ht="15" thickBot="1" x14ac:dyDescent="0.35">
      <c r="CJ76" s="232" t="s">
        <v>186</v>
      </c>
    </row>
    <row r="77" spans="1:88" ht="15" thickBot="1" x14ac:dyDescent="0.35">
      <c r="A77" s="20"/>
      <c r="B77" s="557" t="s">
        <v>28</v>
      </c>
      <c r="C77" s="176">
        <f>C$4</f>
        <v>44927</v>
      </c>
      <c r="D77" s="176">
        <f t="shared" ref="D77:BO77" si="87">D$4</f>
        <v>44958</v>
      </c>
      <c r="E77" s="176">
        <f t="shared" si="87"/>
        <v>44986</v>
      </c>
      <c r="F77" s="176">
        <f t="shared" si="87"/>
        <v>45017</v>
      </c>
      <c r="G77" s="176">
        <f t="shared" si="87"/>
        <v>45047</v>
      </c>
      <c r="H77" s="176">
        <f t="shared" si="87"/>
        <v>45078</v>
      </c>
      <c r="I77" s="176">
        <f t="shared" si="87"/>
        <v>45108</v>
      </c>
      <c r="J77" s="176">
        <f t="shared" si="87"/>
        <v>45139</v>
      </c>
      <c r="K77" s="176">
        <f t="shared" si="87"/>
        <v>45170</v>
      </c>
      <c r="L77" s="176">
        <f t="shared" si="87"/>
        <v>45200</v>
      </c>
      <c r="M77" s="176">
        <f t="shared" si="87"/>
        <v>45231</v>
      </c>
      <c r="N77" s="176">
        <f t="shared" si="87"/>
        <v>45261</v>
      </c>
      <c r="O77" s="176">
        <f t="shared" si="87"/>
        <v>45292</v>
      </c>
      <c r="P77" s="176">
        <f t="shared" si="87"/>
        <v>45323</v>
      </c>
      <c r="Q77" s="176">
        <f t="shared" si="87"/>
        <v>45352</v>
      </c>
      <c r="R77" s="176">
        <f t="shared" si="87"/>
        <v>45383</v>
      </c>
      <c r="S77" s="176">
        <f t="shared" si="87"/>
        <v>45413</v>
      </c>
      <c r="T77" s="176">
        <f t="shared" si="87"/>
        <v>45444</v>
      </c>
      <c r="U77" s="176">
        <f t="shared" si="87"/>
        <v>45474</v>
      </c>
      <c r="V77" s="176">
        <f t="shared" si="87"/>
        <v>45505</v>
      </c>
      <c r="W77" s="176">
        <f t="shared" si="87"/>
        <v>45536</v>
      </c>
      <c r="X77" s="176">
        <f t="shared" si="87"/>
        <v>45566</v>
      </c>
      <c r="Y77" s="176">
        <f t="shared" si="87"/>
        <v>45597</v>
      </c>
      <c r="Z77" s="176">
        <f t="shared" si="87"/>
        <v>45627</v>
      </c>
      <c r="AA77" s="176">
        <f t="shared" si="87"/>
        <v>45658</v>
      </c>
      <c r="AB77" s="176">
        <f t="shared" si="87"/>
        <v>45689</v>
      </c>
      <c r="AC77" s="176">
        <f t="shared" si="87"/>
        <v>45717</v>
      </c>
      <c r="AD77" s="176">
        <f t="shared" si="87"/>
        <v>45748</v>
      </c>
      <c r="AE77" s="176">
        <f t="shared" si="87"/>
        <v>45778</v>
      </c>
      <c r="AF77" s="176">
        <f t="shared" si="87"/>
        <v>45809</v>
      </c>
      <c r="AG77" s="176">
        <f t="shared" si="87"/>
        <v>45839</v>
      </c>
      <c r="AH77" s="176">
        <f t="shared" si="87"/>
        <v>45870</v>
      </c>
      <c r="AI77" s="176">
        <f t="shared" si="87"/>
        <v>45901</v>
      </c>
      <c r="AJ77" s="176">
        <f t="shared" si="87"/>
        <v>45931</v>
      </c>
      <c r="AK77" s="176">
        <f t="shared" si="87"/>
        <v>45962</v>
      </c>
      <c r="AL77" s="176">
        <f t="shared" si="87"/>
        <v>45992</v>
      </c>
      <c r="AM77" s="176">
        <f t="shared" si="87"/>
        <v>46023</v>
      </c>
      <c r="AN77" s="176">
        <f t="shared" si="87"/>
        <v>46054</v>
      </c>
      <c r="AO77" s="176">
        <f t="shared" si="87"/>
        <v>46082</v>
      </c>
      <c r="AP77" s="176">
        <f t="shared" si="87"/>
        <v>46113</v>
      </c>
      <c r="AQ77" s="176">
        <f t="shared" si="87"/>
        <v>46143</v>
      </c>
      <c r="AR77" s="176">
        <f t="shared" si="87"/>
        <v>46174</v>
      </c>
      <c r="AS77" s="176">
        <f t="shared" si="87"/>
        <v>46204</v>
      </c>
      <c r="AT77" s="176">
        <f t="shared" si="87"/>
        <v>46235</v>
      </c>
      <c r="AU77" s="176">
        <f t="shared" si="87"/>
        <v>46266</v>
      </c>
      <c r="AV77" s="176">
        <f t="shared" si="87"/>
        <v>46296</v>
      </c>
      <c r="AW77" s="176">
        <f t="shared" si="87"/>
        <v>46327</v>
      </c>
      <c r="AX77" s="176">
        <f t="shared" si="87"/>
        <v>46357</v>
      </c>
      <c r="AY77" s="176">
        <f t="shared" si="87"/>
        <v>46388</v>
      </c>
      <c r="AZ77" s="176">
        <f t="shared" si="87"/>
        <v>46419</v>
      </c>
      <c r="BA77" s="176">
        <f t="shared" si="87"/>
        <v>46447</v>
      </c>
      <c r="BB77" s="176">
        <f t="shared" si="87"/>
        <v>46478</v>
      </c>
      <c r="BC77" s="176">
        <f t="shared" si="87"/>
        <v>46508</v>
      </c>
      <c r="BD77" s="176">
        <f t="shared" si="87"/>
        <v>46539</v>
      </c>
      <c r="BE77" s="176">
        <f t="shared" si="87"/>
        <v>46569</v>
      </c>
      <c r="BF77" s="176">
        <f t="shared" si="87"/>
        <v>46600</v>
      </c>
      <c r="BG77" s="176">
        <f t="shared" si="87"/>
        <v>46631</v>
      </c>
      <c r="BH77" s="176">
        <f t="shared" si="87"/>
        <v>46661</v>
      </c>
      <c r="BI77" s="176">
        <f t="shared" si="87"/>
        <v>46692</v>
      </c>
      <c r="BJ77" s="176">
        <f t="shared" si="87"/>
        <v>46722</v>
      </c>
      <c r="BK77" s="176">
        <f t="shared" si="87"/>
        <v>46753</v>
      </c>
      <c r="BL77" s="176">
        <f t="shared" si="87"/>
        <v>46784</v>
      </c>
      <c r="BM77" s="176">
        <f t="shared" si="87"/>
        <v>46813</v>
      </c>
      <c r="BN77" s="176">
        <f t="shared" si="87"/>
        <v>46844</v>
      </c>
      <c r="BO77" s="176">
        <f t="shared" si="87"/>
        <v>46874</v>
      </c>
      <c r="BP77" s="176">
        <f t="shared" ref="BP77:CH77" si="88">BP$4</f>
        <v>46905</v>
      </c>
      <c r="BQ77" s="176">
        <f t="shared" si="88"/>
        <v>46935</v>
      </c>
      <c r="BR77" s="176">
        <f t="shared" si="88"/>
        <v>46966</v>
      </c>
      <c r="BS77" s="176">
        <f t="shared" si="88"/>
        <v>46997</v>
      </c>
      <c r="BT77" s="176">
        <f t="shared" si="88"/>
        <v>47027</v>
      </c>
      <c r="BU77" s="176">
        <f t="shared" si="88"/>
        <v>47058</v>
      </c>
      <c r="BV77" s="176">
        <f t="shared" si="88"/>
        <v>47088</v>
      </c>
      <c r="BW77" s="176">
        <f t="shared" si="88"/>
        <v>47119</v>
      </c>
      <c r="BX77" s="176">
        <f t="shared" si="88"/>
        <v>47150</v>
      </c>
      <c r="BY77" s="176">
        <f t="shared" si="88"/>
        <v>47178</v>
      </c>
      <c r="BZ77" s="176">
        <f t="shared" si="88"/>
        <v>47209</v>
      </c>
      <c r="CA77" s="176">
        <f t="shared" si="88"/>
        <v>47239</v>
      </c>
      <c r="CB77" s="176">
        <f t="shared" si="88"/>
        <v>47270</v>
      </c>
      <c r="CC77" s="176">
        <f t="shared" si="88"/>
        <v>47300</v>
      </c>
      <c r="CD77" s="176">
        <f t="shared" si="88"/>
        <v>47331</v>
      </c>
      <c r="CE77" s="176">
        <f t="shared" si="88"/>
        <v>47362</v>
      </c>
      <c r="CF77" s="176">
        <f t="shared" si="88"/>
        <v>47392</v>
      </c>
      <c r="CG77" s="176">
        <f t="shared" si="88"/>
        <v>47423</v>
      </c>
      <c r="CH77" s="177">
        <f t="shared" si="88"/>
        <v>47453</v>
      </c>
    </row>
    <row r="78" spans="1:88" ht="15" thickBot="1" x14ac:dyDescent="0.35">
      <c r="A78" s="20"/>
      <c r="B78" s="558"/>
      <c r="C78" s="420">
        <f>' 1M - RES'!C78</f>
        <v>5.1041000000000003E-2</v>
      </c>
      <c r="D78" s="420">
        <f>' 1M - RES'!D78</f>
        <v>5.1568999999999997E-2</v>
      </c>
      <c r="E78" s="420">
        <f>' 1M - RES'!E78</f>
        <v>5.2597999999999999E-2</v>
      </c>
      <c r="F78" s="420">
        <f>' 1M - RES'!F78</f>
        <v>5.4790999999999999E-2</v>
      </c>
      <c r="G78" s="420">
        <f>' 1M - RES'!G78</f>
        <v>5.6397999999999997E-2</v>
      </c>
      <c r="H78" s="420">
        <f>' 1M - RES'!H78</f>
        <v>0.115657</v>
      </c>
      <c r="I78" s="443">
        <f>' 1M - RES'!I78</f>
        <v>0.122029</v>
      </c>
      <c r="J78" s="443">
        <f>' 1M - RES'!J78</f>
        <v>0.122026</v>
      </c>
      <c r="K78" s="443">
        <f>' 1M - RES'!K78</f>
        <v>0.12202499999999999</v>
      </c>
      <c r="L78" s="443">
        <f>' 1M - RES'!L78</f>
        <v>5.5929E-2</v>
      </c>
      <c r="M78" s="443">
        <f>' 1M - RES'!M78</f>
        <v>5.9523E-2</v>
      </c>
      <c r="N78" s="443">
        <f>' 1M - RES'!N78</f>
        <v>5.5969999999999999E-2</v>
      </c>
      <c r="O78" s="443">
        <f>' 1M - RES'!O78</f>
        <v>5.3462000000000003E-2</v>
      </c>
      <c r="P78" s="443">
        <f>' 1M - RES'!P78</f>
        <v>5.3289999999999997E-2</v>
      </c>
      <c r="Q78" s="443">
        <f>' 1M - RES'!Q78</f>
        <v>5.4837999999999998E-2</v>
      </c>
      <c r="R78" s="443">
        <f>' 1M - RES'!R78</f>
        <v>5.9094000000000001E-2</v>
      </c>
      <c r="S78" s="443">
        <f>' 1M - RES'!S78</f>
        <v>6.0398E-2</v>
      </c>
      <c r="T78" s="443">
        <f>' 1M - RES'!T78</f>
        <v>0.122034</v>
      </c>
      <c r="U78" s="443">
        <f>' 1M - RES'!U78</f>
        <v>0.122029</v>
      </c>
      <c r="V78" s="443">
        <f>' 1M - RES'!V78</f>
        <v>0.122026</v>
      </c>
      <c r="W78" s="443">
        <f>' 1M - RES'!W78</f>
        <v>0.12202499999999999</v>
      </c>
      <c r="X78" s="443">
        <f>' 1M - RES'!X78</f>
        <v>5.5929E-2</v>
      </c>
      <c r="Y78" s="443">
        <f>' 1M - RES'!Y78</f>
        <v>5.9523E-2</v>
      </c>
      <c r="Z78" s="443">
        <f>' 1M - RES'!Z78</f>
        <v>5.5969999999999999E-2</v>
      </c>
      <c r="AA78" s="443">
        <f>' 1M - RES'!AA78</f>
        <v>5.3462000000000003E-2</v>
      </c>
      <c r="AB78" s="443">
        <f>' 1M - RES'!AB78</f>
        <v>5.3289999999999997E-2</v>
      </c>
      <c r="AC78" s="443">
        <f>' 1M - RES'!AC78</f>
        <v>5.4837999999999998E-2</v>
      </c>
      <c r="AD78" s="443">
        <f>' 1M - RES'!AD78</f>
        <v>5.9094000000000001E-2</v>
      </c>
      <c r="AE78" s="443">
        <f>' 1M - RES'!AE78</f>
        <v>6.0398E-2</v>
      </c>
      <c r="AF78" s="443">
        <f>' 1M - RES'!AF78</f>
        <v>0.122034</v>
      </c>
      <c r="AG78" s="443">
        <f>' 1M - RES'!AG78</f>
        <v>0.122029</v>
      </c>
      <c r="AH78" s="443">
        <f>' 1M - RES'!AH78</f>
        <v>0.122026</v>
      </c>
      <c r="AI78" s="443">
        <f>' 1M - RES'!AI78</f>
        <v>0.12202499999999999</v>
      </c>
      <c r="AJ78" s="443">
        <f>' 1M - RES'!AJ78</f>
        <v>5.5929E-2</v>
      </c>
      <c r="AK78" s="443">
        <f>' 1M - RES'!AK78</f>
        <v>5.9523E-2</v>
      </c>
      <c r="AL78" s="443">
        <f>' 1M - RES'!AL78</f>
        <v>5.5969999999999999E-2</v>
      </c>
      <c r="AM78" s="443">
        <f>' 1M - RES'!AM78</f>
        <v>5.3462000000000003E-2</v>
      </c>
      <c r="AN78" s="443">
        <f>' 1M - RES'!AN78</f>
        <v>5.3289999999999997E-2</v>
      </c>
      <c r="AO78" s="443">
        <f>' 1M - RES'!AO78</f>
        <v>5.4837999999999998E-2</v>
      </c>
      <c r="AP78" s="443">
        <f>' 1M - RES'!AP78</f>
        <v>5.9094000000000001E-2</v>
      </c>
      <c r="AQ78" s="443">
        <f>' 1M - RES'!AQ78</f>
        <v>6.0398E-2</v>
      </c>
      <c r="AR78" s="443">
        <f>' 1M - RES'!AR78</f>
        <v>0.122034</v>
      </c>
      <c r="AS78" s="443">
        <f>' 1M - RES'!AS78</f>
        <v>0.122029</v>
      </c>
      <c r="AT78" s="443">
        <f>' 1M - RES'!AT78</f>
        <v>0.122026</v>
      </c>
      <c r="AU78" s="443">
        <f>' 1M - RES'!AU78</f>
        <v>0.12202499999999999</v>
      </c>
      <c r="AV78" s="443">
        <f>' 1M - RES'!AV78</f>
        <v>5.5929E-2</v>
      </c>
      <c r="AW78" s="443">
        <f>' 1M - RES'!AW78</f>
        <v>5.9523E-2</v>
      </c>
      <c r="AX78" s="443">
        <f>' 1M - RES'!AX78</f>
        <v>5.5969999999999999E-2</v>
      </c>
      <c r="AY78" s="443">
        <f>' 1M - RES'!AY78</f>
        <v>5.3462000000000003E-2</v>
      </c>
      <c r="AZ78" s="443">
        <f>' 1M - RES'!AZ78</f>
        <v>5.3289999999999997E-2</v>
      </c>
      <c r="BA78" s="443">
        <f>' 1M - RES'!BA78</f>
        <v>5.4837999999999998E-2</v>
      </c>
      <c r="BB78" s="443">
        <f>' 1M - RES'!BB78</f>
        <v>5.9094000000000001E-2</v>
      </c>
      <c r="BC78" s="443">
        <f>' 1M - RES'!BC78</f>
        <v>6.0398E-2</v>
      </c>
      <c r="BD78" s="443">
        <f>' 1M - RES'!BD78</f>
        <v>0.122034</v>
      </c>
      <c r="BE78" s="443">
        <f>' 1M - RES'!BE78</f>
        <v>0.122029</v>
      </c>
      <c r="BF78" s="443">
        <f>' 1M - RES'!BF78</f>
        <v>0.122026</v>
      </c>
      <c r="BG78" s="443">
        <f>' 1M - RES'!BG78</f>
        <v>0.12202499999999999</v>
      </c>
      <c r="BH78" s="443">
        <f>' 1M - RES'!BH78</f>
        <v>5.5929E-2</v>
      </c>
      <c r="BI78" s="443">
        <f>' 1M - RES'!BI78</f>
        <v>5.9523E-2</v>
      </c>
      <c r="BJ78" s="443">
        <f>' 1M - RES'!BJ78</f>
        <v>5.5969999999999999E-2</v>
      </c>
      <c r="BK78" s="443">
        <f>' 1M - RES'!BK78</f>
        <v>5.3462000000000003E-2</v>
      </c>
      <c r="BL78" s="443">
        <f>' 1M - RES'!BL78</f>
        <v>5.3289999999999997E-2</v>
      </c>
      <c r="BM78" s="443">
        <f>' 1M - RES'!BM78</f>
        <v>5.4837999999999998E-2</v>
      </c>
      <c r="BN78" s="443">
        <f>' 1M - RES'!BN78</f>
        <v>5.9094000000000001E-2</v>
      </c>
      <c r="BO78" s="443">
        <f>' 1M - RES'!BO78</f>
        <v>6.0398E-2</v>
      </c>
      <c r="BP78" s="443">
        <f>' 1M - RES'!BP78</f>
        <v>0.122034</v>
      </c>
      <c r="BQ78" s="443">
        <f>' 1M - RES'!BQ78</f>
        <v>0.122029</v>
      </c>
      <c r="BR78" s="443">
        <f>' 1M - RES'!BR78</f>
        <v>0.122026</v>
      </c>
      <c r="BS78" s="443">
        <f>' 1M - RES'!BS78</f>
        <v>0.12202499999999999</v>
      </c>
      <c r="BT78" s="443">
        <f>' 1M - RES'!BT78</f>
        <v>5.5929E-2</v>
      </c>
      <c r="BU78" s="443">
        <f>' 1M - RES'!BU78</f>
        <v>5.9523E-2</v>
      </c>
      <c r="BV78" s="443">
        <f>' 1M - RES'!BV78</f>
        <v>5.5969999999999999E-2</v>
      </c>
      <c r="BW78" s="443">
        <f>' 1M - RES'!BW78</f>
        <v>5.3462000000000003E-2</v>
      </c>
      <c r="BX78" s="443">
        <f>' 1M - RES'!BX78</f>
        <v>5.3289999999999997E-2</v>
      </c>
      <c r="BY78" s="443">
        <f>' 1M - RES'!BY78</f>
        <v>5.4837999999999998E-2</v>
      </c>
      <c r="BZ78" s="443">
        <f>' 1M - RES'!BZ78</f>
        <v>5.9094000000000001E-2</v>
      </c>
      <c r="CA78" s="443">
        <f>' 1M - RES'!CA78</f>
        <v>6.0398E-2</v>
      </c>
      <c r="CB78" s="443">
        <f>' 1M - RES'!CB78</f>
        <v>0.122034</v>
      </c>
      <c r="CC78" s="443">
        <f>' 1M - RES'!CC78</f>
        <v>0.122029</v>
      </c>
      <c r="CD78" s="443">
        <f>' 1M - RES'!CD78</f>
        <v>0.122026</v>
      </c>
      <c r="CE78" s="443">
        <f>' 1M - RES'!CE78</f>
        <v>0.12202499999999999</v>
      </c>
      <c r="CF78" s="443">
        <f>' 1M - RES'!CF78</f>
        <v>5.5929E-2</v>
      </c>
      <c r="CG78" s="443">
        <f>' 1M - RES'!CG78</f>
        <v>5.9523E-2</v>
      </c>
      <c r="CH78" s="450">
        <f>' 1M - RES'!CH78</f>
        <v>5.5969999999999999E-2</v>
      </c>
      <c r="CJ78" s="232" t="s">
        <v>187</v>
      </c>
    </row>
    <row r="79" spans="1:88" x14ac:dyDescent="0.3">
      <c r="C79" s="419" t="s">
        <v>232</v>
      </c>
      <c r="I79" s="444" t="s">
        <v>260</v>
      </c>
      <c r="CJ79" s="232" t="s">
        <v>194</v>
      </c>
    </row>
    <row r="80" spans="1:88" x14ac:dyDescent="0.3">
      <c r="CJ80" s="232" t="s">
        <v>233</v>
      </c>
    </row>
    <row r="96" spans="10:10" x14ac:dyDescent="0.3">
      <c r="J96" s="5"/>
    </row>
    <row r="97" spans="4:4" x14ac:dyDescent="0.3">
      <c r="D97" s="6"/>
    </row>
  </sheetData>
  <mergeCells count="7">
    <mergeCell ref="A49:A62"/>
    <mergeCell ref="A65:A75"/>
    <mergeCell ref="B77:B78"/>
    <mergeCell ref="C3:O3"/>
    <mergeCell ref="A4:A16"/>
    <mergeCell ref="A19:A31"/>
    <mergeCell ref="A34:A46"/>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7030A0"/>
  </sheetPr>
  <dimension ref="A1:CJ112"/>
  <sheetViews>
    <sheetView zoomScale="80" zoomScaleNormal="80" workbookViewId="0">
      <pane xSplit="2" topLeftCell="C1" activePane="topRight" state="frozen"/>
      <selection activeCell="K32" sqref="K32"/>
      <selection pane="topRight" activeCell="I94" sqref="I94"/>
    </sheetView>
  </sheetViews>
  <sheetFormatPr defaultRowHeight="14.4" x14ac:dyDescent="0.3"/>
  <cols>
    <col min="1" max="1" width="9.44140625" customWidth="1"/>
    <col min="2" max="2" width="24.6640625" customWidth="1"/>
    <col min="3" max="3" width="15.6640625" bestFit="1" customWidth="1"/>
    <col min="4" max="9" width="13.6640625" customWidth="1"/>
    <col min="10" max="16" width="14.33203125" bestFit="1" customWidth="1"/>
    <col min="17" max="84" width="14.33203125" customWidth="1"/>
    <col min="85" max="86" width="14.33203125" bestFit="1" customWidth="1"/>
    <col min="87" max="88" width="10.5546875" bestFit="1" customWidth="1"/>
    <col min="99" max="99" width="9.33203125" customWidth="1"/>
  </cols>
  <sheetData>
    <row r="1" spans="1:88" s="2" customFormat="1" ht="15" thickBot="1" x14ac:dyDescent="0.35">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35">
      <c r="A2" s="19"/>
      <c r="B2" s="35" t="s">
        <v>13</v>
      </c>
      <c r="C2" s="400">
        <f>' 1M - RES'!C2</f>
        <v>0.82499999999999996</v>
      </c>
      <c r="D2" s="400">
        <f>C2</f>
        <v>0.82499999999999996</v>
      </c>
      <c r="E2" s="393">
        <f t="shared" ref="E2:BP2" si="0">D2</f>
        <v>0.82499999999999996</v>
      </c>
      <c r="F2" s="402">
        <f t="shared" si="0"/>
        <v>0.82499999999999996</v>
      </c>
      <c r="G2" s="402">
        <f t="shared" si="0"/>
        <v>0.82499999999999996</v>
      </c>
      <c r="H2" s="402">
        <f t="shared" si="0"/>
        <v>0.82499999999999996</v>
      </c>
      <c r="I2" s="402">
        <f t="shared" si="0"/>
        <v>0.82499999999999996</v>
      </c>
      <c r="J2" s="402">
        <f t="shared" si="0"/>
        <v>0.82499999999999996</v>
      </c>
      <c r="K2" s="402">
        <f t="shared" si="0"/>
        <v>0.82499999999999996</v>
      </c>
      <c r="L2" s="402">
        <f t="shared" si="0"/>
        <v>0.82499999999999996</v>
      </c>
      <c r="M2" s="402">
        <f t="shared" si="0"/>
        <v>0.82499999999999996</v>
      </c>
      <c r="N2" s="402">
        <f t="shared" si="0"/>
        <v>0.82499999999999996</v>
      </c>
      <c r="O2" s="402">
        <f t="shared" si="0"/>
        <v>0.82499999999999996</v>
      </c>
      <c r="P2" s="402">
        <f t="shared" si="0"/>
        <v>0.82499999999999996</v>
      </c>
      <c r="Q2" s="402">
        <f t="shared" si="0"/>
        <v>0.82499999999999996</v>
      </c>
      <c r="R2" s="402">
        <f t="shared" si="0"/>
        <v>0.82499999999999996</v>
      </c>
      <c r="S2" s="402">
        <f t="shared" si="0"/>
        <v>0.82499999999999996</v>
      </c>
      <c r="T2" s="402">
        <f t="shared" si="0"/>
        <v>0.82499999999999996</v>
      </c>
      <c r="U2" s="402">
        <f t="shared" si="0"/>
        <v>0.82499999999999996</v>
      </c>
      <c r="V2" s="402">
        <f t="shared" si="0"/>
        <v>0.82499999999999996</v>
      </c>
      <c r="W2" s="402">
        <f t="shared" si="0"/>
        <v>0.82499999999999996</v>
      </c>
      <c r="X2" s="402">
        <f t="shared" si="0"/>
        <v>0.82499999999999996</v>
      </c>
      <c r="Y2" s="402">
        <f t="shared" si="0"/>
        <v>0.82499999999999996</v>
      </c>
      <c r="Z2" s="402">
        <f t="shared" si="0"/>
        <v>0.82499999999999996</v>
      </c>
      <c r="AA2" s="402">
        <f t="shared" si="0"/>
        <v>0.82499999999999996</v>
      </c>
      <c r="AB2" s="402">
        <f t="shared" si="0"/>
        <v>0.82499999999999996</v>
      </c>
      <c r="AC2" s="402">
        <f t="shared" si="0"/>
        <v>0.82499999999999996</v>
      </c>
      <c r="AD2" s="402">
        <f t="shared" si="0"/>
        <v>0.82499999999999996</v>
      </c>
      <c r="AE2" s="402">
        <f t="shared" si="0"/>
        <v>0.82499999999999996</v>
      </c>
      <c r="AF2" s="402">
        <f t="shared" si="0"/>
        <v>0.82499999999999996</v>
      </c>
      <c r="AG2" s="402">
        <f t="shared" si="0"/>
        <v>0.82499999999999996</v>
      </c>
      <c r="AH2" s="402">
        <f t="shared" si="0"/>
        <v>0.82499999999999996</v>
      </c>
      <c r="AI2" s="402">
        <f t="shared" si="0"/>
        <v>0.82499999999999996</v>
      </c>
      <c r="AJ2" s="402">
        <f t="shared" si="0"/>
        <v>0.82499999999999996</v>
      </c>
      <c r="AK2" s="402">
        <f t="shared" si="0"/>
        <v>0.82499999999999996</v>
      </c>
      <c r="AL2" s="402">
        <f t="shared" si="0"/>
        <v>0.82499999999999996</v>
      </c>
      <c r="AM2" s="402">
        <f t="shared" si="0"/>
        <v>0.82499999999999996</v>
      </c>
      <c r="AN2" s="402">
        <f t="shared" si="0"/>
        <v>0.82499999999999996</v>
      </c>
      <c r="AO2" s="402">
        <f t="shared" si="0"/>
        <v>0.82499999999999996</v>
      </c>
      <c r="AP2" s="402">
        <f t="shared" si="0"/>
        <v>0.82499999999999996</v>
      </c>
      <c r="AQ2" s="402">
        <f t="shared" si="0"/>
        <v>0.82499999999999996</v>
      </c>
      <c r="AR2" s="402">
        <f t="shared" si="0"/>
        <v>0.82499999999999996</v>
      </c>
      <c r="AS2" s="402">
        <f t="shared" si="0"/>
        <v>0.82499999999999996</v>
      </c>
      <c r="AT2" s="402">
        <f t="shared" si="0"/>
        <v>0.82499999999999996</v>
      </c>
      <c r="AU2" s="402">
        <f t="shared" si="0"/>
        <v>0.82499999999999996</v>
      </c>
      <c r="AV2" s="402">
        <f t="shared" si="0"/>
        <v>0.82499999999999996</v>
      </c>
      <c r="AW2" s="402">
        <f t="shared" si="0"/>
        <v>0.82499999999999996</v>
      </c>
      <c r="AX2" s="402">
        <f t="shared" si="0"/>
        <v>0.82499999999999996</v>
      </c>
      <c r="AY2" s="402">
        <f t="shared" si="0"/>
        <v>0.82499999999999996</v>
      </c>
      <c r="AZ2" s="402">
        <f t="shared" si="0"/>
        <v>0.82499999999999996</v>
      </c>
      <c r="BA2" s="402">
        <f t="shared" si="0"/>
        <v>0.82499999999999996</v>
      </c>
      <c r="BB2" s="402">
        <f t="shared" si="0"/>
        <v>0.82499999999999996</v>
      </c>
      <c r="BC2" s="402">
        <f t="shared" si="0"/>
        <v>0.82499999999999996</v>
      </c>
      <c r="BD2" s="402">
        <f t="shared" si="0"/>
        <v>0.82499999999999996</v>
      </c>
      <c r="BE2" s="402">
        <f t="shared" si="0"/>
        <v>0.82499999999999996</v>
      </c>
      <c r="BF2" s="402">
        <f t="shared" si="0"/>
        <v>0.82499999999999996</v>
      </c>
      <c r="BG2" s="402">
        <f t="shared" si="0"/>
        <v>0.82499999999999996</v>
      </c>
      <c r="BH2" s="402">
        <f t="shared" si="0"/>
        <v>0.82499999999999996</v>
      </c>
      <c r="BI2" s="402">
        <f t="shared" si="0"/>
        <v>0.82499999999999996</v>
      </c>
      <c r="BJ2" s="402">
        <f t="shared" si="0"/>
        <v>0.82499999999999996</v>
      </c>
      <c r="BK2" s="402">
        <f t="shared" si="0"/>
        <v>0.82499999999999996</v>
      </c>
      <c r="BL2" s="402">
        <f t="shared" si="0"/>
        <v>0.82499999999999996</v>
      </c>
      <c r="BM2" s="402">
        <f t="shared" si="0"/>
        <v>0.82499999999999996</v>
      </c>
      <c r="BN2" s="402">
        <f t="shared" si="0"/>
        <v>0.82499999999999996</v>
      </c>
      <c r="BO2" s="402">
        <f t="shared" si="0"/>
        <v>0.82499999999999996</v>
      </c>
      <c r="BP2" s="402">
        <f t="shared" si="0"/>
        <v>0.82499999999999996</v>
      </c>
      <c r="BQ2" s="402">
        <f t="shared" ref="BQ2:CH2" si="1">BP2</f>
        <v>0.82499999999999996</v>
      </c>
      <c r="BR2" s="402">
        <f t="shared" si="1"/>
        <v>0.82499999999999996</v>
      </c>
      <c r="BS2" s="402">
        <f t="shared" si="1"/>
        <v>0.82499999999999996</v>
      </c>
      <c r="BT2" s="402">
        <f t="shared" si="1"/>
        <v>0.82499999999999996</v>
      </c>
      <c r="BU2" s="402">
        <f t="shared" si="1"/>
        <v>0.82499999999999996</v>
      </c>
      <c r="BV2" s="402">
        <f t="shared" si="1"/>
        <v>0.82499999999999996</v>
      </c>
      <c r="BW2" s="402">
        <f t="shared" si="1"/>
        <v>0.82499999999999996</v>
      </c>
      <c r="BX2" s="402">
        <f t="shared" si="1"/>
        <v>0.82499999999999996</v>
      </c>
      <c r="BY2" s="402">
        <f t="shared" si="1"/>
        <v>0.82499999999999996</v>
      </c>
      <c r="BZ2" s="402">
        <f t="shared" si="1"/>
        <v>0.82499999999999996</v>
      </c>
      <c r="CA2" s="402">
        <f t="shared" si="1"/>
        <v>0.82499999999999996</v>
      </c>
      <c r="CB2" s="402">
        <f t="shared" si="1"/>
        <v>0.82499999999999996</v>
      </c>
      <c r="CC2" s="402">
        <f t="shared" si="1"/>
        <v>0.82499999999999996</v>
      </c>
      <c r="CD2" s="402">
        <f t="shared" si="1"/>
        <v>0.82499999999999996</v>
      </c>
      <c r="CE2" s="402">
        <f t="shared" si="1"/>
        <v>0.82499999999999996</v>
      </c>
      <c r="CF2" s="402">
        <f t="shared" si="1"/>
        <v>0.82499999999999996</v>
      </c>
      <c r="CG2" s="402">
        <f t="shared" si="1"/>
        <v>0.82499999999999996</v>
      </c>
      <c r="CH2" s="403">
        <f t="shared" si="1"/>
        <v>0.82499999999999996</v>
      </c>
    </row>
    <row r="3" spans="1:88" s="7" customFormat="1" ht="15" thickBot="1" x14ac:dyDescent="0.35">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35">
      <c r="A4" s="559" t="s">
        <v>14</v>
      </c>
      <c r="B4" s="18" t="s">
        <v>10</v>
      </c>
      <c r="C4" s="176">
        <f>' 1M - RES'!C4</f>
        <v>44927</v>
      </c>
      <c r="D4" s="176">
        <f>' 1M - RES'!D4</f>
        <v>44958</v>
      </c>
      <c r="E4" s="176">
        <f>' 1M - RES'!E4</f>
        <v>44986</v>
      </c>
      <c r="F4" s="176">
        <f>' 1M - RES'!F4</f>
        <v>45017</v>
      </c>
      <c r="G4" s="176">
        <f>' 1M - RES'!G4</f>
        <v>45047</v>
      </c>
      <c r="H4" s="176">
        <f>' 1M - RES'!H4</f>
        <v>45078</v>
      </c>
      <c r="I4" s="176">
        <f>' 1M - RES'!I4</f>
        <v>45108</v>
      </c>
      <c r="J4" s="176">
        <f>' 1M - RES'!J4</f>
        <v>45139</v>
      </c>
      <c r="K4" s="176">
        <f>' 1M - RES'!K4</f>
        <v>45170</v>
      </c>
      <c r="L4" s="176">
        <f>' 1M - RES'!L4</f>
        <v>45200</v>
      </c>
      <c r="M4" s="176">
        <f>' 1M - RES'!M4</f>
        <v>45231</v>
      </c>
      <c r="N4" s="176">
        <f>' 1M - RES'!N4</f>
        <v>45261</v>
      </c>
      <c r="O4" s="176">
        <f>' 1M - RES'!O4</f>
        <v>45292</v>
      </c>
      <c r="P4" s="176">
        <f>' 1M - RES'!P4</f>
        <v>45323</v>
      </c>
      <c r="Q4" s="176">
        <f>' 1M - RES'!Q4</f>
        <v>45352</v>
      </c>
      <c r="R4" s="176">
        <f>' 1M - RES'!R4</f>
        <v>45383</v>
      </c>
      <c r="S4" s="176">
        <f>' 1M - RES'!S4</f>
        <v>45413</v>
      </c>
      <c r="T4" s="176">
        <f>' 1M - RES'!T4</f>
        <v>45444</v>
      </c>
      <c r="U4" s="176">
        <f>' 1M - RES'!U4</f>
        <v>45474</v>
      </c>
      <c r="V4" s="176">
        <f>' 1M - RES'!V4</f>
        <v>45505</v>
      </c>
      <c r="W4" s="176">
        <f>' 1M - RES'!W4</f>
        <v>45536</v>
      </c>
      <c r="X4" s="176">
        <f>' 1M - RES'!X4</f>
        <v>45566</v>
      </c>
      <c r="Y4" s="176">
        <f>' 1M - RES'!Y4</f>
        <v>45597</v>
      </c>
      <c r="Z4" s="176">
        <f>' 1M - RES'!Z4</f>
        <v>45627</v>
      </c>
      <c r="AA4" s="176">
        <f>' 1M - RES'!AA4</f>
        <v>45658</v>
      </c>
      <c r="AB4" s="176">
        <f>' 1M - RES'!AB4</f>
        <v>45689</v>
      </c>
      <c r="AC4" s="176">
        <f>' 1M - RES'!AC4</f>
        <v>45717</v>
      </c>
      <c r="AD4" s="176">
        <f>' 1M - RES'!AD4</f>
        <v>45748</v>
      </c>
      <c r="AE4" s="176">
        <f>' 1M - RES'!AE4</f>
        <v>45778</v>
      </c>
      <c r="AF4" s="176">
        <f>' 1M - RES'!AF4</f>
        <v>45809</v>
      </c>
      <c r="AG4" s="176">
        <f>' 1M - RES'!AG4</f>
        <v>45839</v>
      </c>
      <c r="AH4" s="176">
        <f>' 1M - RES'!AH4</f>
        <v>45870</v>
      </c>
      <c r="AI4" s="176">
        <f>' 1M - RES'!AI4</f>
        <v>45901</v>
      </c>
      <c r="AJ4" s="176">
        <f>' 1M - RES'!AJ4</f>
        <v>45931</v>
      </c>
      <c r="AK4" s="176">
        <f>' 1M - RES'!AK4</f>
        <v>45962</v>
      </c>
      <c r="AL4" s="176">
        <f>' 1M - RES'!AL4</f>
        <v>45992</v>
      </c>
      <c r="AM4" s="176">
        <f>' 1M - RES'!AM4</f>
        <v>46023</v>
      </c>
      <c r="AN4" s="176">
        <f>' 1M - RES'!AN4</f>
        <v>46054</v>
      </c>
      <c r="AO4" s="176">
        <f>' 1M - RES'!AO4</f>
        <v>46082</v>
      </c>
      <c r="AP4" s="176">
        <f>' 1M - RES'!AP4</f>
        <v>46113</v>
      </c>
      <c r="AQ4" s="176">
        <f>' 1M - RES'!AQ4</f>
        <v>46143</v>
      </c>
      <c r="AR4" s="176">
        <f>' 1M - RES'!AR4</f>
        <v>46174</v>
      </c>
      <c r="AS4" s="176">
        <f>' 1M - RES'!AS4</f>
        <v>46204</v>
      </c>
      <c r="AT4" s="176">
        <f>' 1M - RES'!AT4</f>
        <v>46235</v>
      </c>
      <c r="AU4" s="176">
        <f>' 1M - RES'!AU4</f>
        <v>46266</v>
      </c>
      <c r="AV4" s="176">
        <f>' 1M - RES'!AV4</f>
        <v>46296</v>
      </c>
      <c r="AW4" s="176">
        <f>' 1M - RES'!AW4</f>
        <v>46327</v>
      </c>
      <c r="AX4" s="176">
        <f>' 1M - RES'!AX4</f>
        <v>46357</v>
      </c>
      <c r="AY4" s="176">
        <f>' 1M - RES'!AY4</f>
        <v>46388</v>
      </c>
      <c r="AZ4" s="176">
        <f>' 1M - RES'!AZ4</f>
        <v>46419</v>
      </c>
      <c r="BA4" s="176">
        <f>' 1M - RES'!BA4</f>
        <v>46447</v>
      </c>
      <c r="BB4" s="176">
        <f>' 1M - RES'!BB4</f>
        <v>46478</v>
      </c>
      <c r="BC4" s="176">
        <f>' 1M - RES'!BC4</f>
        <v>46508</v>
      </c>
      <c r="BD4" s="176">
        <f>' 1M - RES'!BD4</f>
        <v>46539</v>
      </c>
      <c r="BE4" s="176">
        <f>' 1M - RES'!BE4</f>
        <v>46569</v>
      </c>
      <c r="BF4" s="176">
        <f>' 1M - RES'!BF4</f>
        <v>46600</v>
      </c>
      <c r="BG4" s="176">
        <f>' 1M - RES'!BG4</f>
        <v>46631</v>
      </c>
      <c r="BH4" s="176">
        <f>' 1M - RES'!BH4</f>
        <v>46661</v>
      </c>
      <c r="BI4" s="176">
        <f>' 1M - RES'!BI4</f>
        <v>46692</v>
      </c>
      <c r="BJ4" s="176">
        <f>' 1M - RES'!BJ4</f>
        <v>46722</v>
      </c>
      <c r="BK4" s="176">
        <f>' 1M - RES'!BK4</f>
        <v>46753</v>
      </c>
      <c r="BL4" s="176">
        <f>' 1M - RES'!BL4</f>
        <v>46784</v>
      </c>
      <c r="BM4" s="176">
        <f>' 1M - RES'!BM4</f>
        <v>46813</v>
      </c>
      <c r="BN4" s="176">
        <f>' 1M - RES'!BN4</f>
        <v>46844</v>
      </c>
      <c r="BO4" s="176">
        <f>' 1M - RES'!BO4</f>
        <v>46874</v>
      </c>
      <c r="BP4" s="176">
        <f>' 1M - RES'!BP4</f>
        <v>46905</v>
      </c>
      <c r="BQ4" s="176">
        <f>' 1M - RES'!BQ4</f>
        <v>46935</v>
      </c>
      <c r="BR4" s="176">
        <f>' 1M - RES'!BR4</f>
        <v>46966</v>
      </c>
      <c r="BS4" s="176">
        <f>' 1M - RES'!BS4</f>
        <v>46997</v>
      </c>
      <c r="BT4" s="176">
        <f>' 1M - RES'!BT4</f>
        <v>47027</v>
      </c>
      <c r="BU4" s="176">
        <f>' 1M - RES'!BU4</f>
        <v>47058</v>
      </c>
      <c r="BV4" s="176">
        <f>' 1M - RES'!BV4</f>
        <v>47088</v>
      </c>
      <c r="BW4" s="176">
        <f>' 1M - RES'!BW4</f>
        <v>47119</v>
      </c>
      <c r="BX4" s="176">
        <f>' 1M - RES'!BX4</f>
        <v>47150</v>
      </c>
      <c r="BY4" s="176">
        <f>' 1M - RES'!BY4</f>
        <v>47178</v>
      </c>
      <c r="BZ4" s="176">
        <f>' 1M - RES'!BZ4</f>
        <v>47209</v>
      </c>
      <c r="CA4" s="176">
        <f>' 1M - RES'!CA4</f>
        <v>47239</v>
      </c>
      <c r="CB4" s="176">
        <f>' 1M - RES'!CB4</f>
        <v>47270</v>
      </c>
      <c r="CC4" s="176">
        <f>' 1M - RES'!CC4</f>
        <v>47300</v>
      </c>
      <c r="CD4" s="176">
        <f>' 1M - RES'!CD4</f>
        <v>47331</v>
      </c>
      <c r="CE4" s="176">
        <f>' 1M - RES'!CE4</f>
        <v>47362</v>
      </c>
      <c r="CF4" s="176">
        <f>' 1M - RES'!CF4</f>
        <v>47392</v>
      </c>
      <c r="CG4" s="176">
        <f>' 1M - RES'!CG4</f>
        <v>47423</v>
      </c>
      <c r="CH4" s="176">
        <f>' 1M - RES'!CH4</f>
        <v>47453</v>
      </c>
    </row>
    <row r="5" spans="1:88" ht="15" customHeight="1" x14ac:dyDescent="0.3">
      <c r="A5" s="560"/>
      <c r="B5" s="11" t="s">
        <v>20</v>
      </c>
      <c r="C5" s="3">
        <f>'BIZ kWh ENTRY'!C180</f>
        <v>0</v>
      </c>
      <c r="D5" s="3">
        <f>'BIZ kWh ENTRY'!D180</f>
        <v>0</v>
      </c>
      <c r="E5" s="3">
        <f>'BIZ kWh ENTRY'!E180</f>
        <v>0</v>
      </c>
      <c r="F5" s="3">
        <f>'BIZ kWh ENTRY'!F180</f>
        <v>0</v>
      </c>
      <c r="G5" s="3">
        <f>'BIZ kWh ENTRY'!G180</f>
        <v>0</v>
      </c>
      <c r="H5" s="3">
        <f>'BIZ kWh ENTRY'!H180</f>
        <v>0</v>
      </c>
      <c r="I5" s="3">
        <f>'BIZ kWh ENTRY'!I180</f>
        <v>0</v>
      </c>
      <c r="J5" s="3">
        <f>'BIZ kWh ENTRY'!J180</f>
        <v>0</v>
      </c>
      <c r="K5" s="3">
        <f>'BIZ kWh ENTRY'!K180</f>
        <v>0</v>
      </c>
      <c r="L5" s="3">
        <f>'BIZ kWh ENTRY'!L180</f>
        <v>0</v>
      </c>
      <c r="M5" s="3">
        <f>'BIZ kWh ENTRY'!M180</f>
        <v>0</v>
      </c>
      <c r="N5" s="3">
        <f>'BIZ kWh ENTRY'!N180</f>
        <v>0</v>
      </c>
      <c r="O5" s="186"/>
      <c r="P5" s="186"/>
      <c r="Q5" s="186"/>
      <c r="R5" s="186"/>
      <c r="S5" s="186"/>
      <c r="T5" s="186"/>
      <c r="U5" s="186"/>
      <c r="V5" s="186"/>
      <c r="W5" s="186"/>
      <c r="X5" s="186"/>
      <c r="Y5" s="186"/>
      <c r="Z5" s="186"/>
      <c r="AA5" s="186"/>
      <c r="AB5" s="186"/>
      <c r="AC5" s="186"/>
      <c r="AD5" s="186"/>
      <c r="AE5" s="186"/>
      <c r="AF5" s="186"/>
      <c r="AG5" s="186"/>
      <c r="AH5" s="186"/>
      <c r="AI5" s="186"/>
      <c r="AJ5" s="186"/>
      <c r="AK5" s="186"/>
      <c r="AL5" s="186"/>
      <c r="AM5" s="186"/>
      <c r="AN5" s="186"/>
      <c r="AO5" s="186"/>
      <c r="AP5" s="186"/>
      <c r="AQ5" s="186"/>
      <c r="AR5" s="186"/>
      <c r="AS5" s="186"/>
      <c r="AT5" s="186"/>
      <c r="AU5" s="186"/>
      <c r="AV5" s="186"/>
      <c r="AW5" s="186"/>
      <c r="AX5" s="186"/>
      <c r="AY5" s="186"/>
      <c r="AZ5" s="186"/>
      <c r="BA5" s="186"/>
      <c r="BB5" s="186"/>
      <c r="BC5" s="186"/>
      <c r="BD5" s="186"/>
      <c r="BE5" s="186"/>
      <c r="BF5" s="186"/>
      <c r="BG5" s="186"/>
      <c r="BH5" s="186"/>
      <c r="BI5" s="186"/>
      <c r="BJ5" s="186"/>
      <c r="BK5" s="186"/>
      <c r="BL5" s="186"/>
      <c r="BM5" s="186"/>
      <c r="BN5" s="186"/>
      <c r="BO5" s="186"/>
      <c r="BP5" s="186"/>
      <c r="BQ5" s="186"/>
      <c r="BR5" s="186"/>
      <c r="BS5" s="186"/>
      <c r="BT5" s="186"/>
      <c r="BU5" s="186"/>
      <c r="BV5" s="186"/>
      <c r="BW5" s="186"/>
      <c r="BX5" s="186"/>
      <c r="BY5" s="186"/>
      <c r="BZ5" s="186"/>
      <c r="CA5" s="186"/>
      <c r="CB5" s="186"/>
      <c r="CC5" s="186"/>
      <c r="CD5" s="186"/>
      <c r="CE5" s="186"/>
      <c r="CF5" s="186"/>
      <c r="CG5" s="186"/>
      <c r="CH5" s="240"/>
    </row>
    <row r="6" spans="1:88" x14ac:dyDescent="0.3">
      <c r="A6" s="560"/>
      <c r="B6" s="13" t="s">
        <v>0</v>
      </c>
      <c r="C6" s="3">
        <f>'BIZ kWh ENTRY'!C181</f>
        <v>0</v>
      </c>
      <c r="D6" s="3">
        <f>'BIZ kWh ENTRY'!D181</f>
        <v>0</v>
      </c>
      <c r="E6" s="3">
        <f>'BIZ kWh ENTRY'!E181</f>
        <v>0</v>
      </c>
      <c r="F6" s="3">
        <f>'BIZ kWh ENTRY'!F181</f>
        <v>0</v>
      </c>
      <c r="G6" s="3">
        <f>'BIZ kWh ENTRY'!G181</f>
        <v>248820.09999999998</v>
      </c>
      <c r="H6" s="3">
        <f>'BIZ kWh ENTRY'!H181</f>
        <v>17392.760000000002</v>
      </c>
      <c r="I6" s="3">
        <f>'BIZ kWh ENTRY'!I181</f>
        <v>72341.320000000007</v>
      </c>
      <c r="J6" s="3">
        <f>'BIZ kWh ENTRY'!J181</f>
        <v>0</v>
      </c>
      <c r="K6" s="3">
        <f>'BIZ kWh ENTRY'!K181</f>
        <v>403244.76</v>
      </c>
      <c r="L6" s="3">
        <f>'BIZ kWh ENTRY'!L181</f>
        <v>0</v>
      </c>
      <c r="M6" s="3">
        <f>'BIZ kWh ENTRY'!M181</f>
        <v>0</v>
      </c>
      <c r="N6" s="3">
        <f>'BIZ kWh ENTRY'!N181</f>
        <v>0</v>
      </c>
      <c r="O6" s="186"/>
      <c r="P6" s="186"/>
      <c r="Q6" s="186"/>
      <c r="R6" s="186"/>
      <c r="S6" s="186"/>
      <c r="T6" s="186"/>
      <c r="U6" s="186"/>
      <c r="V6" s="186"/>
      <c r="W6" s="186"/>
      <c r="X6" s="186"/>
      <c r="Y6" s="186"/>
      <c r="Z6" s="186"/>
      <c r="AA6" s="186"/>
      <c r="AB6" s="186"/>
      <c r="AC6" s="186"/>
      <c r="AD6" s="186"/>
      <c r="AE6" s="186"/>
      <c r="AF6" s="186"/>
      <c r="AG6" s="186"/>
      <c r="AH6" s="186"/>
      <c r="AI6" s="186"/>
      <c r="AJ6" s="186"/>
      <c r="AK6" s="186"/>
      <c r="AL6" s="186"/>
      <c r="AM6" s="186"/>
      <c r="AN6" s="186"/>
      <c r="AO6" s="186"/>
      <c r="AP6" s="186"/>
      <c r="AQ6" s="186"/>
      <c r="AR6" s="186"/>
      <c r="AS6" s="186"/>
      <c r="AT6" s="186"/>
      <c r="AU6" s="186"/>
      <c r="AV6" s="186"/>
      <c r="AW6" s="186"/>
      <c r="AX6" s="186"/>
      <c r="AY6" s="186"/>
      <c r="AZ6" s="186"/>
      <c r="BA6" s="186"/>
      <c r="BB6" s="186"/>
      <c r="BC6" s="186"/>
      <c r="BD6" s="186"/>
      <c r="BE6" s="186"/>
      <c r="BF6" s="186"/>
      <c r="BG6" s="186"/>
      <c r="BH6" s="186"/>
      <c r="BI6" s="186"/>
      <c r="BJ6" s="186"/>
      <c r="BK6" s="186"/>
      <c r="BL6" s="186"/>
      <c r="BM6" s="186"/>
      <c r="BN6" s="186"/>
      <c r="BO6" s="186"/>
      <c r="BP6" s="186"/>
      <c r="BQ6" s="186"/>
      <c r="BR6" s="186"/>
      <c r="BS6" s="186"/>
      <c r="BT6" s="186"/>
      <c r="BU6" s="186"/>
      <c r="BV6" s="186"/>
      <c r="BW6" s="186"/>
      <c r="BX6" s="186"/>
      <c r="BY6" s="186"/>
      <c r="BZ6" s="186"/>
      <c r="CA6" s="186"/>
      <c r="CB6" s="186"/>
      <c r="CC6" s="186"/>
      <c r="CD6" s="186"/>
      <c r="CE6" s="186"/>
      <c r="CF6" s="186"/>
      <c r="CG6" s="186"/>
      <c r="CH6" s="240"/>
    </row>
    <row r="7" spans="1:88" x14ac:dyDescent="0.3">
      <c r="A7" s="560"/>
      <c r="B7" s="11" t="s">
        <v>21</v>
      </c>
      <c r="C7" s="3">
        <f>'BIZ kWh ENTRY'!C182</f>
        <v>0</v>
      </c>
      <c r="D7" s="3">
        <f>'BIZ kWh ENTRY'!D182</f>
        <v>0</v>
      </c>
      <c r="E7" s="3">
        <f>'BIZ kWh ENTRY'!E182</f>
        <v>0</v>
      </c>
      <c r="F7" s="3">
        <f>'BIZ kWh ENTRY'!F182</f>
        <v>0</v>
      </c>
      <c r="G7" s="3">
        <f>'BIZ kWh ENTRY'!G182</f>
        <v>0</v>
      </c>
      <c r="H7" s="3">
        <f>'BIZ kWh ENTRY'!H182</f>
        <v>0</v>
      </c>
      <c r="I7" s="3">
        <f>'BIZ kWh ENTRY'!I182</f>
        <v>0</v>
      </c>
      <c r="J7" s="3">
        <f>'BIZ kWh ENTRY'!J182</f>
        <v>0</v>
      </c>
      <c r="K7" s="3">
        <f>'BIZ kWh ENTRY'!K182</f>
        <v>385.04</v>
      </c>
      <c r="L7" s="3">
        <f>'BIZ kWh ENTRY'!L182</f>
        <v>0</v>
      </c>
      <c r="M7" s="3">
        <f>'BIZ kWh ENTRY'!M182</f>
        <v>0</v>
      </c>
      <c r="N7" s="3">
        <f>'BIZ kWh ENTRY'!N182</f>
        <v>0</v>
      </c>
      <c r="O7" s="186"/>
      <c r="P7" s="186"/>
      <c r="Q7" s="186"/>
      <c r="R7" s="186"/>
      <c r="S7" s="186"/>
      <c r="T7" s="186"/>
      <c r="U7" s="186"/>
      <c r="V7" s="186"/>
      <c r="W7" s="186"/>
      <c r="X7" s="186"/>
      <c r="Y7" s="186"/>
      <c r="Z7" s="186"/>
      <c r="AA7" s="186"/>
      <c r="AB7" s="186"/>
      <c r="AC7" s="186"/>
      <c r="AD7" s="186"/>
      <c r="AE7" s="186"/>
      <c r="AF7" s="186"/>
      <c r="AG7" s="186"/>
      <c r="AH7" s="186"/>
      <c r="AI7" s="186"/>
      <c r="AJ7" s="186"/>
      <c r="AK7" s="186"/>
      <c r="AL7" s="186"/>
      <c r="AM7" s="186"/>
      <c r="AN7" s="186"/>
      <c r="AO7" s="186"/>
      <c r="AP7" s="186"/>
      <c r="AQ7" s="186"/>
      <c r="AR7" s="186"/>
      <c r="AS7" s="186"/>
      <c r="AT7" s="186"/>
      <c r="AU7" s="186"/>
      <c r="AV7" s="186"/>
      <c r="AW7" s="186"/>
      <c r="AX7" s="186"/>
      <c r="AY7" s="186"/>
      <c r="AZ7" s="186"/>
      <c r="BA7" s="186"/>
      <c r="BB7" s="186"/>
      <c r="BC7" s="186"/>
      <c r="BD7" s="186"/>
      <c r="BE7" s="186"/>
      <c r="BF7" s="186"/>
      <c r="BG7" s="186"/>
      <c r="BH7" s="186"/>
      <c r="BI7" s="186"/>
      <c r="BJ7" s="186"/>
      <c r="BK7" s="186"/>
      <c r="BL7" s="186"/>
      <c r="BM7" s="186"/>
      <c r="BN7" s="186"/>
      <c r="BO7" s="186"/>
      <c r="BP7" s="186"/>
      <c r="BQ7" s="186"/>
      <c r="BR7" s="186"/>
      <c r="BS7" s="186"/>
      <c r="BT7" s="186"/>
      <c r="BU7" s="186"/>
      <c r="BV7" s="186"/>
      <c r="BW7" s="186"/>
      <c r="BX7" s="186"/>
      <c r="BY7" s="186"/>
      <c r="BZ7" s="186"/>
      <c r="CA7" s="186"/>
      <c r="CB7" s="186"/>
      <c r="CC7" s="186"/>
      <c r="CD7" s="186"/>
      <c r="CE7" s="186"/>
      <c r="CF7" s="186"/>
      <c r="CG7" s="186"/>
      <c r="CH7" s="240"/>
    </row>
    <row r="8" spans="1:88" x14ac:dyDescent="0.3">
      <c r="A8" s="560"/>
      <c r="B8" s="11" t="s">
        <v>1</v>
      </c>
      <c r="C8" s="3">
        <f>'BIZ kWh ENTRY'!C183</f>
        <v>0</v>
      </c>
      <c r="D8" s="3">
        <f>'BIZ kWh ENTRY'!D183</f>
        <v>0</v>
      </c>
      <c r="E8" s="3">
        <f>'BIZ kWh ENTRY'!E183</f>
        <v>0</v>
      </c>
      <c r="F8" s="3">
        <f>'BIZ kWh ENTRY'!F183</f>
        <v>9034</v>
      </c>
      <c r="G8" s="3">
        <f>'BIZ kWh ENTRY'!G183</f>
        <v>13229.68</v>
      </c>
      <c r="H8" s="3">
        <f>'BIZ kWh ENTRY'!H183</f>
        <v>0</v>
      </c>
      <c r="I8" s="3">
        <f>'BIZ kWh ENTRY'!I183</f>
        <v>27915.4</v>
      </c>
      <c r="J8" s="3">
        <f>'BIZ kWh ENTRY'!J183</f>
        <v>130528.56</v>
      </c>
      <c r="K8" s="3">
        <f>'BIZ kWh ENTRY'!K183</f>
        <v>0</v>
      </c>
      <c r="L8" s="3">
        <f>'BIZ kWh ENTRY'!L183</f>
        <v>8212</v>
      </c>
      <c r="M8" s="3">
        <f>'BIZ kWh ENTRY'!M183</f>
        <v>821</v>
      </c>
      <c r="N8" s="3">
        <f>'BIZ kWh ENTRY'!N183</f>
        <v>1745</v>
      </c>
      <c r="O8" s="186"/>
      <c r="P8" s="186"/>
      <c r="Q8" s="186"/>
      <c r="R8" s="186"/>
      <c r="S8" s="186"/>
      <c r="T8" s="186"/>
      <c r="U8" s="186"/>
      <c r="V8" s="186"/>
      <c r="W8" s="186"/>
      <c r="X8" s="186"/>
      <c r="Y8" s="186"/>
      <c r="Z8" s="186"/>
      <c r="AA8" s="186"/>
      <c r="AB8" s="186"/>
      <c r="AC8" s="186"/>
      <c r="AD8" s="186"/>
      <c r="AE8" s="186"/>
      <c r="AF8" s="186"/>
      <c r="AG8" s="186"/>
      <c r="AH8" s="186"/>
      <c r="AI8" s="186"/>
      <c r="AJ8" s="186"/>
      <c r="AK8" s="186"/>
      <c r="AL8" s="186"/>
      <c r="AM8" s="186"/>
      <c r="AN8" s="186"/>
      <c r="AO8" s="186"/>
      <c r="AP8" s="186"/>
      <c r="AQ8" s="186"/>
      <c r="AR8" s="186"/>
      <c r="AS8" s="186"/>
      <c r="AT8" s="186"/>
      <c r="AU8" s="186"/>
      <c r="AV8" s="186"/>
      <c r="AW8" s="186"/>
      <c r="AX8" s="186"/>
      <c r="AY8" s="186"/>
      <c r="AZ8" s="186"/>
      <c r="BA8" s="186"/>
      <c r="BB8" s="186"/>
      <c r="BC8" s="186"/>
      <c r="BD8" s="186"/>
      <c r="BE8" s="186"/>
      <c r="BF8" s="186"/>
      <c r="BG8" s="186"/>
      <c r="BH8" s="186"/>
      <c r="BI8" s="186"/>
      <c r="BJ8" s="186"/>
      <c r="BK8" s="186"/>
      <c r="BL8" s="186"/>
      <c r="BM8" s="186"/>
      <c r="BN8" s="186"/>
      <c r="BO8" s="186"/>
      <c r="BP8" s="186"/>
      <c r="BQ8" s="186"/>
      <c r="BR8" s="186"/>
      <c r="BS8" s="186"/>
      <c r="BT8" s="186"/>
      <c r="BU8" s="186"/>
      <c r="BV8" s="186"/>
      <c r="BW8" s="186"/>
      <c r="BX8" s="186"/>
      <c r="BY8" s="186"/>
      <c r="BZ8" s="186"/>
      <c r="CA8" s="186"/>
      <c r="CB8" s="186"/>
      <c r="CC8" s="186"/>
      <c r="CD8" s="186"/>
      <c r="CE8" s="186"/>
      <c r="CF8" s="186"/>
      <c r="CG8" s="186"/>
      <c r="CH8" s="240"/>
    </row>
    <row r="9" spans="1:88" x14ac:dyDescent="0.3">
      <c r="A9" s="560"/>
      <c r="B9" s="13" t="s">
        <v>22</v>
      </c>
      <c r="C9" s="3">
        <f>'BIZ kWh ENTRY'!C184</f>
        <v>0</v>
      </c>
      <c r="D9" s="3">
        <f>'BIZ kWh ENTRY'!D184</f>
        <v>0</v>
      </c>
      <c r="E9" s="3">
        <f>'BIZ kWh ENTRY'!E184</f>
        <v>0</v>
      </c>
      <c r="F9" s="3">
        <f>'BIZ kWh ENTRY'!F184</f>
        <v>0</v>
      </c>
      <c r="G9" s="3">
        <f>'BIZ kWh ENTRY'!G184</f>
        <v>0</v>
      </c>
      <c r="H9" s="3">
        <f>'BIZ kWh ENTRY'!H184</f>
        <v>0</v>
      </c>
      <c r="I9" s="3">
        <f>'BIZ kWh ENTRY'!I184</f>
        <v>0</v>
      </c>
      <c r="J9" s="3">
        <f>'BIZ kWh ENTRY'!J184</f>
        <v>0</v>
      </c>
      <c r="K9" s="3">
        <f>'BIZ kWh ENTRY'!K184</f>
        <v>54.4</v>
      </c>
      <c r="L9" s="3">
        <f>'BIZ kWh ENTRY'!L184</f>
        <v>0</v>
      </c>
      <c r="M9" s="3">
        <f>'BIZ kWh ENTRY'!M184</f>
        <v>0</v>
      </c>
      <c r="N9" s="3">
        <f>'BIZ kWh ENTRY'!N184</f>
        <v>0</v>
      </c>
      <c r="O9" s="186"/>
      <c r="P9" s="186"/>
      <c r="Q9" s="186"/>
      <c r="R9" s="186"/>
      <c r="S9" s="186"/>
      <c r="T9" s="186"/>
      <c r="U9" s="186"/>
      <c r="V9" s="186"/>
      <c r="W9" s="186"/>
      <c r="X9" s="186"/>
      <c r="Y9" s="186"/>
      <c r="Z9" s="186"/>
      <c r="AA9" s="186"/>
      <c r="AB9" s="186"/>
      <c r="AC9" s="186"/>
      <c r="AD9" s="186"/>
      <c r="AE9" s="186"/>
      <c r="AF9" s="186"/>
      <c r="AG9" s="186"/>
      <c r="AH9" s="186"/>
      <c r="AI9" s="186"/>
      <c r="AJ9" s="186"/>
      <c r="AK9" s="186"/>
      <c r="AL9" s="186"/>
      <c r="AM9" s="186"/>
      <c r="AN9" s="186"/>
      <c r="AO9" s="186"/>
      <c r="AP9" s="186"/>
      <c r="AQ9" s="186"/>
      <c r="AR9" s="186"/>
      <c r="AS9" s="186"/>
      <c r="AT9" s="186"/>
      <c r="AU9" s="186"/>
      <c r="AV9" s="186"/>
      <c r="AW9" s="186"/>
      <c r="AX9" s="186"/>
      <c r="AY9" s="186"/>
      <c r="AZ9" s="186"/>
      <c r="BA9" s="186"/>
      <c r="BB9" s="186"/>
      <c r="BC9" s="186"/>
      <c r="BD9" s="186"/>
      <c r="BE9" s="186"/>
      <c r="BF9" s="186"/>
      <c r="BG9" s="186"/>
      <c r="BH9" s="186"/>
      <c r="BI9" s="186"/>
      <c r="BJ9" s="186"/>
      <c r="BK9" s="186"/>
      <c r="BL9" s="186"/>
      <c r="BM9" s="186"/>
      <c r="BN9" s="186"/>
      <c r="BO9" s="186"/>
      <c r="BP9" s="186"/>
      <c r="BQ9" s="186"/>
      <c r="BR9" s="186"/>
      <c r="BS9" s="186"/>
      <c r="BT9" s="186"/>
      <c r="BU9" s="186"/>
      <c r="BV9" s="186"/>
      <c r="BW9" s="186"/>
      <c r="BX9" s="186"/>
      <c r="BY9" s="186"/>
      <c r="BZ9" s="186"/>
      <c r="CA9" s="186"/>
      <c r="CB9" s="186"/>
      <c r="CC9" s="186"/>
      <c r="CD9" s="186"/>
      <c r="CE9" s="186"/>
      <c r="CF9" s="186"/>
      <c r="CG9" s="186"/>
      <c r="CH9" s="240"/>
    </row>
    <row r="10" spans="1:88" x14ac:dyDescent="0.3">
      <c r="A10" s="560"/>
      <c r="B10" s="11" t="s">
        <v>9</v>
      </c>
      <c r="C10" s="3">
        <f>'BIZ kWh ENTRY'!C185</f>
        <v>0</v>
      </c>
      <c r="D10" s="3">
        <f>'BIZ kWh ENTRY'!D185</f>
        <v>0</v>
      </c>
      <c r="E10" s="3">
        <f>'BIZ kWh ENTRY'!E185</f>
        <v>0</v>
      </c>
      <c r="F10" s="3">
        <f>'BIZ kWh ENTRY'!F185</f>
        <v>0</v>
      </c>
      <c r="G10" s="3">
        <f>'BIZ kWh ENTRY'!G185</f>
        <v>244.8</v>
      </c>
      <c r="H10" s="3">
        <f>'BIZ kWh ENTRY'!H185</f>
        <v>0</v>
      </c>
      <c r="I10" s="3">
        <f>'BIZ kWh ENTRY'!I185</f>
        <v>3944</v>
      </c>
      <c r="J10" s="3">
        <f>'BIZ kWh ENTRY'!J185</f>
        <v>18441.599999999999</v>
      </c>
      <c r="K10" s="3">
        <f>'BIZ kWh ENTRY'!K185</f>
        <v>99391.679999999993</v>
      </c>
      <c r="L10" s="3">
        <f>'BIZ kWh ENTRY'!L185</f>
        <v>0</v>
      </c>
      <c r="M10" s="3">
        <f>'BIZ kWh ENTRY'!M185</f>
        <v>0</v>
      </c>
      <c r="N10" s="3">
        <f>'BIZ kWh ENTRY'!N185</f>
        <v>0</v>
      </c>
      <c r="O10" s="186"/>
      <c r="P10" s="186"/>
      <c r="Q10" s="186"/>
      <c r="R10" s="186"/>
      <c r="S10" s="186"/>
      <c r="T10" s="186"/>
      <c r="U10" s="186"/>
      <c r="V10" s="186"/>
      <c r="W10" s="186"/>
      <c r="X10" s="186"/>
      <c r="Y10" s="186"/>
      <c r="Z10" s="186"/>
      <c r="AA10" s="186"/>
      <c r="AB10" s="186"/>
      <c r="AC10" s="186"/>
      <c r="AD10" s="186"/>
      <c r="AE10" s="186"/>
      <c r="AF10" s="186"/>
      <c r="AG10" s="186"/>
      <c r="AH10" s="186"/>
      <c r="AI10" s="186"/>
      <c r="AJ10" s="186"/>
      <c r="AK10" s="186"/>
      <c r="AL10" s="186"/>
      <c r="AM10" s="186"/>
      <c r="AN10" s="186"/>
      <c r="AO10" s="186"/>
      <c r="AP10" s="186"/>
      <c r="AQ10" s="186"/>
      <c r="AR10" s="186"/>
      <c r="AS10" s="186"/>
      <c r="AT10" s="186"/>
      <c r="AU10" s="186"/>
      <c r="AV10" s="186"/>
      <c r="AW10" s="186"/>
      <c r="AX10" s="186"/>
      <c r="AY10" s="186"/>
      <c r="AZ10" s="186"/>
      <c r="BA10" s="186"/>
      <c r="BB10" s="186"/>
      <c r="BC10" s="186"/>
      <c r="BD10" s="186"/>
      <c r="BE10" s="186"/>
      <c r="BF10" s="186"/>
      <c r="BG10" s="186"/>
      <c r="BH10" s="186"/>
      <c r="BI10" s="186"/>
      <c r="BJ10" s="186"/>
      <c r="BK10" s="186"/>
      <c r="BL10" s="186"/>
      <c r="BM10" s="186"/>
      <c r="BN10" s="186"/>
      <c r="BO10" s="186"/>
      <c r="BP10" s="186"/>
      <c r="BQ10" s="186"/>
      <c r="BR10" s="186"/>
      <c r="BS10" s="186"/>
      <c r="BT10" s="186"/>
      <c r="BU10" s="186"/>
      <c r="BV10" s="186"/>
      <c r="BW10" s="186"/>
      <c r="BX10" s="186"/>
      <c r="BY10" s="186"/>
      <c r="BZ10" s="186"/>
      <c r="CA10" s="186"/>
      <c r="CB10" s="186"/>
      <c r="CC10" s="186"/>
      <c r="CD10" s="186"/>
      <c r="CE10" s="186"/>
      <c r="CF10" s="186"/>
      <c r="CG10" s="186"/>
      <c r="CH10" s="240"/>
    </row>
    <row r="11" spans="1:88" x14ac:dyDescent="0.3">
      <c r="A11" s="560"/>
      <c r="B11" s="11" t="s">
        <v>3</v>
      </c>
      <c r="C11" s="3">
        <f>'BIZ kWh ENTRY'!C186</f>
        <v>0</v>
      </c>
      <c r="D11" s="3">
        <f>'BIZ kWh ENTRY'!D186</f>
        <v>0</v>
      </c>
      <c r="E11" s="3">
        <f>'BIZ kWh ENTRY'!E186</f>
        <v>0</v>
      </c>
      <c r="F11" s="3">
        <f>'BIZ kWh ENTRY'!F186</f>
        <v>0</v>
      </c>
      <c r="G11" s="3">
        <f>'BIZ kWh ENTRY'!G186</f>
        <v>0</v>
      </c>
      <c r="H11" s="3">
        <f>'BIZ kWh ENTRY'!H186</f>
        <v>0</v>
      </c>
      <c r="I11" s="3">
        <f>'BIZ kWh ENTRY'!I186</f>
        <v>410.72</v>
      </c>
      <c r="J11" s="3">
        <f>'BIZ kWh ENTRY'!J186</f>
        <v>71054.559999999998</v>
      </c>
      <c r="K11" s="3">
        <f>'BIZ kWh ENTRY'!K186</f>
        <v>0</v>
      </c>
      <c r="L11" s="3">
        <f>'BIZ kWh ENTRY'!L186</f>
        <v>8282.64</v>
      </c>
      <c r="M11" s="3">
        <f>'BIZ kWh ENTRY'!M186</f>
        <v>0</v>
      </c>
      <c r="N11" s="3">
        <f>'BIZ kWh ENTRY'!N186</f>
        <v>24847.919999999998</v>
      </c>
      <c r="O11" s="186"/>
      <c r="P11" s="186"/>
      <c r="Q11" s="186"/>
      <c r="R11" s="186"/>
      <c r="S11" s="186"/>
      <c r="T11" s="186"/>
      <c r="U11" s="186"/>
      <c r="V11" s="186"/>
      <c r="W11" s="186"/>
      <c r="X11" s="186"/>
      <c r="Y11" s="186"/>
      <c r="Z11" s="186"/>
      <c r="AA11" s="186"/>
      <c r="AB11" s="186"/>
      <c r="AC11" s="186"/>
      <c r="AD11" s="186"/>
      <c r="AE11" s="186"/>
      <c r="AF11" s="186"/>
      <c r="AG11" s="186"/>
      <c r="AH11" s="186"/>
      <c r="AI11" s="186"/>
      <c r="AJ11" s="186"/>
      <c r="AK11" s="186"/>
      <c r="AL11" s="186"/>
      <c r="AM11" s="186"/>
      <c r="AN11" s="186"/>
      <c r="AO11" s="186"/>
      <c r="AP11" s="186"/>
      <c r="AQ11" s="186"/>
      <c r="AR11" s="186"/>
      <c r="AS11" s="186"/>
      <c r="AT11" s="186"/>
      <c r="AU11" s="186"/>
      <c r="AV11" s="186"/>
      <c r="AW11" s="186"/>
      <c r="AX11" s="186"/>
      <c r="AY11" s="186"/>
      <c r="AZ11" s="186"/>
      <c r="BA11" s="186"/>
      <c r="BB11" s="186"/>
      <c r="BC11" s="186"/>
      <c r="BD11" s="186"/>
      <c r="BE11" s="186"/>
      <c r="BF11" s="186"/>
      <c r="BG11" s="186"/>
      <c r="BH11" s="186"/>
      <c r="BI11" s="186"/>
      <c r="BJ11" s="186"/>
      <c r="BK11" s="186"/>
      <c r="BL11" s="186"/>
      <c r="BM11" s="186"/>
      <c r="BN11" s="186"/>
      <c r="BO11" s="186"/>
      <c r="BP11" s="186"/>
      <c r="BQ11" s="186"/>
      <c r="BR11" s="186"/>
      <c r="BS11" s="186"/>
      <c r="BT11" s="186"/>
      <c r="BU11" s="186"/>
      <c r="BV11" s="186"/>
      <c r="BW11" s="186"/>
      <c r="BX11" s="186"/>
      <c r="BY11" s="186"/>
      <c r="BZ11" s="186"/>
      <c r="CA11" s="186"/>
      <c r="CB11" s="186"/>
      <c r="CC11" s="186"/>
      <c r="CD11" s="186"/>
      <c r="CE11" s="186"/>
      <c r="CF11" s="186"/>
      <c r="CG11" s="186"/>
      <c r="CH11" s="240"/>
    </row>
    <row r="12" spans="1:88" x14ac:dyDescent="0.3">
      <c r="A12" s="560"/>
      <c r="B12" s="11" t="s">
        <v>4</v>
      </c>
      <c r="C12" s="3">
        <f>'BIZ kWh ENTRY'!C187</f>
        <v>0</v>
      </c>
      <c r="D12" s="3">
        <f>'BIZ kWh ENTRY'!D187</f>
        <v>0</v>
      </c>
      <c r="E12" s="3">
        <f>'BIZ kWh ENTRY'!E187</f>
        <v>144645.59</v>
      </c>
      <c r="F12" s="3">
        <f>'BIZ kWh ENTRY'!F187</f>
        <v>169957.94</v>
      </c>
      <c r="G12" s="3">
        <f>'BIZ kWh ENTRY'!G187</f>
        <v>236569</v>
      </c>
      <c r="H12" s="3">
        <f>'BIZ kWh ENTRY'!H187</f>
        <v>162184</v>
      </c>
      <c r="I12" s="3">
        <f>'BIZ kWh ENTRY'!I187</f>
        <v>78370.97</v>
      </c>
      <c r="J12" s="3">
        <f>'BIZ kWh ENTRY'!J187</f>
        <v>97979.28</v>
      </c>
      <c r="K12" s="3">
        <f>'BIZ kWh ENTRY'!K187</f>
        <v>42925</v>
      </c>
      <c r="L12" s="3">
        <f>'BIZ kWh ENTRY'!L187</f>
        <v>59434</v>
      </c>
      <c r="M12" s="3">
        <f>'BIZ kWh ENTRY'!M187</f>
        <v>213346</v>
      </c>
      <c r="N12" s="3">
        <f>'BIZ kWh ENTRY'!N187</f>
        <v>386337</v>
      </c>
      <c r="O12" s="186"/>
      <c r="P12" s="186"/>
      <c r="Q12" s="186"/>
      <c r="R12" s="186"/>
      <c r="S12" s="186"/>
      <c r="T12" s="186"/>
      <c r="U12" s="186"/>
      <c r="V12" s="186"/>
      <c r="W12" s="186"/>
      <c r="X12" s="186"/>
      <c r="Y12" s="186"/>
      <c r="Z12" s="186"/>
      <c r="AA12" s="186"/>
      <c r="AB12" s="186"/>
      <c r="AC12" s="186"/>
      <c r="AD12" s="186"/>
      <c r="AE12" s="186"/>
      <c r="AF12" s="186"/>
      <c r="AG12" s="186"/>
      <c r="AH12" s="186"/>
      <c r="AI12" s="186"/>
      <c r="AJ12" s="186"/>
      <c r="AK12" s="186"/>
      <c r="AL12" s="186"/>
      <c r="AM12" s="186"/>
      <c r="AN12" s="186"/>
      <c r="AO12" s="186"/>
      <c r="AP12" s="186"/>
      <c r="AQ12" s="186"/>
      <c r="AR12" s="186"/>
      <c r="AS12" s="186"/>
      <c r="AT12" s="186"/>
      <c r="AU12" s="186"/>
      <c r="AV12" s="186"/>
      <c r="AW12" s="186"/>
      <c r="AX12" s="186"/>
      <c r="AY12" s="186"/>
      <c r="AZ12" s="186"/>
      <c r="BA12" s="186"/>
      <c r="BB12" s="186"/>
      <c r="BC12" s="186"/>
      <c r="BD12" s="186"/>
      <c r="BE12" s="186"/>
      <c r="BF12" s="186"/>
      <c r="BG12" s="186"/>
      <c r="BH12" s="186"/>
      <c r="BI12" s="186"/>
      <c r="BJ12" s="186"/>
      <c r="BK12" s="186"/>
      <c r="BL12" s="186"/>
      <c r="BM12" s="186"/>
      <c r="BN12" s="186"/>
      <c r="BO12" s="186"/>
      <c r="BP12" s="186"/>
      <c r="BQ12" s="186"/>
      <c r="BR12" s="186"/>
      <c r="BS12" s="186"/>
      <c r="BT12" s="186"/>
      <c r="BU12" s="186"/>
      <c r="BV12" s="186"/>
      <c r="BW12" s="186"/>
      <c r="BX12" s="186"/>
      <c r="BY12" s="186"/>
      <c r="BZ12" s="186"/>
      <c r="CA12" s="186"/>
      <c r="CB12" s="186"/>
      <c r="CC12" s="186"/>
      <c r="CD12" s="186"/>
      <c r="CE12" s="186"/>
      <c r="CF12" s="186"/>
      <c r="CG12" s="186"/>
      <c r="CH12" s="240"/>
    </row>
    <row r="13" spans="1:88" x14ac:dyDescent="0.3">
      <c r="A13" s="560"/>
      <c r="B13" s="11" t="s">
        <v>5</v>
      </c>
      <c r="C13" s="3">
        <f>'BIZ kWh ENTRY'!C188</f>
        <v>0</v>
      </c>
      <c r="D13" s="3">
        <f>'BIZ kWh ENTRY'!D188</f>
        <v>0</v>
      </c>
      <c r="E13" s="3">
        <f>'BIZ kWh ENTRY'!E188</f>
        <v>0</v>
      </c>
      <c r="F13" s="3">
        <f>'BIZ kWh ENTRY'!F188</f>
        <v>0</v>
      </c>
      <c r="G13" s="3">
        <f>'BIZ kWh ENTRY'!G188</f>
        <v>151.96</v>
      </c>
      <c r="H13" s="3">
        <f>'BIZ kWh ENTRY'!H188</f>
        <v>0</v>
      </c>
      <c r="I13" s="3">
        <f>'BIZ kWh ENTRY'!I188</f>
        <v>0</v>
      </c>
      <c r="J13" s="3">
        <f>'BIZ kWh ENTRY'!J188</f>
        <v>0</v>
      </c>
      <c r="K13" s="3">
        <f>'BIZ kWh ENTRY'!K188</f>
        <v>0</v>
      </c>
      <c r="L13" s="3">
        <f>'BIZ kWh ENTRY'!L188</f>
        <v>0</v>
      </c>
      <c r="M13" s="3">
        <f>'BIZ kWh ENTRY'!M188</f>
        <v>0</v>
      </c>
      <c r="N13" s="3">
        <f>'BIZ kWh ENTRY'!N188</f>
        <v>0</v>
      </c>
      <c r="O13" s="186"/>
      <c r="P13" s="186"/>
      <c r="Q13" s="186"/>
      <c r="R13" s="186"/>
      <c r="S13" s="186"/>
      <c r="T13" s="186"/>
      <c r="U13" s="186"/>
      <c r="V13" s="186"/>
      <c r="W13" s="186"/>
      <c r="X13" s="186"/>
      <c r="Y13" s="186"/>
      <c r="Z13" s="186"/>
      <c r="AA13" s="186"/>
      <c r="AB13" s="186"/>
      <c r="AC13" s="186"/>
      <c r="AD13" s="186"/>
      <c r="AE13" s="186"/>
      <c r="AF13" s="186"/>
      <c r="AG13" s="186"/>
      <c r="AH13" s="186"/>
      <c r="AI13" s="186"/>
      <c r="AJ13" s="186"/>
      <c r="AK13" s="186"/>
      <c r="AL13" s="186"/>
      <c r="AM13" s="186"/>
      <c r="AN13" s="186"/>
      <c r="AO13" s="186"/>
      <c r="AP13" s="186"/>
      <c r="AQ13" s="186"/>
      <c r="AR13" s="186"/>
      <c r="AS13" s="186"/>
      <c r="AT13" s="186"/>
      <c r="AU13" s="186"/>
      <c r="AV13" s="186"/>
      <c r="AW13" s="186"/>
      <c r="AX13" s="186"/>
      <c r="AY13" s="186"/>
      <c r="AZ13" s="186"/>
      <c r="BA13" s="186"/>
      <c r="BB13" s="186"/>
      <c r="BC13" s="186"/>
      <c r="BD13" s="186"/>
      <c r="BE13" s="186"/>
      <c r="BF13" s="186"/>
      <c r="BG13" s="186"/>
      <c r="BH13" s="186"/>
      <c r="BI13" s="186"/>
      <c r="BJ13" s="186"/>
      <c r="BK13" s="186"/>
      <c r="BL13" s="186"/>
      <c r="BM13" s="186"/>
      <c r="BN13" s="186"/>
      <c r="BO13" s="186"/>
      <c r="BP13" s="186"/>
      <c r="BQ13" s="186"/>
      <c r="BR13" s="186"/>
      <c r="BS13" s="186"/>
      <c r="BT13" s="186"/>
      <c r="BU13" s="186"/>
      <c r="BV13" s="186"/>
      <c r="BW13" s="186"/>
      <c r="BX13" s="186"/>
      <c r="BY13" s="186"/>
      <c r="BZ13" s="186"/>
      <c r="CA13" s="186"/>
      <c r="CB13" s="186"/>
      <c r="CC13" s="186"/>
      <c r="CD13" s="186"/>
      <c r="CE13" s="186"/>
      <c r="CF13" s="186"/>
      <c r="CG13" s="186"/>
      <c r="CH13" s="240"/>
    </row>
    <row r="14" spans="1:88" x14ac:dyDescent="0.3">
      <c r="A14" s="560"/>
      <c r="B14" s="11" t="s">
        <v>23</v>
      </c>
      <c r="C14" s="3">
        <f>'BIZ kWh ENTRY'!C189</f>
        <v>0</v>
      </c>
      <c r="D14" s="3">
        <f>'BIZ kWh ENTRY'!D189</f>
        <v>0</v>
      </c>
      <c r="E14" s="3">
        <f>'BIZ kWh ENTRY'!E189</f>
        <v>0</v>
      </c>
      <c r="F14" s="3">
        <f>'BIZ kWh ENTRY'!F189</f>
        <v>0</v>
      </c>
      <c r="G14" s="3">
        <f>'BIZ kWh ENTRY'!G189</f>
        <v>0</v>
      </c>
      <c r="H14" s="3">
        <f>'BIZ kWh ENTRY'!H189</f>
        <v>0</v>
      </c>
      <c r="I14" s="3">
        <f>'BIZ kWh ENTRY'!I189</f>
        <v>0</v>
      </c>
      <c r="J14" s="3">
        <f>'BIZ kWh ENTRY'!J189</f>
        <v>0</v>
      </c>
      <c r="K14" s="3">
        <f>'BIZ kWh ENTRY'!K189</f>
        <v>0</v>
      </c>
      <c r="L14" s="3">
        <f>'BIZ kWh ENTRY'!L189</f>
        <v>0</v>
      </c>
      <c r="M14" s="3">
        <f>'BIZ kWh ENTRY'!M189</f>
        <v>0</v>
      </c>
      <c r="N14" s="3">
        <f>'BIZ kWh ENTRY'!N189</f>
        <v>0</v>
      </c>
      <c r="O14" s="186"/>
      <c r="P14" s="186"/>
      <c r="Q14" s="186"/>
      <c r="R14" s="186"/>
      <c r="S14" s="186"/>
      <c r="T14" s="186"/>
      <c r="U14" s="186"/>
      <c r="V14" s="186"/>
      <c r="W14" s="186"/>
      <c r="X14" s="186"/>
      <c r="Y14" s="186"/>
      <c r="Z14" s="186"/>
      <c r="AA14" s="186"/>
      <c r="AB14" s="186"/>
      <c r="AC14" s="186"/>
      <c r="AD14" s="186"/>
      <c r="AE14" s="186"/>
      <c r="AF14" s="186"/>
      <c r="AG14" s="186"/>
      <c r="AH14" s="186"/>
      <c r="AI14" s="186"/>
      <c r="AJ14" s="186"/>
      <c r="AK14" s="186"/>
      <c r="AL14" s="186"/>
      <c r="AM14" s="186"/>
      <c r="AN14" s="186"/>
      <c r="AO14" s="186"/>
      <c r="AP14" s="186"/>
      <c r="AQ14" s="186"/>
      <c r="AR14" s="186"/>
      <c r="AS14" s="186"/>
      <c r="AT14" s="186"/>
      <c r="AU14" s="186"/>
      <c r="AV14" s="186"/>
      <c r="AW14" s="186"/>
      <c r="AX14" s="186"/>
      <c r="AY14" s="186"/>
      <c r="AZ14" s="186"/>
      <c r="BA14" s="186"/>
      <c r="BB14" s="186"/>
      <c r="BC14" s="186"/>
      <c r="BD14" s="186"/>
      <c r="BE14" s="186"/>
      <c r="BF14" s="186"/>
      <c r="BG14" s="186"/>
      <c r="BH14" s="186"/>
      <c r="BI14" s="186"/>
      <c r="BJ14" s="186"/>
      <c r="BK14" s="186"/>
      <c r="BL14" s="186"/>
      <c r="BM14" s="186"/>
      <c r="BN14" s="186"/>
      <c r="BO14" s="186"/>
      <c r="BP14" s="186"/>
      <c r="BQ14" s="186"/>
      <c r="BR14" s="186"/>
      <c r="BS14" s="186"/>
      <c r="BT14" s="186"/>
      <c r="BU14" s="186"/>
      <c r="BV14" s="186"/>
      <c r="BW14" s="186"/>
      <c r="BX14" s="186"/>
      <c r="BY14" s="186"/>
      <c r="BZ14" s="186"/>
      <c r="CA14" s="186"/>
      <c r="CB14" s="186"/>
      <c r="CC14" s="186"/>
      <c r="CD14" s="186"/>
      <c r="CE14" s="186"/>
      <c r="CF14" s="186"/>
      <c r="CG14" s="186"/>
      <c r="CH14" s="240"/>
    </row>
    <row r="15" spans="1:88" x14ac:dyDescent="0.3">
      <c r="A15" s="560"/>
      <c r="B15" s="11" t="s">
        <v>24</v>
      </c>
      <c r="C15" s="3">
        <f>'BIZ kWh ENTRY'!C190</f>
        <v>0</v>
      </c>
      <c r="D15" s="3">
        <f>'BIZ kWh ENTRY'!D190</f>
        <v>0</v>
      </c>
      <c r="E15" s="3">
        <f>'BIZ kWh ENTRY'!E190</f>
        <v>0</v>
      </c>
      <c r="F15" s="3">
        <f>'BIZ kWh ENTRY'!F190</f>
        <v>0</v>
      </c>
      <c r="G15" s="3">
        <f>'BIZ kWh ENTRY'!G190</f>
        <v>0</v>
      </c>
      <c r="H15" s="3">
        <f>'BIZ kWh ENTRY'!H190</f>
        <v>0</v>
      </c>
      <c r="I15" s="3">
        <f>'BIZ kWh ENTRY'!I190</f>
        <v>0</v>
      </c>
      <c r="J15" s="3">
        <f>'BIZ kWh ENTRY'!J190</f>
        <v>0</v>
      </c>
      <c r="K15" s="3">
        <f>'BIZ kWh ENTRY'!K190</f>
        <v>0</v>
      </c>
      <c r="L15" s="3">
        <f>'BIZ kWh ENTRY'!L190</f>
        <v>0</v>
      </c>
      <c r="M15" s="3">
        <f>'BIZ kWh ENTRY'!M190</f>
        <v>0</v>
      </c>
      <c r="N15" s="3">
        <f>'BIZ kWh ENTRY'!N190</f>
        <v>0</v>
      </c>
      <c r="O15" s="186"/>
      <c r="P15" s="186"/>
      <c r="Q15" s="186"/>
      <c r="R15" s="186"/>
      <c r="S15" s="186"/>
      <c r="T15" s="186"/>
      <c r="U15" s="186"/>
      <c r="V15" s="186"/>
      <c r="W15" s="186"/>
      <c r="X15" s="186"/>
      <c r="Y15" s="186"/>
      <c r="Z15" s="186"/>
      <c r="AA15" s="186"/>
      <c r="AB15" s="186"/>
      <c r="AC15" s="186"/>
      <c r="AD15" s="186"/>
      <c r="AE15" s="186"/>
      <c r="AF15" s="186"/>
      <c r="AG15" s="186"/>
      <c r="AH15" s="186"/>
      <c r="AI15" s="186"/>
      <c r="AJ15" s="186"/>
      <c r="AK15" s="186"/>
      <c r="AL15" s="186"/>
      <c r="AM15" s="186"/>
      <c r="AN15" s="186"/>
      <c r="AO15" s="186"/>
      <c r="AP15" s="186"/>
      <c r="AQ15" s="186"/>
      <c r="AR15" s="186"/>
      <c r="AS15" s="186"/>
      <c r="AT15" s="186"/>
      <c r="AU15" s="186"/>
      <c r="AV15" s="186"/>
      <c r="AW15" s="186"/>
      <c r="AX15" s="186"/>
      <c r="AY15" s="186"/>
      <c r="AZ15" s="186"/>
      <c r="BA15" s="186"/>
      <c r="BB15" s="186"/>
      <c r="BC15" s="186"/>
      <c r="BD15" s="186"/>
      <c r="BE15" s="186"/>
      <c r="BF15" s="186"/>
      <c r="BG15" s="186"/>
      <c r="BH15" s="186"/>
      <c r="BI15" s="186"/>
      <c r="BJ15" s="186"/>
      <c r="BK15" s="186"/>
      <c r="BL15" s="186"/>
      <c r="BM15" s="186"/>
      <c r="BN15" s="186"/>
      <c r="BO15" s="186"/>
      <c r="BP15" s="186"/>
      <c r="BQ15" s="186"/>
      <c r="BR15" s="186"/>
      <c r="BS15" s="186"/>
      <c r="BT15" s="186"/>
      <c r="BU15" s="186"/>
      <c r="BV15" s="186"/>
      <c r="BW15" s="186"/>
      <c r="BX15" s="186"/>
      <c r="BY15" s="186"/>
      <c r="BZ15" s="186"/>
      <c r="CA15" s="186"/>
      <c r="CB15" s="186"/>
      <c r="CC15" s="186"/>
      <c r="CD15" s="186"/>
      <c r="CE15" s="186"/>
      <c r="CF15" s="186"/>
      <c r="CG15" s="186"/>
      <c r="CH15" s="240"/>
    </row>
    <row r="16" spans="1:88" x14ac:dyDescent="0.3">
      <c r="A16" s="560"/>
      <c r="B16" s="11" t="s">
        <v>7</v>
      </c>
      <c r="C16" s="3">
        <f>'BIZ kWh ENTRY'!C191</f>
        <v>0</v>
      </c>
      <c r="D16" s="3">
        <f>'BIZ kWh ENTRY'!D191</f>
        <v>0</v>
      </c>
      <c r="E16" s="3">
        <f>'BIZ kWh ENTRY'!E191</f>
        <v>0</v>
      </c>
      <c r="F16" s="3">
        <f>'BIZ kWh ENTRY'!F191</f>
        <v>2951</v>
      </c>
      <c r="G16" s="3">
        <f>'BIZ kWh ENTRY'!G191</f>
        <v>0</v>
      </c>
      <c r="H16" s="3">
        <f>'BIZ kWh ENTRY'!H191</f>
        <v>0</v>
      </c>
      <c r="I16" s="3">
        <f>'BIZ kWh ENTRY'!I191</f>
        <v>0</v>
      </c>
      <c r="J16" s="3">
        <f>'BIZ kWh ENTRY'!J191</f>
        <v>0</v>
      </c>
      <c r="K16" s="3">
        <f>'BIZ kWh ENTRY'!K191</f>
        <v>0</v>
      </c>
      <c r="L16" s="3">
        <f>'BIZ kWh ENTRY'!L191</f>
        <v>0</v>
      </c>
      <c r="M16" s="3">
        <f>'BIZ kWh ENTRY'!M191</f>
        <v>0</v>
      </c>
      <c r="N16" s="3">
        <f>'BIZ kWh ENTRY'!N191</f>
        <v>0</v>
      </c>
      <c r="O16" s="186"/>
      <c r="P16" s="186"/>
      <c r="Q16" s="186"/>
      <c r="R16" s="186"/>
      <c r="S16" s="186"/>
      <c r="T16" s="186"/>
      <c r="U16" s="186"/>
      <c r="V16" s="186"/>
      <c r="W16" s="186"/>
      <c r="X16" s="186"/>
      <c r="Y16" s="186"/>
      <c r="Z16" s="186"/>
      <c r="AA16" s="186"/>
      <c r="AB16" s="186"/>
      <c r="AC16" s="186"/>
      <c r="AD16" s="186"/>
      <c r="AE16" s="186"/>
      <c r="AF16" s="186"/>
      <c r="AG16" s="186"/>
      <c r="AH16" s="186"/>
      <c r="AI16" s="186"/>
      <c r="AJ16" s="186"/>
      <c r="AK16" s="186"/>
      <c r="AL16" s="186"/>
      <c r="AM16" s="186"/>
      <c r="AN16" s="186"/>
      <c r="AO16" s="186"/>
      <c r="AP16" s="186"/>
      <c r="AQ16" s="186"/>
      <c r="AR16" s="186"/>
      <c r="AS16" s="186"/>
      <c r="AT16" s="186"/>
      <c r="AU16" s="186"/>
      <c r="AV16" s="186"/>
      <c r="AW16" s="186"/>
      <c r="AX16" s="186"/>
      <c r="AY16" s="186"/>
      <c r="AZ16" s="186"/>
      <c r="BA16" s="186"/>
      <c r="BB16" s="186"/>
      <c r="BC16" s="186"/>
      <c r="BD16" s="186"/>
      <c r="BE16" s="186"/>
      <c r="BF16" s="186"/>
      <c r="BG16" s="186"/>
      <c r="BH16" s="186"/>
      <c r="BI16" s="186"/>
      <c r="BJ16" s="186"/>
      <c r="BK16" s="186"/>
      <c r="BL16" s="186"/>
      <c r="BM16" s="186"/>
      <c r="BN16" s="186"/>
      <c r="BO16" s="186"/>
      <c r="BP16" s="186"/>
      <c r="BQ16" s="186"/>
      <c r="BR16" s="186"/>
      <c r="BS16" s="186"/>
      <c r="BT16" s="186"/>
      <c r="BU16" s="186"/>
      <c r="BV16" s="186"/>
      <c r="BW16" s="186"/>
      <c r="BX16" s="186"/>
      <c r="BY16" s="186"/>
      <c r="BZ16" s="186"/>
      <c r="CA16" s="186"/>
      <c r="CB16" s="186"/>
      <c r="CC16" s="186"/>
      <c r="CD16" s="186"/>
      <c r="CE16" s="186"/>
      <c r="CF16" s="186"/>
      <c r="CG16" s="186"/>
      <c r="CH16" s="240"/>
    </row>
    <row r="17" spans="1:86" x14ac:dyDescent="0.3">
      <c r="A17" s="560"/>
      <c r="B17" s="11" t="s">
        <v>8</v>
      </c>
      <c r="C17" s="3">
        <f>'BIZ kWh ENTRY'!C192</f>
        <v>0</v>
      </c>
      <c r="D17" s="3">
        <f>'BIZ kWh ENTRY'!D192</f>
        <v>0</v>
      </c>
      <c r="E17" s="3">
        <f>'BIZ kWh ENTRY'!E192</f>
        <v>0</v>
      </c>
      <c r="F17" s="3">
        <f>'BIZ kWh ENTRY'!F192</f>
        <v>0</v>
      </c>
      <c r="G17" s="3">
        <f>'BIZ kWh ENTRY'!G192</f>
        <v>0</v>
      </c>
      <c r="H17" s="3">
        <f>'BIZ kWh ENTRY'!H192</f>
        <v>0</v>
      </c>
      <c r="I17" s="3">
        <f>'BIZ kWh ENTRY'!I192</f>
        <v>0</v>
      </c>
      <c r="J17" s="3">
        <f>'BIZ kWh ENTRY'!J192</f>
        <v>0</v>
      </c>
      <c r="K17" s="3">
        <f>'BIZ kWh ENTRY'!K192</f>
        <v>0</v>
      </c>
      <c r="L17" s="3">
        <f>'BIZ kWh ENTRY'!L192</f>
        <v>0</v>
      </c>
      <c r="M17" s="3">
        <f>'BIZ kWh ENTRY'!M192</f>
        <v>0</v>
      </c>
      <c r="N17" s="3">
        <f>'BIZ kWh ENTRY'!N192</f>
        <v>21156</v>
      </c>
      <c r="O17" s="186"/>
      <c r="P17" s="186"/>
      <c r="Q17" s="186"/>
      <c r="R17" s="186"/>
      <c r="S17" s="186"/>
      <c r="T17" s="186"/>
      <c r="U17" s="186"/>
      <c r="V17" s="186"/>
      <c r="W17" s="186"/>
      <c r="X17" s="186"/>
      <c r="Y17" s="186"/>
      <c r="Z17" s="186"/>
      <c r="AA17" s="186"/>
      <c r="AB17" s="186"/>
      <c r="AC17" s="186"/>
      <c r="AD17" s="186"/>
      <c r="AE17" s="186"/>
      <c r="AF17" s="186"/>
      <c r="AG17" s="186"/>
      <c r="AH17" s="186"/>
      <c r="AI17" s="186"/>
      <c r="AJ17" s="186"/>
      <c r="AK17" s="186"/>
      <c r="AL17" s="186"/>
      <c r="AM17" s="186"/>
      <c r="AN17" s="186"/>
      <c r="AO17" s="186"/>
      <c r="AP17" s="186"/>
      <c r="AQ17" s="186"/>
      <c r="AR17" s="186"/>
      <c r="AS17" s="186"/>
      <c r="AT17" s="186"/>
      <c r="AU17" s="186"/>
      <c r="AV17" s="186"/>
      <c r="AW17" s="186"/>
      <c r="AX17" s="186"/>
      <c r="AY17" s="186"/>
      <c r="AZ17" s="186"/>
      <c r="BA17" s="186"/>
      <c r="BB17" s="186"/>
      <c r="BC17" s="186"/>
      <c r="BD17" s="186"/>
      <c r="BE17" s="186"/>
      <c r="BF17" s="186"/>
      <c r="BG17" s="186"/>
      <c r="BH17" s="186"/>
      <c r="BI17" s="186"/>
      <c r="BJ17" s="186"/>
      <c r="BK17" s="186"/>
      <c r="BL17" s="186"/>
      <c r="BM17" s="186"/>
      <c r="BN17" s="186"/>
      <c r="BO17" s="186"/>
      <c r="BP17" s="186"/>
      <c r="BQ17" s="186"/>
      <c r="BR17" s="186"/>
      <c r="BS17" s="186"/>
      <c r="BT17" s="186"/>
      <c r="BU17" s="186"/>
      <c r="BV17" s="186"/>
      <c r="BW17" s="186"/>
      <c r="BX17" s="186"/>
      <c r="BY17" s="186"/>
      <c r="BZ17" s="186"/>
      <c r="CA17" s="186"/>
      <c r="CB17" s="186"/>
      <c r="CC17" s="186"/>
      <c r="CD17" s="186"/>
      <c r="CE17" s="186"/>
      <c r="CF17" s="186"/>
      <c r="CG17" s="186"/>
      <c r="CH17" s="240"/>
    </row>
    <row r="18" spans="1:86" x14ac:dyDescent="0.3">
      <c r="A18" s="560"/>
      <c r="B18" s="11" t="s">
        <v>11</v>
      </c>
      <c r="C18" s="3"/>
      <c r="D18" s="3"/>
      <c r="E18" s="279"/>
      <c r="F18" s="279"/>
      <c r="G18" s="279"/>
      <c r="H18" s="279"/>
      <c r="I18" s="279"/>
      <c r="J18" s="279"/>
      <c r="K18" s="279"/>
      <c r="L18" s="279"/>
      <c r="M18" s="279"/>
      <c r="N18" s="279"/>
      <c r="O18" s="186"/>
      <c r="P18" s="186"/>
      <c r="Q18" s="186"/>
      <c r="R18" s="186"/>
      <c r="S18" s="186"/>
      <c r="T18" s="186"/>
      <c r="U18" s="186"/>
      <c r="V18" s="186"/>
      <c r="W18" s="186"/>
      <c r="X18" s="186"/>
      <c r="Y18" s="186"/>
      <c r="Z18" s="186"/>
      <c r="AA18" s="186"/>
      <c r="AB18" s="186"/>
      <c r="AC18" s="186"/>
      <c r="AD18" s="186"/>
      <c r="AE18" s="186"/>
      <c r="AF18" s="186"/>
      <c r="AG18" s="186"/>
      <c r="AH18" s="186"/>
      <c r="AI18" s="186"/>
      <c r="AJ18" s="186"/>
      <c r="AK18" s="186"/>
      <c r="AL18" s="186"/>
      <c r="AM18" s="186"/>
      <c r="AN18" s="186"/>
      <c r="AO18" s="186"/>
      <c r="AP18" s="186"/>
      <c r="AQ18" s="186"/>
      <c r="AR18" s="186"/>
      <c r="AS18" s="186"/>
      <c r="AT18" s="186"/>
      <c r="AU18" s="186"/>
      <c r="AV18" s="186"/>
      <c r="AW18" s="186"/>
      <c r="AX18" s="186"/>
      <c r="AY18" s="186"/>
      <c r="AZ18" s="186"/>
      <c r="BA18" s="186"/>
      <c r="BB18" s="186"/>
      <c r="BC18" s="186"/>
      <c r="BD18" s="186"/>
      <c r="BE18" s="186"/>
      <c r="BF18" s="186"/>
      <c r="BG18" s="186"/>
      <c r="BH18" s="186"/>
      <c r="BI18" s="186"/>
      <c r="BJ18" s="186"/>
      <c r="BK18" s="186"/>
      <c r="BL18" s="186"/>
      <c r="BM18" s="186"/>
      <c r="BN18" s="186"/>
      <c r="BO18" s="186"/>
      <c r="BP18" s="186"/>
      <c r="BQ18" s="186"/>
      <c r="BR18" s="186"/>
      <c r="BS18" s="186"/>
      <c r="BT18" s="186"/>
      <c r="BU18" s="186"/>
      <c r="BV18" s="186"/>
      <c r="BW18" s="186"/>
      <c r="BX18" s="186"/>
      <c r="BY18" s="186"/>
      <c r="BZ18" s="186"/>
      <c r="CA18" s="186"/>
      <c r="CB18" s="186"/>
      <c r="CC18" s="186"/>
      <c r="CD18" s="186"/>
      <c r="CE18" s="186"/>
      <c r="CF18" s="186"/>
      <c r="CG18" s="186"/>
      <c r="CH18" s="240"/>
    </row>
    <row r="19" spans="1:86" ht="15" thickBot="1" x14ac:dyDescent="0.35">
      <c r="A19" s="561"/>
      <c r="B19" s="16" t="str">
        <f>' LI 1M - RES'!B16</f>
        <v>Monthly kWh</v>
      </c>
      <c r="C19" s="280">
        <f>SUM(C5:C18)</f>
        <v>0</v>
      </c>
      <c r="D19" s="280">
        <f t="shared" ref="D19:BO19" si="2">SUM(D5:D18)</f>
        <v>0</v>
      </c>
      <c r="E19" s="280">
        <f t="shared" si="2"/>
        <v>144645.59</v>
      </c>
      <c r="F19" s="280">
        <f t="shared" si="2"/>
        <v>181942.94</v>
      </c>
      <c r="G19" s="280">
        <f t="shared" si="2"/>
        <v>499015.54</v>
      </c>
      <c r="H19" s="280">
        <f t="shared" si="2"/>
        <v>179576.76</v>
      </c>
      <c r="I19" s="280">
        <f t="shared" si="2"/>
        <v>182982.41</v>
      </c>
      <c r="J19" s="280">
        <f t="shared" si="2"/>
        <v>318004</v>
      </c>
      <c r="K19" s="280">
        <f t="shared" si="2"/>
        <v>546000.88</v>
      </c>
      <c r="L19" s="280">
        <f t="shared" si="2"/>
        <v>75928.639999999999</v>
      </c>
      <c r="M19" s="280">
        <f t="shared" si="2"/>
        <v>214167</v>
      </c>
      <c r="N19" s="280">
        <f t="shared" si="2"/>
        <v>434085.92</v>
      </c>
      <c r="O19" s="281">
        <f t="shared" si="2"/>
        <v>0</v>
      </c>
      <c r="P19" s="281">
        <f t="shared" si="2"/>
        <v>0</v>
      </c>
      <c r="Q19" s="281">
        <f t="shared" si="2"/>
        <v>0</v>
      </c>
      <c r="R19" s="281">
        <f t="shared" si="2"/>
        <v>0</v>
      </c>
      <c r="S19" s="281">
        <f t="shared" si="2"/>
        <v>0</v>
      </c>
      <c r="T19" s="281">
        <f t="shared" si="2"/>
        <v>0</v>
      </c>
      <c r="U19" s="281">
        <f t="shared" si="2"/>
        <v>0</v>
      </c>
      <c r="V19" s="281">
        <f t="shared" si="2"/>
        <v>0</v>
      </c>
      <c r="W19" s="281">
        <f t="shared" si="2"/>
        <v>0</v>
      </c>
      <c r="X19" s="281">
        <f t="shared" si="2"/>
        <v>0</v>
      </c>
      <c r="Y19" s="281">
        <f t="shared" si="2"/>
        <v>0</v>
      </c>
      <c r="Z19" s="281">
        <f t="shared" si="2"/>
        <v>0</v>
      </c>
      <c r="AA19" s="281">
        <f t="shared" si="2"/>
        <v>0</v>
      </c>
      <c r="AB19" s="281">
        <f t="shared" si="2"/>
        <v>0</v>
      </c>
      <c r="AC19" s="281">
        <f t="shared" si="2"/>
        <v>0</v>
      </c>
      <c r="AD19" s="281">
        <f t="shared" si="2"/>
        <v>0</v>
      </c>
      <c r="AE19" s="281">
        <f t="shared" si="2"/>
        <v>0</v>
      </c>
      <c r="AF19" s="281">
        <f t="shared" si="2"/>
        <v>0</v>
      </c>
      <c r="AG19" s="281">
        <f t="shared" si="2"/>
        <v>0</v>
      </c>
      <c r="AH19" s="281">
        <f t="shared" si="2"/>
        <v>0</v>
      </c>
      <c r="AI19" s="281">
        <f t="shared" si="2"/>
        <v>0</v>
      </c>
      <c r="AJ19" s="281">
        <f t="shared" si="2"/>
        <v>0</v>
      </c>
      <c r="AK19" s="281">
        <f t="shared" si="2"/>
        <v>0</v>
      </c>
      <c r="AL19" s="281">
        <f t="shared" si="2"/>
        <v>0</v>
      </c>
      <c r="AM19" s="281">
        <f t="shared" si="2"/>
        <v>0</v>
      </c>
      <c r="AN19" s="281">
        <f t="shared" si="2"/>
        <v>0</v>
      </c>
      <c r="AO19" s="281">
        <f t="shared" si="2"/>
        <v>0</v>
      </c>
      <c r="AP19" s="281">
        <f t="shared" si="2"/>
        <v>0</v>
      </c>
      <c r="AQ19" s="281">
        <f t="shared" si="2"/>
        <v>0</v>
      </c>
      <c r="AR19" s="281">
        <f t="shared" si="2"/>
        <v>0</v>
      </c>
      <c r="AS19" s="281">
        <f t="shared" si="2"/>
        <v>0</v>
      </c>
      <c r="AT19" s="281">
        <f t="shared" si="2"/>
        <v>0</v>
      </c>
      <c r="AU19" s="281">
        <f t="shared" si="2"/>
        <v>0</v>
      </c>
      <c r="AV19" s="281">
        <f t="shared" si="2"/>
        <v>0</v>
      </c>
      <c r="AW19" s="281">
        <f t="shared" si="2"/>
        <v>0</v>
      </c>
      <c r="AX19" s="281">
        <f t="shared" si="2"/>
        <v>0</v>
      </c>
      <c r="AY19" s="281">
        <f t="shared" si="2"/>
        <v>0</v>
      </c>
      <c r="AZ19" s="281">
        <f t="shared" si="2"/>
        <v>0</v>
      </c>
      <c r="BA19" s="281">
        <f t="shared" si="2"/>
        <v>0</v>
      </c>
      <c r="BB19" s="281">
        <f t="shared" si="2"/>
        <v>0</v>
      </c>
      <c r="BC19" s="281">
        <f t="shared" si="2"/>
        <v>0</v>
      </c>
      <c r="BD19" s="281">
        <f t="shared" si="2"/>
        <v>0</v>
      </c>
      <c r="BE19" s="281">
        <f t="shared" si="2"/>
        <v>0</v>
      </c>
      <c r="BF19" s="281">
        <f t="shared" si="2"/>
        <v>0</v>
      </c>
      <c r="BG19" s="281">
        <f t="shared" si="2"/>
        <v>0</v>
      </c>
      <c r="BH19" s="281">
        <f t="shared" si="2"/>
        <v>0</v>
      </c>
      <c r="BI19" s="281">
        <f t="shared" si="2"/>
        <v>0</v>
      </c>
      <c r="BJ19" s="281">
        <f t="shared" si="2"/>
        <v>0</v>
      </c>
      <c r="BK19" s="281">
        <f t="shared" si="2"/>
        <v>0</v>
      </c>
      <c r="BL19" s="281">
        <f t="shared" si="2"/>
        <v>0</v>
      </c>
      <c r="BM19" s="281">
        <f t="shared" si="2"/>
        <v>0</v>
      </c>
      <c r="BN19" s="281">
        <f t="shared" si="2"/>
        <v>0</v>
      </c>
      <c r="BO19" s="281">
        <f t="shared" si="2"/>
        <v>0</v>
      </c>
      <c r="BP19" s="281">
        <f t="shared" ref="BP19:CH19" si="3">SUM(BP5:BP18)</f>
        <v>0</v>
      </c>
      <c r="BQ19" s="281">
        <f t="shared" si="3"/>
        <v>0</v>
      </c>
      <c r="BR19" s="281">
        <f t="shared" si="3"/>
        <v>0</v>
      </c>
      <c r="BS19" s="281">
        <f t="shared" si="3"/>
        <v>0</v>
      </c>
      <c r="BT19" s="281">
        <f t="shared" si="3"/>
        <v>0</v>
      </c>
      <c r="BU19" s="281">
        <f t="shared" si="3"/>
        <v>0</v>
      </c>
      <c r="BV19" s="281">
        <f t="shared" si="3"/>
        <v>0</v>
      </c>
      <c r="BW19" s="281">
        <f t="shared" si="3"/>
        <v>0</v>
      </c>
      <c r="BX19" s="281">
        <f t="shared" si="3"/>
        <v>0</v>
      </c>
      <c r="BY19" s="281">
        <f t="shared" si="3"/>
        <v>0</v>
      </c>
      <c r="BZ19" s="281">
        <f t="shared" si="3"/>
        <v>0</v>
      </c>
      <c r="CA19" s="281">
        <f t="shared" si="3"/>
        <v>0</v>
      </c>
      <c r="CB19" s="281">
        <f t="shared" si="3"/>
        <v>0</v>
      </c>
      <c r="CC19" s="281">
        <f t="shared" si="3"/>
        <v>0</v>
      </c>
      <c r="CD19" s="281">
        <f t="shared" si="3"/>
        <v>0</v>
      </c>
      <c r="CE19" s="281">
        <f t="shared" si="3"/>
        <v>0</v>
      </c>
      <c r="CF19" s="281">
        <f t="shared" si="3"/>
        <v>0</v>
      </c>
      <c r="CG19" s="281">
        <f t="shared" si="3"/>
        <v>0</v>
      </c>
      <c r="CH19" s="282">
        <f t="shared" si="3"/>
        <v>0</v>
      </c>
    </row>
    <row r="20" spans="1:86" x14ac:dyDescent="0.3">
      <c r="A20" s="302"/>
      <c r="B20" s="303"/>
      <c r="C20" s="9"/>
      <c r="D20" s="303"/>
      <c r="E20" s="9"/>
      <c r="F20" s="303"/>
      <c r="G20" s="303"/>
      <c r="H20" s="9"/>
      <c r="I20" s="303"/>
      <c r="J20" s="303"/>
      <c r="K20" s="9"/>
      <c r="L20" s="303"/>
      <c r="M20" s="303"/>
      <c r="N20" s="9"/>
      <c r="O20" s="303"/>
      <c r="P20" s="303"/>
      <c r="Q20" s="9"/>
      <c r="R20" s="303"/>
      <c r="S20" s="303"/>
      <c r="T20" s="9"/>
      <c r="U20" s="303"/>
      <c r="V20" s="303"/>
      <c r="W20" s="9"/>
      <c r="X20" s="303"/>
      <c r="Y20" s="303"/>
      <c r="Z20" s="9"/>
      <c r="AA20" s="303"/>
      <c r="AB20" s="303"/>
      <c r="AC20" s="9"/>
      <c r="AD20" s="303"/>
      <c r="AE20" s="303"/>
      <c r="AF20" s="9"/>
      <c r="AG20" s="303"/>
      <c r="AH20" s="303"/>
      <c r="AI20" s="9"/>
      <c r="AJ20" s="303"/>
      <c r="AK20" s="303"/>
      <c r="AL20" s="9"/>
      <c r="AM20" s="303"/>
      <c r="AN20" s="303"/>
      <c r="AO20" s="9"/>
      <c r="AP20" s="303"/>
      <c r="AQ20" s="303"/>
      <c r="AR20" s="9"/>
      <c r="AS20" s="303"/>
      <c r="AT20" s="303"/>
      <c r="AU20" s="9"/>
      <c r="AV20" s="303"/>
      <c r="AW20" s="303"/>
      <c r="AX20" s="9"/>
      <c r="AY20" s="303"/>
      <c r="AZ20" s="303"/>
      <c r="BA20" s="9"/>
      <c r="BB20" s="303"/>
      <c r="BC20" s="303"/>
      <c r="BD20" s="9"/>
      <c r="BE20" s="303"/>
      <c r="BF20" s="303"/>
      <c r="BG20" s="9"/>
      <c r="BH20" s="303"/>
      <c r="BI20" s="303"/>
      <c r="BJ20" s="9"/>
      <c r="BK20" s="303"/>
      <c r="BL20" s="303"/>
      <c r="BM20" s="9"/>
      <c r="BN20" s="303"/>
      <c r="BO20" s="303"/>
      <c r="BP20" s="9"/>
      <c r="BQ20" s="303"/>
      <c r="BR20" s="303"/>
      <c r="BS20" s="9"/>
      <c r="BT20" s="303"/>
      <c r="BU20" s="303"/>
      <c r="BV20" s="9"/>
      <c r="BW20" s="303"/>
      <c r="BX20" s="303"/>
      <c r="BY20" s="9"/>
      <c r="BZ20" s="303"/>
      <c r="CA20" s="303"/>
      <c r="CB20" s="9"/>
      <c r="CC20" s="303"/>
      <c r="CD20" s="303"/>
      <c r="CE20" s="9"/>
      <c r="CF20" s="303"/>
      <c r="CG20" s="303"/>
      <c r="CH20" s="149"/>
    </row>
    <row r="21" spans="1:86" ht="15" thickBot="1" x14ac:dyDescent="0.35">
      <c r="C21" s="304"/>
      <c r="D21" s="148"/>
      <c r="E21" s="304"/>
      <c r="F21" s="148"/>
      <c r="G21" s="148"/>
      <c r="H21" s="304"/>
      <c r="I21" s="148"/>
      <c r="J21" s="148"/>
      <c r="K21" s="304"/>
      <c r="L21" s="148"/>
      <c r="M21" s="148"/>
      <c r="N21" s="304"/>
      <c r="O21" s="148"/>
      <c r="P21" s="148"/>
      <c r="Q21" s="304"/>
      <c r="R21" s="148"/>
      <c r="S21" s="148"/>
      <c r="T21" s="304"/>
      <c r="U21" s="148"/>
      <c r="V21" s="148"/>
      <c r="W21" s="304"/>
      <c r="X21" s="148"/>
      <c r="Y21" s="148"/>
      <c r="Z21" s="304"/>
      <c r="AA21" s="148"/>
      <c r="AB21" s="148"/>
      <c r="AC21" s="304"/>
      <c r="AD21" s="148"/>
      <c r="AE21" s="148"/>
      <c r="AF21" s="304"/>
      <c r="AG21" s="148"/>
      <c r="AH21" s="148"/>
      <c r="AI21" s="304"/>
      <c r="AJ21" s="148"/>
      <c r="AK21" s="148"/>
      <c r="AL21" s="304"/>
      <c r="AM21" s="148"/>
      <c r="AN21" s="148"/>
      <c r="AO21" s="304"/>
      <c r="AP21" s="148"/>
      <c r="AQ21" s="148"/>
      <c r="AR21" s="304"/>
      <c r="AS21" s="148"/>
      <c r="AT21" s="148"/>
      <c r="AU21" s="304"/>
      <c r="AV21" s="148"/>
      <c r="AW21" s="148"/>
      <c r="AX21" s="304"/>
      <c r="AY21" s="148"/>
      <c r="AZ21" s="148"/>
      <c r="BA21" s="304"/>
      <c r="BB21" s="148"/>
      <c r="BC21" s="148"/>
      <c r="BD21" s="304"/>
      <c r="BE21" s="148"/>
      <c r="BF21" s="148"/>
      <c r="BG21" s="304"/>
      <c r="BH21" s="148"/>
      <c r="BI21" s="148"/>
      <c r="BJ21" s="304"/>
      <c r="BK21" s="148"/>
      <c r="BL21" s="148"/>
      <c r="BM21" s="304"/>
      <c r="BN21" s="148"/>
      <c r="BO21" s="148"/>
      <c r="BP21" s="304"/>
      <c r="BQ21" s="148"/>
      <c r="BR21" s="148"/>
      <c r="BS21" s="304"/>
      <c r="BT21" s="148"/>
      <c r="BU21" s="148"/>
      <c r="BV21" s="304"/>
      <c r="BW21" s="148"/>
      <c r="BX21" s="148"/>
      <c r="BY21" s="304"/>
      <c r="BZ21" s="148"/>
      <c r="CA21" s="148"/>
      <c r="CB21" s="304"/>
      <c r="CC21" s="148"/>
      <c r="CD21" s="148"/>
      <c r="CE21" s="304"/>
      <c r="CF21" s="148"/>
      <c r="CG21" s="148"/>
      <c r="CH21" s="304"/>
    </row>
    <row r="22" spans="1:86" ht="16.2" thickBot="1" x14ac:dyDescent="0.35">
      <c r="A22" s="562" t="s">
        <v>15</v>
      </c>
      <c r="B22" s="18" t="str">
        <f t="shared" ref="B22" si="4">B4</f>
        <v>End Use</v>
      </c>
      <c r="C22" s="176">
        <f>C$4</f>
        <v>44927</v>
      </c>
      <c r="D22" s="176">
        <f t="shared" ref="D22:BO22" si="5">D$4</f>
        <v>44958</v>
      </c>
      <c r="E22" s="176">
        <f t="shared" si="5"/>
        <v>44986</v>
      </c>
      <c r="F22" s="176">
        <f t="shared" si="5"/>
        <v>45017</v>
      </c>
      <c r="G22" s="176">
        <f t="shared" si="5"/>
        <v>45047</v>
      </c>
      <c r="H22" s="176">
        <f t="shared" si="5"/>
        <v>45078</v>
      </c>
      <c r="I22" s="176">
        <f t="shared" si="5"/>
        <v>45108</v>
      </c>
      <c r="J22" s="176">
        <f t="shared" si="5"/>
        <v>45139</v>
      </c>
      <c r="K22" s="176">
        <f t="shared" si="5"/>
        <v>45170</v>
      </c>
      <c r="L22" s="176">
        <f t="shared" si="5"/>
        <v>45200</v>
      </c>
      <c r="M22" s="176">
        <f t="shared" si="5"/>
        <v>45231</v>
      </c>
      <c r="N22" s="176">
        <f t="shared" si="5"/>
        <v>45261</v>
      </c>
      <c r="O22" s="176">
        <f t="shared" si="5"/>
        <v>45292</v>
      </c>
      <c r="P22" s="176">
        <f t="shared" si="5"/>
        <v>45323</v>
      </c>
      <c r="Q22" s="176">
        <f t="shared" si="5"/>
        <v>45352</v>
      </c>
      <c r="R22" s="176">
        <f t="shared" si="5"/>
        <v>45383</v>
      </c>
      <c r="S22" s="176">
        <f t="shared" si="5"/>
        <v>45413</v>
      </c>
      <c r="T22" s="176">
        <f t="shared" si="5"/>
        <v>45444</v>
      </c>
      <c r="U22" s="176">
        <f t="shared" si="5"/>
        <v>45474</v>
      </c>
      <c r="V22" s="176">
        <f t="shared" si="5"/>
        <v>45505</v>
      </c>
      <c r="W22" s="176">
        <f t="shared" si="5"/>
        <v>45536</v>
      </c>
      <c r="X22" s="176">
        <f t="shared" si="5"/>
        <v>45566</v>
      </c>
      <c r="Y22" s="176">
        <f t="shared" si="5"/>
        <v>45597</v>
      </c>
      <c r="Z22" s="176">
        <f t="shared" si="5"/>
        <v>45627</v>
      </c>
      <c r="AA22" s="176">
        <f t="shared" si="5"/>
        <v>45658</v>
      </c>
      <c r="AB22" s="176">
        <f t="shared" si="5"/>
        <v>45689</v>
      </c>
      <c r="AC22" s="176">
        <f t="shared" si="5"/>
        <v>45717</v>
      </c>
      <c r="AD22" s="176">
        <f t="shared" si="5"/>
        <v>45748</v>
      </c>
      <c r="AE22" s="176">
        <f t="shared" si="5"/>
        <v>45778</v>
      </c>
      <c r="AF22" s="176">
        <f t="shared" si="5"/>
        <v>45809</v>
      </c>
      <c r="AG22" s="176">
        <f t="shared" si="5"/>
        <v>45839</v>
      </c>
      <c r="AH22" s="176">
        <f t="shared" si="5"/>
        <v>45870</v>
      </c>
      <c r="AI22" s="176">
        <f t="shared" si="5"/>
        <v>45901</v>
      </c>
      <c r="AJ22" s="176">
        <f t="shared" si="5"/>
        <v>45931</v>
      </c>
      <c r="AK22" s="176">
        <f t="shared" si="5"/>
        <v>45962</v>
      </c>
      <c r="AL22" s="176">
        <f t="shared" si="5"/>
        <v>45992</v>
      </c>
      <c r="AM22" s="176">
        <f t="shared" si="5"/>
        <v>46023</v>
      </c>
      <c r="AN22" s="176">
        <f t="shared" si="5"/>
        <v>46054</v>
      </c>
      <c r="AO22" s="176">
        <f t="shared" si="5"/>
        <v>46082</v>
      </c>
      <c r="AP22" s="176">
        <f t="shared" si="5"/>
        <v>46113</v>
      </c>
      <c r="AQ22" s="176">
        <f t="shared" si="5"/>
        <v>46143</v>
      </c>
      <c r="AR22" s="176">
        <f t="shared" si="5"/>
        <v>46174</v>
      </c>
      <c r="AS22" s="176">
        <f t="shared" si="5"/>
        <v>46204</v>
      </c>
      <c r="AT22" s="176">
        <f t="shared" si="5"/>
        <v>46235</v>
      </c>
      <c r="AU22" s="176">
        <f t="shared" si="5"/>
        <v>46266</v>
      </c>
      <c r="AV22" s="176">
        <f t="shared" si="5"/>
        <v>46296</v>
      </c>
      <c r="AW22" s="176">
        <f t="shared" si="5"/>
        <v>46327</v>
      </c>
      <c r="AX22" s="176">
        <f t="shared" si="5"/>
        <v>46357</v>
      </c>
      <c r="AY22" s="176">
        <f t="shared" si="5"/>
        <v>46388</v>
      </c>
      <c r="AZ22" s="176">
        <f t="shared" si="5"/>
        <v>46419</v>
      </c>
      <c r="BA22" s="176">
        <f t="shared" si="5"/>
        <v>46447</v>
      </c>
      <c r="BB22" s="176">
        <f t="shared" si="5"/>
        <v>46478</v>
      </c>
      <c r="BC22" s="176">
        <f t="shared" si="5"/>
        <v>46508</v>
      </c>
      <c r="BD22" s="176">
        <f t="shared" si="5"/>
        <v>46539</v>
      </c>
      <c r="BE22" s="176">
        <f t="shared" si="5"/>
        <v>46569</v>
      </c>
      <c r="BF22" s="176">
        <f t="shared" si="5"/>
        <v>46600</v>
      </c>
      <c r="BG22" s="176">
        <f t="shared" si="5"/>
        <v>46631</v>
      </c>
      <c r="BH22" s="176">
        <f t="shared" si="5"/>
        <v>46661</v>
      </c>
      <c r="BI22" s="176">
        <f t="shared" si="5"/>
        <v>46692</v>
      </c>
      <c r="BJ22" s="176">
        <f t="shared" si="5"/>
        <v>46722</v>
      </c>
      <c r="BK22" s="176">
        <f t="shared" si="5"/>
        <v>46753</v>
      </c>
      <c r="BL22" s="176">
        <f t="shared" si="5"/>
        <v>46784</v>
      </c>
      <c r="BM22" s="176">
        <f t="shared" si="5"/>
        <v>46813</v>
      </c>
      <c r="BN22" s="176">
        <f t="shared" si="5"/>
        <v>46844</v>
      </c>
      <c r="BO22" s="176">
        <f t="shared" si="5"/>
        <v>46874</v>
      </c>
      <c r="BP22" s="176">
        <f t="shared" ref="BP22:CH22" si="6">BP$4</f>
        <v>46905</v>
      </c>
      <c r="BQ22" s="176">
        <f t="shared" si="6"/>
        <v>46935</v>
      </c>
      <c r="BR22" s="176">
        <f t="shared" si="6"/>
        <v>46966</v>
      </c>
      <c r="BS22" s="176">
        <f t="shared" si="6"/>
        <v>46997</v>
      </c>
      <c r="BT22" s="176">
        <f t="shared" si="6"/>
        <v>47027</v>
      </c>
      <c r="BU22" s="176">
        <f t="shared" si="6"/>
        <v>47058</v>
      </c>
      <c r="BV22" s="176">
        <f t="shared" si="6"/>
        <v>47088</v>
      </c>
      <c r="BW22" s="176">
        <f t="shared" si="6"/>
        <v>47119</v>
      </c>
      <c r="BX22" s="176">
        <f t="shared" si="6"/>
        <v>47150</v>
      </c>
      <c r="BY22" s="176">
        <f t="shared" si="6"/>
        <v>47178</v>
      </c>
      <c r="BZ22" s="176">
        <f t="shared" si="6"/>
        <v>47209</v>
      </c>
      <c r="CA22" s="176">
        <f t="shared" si="6"/>
        <v>47239</v>
      </c>
      <c r="CB22" s="176">
        <f t="shared" si="6"/>
        <v>47270</v>
      </c>
      <c r="CC22" s="176">
        <f t="shared" si="6"/>
        <v>47300</v>
      </c>
      <c r="CD22" s="176">
        <f t="shared" si="6"/>
        <v>47331</v>
      </c>
      <c r="CE22" s="176">
        <f t="shared" si="6"/>
        <v>47362</v>
      </c>
      <c r="CF22" s="176">
        <f t="shared" si="6"/>
        <v>47392</v>
      </c>
      <c r="CG22" s="176">
        <f t="shared" si="6"/>
        <v>47423</v>
      </c>
      <c r="CH22" s="177">
        <f t="shared" si="6"/>
        <v>47453</v>
      </c>
    </row>
    <row r="23" spans="1:86" ht="15" customHeight="1" x14ac:dyDescent="0.3">
      <c r="A23" s="563"/>
      <c r="B23" s="11" t="str">
        <f t="shared" ref="B23:C37" si="7">B5</f>
        <v>Air Comp</v>
      </c>
      <c r="C23" s="3">
        <f>C5</f>
        <v>0</v>
      </c>
      <c r="D23" s="3">
        <f>IF(SUM($C$19:$N$19)=0,0,C23+D5)</f>
        <v>0</v>
      </c>
      <c r="E23" s="3">
        <f t="shared" ref="E23:BP23" si="8">IF(SUM($C$19:$N$19)=0,0,D23+E5)</f>
        <v>0</v>
      </c>
      <c r="F23" s="3">
        <f t="shared" si="8"/>
        <v>0</v>
      </c>
      <c r="G23" s="3">
        <f t="shared" si="8"/>
        <v>0</v>
      </c>
      <c r="H23" s="3">
        <f t="shared" si="8"/>
        <v>0</v>
      </c>
      <c r="I23" s="3">
        <f t="shared" si="8"/>
        <v>0</v>
      </c>
      <c r="J23" s="3">
        <f t="shared" si="8"/>
        <v>0</v>
      </c>
      <c r="K23" s="3">
        <f t="shared" si="8"/>
        <v>0</v>
      </c>
      <c r="L23" s="3">
        <f t="shared" si="8"/>
        <v>0</v>
      </c>
      <c r="M23" s="3">
        <f t="shared" si="8"/>
        <v>0</v>
      </c>
      <c r="N23" s="3">
        <f t="shared" si="8"/>
        <v>0</v>
      </c>
      <c r="O23" s="3">
        <f t="shared" si="8"/>
        <v>0</v>
      </c>
      <c r="P23" s="3">
        <f t="shared" si="8"/>
        <v>0</v>
      </c>
      <c r="Q23" s="3">
        <f t="shared" si="8"/>
        <v>0</v>
      </c>
      <c r="R23" s="3">
        <f t="shared" si="8"/>
        <v>0</v>
      </c>
      <c r="S23" s="3">
        <f t="shared" si="8"/>
        <v>0</v>
      </c>
      <c r="T23" s="3">
        <f t="shared" si="8"/>
        <v>0</v>
      </c>
      <c r="U23" s="3">
        <f t="shared" si="8"/>
        <v>0</v>
      </c>
      <c r="V23" s="3">
        <f t="shared" si="8"/>
        <v>0</v>
      </c>
      <c r="W23" s="3">
        <f t="shared" si="8"/>
        <v>0</v>
      </c>
      <c r="X23" s="3">
        <f t="shared" si="8"/>
        <v>0</v>
      </c>
      <c r="Y23" s="3">
        <f t="shared" si="8"/>
        <v>0</v>
      </c>
      <c r="Z23" s="3">
        <f t="shared" si="8"/>
        <v>0</v>
      </c>
      <c r="AA23" s="3">
        <f t="shared" si="8"/>
        <v>0</v>
      </c>
      <c r="AB23" s="3">
        <f t="shared" si="8"/>
        <v>0</v>
      </c>
      <c r="AC23" s="3">
        <f t="shared" si="8"/>
        <v>0</v>
      </c>
      <c r="AD23" s="3">
        <f t="shared" si="8"/>
        <v>0</v>
      </c>
      <c r="AE23" s="3">
        <f t="shared" si="8"/>
        <v>0</v>
      </c>
      <c r="AF23" s="3">
        <f t="shared" si="8"/>
        <v>0</v>
      </c>
      <c r="AG23" s="3">
        <f t="shared" si="8"/>
        <v>0</v>
      </c>
      <c r="AH23" s="3">
        <f t="shared" si="8"/>
        <v>0</v>
      </c>
      <c r="AI23" s="3">
        <f t="shared" si="8"/>
        <v>0</v>
      </c>
      <c r="AJ23" s="3">
        <f t="shared" si="8"/>
        <v>0</v>
      </c>
      <c r="AK23" s="3">
        <f t="shared" si="8"/>
        <v>0</v>
      </c>
      <c r="AL23" s="3">
        <f t="shared" si="8"/>
        <v>0</v>
      </c>
      <c r="AM23" s="3">
        <f t="shared" si="8"/>
        <v>0</v>
      </c>
      <c r="AN23" s="3">
        <f t="shared" si="8"/>
        <v>0</v>
      </c>
      <c r="AO23" s="3">
        <f t="shared" si="8"/>
        <v>0</v>
      </c>
      <c r="AP23" s="3">
        <f t="shared" si="8"/>
        <v>0</v>
      </c>
      <c r="AQ23" s="3">
        <f t="shared" si="8"/>
        <v>0</v>
      </c>
      <c r="AR23" s="3">
        <f t="shared" si="8"/>
        <v>0</v>
      </c>
      <c r="AS23" s="3">
        <f t="shared" si="8"/>
        <v>0</v>
      </c>
      <c r="AT23" s="3">
        <f t="shared" si="8"/>
        <v>0</v>
      </c>
      <c r="AU23" s="3">
        <f t="shared" si="8"/>
        <v>0</v>
      </c>
      <c r="AV23" s="3">
        <f t="shared" si="8"/>
        <v>0</v>
      </c>
      <c r="AW23" s="3">
        <f t="shared" si="8"/>
        <v>0</v>
      </c>
      <c r="AX23" s="3">
        <f t="shared" si="8"/>
        <v>0</v>
      </c>
      <c r="AY23" s="3">
        <f t="shared" si="8"/>
        <v>0</v>
      </c>
      <c r="AZ23" s="3">
        <f t="shared" si="8"/>
        <v>0</v>
      </c>
      <c r="BA23" s="3">
        <f t="shared" si="8"/>
        <v>0</v>
      </c>
      <c r="BB23" s="3">
        <f t="shared" si="8"/>
        <v>0</v>
      </c>
      <c r="BC23" s="3">
        <f t="shared" si="8"/>
        <v>0</v>
      </c>
      <c r="BD23" s="3">
        <f t="shared" si="8"/>
        <v>0</v>
      </c>
      <c r="BE23" s="3">
        <f t="shared" si="8"/>
        <v>0</v>
      </c>
      <c r="BF23" s="3">
        <f t="shared" si="8"/>
        <v>0</v>
      </c>
      <c r="BG23" s="3">
        <f t="shared" si="8"/>
        <v>0</v>
      </c>
      <c r="BH23" s="3">
        <f t="shared" si="8"/>
        <v>0</v>
      </c>
      <c r="BI23" s="3">
        <f t="shared" si="8"/>
        <v>0</v>
      </c>
      <c r="BJ23" s="3">
        <f t="shared" si="8"/>
        <v>0</v>
      </c>
      <c r="BK23" s="3">
        <f t="shared" si="8"/>
        <v>0</v>
      </c>
      <c r="BL23" s="3">
        <f t="shared" si="8"/>
        <v>0</v>
      </c>
      <c r="BM23" s="3">
        <f t="shared" si="8"/>
        <v>0</v>
      </c>
      <c r="BN23" s="3">
        <f t="shared" si="8"/>
        <v>0</v>
      </c>
      <c r="BO23" s="3">
        <f t="shared" si="8"/>
        <v>0</v>
      </c>
      <c r="BP23" s="3">
        <f t="shared" si="8"/>
        <v>0</v>
      </c>
      <c r="BQ23" s="3">
        <f t="shared" ref="BQ23:CH23" si="9">IF(SUM($C$19:$N$19)=0,0,BP23+BQ5)</f>
        <v>0</v>
      </c>
      <c r="BR23" s="3">
        <f t="shared" si="9"/>
        <v>0</v>
      </c>
      <c r="BS23" s="3">
        <f t="shared" si="9"/>
        <v>0</v>
      </c>
      <c r="BT23" s="3">
        <f t="shared" si="9"/>
        <v>0</v>
      </c>
      <c r="BU23" s="3">
        <f t="shared" si="9"/>
        <v>0</v>
      </c>
      <c r="BV23" s="3">
        <f t="shared" si="9"/>
        <v>0</v>
      </c>
      <c r="BW23" s="3">
        <f t="shared" si="9"/>
        <v>0</v>
      </c>
      <c r="BX23" s="3">
        <f t="shared" si="9"/>
        <v>0</v>
      </c>
      <c r="BY23" s="3">
        <f t="shared" si="9"/>
        <v>0</v>
      </c>
      <c r="BZ23" s="3">
        <f t="shared" si="9"/>
        <v>0</v>
      </c>
      <c r="CA23" s="3">
        <f t="shared" si="9"/>
        <v>0</v>
      </c>
      <c r="CB23" s="3">
        <f t="shared" si="9"/>
        <v>0</v>
      </c>
      <c r="CC23" s="3">
        <f t="shared" si="9"/>
        <v>0</v>
      </c>
      <c r="CD23" s="3">
        <f t="shared" si="9"/>
        <v>0</v>
      </c>
      <c r="CE23" s="3">
        <f t="shared" si="9"/>
        <v>0</v>
      </c>
      <c r="CF23" s="3">
        <f t="shared" si="9"/>
        <v>0</v>
      </c>
      <c r="CG23" s="3">
        <f t="shared" si="9"/>
        <v>0</v>
      </c>
      <c r="CH23" s="12">
        <f t="shared" si="9"/>
        <v>0</v>
      </c>
    </row>
    <row r="24" spans="1:86" x14ac:dyDescent="0.3">
      <c r="A24" s="563"/>
      <c r="B24" s="13" t="str">
        <f t="shared" si="7"/>
        <v>Building Shell</v>
      </c>
      <c r="C24" s="3">
        <f t="shared" si="7"/>
        <v>0</v>
      </c>
      <c r="D24" s="3">
        <f t="shared" ref="D24:BO24" si="10">IF(SUM($C$19:$N$19)=0,0,C24+D6)</f>
        <v>0</v>
      </c>
      <c r="E24" s="3">
        <f t="shared" si="10"/>
        <v>0</v>
      </c>
      <c r="F24" s="3">
        <f t="shared" si="10"/>
        <v>0</v>
      </c>
      <c r="G24" s="3">
        <f t="shared" si="10"/>
        <v>248820.09999999998</v>
      </c>
      <c r="H24" s="3">
        <f t="shared" si="10"/>
        <v>266212.86</v>
      </c>
      <c r="I24" s="3">
        <f t="shared" si="10"/>
        <v>338554.18</v>
      </c>
      <c r="J24" s="3">
        <f t="shared" si="10"/>
        <v>338554.18</v>
      </c>
      <c r="K24" s="3">
        <f t="shared" si="10"/>
        <v>741798.94</v>
      </c>
      <c r="L24" s="3">
        <f t="shared" si="10"/>
        <v>741798.94</v>
      </c>
      <c r="M24" s="3">
        <f t="shared" si="10"/>
        <v>741798.94</v>
      </c>
      <c r="N24" s="3">
        <f t="shared" si="10"/>
        <v>741798.94</v>
      </c>
      <c r="O24" s="3">
        <f t="shared" si="10"/>
        <v>741798.94</v>
      </c>
      <c r="P24" s="3">
        <f t="shared" si="10"/>
        <v>741798.94</v>
      </c>
      <c r="Q24" s="3">
        <f t="shared" si="10"/>
        <v>741798.94</v>
      </c>
      <c r="R24" s="3">
        <f t="shared" si="10"/>
        <v>741798.94</v>
      </c>
      <c r="S24" s="3">
        <f t="shared" si="10"/>
        <v>741798.94</v>
      </c>
      <c r="T24" s="3">
        <f t="shared" si="10"/>
        <v>741798.94</v>
      </c>
      <c r="U24" s="3">
        <f t="shared" si="10"/>
        <v>741798.94</v>
      </c>
      <c r="V24" s="3">
        <f t="shared" si="10"/>
        <v>741798.94</v>
      </c>
      <c r="W24" s="3">
        <f t="shared" si="10"/>
        <v>741798.94</v>
      </c>
      <c r="X24" s="3">
        <f t="shared" si="10"/>
        <v>741798.94</v>
      </c>
      <c r="Y24" s="3">
        <f t="shared" si="10"/>
        <v>741798.94</v>
      </c>
      <c r="Z24" s="3">
        <f t="shared" si="10"/>
        <v>741798.94</v>
      </c>
      <c r="AA24" s="3">
        <f t="shared" si="10"/>
        <v>741798.94</v>
      </c>
      <c r="AB24" s="3">
        <f t="shared" si="10"/>
        <v>741798.94</v>
      </c>
      <c r="AC24" s="3">
        <f t="shared" si="10"/>
        <v>741798.94</v>
      </c>
      <c r="AD24" s="3">
        <f t="shared" si="10"/>
        <v>741798.94</v>
      </c>
      <c r="AE24" s="3">
        <f t="shared" si="10"/>
        <v>741798.94</v>
      </c>
      <c r="AF24" s="3">
        <f t="shared" si="10"/>
        <v>741798.94</v>
      </c>
      <c r="AG24" s="3">
        <f t="shared" si="10"/>
        <v>741798.94</v>
      </c>
      <c r="AH24" s="3">
        <f t="shared" si="10"/>
        <v>741798.94</v>
      </c>
      <c r="AI24" s="3">
        <f t="shared" si="10"/>
        <v>741798.94</v>
      </c>
      <c r="AJ24" s="3">
        <f t="shared" si="10"/>
        <v>741798.94</v>
      </c>
      <c r="AK24" s="3">
        <f t="shared" si="10"/>
        <v>741798.94</v>
      </c>
      <c r="AL24" s="3">
        <f t="shared" si="10"/>
        <v>741798.94</v>
      </c>
      <c r="AM24" s="3">
        <f t="shared" si="10"/>
        <v>741798.94</v>
      </c>
      <c r="AN24" s="3">
        <f t="shared" si="10"/>
        <v>741798.94</v>
      </c>
      <c r="AO24" s="3">
        <f t="shared" si="10"/>
        <v>741798.94</v>
      </c>
      <c r="AP24" s="3">
        <f t="shared" si="10"/>
        <v>741798.94</v>
      </c>
      <c r="AQ24" s="3">
        <f t="shared" si="10"/>
        <v>741798.94</v>
      </c>
      <c r="AR24" s="3">
        <f t="shared" si="10"/>
        <v>741798.94</v>
      </c>
      <c r="AS24" s="3">
        <f t="shared" si="10"/>
        <v>741798.94</v>
      </c>
      <c r="AT24" s="3">
        <f t="shared" si="10"/>
        <v>741798.94</v>
      </c>
      <c r="AU24" s="3">
        <f t="shared" si="10"/>
        <v>741798.94</v>
      </c>
      <c r="AV24" s="3">
        <f t="shared" si="10"/>
        <v>741798.94</v>
      </c>
      <c r="AW24" s="3">
        <f t="shared" si="10"/>
        <v>741798.94</v>
      </c>
      <c r="AX24" s="3">
        <f t="shared" si="10"/>
        <v>741798.94</v>
      </c>
      <c r="AY24" s="3">
        <f t="shared" si="10"/>
        <v>741798.94</v>
      </c>
      <c r="AZ24" s="3">
        <f t="shared" si="10"/>
        <v>741798.94</v>
      </c>
      <c r="BA24" s="3">
        <f t="shared" si="10"/>
        <v>741798.94</v>
      </c>
      <c r="BB24" s="3">
        <f t="shared" si="10"/>
        <v>741798.94</v>
      </c>
      <c r="BC24" s="3">
        <f t="shared" si="10"/>
        <v>741798.94</v>
      </c>
      <c r="BD24" s="3">
        <f t="shared" si="10"/>
        <v>741798.94</v>
      </c>
      <c r="BE24" s="3">
        <f t="shared" si="10"/>
        <v>741798.94</v>
      </c>
      <c r="BF24" s="3">
        <f t="shared" si="10"/>
        <v>741798.94</v>
      </c>
      <c r="BG24" s="3">
        <f t="shared" si="10"/>
        <v>741798.94</v>
      </c>
      <c r="BH24" s="3">
        <f t="shared" si="10"/>
        <v>741798.94</v>
      </c>
      <c r="BI24" s="3">
        <f t="shared" si="10"/>
        <v>741798.94</v>
      </c>
      <c r="BJ24" s="3">
        <f t="shared" si="10"/>
        <v>741798.94</v>
      </c>
      <c r="BK24" s="3">
        <f t="shared" si="10"/>
        <v>741798.94</v>
      </c>
      <c r="BL24" s="3">
        <f t="shared" si="10"/>
        <v>741798.94</v>
      </c>
      <c r="BM24" s="3">
        <f t="shared" si="10"/>
        <v>741798.94</v>
      </c>
      <c r="BN24" s="3">
        <f t="shared" si="10"/>
        <v>741798.94</v>
      </c>
      <c r="BO24" s="3">
        <f t="shared" si="10"/>
        <v>741798.94</v>
      </c>
      <c r="BP24" s="3">
        <f t="shared" ref="BP24:CH24" si="11">IF(SUM($C$19:$N$19)=0,0,BO24+BP6)</f>
        <v>741798.94</v>
      </c>
      <c r="BQ24" s="3">
        <f t="shared" si="11"/>
        <v>741798.94</v>
      </c>
      <c r="BR24" s="3">
        <f t="shared" si="11"/>
        <v>741798.94</v>
      </c>
      <c r="BS24" s="3">
        <f t="shared" si="11"/>
        <v>741798.94</v>
      </c>
      <c r="BT24" s="3">
        <f t="shared" si="11"/>
        <v>741798.94</v>
      </c>
      <c r="BU24" s="3">
        <f t="shared" si="11"/>
        <v>741798.94</v>
      </c>
      <c r="BV24" s="3">
        <f t="shared" si="11"/>
        <v>741798.94</v>
      </c>
      <c r="BW24" s="3">
        <f t="shared" si="11"/>
        <v>741798.94</v>
      </c>
      <c r="BX24" s="3">
        <f t="shared" si="11"/>
        <v>741798.94</v>
      </c>
      <c r="BY24" s="3">
        <f t="shared" si="11"/>
        <v>741798.94</v>
      </c>
      <c r="BZ24" s="3">
        <f t="shared" si="11"/>
        <v>741798.94</v>
      </c>
      <c r="CA24" s="3">
        <f t="shared" si="11"/>
        <v>741798.94</v>
      </c>
      <c r="CB24" s="3">
        <f t="shared" si="11"/>
        <v>741798.94</v>
      </c>
      <c r="CC24" s="3">
        <f t="shared" si="11"/>
        <v>741798.94</v>
      </c>
      <c r="CD24" s="3">
        <f t="shared" si="11"/>
        <v>741798.94</v>
      </c>
      <c r="CE24" s="3">
        <f t="shared" si="11"/>
        <v>741798.94</v>
      </c>
      <c r="CF24" s="3">
        <f t="shared" si="11"/>
        <v>741798.94</v>
      </c>
      <c r="CG24" s="3">
        <f t="shared" si="11"/>
        <v>741798.94</v>
      </c>
      <c r="CH24" s="12">
        <f t="shared" si="11"/>
        <v>741798.94</v>
      </c>
    </row>
    <row r="25" spans="1:86" x14ac:dyDescent="0.3">
      <c r="A25" s="563"/>
      <c r="B25" s="11" t="str">
        <f t="shared" si="7"/>
        <v>Cooking</v>
      </c>
      <c r="C25" s="3">
        <f t="shared" si="7"/>
        <v>0</v>
      </c>
      <c r="D25" s="3">
        <f t="shared" ref="D25:BO25" si="12">IF(SUM($C$19:$N$19)=0,0,C25+D7)</f>
        <v>0</v>
      </c>
      <c r="E25" s="3">
        <f t="shared" si="12"/>
        <v>0</v>
      </c>
      <c r="F25" s="3">
        <f t="shared" si="12"/>
        <v>0</v>
      </c>
      <c r="G25" s="3">
        <f t="shared" si="12"/>
        <v>0</v>
      </c>
      <c r="H25" s="3">
        <f t="shared" si="12"/>
        <v>0</v>
      </c>
      <c r="I25" s="3">
        <f t="shared" si="12"/>
        <v>0</v>
      </c>
      <c r="J25" s="3">
        <f t="shared" si="12"/>
        <v>0</v>
      </c>
      <c r="K25" s="3">
        <f t="shared" si="12"/>
        <v>385.04</v>
      </c>
      <c r="L25" s="3">
        <f t="shared" si="12"/>
        <v>385.04</v>
      </c>
      <c r="M25" s="3">
        <f t="shared" si="12"/>
        <v>385.04</v>
      </c>
      <c r="N25" s="3">
        <f t="shared" si="12"/>
        <v>385.04</v>
      </c>
      <c r="O25" s="3">
        <f t="shared" si="12"/>
        <v>385.04</v>
      </c>
      <c r="P25" s="3">
        <f t="shared" si="12"/>
        <v>385.04</v>
      </c>
      <c r="Q25" s="3">
        <f t="shared" si="12"/>
        <v>385.04</v>
      </c>
      <c r="R25" s="3">
        <f t="shared" si="12"/>
        <v>385.04</v>
      </c>
      <c r="S25" s="3">
        <f t="shared" si="12"/>
        <v>385.04</v>
      </c>
      <c r="T25" s="3">
        <f t="shared" si="12"/>
        <v>385.04</v>
      </c>
      <c r="U25" s="3">
        <f t="shared" si="12"/>
        <v>385.04</v>
      </c>
      <c r="V25" s="3">
        <f t="shared" si="12"/>
        <v>385.04</v>
      </c>
      <c r="W25" s="3">
        <f t="shared" si="12"/>
        <v>385.04</v>
      </c>
      <c r="X25" s="3">
        <f t="shared" si="12"/>
        <v>385.04</v>
      </c>
      <c r="Y25" s="3">
        <f t="shared" si="12"/>
        <v>385.04</v>
      </c>
      <c r="Z25" s="3">
        <f t="shared" si="12"/>
        <v>385.04</v>
      </c>
      <c r="AA25" s="3">
        <f t="shared" si="12"/>
        <v>385.04</v>
      </c>
      <c r="AB25" s="3">
        <f t="shared" si="12"/>
        <v>385.04</v>
      </c>
      <c r="AC25" s="3">
        <f t="shared" si="12"/>
        <v>385.04</v>
      </c>
      <c r="AD25" s="3">
        <f t="shared" si="12"/>
        <v>385.04</v>
      </c>
      <c r="AE25" s="3">
        <f t="shared" si="12"/>
        <v>385.04</v>
      </c>
      <c r="AF25" s="3">
        <f t="shared" si="12"/>
        <v>385.04</v>
      </c>
      <c r="AG25" s="3">
        <f t="shared" si="12"/>
        <v>385.04</v>
      </c>
      <c r="AH25" s="3">
        <f t="shared" si="12"/>
        <v>385.04</v>
      </c>
      <c r="AI25" s="3">
        <f t="shared" si="12"/>
        <v>385.04</v>
      </c>
      <c r="AJ25" s="3">
        <f t="shared" si="12"/>
        <v>385.04</v>
      </c>
      <c r="AK25" s="3">
        <f t="shared" si="12"/>
        <v>385.04</v>
      </c>
      <c r="AL25" s="3">
        <f t="shared" si="12"/>
        <v>385.04</v>
      </c>
      <c r="AM25" s="3">
        <f t="shared" si="12"/>
        <v>385.04</v>
      </c>
      <c r="AN25" s="3">
        <f t="shared" si="12"/>
        <v>385.04</v>
      </c>
      <c r="AO25" s="3">
        <f t="shared" si="12"/>
        <v>385.04</v>
      </c>
      <c r="AP25" s="3">
        <f t="shared" si="12"/>
        <v>385.04</v>
      </c>
      <c r="AQ25" s="3">
        <f t="shared" si="12"/>
        <v>385.04</v>
      </c>
      <c r="AR25" s="3">
        <f t="shared" si="12"/>
        <v>385.04</v>
      </c>
      <c r="AS25" s="3">
        <f t="shared" si="12"/>
        <v>385.04</v>
      </c>
      <c r="AT25" s="3">
        <f t="shared" si="12"/>
        <v>385.04</v>
      </c>
      <c r="AU25" s="3">
        <f t="shared" si="12"/>
        <v>385.04</v>
      </c>
      <c r="AV25" s="3">
        <f t="shared" si="12"/>
        <v>385.04</v>
      </c>
      <c r="AW25" s="3">
        <f t="shared" si="12"/>
        <v>385.04</v>
      </c>
      <c r="AX25" s="3">
        <f t="shared" si="12"/>
        <v>385.04</v>
      </c>
      <c r="AY25" s="3">
        <f t="shared" si="12"/>
        <v>385.04</v>
      </c>
      <c r="AZ25" s="3">
        <f t="shared" si="12"/>
        <v>385.04</v>
      </c>
      <c r="BA25" s="3">
        <f t="shared" si="12"/>
        <v>385.04</v>
      </c>
      <c r="BB25" s="3">
        <f t="shared" si="12"/>
        <v>385.04</v>
      </c>
      <c r="BC25" s="3">
        <f t="shared" si="12"/>
        <v>385.04</v>
      </c>
      <c r="BD25" s="3">
        <f t="shared" si="12"/>
        <v>385.04</v>
      </c>
      <c r="BE25" s="3">
        <f t="shared" si="12"/>
        <v>385.04</v>
      </c>
      <c r="BF25" s="3">
        <f t="shared" si="12"/>
        <v>385.04</v>
      </c>
      <c r="BG25" s="3">
        <f t="shared" si="12"/>
        <v>385.04</v>
      </c>
      <c r="BH25" s="3">
        <f t="shared" si="12"/>
        <v>385.04</v>
      </c>
      <c r="BI25" s="3">
        <f t="shared" si="12"/>
        <v>385.04</v>
      </c>
      <c r="BJ25" s="3">
        <f t="shared" si="12"/>
        <v>385.04</v>
      </c>
      <c r="BK25" s="3">
        <f t="shared" si="12"/>
        <v>385.04</v>
      </c>
      <c r="BL25" s="3">
        <f t="shared" si="12"/>
        <v>385.04</v>
      </c>
      <c r="BM25" s="3">
        <f t="shared" si="12"/>
        <v>385.04</v>
      </c>
      <c r="BN25" s="3">
        <f t="shared" si="12"/>
        <v>385.04</v>
      </c>
      <c r="BO25" s="3">
        <f t="shared" si="12"/>
        <v>385.04</v>
      </c>
      <c r="BP25" s="3">
        <f t="shared" ref="BP25:CH25" si="13">IF(SUM($C$19:$N$19)=0,0,BO25+BP7)</f>
        <v>385.04</v>
      </c>
      <c r="BQ25" s="3">
        <f t="shared" si="13"/>
        <v>385.04</v>
      </c>
      <c r="BR25" s="3">
        <f t="shared" si="13"/>
        <v>385.04</v>
      </c>
      <c r="BS25" s="3">
        <f t="shared" si="13"/>
        <v>385.04</v>
      </c>
      <c r="BT25" s="3">
        <f t="shared" si="13"/>
        <v>385.04</v>
      </c>
      <c r="BU25" s="3">
        <f t="shared" si="13"/>
        <v>385.04</v>
      </c>
      <c r="BV25" s="3">
        <f t="shared" si="13"/>
        <v>385.04</v>
      </c>
      <c r="BW25" s="3">
        <f t="shared" si="13"/>
        <v>385.04</v>
      </c>
      <c r="BX25" s="3">
        <f t="shared" si="13"/>
        <v>385.04</v>
      </c>
      <c r="BY25" s="3">
        <f t="shared" si="13"/>
        <v>385.04</v>
      </c>
      <c r="BZ25" s="3">
        <f t="shared" si="13"/>
        <v>385.04</v>
      </c>
      <c r="CA25" s="3">
        <f t="shared" si="13"/>
        <v>385.04</v>
      </c>
      <c r="CB25" s="3">
        <f t="shared" si="13"/>
        <v>385.04</v>
      </c>
      <c r="CC25" s="3">
        <f t="shared" si="13"/>
        <v>385.04</v>
      </c>
      <c r="CD25" s="3">
        <f t="shared" si="13"/>
        <v>385.04</v>
      </c>
      <c r="CE25" s="3">
        <f t="shared" si="13"/>
        <v>385.04</v>
      </c>
      <c r="CF25" s="3">
        <f t="shared" si="13"/>
        <v>385.04</v>
      </c>
      <c r="CG25" s="3">
        <f t="shared" si="13"/>
        <v>385.04</v>
      </c>
      <c r="CH25" s="12">
        <f t="shared" si="13"/>
        <v>385.04</v>
      </c>
    </row>
    <row r="26" spans="1:86" x14ac:dyDescent="0.3">
      <c r="A26" s="563"/>
      <c r="B26" s="11" t="str">
        <f t="shared" si="7"/>
        <v>Cooling</v>
      </c>
      <c r="C26" s="3">
        <f t="shared" si="7"/>
        <v>0</v>
      </c>
      <c r="D26" s="3">
        <f t="shared" ref="D26:BO26" si="14">IF(SUM($C$19:$N$19)=0,0,C26+D8)</f>
        <v>0</v>
      </c>
      <c r="E26" s="3">
        <f t="shared" si="14"/>
        <v>0</v>
      </c>
      <c r="F26" s="3">
        <f t="shared" si="14"/>
        <v>9034</v>
      </c>
      <c r="G26" s="3">
        <f t="shared" si="14"/>
        <v>22263.68</v>
      </c>
      <c r="H26" s="3">
        <f t="shared" si="14"/>
        <v>22263.68</v>
      </c>
      <c r="I26" s="3">
        <f t="shared" si="14"/>
        <v>50179.08</v>
      </c>
      <c r="J26" s="3">
        <f t="shared" si="14"/>
        <v>180707.64</v>
      </c>
      <c r="K26" s="3">
        <f t="shared" si="14"/>
        <v>180707.64</v>
      </c>
      <c r="L26" s="3">
        <f t="shared" si="14"/>
        <v>188919.64</v>
      </c>
      <c r="M26" s="3">
        <f t="shared" si="14"/>
        <v>189740.64</v>
      </c>
      <c r="N26" s="3">
        <f t="shared" si="14"/>
        <v>191485.64</v>
      </c>
      <c r="O26" s="3">
        <f t="shared" si="14"/>
        <v>191485.64</v>
      </c>
      <c r="P26" s="3">
        <f t="shared" si="14"/>
        <v>191485.64</v>
      </c>
      <c r="Q26" s="3">
        <f t="shared" si="14"/>
        <v>191485.64</v>
      </c>
      <c r="R26" s="3">
        <f t="shared" si="14"/>
        <v>191485.64</v>
      </c>
      <c r="S26" s="3">
        <f t="shared" si="14"/>
        <v>191485.64</v>
      </c>
      <c r="T26" s="3">
        <f t="shared" si="14"/>
        <v>191485.64</v>
      </c>
      <c r="U26" s="3">
        <f t="shared" si="14"/>
        <v>191485.64</v>
      </c>
      <c r="V26" s="3">
        <f t="shared" si="14"/>
        <v>191485.64</v>
      </c>
      <c r="W26" s="3">
        <f t="shared" si="14"/>
        <v>191485.64</v>
      </c>
      <c r="X26" s="3">
        <f t="shared" si="14"/>
        <v>191485.64</v>
      </c>
      <c r="Y26" s="3">
        <f t="shared" si="14"/>
        <v>191485.64</v>
      </c>
      <c r="Z26" s="3">
        <f t="shared" si="14"/>
        <v>191485.64</v>
      </c>
      <c r="AA26" s="3">
        <f t="shared" si="14"/>
        <v>191485.64</v>
      </c>
      <c r="AB26" s="3">
        <f t="shared" si="14"/>
        <v>191485.64</v>
      </c>
      <c r="AC26" s="3">
        <f t="shared" si="14"/>
        <v>191485.64</v>
      </c>
      <c r="AD26" s="3">
        <f t="shared" si="14"/>
        <v>191485.64</v>
      </c>
      <c r="AE26" s="3">
        <f t="shared" si="14"/>
        <v>191485.64</v>
      </c>
      <c r="AF26" s="3">
        <f t="shared" si="14"/>
        <v>191485.64</v>
      </c>
      <c r="AG26" s="3">
        <f t="shared" si="14"/>
        <v>191485.64</v>
      </c>
      <c r="AH26" s="3">
        <f t="shared" si="14"/>
        <v>191485.64</v>
      </c>
      <c r="AI26" s="3">
        <f t="shared" si="14"/>
        <v>191485.64</v>
      </c>
      <c r="AJ26" s="3">
        <f t="shared" si="14"/>
        <v>191485.64</v>
      </c>
      <c r="AK26" s="3">
        <f t="shared" si="14"/>
        <v>191485.64</v>
      </c>
      <c r="AL26" s="3">
        <f t="shared" si="14"/>
        <v>191485.64</v>
      </c>
      <c r="AM26" s="3">
        <f t="shared" si="14"/>
        <v>191485.64</v>
      </c>
      <c r="AN26" s="3">
        <f t="shared" si="14"/>
        <v>191485.64</v>
      </c>
      <c r="AO26" s="3">
        <f t="shared" si="14"/>
        <v>191485.64</v>
      </c>
      <c r="AP26" s="3">
        <f t="shared" si="14"/>
        <v>191485.64</v>
      </c>
      <c r="AQ26" s="3">
        <f t="shared" si="14"/>
        <v>191485.64</v>
      </c>
      <c r="AR26" s="3">
        <f t="shared" si="14"/>
        <v>191485.64</v>
      </c>
      <c r="AS26" s="3">
        <f t="shared" si="14"/>
        <v>191485.64</v>
      </c>
      <c r="AT26" s="3">
        <f t="shared" si="14"/>
        <v>191485.64</v>
      </c>
      <c r="AU26" s="3">
        <f t="shared" si="14"/>
        <v>191485.64</v>
      </c>
      <c r="AV26" s="3">
        <f t="shared" si="14"/>
        <v>191485.64</v>
      </c>
      <c r="AW26" s="3">
        <f t="shared" si="14"/>
        <v>191485.64</v>
      </c>
      <c r="AX26" s="3">
        <f t="shared" si="14"/>
        <v>191485.64</v>
      </c>
      <c r="AY26" s="3">
        <f t="shared" si="14"/>
        <v>191485.64</v>
      </c>
      <c r="AZ26" s="3">
        <f t="shared" si="14"/>
        <v>191485.64</v>
      </c>
      <c r="BA26" s="3">
        <f t="shared" si="14"/>
        <v>191485.64</v>
      </c>
      <c r="BB26" s="3">
        <f t="shared" si="14"/>
        <v>191485.64</v>
      </c>
      <c r="BC26" s="3">
        <f t="shared" si="14"/>
        <v>191485.64</v>
      </c>
      <c r="BD26" s="3">
        <f t="shared" si="14"/>
        <v>191485.64</v>
      </c>
      <c r="BE26" s="3">
        <f t="shared" si="14"/>
        <v>191485.64</v>
      </c>
      <c r="BF26" s="3">
        <f t="shared" si="14"/>
        <v>191485.64</v>
      </c>
      <c r="BG26" s="3">
        <f t="shared" si="14"/>
        <v>191485.64</v>
      </c>
      <c r="BH26" s="3">
        <f t="shared" si="14"/>
        <v>191485.64</v>
      </c>
      <c r="BI26" s="3">
        <f t="shared" si="14"/>
        <v>191485.64</v>
      </c>
      <c r="BJ26" s="3">
        <f t="shared" si="14"/>
        <v>191485.64</v>
      </c>
      <c r="BK26" s="3">
        <f t="shared" si="14"/>
        <v>191485.64</v>
      </c>
      <c r="BL26" s="3">
        <f t="shared" si="14"/>
        <v>191485.64</v>
      </c>
      <c r="BM26" s="3">
        <f t="shared" si="14"/>
        <v>191485.64</v>
      </c>
      <c r="BN26" s="3">
        <f t="shared" si="14"/>
        <v>191485.64</v>
      </c>
      <c r="BO26" s="3">
        <f t="shared" si="14"/>
        <v>191485.64</v>
      </c>
      <c r="BP26" s="3">
        <f t="shared" ref="BP26:CH26" si="15">IF(SUM($C$19:$N$19)=0,0,BO26+BP8)</f>
        <v>191485.64</v>
      </c>
      <c r="BQ26" s="3">
        <f t="shared" si="15"/>
        <v>191485.64</v>
      </c>
      <c r="BR26" s="3">
        <f t="shared" si="15"/>
        <v>191485.64</v>
      </c>
      <c r="BS26" s="3">
        <f t="shared" si="15"/>
        <v>191485.64</v>
      </c>
      <c r="BT26" s="3">
        <f t="shared" si="15"/>
        <v>191485.64</v>
      </c>
      <c r="BU26" s="3">
        <f t="shared" si="15"/>
        <v>191485.64</v>
      </c>
      <c r="BV26" s="3">
        <f t="shared" si="15"/>
        <v>191485.64</v>
      </c>
      <c r="BW26" s="3">
        <f t="shared" si="15"/>
        <v>191485.64</v>
      </c>
      <c r="BX26" s="3">
        <f t="shared" si="15"/>
        <v>191485.64</v>
      </c>
      <c r="BY26" s="3">
        <f t="shared" si="15"/>
        <v>191485.64</v>
      </c>
      <c r="BZ26" s="3">
        <f t="shared" si="15"/>
        <v>191485.64</v>
      </c>
      <c r="CA26" s="3">
        <f t="shared" si="15"/>
        <v>191485.64</v>
      </c>
      <c r="CB26" s="3">
        <f t="shared" si="15"/>
        <v>191485.64</v>
      </c>
      <c r="CC26" s="3">
        <f t="shared" si="15"/>
        <v>191485.64</v>
      </c>
      <c r="CD26" s="3">
        <f t="shared" si="15"/>
        <v>191485.64</v>
      </c>
      <c r="CE26" s="3">
        <f t="shared" si="15"/>
        <v>191485.64</v>
      </c>
      <c r="CF26" s="3">
        <f t="shared" si="15"/>
        <v>191485.64</v>
      </c>
      <c r="CG26" s="3">
        <f t="shared" si="15"/>
        <v>191485.64</v>
      </c>
      <c r="CH26" s="12">
        <f t="shared" si="15"/>
        <v>191485.64</v>
      </c>
    </row>
    <row r="27" spans="1:86" x14ac:dyDescent="0.3">
      <c r="A27" s="563"/>
      <c r="B27" s="13" t="str">
        <f t="shared" si="7"/>
        <v>Ext Lighting</v>
      </c>
      <c r="C27" s="3">
        <f t="shared" si="7"/>
        <v>0</v>
      </c>
      <c r="D27" s="3">
        <f t="shared" ref="D27:BO27" si="16">IF(SUM($C$19:$N$19)=0,0,C27+D9)</f>
        <v>0</v>
      </c>
      <c r="E27" s="3">
        <f t="shared" si="16"/>
        <v>0</v>
      </c>
      <c r="F27" s="3">
        <f t="shared" si="16"/>
        <v>0</v>
      </c>
      <c r="G27" s="3">
        <f t="shared" si="16"/>
        <v>0</v>
      </c>
      <c r="H27" s="3">
        <f t="shared" si="16"/>
        <v>0</v>
      </c>
      <c r="I27" s="3">
        <f t="shared" si="16"/>
        <v>0</v>
      </c>
      <c r="J27" s="3">
        <f t="shared" si="16"/>
        <v>0</v>
      </c>
      <c r="K27" s="3">
        <f t="shared" si="16"/>
        <v>54.4</v>
      </c>
      <c r="L27" s="3">
        <f t="shared" si="16"/>
        <v>54.4</v>
      </c>
      <c r="M27" s="3">
        <f t="shared" si="16"/>
        <v>54.4</v>
      </c>
      <c r="N27" s="3">
        <f t="shared" si="16"/>
        <v>54.4</v>
      </c>
      <c r="O27" s="3">
        <f t="shared" si="16"/>
        <v>54.4</v>
      </c>
      <c r="P27" s="3">
        <f t="shared" si="16"/>
        <v>54.4</v>
      </c>
      <c r="Q27" s="3">
        <f t="shared" si="16"/>
        <v>54.4</v>
      </c>
      <c r="R27" s="3">
        <f t="shared" si="16"/>
        <v>54.4</v>
      </c>
      <c r="S27" s="3">
        <f t="shared" si="16"/>
        <v>54.4</v>
      </c>
      <c r="T27" s="3">
        <f t="shared" si="16"/>
        <v>54.4</v>
      </c>
      <c r="U27" s="3">
        <f t="shared" si="16"/>
        <v>54.4</v>
      </c>
      <c r="V27" s="3">
        <f t="shared" si="16"/>
        <v>54.4</v>
      </c>
      <c r="W27" s="3">
        <f t="shared" si="16"/>
        <v>54.4</v>
      </c>
      <c r="X27" s="3">
        <f t="shared" si="16"/>
        <v>54.4</v>
      </c>
      <c r="Y27" s="3">
        <f t="shared" si="16"/>
        <v>54.4</v>
      </c>
      <c r="Z27" s="3">
        <f t="shared" si="16"/>
        <v>54.4</v>
      </c>
      <c r="AA27" s="3">
        <f t="shared" si="16"/>
        <v>54.4</v>
      </c>
      <c r="AB27" s="3">
        <f t="shared" si="16"/>
        <v>54.4</v>
      </c>
      <c r="AC27" s="3">
        <f t="shared" si="16"/>
        <v>54.4</v>
      </c>
      <c r="AD27" s="3">
        <f t="shared" si="16"/>
        <v>54.4</v>
      </c>
      <c r="AE27" s="3">
        <f t="shared" si="16"/>
        <v>54.4</v>
      </c>
      <c r="AF27" s="3">
        <f t="shared" si="16"/>
        <v>54.4</v>
      </c>
      <c r="AG27" s="3">
        <f t="shared" si="16"/>
        <v>54.4</v>
      </c>
      <c r="AH27" s="3">
        <f t="shared" si="16"/>
        <v>54.4</v>
      </c>
      <c r="AI27" s="3">
        <f t="shared" si="16"/>
        <v>54.4</v>
      </c>
      <c r="AJ27" s="3">
        <f t="shared" si="16"/>
        <v>54.4</v>
      </c>
      <c r="AK27" s="3">
        <f t="shared" si="16"/>
        <v>54.4</v>
      </c>
      <c r="AL27" s="3">
        <f t="shared" si="16"/>
        <v>54.4</v>
      </c>
      <c r="AM27" s="3">
        <f t="shared" si="16"/>
        <v>54.4</v>
      </c>
      <c r="AN27" s="3">
        <f t="shared" si="16"/>
        <v>54.4</v>
      </c>
      <c r="AO27" s="3">
        <f t="shared" si="16"/>
        <v>54.4</v>
      </c>
      <c r="AP27" s="3">
        <f t="shared" si="16"/>
        <v>54.4</v>
      </c>
      <c r="AQ27" s="3">
        <f t="shared" si="16"/>
        <v>54.4</v>
      </c>
      <c r="AR27" s="3">
        <f t="shared" si="16"/>
        <v>54.4</v>
      </c>
      <c r="AS27" s="3">
        <f t="shared" si="16"/>
        <v>54.4</v>
      </c>
      <c r="AT27" s="3">
        <f t="shared" si="16"/>
        <v>54.4</v>
      </c>
      <c r="AU27" s="3">
        <f t="shared" si="16"/>
        <v>54.4</v>
      </c>
      <c r="AV27" s="3">
        <f t="shared" si="16"/>
        <v>54.4</v>
      </c>
      <c r="AW27" s="3">
        <f t="shared" si="16"/>
        <v>54.4</v>
      </c>
      <c r="AX27" s="3">
        <f t="shared" si="16"/>
        <v>54.4</v>
      </c>
      <c r="AY27" s="3">
        <f t="shared" si="16"/>
        <v>54.4</v>
      </c>
      <c r="AZ27" s="3">
        <f t="shared" si="16"/>
        <v>54.4</v>
      </c>
      <c r="BA27" s="3">
        <f t="shared" si="16"/>
        <v>54.4</v>
      </c>
      <c r="BB27" s="3">
        <f t="shared" si="16"/>
        <v>54.4</v>
      </c>
      <c r="BC27" s="3">
        <f t="shared" si="16"/>
        <v>54.4</v>
      </c>
      <c r="BD27" s="3">
        <f t="shared" si="16"/>
        <v>54.4</v>
      </c>
      <c r="BE27" s="3">
        <f t="shared" si="16"/>
        <v>54.4</v>
      </c>
      <c r="BF27" s="3">
        <f t="shared" si="16"/>
        <v>54.4</v>
      </c>
      <c r="BG27" s="3">
        <f t="shared" si="16"/>
        <v>54.4</v>
      </c>
      <c r="BH27" s="3">
        <f t="shared" si="16"/>
        <v>54.4</v>
      </c>
      <c r="BI27" s="3">
        <f t="shared" si="16"/>
        <v>54.4</v>
      </c>
      <c r="BJ27" s="3">
        <f t="shared" si="16"/>
        <v>54.4</v>
      </c>
      <c r="BK27" s="3">
        <f t="shared" si="16"/>
        <v>54.4</v>
      </c>
      <c r="BL27" s="3">
        <f t="shared" si="16"/>
        <v>54.4</v>
      </c>
      <c r="BM27" s="3">
        <f t="shared" si="16"/>
        <v>54.4</v>
      </c>
      <c r="BN27" s="3">
        <f t="shared" si="16"/>
        <v>54.4</v>
      </c>
      <c r="BO27" s="3">
        <f t="shared" si="16"/>
        <v>54.4</v>
      </c>
      <c r="BP27" s="3">
        <f t="shared" ref="BP27:CH27" si="17">IF(SUM($C$19:$N$19)=0,0,BO27+BP9)</f>
        <v>54.4</v>
      </c>
      <c r="BQ27" s="3">
        <f t="shared" si="17"/>
        <v>54.4</v>
      </c>
      <c r="BR27" s="3">
        <f t="shared" si="17"/>
        <v>54.4</v>
      </c>
      <c r="BS27" s="3">
        <f t="shared" si="17"/>
        <v>54.4</v>
      </c>
      <c r="BT27" s="3">
        <f t="shared" si="17"/>
        <v>54.4</v>
      </c>
      <c r="BU27" s="3">
        <f t="shared" si="17"/>
        <v>54.4</v>
      </c>
      <c r="BV27" s="3">
        <f t="shared" si="17"/>
        <v>54.4</v>
      </c>
      <c r="BW27" s="3">
        <f t="shared" si="17"/>
        <v>54.4</v>
      </c>
      <c r="BX27" s="3">
        <f t="shared" si="17"/>
        <v>54.4</v>
      </c>
      <c r="BY27" s="3">
        <f t="shared" si="17"/>
        <v>54.4</v>
      </c>
      <c r="BZ27" s="3">
        <f t="shared" si="17"/>
        <v>54.4</v>
      </c>
      <c r="CA27" s="3">
        <f t="shared" si="17"/>
        <v>54.4</v>
      </c>
      <c r="CB27" s="3">
        <f t="shared" si="17"/>
        <v>54.4</v>
      </c>
      <c r="CC27" s="3">
        <f t="shared" si="17"/>
        <v>54.4</v>
      </c>
      <c r="CD27" s="3">
        <f t="shared" si="17"/>
        <v>54.4</v>
      </c>
      <c r="CE27" s="3">
        <f t="shared" si="17"/>
        <v>54.4</v>
      </c>
      <c r="CF27" s="3">
        <f t="shared" si="17"/>
        <v>54.4</v>
      </c>
      <c r="CG27" s="3">
        <f t="shared" si="17"/>
        <v>54.4</v>
      </c>
      <c r="CH27" s="12">
        <f t="shared" si="17"/>
        <v>54.4</v>
      </c>
    </row>
    <row r="28" spans="1:86" x14ac:dyDescent="0.3">
      <c r="A28" s="563"/>
      <c r="B28" s="11" t="str">
        <f t="shared" si="7"/>
        <v>Heating</v>
      </c>
      <c r="C28" s="3">
        <f t="shared" si="7"/>
        <v>0</v>
      </c>
      <c r="D28" s="3">
        <f t="shared" ref="D28:BO28" si="18">IF(SUM($C$19:$N$19)=0,0,C28+D10)</f>
        <v>0</v>
      </c>
      <c r="E28" s="3">
        <f t="shared" si="18"/>
        <v>0</v>
      </c>
      <c r="F28" s="3">
        <f t="shared" si="18"/>
        <v>0</v>
      </c>
      <c r="G28" s="3">
        <f t="shared" si="18"/>
        <v>244.8</v>
      </c>
      <c r="H28" s="3">
        <f t="shared" si="18"/>
        <v>244.8</v>
      </c>
      <c r="I28" s="3">
        <f t="shared" si="18"/>
        <v>4188.8</v>
      </c>
      <c r="J28" s="3">
        <f t="shared" si="18"/>
        <v>22630.399999999998</v>
      </c>
      <c r="K28" s="3">
        <f t="shared" si="18"/>
        <v>122022.07999999999</v>
      </c>
      <c r="L28" s="3">
        <f t="shared" si="18"/>
        <v>122022.07999999999</v>
      </c>
      <c r="M28" s="3">
        <f t="shared" si="18"/>
        <v>122022.07999999999</v>
      </c>
      <c r="N28" s="3">
        <f t="shared" si="18"/>
        <v>122022.07999999999</v>
      </c>
      <c r="O28" s="3">
        <f t="shared" si="18"/>
        <v>122022.07999999999</v>
      </c>
      <c r="P28" s="3">
        <f t="shared" si="18"/>
        <v>122022.07999999999</v>
      </c>
      <c r="Q28" s="3">
        <f t="shared" si="18"/>
        <v>122022.07999999999</v>
      </c>
      <c r="R28" s="3">
        <f t="shared" si="18"/>
        <v>122022.07999999999</v>
      </c>
      <c r="S28" s="3">
        <f t="shared" si="18"/>
        <v>122022.07999999999</v>
      </c>
      <c r="T28" s="3">
        <f t="shared" si="18"/>
        <v>122022.07999999999</v>
      </c>
      <c r="U28" s="3">
        <f t="shared" si="18"/>
        <v>122022.07999999999</v>
      </c>
      <c r="V28" s="3">
        <f t="shared" si="18"/>
        <v>122022.07999999999</v>
      </c>
      <c r="W28" s="3">
        <f t="shared" si="18"/>
        <v>122022.07999999999</v>
      </c>
      <c r="X28" s="3">
        <f t="shared" si="18"/>
        <v>122022.07999999999</v>
      </c>
      <c r="Y28" s="3">
        <f t="shared" si="18"/>
        <v>122022.07999999999</v>
      </c>
      <c r="Z28" s="3">
        <f t="shared" si="18"/>
        <v>122022.07999999999</v>
      </c>
      <c r="AA28" s="3">
        <f t="shared" si="18"/>
        <v>122022.07999999999</v>
      </c>
      <c r="AB28" s="3">
        <f t="shared" si="18"/>
        <v>122022.07999999999</v>
      </c>
      <c r="AC28" s="3">
        <f t="shared" si="18"/>
        <v>122022.07999999999</v>
      </c>
      <c r="AD28" s="3">
        <f t="shared" si="18"/>
        <v>122022.07999999999</v>
      </c>
      <c r="AE28" s="3">
        <f t="shared" si="18"/>
        <v>122022.07999999999</v>
      </c>
      <c r="AF28" s="3">
        <f t="shared" si="18"/>
        <v>122022.07999999999</v>
      </c>
      <c r="AG28" s="3">
        <f t="shared" si="18"/>
        <v>122022.07999999999</v>
      </c>
      <c r="AH28" s="3">
        <f t="shared" si="18"/>
        <v>122022.07999999999</v>
      </c>
      <c r="AI28" s="3">
        <f t="shared" si="18"/>
        <v>122022.07999999999</v>
      </c>
      <c r="AJ28" s="3">
        <f t="shared" si="18"/>
        <v>122022.07999999999</v>
      </c>
      <c r="AK28" s="3">
        <f t="shared" si="18"/>
        <v>122022.07999999999</v>
      </c>
      <c r="AL28" s="3">
        <f t="shared" si="18"/>
        <v>122022.07999999999</v>
      </c>
      <c r="AM28" s="3">
        <f t="shared" si="18"/>
        <v>122022.07999999999</v>
      </c>
      <c r="AN28" s="3">
        <f t="shared" si="18"/>
        <v>122022.07999999999</v>
      </c>
      <c r="AO28" s="3">
        <f t="shared" si="18"/>
        <v>122022.07999999999</v>
      </c>
      <c r="AP28" s="3">
        <f t="shared" si="18"/>
        <v>122022.07999999999</v>
      </c>
      <c r="AQ28" s="3">
        <f t="shared" si="18"/>
        <v>122022.07999999999</v>
      </c>
      <c r="AR28" s="3">
        <f t="shared" si="18"/>
        <v>122022.07999999999</v>
      </c>
      <c r="AS28" s="3">
        <f t="shared" si="18"/>
        <v>122022.07999999999</v>
      </c>
      <c r="AT28" s="3">
        <f t="shared" si="18"/>
        <v>122022.07999999999</v>
      </c>
      <c r="AU28" s="3">
        <f t="shared" si="18"/>
        <v>122022.07999999999</v>
      </c>
      <c r="AV28" s="3">
        <f t="shared" si="18"/>
        <v>122022.07999999999</v>
      </c>
      <c r="AW28" s="3">
        <f t="shared" si="18"/>
        <v>122022.07999999999</v>
      </c>
      <c r="AX28" s="3">
        <f t="shared" si="18"/>
        <v>122022.07999999999</v>
      </c>
      <c r="AY28" s="3">
        <f t="shared" si="18"/>
        <v>122022.07999999999</v>
      </c>
      <c r="AZ28" s="3">
        <f t="shared" si="18"/>
        <v>122022.07999999999</v>
      </c>
      <c r="BA28" s="3">
        <f t="shared" si="18"/>
        <v>122022.07999999999</v>
      </c>
      <c r="BB28" s="3">
        <f t="shared" si="18"/>
        <v>122022.07999999999</v>
      </c>
      <c r="BC28" s="3">
        <f t="shared" si="18"/>
        <v>122022.07999999999</v>
      </c>
      <c r="BD28" s="3">
        <f t="shared" si="18"/>
        <v>122022.07999999999</v>
      </c>
      <c r="BE28" s="3">
        <f t="shared" si="18"/>
        <v>122022.07999999999</v>
      </c>
      <c r="BF28" s="3">
        <f t="shared" si="18"/>
        <v>122022.07999999999</v>
      </c>
      <c r="BG28" s="3">
        <f t="shared" si="18"/>
        <v>122022.07999999999</v>
      </c>
      <c r="BH28" s="3">
        <f t="shared" si="18"/>
        <v>122022.07999999999</v>
      </c>
      <c r="BI28" s="3">
        <f t="shared" si="18"/>
        <v>122022.07999999999</v>
      </c>
      <c r="BJ28" s="3">
        <f t="shared" si="18"/>
        <v>122022.07999999999</v>
      </c>
      <c r="BK28" s="3">
        <f t="shared" si="18"/>
        <v>122022.07999999999</v>
      </c>
      <c r="BL28" s="3">
        <f t="shared" si="18"/>
        <v>122022.07999999999</v>
      </c>
      <c r="BM28" s="3">
        <f t="shared" si="18"/>
        <v>122022.07999999999</v>
      </c>
      <c r="BN28" s="3">
        <f t="shared" si="18"/>
        <v>122022.07999999999</v>
      </c>
      <c r="BO28" s="3">
        <f t="shared" si="18"/>
        <v>122022.07999999999</v>
      </c>
      <c r="BP28" s="3">
        <f t="shared" ref="BP28:CH28" si="19">IF(SUM($C$19:$N$19)=0,0,BO28+BP10)</f>
        <v>122022.07999999999</v>
      </c>
      <c r="BQ28" s="3">
        <f t="shared" si="19"/>
        <v>122022.07999999999</v>
      </c>
      <c r="BR28" s="3">
        <f t="shared" si="19"/>
        <v>122022.07999999999</v>
      </c>
      <c r="BS28" s="3">
        <f t="shared" si="19"/>
        <v>122022.07999999999</v>
      </c>
      <c r="BT28" s="3">
        <f t="shared" si="19"/>
        <v>122022.07999999999</v>
      </c>
      <c r="BU28" s="3">
        <f t="shared" si="19"/>
        <v>122022.07999999999</v>
      </c>
      <c r="BV28" s="3">
        <f t="shared" si="19"/>
        <v>122022.07999999999</v>
      </c>
      <c r="BW28" s="3">
        <f t="shared" si="19"/>
        <v>122022.07999999999</v>
      </c>
      <c r="BX28" s="3">
        <f t="shared" si="19"/>
        <v>122022.07999999999</v>
      </c>
      <c r="BY28" s="3">
        <f t="shared" si="19"/>
        <v>122022.07999999999</v>
      </c>
      <c r="BZ28" s="3">
        <f t="shared" si="19"/>
        <v>122022.07999999999</v>
      </c>
      <c r="CA28" s="3">
        <f t="shared" si="19"/>
        <v>122022.07999999999</v>
      </c>
      <c r="CB28" s="3">
        <f t="shared" si="19"/>
        <v>122022.07999999999</v>
      </c>
      <c r="CC28" s="3">
        <f t="shared" si="19"/>
        <v>122022.07999999999</v>
      </c>
      <c r="CD28" s="3">
        <f t="shared" si="19"/>
        <v>122022.07999999999</v>
      </c>
      <c r="CE28" s="3">
        <f t="shared" si="19"/>
        <v>122022.07999999999</v>
      </c>
      <c r="CF28" s="3">
        <f t="shared" si="19"/>
        <v>122022.07999999999</v>
      </c>
      <c r="CG28" s="3">
        <f t="shared" si="19"/>
        <v>122022.07999999999</v>
      </c>
      <c r="CH28" s="12">
        <f t="shared" si="19"/>
        <v>122022.07999999999</v>
      </c>
    </row>
    <row r="29" spans="1:86" x14ac:dyDescent="0.3">
      <c r="A29" s="563"/>
      <c r="B29" s="11" t="str">
        <f t="shared" si="7"/>
        <v>HVAC</v>
      </c>
      <c r="C29" s="3">
        <f t="shared" si="7"/>
        <v>0</v>
      </c>
      <c r="D29" s="3">
        <f t="shared" ref="D29:BO29" si="20">IF(SUM($C$19:$N$19)=0,0,C29+D11)</f>
        <v>0</v>
      </c>
      <c r="E29" s="3">
        <f t="shared" si="20"/>
        <v>0</v>
      </c>
      <c r="F29" s="3">
        <f t="shared" si="20"/>
        <v>0</v>
      </c>
      <c r="G29" s="3">
        <f t="shared" si="20"/>
        <v>0</v>
      </c>
      <c r="H29" s="3">
        <f t="shared" si="20"/>
        <v>0</v>
      </c>
      <c r="I29" s="3">
        <f t="shared" si="20"/>
        <v>410.72</v>
      </c>
      <c r="J29" s="3">
        <f t="shared" si="20"/>
        <v>71465.279999999999</v>
      </c>
      <c r="K29" s="3">
        <f t="shared" si="20"/>
        <v>71465.279999999999</v>
      </c>
      <c r="L29" s="3">
        <f t="shared" si="20"/>
        <v>79747.92</v>
      </c>
      <c r="M29" s="3">
        <f t="shared" si="20"/>
        <v>79747.92</v>
      </c>
      <c r="N29" s="3">
        <f t="shared" si="20"/>
        <v>104595.84</v>
      </c>
      <c r="O29" s="3">
        <f t="shared" si="20"/>
        <v>104595.84</v>
      </c>
      <c r="P29" s="3">
        <f t="shared" si="20"/>
        <v>104595.84</v>
      </c>
      <c r="Q29" s="3">
        <f t="shared" si="20"/>
        <v>104595.84</v>
      </c>
      <c r="R29" s="3">
        <f t="shared" si="20"/>
        <v>104595.84</v>
      </c>
      <c r="S29" s="3">
        <f t="shared" si="20"/>
        <v>104595.84</v>
      </c>
      <c r="T29" s="3">
        <f t="shared" si="20"/>
        <v>104595.84</v>
      </c>
      <c r="U29" s="3">
        <f t="shared" si="20"/>
        <v>104595.84</v>
      </c>
      <c r="V29" s="3">
        <f t="shared" si="20"/>
        <v>104595.84</v>
      </c>
      <c r="W29" s="3">
        <f t="shared" si="20"/>
        <v>104595.84</v>
      </c>
      <c r="X29" s="3">
        <f t="shared" si="20"/>
        <v>104595.84</v>
      </c>
      <c r="Y29" s="3">
        <f t="shared" si="20"/>
        <v>104595.84</v>
      </c>
      <c r="Z29" s="3">
        <f t="shared" si="20"/>
        <v>104595.84</v>
      </c>
      <c r="AA29" s="3">
        <f t="shared" si="20"/>
        <v>104595.84</v>
      </c>
      <c r="AB29" s="3">
        <f t="shared" si="20"/>
        <v>104595.84</v>
      </c>
      <c r="AC29" s="3">
        <f t="shared" si="20"/>
        <v>104595.84</v>
      </c>
      <c r="AD29" s="3">
        <f t="shared" si="20"/>
        <v>104595.84</v>
      </c>
      <c r="AE29" s="3">
        <f t="shared" si="20"/>
        <v>104595.84</v>
      </c>
      <c r="AF29" s="3">
        <f t="shared" si="20"/>
        <v>104595.84</v>
      </c>
      <c r="AG29" s="3">
        <f t="shared" si="20"/>
        <v>104595.84</v>
      </c>
      <c r="AH29" s="3">
        <f t="shared" si="20"/>
        <v>104595.84</v>
      </c>
      <c r="AI29" s="3">
        <f t="shared" si="20"/>
        <v>104595.84</v>
      </c>
      <c r="AJ29" s="3">
        <f t="shared" si="20"/>
        <v>104595.84</v>
      </c>
      <c r="AK29" s="3">
        <f t="shared" si="20"/>
        <v>104595.84</v>
      </c>
      <c r="AL29" s="3">
        <f t="shared" si="20"/>
        <v>104595.84</v>
      </c>
      <c r="AM29" s="3">
        <f t="shared" si="20"/>
        <v>104595.84</v>
      </c>
      <c r="AN29" s="3">
        <f t="shared" si="20"/>
        <v>104595.84</v>
      </c>
      <c r="AO29" s="3">
        <f t="shared" si="20"/>
        <v>104595.84</v>
      </c>
      <c r="AP29" s="3">
        <f t="shared" si="20"/>
        <v>104595.84</v>
      </c>
      <c r="AQ29" s="3">
        <f t="shared" si="20"/>
        <v>104595.84</v>
      </c>
      <c r="AR29" s="3">
        <f t="shared" si="20"/>
        <v>104595.84</v>
      </c>
      <c r="AS29" s="3">
        <f t="shared" si="20"/>
        <v>104595.84</v>
      </c>
      <c r="AT29" s="3">
        <f t="shared" si="20"/>
        <v>104595.84</v>
      </c>
      <c r="AU29" s="3">
        <f t="shared" si="20"/>
        <v>104595.84</v>
      </c>
      <c r="AV29" s="3">
        <f t="shared" si="20"/>
        <v>104595.84</v>
      </c>
      <c r="AW29" s="3">
        <f t="shared" si="20"/>
        <v>104595.84</v>
      </c>
      <c r="AX29" s="3">
        <f t="shared" si="20"/>
        <v>104595.84</v>
      </c>
      <c r="AY29" s="3">
        <f t="shared" si="20"/>
        <v>104595.84</v>
      </c>
      <c r="AZ29" s="3">
        <f t="shared" si="20"/>
        <v>104595.84</v>
      </c>
      <c r="BA29" s="3">
        <f t="shared" si="20"/>
        <v>104595.84</v>
      </c>
      <c r="BB29" s="3">
        <f t="shared" si="20"/>
        <v>104595.84</v>
      </c>
      <c r="BC29" s="3">
        <f t="shared" si="20"/>
        <v>104595.84</v>
      </c>
      <c r="BD29" s="3">
        <f t="shared" si="20"/>
        <v>104595.84</v>
      </c>
      <c r="BE29" s="3">
        <f t="shared" si="20"/>
        <v>104595.84</v>
      </c>
      <c r="BF29" s="3">
        <f t="shared" si="20"/>
        <v>104595.84</v>
      </c>
      <c r="BG29" s="3">
        <f t="shared" si="20"/>
        <v>104595.84</v>
      </c>
      <c r="BH29" s="3">
        <f t="shared" si="20"/>
        <v>104595.84</v>
      </c>
      <c r="BI29" s="3">
        <f t="shared" si="20"/>
        <v>104595.84</v>
      </c>
      <c r="BJ29" s="3">
        <f t="shared" si="20"/>
        <v>104595.84</v>
      </c>
      <c r="BK29" s="3">
        <f t="shared" si="20"/>
        <v>104595.84</v>
      </c>
      <c r="BL29" s="3">
        <f t="shared" si="20"/>
        <v>104595.84</v>
      </c>
      <c r="BM29" s="3">
        <f t="shared" si="20"/>
        <v>104595.84</v>
      </c>
      <c r="BN29" s="3">
        <f t="shared" si="20"/>
        <v>104595.84</v>
      </c>
      <c r="BO29" s="3">
        <f t="shared" si="20"/>
        <v>104595.84</v>
      </c>
      <c r="BP29" s="3">
        <f t="shared" ref="BP29:CH29" si="21">IF(SUM($C$19:$N$19)=0,0,BO29+BP11)</f>
        <v>104595.84</v>
      </c>
      <c r="BQ29" s="3">
        <f t="shared" si="21"/>
        <v>104595.84</v>
      </c>
      <c r="BR29" s="3">
        <f t="shared" si="21"/>
        <v>104595.84</v>
      </c>
      <c r="BS29" s="3">
        <f t="shared" si="21"/>
        <v>104595.84</v>
      </c>
      <c r="BT29" s="3">
        <f t="shared" si="21"/>
        <v>104595.84</v>
      </c>
      <c r="BU29" s="3">
        <f t="shared" si="21"/>
        <v>104595.84</v>
      </c>
      <c r="BV29" s="3">
        <f t="shared" si="21"/>
        <v>104595.84</v>
      </c>
      <c r="BW29" s="3">
        <f t="shared" si="21"/>
        <v>104595.84</v>
      </c>
      <c r="BX29" s="3">
        <f t="shared" si="21"/>
        <v>104595.84</v>
      </c>
      <c r="BY29" s="3">
        <f t="shared" si="21"/>
        <v>104595.84</v>
      </c>
      <c r="BZ29" s="3">
        <f t="shared" si="21"/>
        <v>104595.84</v>
      </c>
      <c r="CA29" s="3">
        <f t="shared" si="21"/>
        <v>104595.84</v>
      </c>
      <c r="CB29" s="3">
        <f t="shared" si="21"/>
        <v>104595.84</v>
      </c>
      <c r="CC29" s="3">
        <f t="shared" si="21"/>
        <v>104595.84</v>
      </c>
      <c r="CD29" s="3">
        <f t="shared" si="21"/>
        <v>104595.84</v>
      </c>
      <c r="CE29" s="3">
        <f t="shared" si="21"/>
        <v>104595.84</v>
      </c>
      <c r="CF29" s="3">
        <f t="shared" si="21"/>
        <v>104595.84</v>
      </c>
      <c r="CG29" s="3">
        <f t="shared" si="21"/>
        <v>104595.84</v>
      </c>
      <c r="CH29" s="12">
        <f t="shared" si="21"/>
        <v>104595.84</v>
      </c>
    </row>
    <row r="30" spans="1:86" x14ac:dyDescent="0.3">
      <c r="A30" s="563"/>
      <c r="B30" s="11" t="str">
        <f t="shared" si="7"/>
        <v>Lighting</v>
      </c>
      <c r="C30" s="3">
        <f t="shared" si="7"/>
        <v>0</v>
      </c>
      <c r="D30" s="3">
        <f t="shared" ref="D30:BO30" si="22">IF(SUM($C$19:$N$19)=0,0,C30+D12)</f>
        <v>0</v>
      </c>
      <c r="E30" s="3">
        <f t="shared" si="22"/>
        <v>144645.59</v>
      </c>
      <c r="F30" s="3">
        <f t="shared" si="22"/>
        <v>314603.53000000003</v>
      </c>
      <c r="G30" s="3">
        <f t="shared" si="22"/>
        <v>551172.53</v>
      </c>
      <c r="H30" s="3">
        <f t="shared" si="22"/>
        <v>713356.53</v>
      </c>
      <c r="I30" s="3">
        <f t="shared" si="22"/>
        <v>791727.5</v>
      </c>
      <c r="J30" s="3">
        <f t="shared" si="22"/>
        <v>889706.78</v>
      </c>
      <c r="K30" s="3">
        <f t="shared" si="22"/>
        <v>932631.78</v>
      </c>
      <c r="L30" s="3">
        <f t="shared" si="22"/>
        <v>992065.78</v>
      </c>
      <c r="M30" s="3">
        <f t="shared" si="22"/>
        <v>1205411.78</v>
      </c>
      <c r="N30" s="3">
        <f t="shared" si="22"/>
        <v>1591748.78</v>
      </c>
      <c r="O30" s="3">
        <f t="shared" si="22"/>
        <v>1591748.78</v>
      </c>
      <c r="P30" s="3">
        <f t="shared" si="22"/>
        <v>1591748.78</v>
      </c>
      <c r="Q30" s="3">
        <f t="shared" si="22"/>
        <v>1591748.78</v>
      </c>
      <c r="R30" s="3">
        <f t="shared" si="22"/>
        <v>1591748.78</v>
      </c>
      <c r="S30" s="3">
        <f t="shared" si="22"/>
        <v>1591748.78</v>
      </c>
      <c r="T30" s="3">
        <f t="shared" si="22"/>
        <v>1591748.78</v>
      </c>
      <c r="U30" s="3">
        <f t="shared" si="22"/>
        <v>1591748.78</v>
      </c>
      <c r="V30" s="3">
        <f t="shared" si="22"/>
        <v>1591748.78</v>
      </c>
      <c r="W30" s="3">
        <f t="shared" si="22"/>
        <v>1591748.78</v>
      </c>
      <c r="X30" s="3">
        <f t="shared" si="22"/>
        <v>1591748.78</v>
      </c>
      <c r="Y30" s="3">
        <f t="shared" si="22"/>
        <v>1591748.78</v>
      </c>
      <c r="Z30" s="3">
        <f t="shared" si="22"/>
        <v>1591748.78</v>
      </c>
      <c r="AA30" s="3">
        <f t="shared" si="22"/>
        <v>1591748.78</v>
      </c>
      <c r="AB30" s="3">
        <f t="shared" si="22"/>
        <v>1591748.78</v>
      </c>
      <c r="AC30" s="3">
        <f t="shared" si="22"/>
        <v>1591748.78</v>
      </c>
      <c r="AD30" s="3">
        <f t="shared" si="22"/>
        <v>1591748.78</v>
      </c>
      <c r="AE30" s="3">
        <f t="shared" si="22"/>
        <v>1591748.78</v>
      </c>
      <c r="AF30" s="3">
        <f t="shared" si="22"/>
        <v>1591748.78</v>
      </c>
      <c r="AG30" s="3">
        <f t="shared" si="22"/>
        <v>1591748.78</v>
      </c>
      <c r="AH30" s="3">
        <f t="shared" si="22"/>
        <v>1591748.78</v>
      </c>
      <c r="AI30" s="3">
        <f t="shared" si="22"/>
        <v>1591748.78</v>
      </c>
      <c r="AJ30" s="3">
        <f t="shared" si="22"/>
        <v>1591748.78</v>
      </c>
      <c r="AK30" s="3">
        <f t="shared" si="22"/>
        <v>1591748.78</v>
      </c>
      <c r="AL30" s="3">
        <f t="shared" si="22"/>
        <v>1591748.78</v>
      </c>
      <c r="AM30" s="3">
        <f t="shared" si="22"/>
        <v>1591748.78</v>
      </c>
      <c r="AN30" s="3">
        <f t="shared" si="22"/>
        <v>1591748.78</v>
      </c>
      <c r="AO30" s="3">
        <f t="shared" si="22"/>
        <v>1591748.78</v>
      </c>
      <c r="AP30" s="3">
        <f t="shared" si="22"/>
        <v>1591748.78</v>
      </c>
      <c r="AQ30" s="3">
        <f t="shared" si="22"/>
        <v>1591748.78</v>
      </c>
      <c r="AR30" s="3">
        <f t="shared" si="22"/>
        <v>1591748.78</v>
      </c>
      <c r="AS30" s="3">
        <f t="shared" si="22"/>
        <v>1591748.78</v>
      </c>
      <c r="AT30" s="3">
        <f t="shared" si="22"/>
        <v>1591748.78</v>
      </c>
      <c r="AU30" s="3">
        <f t="shared" si="22"/>
        <v>1591748.78</v>
      </c>
      <c r="AV30" s="3">
        <f t="shared" si="22"/>
        <v>1591748.78</v>
      </c>
      <c r="AW30" s="3">
        <f t="shared" si="22"/>
        <v>1591748.78</v>
      </c>
      <c r="AX30" s="3">
        <f t="shared" si="22"/>
        <v>1591748.78</v>
      </c>
      <c r="AY30" s="3">
        <f t="shared" si="22"/>
        <v>1591748.78</v>
      </c>
      <c r="AZ30" s="3">
        <f t="shared" si="22"/>
        <v>1591748.78</v>
      </c>
      <c r="BA30" s="3">
        <f t="shared" si="22"/>
        <v>1591748.78</v>
      </c>
      <c r="BB30" s="3">
        <f t="shared" si="22"/>
        <v>1591748.78</v>
      </c>
      <c r="BC30" s="3">
        <f t="shared" si="22"/>
        <v>1591748.78</v>
      </c>
      <c r="BD30" s="3">
        <f t="shared" si="22"/>
        <v>1591748.78</v>
      </c>
      <c r="BE30" s="3">
        <f t="shared" si="22"/>
        <v>1591748.78</v>
      </c>
      <c r="BF30" s="3">
        <f t="shared" si="22"/>
        <v>1591748.78</v>
      </c>
      <c r="BG30" s="3">
        <f t="shared" si="22"/>
        <v>1591748.78</v>
      </c>
      <c r="BH30" s="3">
        <f t="shared" si="22"/>
        <v>1591748.78</v>
      </c>
      <c r="BI30" s="3">
        <f t="shared" si="22"/>
        <v>1591748.78</v>
      </c>
      <c r="BJ30" s="3">
        <f t="shared" si="22"/>
        <v>1591748.78</v>
      </c>
      <c r="BK30" s="3">
        <f t="shared" si="22"/>
        <v>1591748.78</v>
      </c>
      <c r="BL30" s="3">
        <f t="shared" si="22"/>
        <v>1591748.78</v>
      </c>
      <c r="BM30" s="3">
        <f t="shared" si="22"/>
        <v>1591748.78</v>
      </c>
      <c r="BN30" s="3">
        <f t="shared" si="22"/>
        <v>1591748.78</v>
      </c>
      <c r="BO30" s="3">
        <f t="shared" si="22"/>
        <v>1591748.78</v>
      </c>
      <c r="BP30" s="3">
        <f t="shared" ref="BP30:CH30" si="23">IF(SUM($C$19:$N$19)=0,0,BO30+BP12)</f>
        <v>1591748.78</v>
      </c>
      <c r="BQ30" s="3">
        <f t="shared" si="23"/>
        <v>1591748.78</v>
      </c>
      <c r="BR30" s="3">
        <f t="shared" si="23"/>
        <v>1591748.78</v>
      </c>
      <c r="BS30" s="3">
        <f t="shared" si="23"/>
        <v>1591748.78</v>
      </c>
      <c r="BT30" s="3">
        <f t="shared" si="23"/>
        <v>1591748.78</v>
      </c>
      <c r="BU30" s="3">
        <f t="shared" si="23"/>
        <v>1591748.78</v>
      </c>
      <c r="BV30" s="3">
        <f t="shared" si="23"/>
        <v>1591748.78</v>
      </c>
      <c r="BW30" s="3">
        <f t="shared" si="23"/>
        <v>1591748.78</v>
      </c>
      <c r="BX30" s="3">
        <f t="shared" si="23"/>
        <v>1591748.78</v>
      </c>
      <c r="BY30" s="3">
        <f t="shared" si="23"/>
        <v>1591748.78</v>
      </c>
      <c r="BZ30" s="3">
        <f t="shared" si="23"/>
        <v>1591748.78</v>
      </c>
      <c r="CA30" s="3">
        <f t="shared" si="23"/>
        <v>1591748.78</v>
      </c>
      <c r="CB30" s="3">
        <f t="shared" si="23"/>
        <v>1591748.78</v>
      </c>
      <c r="CC30" s="3">
        <f t="shared" si="23"/>
        <v>1591748.78</v>
      </c>
      <c r="CD30" s="3">
        <f t="shared" si="23"/>
        <v>1591748.78</v>
      </c>
      <c r="CE30" s="3">
        <f t="shared" si="23"/>
        <v>1591748.78</v>
      </c>
      <c r="CF30" s="3">
        <f t="shared" si="23"/>
        <v>1591748.78</v>
      </c>
      <c r="CG30" s="3">
        <f t="shared" si="23"/>
        <v>1591748.78</v>
      </c>
      <c r="CH30" s="12">
        <f t="shared" si="23"/>
        <v>1591748.78</v>
      </c>
    </row>
    <row r="31" spans="1:86" x14ac:dyDescent="0.3">
      <c r="A31" s="563"/>
      <c r="B31" s="11" t="str">
        <f t="shared" si="7"/>
        <v>Miscellaneous</v>
      </c>
      <c r="C31" s="3">
        <f t="shared" si="7"/>
        <v>0</v>
      </c>
      <c r="D31" s="3">
        <f t="shared" ref="D31:BO31" si="24">IF(SUM($C$19:$N$19)=0,0,C31+D13)</f>
        <v>0</v>
      </c>
      <c r="E31" s="3">
        <f t="shared" si="24"/>
        <v>0</v>
      </c>
      <c r="F31" s="3">
        <f t="shared" si="24"/>
        <v>0</v>
      </c>
      <c r="G31" s="3">
        <f t="shared" si="24"/>
        <v>151.96</v>
      </c>
      <c r="H31" s="3">
        <f t="shared" si="24"/>
        <v>151.96</v>
      </c>
      <c r="I31" s="3">
        <f t="shared" si="24"/>
        <v>151.96</v>
      </c>
      <c r="J31" s="3">
        <f t="shared" si="24"/>
        <v>151.96</v>
      </c>
      <c r="K31" s="3">
        <f t="shared" si="24"/>
        <v>151.96</v>
      </c>
      <c r="L31" s="3">
        <f t="shared" si="24"/>
        <v>151.96</v>
      </c>
      <c r="M31" s="3">
        <f t="shared" si="24"/>
        <v>151.96</v>
      </c>
      <c r="N31" s="3">
        <f t="shared" si="24"/>
        <v>151.96</v>
      </c>
      <c r="O31" s="3">
        <f t="shared" si="24"/>
        <v>151.96</v>
      </c>
      <c r="P31" s="3">
        <f t="shared" si="24"/>
        <v>151.96</v>
      </c>
      <c r="Q31" s="3">
        <f t="shared" si="24"/>
        <v>151.96</v>
      </c>
      <c r="R31" s="3">
        <f t="shared" si="24"/>
        <v>151.96</v>
      </c>
      <c r="S31" s="3">
        <f t="shared" si="24"/>
        <v>151.96</v>
      </c>
      <c r="T31" s="3">
        <f t="shared" si="24"/>
        <v>151.96</v>
      </c>
      <c r="U31" s="3">
        <f t="shared" si="24"/>
        <v>151.96</v>
      </c>
      <c r="V31" s="3">
        <f t="shared" si="24"/>
        <v>151.96</v>
      </c>
      <c r="W31" s="3">
        <f t="shared" si="24"/>
        <v>151.96</v>
      </c>
      <c r="X31" s="3">
        <f t="shared" si="24"/>
        <v>151.96</v>
      </c>
      <c r="Y31" s="3">
        <f t="shared" si="24"/>
        <v>151.96</v>
      </c>
      <c r="Z31" s="3">
        <f t="shared" si="24"/>
        <v>151.96</v>
      </c>
      <c r="AA31" s="3">
        <f t="shared" si="24"/>
        <v>151.96</v>
      </c>
      <c r="AB31" s="3">
        <f t="shared" si="24"/>
        <v>151.96</v>
      </c>
      <c r="AC31" s="3">
        <f t="shared" si="24"/>
        <v>151.96</v>
      </c>
      <c r="AD31" s="3">
        <f t="shared" si="24"/>
        <v>151.96</v>
      </c>
      <c r="AE31" s="3">
        <f t="shared" si="24"/>
        <v>151.96</v>
      </c>
      <c r="AF31" s="3">
        <f t="shared" si="24"/>
        <v>151.96</v>
      </c>
      <c r="AG31" s="3">
        <f t="shared" si="24"/>
        <v>151.96</v>
      </c>
      <c r="AH31" s="3">
        <f t="shared" si="24"/>
        <v>151.96</v>
      </c>
      <c r="AI31" s="3">
        <f t="shared" si="24"/>
        <v>151.96</v>
      </c>
      <c r="AJ31" s="3">
        <f t="shared" si="24"/>
        <v>151.96</v>
      </c>
      <c r="AK31" s="3">
        <f t="shared" si="24"/>
        <v>151.96</v>
      </c>
      <c r="AL31" s="3">
        <f t="shared" si="24"/>
        <v>151.96</v>
      </c>
      <c r="AM31" s="3">
        <f t="shared" si="24"/>
        <v>151.96</v>
      </c>
      <c r="AN31" s="3">
        <f t="shared" si="24"/>
        <v>151.96</v>
      </c>
      <c r="AO31" s="3">
        <f t="shared" si="24"/>
        <v>151.96</v>
      </c>
      <c r="AP31" s="3">
        <f t="shared" si="24"/>
        <v>151.96</v>
      </c>
      <c r="AQ31" s="3">
        <f t="shared" si="24"/>
        <v>151.96</v>
      </c>
      <c r="AR31" s="3">
        <f t="shared" si="24"/>
        <v>151.96</v>
      </c>
      <c r="AS31" s="3">
        <f t="shared" si="24"/>
        <v>151.96</v>
      </c>
      <c r="AT31" s="3">
        <f t="shared" si="24"/>
        <v>151.96</v>
      </c>
      <c r="AU31" s="3">
        <f t="shared" si="24"/>
        <v>151.96</v>
      </c>
      <c r="AV31" s="3">
        <f t="shared" si="24"/>
        <v>151.96</v>
      </c>
      <c r="AW31" s="3">
        <f t="shared" si="24"/>
        <v>151.96</v>
      </c>
      <c r="AX31" s="3">
        <f t="shared" si="24"/>
        <v>151.96</v>
      </c>
      <c r="AY31" s="3">
        <f t="shared" si="24"/>
        <v>151.96</v>
      </c>
      <c r="AZ31" s="3">
        <f t="shared" si="24"/>
        <v>151.96</v>
      </c>
      <c r="BA31" s="3">
        <f t="shared" si="24"/>
        <v>151.96</v>
      </c>
      <c r="BB31" s="3">
        <f t="shared" si="24"/>
        <v>151.96</v>
      </c>
      <c r="BC31" s="3">
        <f t="shared" si="24"/>
        <v>151.96</v>
      </c>
      <c r="BD31" s="3">
        <f t="shared" si="24"/>
        <v>151.96</v>
      </c>
      <c r="BE31" s="3">
        <f t="shared" si="24"/>
        <v>151.96</v>
      </c>
      <c r="BF31" s="3">
        <f t="shared" si="24"/>
        <v>151.96</v>
      </c>
      <c r="BG31" s="3">
        <f t="shared" si="24"/>
        <v>151.96</v>
      </c>
      <c r="BH31" s="3">
        <f t="shared" si="24"/>
        <v>151.96</v>
      </c>
      <c r="BI31" s="3">
        <f t="shared" si="24"/>
        <v>151.96</v>
      </c>
      <c r="BJ31" s="3">
        <f t="shared" si="24"/>
        <v>151.96</v>
      </c>
      <c r="BK31" s="3">
        <f t="shared" si="24"/>
        <v>151.96</v>
      </c>
      <c r="BL31" s="3">
        <f t="shared" si="24"/>
        <v>151.96</v>
      </c>
      <c r="BM31" s="3">
        <f t="shared" si="24"/>
        <v>151.96</v>
      </c>
      <c r="BN31" s="3">
        <f t="shared" si="24"/>
        <v>151.96</v>
      </c>
      <c r="BO31" s="3">
        <f t="shared" si="24"/>
        <v>151.96</v>
      </c>
      <c r="BP31" s="3">
        <f t="shared" ref="BP31:CH31" si="25">IF(SUM($C$19:$N$19)=0,0,BO31+BP13)</f>
        <v>151.96</v>
      </c>
      <c r="BQ31" s="3">
        <f t="shared" si="25"/>
        <v>151.96</v>
      </c>
      <c r="BR31" s="3">
        <f t="shared" si="25"/>
        <v>151.96</v>
      </c>
      <c r="BS31" s="3">
        <f t="shared" si="25"/>
        <v>151.96</v>
      </c>
      <c r="BT31" s="3">
        <f t="shared" si="25"/>
        <v>151.96</v>
      </c>
      <c r="BU31" s="3">
        <f t="shared" si="25"/>
        <v>151.96</v>
      </c>
      <c r="BV31" s="3">
        <f t="shared" si="25"/>
        <v>151.96</v>
      </c>
      <c r="BW31" s="3">
        <f t="shared" si="25"/>
        <v>151.96</v>
      </c>
      <c r="BX31" s="3">
        <f t="shared" si="25"/>
        <v>151.96</v>
      </c>
      <c r="BY31" s="3">
        <f t="shared" si="25"/>
        <v>151.96</v>
      </c>
      <c r="BZ31" s="3">
        <f t="shared" si="25"/>
        <v>151.96</v>
      </c>
      <c r="CA31" s="3">
        <f t="shared" si="25"/>
        <v>151.96</v>
      </c>
      <c r="CB31" s="3">
        <f t="shared" si="25"/>
        <v>151.96</v>
      </c>
      <c r="CC31" s="3">
        <f t="shared" si="25"/>
        <v>151.96</v>
      </c>
      <c r="CD31" s="3">
        <f t="shared" si="25"/>
        <v>151.96</v>
      </c>
      <c r="CE31" s="3">
        <f t="shared" si="25"/>
        <v>151.96</v>
      </c>
      <c r="CF31" s="3">
        <f t="shared" si="25"/>
        <v>151.96</v>
      </c>
      <c r="CG31" s="3">
        <f t="shared" si="25"/>
        <v>151.96</v>
      </c>
      <c r="CH31" s="12">
        <f t="shared" si="25"/>
        <v>151.96</v>
      </c>
    </row>
    <row r="32" spans="1:86" ht="15" customHeight="1" x14ac:dyDescent="0.3">
      <c r="A32" s="563"/>
      <c r="B32" s="11" t="str">
        <f t="shared" si="7"/>
        <v>Motors</v>
      </c>
      <c r="C32" s="3">
        <f t="shared" si="7"/>
        <v>0</v>
      </c>
      <c r="D32" s="3">
        <f t="shared" ref="D32:BO32" si="26">IF(SUM($C$19:$N$19)=0,0,C32+D14)</f>
        <v>0</v>
      </c>
      <c r="E32" s="3">
        <f t="shared" si="26"/>
        <v>0</v>
      </c>
      <c r="F32" s="3">
        <f t="shared" si="26"/>
        <v>0</v>
      </c>
      <c r="G32" s="3">
        <f t="shared" si="26"/>
        <v>0</v>
      </c>
      <c r="H32" s="3">
        <f t="shared" si="26"/>
        <v>0</v>
      </c>
      <c r="I32" s="3">
        <f t="shared" si="26"/>
        <v>0</v>
      </c>
      <c r="J32" s="3">
        <f t="shared" si="26"/>
        <v>0</v>
      </c>
      <c r="K32" s="3">
        <f t="shared" si="26"/>
        <v>0</v>
      </c>
      <c r="L32" s="3">
        <f t="shared" si="26"/>
        <v>0</v>
      </c>
      <c r="M32" s="3">
        <f t="shared" si="26"/>
        <v>0</v>
      </c>
      <c r="N32" s="3">
        <f t="shared" si="26"/>
        <v>0</v>
      </c>
      <c r="O32" s="3">
        <f t="shared" si="26"/>
        <v>0</v>
      </c>
      <c r="P32" s="3">
        <f t="shared" si="26"/>
        <v>0</v>
      </c>
      <c r="Q32" s="3">
        <f t="shared" si="26"/>
        <v>0</v>
      </c>
      <c r="R32" s="3">
        <f t="shared" si="26"/>
        <v>0</v>
      </c>
      <c r="S32" s="3">
        <f t="shared" si="26"/>
        <v>0</v>
      </c>
      <c r="T32" s="3">
        <f t="shared" si="26"/>
        <v>0</v>
      </c>
      <c r="U32" s="3">
        <f t="shared" si="26"/>
        <v>0</v>
      </c>
      <c r="V32" s="3">
        <f t="shared" si="26"/>
        <v>0</v>
      </c>
      <c r="W32" s="3">
        <f t="shared" si="26"/>
        <v>0</v>
      </c>
      <c r="X32" s="3">
        <f t="shared" si="26"/>
        <v>0</v>
      </c>
      <c r="Y32" s="3">
        <f t="shared" si="26"/>
        <v>0</v>
      </c>
      <c r="Z32" s="3">
        <f t="shared" si="26"/>
        <v>0</v>
      </c>
      <c r="AA32" s="3">
        <f t="shared" si="26"/>
        <v>0</v>
      </c>
      <c r="AB32" s="3">
        <f t="shared" si="26"/>
        <v>0</v>
      </c>
      <c r="AC32" s="3">
        <f t="shared" si="26"/>
        <v>0</v>
      </c>
      <c r="AD32" s="3">
        <f t="shared" si="26"/>
        <v>0</v>
      </c>
      <c r="AE32" s="3">
        <f t="shared" si="26"/>
        <v>0</v>
      </c>
      <c r="AF32" s="3">
        <f t="shared" si="26"/>
        <v>0</v>
      </c>
      <c r="AG32" s="3">
        <f t="shared" si="26"/>
        <v>0</v>
      </c>
      <c r="AH32" s="3">
        <f t="shared" si="26"/>
        <v>0</v>
      </c>
      <c r="AI32" s="3">
        <f t="shared" si="26"/>
        <v>0</v>
      </c>
      <c r="AJ32" s="3">
        <f t="shared" si="26"/>
        <v>0</v>
      </c>
      <c r="AK32" s="3">
        <f t="shared" si="26"/>
        <v>0</v>
      </c>
      <c r="AL32" s="3">
        <f t="shared" si="26"/>
        <v>0</v>
      </c>
      <c r="AM32" s="3">
        <f t="shared" si="26"/>
        <v>0</v>
      </c>
      <c r="AN32" s="3">
        <f t="shared" si="26"/>
        <v>0</v>
      </c>
      <c r="AO32" s="3">
        <f t="shared" si="26"/>
        <v>0</v>
      </c>
      <c r="AP32" s="3">
        <f t="shared" si="26"/>
        <v>0</v>
      </c>
      <c r="AQ32" s="3">
        <f t="shared" si="26"/>
        <v>0</v>
      </c>
      <c r="AR32" s="3">
        <f t="shared" si="26"/>
        <v>0</v>
      </c>
      <c r="AS32" s="3">
        <f t="shared" si="26"/>
        <v>0</v>
      </c>
      <c r="AT32" s="3">
        <f t="shared" si="26"/>
        <v>0</v>
      </c>
      <c r="AU32" s="3">
        <f t="shared" si="26"/>
        <v>0</v>
      </c>
      <c r="AV32" s="3">
        <f t="shared" si="26"/>
        <v>0</v>
      </c>
      <c r="AW32" s="3">
        <f t="shared" si="26"/>
        <v>0</v>
      </c>
      <c r="AX32" s="3">
        <f t="shared" si="26"/>
        <v>0</v>
      </c>
      <c r="AY32" s="3">
        <f t="shared" si="26"/>
        <v>0</v>
      </c>
      <c r="AZ32" s="3">
        <f t="shared" si="26"/>
        <v>0</v>
      </c>
      <c r="BA32" s="3">
        <f t="shared" si="26"/>
        <v>0</v>
      </c>
      <c r="BB32" s="3">
        <f t="shared" si="26"/>
        <v>0</v>
      </c>
      <c r="BC32" s="3">
        <f t="shared" si="26"/>
        <v>0</v>
      </c>
      <c r="BD32" s="3">
        <f t="shared" si="26"/>
        <v>0</v>
      </c>
      <c r="BE32" s="3">
        <f t="shared" si="26"/>
        <v>0</v>
      </c>
      <c r="BF32" s="3">
        <f t="shared" si="26"/>
        <v>0</v>
      </c>
      <c r="BG32" s="3">
        <f t="shared" si="26"/>
        <v>0</v>
      </c>
      <c r="BH32" s="3">
        <f t="shared" si="26"/>
        <v>0</v>
      </c>
      <c r="BI32" s="3">
        <f t="shared" si="26"/>
        <v>0</v>
      </c>
      <c r="BJ32" s="3">
        <f t="shared" si="26"/>
        <v>0</v>
      </c>
      <c r="BK32" s="3">
        <f t="shared" si="26"/>
        <v>0</v>
      </c>
      <c r="BL32" s="3">
        <f t="shared" si="26"/>
        <v>0</v>
      </c>
      <c r="BM32" s="3">
        <f t="shared" si="26"/>
        <v>0</v>
      </c>
      <c r="BN32" s="3">
        <f t="shared" si="26"/>
        <v>0</v>
      </c>
      <c r="BO32" s="3">
        <f t="shared" si="26"/>
        <v>0</v>
      </c>
      <c r="BP32" s="3">
        <f t="shared" ref="BP32:CH32" si="27">IF(SUM($C$19:$N$19)=0,0,BO32+BP14)</f>
        <v>0</v>
      </c>
      <c r="BQ32" s="3">
        <f t="shared" si="27"/>
        <v>0</v>
      </c>
      <c r="BR32" s="3">
        <f t="shared" si="27"/>
        <v>0</v>
      </c>
      <c r="BS32" s="3">
        <f t="shared" si="27"/>
        <v>0</v>
      </c>
      <c r="BT32" s="3">
        <f t="shared" si="27"/>
        <v>0</v>
      </c>
      <c r="BU32" s="3">
        <f t="shared" si="27"/>
        <v>0</v>
      </c>
      <c r="BV32" s="3">
        <f t="shared" si="27"/>
        <v>0</v>
      </c>
      <c r="BW32" s="3">
        <f t="shared" si="27"/>
        <v>0</v>
      </c>
      <c r="BX32" s="3">
        <f t="shared" si="27"/>
        <v>0</v>
      </c>
      <c r="BY32" s="3">
        <f t="shared" si="27"/>
        <v>0</v>
      </c>
      <c r="BZ32" s="3">
        <f t="shared" si="27"/>
        <v>0</v>
      </c>
      <c r="CA32" s="3">
        <f t="shared" si="27"/>
        <v>0</v>
      </c>
      <c r="CB32" s="3">
        <f t="shared" si="27"/>
        <v>0</v>
      </c>
      <c r="CC32" s="3">
        <f t="shared" si="27"/>
        <v>0</v>
      </c>
      <c r="CD32" s="3">
        <f t="shared" si="27"/>
        <v>0</v>
      </c>
      <c r="CE32" s="3">
        <f t="shared" si="27"/>
        <v>0</v>
      </c>
      <c r="CF32" s="3">
        <f t="shared" si="27"/>
        <v>0</v>
      </c>
      <c r="CG32" s="3">
        <f t="shared" si="27"/>
        <v>0</v>
      </c>
      <c r="CH32" s="12">
        <f t="shared" si="27"/>
        <v>0</v>
      </c>
    </row>
    <row r="33" spans="1:86" x14ac:dyDescent="0.3">
      <c r="A33" s="563"/>
      <c r="B33" s="11" t="str">
        <f t="shared" si="7"/>
        <v>Process</v>
      </c>
      <c r="C33" s="3">
        <f t="shared" si="7"/>
        <v>0</v>
      </c>
      <c r="D33" s="3">
        <f t="shared" ref="D33:BO33" si="28">IF(SUM($C$19:$N$19)=0,0,C33+D15)</f>
        <v>0</v>
      </c>
      <c r="E33" s="3">
        <f t="shared" si="28"/>
        <v>0</v>
      </c>
      <c r="F33" s="3">
        <f t="shared" si="28"/>
        <v>0</v>
      </c>
      <c r="G33" s="3">
        <f t="shared" si="28"/>
        <v>0</v>
      </c>
      <c r="H33" s="3">
        <f t="shared" si="28"/>
        <v>0</v>
      </c>
      <c r="I33" s="3">
        <f t="shared" si="28"/>
        <v>0</v>
      </c>
      <c r="J33" s="3">
        <f t="shared" si="28"/>
        <v>0</v>
      </c>
      <c r="K33" s="3">
        <f t="shared" si="28"/>
        <v>0</v>
      </c>
      <c r="L33" s="3">
        <f t="shared" si="28"/>
        <v>0</v>
      </c>
      <c r="M33" s="3">
        <f t="shared" si="28"/>
        <v>0</v>
      </c>
      <c r="N33" s="3">
        <f t="shared" si="28"/>
        <v>0</v>
      </c>
      <c r="O33" s="3">
        <f t="shared" si="28"/>
        <v>0</v>
      </c>
      <c r="P33" s="3">
        <f t="shared" si="28"/>
        <v>0</v>
      </c>
      <c r="Q33" s="3">
        <f t="shared" si="28"/>
        <v>0</v>
      </c>
      <c r="R33" s="3">
        <f t="shared" si="28"/>
        <v>0</v>
      </c>
      <c r="S33" s="3">
        <f t="shared" si="28"/>
        <v>0</v>
      </c>
      <c r="T33" s="3">
        <f t="shared" si="28"/>
        <v>0</v>
      </c>
      <c r="U33" s="3">
        <f t="shared" si="28"/>
        <v>0</v>
      </c>
      <c r="V33" s="3">
        <f t="shared" si="28"/>
        <v>0</v>
      </c>
      <c r="W33" s="3">
        <f t="shared" si="28"/>
        <v>0</v>
      </c>
      <c r="X33" s="3">
        <f t="shared" si="28"/>
        <v>0</v>
      </c>
      <c r="Y33" s="3">
        <f t="shared" si="28"/>
        <v>0</v>
      </c>
      <c r="Z33" s="3">
        <f t="shared" si="28"/>
        <v>0</v>
      </c>
      <c r="AA33" s="3">
        <f t="shared" si="28"/>
        <v>0</v>
      </c>
      <c r="AB33" s="3">
        <f t="shared" si="28"/>
        <v>0</v>
      </c>
      <c r="AC33" s="3">
        <f t="shared" si="28"/>
        <v>0</v>
      </c>
      <c r="AD33" s="3">
        <f t="shared" si="28"/>
        <v>0</v>
      </c>
      <c r="AE33" s="3">
        <f t="shared" si="28"/>
        <v>0</v>
      </c>
      <c r="AF33" s="3">
        <f t="shared" si="28"/>
        <v>0</v>
      </c>
      <c r="AG33" s="3">
        <f t="shared" si="28"/>
        <v>0</v>
      </c>
      <c r="AH33" s="3">
        <f t="shared" si="28"/>
        <v>0</v>
      </c>
      <c r="AI33" s="3">
        <f t="shared" si="28"/>
        <v>0</v>
      </c>
      <c r="AJ33" s="3">
        <f t="shared" si="28"/>
        <v>0</v>
      </c>
      <c r="AK33" s="3">
        <f t="shared" si="28"/>
        <v>0</v>
      </c>
      <c r="AL33" s="3">
        <f t="shared" si="28"/>
        <v>0</v>
      </c>
      <c r="AM33" s="3">
        <f t="shared" si="28"/>
        <v>0</v>
      </c>
      <c r="AN33" s="3">
        <f t="shared" si="28"/>
        <v>0</v>
      </c>
      <c r="AO33" s="3">
        <f t="shared" si="28"/>
        <v>0</v>
      </c>
      <c r="AP33" s="3">
        <f t="shared" si="28"/>
        <v>0</v>
      </c>
      <c r="AQ33" s="3">
        <f t="shared" si="28"/>
        <v>0</v>
      </c>
      <c r="AR33" s="3">
        <f t="shared" si="28"/>
        <v>0</v>
      </c>
      <c r="AS33" s="3">
        <f t="shared" si="28"/>
        <v>0</v>
      </c>
      <c r="AT33" s="3">
        <f t="shared" si="28"/>
        <v>0</v>
      </c>
      <c r="AU33" s="3">
        <f t="shared" si="28"/>
        <v>0</v>
      </c>
      <c r="AV33" s="3">
        <f t="shared" si="28"/>
        <v>0</v>
      </c>
      <c r="AW33" s="3">
        <f t="shared" si="28"/>
        <v>0</v>
      </c>
      <c r="AX33" s="3">
        <f t="shared" si="28"/>
        <v>0</v>
      </c>
      <c r="AY33" s="3">
        <f t="shared" si="28"/>
        <v>0</v>
      </c>
      <c r="AZ33" s="3">
        <f t="shared" si="28"/>
        <v>0</v>
      </c>
      <c r="BA33" s="3">
        <f t="shared" si="28"/>
        <v>0</v>
      </c>
      <c r="BB33" s="3">
        <f t="shared" si="28"/>
        <v>0</v>
      </c>
      <c r="BC33" s="3">
        <f t="shared" si="28"/>
        <v>0</v>
      </c>
      <c r="BD33" s="3">
        <f t="shared" si="28"/>
        <v>0</v>
      </c>
      <c r="BE33" s="3">
        <f t="shared" si="28"/>
        <v>0</v>
      </c>
      <c r="BF33" s="3">
        <f t="shared" si="28"/>
        <v>0</v>
      </c>
      <c r="BG33" s="3">
        <f t="shared" si="28"/>
        <v>0</v>
      </c>
      <c r="BH33" s="3">
        <f t="shared" si="28"/>
        <v>0</v>
      </c>
      <c r="BI33" s="3">
        <f t="shared" si="28"/>
        <v>0</v>
      </c>
      <c r="BJ33" s="3">
        <f t="shared" si="28"/>
        <v>0</v>
      </c>
      <c r="BK33" s="3">
        <f t="shared" si="28"/>
        <v>0</v>
      </c>
      <c r="BL33" s="3">
        <f t="shared" si="28"/>
        <v>0</v>
      </c>
      <c r="BM33" s="3">
        <f t="shared" si="28"/>
        <v>0</v>
      </c>
      <c r="BN33" s="3">
        <f t="shared" si="28"/>
        <v>0</v>
      </c>
      <c r="BO33" s="3">
        <f t="shared" si="28"/>
        <v>0</v>
      </c>
      <c r="BP33" s="3">
        <f t="shared" ref="BP33:CH33" si="29">IF(SUM($C$19:$N$19)=0,0,BO33+BP15)</f>
        <v>0</v>
      </c>
      <c r="BQ33" s="3">
        <f t="shared" si="29"/>
        <v>0</v>
      </c>
      <c r="BR33" s="3">
        <f t="shared" si="29"/>
        <v>0</v>
      </c>
      <c r="BS33" s="3">
        <f t="shared" si="29"/>
        <v>0</v>
      </c>
      <c r="BT33" s="3">
        <f t="shared" si="29"/>
        <v>0</v>
      </c>
      <c r="BU33" s="3">
        <f t="shared" si="29"/>
        <v>0</v>
      </c>
      <c r="BV33" s="3">
        <f t="shared" si="29"/>
        <v>0</v>
      </c>
      <c r="BW33" s="3">
        <f t="shared" si="29"/>
        <v>0</v>
      </c>
      <c r="BX33" s="3">
        <f t="shared" si="29"/>
        <v>0</v>
      </c>
      <c r="BY33" s="3">
        <f t="shared" si="29"/>
        <v>0</v>
      </c>
      <c r="BZ33" s="3">
        <f t="shared" si="29"/>
        <v>0</v>
      </c>
      <c r="CA33" s="3">
        <f t="shared" si="29"/>
        <v>0</v>
      </c>
      <c r="CB33" s="3">
        <f t="shared" si="29"/>
        <v>0</v>
      </c>
      <c r="CC33" s="3">
        <f t="shared" si="29"/>
        <v>0</v>
      </c>
      <c r="CD33" s="3">
        <f t="shared" si="29"/>
        <v>0</v>
      </c>
      <c r="CE33" s="3">
        <f t="shared" si="29"/>
        <v>0</v>
      </c>
      <c r="CF33" s="3">
        <f t="shared" si="29"/>
        <v>0</v>
      </c>
      <c r="CG33" s="3">
        <f t="shared" si="29"/>
        <v>0</v>
      </c>
      <c r="CH33" s="12">
        <f t="shared" si="29"/>
        <v>0</v>
      </c>
    </row>
    <row r="34" spans="1:86" x14ac:dyDescent="0.3">
      <c r="A34" s="563"/>
      <c r="B34" s="11" t="str">
        <f t="shared" si="7"/>
        <v>Refrigeration</v>
      </c>
      <c r="C34" s="3">
        <f t="shared" si="7"/>
        <v>0</v>
      </c>
      <c r="D34" s="3">
        <f t="shared" ref="D34:BO34" si="30">IF(SUM($C$19:$N$19)=0,0,C34+D16)</f>
        <v>0</v>
      </c>
      <c r="E34" s="3">
        <f t="shared" si="30"/>
        <v>0</v>
      </c>
      <c r="F34" s="3">
        <f t="shared" si="30"/>
        <v>2951</v>
      </c>
      <c r="G34" s="3">
        <f t="shared" si="30"/>
        <v>2951</v>
      </c>
      <c r="H34" s="3">
        <f t="shared" si="30"/>
        <v>2951</v>
      </c>
      <c r="I34" s="3">
        <f t="shared" si="30"/>
        <v>2951</v>
      </c>
      <c r="J34" s="3">
        <f t="shared" si="30"/>
        <v>2951</v>
      </c>
      <c r="K34" s="3">
        <f t="shared" si="30"/>
        <v>2951</v>
      </c>
      <c r="L34" s="3">
        <f t="shared" si="30"/>
        <v>2951</v>
      </c>
      <c r="M34" s="3">
        <f t="shared" si="30"/>
        <v>2951</v>
      </c>
      <c r="N34" s="3">
        <f t="shared" si="30"/>
        <v>2951</v>
      </c>
      <c r="O34" s="3">
        <f t="shared" si="30"/>
        <v>2951</v>
      </c>
      <c r="P34" s="3">
        <f t="shared" si="30"/>
        <v>2951</v>
      </c>
      <c r="Q34" s="3">
        <f t="shared" si="30"/>
        <v>2951</v>
      </c>
      <c r="R34" s="3">
        <f t="shared" si="30"/>
        <v>2951</v>
      </c>
      <c r="S34" s="3">
        <f t="shared" si="30"/>
        <v>2951</v>
      </c>
      <c r="T34" s="3">
        <f t="shared" si="30"/>
        <v>2951</v>
      </c>
      <c r="U34" s="3">
        <f t="shared" si="30"/>
        <v>2951</v>
      </c>
      <c r="V34" s="3">
        <f t="shared" si="30"/>
        <v>2951</v>
      </c>
      <c r="W34" s="3">
        <f t="shared" si="30"/>
        <v>2951</v>
      </c>
      <c r="X34" s="3">
        <f t="shared" si="30"/>
        <v>2951</v>
      </c>
      <c r="Y34" s="3">
        <f t="shared" si="30"/>
        <v>2951</v>
      </c>
      <c r="Z34" s="3">
        <f t="shared" si="30"/>
        <v>2951</v>
      </c>
      <c r="AA34" s="3">
        <f t="shared" si="30"/>
        <v>2951</v>
      </c>
      <c r="AB34" s="3">
        <f t="shared" si="30"/>
        <v>2951</v>
      </c>
      <c r="AC34" s="3">
        <f t="shared" si="30"/>
        <v>2951</v>
      </c>
      <c r="AD34" s="3">
        <f t="shared" si="30"/>
        <v>2951</v>
      </c>
      <c r="AE34" s="3">
        <f t="shared" si="30"/>
        <v>2951</v>
      </c>
      <c r="AF34" s="3">
        <f t="shared" si="30"/>
        <v>2951</v>
      </c>
      <c r="AG34" s="3">
        <f t="shared" si="30"/>
        <v>2951</v>
      </c>
      <c r="AH34" s="3">
        <f t="shared" si="30"/>
        <v>2951</v>
      </c>
      <c r="AI34" s="3">
        <f t="shared" si="30"/>
        <v>2951</v>
      </c>
      <c r="AJ34" s="3">
        <f t="shared" si="30"/>
        <v>2951</v>
      </c>
      <c r="AK34" s="3">
        <f t="shared" si="30"/>
        <v>2951</v>
      </c>
      <c r="AL34" s="3">
        <f t="shared" si="30"/>
        <v>2951</v>
      </c>
      <c r="AM34" s="3">
        <f t="shared" si="30"/>
        <v>2951</v>
      </c>
      <c r="AN34" s="3">
        <f t="shared" si="30"/>
        <v>2951</v>
      </c>
      <c r="AO34" s="3">
        <f t="shared" si="30"/>
        <v>2951</v>
      </c>
      <c r="AP34" s="3">
        <f t="shared" si="30"/>
        <v>2951</v>
      </c>
      <c r="AQ34" s="3">
        <f t="shared" si="30"/>
        <v>2951</v>
      </c>
      <c r="AR34" s="3">
        <f t="shared" si="30"/>
        <v>2951</v>
      </c>
      <c r="AS34" s="3">
        <f t="shared" si="30"/>
        <v>2951</v>
      </c>
      <c r="AT34" s="3">
        <f t="shared" si="30"/>
        <v>2951</v>
      </c>
      <c r="AU34" s="3">
        <f t="shared" si="30"/>
        <v>2951</v>
      </c>
      <c r="AV34" s="3">
        <f t="shared" si="30"/>
        <v>2951</v>
      </c>
      <c r="AW34" s="3">
        <f t="shared" si="30"/>
        <v>2951</v>
      </c>
      <c r="AX34" s="3">
        <f t="shared" si="30"/>
        <v>2951</v>
      </c>
      <c r="AY34" s="3">
        <f t="shared" si="30"/>
        <v>2951</v>
      </c>
      <c r="AZ34" s="3">
        <f t="shared" si="30"/>
        <v>2951</v>
      </c>
      <c r="BA34" s="3">
        <f t="shared" si="30"/>
        <v>2951</v>
      </c>
      <c r="BB34" s="3">
        <f t="shared" si="30"/>
        <v>2951</v>
      </c>
      <c r="BC34" s="3">
        <f t="shared" si="30"/>
        <v>2951</v>
      </c>
      <c r="BD34" s="3">
        <f t="shared" si="30"/>
        <v>2951</v>
      </c>
      <c r="BE34" s="3">
        <f t="shared" si="30"/>
        <v>2951</v>
      </c>
      <c r="BF34" s="3">
        <f t="shared" si="30"/>
        <v>2951</v>
      </c>
      <c r="BG34" s="3">
        <f t="shared" si="30"/>
        <v>2951</v>
      </c>
      <c r="BH34" s="3">
        <f t="shared" si="30"/>
        <v>2951</v>
      </c>
      <c r="BI34" s="3">
        <f t="shared" si="30"/>
        <v>2951</v>
      </c>
      <c r="BJ34" s="3">
        <f t="shared" si="30"/>
        <v>2951</v>
      </c>
      <c r="BK34" s="3">
        <f t="shared" si="30"/>
        <v>2951</v>
      </c>
      <c r="BL34" s="3">
        <f t="shared" si="30"/>
        <v>2951</v>
      </c>
      <c r="BM34" s="3">
        <f t="shared" si="30"/>
        <v>2951</v>
      </c>
      <c r="BN34" s="3">
        <f t="shared" si="30"/>
        <v>2951</v>
      </c>
      <c r="BO34" s="3">
        <f t="shared" si="30"/>
        <v>2951</v>
      </c>
      <c r="BP34" s="3">
        <f t="shared" ref="BP34:CH34" si="31">IF(SUM($C$19:$N$19)=0,0,BO34+BP16)</f>
        <v>2951</v>
      </c>
      <c r="BQ34" s="3">
        <f t="shared" si="31"/>
        <v>2951</v>
      </c>
      <c r="BR34" s="3">
        <f t="shared" si="31"/>
        <v>2951</v>
      </c>
      <c r="BS34" s="3">
        <f t="shared" si="31"/>
        <v>2951</v>
      </c>
      <c r="BT34" s="3">
        <f t="shared" si="31"/>
        <v>2951</v>
      </c>
      <c r="BU34" s="3">
        <f t="shared" si="31"/>
        <v>2951</v>
      </c>
      <c r="BV34" s="3">
        <f t="shared" si="31"/>
        <v>2951</v>
      </c>
      <c r="BW34" s="3">
        <f t="shared" si="31"/>
        <v>2951</v>
      </c>
      <c r="BX34" s="3">
        <f t="shared" si="31"/>
        <v>2951</v>
      </c>
      <c r="BY34" s="3">
        <f t="shared" si="31"/>
        <v>2951</v>
      </c>
      <c r="BZ34" s="3">
        <f t="shared" si="31"/>
        <v>2951</v>
      </c>
      <c r="CA34" s="3">
        <f t="shared" si="31"/>
        <v>2951</v>
      </c>
      <c r="CB34" s="3">
        <f t="shared" si="31"/>
        <v>2951</v>
      </c>
      <c r="CC34" s="3">
        <f t="shared" si="31"/>
        <v>2951</v>
      </c>
      <c r="CD34" s="3">
        <f t="shared" si="31"/>
        <v>2951</v>
      </c>
      <c r="CE34" s="3">
        <f t="shared" si="31"/>
        <v>2951</v>
      </c>
      <c r="CF34" s="3">
        <f t="shared" si="31"/>
        <v>2951</v>
      </c>
      <c r="CG34" s="3">
        <f t="shared" si="31"/>
        <v>2951</v>
      </c>
      <c r="CH34" s="12">
        <f t="shared" si="31"/>
        <v>2951</v>
      </c>
    </row>
    <row r="35" spans="1:86" x14ac:dyDescent="0.3">
      <c r="A35" s="563"/>
      <c r="B35" s="11" t="str">
        <f t="shared" si="7"/>
        <v>Water Heating</v>
      </c>
      <c r="C35" s="3">
        <f t="shared" si="7"/>
        <v>0</v>
      </c>
      <c r="D35" s="3">
        <f t="shared" ref="D35:BO35" si="32">IF(SUM($C$19:$N$19)=0,0,C35+D17)</f>
        <v>0</v>
      </c>
      <c r="E35" s="3">
        <f t="shared" si="32"/>
        <v>0</v>
      </c>
      <c r="F35" s="3">
        <f t="shared" si="32"/>
        <v>0</v>
      </c>
      <c r="G35" s="3">
        <f t="shared" si="32"/>
        <v>0</v>
      </c>
      <c r="H35" s="3">
        <f t="shared" si="32"/>
        <v>0</v>
      </c>
      <c r="I35" s="3">
        <f t="shared" si="32"/>
        <v>0</v>
      </c>
      <c r="J35" s="3">
        <f t="shared" si="32"/>
        <v>0</v>
      </c>
      <c r="K35" s="3">
        <f t="shared" si="32"/>
        <v>0</v>
      </c>
      <c r="L35" s="3">
        <f t="shared" si="32"/>
        <v>0</v>
      </c>
      <c r="M35" s="3">
        <f t="shared" si="32"/>
        <v>0</v>
      </c>
      <c r="N35" s="3">
        <f t="shared" si="32"/>
        <v>21156</v>
      </c>
      <c r="O35" s="3">
        <f t="shared" si="32"/>
        <v>21156</v>
      </c>
      <c r="P35" s="3">
        <f t="shared" si="32"/>
        <v>21156</v>
      </c>
      <c r="Q35" s="3">
        <f t="shared" si="32"/>
        <v>21156</v>
      </c>
      <c r="R35" s="3">
        <f t="shared" si="32"/>
        <v>21156</v>
      </c>
      <c r="S35" s="3">
        <f t="shared" si="32"/>
        <v>21156</v>
      </c>
      <c r="T35" s="3">
        <f t="shared" si="32"/>
        <v>21156</v>
      </c>
      <c r="U35" s="3">
        <f t="shared" si="32"/>
        <v>21156</v>
      </c>
      <c r="V35" s="3">
        <f t="shared" si="32"/>
        <v>21156</v>
      </c>
      <c r="W35" s="3">
        <f t="shared" si="32"/>
        <v>21156</v>
      </c>
      <c r="X35" s="3">
        <f t="shared" si="32"/>
        <v>21156</v>
      </c>
      <c r="Y35" s="3">
        <f t="shared" si="32"/>
        <v>21156</v>
      </c>
      <c r="Z35" s="3">
        <f t="shared" si="32"/>
        <v>21156</v>
      </c>
      <c r="AA35" s="3">
        <f t="shared" si="32"/>
        <v>21156</v>
      </c>
      <c r="AB35" s="3">
        <f t="shared" si="32"/>
        <v>21156</v>
      </c>
      <c r="AC35" s="3">
        <f t="shared" si="32"/>
        <v>21156</v>
      </c>
      <c r="AD35" s="3">
        <f t="shared" si="32"/>
        <v>21156</v>
      </c>
      <c r="AE35" s="3">
        <f t="shared" si="32"/>
        <v>21156</v>
      </c>
      <c r="AF35" s="3">
        <f t="shared" si="32"/>
        <v>21156</v>
      </c>
      <c r="AG35" s="3">
        <f t="shared" si="32"/>
        <v>21156</v>
      </c>
      <c r="AH35" s="3">
        <f t="shared" si="32"/>
        <v>21156</v>
      </c>
      <c r="AI35" s="3">
        <f t="shared" si="32"/>
        <v>21156</v>
      </c>
      <c r="AJ35" s="3">
        <f t="shared" si="32"/>
        <v>21156</v>
      </c>
      <c r="AK35" s="3">
        <f t="shared" si="32"/>
        <v>21156</v>
      </c>
      <c r="AL35" s="3">
        <f t="shared" si="32"/>
        <v>21156</v>
      </c>
      <c r="AM35" s="3">
        <f t="shared" si="32"/>
        <v>21156</v>
      </c>
      <c r="AN35" s="3">
        <f t="shared" si="32"/>
        <v>21156</v>
      </c>
      <c r="AO35" s="3">
        <f t="shared" si="32"/>
        <v>21156</v>
      </c>
      <c r="AP35" s="3">
        <f t="shared" si="32"/>
        <v>21156</v>
      </c>
      <c r="AQ35" s="3">
        <f t="shared" si="32"/>
        <v>21156</v>
      </c>
      <c r="AR35" s="3">
        <f t="shared" si="32"/>
        <v>21156</v>
      </c>
      <c r="AS35" s="3">
        <f t="shared" si="32"/>
        <v>21156</v>
      </c>
      <c r="AT35" s="3">
        <f t="shared" si="32"/>
        <v>21156</v>
      </c>
      <c r="AU35" s="3">
        <f t="shared" si="32"/>
        <v>21156</v>
      </c>
      <c r="AV35" s="3">
        <f t="shared" si="32"/>
        <v>21156</v>
      </c>
      <c r="AW35" s="3">
        <f t="shared" si="32"/>
        <v>21156</v>
      </c>
      <c r="AX35" s="3">
        <f t="shared" si="32"/>
        <v>21156</v>
      </c>
      <c r="AY35" s="3">
        <f t="shared" si="32"/>
        <v>21156</v>
      </c>
      <c r="AZ35" s="3">
        <f t="shared" si="32"/>
        <v>21156</v>
      </c>
      <c r="BA35" s="3">
        <f t="shared" si="32"/>
        <v>21156</v>
      </c>
      <c r="BB35" s="3">
        <f t="shared" si="32"/>
        <v>21156</v>
      </c>
      <c r="BC35" s="3">
        <f t="shared" si="32"/>
        <v>21156</v>
      </c>
      <c r="BD35" s="3">
        <f t="shared" si="32"/>
        <v>21156</v>
      </c>
      <c r="BE35" s="3">
        <f t="shared" si="32"/>
        <v>21156</v>
      </c>
      <c r="BF35" s="3">
        <f t="shared" si="32"/>
        <v>21156</v>
      </c>
      <c r="BG35" s="3">
        <f t="shared" si="32"/>
        <v>21156</v>
      </c>
      <c r="BH35" s="3">
        <f t="shared" si="32"/>
        <v>21156</v>
      </c>
      <c r="BI35" s="3">
        <f t="shared" si="32"/>
        <v>21156</v>
      </c>
      <c r="BJ35" s="3">
        <f t="shared" si="32"/>
        <v>21156</v>
      </c>
      <c r="BK35" s="3">
        <f t="shared" si="32"/>
        <v>21156</v>
      </c>
      <c r="BL35" s="3">
        <f t="shared" si="32"/>
        <v>21156</v>
      </c>
      <c r="BM35" s="3">
        <f t="shared" si="32"/>
        <v>21156</v>
      </c>
      <c r="BN35" s="3">
        <f t="shared" si="32"/>
        <v>21156</v>
      </c>
      <c r="BO35" s="3">
        <f t="shared" si="32"/>
        <v>21156</v>
      </c>
      <c r="BP35" s="3">
        <f t="shared" ref="BP35:CH35" si="33">IF(SUM($C$19:$N$19)=0,0,BO35+BP17)</f>
        <v>21156</v>
      </c>
      <c r="BQ35" s="3">
        <f t="shared" si="33"/>
        <v>21156</v>
      </c>
      <c r="BR35" s="3">
        <f t="shared" si="33"/>
        <v>21156</v>
      </c>
      <c r="BS35" s="3">
        <f t="shared" si="33"/>
        <v>21156</v>
      </c>
      <c r="BT35" s="3">
        <f t="shared" si="33"/>
        <v>21156</v>
      </c>
      <c r="BU35" s="3">
        <f t="shared" si="33"/>
        <v>21156</v>
      </c>
      <c r="BV35" s="3">
        <f t="shared" si="33"/>
        <v>21156</v>
      </c>
      <c r="BW35" s="3">
        <f t="shared" si="33"/>
        <v>21156</v>
      </c>
      <c r="BX35" s="3">
        <f t="shared" si="33"/>
        <v>21156</v>
      </c>
      <c r="BY35" s="3">
        <f t="shared" si="33"/>
        <v>21156</v>
      </c>
      <c r="BZ35" s="3">
        <f t="shared" si="33"/>
        <v>21156</v>
      </c>
      <c r="CA35" s="3">
        <f t="shared" si="33"/>
        <v>21156</v>
      </c>
      <c r="CB35" s="3">
        <f t="shared" si="33"/>
        <v>21156</v>
      </c>
      <c r="CC35" s="3">
        <f t="shared" si="33"/>
        <v>21156</v>
      </c>
      <c r="CD35" s="3">
        <f t="shared" si="33"/>
        <v>21156</v>
      </c>
      <c r="CE35" s="3">
        <f t="shared" si="33"/>
        <v>21156</v>
      </c>
      <c r="CF35" s="3">
        <f t="shared" si="33"/>
        <v>21156</v>
      </c>
      <c r="CG35" s="3">
        <f t="shared" si="33"/>
        <v>21156</v>
      </c>
      <c r="CH35" s="12">
        <f t="shared" si="33"/>
        <v>21156</v>
      </c>
    </row>
    <row r="36" spans="1:86" ht="15" customHeight="1" x14ac:dyDescent="0.3">
      <c r="A36" s="563"/>
      <c r="B36" s="11" t="str">
        <f t="shared" si="7"/>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35">
      <c r="A37" s="564"/>
      <c r="B37" s="16" t="str">
        <f t="shared" si="7"/>
        <v>Monthly kWh</v>
      </c>
      <c r="C37" s="280">
        <f>SUM(C23:C36)</f>
        <v>0</v>
      </c>
      <c r="D37" s="280">
        <f t="shared" ref="D37:BO37" si="34">SUM(D23:D36)</f>
        <v>0</v>
      </c>
      <c r="E37" s="280">
        <f t="shared" si="34"/>
        <v>144645.59</v>
      </c>
      <c r="F37" s="280">
        <f t="shared" si="34"/>
        <v>326588.53000000003</v>
      </c>
      <c r="G37" s="280">
        <f t="shared" si="34"/>
        <v>825604.07</v>
      </c>
      <c r="H37" s="280">
        <f t="shared" si="34"/>
        <v>1005180.83</v>
      </c>
      <c r="I37" s="280">
        <f t="shared" si="34"/>
        <v>1188163.24</v>
      </c>
      <c r="J37" s="280">
        <f t="shared" si="34"/>
        <v>1506167.24</v>
      </c>
      <c r="K37" s="280">
        <f t="shared" si="34"/>
        <v>2052168.1199999999</v>
      </c>
      <c r="L37" s="280">
        <f t="shared" si="34"/>
        <v>2128096.7599999998</v>
      </c>
      <c r="M37" s="280">
        <f t="shared" si="34"/>
        <v>2342263.7599999998</v>
      </c>
      <c r="N37" s="280">
        <f t="shared" si="34"/>
        <v>2776349.68</v>
      </c>
      <c r="O37" s="280">
        <f t="shared" si="34"/>
        <v>2776349.68</v>
      </c>
      <c r="P37" s="280">
        <f t="shared" si="34"/>
        <v>2776349.68</v>
      </c>
      <c r="Q37" s="280">
        <f t="shared" si="34"/>
        <v>2776349.68</v>
      </c>
      <c r="R37" s="280">
        <f t="shared" si="34"/>
        <v>2776349.68</v>
      </c>
      <c r="S37" s="280">
        <f t="shared" si="34"/>
        <v>2776349.68</v>
      </c>
      <c r="T37" s="280">
        <f t="shared" si="34"/>
        <v>2776349.68</v>
      </c>
      <c r="U37" s="280">
        <f t="shared" si="34"/>
        <v>2776349.68</v>
      </c>
      <c r="V37" s="280">
        <f t="shared" si="34"/>
        <v>2776349.68</v>
      </c>
      <c r="W37" s="280">
        <f t="shared" si="34"/>
        <v>2776349.68</v>
      </c>
      <c r="X37" s="280">
        <f t="shared" si="34"/>
        <v>2776349.68</v>
      </c>
      <c r="Y37" s="280">
        <f t="shared" si="34"/>
        <v>2776349.68</v>
      </c>
      <c r="Z37" s="280">
        <f t="shared" si="34"/>
        <v>2776349.68</v>
      </c>
      <c r="AA37" s="280">
        <f t="shared" si="34"/>
        <v>2776349.68</v>
      </c>
      <c r="AB37" s="280">
        <f t="shared" si="34"/>
        <v>2776349.68</v>
      </c>
      <c r="AC37" s="280">
        <f t="shared" si="34"/>
        <v>2776349.68</v>
      </c>
      <c r="AD37" s="280">
        <f t="shared" si="34"/>
        <v>2776349.68</v>
      </c>
      <c r="AE37" s="280">
        <f t="shared" si="34"/>
        <v>2776349.68</v>
      </c>
      <c r="AF37" s="280">
        <f t="shared" si="34"/>
        <v>2776349.68</v>
      </c>
      <c r="AG37" s="280">
        <f t="shared" si="34"/>
        <v>2776349.68</v>
      </c>
      <c r="AH37" s="280">
        <f t="shared" si="34"/>
        <v>2776349.68</v>
      </c>
      <c r="AI37" s="280">
        <f t="shared" si="34"/>
        <v>2776349.68</v>
      </c>
      <c r="AJ37" s="280">
        <f t="shared" si="34"/>
        <v>2776349.68</v>
      </c>
      <c r="AK37" s="280">
        <f t="shared" si="34"/>
        <v>2776349.68</v>
      </c>
      <c r="AL37" s="280">
        <f t="shared" si="34"/>
        <v>2776349.68</v>
      </c>
      <c r="AM37" s="280">
        <f t="shared" si="34"/>
        <v>2776349.68</v>
      </c>
      <c r="AN37" s="280">
        <f t="shared" si="34"/>
        <v>2776349.68</v>
      </c>
      <c r="AO37" s="280">
        <f t="shared" si="34"/>
        <v>2776349.68</v>
      </c>
      <c r="AP37" s="280">
        <f t="shared" si="34"/>
        <v>2776349.68</v>
      </c>
      <c r="AQ37" s="280">
        <f t="shared" si="34"/>
        <v>2776349.68</v>
      </c>
      <c r="AR37" s="280">
        <f t="shared" si="34"/>
        <v>2776349.68</v>
      </c>
      <c r="AS37" s="280">
        <f t="shared" si="34"/>
        <v>2776349.68</v>
      </c>
      <c r="AT37" s="280">
        <f t="shared" si="34"/>
        <v>2776349.68</v>
      </c>
      <c r="AU37" s="280">
        <f t="shared" si="34"/>
        <v>2776349.68</v>
      </c>
      <c r="AV37" s="280">
        <f t="shared" si="34"/>
        <v>2776349.68</v>
      </c>
      <c r="AW37" s="280">
        <f t="shared" si="34"/>
        <v>2776349.68</v>
      </c>
      <c r="AX37" s="280">
        <f t="shared" si="34"/>
        <v>2776349.68</v>
      </c>
      <c r="AY37" s="280">
        <f t="shared" si="34"/>
        <v>2776349.68</v>
      </c>
      <c r="AZ37" s="280">
        <f t="shared" si="34"/>
        <v>2776349.68</v>
      </c>
      <c r="BA37" s="280">
        <f t="shared" si="34"/>
        <v>2776349.68</v>
      </c>
      <c r="BB37" s="280">
        <f t="shared" si="34"/>
        <v>2776349.68</v>
      </c>
      <c r="BC37" s="280">
        <f t="shared" si="34"/>
        <v>2776349.68</v>
      </c>
      <c r="BD37" s="280">
        <f t="shared" si="34"/>
        <v>2776349.68</v>
      </c>
      <c r="BE37" s="280">
        <f t="shared" si="34"/>
        <v>2776349.68</v>
      </c>
      <c r="BF37" s="280">
        <f t="shared" si="34"/>
        <v>2776349.68</v>
      </c>
      <c r="BG37" s="280">
        <f t="shared" si="34"/>
        <v>2776349.68</v>
      </c>
      <c r="BH37" s="280">
        <f t="shared" si="34"/>
        <v>2776349.68</v>
      </c>
      <c r="BI37" s="280">
        <f t="shared" si="34"/>
        <v>2776349.68</v>
      </c>
      <c r="BJ37" s="280">
        <f t="shared" si="34"/>
        <v>2776349.68</v>
      </c>
      <c r="BK37" s="280">
        <f t="shared" si="34"/>
        <v>2776349.68</v>
      </c>
      <c r="BL37" s="280">
        <f t="shared" si="34"/>
        <v>2776349.68</v>
      </c>
      <c r="BM37" s="280">
        <f t="shared" si="34"/>
        <v>2776349.68</v>
      </c>
      <c r="BN37" s="280">
        <f t="shared" si="34"/>
        <v>2776349.68</v>
      </c>
      <c r="BO37" s="280">
        <f t="shared" si="34"/>
        <v>2776349.68</v>
      </c>
      <c r="BP37" s="280">
        <f t="shared" ref="BP37:CH37" si="35">SUM(BP23:BP36)</f>
        <v>2776349.68</v>
      </c>
      <c r="BQ37" s="280">
        <f t="shared" si="35"/>
        <v>2776349.68</v>
      </c>
      <c r="BR37" s="280">
        <f t="shared" si="35"/>
        <v>2776349.68</v>
      </c>
      <c r="BS37" s="280">
        <f t="shared" si="35"/>
        <v>2776349.68</v>
      </c>
      <c r="BT37" s="280">
        <f t="shared" si="35"/>
        <v>2776349.68</v>
      </c>
      <c r="BU37" s="280">
        <f t="shared" si="35"/>
        <v>2776349.68</v>
      </c>
      <c r="BV37" s="280">
        <f t="shared" si="35"/>
        <v>2776349.68</v>
      </c>
      <c r="BW37" s="280">
        <f t="shared" si="35"/>
        <v>2776349.68</v>
      </c>
      <c r="BX37" s="280">
        <f t="shared" si="35"/>
        <v>2776349.68</v>
      </c>
      <c r="BY37" s="280">
        <f t="shared" si="35"/>
        <v>2776349.68</v>
      </c>
      <c r="BZ37" s="280">
        <f t="shared" si="35"/>
        <v>2776349.68</v>
      </c>
      <c r="CA37" s="280">
        <f t="shared" si="35"/>
        <v>2776349.68</v>
      </c>
      <c r="CB37" s="280">
        <f t="shared" si="35"/>
        <v>2776349.68</v>
      </c>
      <c r="CC37" s="280">
        <f t="shared" si="35"/>
        <v>2776349.68</v>
      </c>
      <c r="CD37" s="280">
        <f t="shared" si="35"/>
        <v>2776349.68</v>
      </c>
      <c r="CE37" s="280">
        <f t="shared" si="35"/>
        <v>2776349.68</v>
      </c>
      <c r="CF37" s="280">
        <f t="shared" si="35"/>
        <v>2776349.68</v>
      </c>
      <c r="CG37" s="280">
        <f t="shared" si="35"/>
        <v>2776349.68</v>
      </c>
      <c r="CH37" s="283">
        <f t="shared" si="35"/>
        <v>2776349.68</v>
      </c>
    </row>
    <row r="38" spans="1:86" x14ac:dyDescent="0.3">
      <c r="A38" s="8"/>
      <c r="B38" s="303"/>
      <c r="C38" s="9"/>
      <c r="D38" s="303"/>
      <c r="E38" s="9"/>
      <c r="F38" s="303"/>
      <c r="G38" s="303"/>
      <c r="H38" s="9"/>
      <c r="I38" s="303"/>
      <c r="J38" s="303"/>
      <c r="K38" s="9"/>
      <c r="L38" s="303"/>
      <c r="M38" s="303"/>
      <c r="N38" s="355" t="s">
        <v>195</v>
      </c>
      <c r="O38" s="354">
        <f>SUM(C5:N18)</f>
        <v>2776349.6799999997</v>
      </c>
      <c r="P38" s="303"/>
      <c r="Q38" s="9"/>
      <c r="R38" s="303"/>
      <c r="S38" s="303"/>
      <c r="T38" s="9"/>
      <c r="U38" s="303"/>
      <c r="V38" s="303"/>
      <c r="W38" s="9"/>
      <c r="X38" s="303"/>
      <c r="Y38" s="303"/>
      <c r="Z38" s="9"/>
      <c r="AA38" s="303"/>
      <c r="AB38" s="303"/>
      <c r="AC38" s="9"/>
      <c r="AD38" s="303"/>
      <c r="AE38" s="303"/>
      <c r="AF38" s="9"/>
      <c r="AG38" s="303"/>
      <c r="AH38" s="303"/>
      <c r="AI38" s="9"/>
      <c r="AJ38" s="303"/>
      <c r="AK38" s="303"/>
      <c r="AL38" s="9"/>
      <c r="AM38" s="303"/>
      <c r="AN38" s="303"/>
      <c r="AO38" s="9"/>
      <c r="AP38" s="303"/>
      <c r="AQ38" s="303"/>
      <c r="AR38" s="9"/>
      <c r="AS38" s="303"/>
      <c r="AT38" s="303"/>
      <c r="AU38" s="9"/>
      <c r="AV38" s="303"/>
      <c r="AW38" s="303"/>
      <c r="AX38" s="9"/>
      <c r="AY38" s="303"/>
      <c r="AZ38" s="303"/>
      <c r="BA38" s="9"/>
      <c r="BB38" s="303"/>
      <c r="BC38" s="303"/>
      <c r="BD38" s="9"/>
      <c r="BE38" s="303"/>
      <c r="BF38" s="303"/>
      <c r="BG38" s="9"/>
      <c r="BH38" s="303"/>
      <c r="BI38" s="303"/>
      <c r="BJ38" s="9"/>
      <c r="BK38" s="303"/>
      <c r="BL38" s="303"/>
      <c r="BM38" s="9"/>
      <c r="BN38" s="303"/>
      <c r="BO38" s="303"/>
      <c r="BP38" s="9"/>
      <c r="BQ38" s="303"/>
      <c r="BR38" s="303"/>
      <c r="BS38" s="9"/>
      <c r="BT38" s="303"/>
      <c r="BU38" s="303"/>
      <c r="BV38" s="9"/>
      <c r="BW38" s="303"/>
      <c r="BX38" s="303"/>
      <c r="BY38" s="9"/>
      <c r="BZ38" s="303"/>
      <c r="CA38" s="303"/>
      <c r="CB38" s="9"/>
      <c r="CC38" s="303"/>
      <c r="CD38" s="303"/>
      <c r="CE38" s="9"/>
      <c r="CF38" s="303"/>
      <c r="CG38" s="303"/>
      <c r="CH38" s="149"/>
    </row>
    <row r="39" spans="1:86" ht="15" thickBot="1" x14ac:dyDescent="0.35">
      <c r="C39" s="304"/>
      <c r="D39" s="148"/>
      <c r="E39" s="304"/>
      <c r="F39" s="148"/>
      <c r="G39" s="148"/>
      <c r="H39" s="304"/>
      <c r="I39" s="148"/>
      <c r="J39" s="148"/>
      <c r="K39" s="304"/>
      <c r="L39" s="148"/>
      <c r="M39" s="148"/>
      <c r="N39" s="304"/>
      <c r="O39" s="148"/>
      <c r="P39" s="148"/>
      <c r="Q39" s="304"/>
      <c r="R39" s="148"/>
      <c r="S39" s="148"/>
      <c r="T39" s="304"/>
      <c r="U39" s="148"/>
      <c r="V39" s="148"/>
      <c r="W39" s="304"/>
      <c r="X39" s="148"/>
      <c r="Y39" s="148"/>
      <c r="Z39" s="304"/>
      <c r="AA39" s="148"/>
      <c r="AB39" s="148"/>
      <c r="AC39" s="304"/>
      <c r="AD39" s="148"/>
      <c r="AE39" s="148"/>
      <c r="AF39" s="304"/>
      <c r="AG39" s="148"/>
      <c r="AH39" s="148"/>
      <c r="AI39" s="304"/>
      <c r="AJ39" s="148"/>
      <c r="AK39" s="148"/>
      <c r="AL39" s="304"/>
      <c r="AM39" s="148"/>
      <c r="AN39" s="148"/>
      <c r="AO39" s="304"/>
      <c r="AP39" s="148"/>
      <c r="AQ39" s="148"/>
      <c r="AR39" s="304"/>
      <c r="AS39" s="148"/>
      <c r="AT39" s="148"/>
      <c r="AU39" s="304"/>
      <c r="AV39" s="148"/>
      <c r="AW39" s="148"/>
      <c r="AX39" s="304"/>
      <c r="AY39" s="148"/>
      <c r="AZ39" s="148"/>
      <c r="BA39" s="304"/>
      <c r="BB39" s="148"/>
      <c r="BC39" s="148"/>
      <c r="BD39" s="304"/>
      <c r="BE39" s="148"/>
      <c r="BF39" s="148"/>
      <c r="BG39" s="304"/>
      <c r="BH39" s="148"/>
      <c r="BI39" s="148"/>
      <c r="BJ39" s="304"/>
      <c r="BK39" s="148"/>
      <c r="BL39" s="148"/>
      <c r="BM39" s="304"/>
      <c r="BN39" s="148"/>
      <c r="BO39" s="148"/>
      <c r="BP39" s="304"/>
      <c r="BQ39" s="148"/>
      <c r="BR39" s="148"/>
      <c r="BS39" s="304"/>
      <c r="BT39" s="148"/>
      <c r="BU39" s="148"/>
      <c r="BV39" s="304"/>
      <c r="BW39" s="148"/>
      <c r="BX39" s="148"/>
      <c r="BY39" s="304"/>
      <c r="BZ39" s="148"/>
      <c r="CA39" s="148"/>
      <c r="CB39" s="304"/>
      <c r="CC39" s="148"/>
      <c r="CD39" s="148"/>
      <c r="CE39" s="304"/>
      <c r="CF39" s="148"/>
      <c r="CG39" s="148"/>
      <c r="CH39" s="304"/>
    </row>
    <row r="40" spans="1:86" ht="16.2" thickBot="1" x14ac:dyDescent="0.35">
      <c r="A40" s="565" t="s">
        <v>16</v>
      </c>
      <c r="B40" s="18" t="str">
        <f t="shared" ref="B40" si="36">B22</f>
        <v>End Use</v>
      </c>
      <c r="C40" s="176">
        <f>C$4</f>
        <v>44927</v>
      </c>
      <c r="D40" s="176">
        <f t="shared" ref="D40:BO40" si="37">D$4</f>
        <v>44958</v>
      </c>
      <c r="E40" s="176">
        <f t="shared" si="37"/>
        <v>44986</v>
      </c>
      <c r="F40" s="176">
        <f t="shared" si="37"/>
        <v>45017</v>
      </c>
      <c r="G40" s="176">
        <f t="shared" si="37"/>
        <v>45047</v>
      </c>
      <c r="H40" s="176">
        <f t="shared" si="37"/>
        <v>45078</v>
      </c>
      <c r="I40" s="176">
        <f t="shared" si="37"/>
        <v>45108</v>
      </c>
      <c r="J40" s="176">
        <f t="shared" si="37"/>
        <v>45139</v>
      </c>
      <c r="K40" s="176">
        <f t="shared" si="37"/>
        <v>45170</v>
      </c>
      <c r="L40" s="176">
        <f t="shared" si="37"/>
        <v>45200</v>
      </c>
      <c r="M40" s="176">
        <f t="shared" si="37"/>
        <v>45231</v>
      </c>
      <c r="N40" s="176">
        <f t="shared" si="37"/>
        <v>45261</v>
      </c>
      <c r="O40" s="176">
        <f t="shared" si="37"/>
        <v>45292</v>
      </c>
      <c r="P40" s="176">
        <f t="shared" si="37"/>
        <v>45323</v>
      </c>
      <c r="Q40" s="176">
        <f t="shared" si="37"/>
        <v>45352</v>
      </c>
      <c r="R40" s="176">
        <f t="shared" si="37"/>
        <v>45383</v>
      </c>
      <c r="S40" s="176">
        <f t="shared" si="37"/>
        <v>45413</v>
      </c>
      <c r="T40" s="176">
        <f t="shared" si="37"/>
        <v>45444</v>
      </c>
      <c r="U40" s="176">
        <f t="shared" si="37"/>
        <v>45474</v>
      </c>
      <c r="V40" s="176">
        <f t="shared" si="37"/>
        <v>45505</v>
      </c>
      <c r="W40" s="176">
        <f t="shared" si="37"/>
        <v>45536</v>
      </c>
      <c r="X40" s="176">
        <f t="shared" si="37"/>
        <v>45566</v>
      </c>
      <c r="Y40" s="176">
        <f t="shared" si="37"/>
        <v>45597</v>
      </c>
      <c r="Z40" s="176">
        <f t="shared" si="37"/>
        <v>45627</v>
      </c>
      <c r="AA40" s="176">
        <f t="shared" si="37"/>
        <v>45658</v>
      </c>
      <c r="AB40" s="176">
        <f t="shared" si="37"/>
        <v>45689</v>
      </c>
      <c r="AC40" s="176">
        <f t="shared" si="37"/>
        <v>45717</v>
      </c>
      <c r="AD40" s="176">
        <f t="shared" si="37"/>
        <v>45748</v>
      </c>
      <c r="AE40" s="176">
        <f t="shared" si="37"/>
        <v>45778</v>
      </c>
      <c r="AF40" s="176">
        <f t="shared" si="37"/>
        <v>45809</v>
      </c>
      <c r="AG40" s="176">
        <f t="shared" si="37"/>
        <v>45839</v>
      </c>
      <c r="AH40" s="176">
        <f t="shared" si="37"/>
        <v>45870</v>
      </c>
      <c r="AI40" s="176">
        <f t="shared" si="37"/>
        <v>45901</v>
      </c>
      <c r="AJ40" s="176">
        <f t="shared" si="37"/>
        <v>45931</v>
      </c>
      <c r="AK40" s="176">
        <f t="shared" si="37"/>
        <v>45962</v>
      </c>
      <c r="AL40" s="176">
        <f t="shared" si="37"/>
        <v>45992</v>
      </c>
      <c r="AM40" s="176">
        <f t="shared" si="37"/>
        <v>46023</v>
      </c>
      <c r="AN40" s="176">
        <f t="shared" si="37"/>
        <v>46054</v>
      </c>
      <c r="AO40" s="176">
        <f t="shared" si="37"/>
        <v>46082</v>
      </c>
      <c r="AP40" s="176">
        <f t="shared" si="37"/>
        <v>46113</v>
      </c>
      <c r="AQ40" s="176">
        <f t="shared" si="37"/>
        <v>46143</v>
      </c>
      <c r="AR40" s="176">
        <f t="shared" si="37"/>
        <v>46174</v>
      </c>
      <c r="AS40" s="176">
        <f t="shared" si="37"/>
        <v>46204</v>
      </c>
      <c r="AT40" s="176">
        <f t="shared" si="37"/>
        <v>46235</v>
      </c>
      <c r="AU40" s="176">
        <f t="shared" si="37"/>
        <v>46266</v>
      </c>
      <c r="AV40" s="176">
        <f t="shared" si="37"/>
        <v>46296</v>
      </c>
      <c r="AW40" s="176">
        <f t="shared" si="37"/>
        <v>46327</v>
      </c>
      <c r="AX40" s="176">
        <f t="shared" si="37"/>
        <v>46357</v>
      </c>
      <c r="AY40" s="176">
        <f t="shared" si="37"/>
        <v>46388</v>
      </c>
      <c r="AZ40" s="176">
        <f t="shared" si="37"/>
        <v>46419</v>
      </c>
      <c r="BA40" s="176">
        <f t="shared" si="37"/>
        <v>46447</v>
      </c>
      <c r="BB40" s="176">
        <f t="shared" si="37"/>
        <v>46478</v>
      </c>
      <c r="BC40" s="176">
        <f t="shared" si="37"/>
        <v>46508</v>
      </c>
      <c r="BD40" s="176">
        <f t="shared" si="37"/>
        <v>46539</v>
      </c>
      <c r="BE40" s="176">
        <f t="shared" si="37"/>
        <v>46569</v>
      </c>
      <c r="BF40" s="176">
        <f t="shared" si="37"/>
        <v>46600</v>
      </c>
      <c r="BG40" s="176">
        <f t="shared" si="37"/>
        <v>46631</v>
      </c>
      <c r="BH40" s="176">
        <f t="shared" si="37"/>
        <v>46661</v>
      </c>
      <c r="BI40" s="176">
        <f t="shared" si="37"/>
        <v>46692</v>
      </c>
      <c r="BJ40" s="176">
        <f t="shared" si="37"/>
        <v>46722</v>
      </c>
      <c r="BK40" s="176">
        <f t="shared" si="37"/>
        <v>46753</v>
      </c>
      <c r="BL40" s="176">
        <f t="shared" si="37"/>
        <v>46784</v>
      </c>
      <c r="BM40" s="176">
        <f t="shared" si="37"/>
        <v>46813</v>
      </c>
      <c r="BN40" s="176">
        <f t="shared" si="37"/>
        <v>46844</v>
      </c>
      <c r="BO40" s="176">
        <f t="shared" si="37"/>
        <v>46874</v>
      </c>
      <c r="BP40" s="176">
        <f t="shared" ref="BP40:CH40" si="38">BP$4</f>
        <v>46905</v>
      </c>
      <c r="BQ40" s="176">
        <f t="shared" si="38"/>
        <v>46935</v>
      </c>
      <c r="BR40" s="176">
        <f t="shared" si="38"/>
        <v>46966</v>
      </c>
      <c r="BS40" s="176">
        <f t="shared" si="38"/>
        <v>46997</v>
      </c>
      <c r="BT40" s="176">
        <f t="shared" si="38"/>
        <v>47027</v>
      </c>
      <c r="BU40" s="176">
        <f t="shared" si="38"/>
        <v>47058</v>
      </c>
      <c r="BV40" s="176">
        <f t="shared" si="38"/>
        <v>47088</v>
      </c>
      <c r="BW40" s="176">
        <f t="shared" si="38"/>
        <v>47119</v>
      </c>
      <c r="BX40" s="176">
        <f t="shared" si="38"/>
        <v>47150</v>
      </c>
      <c r="BY40" s="176">
        <f t="shared" si="38"/>
        <v>47178</v>
      </c>
      <c r="BZ40" s="176">
        <f t="shared" si="38"/>
        <v>47209</v>
      </c>
      <c r="CA40" s="176">
        <f t="shared" si="38"/>
        <v>47239</v>
      </c>
      <c r="CB40" s="176">
        <f t="shared" si="38"/>
        <v>47270</v>
      </c>
      <c r="CC40" s="176">
        <f t="shared" si="38"/>
        <v>47300</v>
      </c>
      <c r="CD40" s="176">
        <f t="shared" si="38"/>
        <v>47331</v>
      </c>
      <c r="CE40" s="176">
        <f t="shared" si="38"/>
        <v>47362</v>
      </c>
      <c r="CF40" s="176">
        <f t="shared" si="38"/>
        <v>47392</v>
      </c>
      <c r="CG40" s="176">
        <f t="shared" si="38"/>
        <v>47423</v>
      </c>
      <c r="CH40" s="177">
        <f t="shared" si="38"/>
        <v>47453</v>
      </c>
    </row>
    <row r="41" spans="1:86" ht="15" customHeight="1" x14ac:dyDescent="0.3">
      <c r="A41" s="566"/>
      <c r="B41" s="11" t="str">
        <f t="shared" ref="B41:B55" si="39">B23</f>
        <v>Air Comp</v>
      </c>
      <c r="C41" s="3">
        <v>0</v>
      </c>
      <c r="D41" s="3">
        <v>0</v>
      </c>
      <c r="E41" s="3">
        <v>0</v>
      </c>
      <c r="F41" s="3">
        <v>0</v>
      </c>
      <c r="G41" s="3">
        <f>F41</f>
        <v>0</v>
      </c>
      <c r="H41" s="3">
        <f t="shared" ref="H41:BS41" si="40">G41</f>
        <v>0</v>
      </c>
      <c r="I41" s="3">
        <f t="shared" si="40"/>
        <v>0</v>
      </c>
      <c r="J41" s="3">
        <f t="shared" si="40"/>
        <v>0</v>
      </c>
      <c r="K41" s="3">
        <f t="shared" si="40"/>
        <v>0</v>
      </c>
      <c r="L41" s="3">
        <f t="shared" si="40"/>
        <v>0</v>
      </c>
      <c r="M41" s="3">
        <f t="shared" si="40"/>
        <v>0</v>
      </c>
      <c r="N41" s="3">
        <f t="shared" si="40"/>
        <v>0</v>
      </c>
      <c r="O41" s="3">
        <f t="shared" si="40"/>
        <v>0</v>
      </c>
      <c r="P41" s="3">
        <f t="shared" si="40"/>
        <v>0</v>
      </c>
      <c r="Q41" s="3">
        <f t="shared" si="40"/>
        <v>0</v>
      </c>
      <c r="R41" s="3">
        <f t="shared" si="40"/>
        <v>0</v>
      </c>
      <c r="S41" s="3">
        <f t="shared" si="40"/>
        <v>0</v>
      </c>
      <c r="T41" s="3">
        <f t="shared" si="40"/>
        <v>0</v>
      </c>
      <c r="U41" s="3">
        <f t="shared" si="40"/>
        <v>0</v>
      </c>
      <c r="V41" s="3">
        <f t="shared" si="40"/>
        <v>0</v>
      </c>
      <c r="W41" s="3">
        <f t="shared" si="40"/>
        <v>0</v>
      </c>
      <c r="X41" s="3">
        <f t="shared" si="40"/>
        <v>0</v>
      </c>
      <c r="Y41" s="3">
        <f t="shared" si="40"/>
        <v>0</v>
      </c>
      <c r="Z41" s="3">
        <f t="shared" si="40"/>
        <v>0</v>
      </c>
      <c r="AA41" s="3">
        <f t="shared" si="40"/>
        <v>0</v>
      </c>
      <c r="AB41" s="3">
        <f t="shared" si="40"/>
        <v>0</v>
      </c>
      <c r="AC41" s="3">
        <f t="shared" si="40"/>
        <v>0</v>
      </c>
      <c r="AD41" s="3">
        <f t="shared" si="40"/>
        <v>0</v>
      </c>
      <c r="AE41" s="3">
        <f t="shared" si="40"/>
        <v>0</v>
      </c>
      <c r="AF41" s="3">
        <f t="shared" si="40"/>
        <v>0</v>
      </c>
      <c r="AG41" s="3">
        <f t="shared" si="40"/>
        <v>0</v>
      </c>
      <c r="AH41" s="3">
        <f t="shared" si="40"/>
        <v>0</v>
      </c>
      <c r="AI41" s="3">
        <f t="shared" si="40"/>
        <v>0</v>
      </c>
      <c r="AJ41" s="3">
        <f t="shared" si="40"/>
        <v>0</v>
      </c>
      <c r="AK41" s="3">
        <f t="shared" si="40"/>
        <v>0</v>
      </c>
      <c r="AL41" s="3">
        <f t="shared" si="40"/>
        <v>0</v>
      </c>
      <c r="AM41" s="3">
        <f t="shared" si="40"/>
        <v>0</v>
      </c>
      <c r="AN41" s="3">
        <f t="shared" si="40"/>
        <v>0</v>
      </c>
      <c r="AO41" s="3">
        <f t="shared" si="40"/>
        <v>0</v>
      </c>
      <c r="AP41" s="3">
        <f t="shared" si="40"/>
        <v>0</v>
      </c>
      <c r="AQ41" s="3">
        <f t="shared" si="40"/>
        <v>0</v>
      </c>
      <c r="AR41" s="3">
        <f t="shared" si="40"/>
        <v>0</v>
      </c>
      <c r="AS41" s="3">
        <f t="shared" si="40"/>
        <v>0</v>
      </c>
      <c r="AT41" s="3">
        <f t="shared" si="40"/>
        <v>0</v>
      </c>
      <c r="AU41" s="3">
        <f t="shared" si="40"/>
        <v>0</v>
      </c>
      <c r="AV41" s="3">
        <f t="shared" si="40"/>
        <v>0</v>
      </c>
      <c r="AW41" s="3">
        <f t="shared" si="40"/>
        <v>0</v>
      </c>
      <c r="AX41" s="3">
        <f t="shared" si="40"/>
        <v>0</v>
      </c>
      <c r="AY41" s="3">
        <f t="shared" si="40"/>
        <v>0</v>
      </c>
      <c r="AZ41" s="3">
        <f t="shared" si="40"/>
        <v>0</v>
      </c>
      <c r="BA41" s="3">
        <f t="shared" si="40"/>
        <v>0</v>
      </c>
      <c r="BB41" s="3">
        <f t="shared" si="40"/>
        <v>0</v>
      </c>
      <c r="BC41" s="3">
        <f t="shared" si="40"/>
        <v>0</v>
      </c>
      <c r="BD41" s="3">
        <f t="shared" si="40"/>
        <v>0</v>
      </c>
      <c r="BE41" s="3">
        <f t="shared" si="40"/>
        <v>0</v>
      </c>
      <c r="BF41" s="3">
        <f t="shared" si="40"/>
        <v>0</v>
      </c>
      <c r="BG41" s="3">
        <f t="shared" si="40"/>
        <v>0</v>
      </c>
      <c r="BH41" s="3">
        <f t="shared" si="40"/>
        <v>0</v>
      </c>
      <c r="BI41" s="3">
        <f t="shared" si="40"/>
        <v>0</v>
      </c>
      <c r="BJ41" s="3">
        <f t="shared" si="40"/>
        <v>0</v>
      </c>
      <c r="BK41" s="3">
        <f t="shared" si="40"/>
        <v>0</v>
      </c>
      <c r="BL41" s="3">
        <f t="shared" si="40"/>
        <v>0</v>
      </c>
      <c r="BM41" s="3">
        <f t="shared" si="40"/>
        <v>0</v>
      </c>
      <c r="BN41" s="3">
        <f t="shared" si="40"/>
        <v>0</v>
      </c>
      <c r="BO41" s="3">
        <f t="shared" si="40"/>
        <v>0</v>
      </c>
      <c r="BP41" s="3">
        <f t="shared" si="40"/>
        <v>0</v>
      </c>
      <c r="BQ41" s="3">
        <f t="shared" si="40"/>
        <v>0</v>
      </c>
      <c r="BR41" s="3">
        <f t="shared" si="40"/>
        <v>0</v>
      </c>
      <c r="BS41" s="3">
        <f t="shared" si="40"/>
        <v>0</v>
      </c>
      <c r="BT41" s="3">
        <f t="shared" ref="BT41:CH41" si="41">BS41</f>
        <v>0</v>
      </c>
      <c r="BU41" s="3">
        <f t="shared" si="41"/>
        <v>0</v>
      </c>
      <c r="BV41" s="3">
        <f t="shared" si="41"/>
        <v>0</v>
      </c>
      <c r="BW41" s="3">
        <f t="shared" si="41"/>
        <v>0</v>
      </c>
      <c r="BX41" s="3">
        <f t="shared" si="41"/>
        <v>0</v>
      </c>
      <c r="BY41" s="3">
        <f t="shared" si="41"/>
        <v>0</v>
      </c>
      <c r="BZ41" s="3">
        <f t="shared" si="41"/>
        <v>0</v>
      </c>
      <c r="CA41" s="3">
        <f t="shared" si="41"/>
        <v>0</v>
      </c>
      <c r="CB41" s="3">
        <f t="shared" si="41"/>
        <v>0</v>
      </c>
      <c r="CC41" s="3">
        <f t="shared" si="41"/>
        <v>0</v>
      </c>
      <c r="CD41" s="3">
        <f t="shared" si="41"/>
        <v>0</v>
      </c>
      <c r="CE41" s="3">
        <f t="shared" si="41"/>
        <v>0</v>
      </c>
      <c r="CF41" s="3">
        <f t="shared" si="41"/>
        <v>0</v>
      </c>
      <c r="CG41" s="3">
        <f t="shared" si="41"/>
        <v>0</v>
      </c>
      <c r="CH41" s="12">
        <f t="shared" si="41"/>
        <v>0</v>
      </c>
    </row>
    <row r="42" spans="1:86" x14ac:dyDescent="0.3">
      <c r="A42" s="566"/>
      <c r="B42" s="13" t="str">
        <f t="shared" si="39"/>
        <v>Building Shell</v>
      </c>
      <c r="C42" s="3">
        <v>0</v>
      </c>
      <c r="D42" s="3">
        <v>0</v>
      </c>
      <c r="E42" s="3">
        <v>0</v>
      </c>
      <c r="F42" s="3">
        <v>0</v>
      </c>
      <c r="G42" s="3">
        <f t="shared" ref="G42:BR42" si="42">F42</f>
        <v>0</v>
      </c>
      <c r="H42" s="3">
        <f t="shared" si="42"/>
        <v>0</v>
      </c>
      <c r="I42" s="3">
        <f t="shared" si="42"/>
        <v>0</v>
      </c>
      <c r="J42" s="3">
        <f t="shared" si="42"/>
        <v>0</v>
      </c>
      <c r="K42" s="3">
        <f t="shared" si="42"/>
        <v>0</v>
      </c>
      <c r="L42" s="3">
        <f t="shared" si="42"/>
        <v>0</v>
      </c>
      <c r="M42" s="3">
        <f t="shared" si="42"/>
        <v>0</v>
      </c>
      <c r="N42" s="3">
        <f t="shared" si="42"/>
        <v>0</v>
      </c>
      <c r="O42" s="3">
        <f t="shared" si="42"/>
        <v>0</v>
      </c>
      <c r="P42" s="3">
        <f t="shared" si="42"/>
        <v>0</v>
      </c>
      <c r="Q42" s="3">
        <f t="shared" si="42"/>
        <v>0</v>
      </c>
      <c r="R42" s="3">
        <f t="shared" si="42"/>
        <v>0</v>
      </c>
      <c r="S42" s="3">
        <f t="shared" si="42"/>
        <v>0</v>
      </c>
      <c r="T42" s="3">
        <f t="shared" si="42"/>
        <v>0</v>
      </c>
      <c r="U42" s="3">
        <f t="shared" si="42"/>
        <v>0</v>
      </c>
      <c r="V42" s="3">
        <f t="shared" si="42"/>
        <v>0</v>
      </c>
      <c r="W42" s="3">
        <f t="shared" si="42"/>
        <v>0</v>
      </c>
      <c r="X42" s="3">
        <f t="shared" si="42"/>
        <v>0</v>
      </c>
      <c r="Y42" s="3">
        <f t="shared" si="42"/>
        <v>0</v>
      </c>
      <c r="Z42" s="3">
        <f t="shared" si="42"/>
        <v>0</v>
      </c>
      <c r="AA42" s="3">
        <f t="shared" si="42"/>
        <v>0</v>
      </c>
      <c r="AB42" s="3">
        <f t="shared" si="42"/>
        <v>0</v>
      </c>
      <c r="AC42" s="3">
        <f t="shared" si="42"/>
        <v>0</v>
      </c>
      <c r="AD42" s="3">
        <f t="shared" si="42"/>
        <v>0</v>
      </c>
      <c r="AE42" s="3">
        <f t="shared" si="42"/>
        <v>0</v>
      </c>
      <c r="AF42" s="3">
        <f t="shared" si="42"/>
        <v>0</v>
      </c>
      <c r="AG42" s="3">
        <f t="shared" si="42"/>
        <v>0</v>
      </c>
      <c r="AH42" s="3">
        <f t="shared" si="42"/>
        <v>0</v>
      </c>
      <c r="AI42" s="3">
        <f t="shared" si="42"/>
        <v>0</v>
      </c>
      <c r="AJ42" s="3">
        <f t="shared" si="42"/>
        <v>0</v>
      </c>
      <c r="AK42" s="3">
        <f t="shared" si="42"/>
        <v>0</v>
      </c>
      <c r="AL42" s="3">
        <f t="shared" si="42"/>
        <v>0</v>
      </c>
      <c r="AM42" s="3">
        <f t="shared" si="42"/>
        <v>0</v>
      </c>
      <c r="AN42" s="3">
        <f t="shared" si="42"/>
        <v>0</v>
      </c>
      <c r="AO42" s="3">
        <f t="shared" si="42"/>
        <v>0</v>
      </c>
      <c r="AP42" s="3">
        <f t="shared" si="42"/>
        <v>0</v>
      </c>
      <c r="AQ42" s="3">
        <f t="shared" si="42"/>
        <v>0</v>
      </c>
      <c r="AR42" s="3">
        <f t="shared" si="42"/>
        <v>0</v>
      </c>
      <c r="AS42" s="3">
        <f t="shared" si="42"/>
        <v>0</v>
      </c>
      <c r="AT42" s="3">
        <f t="shared" si="42"/>
        <v>0</v>
      </c>
      <c r="AU42" s="3">
        <f t="shared" si="42"/>
        <v>0</v>
      </c>
      <c r="AV42" s="3">
        <f t="shared" si="42"/>
        <v>0</v>
      </c>
      <c r="AW42" s="3">
        <f t="shared" si="42"/>
        <v>0</v>
      </c>
      <c r="AX42" s="3">
        <f t="shared" si="42"/>
        <v>0</v>
      </c>
      <c r="AY42" s="3">
        <f t="shared" si="42"/>
        <v>0</v>
      </c>
      <c r="AZ42" s="3">
        <f t="shared" si="42"/>
        <v>0</v>
      </c>
      <c r="BA42" s="3">
        <f t="shared" si="42"/>
        <v>0</v>
      </c>
      <c r="BB42" s="3">
        <f t="shared" si="42"/>
        <v>0</v>
      </c>
      <c r="BC42" s="3">
        <f t="shared" si="42"/>
        <v>0</v>
      </c>
      <c r="BD42" s="3">
        <f t="shared" si="42"/>
        <v>0</v>
      </c>
      <c r="BE42" s="3">
        <f t="shared" si="42"/>
        <v>0</v>
      </c>
      <c r="BF42" s="3">
        <f t="shared" si="42"/>
        <v>0</v>
      </c>
      <c r="BG42" s="3">
        <f t="shared" si="42"/>
        <v>0</v>
      </c>
      <c r="BH42" s="3">
        <f t="shared" si="42"/>
        <v>0</v>
      </c>
      <c r="BI42" s="3">
        <f t="shared" si="42"/>
        <v>0</v>
      </c>
      <c r="BJ42" s="3">
        <f t="shared" si="42"/>
        <v>0</v>
      </c>
      <c r="BK42" s="3">
        <f t="shared" si="42"/>
        <v>0</v>
      </c>
      <c r="BL42" s="3">
        <f t="shared" si="42"/>
        <v>0</v>
      </c>
      <c r="BM42" s="3">
        <f t="shared" si="42"/>
        <v>0</v>
      </c>
      <c r="BN42" s="3">
        <f t="shared" si="42"/>
        <v>0</v>
      </c>
      <c r="BO42" s="3">
        <f t="shared" si="42"/>
        <v>0</v>
      </c>
      <c r="BP42" s="3">
        <f t="shared" si="42"/>
        <v>0</v>
      </c>
      <c r="BQ42" s="3">
        <f t="shared" si="42"/>
        <v>0</v>
      </c>
      <c r="BR42" s="3">
        <f t="shared" si="42"/>
        <v>0</v>
      </c>
      <c r="BS42" s="3">
        <f t="shared" ref="BS42:CH42" si="43">BR42</f>
        <v>0</v>
      </c>
      <c r="BT42" s="3">
        <f t="shared" si="43"/>
        <v>0</v>
      </c>
      <c r="BU42" s="3">
        <f t="shared" si="43"/>
        <v>0</v>
      </c>
      <c r="BV42" s="3">
        <f t="shared" si="43"/>
        <v>0</v>
      </c>
      <c r="BW42" s="3">
        <f t="shared" si="43"/>
        <v>0</v>
      </c>
      <c r="BX42" s="3">
        <f t="shared" si="43"/>
        <v>0</v>
      </c>
      <c r="BY42" s="3">
        <f t="shared" si="43"/>
        <v>0</v>
      </c>
      <c r="BZ42" s="3">
        <f t="shared" si="43"/>
        <v>0</v>
      </c>
      <c r="CA42" s="3">
        <f t="shared" si="43"/>
        <v>0</v>
      </c>
      <c r="CB42" s="3">
        <f t="shared" si="43"/>
        <v>0</v>
      </c>
      <c r="CC42" s="3">
        <f t="shared" si="43"/>
        <v>0</v>
      </c>
      <c r="CD42" s="3">
        <f t="shared" si="43"/>
        <v>0</v>
      </c>
      <c r="CE42" s="3">
        <f t="shared" si="43"/>
        <v>0</v>
      </c>
      <c r="CF42" s="3">
        <f t="shared" si="43"/>
        <v>0</v>
      </c>
      <c r="CG42" s="3">
        <f t="shared" si="43"/>
        <v>0</v>
      </c>
      <c r="CH42" s="12">
        <f t="shared" si="43"/>
        <v>0</v>
      </c>
    </row>
    <row r="43" spans="1:86" x14ac:dyDescent="0.3">
      <c r="A43" s="566"/>
      <c r="B43" s="11" t="str">
        <f t="shared" si="39"/>
        <v>Cooking</v>
      </c>
      <c r="C43" s="3">
        <v>0</v>
      </c>
      <c r="D43" s="3">
        <v>0</v>
      </c>
      <c r="E43" s="3">
        <v>0</v>
      </c>
      <c r="F43" s="3">
        <v>0</v>
      </c>
      <c r="G43" s="3">
        <f t="shared" ref="G43:BR43" si="44">F43</f>
        <v>0</v>
      </c>
      <c r="H43" s="3">
        <f t="shared" si="44"/>
        <v>0</v>
      </c>
      <c r="I43" s="3">
        <f t="shared" si="44"/>
        <v>0</v>
      </c>
      <c r="J43" s="3">
        <f t="shared" si="44"/>
        <v>0</v>
      </c>
      <c r="K43" s="3">
        <f t="shared" si="44"/>
        <v>0</v>
      </c>
      <c r="L43" s="3">
        <f t="shared" si="44"/>
        <v>0</v>
      </c>
      <c r="M43" s="3">
        <f t="shared" si="44"/>
        <v>0</v>
      </c>
      <c r="N43" s="3">
        <f t="shared" si="44"/>
        <v>0</v>
      </c>
      <c r="O43" s="3">
        <f t="shared" si="44"/>
        <v>0</v>
      </c>
      <c r="P43" s="3">
        <f t="shared" si="44"/>
        <v>0</v>
      </c>
      <c r="Q43" s="3">
        <f t="shared" si="44"/>
        <v>0</v>
      </c>
      <c r="R43" s="3">
        <f t="shared" si="44"/>
        <v>0</v>
      </c>
      <c r="S43" s="3">
        <f t="shared" si="44"/>
        <v>0</v>
      </c>
      <c r="T43" s="3">
        <f t="shared" si="44"/>
        <v>0</v>
      </c>
      <c r="U43" s="3">
        <f t="shared" si="44"/>
        <v>0</v>
      </c>
      <c r="V43" s="3">
        <f t="shared" si="44"/>
        <v>0</v>
      </c>
      <c r="W43" s="3">
        <f t="shared" si="44"/>
        <v>0</v>
      </c>
      <c r="X43" s="3">
        <f t="shared" si="44"/>
        <v>0</v>
      </c>
      <c r="Y43" s="3">
        <f t="shared" si="44"/>
        <v>0</v>
      </c>
      <c r="Z43" s="3">
        <f t="shared" si="44"/>
        <v>0</v>
      </c>
      <c r="AA43" s="3">
        <f t="shared" si="44"/>
        <v>0</v>
      </c>
      <c r="AB43" s="3">
        <f t="shared" si="44"/>
        <v>0</v>
      </c>
      <c r="AC43" s="3">
        <f t="shared" si="44"/>
        <v>0</v>
      </c>
      <c r="AD43" s="3">
        <f t="shared" si="44"/>
        <v>0</v>
      </c>
      <c r="AE43" s="3">
        <f t="shared" si="44"/>
        <v>0</v>
      </c>
      <c r="AF43" s="3">
        <f t="shared" si="44"/>
        <v>0</v>
      </c>
      <c r="AG43" s="3">
        <f t="shared" si="44"/>
        <v>0</v>
      </c>
      <c r="AH43" s="3">
        <f t="shared" si="44"/>
        <v>0</v>
      </c>
      <c r="AI43" s="3">
        <f t="shared" si="44"/>
        <v>0</v>
      </c>
      <c r="AJ43" s="3">
        <f t="shared" si="44"/>
        <v>0</v>
      </c>
      <c r="AK43" s="3">
        <f t="shared" si="44"/>
        <v>0</v>
      </c>
      <c r="AL43" s="3">
        <f t="shared" si="44"/>
        <v>0</v>
      </c>
      <c r="AM43" s="3">
        <f t="shared" si="44"/>
        <v>0</v>
      </c>
      <c r="AN43" s="3">
        <f t="shared" si="44"/>
        <v>0</v>
      </c>
      <c r="AO43" s="3">
        <f t="shared" si="44"/>
        <v>0</v>
      </c>
      <c r="AP43" s="3">
        <f t="shared" si="44"/>
        <v>0</v>
      </c>
      <c r="AQ43" s="3">
        <f t="shared" si="44"/>
        <v>0</v>
      </c>
      <c r="AR43" s="3">
        <f t="shared" si="44"/>
        <v>0</v>
      </c>
      <c r="AS43" s="3">
        <f t="shared" si="44"/>
        <v>0</v>
      </c>
      <c r="AT43" s="3">
        <f t="shared" si="44"/>
        <v>0</v>
      </c>
      <c r="AU43" s="3">
        <f t="shared" si="44"/>
        <v>0</v>
      </c>
      <c r="AV43" s="3">
        <f t="shared" si="44"/>
        <v>0</v>
      </c>
      <c r="AW43" s="3">
        <f t="shared" si="44"/>
        <v>0</v>
      </c>
      <c r="AX43" s="3">
        <f t="shared" si="44"/>
        <v>0</v>
      </c>
      <c r="AY43" s="3">
        <f t="shared" si="44"/>
        <v>0</v>
      </c>
      <c r="AZ43" s="3">
        <f t="shared" si="44"/>
        <v>0</v>
      </c>
      <c r="BA43" s="3">
        <f t="shared" si="44"/>
        <v>0</v>
      </c>
      <c r="BB43" s="3">
        <f t="shared" si="44"/>
        <v>0</v>
      </c>
      <c r="BC43" s="3">
        <f t="shared" si="44"/>
        <v>0</v>
      </c>
      <c r="BD43" s="3">
        <f t="shared" si="44"/>
        <v>0</v>
      </c>
      <c r="BE43" s="3">
        <f t="shared" si="44"/>
        <v>0</v>
      </c>
      <c r="BF43" s="3">
        <f t="shared" si="44"/>
        <v>0</v>
      </c>
      <c r="BG43" s="3">
        <f t="shared" si="44"/>
        <v>0</v>
      </c>
      <c r="BH43" s="3">
        <f t="shared" si="44"/>
        <v>0</v>
      </c>
      <c r="BI43" s="3">
        <f t="shared" si="44"/>
        <v>0</v>
      </c>
      <c r="BJ43" s="3">
        <f t="shared" si="44"/>
        <v>0</v>
      </c>
      <c r="BK43" s="3">
        <f t="shared" si="44"/>
        <v>0</v>
      </c>
      <c r="BL43" s="3">
        <f t="shared" si="44"/>
        <v>0</v>
      </c>
      <c r="BM43" s="3">
        <f t="shared" si="44"/>
        <v>0</v>
      </c>
      <c r="BN43" s="3">
        <f t="shared" si="44"/>
        <v>0</v>
      </c>
      <c r="BO43" s="3">
        <f t="shared" si="44"/>
        <v>0</v>
      </c>
      <c r="BP43" s="3">
        <f t="shared" si="44"/>
        <v>0</v>
      </c>
      <c r="BQ43" s="3">
        <f t="shared" si="44"/>
        <v>0</v>
      </c>
      <c r="BR43" s="3">
        <f t="shared" si="44"/>
        <v>0</v>
      </c>
      <c r="BS43" s="3">
        <f t="shared" ref="BS43:CH43" si="45">BR43</f>
        <v>0</v>
      </c>
      <c r="BT43" s="3">
        <f t="shared" si="45"/>
        <v>0</v>
      </c>
      <c r="BU43" s="3">
        <f t="shared" si="45"/>
        <v>0</v>
      </c>
      <c r="BV43" s="3">
        <f t="shared" si="45"/>
        <v>0</v>
      </c>
      <c r="BW43" s="3">
        <f t="shared" si="45"/>
        <v>0</v>
      </c>
      <c r="BX43" s="3">
        <f t="shared" si="45"/>
        <v>0</v>
      </c>
      <c r="BY43" s="3">
        <f t="shared" si="45"/>
        <v>0</v>
      </c>
      <c r="BZ43" s="3">
        <f t="shared" si="45"/>
        <v>0</v>
      </c>
      <c r="CA43" s="3">
        <f t="shared" si="45"/>
        <v>0</v>
      </c>
      <c r="CB43" s="3">
        <f t="shared" si="45"/>
        <v>0</v>
      </c>
      <c r="CC43" s="3">
        <f t="shared" si="45"/>
        <v>0</v>
      </c>
      <c r="CD43" s="3">
        <f t="shared" si="45"/>
        <v>0</v>
      </c>
      <c r="CE43" s="3">
        <f t="shared" si="45"/>
        <v>0</v>
      </c>
      <c r="CF43" s="3">
        <f t="shared" si="45"/>
        <v>0</v>
      </c>
      <c r="CG43" s="3">
        <f t="shared" si="45"/>
        <v>0</v>
      </c>
      <c r="CH43" s="12">
        <f t="shared" si="45"/>
        <v>0</v>
      </c>
    </row>
    <row r="44" spans="1:86" x14ac:dyDescent="0.3">
      <c r="A44" s="566"/>
      <c r="B44" s="11" t="str">
        <f t="shared" si="39"/>
        <v>Cooling</v>
      </c>
      <c r="C44" s="3">
        <v>0</v>
      </c>
      <c r="D44" s="3">
        <v>0</v>
      </c>
      <c r="E44" s="3">
        <v>0</v>
      </c>
      <c r="F44" s="3">
        <v>0</v>
      </c>
      <c r="G44" s="3">
        <f t="shared" ref="G44:BR44" si="46">F44</f>
        <v>0</v>
      </c>
      <c r="H44" s="3">
        <f t="shared" si="46"/>
        <v>0</v>
      </c>
      <c r="I44" s="3">
        <f t="shared" si="46"/>
        <v>0</v>
      </c>
      <c r="J44" s="3">
        <f t="shared" si="46"/>
        <v>0</v>
      </c>
      <c r="K44" s="3">
        <f t="shared" si="46"/>
        <v>0</v>
      </c>
      <c r="L44" s="3">
        <f t="shared" si="46"/>
        <v>0</v>
      </c>
      <c r="M44" s="3">
        <f t="shared" si="46"/>
        <v>0</v>
      </c>
      <c r="N44" s="3">
        <f t="shared" si="46"/>
        <v>0</v>
      </c>
      <c r="O44" s="3">
        <f t="shared" si="46"/>
        <v>0</v>
      </c>
      <c r="P44" s="3">
        <f t="shared" si="46"/>
        <v>0</v>
      </c>
      <c r="Q44" s="3">
        <f t="shared" si="46"/>
        <v>0</v>
      </c>
      <c r="R44" s="3">
        <f t="shared" si="46"/>
        <v>0</v>
      </c>
      <c r="S44" s="3">
        <f t="shared" si="46"/>
        <v>0</v>
      </c>
      <c r="T44" s="3">
        <f t="shared" si="46"/>
        <v>0</v>
      </c>
      <c r="U44" s="3">
        <f t="shared" si="46"/>
        <v>0</v>
      </c>
      <c r="V44" s="3">
        <f t="shared" si="46"/>
        <v>0</v>
      </c>
      <c r="W44" s="3">
        <f t="shared" si="46"/>
        <v>0</v>
      </c>
      <c r="X44" s="3">
        <f t="shared" si="46"/>
        <v>0</v>
      </c>
      <c r="Y44" s="3">
        <f t="shared" si="46"/>
        <v>0</v>
      </c>
      <c r="Z44" s="3">
        <f t="shared" si="46"/>
        <v>0</v>
      </c>
      <c r="AA44" s="3">
        <f t="shared" si="46"/>
        <v>0</v>
      </c>
      <c r="AB44" s="3">
        <f t="shared" si="46"/>
        <v>0</v>
      </c>
      <c r="AC44" s="3">
        <f t="shared" si="46"/>
        <v>0</v>
      </c>
      <c r="AD44" s="3">
        <f t="shared" si="46"/>
        <v>0</v>
      </c>
      <c r="AE44" s="3">
        <f t="shared" si="46"/>
        <v>0</v>
      </c>
      <c r="AF44" s="3">
        <f t="shared" si="46"/>
        <v>0</v>
      </c>
      <c r="AG44" s="3">
        <f t="shared" si="46"/>
        <v>0</v>
      </c>
      <c r="AH44" s="3">
        <f t="shared" si="46"/>
        <v>0</v>
      </c>
      <c r="AI44" s="3">
        <f t="shared" si="46"/>
        <v>0</v>
      </c>
      <c r="AJ44" s="3">
        <f t="shared" si="46"/>
        <v>0</v>
      </c>
      <c r="AK44" s="3">
        <f t="shared" si="46"/>
        <v>0</v>
      </c>
      <c r="AL44" s="3">
        <f t="shared" si="46"/>
        <v>0</v>
      </c>
      <c r="AM44" s="3">
        <f t="shared" si="46"/>
        <v>0</v>
      </c>
      <c r="AN44" s="3">
        <f t="shared" si="46"/>
        <v>0</v>
      </c>
      <c r="AO44" s="3">
        <f t="shared" si="46"/>
        <v>0</v>
      </c>
      <c r="AP44" s="3">
        <f t="shared" si="46"/>
        <v>0</v>
      </c>
      <c r="AQ44" s="3">
        <f t="shared" si="46"/>
        <v>0</v>
      </c>
      <c r="AR44" s="3">
        <f t="shared" si="46"/>
        <v>0</v>
      </c>
      <c r="AS44" s="3">
        <f t="shared" si="46"/>
        <v>0</v>
      </c>
      <c r="AT44" s="3">
        <f t="shared" si="46"/>
        <v>0</v>
      </c>
      <c r="AU44" s="3">
        <f t="shared" si="46"/>
        <v>0</v>
      </c>
      <c r="AV44" s="3">
        <f t="shared" si="46"/>
        <v>0</v>
      </c>
      <c r="AW44" s="3">
        <f t="shared" si="46"/>
        <v>0</v>
      </c>
      <c r="AX44" s="3">
        <f t="shared" si="46"/>
        <v>0</v>
      </c>
      <c r="AY44" s="3">
        <f t="shared" si="46"/>
        <v>0</v>
      </c>
      <c r="AZ44" s="3">
        <f t="shared" si="46"/>
        <v>0</v>
      </c>
      <c r="BA44" s="3">
        <f t="shared" si="46"/>
        <v>0</v>
      </c>
      <c r="BB44" s="3">
        <f t="shared" si="46"/>
        <v>0</v>
      </c>
      <c r="BC44" s="3">
        <f t="shared" si="46"/>
        <v>0</v>
      </c>
      <c r="BD44" s="3">
        <f t="shared" si="46"/>
        <v>0</v>
      </c>
      <c r="BE44" s="3">
        <f t="shared" si="46"/>
        <v>0</v>
      </c>
      <c r="BF44" s="3">
        <f t="shared" si="46"/>
        <v>0</v>
      </c>
      <c r="BG44" s="3">
        <f t="shared" si="46"/>
        <v>0</v>
      </c>
      <c r="BH44" s="3">
        <f t="shared" si="46"/>
        <v>0</v>
      </c>
      <c r="BI44" s="3">
        <f t="shared" si="46"/>
        <v>0</v>
      </c>
      <c r="BJ44" s="3">
        <f t="shared" si="46"/>
        <v>0</v>
      </c>
      <c r="BK44" s="3">
        <f t="shared" si="46"/>
        <v>0</v>
      </c>
      <c r="BL44" s="3">
        <f t="shared" si="46"/>
        <v>0</v>
      </c>
      <c r="BM44" s="3">
        <f t="shared" si="46"/>
        <v>0</v>
      </c>
      <c r="BN44" s="3">
        <f t="shared" si="46"/>
        <v>0</v>
      </c>
      <c r="BO44" s="3">
        <f t="shared" si="46"/>
        <v>0</v>
      </c>
      <c r="BP44" s="3">
        <f t="shared" si="46"/>
        <v>0</v>
      </c>
      <c r="BQ44" s="3">
        <f t="shared" si="46"/>
        <v>0</v>
      </c>
      <c r="BR44" s="3">
        <f t="shared" si="46"/>
        <v>0</v>
      </c>
      <c r="BS44" s="3">
        <f t="shared" ref="BS44:CH44" si="47">BR44</f>
        <v>0</v>
      </c>
      <c r="BT44" s="3">
        <f t="shared" si="47"/>
        <v>0</v>
      </c>
      <c r="BU44" s="3">
        <f t="shared" si="47"/>
        <v>0</v>
      </c>
      <c r="BV44" s="3">
        <f t="shared" si="47"/>
        <v>0</v>
      </c>
      <c r="BW44" s="3">
        <f t="shared" si="47"/>
        <v>0</v>
      </c>
      <c r="BX44" s="3">
        <f t="shared" si="47"/>
        <v>0</v>
      </c>
      <c r="BY44" s="3">
        <f t="shared" si="47"/>
        <v>0</v>
      </c>
      <c r="BZ44" s="3">
        <f t="shared" si="47"/>
        <v>0</v>
      </c>
      <c r="CA44" s="3">
        <f t="shared" si="47"/>
        <v>0</v>
      </c>
      <c r="CB44" s="3">
        <f t="shared" si="47"/>
        <v>0</v>
      </c>
      <c r="CC44" s="3">
        <f t="shared" si="47"/>
        <v>0</v>
      </c>
      <c r="CD44" s="3">
        <f t="shared" si="47"/>
        <v>0</v>
      </c>
      <c r="CE44" s="3">
        <f t="shared" si="47"/>
        <v>0</v>
      </c>
      <c r="CF44" s="3">
        <f t="shared" si="47"/>
        <v>0</v>
      </c>
      <c r="CG44" s="3">
        <f t="shared" si="47"/>
        <v>0</v>
      </c>
      <c r="CH44" s="12">
        <f t="shared" si="47"/>
        <v>0</v>
      </c>
    </row>
    <row r="45" spans="1:86" x14ac:dyDescent="0.3">
      <c r="A45" s="566"/>
      <c r="B45" s="13" t="str">
        <f t="shared" si="39"/>
        <v>Ext Lighting</v>
      </c>
      <c r="C45" s="3">
        <v>0</v>
      </c>
      <c r="D45" s="3">
        <v>0</v>
      </c>
      <c r="E45" s="3">
        <v>0</v>
      </c>
      <c r="F45" s="3">
        <v>0</v>
      </c>
      <c r="G45" s="3">
        <f t="shared" ref="G45:BR45" si="48">F45</f>
        <v>0</v>
      </c>
      <c r="H45" s="3">
        <f t="shared" si="48"/>
        <v>0</v>
      </c>
      <c r="I45" s="3">
        <f t="shared" si="48"/>
        <v>0</v>
      </c>
      <c r="J45" s="3">
        <f t="shared" si="48"/>
        <v>0</v>
      </c>
      <c r="K45" s="3">
        <f t="shared" si="48"/>
        <v>0</v>
      </c>
      <c r="L45" s="3">
        <f t="shared" si="48"/>
        <v>0</v>
      </c>
      <c r="M45" s="3">
        <f t="shared" si="48"/>
        <v>0</v>
      </c>
      <c r="N45" s="3">
        <f t="shared" si="48"/>
        <v>0</v>
      </c>
      <c r="O45" s="3">
        <f t="shared" si="48"/>
        <v>0</v>
      </c>
      <c r="P45" s="3">
        <f t="shared" si="48"/>
        <v>0</v>
      </c>
      <c r="Q45" s="3">
        <f t="shared" si="48"/>
        <v>0</v>
      </c>
      <c r="R45" s="3">
        <f t="shared" si="48"/>
        <v>0</v>
      </c>
      <c r="S45" s="3">
        <f t="shared" si="48"/>
        <v>0</v>
      </c>
      <c r="T45" s="3">
        <f t="shared" si="48"/>
        <v>0</v>
      </c>
      <c r="U45" s="3">
        <f t="shared" si="48"/>
        <v>0</v>
      </c>
      <c r="V45" s="3">
        <f t="shared" si="48"/>
        <v>0</v>
      </c>
      <c r="W45" s="3">
        <f t="shared" si="48"/>
        <v>0</v>
      </c>
      <c r="X45" s="3">
        <f t="shared" si="48"/>
        <v>0</v>
      </c>
      <c r="Y45" s="3">
        <f t="shared" si="48"/>
        <v>0</v>
      </c>
      <c r="Z45" s="3">
        <f t="shared" si="48"/>
        <v>0</v>
      </c>
      <c r="AA45" s="3">
        <f t="shared" si="48"/>
        <v>0</v>
      </c>
      <c r="AB45" s="3">
        <f t="shared" si="48"/>
        <v>0</v>
      </c>
      <c r="AC45" s="3">
        <f t="shared" si="48"/>
        <v>0</v>
      </c>
      <c r="AD45" s="3">
        <f t="shared" si="48"/>
        <v>0</v>
      </c>
      <c r="AE45" s="3">
        <f t="shared" si="48"/>
        <v>0</v>
      </c>
      <c r="AF45" s="3">
        <f t="shared" si="48"/>
        <v>0</v>
      </c>
      <c r="AG45" s="3">
        <f t="shared" si="48"/>
        <v>0</v>
      </c>
      <c r="AH45" s="3">
        <f t="shared" si="48"/>
        <v>0</v>
      </c>
      <c r="AI45" s="3">
        <f t="shared" si="48"/>
        <v>0</v>
      </c>
      <c r="AJ45" s="3">
        <f t="shared" si="48"/>
        <v>0</v>
      </c>
      <c r="AK45" s="3">
        <f t="shared" si="48"/>
        <v>0</v>
      </c>
      <c r="AL45" s="3">
        <f t="shared" si="48"/>
        <v>0</v>
      </c>
      <c r="AM45" s="3">
        <f t="shared" si="48"/>
        <v>0</v>
      </c>
      <c r="AN45" s="3">
        <f t="shared" si="48"/>
        <v>0</v>
      </c>
      <c r="AO45" s="3">
        <f t="shared" si="48"/>
        <v>0</v>
      </c>
      <c r="AP45" s="3">
        <f t="shared" si="48"/>
        <v>0</v>
      </c>
      <c r="AQ45" s="3">
        <f t="shared" si="48"/>
        <v>0</v>
      </c>
      <c r="AR45" s="3">
        <f t="shared" si="48"/>
        <v>0</v>
      </c>
      <c r="AS45" s="3">
        <f t="shared" si="48"/>
        <v>0</v>
      </c>
      <c r="AT45" s="3">
        <f t="shared" si="48"/>
        <v>0</v>
      </c>
      <c r="AU45" s="3">
        <f t="shared" si="48"/>
        <v>0</v>
      </c>
      <c r="AV45" s="3">
        <f t="shared" si="48"/>
        <v>0</v>
      </c>
      <c r="AW45" s="3">
        <f t="shared" si="48"/>
        <v>0</v>
      </c>
      <c r="AX45" s="3">
        <f t="shared" si="48"/>
        <v>0</v>
      </c>
      <c r="AY45" s="3">
        <f t="shared" si="48"/>
        <v>0</v>
      </c>
      <c r="AZ45" s="3">
        <f t="shared" si="48"/>
        <v>0</v>
      </c>
      <c r="BA45" s="3">
        <f t="shared" si="48"/>
        <v>0</v>
      </c>
      <c r="BB45" s="3">
        <f t="shared" si="48"/>
        <v>0</v>
      </c>
      <c r="BC45" s="3">
        <f t="shared" si="48"/>
        <v>0</v>
      </c>
      <c r="BD45" s="3">
        <f t="shared" si="48"/>
        <v>0</v>
      </c>
      <c r="BE45" s="3">
        <f t="shared" si="48"/>
        <v>0</v>
      </c>
      <c r="BF45" s="3">
        <f t="shared" si="48"/>
        <v>0</v>
      </c>
      <c r="BG45" s="3">
        <f t="shared" si="48"/>
        <v>0</v>
      </c>
      <c r="BH45" s="3">
        <f t="shared" si="48"/>
        <v>0</v>
      </c>
      <c r="BI45" s="3">
        <f t="shared" si="48"/>
        <v>0</v>
      </c>
      <c r="BJ45" s="3">
        <f t="shared" si="48"/>
        <v>0</v>
      </c>
      <c r="BK45" s="3">
        <f t="shared" si="48"/>
        <v>0</v>
      </c>
      <c r="BL45" s="3">
        <f t="shared" si="48"/>
        <v>0</v>
      </c>
      <c r="BM45" s="3">
        <f t="shared" si="48"/>
        <v>0</v>
      </c>
      <c r="BN45" s="3">
        <f t="shared" si="48"/>
        <v>0</v>
      </c>
      <c r="BO45" s="3">
        <f t="shared" si="48"/>
        <v>0</v>
      </c>
      <c r="BP45" s="3">
        <f t="shared" si="48"/>
        <v>0</v>
      </c>
      <c r="BQ45" s="3">
        <f t="shared" si="48"/>
        <v>0</v>
      </c>
      <c r="BR45" s="3">
        <f t="shared" si="48"/>
        <v>0</v>
      </c>
      <c r="BS45" s="3">
        <f t="shared" ref="BS45:CH45" si="49">BR45</f>
        <v>0</v>
      </c>
      <c r="BT45" s="3">
        <f t="shared" si="49"/>
        <v>0</v>
      </c>
      <c r="BU45" s="3">
        <f t="shared" si="49"/>
        <v>0</v>
      </c>
      <c r="BV45" s="3">
        <f t="shared" si="49"/>
        <v>0</v>
      </c>
      <c r="BW45" s="3">
        <f t="shared" si="49"/>
        <v>0</v>
      </c>
      <c r="BX45" s="3">
        <f t="shared" si="49"/>
        <v>0</v>
      </c>
      <c r="BY45" s="3">
        <f t="shared" si="49"/>
        <v>0</v>
      </c>
      <c r="BZ45" s="3">
        <f t="shared" si="49"/>
        <v>0</v>
      </c>
      <c r="CA45" s="3">
        <f t="shared" si="49"/>
        <v>0</v>
      </c>
      <c r="CB45" s="3">
        <f t="shared" si="49"/>
        <v>0</v>
      </c>
      <c r="CC45" s="3">
        <f t="shared" si="49"/>
        <v>0</v>
      </c>
      <c r="CD45" s="3">
        <f t="shared" si="49"/>
        <v>0</v>
      </c>
      <c r="CE45" s="3">
        <f t="shared" si="49"/>
        <v>0</v>
      </c>
      <c r="CF45" s="3">
        <f t="shared" si="49"/>
        <v>0</v>
      </c>
      <c r="CG45" s="3">
        <f t="shared" si="49"/>
        <v>0</v>
      </c>
      <c r="CH45" s="12">
        <f t="shared" si="49"/>
        <v>0</v>
      </c>
    </row>
    <row r="46" spans="1:86" x14ac:dyDescent="0.3">
      <c r="A46" s="566"/>
      <c r="B46" s="11" t="str">
        <f t="shared" si="39"/>
        <v>Heating</v>
      </c>
      <c r="C46" s="3">
        <v>0</v>
      </c>
      <c r="D46" s="3">
        <v>0</v>
      </c>
      <c r="E46" s="3">
        <v>0</v>
      </c>
      <c r="F46" s="3">
        <v>0</v>
      </c>
      <c r="G46" s="3">
        <f t="shared" ref="G46:BR46" si="50">F46</f>
        <v>0</v>
      </c>
      <c r="H46" s="3">
        <f t="shared" si="50"/>
        <v>0</v>
      </c>
      <c r="I46" s="3">
        <f t="shared" si="50"/>
        <v>0</v>
      </c>
      <c r="J46" s="3">
        <f t="shared" si="50"/>
        <v>0</v>
      </c>
      <c r="K46" s="3">
        <f t="shared" si="50"/>
        <v>0</v>
      </c>
      <c r="L46" s="3">
        <f t="shared" si="50"/>
        <v>0</v>
      </c>
      <c r="M46" s="3">
        <f t="shared" si="50"/>
        <v>0</v>
      </c>
      <c r="N46" s="3">
        <f t="shared" si="50"/>
        <v>0</v>
      </c>
      <c r="O46" s="3">
        <f t="shared" si="50"/>
        <v>0</v>
      </c>
      <c r="P46" s="3">
        <f t="shared" si="50"/>
        <v>0</v>
      </c>
      <c r="Q46" s="3">
        <f t="shared" si="50"/>
        <v>0</v>
      </c>
      <c r="R46" s="3">
        <f t="shared" si="50"/>
        <v>0</v>
      </c>
      <c r="S46" s="3">
        <f t="shared" si="50"/>
        <v>0</v>
      </c>
      <c r="T46" s="3">
        <f t="shared" si="50"/>
        <v>0</v>
      </c>
      <c r="U46" s="3">
        <f t="shared" si="50"/>
        <v>0</v>
      </c>
      <c r="V46" s="3">
        <f t="shared" si="50"/>
        <v>0</v>
      </c>
      <c r="W46" s="3">
        <f t="shared" si="50"/>
        <v>0</v>
      </c>
      <c r="X46" s="3">
        <f t="shared" si="50"/>
        <v>0</v>
      </c>
      <c r="Y46" s="3">
        <f t="shared" si="50"/>
        <v>0</v>
      </c>
      <c r="Z46" s="3">
        <f t="shared" si="50"/>
        <v>0</v>
      </c>
      <c r="AA46" s="3">
        <f t="shared" si="50"/>
        <v>0</v>
      </c>
      <c r="AB46" s="3">
        <f t="shared" si="50"/>
        <v>0</v>
      </c>
      <c r="AC46" s="3">
        <f t="shared" si="50"/>
        <v>0</v>
      </c>
      <c r="AD46" s="3">
        <f t="shared" si="50"/>
        <v>0</v>
      </c>
      <c r="AE46" s="3">
        <f t="shared" si="50"/>
        <v>0</v>
      </c>
      <c r="AF46" s="3">
        <f t="shared" si="50"/>
        <v>0</v>
      </c>
      <c r="AG46" s="3">
        <f t="shared" si="50"/>
        <v>0</v>
      </c>
      <c r="AH46" s="3">
        <f t="shared" si="50"/>
        <v>0</v>
      </c>
      <c r="AI46" s="3">
        <f t="shared" si="50"/>
        <v>0</v>
      </c>
      <c r="AJ46" s="3">
        <f t="shared" si="50"/>
        <v>0</v>
      </c>
      <c r="AK46" s="3">
        <f t="shared" si="50"/>
        <v>0</v>
      </c>
      <c r="AL46" s="3">
        <f t="shared" si="50"/>
        <v>0</v>
      </c>
      <c r="AM46" s="3">
        <f t="shared" si="50"/>
        <v>0</v>
      </c>
      <c r="AN46" s="3">
        <f t="shared" si="50"/>
        <v>0</v>
      </c>
      <c r="AO46" s="3">
        <f t="shared" si="50"/>
        <v>0</v>
      </c>
      <c r="AP46" s="3">
        <f t="shared" si="50"/>
        <v>0</v>
      </c>
      <c r="AQ46" s="3">
        <f t="shared" si="50"/>
        <v>0</v>
      </c>
      <c r="AR46" s="3">
        <f t="shared" si="50"/>
        <v>0</v>
      </c>
      <c r="AS46" s="3">
        <f t="shared" si="50"/>
        <v>0</v>
      </c>
      <c r="AT46" s="3">
        <f t="shared" si="50"/>
        <v>0</v>
      </c>
      <c r="AU46" s="3">
        <f t="shared" si="50"/>
        <v>0</v>
      </c>
      <c r="AV46" s="3">
        <f t="shared" si="50"/>
        <v>0</v>
      </c>
      <c r="AW46" s="3">
        <f t="shared" si="50"/>
        <v>0</v>
      </c>
      <c r="AX46" s="3">
        <f t="shared" si="50"/>
        <v>0</v>
      </c>
      <c r="AY46" s="3">
        <f t="shared" si="50"/>
        <v>0</v>
      </c>
      <c r="AZ46" s="3">
        <f t="shared" si="50"/>
        <v>0</v>
      </c>
      <c r="BA46" s="3">
        <f t="shared" si="50"/>
        <v>0</v>
      </c>
      <c r="BB46" s="3">
        <f t="shared" si="50"/>
        <v>0</v>
      </c>
      <c r="BC46" s="3">
        <f t="shared" si="50"/>
        <v>0</v>
      </c>
      <c r="BD46" s="3">
        <f t="shared" si="50"/>
        <v>0</v>
      </c>
      <c r="BE46" s="3">
        <f t="shared" si="50"/>
        <v>0</v>
      </c>
      <c r="BF46" s="3">
        <f t="shared" si="50"/>
        <v>0</v>
      </c>
      <c r="BG46" s="3">
        <f t="shared" si="50"/>
        <v>0</v>
      </c>
      <c r="BH46" s="3">
        <f t="shared" si="50"/>
        <v>0</v>
      </c>
      <c r="BI46" s="3">
        <f t="shared" si="50"/>
        <v>0</v>
      </c>
      <c r="BJ46" s="3">
        <f t="shared" si="50"/>
        <v>0</v>
      </c>
      <c r="BK46" s="3">
        <f t="shared" si="50"/>
        <v>0</v>
      </c>
      <c r="BL46" s="3">
        <f t="shared" si="50"/>
        <v>0</v>
      </c>
      <c r="BM46" s="3">
        <f t="shared" si="50"/>
        <v>0</v>
      </c>
      <c r="BN46" s="3">
        <f t="shared" si="50"/>
        <v>0</v>
      </c>
      <c r="BO46" s="3">
        <f t="shared" si="50"/>
        <v>0</v>
      </c>
      <c r="BP46" s="3">
        <f t="shared" si="50"/>
        <v>0</v>
      </c>
      <c r="BQ46" s="3">
        <f t="shared" si="50"/>
        <v>0</v>
      </c>
      <c r="BR46" s="3">
        <f t="shared" si="50"/>
        <v>0</v>
      </c>
      <c r="BS46" s="3">
        <f t="shared" ref="BS46:CH46" si="51">BR46</f>
        <v>0</v>
      </c>
      <c r="BT46" s="3">
        <f t="shared" si="51"/>
        <v>0</v>
      </c>
      <c r="BU46" s="3">
        <f t="shared" si="51"/>
        <v>0</v>
      </c>
      <c r="BV46" s="3">
        <f t="shared" si="51"/>
        <v>0</v>
      </c>
      <c r="BW46" s="3">
        <f t="shared" si="51"/>
        <v>0</v>
      </c>
      <c r="BX46" s="3">
        <f t="shared" si="51"/>
        <v>0</v>
      </c>
      <c r="BY46" s="3">
        <f t="shared" si="51"/>
        <v>0</v>
      </c>
      <c r="BZ46" s="3">
        <f t="shared" si="51"/>
        <v>0</v>
      </c>
      <c r="CA46" s="3">
        <f t="shared" si="51"/>
        <v>0</v>
      </c>
      <c r="CB46" s="3">
        <f t="shared" si="51"/>
        <v>0</v>
      </c>
      <c r="CC46" s="3">
        <f t="shared" si="51"/>
        <v>0</v>
      </c>
      <c r="CD46" s="3">
        <f t="shared" si="51"/>
        <v>0</v>
      </c>
      <c r="CE46" s="3">
        <f t="shared" si="51"/>
        <v>0</v>
      </c>
      <c r="CF46" s="3">
        <f t="shared" si="51"/>
        <v>0</v>
      </c>
      <c r="CG46" s="3">
        <f t="shared" si="51"/>
        <v>0</v>
      </c>
      <c r="CH46" s="12">
        <f t="shared" si="51"/>
        <v>0</v>
      </c>
    </row>
    <row r="47" spans="1:86" x14ac:dyDescent="0.3">
      <c r="A47" s="566"/>
      <c r="B47" s="11" t="str">
        <f t="shared" si="39"/>
        <v>HVAC</v>
      </c>
      <c r="C47" s="3">
        <v>0</v>
      </c>
      <c r="D47" s="3">
        <v>0</v>
      </c>
      <c r="E47" s="3">
        <v>0</v>
      </c>
      <c r="F47" s="3">
        <v>0</v>
      </c>
      <c r="G47" s="3">
        <f t="shared" ref="G47:BR47" si="52">F47</f>
        <v>0</v>
      </c>
      <c r="H47" s="3">
        <f t="shared" si="52"/>
        <v>0</v>
      </c>
      <c r="I47" s="3">
        <f t="shared" si="52"/>
        <v>0</v>
      </c>
      <c r="J47" s="3">
        <f t="shared" si="52"/>
        <v>0</v>
      </c>
      <c r="K47" s="3">
        <f t="shared" si="52"/>
        <v>0</v>
      </c>
      <c r="L47" s="3">
        <f t="shared" si="52"/>
        <v>0</v>
      </c>
      <c r="M47" s="3">
        <f t="shared" si="52"/>
        <v>0</v>
      </c>
      <c r="N47" s="3">
        <f t="shared" si="52"/>
        <v>0</v>
      </c>
      <c r="O47" s="3">
        <f t="shared" si="52"/>
        <v>0</v>
      </c>
      <c r="P47" s="3">
        <f t="shared" si="52"/>
        <v>0</v>
      </c>
      <c r="Q47" s="3">
        <f t="shared" si="52"/>
        <v>0</v>
      </c>
      <c r="R47" s="3">
        <f t="shared" si="52"/>
        <v>0</v>
      </c>
      <c r="S47" s="3">
        <f t="shared" si="52"/>
        <v>0</v>
      </c>
      <c r="T47" s="3">
        <f t="shared" si="52"/>
        <v>0</v>
      </c>
      <c r="U47" s="3">
        <f t="shared" si="52"/>
        <v>0</v>
      </c>
      <c r="V47" s="3">
        <f t="shared" si="52"/>
        <v>0</v>
      </c>
      <c r="W47" s="3">
        <f t="shared" si="52"/>
        <v>0</v>
      </c>
      <c r="X47" s="3">
        <f t="shared" si="52"/>
        <v>0</v>
      </c>
      <c r="Y47" s="3">
        <f t="shared" si="52"/>
        <v>0</v>
      </c>
      <c r="Z47" s="3">
        <f t="shared" si="52"/>
        <v>0</v>
      </c>
      <c r="AA47" s="3">
        <f t="shared" si="52"/>
        <v>0</v>
      </c>
      <c r="AB47" s="3">
        <f t="shared" si="52"/>
        <v>0</v>
      </c>
      <c r="AC47" s="3">
        <f t="shared" si="52"/>
        <v>0</v>
      </c>
      <c r="AD47" s="3">
        <f t="shared" si="52"/>
        <v>0</v>
      </c>
      <c r="AE47" s="3">
        <f t="shared" si="52"/>
        <v>0</v>
      </c>
      <c r="AF47" s="3">
        <f t="shared" si="52"/>
        <v>0</v>
      </c>
      <c r="AG47" s="3">
        <f t="shared" si="52"/>
        <v>0</v>
      </c>
      <c r="AH47" s="3">
        <f t="shared" si="52"/>
        <v>0</v>
      </c>
      <c r="AI47" s="3">
        <f t="shared" si="52"/>
        <v>0</v>
      </c>
      <c r="AJ47" s="3">
        <f t="shared" si="52"/>
        <v>0</v>
      </c>
      <c r="AK47" s="3">
        <f t="shared" si="52"/>
        <v>0</v>
      </c>
      <c r="AL47" s="3">
        <f t="shared" si="52"/>
        <v>0</v>
      </c>
      <c r="AM47" s="3">
        <f t="shared" si="52"/>
        <v>0</v>
      </c>
      <c r="AN47" s="3">
        <f t="shared" si="52"/>
        <v>0</v>
      </c>
      <c r="AO47" s="3">
        <f t="shared" si="52"/>
        <v>0</v>
      </c>
      <c r="AP47" s="3">
        <f t="shared" si="52"/>
        <v>0</v>
      </c>
      <c r="AQ47" s="3">
        <f t="shared" si="52"/>
        <v>0</v>
      </c>
      <c r="AR47" s="3">
        <f t="shared" si="52"/>
        <v>0</v>
      </c>
      <c r="AS47" s="3">
        <f t="shared" si="52"/>
        <v>0</v>
      </c>
      <c r="AT47" s="3">
        <f t="shared" si="52"/>
        <v>0</v>
      </c>
      <c r="AU47" s="3">
        <f t="shared" si="52"/>
        <v>0</v>
      </c>
      <c r="AV47" s="3">
        <f t="shared" si="52"/>
        <v>0</v>
      </c>
      <c r="AW47" s="3">
        <f t="shared" si="52"/>
        <v>0</v>
      </c>
      <c r="AX47" s="3">
        <f t="shared" si="52"/>
        <v>0</v>
      </c>
      <c r="AY47" s="3">
        <f t="shared" si="52"/>
        <v>0</v>
      </c>
      <c r="AZ47" s="3">
        <f t="shared" si="52"/>
        <v>0</v>
      </c>
      <c r="BA47" s="3">
        <f t="shared" si="52"/>
        <v>0</v>
      </c>
      <c r="BB47" s="3">
        <f t="shared" si="52"/>
        <v>0</v>
      </c>
      <c r="BC47" s="3">
        <f t="shared" si="52"/>
        <v>0</v>
      </c>
      <c r="BD47" s="3">
        <f t="shared" si="52"/>
        <v>0</v>
      </c>
      <c r="BE47" s="3">
        <f t="shared" si="52"/>
        <v>0</v>
      </c>
      <c r="BF47" s="3">
        <f t="shared" si="52"/>
        <v>0</v>
      </c>
      <c r="BG47" s="3">
        <f t="shared" si="52"/>
        <v>0</v>
      </c>
      <c r="BH47" s="3">
        <f t="shared" si="52"/>
        <v>0</v>
      </c>
      <c r="BI47" s="3">
        <f t="shared" si="52"/>
        <v>0</v>
      </c>
      <c r="BJ47" s="3">
        <f t="shared" si="52"/>
        <v>0</v>
      </c>
      <c r="BK47" s="3">
        <f t="shared" si="52"/>
        <v>0</v>
      </c>
      <c r="BL47" s="3">
        <f t="shared" si="52"/>
        <v>0</v>
      </c>
      <c r="BM47" s="3">
        <f t="shared" si="52"/>
        <v>0</v>
      </c>
      <c r="BN47" s="3">
        <f t="shared" si="52"/>
        <v>0</v>
      </c>
      <c r="BO47" s="3">
        <f t="shared" si="52"/>
        <v>0</v>
      </c>
      <c r="BP47" s="3">
        <f t="shared" si="52"/>
        <v>0</v>
      </c>
      <c r="BQ47" s="3">
        <f t="shared" si="52"/>
        <v>0</v>
      </c>
      <c r="BR47" s="3">
        <f t="shared" si="52"/>
        <v>0</v>
      </c>
      <c r="BS47" s="3">
        <f t="shared" ref="BS47:CH47" si="53">BR47</f>
        <v>0</v>
      </c>
      <c r="BT47" s="3">
        <f t="shared" si="53"/>
        <v>0</v>
      </c>
      <c r="BU47" s="3">
        <f t="shared" si="53"/>
        <v>0</v>
      </c>
      <c r="BV47" s="3">
        <f t="shared" si="53"/>
        <v>0</v>
      </c>
      <c r="BW47" s="3">
        <f t="shared" si="53"/>
        <v>0</v>
      </c>
      <c r="BX47" s="3">
        <f t="shared" si="53"/>
        <v>0</v>
      </c>
      <c r="BY47" s="3">
        <f t="shared" si="53"/>
        <v>0</v>
      </c>
      <c r="BZ47" s="3">
        <f t="shared" si="53"/>
        <v>0</v>
      </c>
      <c r="CA47" s="3">
        <f t="shared" si="53"/>
        <v>0</v>
      </c>
      <c r="CB47" s="3">
        <f t="shared" si="53"/>
        <v>0</v>
      </c>
      <c r="CC47" s="3">
        <f t="shared" si="53"/>
        <v>0</v>
      </c>
      <c r="CD47" s="3">
        <f t="shared" si="53"/>
        <v>0</v>
      </c>
      <c r="CE47" s="3">
        <f t="shared" si="53"/>
        <v>0</v>
      </c>
      <c r="CF47" s="3">
        <f t="shared" si="53"/>
        <v>0</v>
      </c>
      <c r="CG47" s="3">
        <f t="shared" si="53"/>
        <v>0</v>
      </c>
      <c r="CH47" s="12">
        <f t="shared" si="53"/>
        <v>0</v>
      </c>
    </row>
    <row r="48" spans="1:86" x14ac:dyDescent="0.3">
      <c r="A48" s="566"/>
      <c r="B48" s="11" t="str">
        <f t="shared" si="39"/>
        <v>Lighting</v>
      </c>
      <c r="C48" s="3">
        <v>0</v>
      </c>
      <c r="D48" s="3">
        <v>0</v>
      </c>
      <c r="E48" s="3">
        <v>0</v>
      </c>
      <c r="F48" s="3">
        <v>0</v>
      </c>
      <c r="G48" s="3">
        <f t="shared" ref="G48:BR48" si="54">F48</f>
        <v>0</v>
      </c>
      <c r="H48" s="3">
        <f t="shared" si="54"/>
        <v>0</v>
      </c>
      <c r="I48" s="3">
        <f t="shared" si="54"/>
        <v>0</v>
      </c>
      <c r="J48" s="3">
        <f t="shared" si="54"/>
        <v>0</v>
      </c>
      <c r="K48" s="3">
        <f t="shared" si="54"/>
        <v>0</v>
      </c>
      <c r="L48" s="3">
        <f t="shared" si="54"/>
        <v>0</v>
      </c>
      <c r="M48" s="3">
        <f t="shared" si="54"/>
        <v>0</v>
      </c>
      <c r="N48" s="3">
        <f t="shared" si="54"/>
        <v>0</v>
      </c>
      <c r="O48" s="3">
        <f t="shared" si="54"/>
        <v>0</v>
      </c>
      <c r="P48" s="3">
        <f t="shared" si="54"/>
        <v>0</v>
      </c>
      <c r="Q48" s="3">
        <f t="shared" si="54"/>
        <v>0</v>
      </c>
      <c r="R48" s="3">
        <f t="shared" si="54"/>
        <v>0</v>
      </c>
      <c r="S48" s="3">
        <f t="shared" si="54"/>
        <v>0</v>
      </c>
      <c r="T48" s="3">
        <f t="shared" si="54"/>
        <v>0</v>
      </c>
      <c r="U48" s="3">
        <f t="shared" si="54"/>
        <v>0</v>
      </c>
      <c r="V48" s="3">
        <f t="shared" si="54"/>
        <v>0</v>
      </c>
      <c r="W48" s="3">
        <f t="shared" si="54"/>
        <v>0</v>
      </c>
      <c r="X48" s="3">
        <f t="shared" si="54"/>
        <v>0</v>
      </c>
      <c r="Y48" s="3">
        <f t="shared" si="54"/>
        <v>0</v>
      </c>
      <c r="Z48" s="3">
        <f t="shared" si="54"/>
        <v>0</v>
      </c>
      <c r="AA48" s="3">
        <f t="shared" si="54"/>
        <v>0</v>
      </c>
      <c r="AB48" s="3">
        <f t="shared" si="54"/>
        <v>0</v>
      </c>
      <c r="AC48" s="3">
        <f t="shared" si="54"/>
        <v>0</v>
      </c>
      <c r="AD48" s="3">
        <f t="shared" si="54"/>
        <v>0</v>
      </c>
      <c r="AE48" s="3">
        <f t="shared" si="54"/>
        <v>0</v>
      </c>
      <c r="AF48" s="3">
        <f t="shared" si="54"/>
        <v>0</v>
      </c>
      <c r="AG48" s="3">
        <f t="shared" si="54"/>
        <v>0</v>
      </c>
      <c r="AH48" s="3">
        <f t="shared" si="54"/>
        <v>0</v>
      </c>
      <c r="AI48" s="3">
        <f t="shared" si="54"/>
        <v>0</v>
      </c>
      <c r="AJ48" s="3">
        <f t="shared" si="54"/>
        <v>0</v>
      </c>
      <c r="AK48" s="3">
        <f t="shared" si="54"/>
        <v>0</v>
      </c>
      <c r="AL48" s="3">
        <f t="shared" si="54"/>
        <v>0</v>
      </c>
      <c r="AM48" s="3">
        <f t="shared" si="54"/>
        <v>0</v>
      </c>
      <c r="AN48" s="3">
        <f t="shared" si="54"/>
        <v>0</v>
      </c>
      <c r="AO48" s="3">
        <f t="shared" si="54"/>
        <v>0</v>
      </c>
      <c r="AP48" s="3">
        <f t="shared" si="54"/>
        <v>0</v>
      </c>
      <c r="AQ48" s="3">
        <f t="shared" si="54"/>
        <v>0</v>
      </c>
      <c r="AR48" s="3">
        <f t="shared" si="54"/>
        <v>0</v>
      </c>
      <c r="AS48" s="3">
        <f t="shared" si="54"/>
        <v>0</v>
      </c>
      <c r="AT48" s="3">
        <f t="shared" si="54"/>
        <v>0</v>
      </c>
      <c r="AU48" s="3">
        <f t="shared" si="54"/>
        <v>0</v>
      </c>
      <c r="AV48" s="3">
        <f t="shared" si="54"/>
        <v>0</v>
      </c>
      <c r="AW48" s="3">
        <f t="shared" si="54"/>
        <v>0</v>
      </c>
      <c r="AX48" s="3">
        <f t="shared" si="54"/>
        <v>0</v>
      </c>
      <c r="AY48" s="3">
        <f t="shared" si="54"/>
        <v>0</v>
      </c>
      <c r="AZ48" s="3">
        <f t="shared" si="54"/>
        <v>0</v>
      </c>
      <c r="BA48" s="3">
        <f t="shared" si="54"/>
        <v>0</v>
      </c>
      <c r="BB48" s="3">
        <f t="shared" si="54"/>
        <v>0</v>
      </c>
      <c r="BC48" s="3">
        <f t="shared" si="54"/>
        <v>0</v>
      </c>
      <c r="BD48" s="3">
        <f t="shared" si="54"/>
        <v>0</v>
      </c>
      <c r="BE48" s="3">
        <f t="shared" si="54"/>
        <v>0</v>
      </c>
      <c r="BF48" s="3">
        <f t="shared" si="54"/>
        <v>0</v>
      </c>
      <c r="BG48" s="3">
        <f t="shared" si="54"/>
        <v>0</v>
      </c>
      <c r="BH48" s="3">
        <f t="shared" si="54"/>
        <v>0</v>
      </c>
      <c r="BI48" s="3">
        <f t="shared" si="54"/>
        <v>0</v>
      </c>
      <c r="BJ48" s="3">
        <f t="shared" si="54"/>
        <v>0</v>
      </c>
      <c r="BK48" s="3">
        <f t="shared" si="54"/>
        <v>0</v>
      </c>
      <c r="BL48" s="3">
        <f t="shared" si="54"/>
        <v>0</v>
      </c>
      <c r="BM48" s="3">
        <f t="shared" si="54"/>
        <v>0</v>
      </c>
      <c r="BN48" s="3">
        <f t="shared" si="54"/>
        <v>0</v>
      </c>
      <c r="BO48" s="3">
        <f t="shared" si="54"/>
        <v>0</v>
      </c>
      <c r="BP48" s="3">
        <f t="shared" si="54"/>
        <v>0</v>
      </c>
      <c r="BQ48" s="3">
        <f t="shared" si="54"/>
        <v>0</v>
      </c>
      <c r="BR48" s="3">
        <f t="shared" si="54"/>
        <v>0</v>
      </c>
      <c r="BS48" s="3">
        <f t="shared" ref="BS48:CH48" si="55">BR48</f>
        <v>0</v>
      </c>
      <c r="BT48" s="3">
        <f t="shared" si="55"/>
        <v>0</v>
      </c>
      <c r="BU48" s="3">
        <f t="shared" si="55"/>
        <v>0</v>
      </c>
      <c r="BV48" s="3">
        <f t="shared" si="55"/>
        <v>0</v>
      </c>
      <c r="BW48" s="3">
        <f t="shared" si="55"/>
        <v>0</v>
      </c>
      <c r="BX48" s="3">
        <f t="shared" si="55"/>
        <v>0</v>
      </c>
      <c r="BY48" s="3">
        <f t="shared" si="55"/>
        <v>0</v>
      </c>
      <c r="BZ48" s="3">
        <f t="shared" si="55"/>
        <v>0</v>
      </c>
      <c r="CA48" s="3">
        <f t="shared" si="55"/>
        <v>0</v>
      </c>
      <c r="CB48" s="3">
        <f t="shared" si="55"/>
        <v>0</v>
      </c>
      <c r="CC48" s="3">
        <f t="shared" si="55"/>
        <v>0</v>
      </c>
      <c r="CD48" s="3">
        <f t="shared" si="55"/>
        <v>0</v>
      </c>
      <c r="CE48" s="3">
        <f t="shared" si="55"/>
        <v>0</v>
      </c>
      <c r="CF48" s="3">
        <f t="shared" si="55"/>
        <v>0</v>
      </c>
      <c r="CG48" s="3">
        <f t="shared" si="55"/>
        <v>0</v>
      </c>
      <c r="CH48" s="12">
        <f t="shared" si="55"/>
        <v>0</v>
      </c>
    </row>
    <row r="49" spans="1:86" x14ac:dyDescent="0.3">
      <c r="A49" s="566"/>
      <c r="B49" s="11" t="str">
        <f t="shared" si="39"/>
        <v>Miscellaneous</v>
      </c>
      <c r="C49" s="3">
        <v>0</v>
      </c>
      <c r="D49" s="3">
        <v>0</v>
      </c>
      <c r="E49" s="3">
        <v>0</v>
      </c>
      <c r="F49" s="3">
        <v>0</v>
      </c>
      <c r="G49" s="3">
        <f t="shared" ref="G49:BR49" si="56">F49</f>
        <v>0</v>
      </c>
      <c r="H49" s="3">
        <f t="shared" si="56"/>
        <v>0</v>
      </c>
      <c r="I49" s="3">
        <f t="shared" si="56"/>
        <v>0</v>
      </c>
      <c r="J49" s="3">
        <f t="shared" si="56"/>
        <v>0</v>
      </c>
      <c r="K49" s="3">
        <f t="shared" si="56"/>
        <v>0</v>
      </c>
      <c r="L49" s="3">
        <f t="shared" si="56"/>
        <v>0</v>
      </c>
      <c r="M49" s="3">
        <f t="shared" si="56"/>
        <v>0</v>
      </c>
      <c r="N49" s="3">
        <f t="shared" si="56"/>
        <v>0</v>
      </c>
      <c r="O49" s="3">
        <f t="shared" si="56"/>
        <v>0</v>
      </c>
      <c r="P49" s="3">
        <f t="shared" si="56"/>
        <v>0</v>
      </c>
      <c r="Q49" s="3">
        <f t="shared" si="56"/>
        <v>0</v>
      </c>
      <c r="R49" s="3">
        <f t="shared" si="56"/>
        <v>0</v>
      </c>
      <c r="S49" s="3">
        <f t="shared" si="56"/>
        <v>0</v>
      </c>
      <c r="T49" s="3">
        <f t="shared" si="56"/>
        <v>0</v>
      </c>
      <c r="U49" s="3">
        <f t="shared" si="56"/>
        <v>0</v>
      </c>
      <c r="V49" s="3">
        <f t="shared" si="56"/>
        <v>0</v>
      </c>
      <c r="W49" s="3">
        <f t="shared" si="56"/>
        <v>0</v>
      </c>
      <c r="X49" s="3">
        <f t="shared" si="56"/>
        <v>0</v>
      </c>
      <c r="Y49" s="3">
        <f t="shared" si="56"/>
        <v>0</v>
      </c>
      <c r="Z49" s="3">
        <f t="shared" si="56"/>
        <v>0</v>
      </c>
      <c r="AA49" s="3">
        <f t="shared" si="56"/>
        <v>0</v>
      </c>
      <c r="AB49" s="3">
        <f t="shared" si="56"/>
        <v>0</v>
      </c>
      <c r="AC49" s="3">
        <f t="shared" si="56"/>
        <v>0</v>
      </c>
      <c r="AD49" s="3">
        <f t="shared" si="56"/>
        <v>0</v>
      </c>
      <c r="AE49" s="3">
        <f t="shared" si="56"/>
        <v>0</v>
      </c>
      <c r="AF49" s="3">
        <f t="shared" si="56"/>
        <v>0</v>
      </c>
      <c r="AG49" s="3">
        <f t="shared" si="56"/>
        <v>0</v>
      </c>
      <c r="AH49" s="3">
        <f t="shared" si="56"/>
        <v>0</v>
      </c>
      <c r="AI49" s="3">
        <f t="shared" si="56"/>
        <v>0</v>
      </c>
      <c r="AJ49" s="3">
        <f t="shared" si="56"/>
        <v>0</v>
      </c>
      <c r="AK49" s="3">
        <f t="shared" si="56"/>
        <v>0</v>
      </c>
      <c r="AL49" s="3">
        <f t="shared" si="56"/>
        <v>0</v>
      </c>
      <c r="AM49" s="3">
        <f t="shared" si="56"/>
        <v>0</v>
      </c>
      <c r="AN49" s="3">
        <f t="shared" si="56"/>
        <v>0</v>
      </c>
      <c r="AO49" s="3">
        <f t="shared" si="56"/>
        <v>0</v>
      </c>
      <c r="AP49" s="3">
        <f t="shared" si="56"/>
        <v>0</v>
      </c>
      <c r="AQ49" s="3">
        <f t="shared" si="56"/>
        <v>0</v>
      </c>
      <c r="AR49" s="3">
        <f t="shared" si="56"/>
        <v>0</v>
      </c>
      <c r="AS49" s="3">
        <f t="shared" si="56"/>
        <v>0</v>
      </c>
      <c r="AT49" s="3">
        <f t="shared" si="56"/>
        <v>0</v>
      </c>
      <c r="AU49" s="3">
        <f t="shared" si="56"/>
        <v>0</v>
      </c>
      <c r="AV49" s="3">
        <f t="shared" si="56"/>
        <v>0</v>
      </c>
      <c r="AW49" s="3">
        <f t="shared" si="56"/>
        <v>0</v>
      </c>
      <c r="AX49" s="3">
        <f t="shared" si="56"/>
        <v>0</v>
      </c>
      <c r="AY49" s="3">
        <f t="shared" si="56"/>
        <v>0</v>
      </c>
      <c r="AZ49" s="3">
        <f t="shared" si="56"/>
        <v>0</v>
      </c>
      <c r="BA49" s="3">
        <f t="shared" si="56"/>
        <v>0</v>
      </c>
      <c r="BB49" s="3">
        <f t="shared" si="56"/>
        <v>0</v>
      </c>
      <c r="BC49" s="3">
        <f t="shared" si="56"/>
        <v>0</v>
      </c>
      <c r="BD49" s="3">
        <f t="shared" si="56"/>
        <v>0</v>
      </c>
      <c r="BE49" s="3">
        <f t="shared" si="56"/>
        <v>0</v>
      </c>
      <c r="BF49" s="3">
        <f t="shared" si="56"/>
        <v>0</v>
      </c>
      <c r="BG49" s="3">
        <f t="shared" si="56"/>
        <v>0</v>
      </c>
      <c r="BH49" s="3">
        <f t="shared" si="56"/>
        <v>0</v>
      </c>
      <c r="BI49" s="3">
        <f t="shared" si="56"/>
        <v>0</v>
      </c>
      <c r="BJ49" s="3">
        <f t="shared" si="56"/>
        <v>0</v>
      </c>
      <c r="BK49" s="3">
        <f t="shared" si="56"/>
        <v>0</v>
      </c>
      <c r="BL49" s="3">
        <f t="shared" si="56"/>
        <v>0</v>
      </c>
      <c r="BM49" s="3">
        <f t="shared" si="56"/>
        <v>0</v>
      </c>
      <c r="BN49" s="3">
        <f t="shared" si="56"/>
        <v>0</v>
      </c>
      <c r="BO49" s="3">
        <f t="shared" si="56"/>
        <v>0</v>
      </c>
      <c r="BP49" s="3">
        <f t="shared" si="56"/>
        <v>0</v>
      </c>
      <c r="BQ49" s="3">
        <f t="shared" si="56"/>
        <v>0</v>
      </c>
      <c r="BR49" s="3">
        <f t="shared" si="56"/>
        <v>0</v>
      </c>
      <c r="BS49" s="3">
        <f t="shared" ref="BS49:CH49" si="57">BR49</f>
        <v>0</v>
      </c>
      <c r="BT49" s="3">
        <f t="shared" si="57"/>
        <v>0</v>
      </c>
      <c r="BU49" s="3">
        <f t="shared" si="57"/>
        <v>0</v>
      </c>
      <c r="BV49" s="3">
        <f t="shared" si="57"/>
        <v>0</v>
      </c>
      <c r="BW49" s="3">
        <f t="shared" si="57"/>
        <v>0</v>
      </c>
      <c r="BX49" s="3">
        <f t="shared" si="57"/>
        <v>0</v>
      </c>
      <c r="BY49" s="3">
        <f t="shared" si="57"/>
        <v>0</v>
      </c>
      <c r="BZ49" s="3">
        <f t="shared" si="57"/>
        <v>0</v>
      </c>
      <c r="CA49" s="3">
        <f t="shared" si="57"/>
        <v>0</v>
      </c>
      <c r="CB49" s="3">
        <f t="shared" si="57"/>
        <v>0</v>
      </c>
      <c r="CC49" s="3">
        <f t="shared" si="57"/>
        <v>0</v>
      </c>
      <c r="CD49" s="3">
        <f t="shared" si="57"/>
        <v>0</v>
      </c>
      <c r="CE49" s="3">
        <f t="shared" si="57"/>
        <v>0</v>
      </c>
      <c r="CF49" s="3">
        <f t="shared" si="57"/>
        <v>0</v>
      </c>
      <c r="CG49" s="3">
        <f t="shared" si="57"/>
        <v>0</v>
      </c>
      <c r="CH49" s="12">
        <f t="shared" si="57"/>
        <v>0</v>
      </c>
    </row>
    <row r="50" spans="1:86" ht="15" customHeight="1" x14ac:dyDescent="0.3">
      <c r="A50" s="566"/>
      <c r="B50" s="11" t="str">
        <f t="shared" si="39"/>
        <v>Motors</v>
      </c>
      <c r="C50" s="3">
        <v>0</v>
      </c>
      <c r="D50" s="3">
        <v>0</v>
      </c>
      <c r="E50" s="3">
        <v>0</v>
      </c>
      <c r="F50" s="3">
        <v>0</v>
      </c>
      <c r="G50" s="3">
        <f t="shared" ref="G50:BR50" si="58">F50</f>
        <v>0</v>
      </c>
      <c r="H50" s="3">
        <f t="shared" si="58"/>
        <v>0</v>
      </c>
      <c r="I50" s="3">
        <f t="shared" si="58"/>
        <v>0</v>
      </c>
      <c r="J50" s="3">
        <f t="shared" si="58"/>
        <v>0</v>
      </c>
      <c r="K50" s="3">
        <f t="shared" si="58"/>
        <v>0</v>
      </c>
      <c r="L50" s="3">
        <f t="shared" si="58"/>
        <v>0</v>
      </c>
      <c r="M50" s="3">
        <f t="shared" si="58"/>
        <v>0</v>
      </c>
      <c r="N50" s="3">
        <f t="shared" si="58"/>
        <v>0</v>
      </c>
      <c r="O50" s="3">
        <f t="shared" si="58"/>
        <v>0</v>
      </c>
      <c r="P50" s="3">
        <f t="shared" si="58"/>
        <v>0</v>
      </c>
      <c r="Q50" s="3">
        <f t="shared" si="58"/>
        <v>0</v>
      </c>
      <c r="R50" s="3">
        <f t="shared" si="58"/>
        <v>0</v>
      </c>
      <c r="S50" s="3">
        <f t="shared" si="58"/>
        <v>0</v>
      </c>
      <c r="T50" s="3">
        <f t="shared" si="58"/>
        <v>0</v>
      </c>
      <c r="U50" s="3">
        <f t="shared" si="58"/>
        <v>0</v>
      </c>
      <c r="V50" s="3">
        <f t="shared" si="58"/>
        <v>0</v>
      </c>
      <c r="W50" s="3">
        <f t="shared" si="58"/>
        <v>0</v>
      </c>
      <c r="X50" s="3">
        <f t="shared" si="58"/>
        <v>0</v>
      </c>
      <c r="Y50" s="3">
        <f t="shared" si="58"/>
        <v>0</v>
      </c>
      <c r="Z50" s="3">
        <f t="shared" si="58"/>
        <v>0</v>
      </c>
      <c r="AA50" s="3">
        <f t="shared" si="58"/>
        <v>0</v>
      </c>
      <c r="AB50" s="3">
        <f t="shared" si="58"/>
        <v>0</v>
      </c>
      <c r="AC50" s="3">
        <f t="shared" si="58"/>
        <v>0</v>
      </c>
      <c r="AD50" s="3">
        <f t="shared" si="58"/>
        <v>0</v>
      </c>
      <c r="AE50" s="3">
        <f t="shared" si="58"/>
        <v>0</v>
      </c>
      <c r="AF50" s="3">
        <f t="shared" si="58"/>
        <v>0</v>
      </c>
      <c r="AG50" s="3">
        <f t="shared" si="58"/>
        <v>0</v>
      </c>
      <c r="AH50" s="3">
        <f t="shared" si="58"/>
        <v>0</v>
      </c>
      <c r="AI50" s="3">
        <f t="shared" si="58"/>
        <v>0</v>
      </c>
      <c r="AJ50" s="3">
        <f t="shared" si="58"/>
        <v>0</v>
      </c>
      <c r="AK50" s="3">
        <f t="shared" si="58"/>
        <v>0</v>
      </c>
      <c r="AL50" s="3">
        <f t="shared" si="58"/>
        <v>0</v>
      </c>
      <c r="AM50" s="3">
        <f t="shared" si="58"/>
        <v>0</v>
      </c>
      <c r="AN50" s="3">
        <f t="shared" si="58"/>
        <v>0</v>
      </c>
      <c r="AO50" s="3">
        <f t="shared" si="58"/>
        <v>0</v>
      </c>
      <c r="AP50" s="3">
        <f t="shared" si="58"/>
        <v>0</v>
      </c>
      <c r="AQ50" s="3">
        <f t="shared" si="58"/>
        <v>0</v>
      </c>
      <c r="AR50" s="3">
        <f t="shared" si="58"/>
        <v>0</v>
      </c>
      <c r="AS50" s="3">
        <f t="shared" si="58"/>
        <v>0</v>
      </c>
      <c r="AT50" s="3">
        <f t="shared" si="58"/>
        <v>0</v>
      </c>
      <c r="AU50" s="3">
        <f t="shared" si="58"/>
        <v>0</v>
      </c>
      <c r="AV50" s="3">
        <f t="shared" si="58"/>
        <v>0</v>
      </c>
      <c r="AW50" s="3">
        <f t="shared" si="58"/>
        <v>0</v>
      </c>
      <c r="AX50" s="3">
        <f t="shared" si="58"/>
        <v>0</v>
      </c>
      <c r="AY50" s="3">
        <f t="shared" si="58"/>
        <v>0</v>
      </c>
      <c r="AZ50" s="3">
        <f t="shared" si="58"/>
        <v>0</v>
      </c>
      <c r="BA50" s="3">
        <f t="shared" si="58"/>
        <v>0</v>
      </c>
      <c r="BB50" s="3">
        <f t="shared" si="58"/>
        <v>0</v>
      </c>
      <c r="BC50" s="3">
        <f t="shared" si="58"/>
        <v>0</v>
      </c>
      <c r="BD50" s="3">
        <f t="shared" si="58"/>
        <v>0</v>
      </c>
      <c r="BE50" s="3">
        <f t="shared" si="58"/>
        <v>0</v>
      </c>
      <c r="BF50" s="3">
        <f t="shared" si="58"/>
        <v>0</v>
      </c>
      <c r="BG50" s="3">
        <f t="shared" si="58"/>
        <v>0</v>
      </c>
      <c r="BH50" s="3">
        <f t="shared" si="58"/>
        <v>0</v>
      </c>
      <c r="BI50" s="3">
        <f t="shared" si="58"/>
        <v>0</v>
      </c>
      <c r="BJ50" s="3">
        <f t="shared" si="58"/>
        <v>0</v>
      </c>
      <c r="BK50" s="3">
        <f t="shared" si="58"/>
        <v>0</v>
      </c>
      <c r="BL50" s="3">
        <f t="shared" si="58"/>
        <v>0</v>
      </c>
      <c r="BM50" s="3">
        <f t="shared" si="58"/>
        <v>0</v>
      </c>
      <c r="BN50" s="3">
        <f t="shared" si="58"/>
        <v>0</v>
      </c>
      <c r="BO50" s="3">
        <f t="shared" si="58"/>
        <v>0</v>
      </c>
      <c r="BP50" s="3">
        <f t="shared" si="58"/>
        <v>0</v>
      </c>
      <c r="BQ50" s="3">
        <f t="shared" si="58"/>
        <v>0</v>
      </c>
      <c r="BR50" s="3">
        <f t="shared" si="58"/>
        <v>0</v>
      </c>
      <c r="BS50" s="3">
        <f t="shared" ref="BS50:CH50" si="59">BR50</f>
        <v>0</v>
      </c>
      <c r="BT50" s="3">
        <f t="shared" si="59"/>
        <v>0</v>
      </c>
      <c r="BU50" s="3">
        <f t="shared" si="59"/>
        <v>0</v>
      </c>
      <c r="BV50" s="3">
        <f t="shared" si="59"/>
        <v>0</v>
      </c>
      <c r="BW50" s="3">
        <f t="shared" si="59"/>
        <v>0</v>
      </c>
      <c r="BX50" s="3">
        <f t="shared" si="59"/>
        <v>0</v>
      </c>
      <c r="BY50" s="3">
        <f t="shared" si="59"/>
        <v>0</v>
      </c>
      <c r="BZ50" s="3">
        <f t="shared" si="59"/>
        <v>0</v>
      </c>
      <c r="CA50" s="3">
        <f t="shared" si="59"/>
        <v>0</v>
      </c>
      <c r="CB50" s="3">
        <f t="shared" si="59"/>
        <v>0</v>
      </c>
      <c r="CC50" s="3">
        <f t="shared" si="59"/>
        <v>0</v>
      </c>
      <c r="CD50" s="3">
        <f t="shared" si="59"/>
        <v>0</v>
      </c>
      <c r="CE50" s="3">
        <f t="shared" si="59"/>
        <v>0</v>
      </c>
      <c r="CF50" s="3">
        <f t="shared" si="59"/>
        <v>0</v>
      </c>
      <c r="CG50" s="3">
        <f t="shared" si="59"/>
        <v>0</v>
      </c>
      <c r="CH50" s="12">
        <f t="shared" si="59"/>
        <v>0</v>
      </c>
    </row>
    <row r="51" spans="1:86" x14ac:dyDescent="0.3">
      <c r="A51" s="566"/>
      <c r="B51" s="11" t="str">
        <f t="shared" si="39"/>
        <v>Process</v>
      </c>
      <c r="C51" s="3">
        <v>0</v>
      </c>
      <c r="D51" s="3">
        <v>0</v>
      </c>
      <c r="E51" s="3">
        <v>0</v>
      </c>
      <c r="F51" s="3">
        <v>0</v>
      </c>
      <c r="G51" s="3">
        <f t="shared" ref="G51:BR51" si="60">F51</f>
        <v>0</v>
      </c>
      <c r="H51" s="3">
        <f t="shared" si="60"/>
        <v>0</v>
      </c>
      <c r="I51" s="3">
        <f t="shared" si="60"/>
        <v>0</v>
      </c>
      <c r="J51" s="3">
        <f t="shared" si="60"/>
        <v>0</v>
      </c>
      <c r="K51" s="3">
        <f t="shared" si="60"/>
        <v>0</v>
      </c>
      <c r="L51" s="3">
        <f t="shared" si="60"/>
        <v>0</v>
      </c>
      <c r="M51" s="3">
        <f t="shared" si="60"/>
        <v>0</v>
      </c>
      <c r="N51" s="3">
        <f t="shared" si="60"/>
        <v>0</v>
      </c>
      <c r="O51" s="3">
        <f t="shared" si="60"/>
        <v>0</v>
      </c>
      <c r="P51" s="3">
        <f t="shared" si="60"/>
        <v>0</v>
      </c>
      <c r="Q51" s="3">
        <f t="shared" si="60"/>
        <v>0</v>
      </c>
      <c r="R51" s="3">
        <f t="shared" si="60"/>
        <v>0</v>
      </c>
      <c r="S51" s="3">
        <f t="shared" si="60"/>
        <v>0</v>
      </c>
      <c r="T51" s="3">
        <f t="shared" si="60"/>
        <v>0</v>
      </c>
      <c r="U51" s="3">
        <f t="shared" si="60"/>
        <v>0</v>
      </c>
      <c r="V51" s="3">
        <f t="shared" si="60"/>
        <v>0</v>
      </c>
      <c r="W51" s="3">
        <f t="shared" si="60"/>
        <v>0</v>
      </c>
      <c r="X51" s="3">
        <f t="shared" si="60"/>
        <v>0</v>
      </c>
      <c r="Y51" s="3">
        <f t="shared" si="60"/>
        <v>0</v>
      </c>
      <c r="Z51" s="3">
        <f t="shared" si="60"/>
        <v>0</v>
      </c>
      <c r="AA51" s="3">
        <f t="shared" si="60"/>
        <v>0</v>
      </c>
      <c r="AB51" s="3">
        <f t="shared" si="60"/>
        <v>0</v>
      </c>
      <c r="AC51" s="3">
        <f t="shared" si="60"/>
        <v>0</v>
      </c>
      <c r="AD51" s="3">
        <f t="shared" si="60"/>
        <v>0</v>
      </c>
      <c r="AE51" s="3">
        <f t="shared" si="60"/>
        <v>0</v>
      </c>
      <c r="AF51" s="3">
        <f t="shared" si="60"/>
        <v>0</v>
      </c>
      <c r="AG51" s="3">
        <f t="shared" si="60"/>
        <v>0</v>
      </c>
      <c r="AH51" s="3">
        <f t="shared" si="60"/>
        <v>0</v>
      </c>
      <c r="AI51" s="3">
        <f t="shared" si="60"/>
        <v>0</v>
      </c>
      <c r="AJ51" s="3">
        <f t="shared" si="60"/>
        <v>0</v>
      </c>
      <c r="AK51" s="3">
        <f t="shared" si="60"/>
        <v>0</v>
      </c>
      <c r="AL51" s="3">
        <f t="shared" si="60"/>
        <v>0</v>
      </c>
      <c r="AM51" s="3">
        <f t="shared" si="60"/>
        <v>0</v>
      </c>
      <c r="AN51" s="3">
        <f t="shared" si="60"/>
        <v>0</v>
      </c>
      <c r="AO51" s="3">
        <f t="shared" si="60"/>
        <v>0</v>
      </c>
      <c r="AP51" s="3">
        <f t="shared" si="60"/>
        <v>0</v>
      </c>
      <c r="AQ51" s="3">
        <f t="shared" si="60"/>
        <v>0</v>
      </c>
      <c r="AR51" s="3">
        <f t="shared" si="60"/>
        <v>0</v>
      </c>
      <c r="AS51" s="3">
        <f t="shared" si="60"/>
        <v>0</v>
      </c>
      <c r="AT51" s="3">
        <f t="shared" si="60"/>
        <v>0</v>
      </c>
      <c r="AU51" s="3">
        <f t="shared" si="60"/>
        <v>0</v>
      </c>
      <c r="AV51" s="3">
        <f t="shared" si="60"/>
        <v>0</v>
      </c>
      <c r="AW51" s="3">
        <f t="shared" si="60"/>
        <v>0</v>
      </c>
      <c r="AX51" s="3">
        <f t="shared" si="60"/>
        <v>0</v>
      </c>
      <c r="AY51" s="3">
        <f t="shared" si="60"/>
        <v>0</v>
      </c>
      <c r="AZ51" s="3">
        <f t="shared" si="60"/>
        <v>0</v>
      </c>
      <c r="BA51" s="3">
        <f t="shared" si="60"/>
        <v>0</v>
      </c>
      <c r="BB51" s="3">
        <f t="shared" si="60"/>
        <v>0</v>
      </c>
      <c r="BC51" s="3">
        <f t="shared" si="60"/>
        <v>0</v>
      </c>
      <c r="BD51" s="3">
        <f t="shared" si="60"/>
        <v>0</v>
      </c>
      <c r="BE51" s="3">
        <f t="shared" si="60"/>
        <v>0</v>
      </c>
      <c r="BF51" s="3">
        <f t="shared" si="60"/>
        <v>0</v>
      </c>
      <c r="BG51" s="3">
        <f t="shared" si="60"/>
        <v>0</v>
      </c>
      <c r="BH51" s="3">
        <f t="shared" si="60"/>
        <v>0</v>
      </c>
      <c r="BI51" s="3">
        <f t="shared" si="60"/>
        <v>0</v>
      </c>
      <c r="BJ51" s="3">
        <f t="shared" si="60"/>
        <v>0</v>
      </c>
      <c r="BK51" s="3">
        <f t="shared" si="60"/>
        <v>0</v>
      </c>
      <c r="BL51" s="3">
        <f t="shared" si="60"/>
        <v>0</v>
      </c>
      <c r="BM51" s="3">
        <f t="shared" si="60"/>
        <v>0</v>
      </c>
      <c r="BN51" s="3">
        <f t="shared" si="60"/>
        <v>0</v>
      </c>
      <c r="BO51" s="3">
        <f t="shared" si="60"/>
        <v>0</v>
      </c>
      <c r="BP51" s="3">
        <f t="shared" si="60"/>
        <v>0</v>
      </c>
      <c r="BQ51" s="3">
        <f t="shared" si="60"/>
        <v>0</v>
      </c>
      <c r="BR51" s="3">
        <f t="shared" si="60"/>
        <v>0</v>
      </c>
      <c r="BS51" s="3">
        <f t="shared" ref="BS51:CH51" si="61">BR51</f>
        <v>0</v>
      </c>
      <c r="BT51" s="3">
        <f t="shared" si="61"/>
        <v>0</v>
      </c>
      <c r="BU51" s="3">
        <f t="shared" si="61"/>
        <v>0</v>
      </c>
      <c r="BV51" s="3">
        <f t="shared" si="61"/>
        <v>0</v>
      </c>
      <c r="BW51" s="3">
        <f t="shared" si="61"/>
        <v>0</v>
      </c>
      <c r="BX51" s="3">
        <f t="shared" si="61"/>
        <v>0</v>
      </c>
      <c r="BY51" s="3">
        <f t="shared" si="61"/>
        <v>0</v>
      </c>
      <c r="BZ51" s="3">
        <f t="shared" si="61"/>
        <v>0</v>
      </c>
      <c r="CA51" s="3">
        <f t="shared" si="61"/>
        <v>0</v>
      </c>
      <c r="CB51" s="3">
        <f t="shared" si="61"/>
        <v>0</v>
      </c>
      <c r="CC51" s="3">
        <f t="shared" si="61"/>
        <v>0</v>
      </c>
      <c r="CD51" s="3">
        <f t="shared" si="61"/>
        <v>0</v>
      </c>
      <c r="CE51" s="3">
        <f t="shared" si="61"/>
        <v>0</v>
      </c>
      <c r="CF51" s="3">
        <f t="shared" si="61"/>
        <v>0</v>
      </c>
      <c r="CG51" s="3">
        <f t="shared" si="61"/>
        <v>0</v>
      </c>
      <c r="CH51" s="12">
        <f t="shared" si="61"/>
        <v>0</v>
      </c>
    </row>
    <row r="52" spans="1:86" x14ac:dyDescent="0.3">
      <c r="A52" s="566"/>
      <c r="B52" s="11" t="str">
        <f t="shared" si="39"/>
        <v>Refrigeration</v>
      </c>
      <c r="C52" s="3">
        <v>0</v>
      </c>
      <c r="D52" s="3">
        <v>0</v>
      </c>
      <c r="E52" s="3">
        <v>0</v>
      </c>
      <c r="F52" s="3">
        <v>0</v>
      </c>
      <c r="G52" s="3">
        <f t="shared" ref="G52:BR52" si="62">F52</f>
        <v>0</v>
      </c>
      <c r="H52" s="3">
        <f t="shared" si="62"/>
        <v>0</v>
      </c>
      <c r="I52" s="3">
        <f t="shared" si="62"/>
        <v>0</v>
      </c>
      <c r="J52" s="3">
        <f t="shared" si="62"/>
        <v>0</v>
      </c>
      <c r="K52" s="3">
        <f t="shared" si="62"/>
        <v>0</v>
      </c>
      <c r="L52" s="3">
        <f t="shared" si="62"/>
        <v>0</v>
      </c>
      <c r="M52" s="3">
        <f t="shared" si="62"/>
        <v>0</v>
      </c>
      <c r="N52" s="3">
        <f t="shared" si="62"/>
        <v>0</v>
      </c>
      <c r="O52" s="3">
        <f t="shared" si="62"/>
        <v>0</v>
      </c>
      <c r="P52" s="3">
        <f t="shared" si="62"/>
        <v>0</v>
      </c>
      <c r="Q52" s="3">
        <f t="shared" si="62"/>
        <v>0</v>
      </c>
      <c r="R52" s="3">
        <f t="shared" si="62"/>
        <v>0</v>
      </c>
      <c r="S52" s="3">
        <f t="shared" si="62"/>
        <v>0</v>
      </c>
      <c r="T52" s="3">
        <f t="shared" si="62"/>
        <v>0</v>
      </c>
      <c r="U52" s="3">
        <f t="shared" si="62"/>
        <v>0</v>
      </c>
      <c r="V52" s="3">
        <f t="shared" si="62"/>
        <v>0</v>
      </c>
      <c r="W52" s="3">
        <f t="shared" si="62"/>
        <v>0</v>
      </c>
      <c r="X52" s="3">
        <f t="shared" si="62"/>
        <v>0</v>
      </c>
      <c r="Y52" s="3">
        <f t="shared" si="62"/>
        <v>0</v>
      </c>
      <c r="Z52" s="3">
        <f t="shared" si="62"/>
        <v>0</v>
      </c>
      <c r="AA52" s="3">
        <f t="shared" si="62"/>
        <v>0</v>
      </c>
      <c r="AB52" s="3">
        <f t="shared" si="62"/>
        <v>0</v>
      </c>
      <c r="AC52" s="3">
        <f t="shared" si="62"/>
        <v>0</v>
      </c>
      <c r="AD52" s="3">
        <f t="shared" si="62"/>
        <v>0</v>
      </c>
      <c r="AE52" s="3">
        <f t="shared" si="62"/>
        <v>0</v>
      </c>
      <c r="AF52" s="3">
        <f t="shared" si="62"/>
        <v>0</v>
      </c>
      <c r="AG52" s="3">
        <f t="shared" si="62"/>
        <v>0</v>
      </c>
      <c r="AH52" s="3">
        <f t="shared" si="62"/>
        <v>0</v>
      </c>
      <c r="AI52" s="3">
        <f t="shared" si="62"/>
        <v>0</v>
      </c>
      <c r="AJ52" s="3">
        <f t="shared" si="62"/>
        <v>0</v>
      </c>
      <c r="AK52" s="3">
        <f t="shared" si="62"/>
        <v>0</v>
      </c>
      <c r="AL52" s="3">
        <f t="shared" si="62"/>
        <v>0</v>
      </c>
      <c r="AM52" s="3">
        <f t="shared" si="62"/>
        <v>0</v>
      </c>
      <c r="AN52" s="3">
        <f t="shared" si="62"/>
        <v>0</v>
      </c>
      <c r="AO52" s="3">
        <f t="shared" si="62"/>
        <v>0</v>
      </c>
      <c r="AP52" s="3">
        <f t="shared" si="62"/>
        <v>0</v>
      </c>
      <c r="AQ52" s="3">
        <f t="shared" si="62"/>
        <v>0</v>
      </c>
      <c r="AR52" s="3">
        <f t="shared" si="62"/>
        <v>0</v>
      </c>
      <c r="AS52" s="3">
        <f t="shared" si="62"/>
        <v>0</v>
      </c>
      <c r="AT52" s="3">
        <f t="shared" si="62"/>
        <v>0</v>
      </c>
      <c r="AU52" s="3">
        <f t="shared" si="62"/>
        <v>0</v>
      </c>
      <c r="AV52" s="3">
        <f t="shared" si="62"/>
        <v>0</v>
      </c>
      <c r="AW52" s="3">
        <f t="shared" si="62"/>
        <v>0</v>
      </c>
      <c r="AX52" s="3">
        <f t="shared" si="62"/>
        <v>0</v>
      </c>
      <c r="AY52" s="3">
        <f t="shared" si="62"/>
        <v>0</v>
      </c>
      <c r="AZ52" s="3">
        <f t="shared" si="62"/>
        <v>0</v>
      </c>
      <c r="BA52" s="3">
        <f t="shared" si="62"/>
        <v>0</v>
      </c>
      <c r="BB52" s="3">
        <f t="shared" si="62"/>
        <v>0</v>
      </c>
      <c r="BC52" s="3">
        <f t="shared" si="62"/>
        <v>0</v>
      </c>
      <c r="BD52" s="3">
        <f t="shared" si="62"/>
        <v>0</v>
      </c>
      <c r="BE52" s="3">
        <f t="shared" si="62"/>
        <v>0</v>
      </c>
      <c r="BF52" s="3">
        <f t="shared" si="62"/>
        <v>0</v>
      </c>
      <c r="BG52" s="3">
        <f t="shared" si="62"/>
        <v>0</v>
      </c>
      <c r="BH52" s="3">
        <f t="shared" si="62"/>
        <v>0</v>
      </c>
      <c r="BI52" s="3">
        <f t="shared" si="62"/>
        <v>0</v>
      </c>
      <c r="BJ52" s="3">
        <f t="shared" si="62"/>
        <v>0</v>
      </c>
      <c r="BK52" s="3">
        <f t="shared" si="62"/>
        <v>0</v>
      </c>
      <c r="BL52" s="3">
        <f t="shared" si="62"/>
        <v>0</v>
      </c>
      <c r="BM52" s="3">
        <f t="shared" si="62"/>
        <v>0</v>
      </c>
      <c r="BN52" s="3">
        <f t="shared" si="62"/>
        <v>0</v>
      </c>
      <c r="BO52" s="3">
        <f t="shared" si="62"/>
        <v>0</v>
      </c>
      <c r="BP52" s="3">
        <f t="shared" si="62"/>
        <v>0</v>
      </c>
      <c r="BQ52" s="3">
        <f t="shared" si="62"/>
        <v>0</v>
      </c>
      <c r="BR52" s="3">
        <f t="shared" si="62"/>
        <v>0</v>
      </c>
      <c r="BS52" s="3">
        <f t="shared" ref="BS52:CH52" si="63">BR52</f>
        <v>0</v>
      </c>
      <c r="BT52" s="3">
        <f t="shared" si="63"/>
        <v>0</v>
      </c>
      <c r="BU52" s="3">
        <f t="shared" si="63"/>
        <v>0</v>
      </c>
      <c r="BV52" s="3">
        <f t="shared" si="63"/>
        <v>0</v>
      </c>
      <c r="BW52" s="3">
        <f t="shared" si="63"/>
        <v>0</v>
      </c>
      <c r="BX52" s="3">
        <f t="shared" si="63"/>
        <v>0</v>
      </c>
      <c r="BY52" s="3">
        <f t="shared" si="63"/>
        <v>0</v>
      </c>
      <c r="BZ52" s="3">
        <f t="shared" si="63"/>
        <v>0</v>
      </c>
      <c r="CA52" s="3">
        <f t="shared" si="63"/>
        <v>0</v>
      </c>
      <c r="CB52" s="3">
        <f t="shared" si="63"/>
        <v>0</v>
      </c>
      <c r="CC52" s="3">
        <f t="shared" si="63"/>
        <v>0</v>
      </c>
      <c r="CD52" s="3">
        <f t="shared" si="63"/>
        <v>0</v>
      </c>
      <c r="CE52" s="3">
        <f t="shared" si="63"/>
        <v>0</v>
      </c>
      <c r="CF52" s="3">
        <f t="shared" si="63"/>
        <v>0</v>
      </c>
      <c r="CG52" s="3">
        <f t="shared" si="63"/>
        <v>0</v>
      </c>
      <c r="CH52" s="12">
        <f t="shared" si="63"/>
        <v>0</v>
      </c>
    </row>
    <row r="53" spans="1:86" x14ac:dyDescent="0.3">
      <c r="A53" s="566"/>
      <c r="B53" s="11" t="str">
        <f t="shared" si="39"/>
        <v>Water Heating</v>
      </c>
      <c r="C53" s="3">
        <v>0</v>
      </c>
      <c r="D53" s="3">
        <v>0</v>
      </c>
      <c r="E53" s="3">
        <v>0</v>
      </c>
      <c r="F53" s="3">
        <v>0</v>
      </c>
      <c r="G53" s="3">
        <f t="shared" ref="G53:BR53" si="64">F53</f>
        <v>0</v>
      </c>
      <c r="H53" s="3">
        <f t="shared" si="64"/>
        <v>0</v>
      </c>
      <c r="I53" s="3">
        <f t="shared" si="64"/>
        <v>0</v>
      </c>
      <c r="J53" s="3">
        <f t="shared" si="64"/>
        <v>0</v>
      </c>
      <c r="K53" s="3">
        <f t="shared" si="64"/>
        <v>0</v>
      </c>
      <c r="L53" s="3">
        <f t="shared" si="64"/>
        <v>0</v>
      </c>
      <c r="M53" s="3">
        <f t="shared" si="64"/>
        <v>0</v>
      </c>
      <c r="N53" s="3">
        <f t="shared" si="64"/>
        <v>0</v>
      </c>
      <c r="O53" s="3">
        <f t="shared" si="64"/>
        <v>0</v>
      </c>
      <c r="P53" s="3">
        <f t="shared" si="64"/>
        <v>0</v>
      </c>
      <c r="Q53" s="3">
        <f t="shared" si="64"/>
        <v>0</v>
      </c>
      <c r="R53" s="3">
        <f t="shared" si="64"/>
        <v>0</v>
      </c>
      <c r="S53" s="3">
        <f t="shared" si="64"/>
        <v>0</v>
      </c>
      <c r="T53" s="3">
        <f t="shared" si="64"/>
        <v>0</v>
      </c>
      <c r="U53" s="3">
        <f t="shared" si="64"/>
        <v>0</v>
      </c>
      <c r="V53" s="3">
        <f t="shared" si="64"/>
        <v>0</v>
      </c>
      <c r="W53" s="3">
        <f t="shared" si="64"/>
        <v>0</v>
      </c>
      <c r="X53" s="3">
        <f t="shared" si="64"/>
        <v>0</v>
      </c>
      <c r="Y53" s="3">
        <f t="shared" si="64"/>
        <v>0</v>
      </c>
      <c r="Z53" s="3">
        <f t="shared" si="64"/>
        <v>0</v>
      </c>
      <c r="AA53" s="3">
        <f t="shared" si="64"/>
        <v>0</v>
      </c>
      <c r="AB53" s="3">
        <f t="shared" si="64"/>
        <v>0</v>
      </c>
      <c r="AC53" s="3">
        <f t="shared" si="64"/>
        <v>0</v>
      </c>
      <c r="AD53" s="3">
        <f t="shared" si="64"/>
        <v>0</v>
      </c>
      <c r="AE53" s="3">
        <f t="shared" si="64"/>
        <v>0</v>
      </c>
      <c r="AF53" s="3">
        <f t="shared" si="64"/>
        <v>0</v>
      </c>
      <c r="AG53" s="3">
        <f t="shared" si="64"/>
        <v>0</v>
      </c>
      <c r="AH53" s="3">
        <f t="shared" si="64"/>
        <v>0</v>
      </c>
      <c r="AI53" s="3">
        <f t="shared" si="64"/>
        <v>0</v>
      </c>
      <c r="AJ53" s="3">
        <f t="shared" si="64"/>
        <v>0</v>
      </c>
      <c r="AK53" s="3">
        <f t="shared" si="64"/>
        <v>0</v>
      </c>
      <c r="AL53" s="3">
        <f t="shared" si="64"/>
        <v>0</v>
      </c>
      <c r="AM53" s="3">
        <f t="shared" si="64"/>
        <v>0</v>
      </c>
      <c r="AN53" s="3">
        <f t="shared" si="64"/>
        <v>0</v>
      </c>
      <c r="AO53" s="3">
        <f t="shared" si="64"/>
        <v>0</v>
      </c>
      <c r="AP53" s="3">
        <f t="shared" si="64"/>
        <v>0</v>
      </c>
      <c r="AQ53" s="3">
        <f t="shared" si="64"/>
        <v>0</v>
      </c>
      <c r="AR53" s="3">
        <f t="shared" si="64"/>
        <v>0</v>
      </c>
      <c r="AS53" s="3">
        <f t="shared" si="64"/>
        <v>0</v>
      </c>
      <c r="AT53" s="3">
        <f t="shared" si="64"/>
        <v>0</v>
      </c>
      <c r="AU53" s="3">
        <f t="shared" si="64"/>
        <v>0</v>
      </c>
      <c r="AV53" s="3">
        <f t="shared" si="64"/>
        <v>0</v>
      </c>
      <c r="AW53" s="3">
        <f t="shared" si="64"/>
        <v>0</v>
      </c>
      <c r="AX53" s="3">
        <f t="shared" si="64"/>
        <v>0</v>
      </c>
      <c r="AY53" s="3">
        <f t="shared" si="64"/>
        <v>0</v>
      </c>
      <c r="AZ53" s="3">
        <f t="shared" si="64"/>
        <v>0</v>
      </c>
      <c r="BA53" s="3">
        <f t="shared" si="64"/>
        <v>0</v>
      </c>
      <c r="BB53" s="3">
        <f t="shared" si="64"/>
        <v>0</v>
      </c>
      <c r="BC53" s="3">
        <f t="shared" si="64"/>
        <v>0</v>
      </c>
      <c r="BD53" s="3">
        <f t="shared" si="64"/>
        <v>0</v>
      </c>
      <c r="BE53" s="3">
        <f t="shared" si="64"/>
        <v>0</v>
      </c>
      <c r="BF53" s="3">
        <f t="shared" si="64"/>
        <v>0</v>
      </c>
      <c r="BG53" s="3">
        <f t="shared" si="64"/>
        <v>0</v>
      </c>
      <c r="BH53" s="3">
        <f t="shared" si="64"/>
        <v>0</v>
      </c>
      <c r="BI53" s="3">
        <f t="shared" si="64"/>
        <v>0</v>
      </c>
      <c r="BJ53" s="3">
        <f t="shared" si="64"/>
        <v>0</v>
      </c>
      <c r="BK53" s="3">
        <f t="shared" si="64"/>
        <v>0</v>
      </c>
      <c r="BL53" s="3">
        <f t="shared" si="64"/>
        <v>0</v>
      </c>
      <c r="BM53" s="3">
        <f t="shared" si="64"/>
        <v>0</v>
      </c>
      <c r="BN53" s="3">
        <f t="shared" si="64"/>
        <v>0</v>
      </c>
      <c r="BO53" s="3">
        <f t="shared" si="64"/>
        <v>0</v>
      </c>
      <c r="BP53" s="3">
        <f t="shared" si="64"/>
        <v>0</v>
      </c>
      <c r="BQ53" s="3">
        <f t="shared" si="64"/>
        <v>0</v>
      </c>
      <c r="BR53" s="3">
        <f t="shared" si="64"/>
        <v>0</v>
      </c>
      <c r="BS53" s="3">
        <f t="shared" ref="BS53:CH53" si="65">BR53</f>
        <v>0</v>
      </c>
      <c r="BT53" s="3">
        <f t="shared" si="65"/>
        <v>0</v>
      </c>
      <c r="BU53" s="3">
        <f t="shared" si="65"/>
        <v>0</v>
      </c>
      <c r="BV53" s="3">
        <f t="shared" si="65"/>
        <v>0</v>
      </c>
      <c r="BW53" s="3">
        <f t="shared" si="65"/>
        <v>0</v>
      </c>
      <c r="BX53" s="3">
        <f t="shared" si="65"/>
        <v>0</v>
      </c>
      <c r="BY53" s="3">
        <f t="shared" si="65"/>
        <v>0</v>
      </c>
      <c r="BZ53" s="3">
        <f t="shared" si="65"/>
        <v>0</v>
      </c>
      <c r="CA53" s="3">
        <f t="shared" si="65"/>
        <v>0</v>
      </c>
      <c r="CB53" s="3">
        <f t="shared" si="65"/>
        <v>0</v>
      </c>
      <c r="CC53" s="3">
        <f t="shared" si="65"/>
        <v>0</v>
      </c>
      <c r="CD53" s="3">
        <f t="shared" si="65"/>
        <v>0</v>
      </c>
      <c r="CE53" s="3">
        <f t="shared" si="65"/>
        <v>0</v>
      </c>
      <c r="CF53" s="3">
        <f t="shared" si="65"/>
        <v>0</v>
      </c>
      <c r="CG53" s="3">
        <f t="shared" si="65"/>
        <v>0</v>
      </c>
      <c r="CH53" s="12">
        <f t="shared" si="65"/>
        <v>0</v>
      </c>
    </row>
    <row r="54" spans="1:86" ht="15" customHeight="1" x14ac:dyDescent="0.3">
      <c r="A54" s="566"/>
      <c r="B54" s="11" t="str">
        <f t="shared" si="3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35">
      <c r="A55" s="567"/>
      <c r="B55" s="16" t="str">
        <f t="shared" si="39"/>
        <v>Monthly kWh</v>
      </c>
      <c r="C55" s="280">
        <f>SUM(C41:C54)</f>
        <v>0</v>
      </c>
      <c r="D55" s="280">
        <f t="shared" ref="D55:BO55" si="66">SUM(D41:D54)</f>
        <v>0</v>
      </c>
      <c r="E55" s="280">
        <f t="shared" si="66"/>
        <v>0</v>
      </c>
      <c r="F55" s="280">
        <f t="shared" si="66"/>
        <v>0</v>
      </c>
      <c r="G55" s="280">
        <f t="shared" si="66"/>
        <v>0</v>
      </c>
      <c r="H55" s="280">
        <f t="shared" si="66"/>
        <v>0</v>
      </c>
      <c r="I55" s="280">
        <f t="shared" si="66"/>
        <v>0</v>
      </c>
      <c r="J55" s="280">
        <f t="shared" si="66"/>
        <v>0</v>
      </c>
      <c r="K55" s="280">
        <f t="shared" si="66"/>
        <v>0</v>
      </c>
      <c r="L55" s="280">
        <f t="shared" si="66"/>
        <v>0</v>
      </c>
      <c r="M55" s="280">
        <f t="shared" si="66"/>
        <v>0</v>
      </c>
      <c r="N55" s="280">
        <f t="shared" si="66"/>
        <v>0</v>
      </c>
      <c r="O55" s="280">
        <f t="shared" si="66"/>
        <v>0</v>
      </c>
      <c r="P55" s="280">
        <f t="shared" si="66"/>
        <v>0</v>
      </c>
      <c r="Q55" s="280">
        <f t="shared" si="66"/>
        <v>0</v>
      </c>
      <c r="R55" s="280">
        <f t="shared" si="66"/>
        <v>0</v>
      </c>
      <c r="S55" s="280">
        <f t="shared" si="66"/>
        <v>0</v>
      </c>
      <c r="T55" s="280">
        <f t="shared" si="66"/>
        <v>0</v>
      </c>
      <c r="U55" s="280">
        <f t="shared" si="66"/>
        <v>0</v>
      </c>
      <c r="V55" s="280">
        <f t="shared" si="66"/>
        <v>0</v>
      </c>
      <c r="W55" s="280">
        <f t="shared" si="66"/>
        <v>0</v>
      </c>
      <c r="X55" s="280">
        <f t="shared" si="66"/>
        <v>0</v>
      </c>
      <c r="Y55" s="280">
        <f t="shared" si="66"/>
        <v>0</v>
      </c>
      <c r="Z55" s="280">
        <f t="shared" si="66"/>
        <v>0</v>
      </c>
      <c r="AA55" s="280">
        <f t="shared" si="66"/>
        <v>0</v>
      </c>
      <c r="AB55" s="280">
        <f t="shared" si="66"/>
        <v>0</v>
      </c>
      <c r="AC55" s="280">
        <f t="shared" si="66"/>
        <v>0</v>
      </c>
      <c r="AD55" s="280">
        <f t="shared" si="66"/>
        <v>0</v>
      </c>
      <c r="AE55" s="280">
        <f t="shared" si="66"/>
        <v>0</v>
      </c>
      <c r="AF55" s="280">
        <f t="shared" si="66"/>
        <v>0</v>
      </c>
      <c r="AG55" s="280">
        <f t="shared" si="66"/>
        <v>0</v>
      </c>
      <c r="AH55" s="280">
        <f t="shared" si="66"/>
        <v>0</v>
      </c>
      <c r="AI55" s="280">
        <f t="shared" si="66"/>
        <v>0</v>
      </c>
      <c r="AJ55" s="280">
        <f t="shared" si="66"/>
        <v>0</v>
      </c>
      <c r="AK55" s="280">
        <f t="shared" si="66"/>
        <v>0</v>
      </c>
      <c r="AL55" s="280">
        <f t="shared" si="66"/>
        <v>0</v>
      </c>
      <c r="AM55" s="280">
        <f t="shared" si="66"/>
        <v>0</v>
      </c>
      <c r="AN55" s="280">
        <f t="shared" si="66"/>
        <v>0</v>
      </c>
      <c r="AO55" s="280">
        <f t="shared" si="66"/>
        <v>0</v>
      </c>
      <c r="AP55" s="280">
        <f t="shared" si="66"/>
        <v>0</v>
      </c>
      <c r="AQ55" s="280">
        <f t="shared" si="66"/>
        <v>0</v>
      </c>
      <c r="AR55" s="280">
        <f t="shared" si="66"/>
        <v>0</v>
      </c>
      <c r="AS55" s="280">
        <f t="shared" si="66"/>
        <v>0</v>
      </c>
      <c r="AT55" s="280">
        <f t="shared" si="66"/>
        <v>0</v>
      </c>
      <c r="AU55" s="280">
        <f t="shared" si="66"/>
        <v>0</v>
      </c>
      <c r="AV55" s="280">
        <f t="shared" si="66"/>
        <v>0</v>
      </c>
      <c r="AW55" s="280">
        <f t="shared" si="66"/>
        <v>0</v>
      </c>
      <c r="AX55" s="280">
        <f t="shared" si="66"/>
        <v>0</v>
      </c>
      <c r="AY55" s="280">
        <f t="shared" si="66"/>
        <v>0</v>
      </c>
      <c r="AZ55" s="280">
        <f t="shared" si="66"/>
        <v>0</v>
      </c>
      <c r="BA55" s="280">
        <f t="shared" si="66"/>
        <v>0</v>
      </c>
      <c r="BB55" s="280">
        <f t="shared" si="66"/>
        <v>0</v>
      </c>
      <c r="BC55" s="280">
        <f t="shared" si="66"/>
        <v>0</v>
      </c>
      <c r="BD55" s="280">
        <f t="shared" si="66"/>
        <v>0</v>
      </c>
      <c r="BE55" s="280">
        <f t="shared" si="66"/>
        <v>0</v>
      </c>
      <c r="BF55" s="280">
        <f t="shared" si="66"/>
        <v>0</v>
      </c>
      <c r="BG55" s="280">
        <f t="shared" si="66"/>
        <v>0</v>
      </c>
      <c r="BH55" s="280">
        <f t="shared" si="66"/>
        <v>0</v>
      </c>
      <c r="BI55" s="280">
        <f t="shared" si="66"/>
        <v>0</v>
      </c>
      <c r="BJ55" s="280">
        <f t="shared" si="66"/>
        <v>0</v>
      </c>
      <c r="BK55" s="280">
        <f t="shared" si="66"/>
        <v>0</v>
      </c>
      <c r="BL55" s="280">
        <f t="shared" si="66"/>
        <v>0</v>
      </c>
      <c r="BM55" s="280">
        <f t="shared" si="66"/>
        <v>0</v>
      </c>
      <c r="BN55" s="280">
        <f t="shared" si="66"/>
        <v>0</v>
      </c>
      <c r="BO55" s="280">
        <f t="shared" si="66"/>
        <v>0</v>
      </c>
      <c r="BP55" s="280">
        <f t="shared" ref="BP55:CH55" si="67">SUM(BP41:BP54)</f>
        <v>0</v>
      </c>
      <c r="BQ55" s="280">
        <f t="shared" si="67"/>
        <v>0</v>
      </c>
      <c r="BR55" s="280">
        <f t="shared" si="67"/>
        <v>0</v>
      </c>
      <c r="BS55" s="280">
        <f t="shared" si="67"/>
        <v>0</v>
      </c>
      <c r="BT55" s="280">
        <f t="shared" si="67"/>
        <v>0</v>
      </c>
      <c r="BU55" s="280">
        <f t="shared" si="67"/>
        <v>0</v>
      </c>
      <c r="BV55" s="280">
        <f t="shared" si="67"/>
        <v>0</v>
      </c>
      <c r="BW55" s="280">
        <f t="shared" si="67"/>
        <v>0</v>
      </c>
      <c r="BX55" s="280">
        <f t="shared" si="67"/>
        <v>0</v>
      </c>
      <c r="BY55" s="280">
        <f t="shared" si="67"/>
        <v>0</v>
      </c>
      <c r="BZ55" s="280">
        <f t="shared" si="67"/>
        <v>0</v>
      </c>
      <c r="CA55" s="280">
        <f t="shared" si="67"/>
        <v>0</v>
      </c>
      <c r="CB55" s="280">
        <f t="shared" si="67"/>
        <v>0</v>
      </c>
      <c r="CC55" s="280">
        <f t="shared" si="67"/>
        <v>0</v>
      </c>
      <c r="CD55" s="280">
        <f t="shared" si="67"/>
        <v>0</v>
      </c>
      <c r="CE55" s="280">
        <f t="shared" si="67"/>
        <v>0</v>
      </c>
      <c r="CF55" s="280">
        <f t="shared" si="67"/>
        <v>0</v>
      </c>
      <c r="CG55" s="280">
        <f t="shared" si="67"/>
        <v>0</v>
      </c>
      <c r="CH55" s="283">
        <f t="shared" si="67"/>
        <v>0</v>
      </c>
    </row>
    <row r="56" spans="1:86" x14ac:dyDescent="0.3">
      <c r="A56" s="8"/>
      <c r="B56" s="303"/>
      <c r="C56" s="9"/>
      <c r="D56" s="303"/>
      <c r="E56" s="9"/>
      <c r="F56" s="303"/>
      <c r="G56" s="303"/>
      <c r="H56" s="9"/>
      <c r="I56" s="303"/>
      <c r="J56" s="303"/>
      <c r="K56" s="9"/>
      <c r="L56" s="303"/>
      <c r="M56" s="303"/>
      <c r="N56" s="9"/>
      <c r="O56" s="303"/>
      <c r="P56" s="303"/>
      <c r="Q56" s="9"/>
      <c r="R56" s="303"/>
      <c r="S56" s="303"/>
      <c r="T56" s="9"/>
      <c r="U56" s="303"/>
      <c r="V56" s="303"/>
      <c r="W56" s="9"/>
      <c r="X56" s="303"/>
      <c r="Y56" s="303"/>
      <c r="Z56" s="9"/>
      <c r="AA56" s="303"/>
      <c r="AB56" s="303"/>
      <c r="AC56" s="9"/>
      <c r="AD56" s="303"/>
      <c r="AE56" s="303"/>
      <c r="AF56" s="9"/>
      <c r="AG56" s="303"/>
      <c r="AH56" s="303"/>
      <c r="AI56" s="9"/>
      <c r="AJ56" s="303"/>
      <c r="AK56" s="303"/>
      <c r="AL56" s="9"/>
      <c r="AM56" s="303"/>
      <c r="AN56" s="303"/>
      <c r="AO56" s="9"/>
      <c r="AP56" s="303"/>
      <c r="AQ56" s="303"/>
      <c r="AR56" s="9"/>
      <c r="AS56" s="303"/>
      <c r="AT56" s="303"/>
      <c r="AU56" s="9"/>
      <c r="AV56" s="303"/>
      <c r="AW56" s="303"/>
      <c r="AX56" s="9"/>
      <c r="AY56" s="303"/>
      <c r="AZ56" s="303"/>
      <c r="BA56" s="9"/>
      <c r="BB56" s="303"/>
      <c r="BC56" s="303"/>
      <c r="BD56" s="9"/>
      <c r="BE56" s="303"/>
      <c r="BF56" s="303"/>
      <c r="BG56" s="9"/>
      <c r="BH56" s="303"/>
      <c r="BI56" s="303"/>
      <c r="BJ56" s="9"/>
      <c r="BK56" s="303"/>
      <c r="BL56" s="303"/>
      <c r="BM56" s="9"/>
      <c r="BN56" s="303"/>
      <c r="BO56" s="303"/>
      <c r="BP56" s="9"/>
      <c r="BQ56" s="303"/>
      <c r="BR56" s="303"/>
      <c r="BS56" s="9"/>
      <c r="BT56" s="303"/>
      <c r="BU56" s="303"/>
      <c r="BV56" s="9"/>
      <c r="BW56" s="303"/>
      <c r="BX56" s="303"/>
      <c r="BY56" s="9"/>
      <c r="BZ56" s="303"/>
      <c r="CA56" s="303"/>
      <c r="CB56" s="9"/>
      <c r="CC56" s="303"/>
      <c r="CD56" s="303"/>
      <c r="CE56" s="9"/>
      <c r="CF56" s="303"/>
      <c r="CG56" s="303"/>
      <c r="CH56" s="149"/>
    </row>
    <row r="57" spans="1:86" ht="15" thickBot="1" x14ac:dyDescent="0.35">
      <c r="A57" s="244" t="s">
        <v>183</v>
      </c>
      <c r="B57" s="244"/>
      <c r="C57" s="244"/>
      <c r="D57" s="244"/>
      <c r="E57" s="244"/>
      <c r="F57" s="244"/>
      <c r="G57" s="244"/>
      <c r="H57" s="244"/>
      <c r="I57" s="244"/>
      <c r="J57" s="244"/>
      <c r="K57" s="304"/>
      <c r="L57" s="148"/>
      <c r="M57" s="148"/>
      <c r="N57" s="304"/>
      <c r="O57" s="148"/>
      <c r="P57" s="148"/>
      <c r="Q57" s="304"/>
      <c r="R57" s="148"/>
      <c r="S57" s="148"/>
      <c r="T57" s="304"/>
      <c r="U57" s="148"/>
      <c r="V57" s="148"/>
      <c r="W57" s="304"/>
      <c r="X57" s="148"/>
      <c r="Y57" s="148"/>
      <c r="Z57" s="304"/>
      <c r="AA57" s="148"/>
      <c r="AB57" s="148"/>
      <c r="AC57" s="304"/>
      <c r="AD57" s="148"/>
      <c r="AE57" s="148"/>
      <c r="AF57" s="304"/>
      <c r="AG57" s="148"/>
      <c r="AH57" s="148"/>
      <c r="AI57" s="304"/>
      <c r="AJ57" s="148"/>
      <c r="AK57" s="148"/>
      <c r="AL57" s="304"/>
      <c r="AM57" s="148"/>
      <c r="AN57" s="148"/>
      <c r="AO57" s="304"/>
      <c r="AP57" s="148"/>
      <c r="AQ57" s="148"/>
      <c r="AR57" s="304"/>
      <c r="AS57" s="148"/>
      <c r="AT57" s="148"/>
      <c r="AU57" s="304"/>
      <c r="AV57" s="148"/>
      <c r="AW57" s="148"/>
      <c r="AX57" s="304"/>
      <c r="AY57" s="148"/>
      <c r="AZ57" s="148"/>
      <c r="BA57" s="304"/>
      <c r="BB57" s="148"/>
      <c r="BC57" s="148"/>
      <c r="BD57" s="304"/>
      <c r="BE57" s="148"/>
      <c r="BF57" s="148"/>
      <c r="BG57" s="304"/>
      <c r="BH57" s="148"/>
      <c r="BI57" s="148"/>
      <c r="BJ57" s="304"/>
      <c r="BK57" s="148"/>
      <c r="BL57" s="148"/>
      <c r="BM57" s="304"/>
      <c r="BN57" s="148"/>
      <c r="BO57" s="148"/>
      <c r="BP57" s="304"/>
      <c r="BQ57" s="148"/>
      <c r="BR57" s="148"/>
      <c r="BS57" s="304"/>
      <c r="BT57" s="148"/>
      <c r="BU57" s="148"/>
      <c r="BV57" s="304"/>
      <c r="BW57" s="148"/>
      <c r="BX57" s="148"/>
      <c r="BY57" s="304"/>
      <c r="BZ57" s="148"/>
      <c r="CA57" s="148"/>
      <c r="CB57" s="304"/>
      <c r="CC57" s="148"/>
      <c r="CD57" s="148"/>
      <c r="CE57" s="304"/>
      <c r="CF57" s="148"/>
      <c r="CG57" s="148"/>
      <c r="CH57" s="304"/>
    </row>
    <row r="58" spans="1:86" ht="16.2" thickBot="1" x14ac:dyDescent="0.35">
      <c r="A58" s="568" t="s">
        <v>17</v>
      </c>
      <c r="B58" s="18" t="str">
        <f t="shared" ref="B58" si="68">B40</f>
        <v>End Use</v>
      </c>
      <c r="C58" s="176">
        <f>C$4</f>
        <v>44927</v>
      </c>
      <c r="D58" s="176">
        <f t="shared" ref="D58:BO58" si="69">D$4</f>
        <v>44958</v>
      </c>
      <c r="E58" s="176">
        <f t="shared" si="69"/>
        <v>44986</v>
      </c>
      <c r="F58" s="176">
        <f t="shared" si="69"/>
        <v>45017</v>
      </c>
      <c r="G58" s="176">
        <f t="shared" si="69"/>
        <v>45047</v>
      </c>
      <c r="H58" s="176">
        <f t="shared" si="69"/>
        <v>45078</v>
      </c>
      <c r="I58" s="176">
        <f t="shared" si="69"/>
        <v>45108</v>
      </c>
      <c r="J58" s="176">
        <f t="shared" si="69"/>
        <v>45139</v>
      </c>
      <c r="K58" s="176">
        <f t="shared" si="69"/>
        <v>45170</v>
      </c>
      <c r="L58" s="176">
        <f t="shared" si="69"/>
        <v>45200</v>
      </c>
      <c r="M58" s="176">
        <f t="shared" si="69"/>
        <v>45231</v>
      </c>
      <c r="N58" s="176">
        <f t="shared" si="69"/>
        <v>45261</v>
      </c>
      <c r="O58" s="176">
        <f t="shared" si="69"/>
        <v>45292</v>
      </c>
      <c r="P58" s="176">
        <f t="shared" si="69"/>
        <v>45323</v>
      </c>
      <c r="Q58" s="176">
        <f t="shared" si="69"/>
        <v>45352</v>
      </c>
      <c r="R58" s="176">
        <f t="shared" si="69"/>
        <v>45383</v>
      </c>
      <c r="S58" s="176">
        <f t="shared" si="69"/>
        <v>45413</v>
      </c>
      <c r="T58" s="176">
        <f t="shared" si="69"/>
        <v>45444</v>
      </c>
      <c r="U58" s="176">
        <f t="shared" si="69"/>
        <v>45474</v>
      </c>
      <c r="V58" s="176">
        <f t="shared" si="69"/>
        <v>45505</v>
      </c>
      <c r="W58" s="176">
        <f t="shared" si="69"/>
        <v>45536</v>
      </c>
      <c r="X58" s="176">
        <f t="shared" si="69"/>
        <v>45566</v>
      </c>
      <c r="Y58" s="176">
        <f t="shared" si="69"/>
        <v>45597</v>
      </c>
      <c r="Z58" s="176">
        <f t="shared" si="69"/>
        <v>45627</v>
      </c>
      <c r="AA58" s="176">
        <f t="shared" si="69"/>
        <v>45658</v>
      </c>
      <c r="AB58" s="176">
        <f t="shared" si="69"/>
        <v>45689</v>
      </c>
      <c r="AC58" s="176">
        <f t="shared" si="69"/>
        <v>45717</v>
      </c>
      <c r="AD58" s="176">
        <f t="shared" si="69"/>
        <v>45748</v>
      </c>
      <c r="AE58" s="176">
        <f t="shared" si="69"/>
        <v>45778</v>
      </c>
      <c r="AF58" s="176">
        <f t="shared" si="69"/>
        <v>45809</v>
      </c>
      <c r="AG58" s="176">
        <f t="shared" si="69"/>
        <v>45839</v>
      </c>
      <c r="AH58" s="176">
        <f t="shared" si="69"/>
        <v>45870</v>
      </c>
      <c r="AI58" s="176">
        <f t="shared" si="69"/>
        <v>45901</v>
      </c>
      <c r="AJ58" s="176">
        <f t="shared" si="69"/>
        <v>45931</v>
      </c>
      <c r="AK58" s="176">
        <f t="shared" si="69"/>
        <v>45962</v>
      </c>
      <c r="AL58" s="176">
        <f t="shared" si="69"/>
        <v>45992</v>
      </c>
      <c r="AM58" s="176">
        <f t="shared" si="69"/>
        <v>46023</v>
      </c>
      <c r="AN58" s="176">
        <f t="shared" si="69"/>
        <v>46054</v>
      </c>
      <c r="AO58" s="176">
        <f t="shared" si="69"/>
        <v>46082</v>
      </c>
      <c r="AP58" s="176">
        <f t="shared" si="69"/>
        <v>46113</v>
      </c>
      <c r="AQ58" s="176">
        <f t="shared" si="69"/>
        <v>46143</v>
      </c>
      <c r="AR58" s="176">
        <f t="shared" si="69"/>
        <v>46174</v>
      </c>
      <c r="AS58" s="176">
        <f t="shared" si="69"/>
        <v>46204</v>
      </c>
      <c r="AT58" s="176">
        <f t="shared" si="69"/>
        <v>46235</v>
      </c>
      <c r="AU58" s="176">
        <f t="shared" si="69"/>
        <v>46266</v>
      </c>
      <c r="AV58" s="176">
        <f t="shared" si="69"/>
        <v>46296</v>
      </c>
      <c r="AW58" s="176">
        <f t="shared" si="69"/>
        <v>46327</v>
      </c>
      <c r="AX58" s="176">
        <f t="shared" si="69"/>
        <v>46357</v>
      </c>
      <c r="AY58" s="176">
        <f t="shared" si="69"/>
        <v>46388</v>
      </c>
      <c r="AZ58" s="176">
        <f t="shared" si="69"/>
        <v>46419</v>
      </c>
      <c r="BA58" s="176">
        <f t="shared" si="69"/>
        <v>46447</v>
      </c>
      <c r="BB58" s="176">
        <f t="shared" si="69"/>
        <v>46478</v>
      </c>
      <c r="BC58" s="176">
        <f t="shared" si="69"/>
        <v>46508</v>
      </c>
      <c r="BD58" s="176">
        <f t="shared" si="69"/>
        <v>46539</v>
      </c>
      <c r="BE58" s="176">
        <f t="shared" si="69"/>
        <v>46569</v>
      </c>
      <c r="BF58" s="176">
        <f t="shared" si="69"/>
        <v>46600</v>
      </c>
      <c r="BG58" s="176">
        <f t="shared" si="69"/>
        <v>46631</v>
      </c>
      <c r="BH58" s="176">
        <f t="shared" si="69"/>
        <v>46661</v>
      </c>
      <c r="BI58" s="176">
        <f t="shared" si="69"/>
        <v>46692</v>
      </c>
      <c r="BJ58" s="176">
        <f t="shared" si="69"/>
        <v>46722</v>
      </c>
      <c r="BK58" s="176">
        <f t="shared" si="69"/>
        <v>46753</v>
      </c>
      <c r="BL58" s="176">
        <f t="shared" si="69"/>
        <v>46784</v>
      </c>
      <c r="BM58" s="176">
        <f t="shared" si="69"/>
        <v>46813</v>
      </c>
      <c r="BN58" s="176">
        <f t="shared" si="69"/>
        <v>46844</v>
      </c>
      <c r="BO58" s="176">
        <f t="shared" si="69"/>
        <v>46874</v>
      </c>
      <c r="BP58" s="176">
        <f t="shared" ref="BP58:CH58" si="70">BP$4</f>
        <v>46905</v>
      </c>
      <c r="BQ58" s="176">
        <f t="shared" si="70"/>
        <v>46935</v>
      </c>
      <c r="BR58" s="176">
        <f t="shared" si="70"/>
        <v>46966</v>
      </c>
      <c r="BS58" s="176">
        <f t="shared" si="70"/>
        <v>46997</v>
      </c>
      <c r="BT58" s="176">
        <f t="shared" si="70"/>
        <v>47027</v>
      </c>
      <c r="BU58" s="176">
        <f t="shared" si="70"/>
        <v>47058</v>
      </c>
      <c r="BV58" s="176">
        <f t="shared" si="70"/>
        <v>47088</v>
      </c>
      <c r="BW58" s="176">
        <f t="shared" si="70"/>
        <v>47119</v>
      </c>
      <c r="BX58" s="176">
        <f t="shared" si="70"/>
        <v>47150</v>
      </c>
      <c r="BY58" s="176">
        <f t="shared" si="70"/>
        <v>47178</v>
      </c>
      <c r="BZ58" s="176">
        <f t="shared" si="70"/>
        <v>47209</v>
      </c>
      <c r="CA58" s="176">
        <f t="shared" si="70"/>
        <v>47239</v>
      </c>
      <c r="CB58" s="176">
        <f t="shared" si="70"/>
        <v>47270</v>
      </c>
      <c r="CC58" s="176">
        <f t="shared" si="70"/>
        <v>47300</v>
      </c>
      <c r="CD58" s="176">
        <f t="shared" si="70"/>
        <v>47331</v>
      </c>
      <c r="CE58" s="176">
        <f t="shared" si="70"/>
        <v>47362</v>
      </c>
      <c r="CF58" s="176">
        <f t="shared" si="70"/>
        <v>47392</v>
      </c>
      <c r="CG58" s="176">
        <f t="shared" si="70"/>
        <v>47423</v>
      </c>
      <c r="CH58" s="177">
        <f t="shared" si="70"/>
        <v>47453</v>
      </c>
    </row>
    <row r="59" spans="1:86" ht="15" customHeight="1" x14ac:dyDescent="0.3">
      <c r="A59" s="569"/>
      <c r="B59" s="14" t="str">
        <f t="shared" ref="B59:B72" si="71">B41</f>
        <v>Air Comp</v>
      </c>
      <c r="C59" s="30">
        <f>((C5*0.5)-C41)*C78*C$93*C$2</f>
        <v>0</v>
      </c>
      <c r="D59" s="30">
        <f>((D5*0.5)+C23-D41)*D78*D$93*D$2</f>
        <v>0</v>
      </c>
      <c r="E59" s="30">
        <f t="shared" ref="E59:BP59" si="72">((E5*0.5)+D23-E41)*E78*E$93*E$2</f>
        <v>0</v>
      </c>
      <c r="F59" s="30">
        <f t="shared" si="72"/>
        <v>0</v>
      </c>
      <c r="G59" s="30">
        <f t="shared" si="72"/>
        <v>0</v>
      </c>
      <c r="H59" s="30">
        <f t="shared" si="72"/>
        <v>0</v>
      </c>
      <c r="I59" s="30">
        <f t="shared" si="72"/>
        <v>0</v>
      </c>
      <c r="J59" s="30">
        <f t="shared" si="72"/>
        <v>0</v>
      </c>
      <c r="K59" s="30">
        <f t="shared" si="72"/>
        <v>0</v>
      </c>
      <c r="L59" s="30">
        <f t="shared" si="72"/>
        <v>0</v>
      </c>
      <c r="M59" s="30">
        <f t="shared" si="72"/>
        <v>0</v>
      </c>
      <c r="N59" s="30">
        <f t="shared" si="72"/>
        <v>0</v>
      </c>
      <c r="O59" s="30">
        <f t="shared" si="72"/>
        <v>0</v>
      </c>
      <c r="P59" s="30">
        <f t="shared" si="72"/>
        <v>0</v>
      </c>
      <c r="Q59" s="30">
        <f t="shared" si="72"/>
        <v>0</v>
      </c>
      <c r="R59" s="30">
        <f t="shared" si="72"/>
        <v>0</v>
      </c>
      <c r="S59" s="30">
        <f t="shared" si="72"/>
        <v>0</v>
      </c>
      <c r="T59" s="30">
        <f t="shared" si="72"/>
        <v>0</v>
      </c>
      <c r="U59" s="30">
        <f t="shared" si="72"/>
        <v>0</v>
      </c>
      <c r="V59" s="30">
        <f t="shared" si="72"/>
        <v>0</v>
      </c>
      <c r="W59" s="30">
        <f t="shared" si="72"/>
        <v>0</v>
      </c>
      <c r="X59" s="30">
        <f t="shared" si="72"/>
        <v>0</v>
      </c>
      <c r="Y59" s="30">
        <f t="shared" si="72"/>
        <v>0</v>
      </c>
      <c r="Z59" s="30">
        <f t="shared" si="72"/>
        <v>0</v>
      </c>
      <c r="AA59" s="30">
        <f t="shared" si="72"/>
        <v>0</v>
      </c>
      <c r="AB59" s="30">
        <f t="shared" si="72"/>
        <v>0</v>
      </c>
      <c r="AC59" s="30">
        <f t="shared" si="72"/>
        <v>0</v>
      </c>
      <c r="AD59" s="30">
        <f t="shared" si="72"/>
        <v>0</v>
      </c>
      <c r="AE59" s="30">
        <f t="shared" si="72"/>
        <v>0</v>
      </c>
      <c r="AF59" s="30">
        <f t="shared" si="72"/>
        <v>0</v>
      </c>
      <c r="AG59" s="30">
        <f t="shared" si="72"/>
        <v>0</v>
      </c>
      <c r="AH59" s="30">
        <f t="shared" si="72"/>
        <v>0</v>
      </c>
      <c r="AI59" s="30">
        <f t="shared" si="72"/>
        <v>0</v>
      </c>
      <c r="AJ59" s="30">
        <f t="shared" si="72"/>
        <v>0</v>
      </c>
      <c r="AK59" s="30">
        <f t="shared" si="72"/>
        <v>0</v>
      </c>
      <c r="AL59" s="30">
        <f t="shared" si="72"/>
        <v>0</v>
      </c>
      <c r="AM59" s="30">
        <f t="shared" si="72"/>
        <v>0</v>
      </c>
      <c r="AN59" s="30">
        <f t="shared" si="72"/>
        <v>0</v>
      </c>
      <c r="AO59" s="30">
        <f t="shared" si="72"/>
        <v>0</v>
      </c>
      <c r="AP59" s="30">
        <f t="shared" si="72"/>
        <v>0</v>
      </c>
      <c r="AQ59" s="30">
        <f t="shared" si="72"/>
        <v>0</v>
      </c>
      <c r="AR59" s="30">
        <f t="shared" si="72"/>
        <v>0</v>
      </c>
      <c r="AS59" s="30">
        <f t="shared" si="72"/>
        <v>0</v>
      </c>
      <c r="AT59" s="30">
        <f t="shared" si="72"/>
        <v>0</v>
      </c>
      <c r="AU59" s="30">
        <f t="shared" si="72"/>
        <v>0</v>
      </c>
      <c r="AV59" s="30">
        <f t="shared" si="72"/>
        <v>0</v>
      </c>
      <c r="AW59" s="30">
        <f t="shared" si="72"/>
        <v>0</v>
      </c>
      <c r="AX59" s="30">
        <f t="shared" si="72"/>
        <v>0</v>
      </c>
      <c r="AY59" s="30">
        <f t="shared" si="72"/>
        <v>0</v>
      </c>
      <c r="AZ59" s="30">
        <f t="shared" si="72"/>
        <v>0</v>
      </c>
      <c r="BA59" s="30">
        <f t="shared" si="72"/>
        <v>0</v>
      </c>
      <c r="BB59" s="30">
        <f t="shared" si="72"/>
        <v>0</v>
      </c>
      <c r="BC59" s="30">
        <f t="shared" si="72"/>
        <v>0</v>
      </c>
      <c r="BD59" s="30">
        <f t="shared" si="72"/>
        <v>0</v>
      </c>
      <c r="BE59" s="30">
        <f t="shared" si="72"/>
        <v>0</v>
      </c>
      <c r="BF59" s="30">
        <f t="shared" si="72"/>
        <v>0</v>
      </c>
      <c r="BG59" s="30">
        <f t="shared" si="72"/>
        <v>0</v>
      </c>
      <c r="BH59" s="30">
        <f t="shared" si="72"/>
        <v>0</v>
      </c>
      <c r="BI59" s="30">
        <f t="shared" si="72"/>
        <v>0</v>
      </c>
      <c r="BJ59" s="30">
        <f t="shared" si="72"/>
        <v>0</v>
      </c>
      <c r="BK59" s="30">
        <f t="shared" si="72"/>
        <v>0</v>
      </c>
      <c r="BL59" s="30">
        <f t="shared" si="72"/>
        <v>0</v>
      </c>
      <c r="BM59" s="30">
        <f t="shared" si="72"/>
        <v>0</v>
      </c>
      <c r="BN59" s="30">
        <f t="shared" si="72"/>
        <v>0</v>
      </c>
      <c r="BO59" s="30">
        <f t="shared" si="72"/>
        <v>0</v>
      </c>
      <c r="BP59" s="30">
        <f t="shared" si="72"/>
        <v>0</v>
      </c>
      <c r="BQ59" s="30">
        <f t="shared" ref="BQ59:CH59" si="73">((BQ5*0.5)+BP23-BQ41)*BQ78*BQ$93*BQ$2</f>
        <v>0</v>
      </c>
      <c r="BR59" s="30">
        <f t="shared" si="73"/>
        <v>0</v>
      </c>
      <c r="BS59" s="30">
        <f t="shared" si="73"/>
        <v>0</v>
      </c>
      <c r="BT59" s="30">
        <f t="shared" si="73"/>
        <v>0</v>
      </c>
      <c r="BU59" s="30">
        <f t="shared" si="73"/>
        <v>0</v>
      </c>
      <c r="BV59" s="30">
        <f t="shared" si="73"/>
        <v>0</v>
      </c>
      <c r="BW59" s="30">
        <f t="shared" si="73"/>
        <v>0</v>
      </c>
      <c r="BX59" s="30">
        <f t="shared" si="73"/>
        <v>0</v>
      </c>
      <c r="BY59" s="30">
        <f t="shared" si="73"/>
        <v>0</v>
      </c>
      <c r="BZ59" s="30">
        <f t="shared" si="73"/>
        <v>0</v>
      </c>
      <c r="CA59" s="30">
        <f t="shared" si="73"/>
        <v>0</v>
      </c>
      <c r="CB59" s="30">
        <f t="shared" si="73"/>
        <v>0</v>
      </c>
      <c r="CC59" s="30">
        <f t="shared" si="73"/>
        <v>0</v>
      </c>
      <c r="CD59" s="30">
        <f t="shared" si="73"/>
        <v>0</v>
      </c>
      <c r="CE59" s="30">
        <f t="shared" si="73"/>
        <v>0</v>
      </c>
      <c r="CF59" s="30">
        <f t="shared" si="73"/>
        <v>0</v>
      </c>
      <c r="CG59" s="30">
        <f t="shared" si="73"/>
        <v>0</v>
      </c>
      <c r="CH59" s="33">
        <f t="shared" si="73"/>
        <v>0</v>
      </c>
    </row>
    <row r="60" spans="1:86" ht="15.6" x14ac:dyDescent="0.3">
      <c r="A60" s="569"/>
      <c r="B60" s="14" t="str">
        <f t="shared" si="71"/>
        <v>Building Shell</v>
      </c>
      <c r="C60" s="30">
        <f t="shared" ref="C60:C71" si="74">((C6*0.5)-C42)*C79*C$93*C$2</f>
        <v>0</v>
      </c>
      <c r="D60" s="30">
        <f t="shared" ref="D60:BO60" si="75">((D6*0.5)+C24-D42)*D79*D$93*D$2</f>
        <v>0</v>
      </c>
      <c r="E60" s="30">
        <f t="shared" si="75"/>
        <v>0</v>
      </c>
      <c r="F60" s="30">
        <f t="shared" si="75"/>
        <v>0</v>
      </c>
      <c r="G60" s="30">
        <f t="shared" si="75"/>
        <v>314.21139298016681</v>
      </c>
      <c r="H60" s="30">
        <f t="shared" si="75"/>
        <v>2244.7126662358842</v>
      </c>
      <c r="I60" s="30">
        <f t="shared" si="75"/>
        <v>3726.0108650222355</v>
      </c>
      <c r="J60" s="30">
        <f t="shared" si="75"/>
        <v>3897.6374922557379</v>
      </c>
      <c r="K60" s="30">
        <f t="shared" si="75"/>
        <v>2693.0859971374775</v>
      </c>
      <c r="L60" s="30">
        <f t="shared" si="75"/>
        <v>1531.837331485289</v>
      </c>
      <c r="M60" s="30">
        <f t="shared" si="75"/>
        <v>2596.3491100902415</v>
      </c>
      <c r="N60" s="30">
        <f t="shared" si="75"/>
        <v>4091.8922615767224</v>
      </c>
      <c r="O60" s="30">
        <f t="shared" si="75"/>
        <v>3964.3415338298564</v>
      </c>
      <c r="P60" s="30">
        <f t="shared" si="75"/>
        <v>3256.2486379575334</v>
      </c>
      <c r="Q60" s="30">
        <f t="shared" si="75"/>
        <v>2660.2880873076433</v>
      </c>
      <c r="R60" s="30">
        <f t="shared" si="75"/>
        <v>1743.7506804685195</v>
      </c>
      <c r="S60" s="30">
        <f t="shared" si="75"/>
        <v>1968.4590079977042</v>
      </c>
      <c r="T60" s="30">
        <f t="shared" si="75"/>
        <v>6789.3423119694044</v>
      </c>
      <c r="U60" s="30">
        <f t="shared" si="75"/>
        <v>9140.5474415470035</v>
      </c>
      <c r="V60" s="30">
        <f t="shared" si="75"/>
        <v>8540.0314958733197</v>
      </c>
      <c r="W60" s="30">
        <f t="shared" si="75"/>
        <v>3698.2877191217326</v>
      </c>
      <c r="X60" s="30">
        <f t="shared" si="75"/>
        <v>1531.837331485289</v>
      </c>
      <c r="Y60" s="30">
        <f t="shared" si="75"/>
        <v>2596.3491100902415</v>
      </c>
      <c r="Z60" s="30">
        <f t="shared" si="75"/>
        <v>4091.8922615767224</v>
      </c>
      <c r="AA60" s="30">
        <f t="shared" si="75"/>
        <v>3964.3415338298564</v>
      </c>
      <c r="AB60" s="30">
        <f t="shared" si="75"/>
        <v>3256.2486379575334</v>
      </c>
      <c r="AC60" s="30">
        <f t="shared" si="75"/>
        <v>2660.2880873076433</v>
      </c>
      <c r="AD60" s="30">
        <f t="shared" si="75"/>
        <v>1743.7506804685195</v>
      </c>
      <c r="AE60" s="30">
        <f t="shared" si="75"/>
        <v>1968.4590079977042</v>
      </c>
      <c r="AF60" s="30">
        <f t="shared" si="75"/>
        <v>6789.3423119694044</v>
      </c>
      <c r="AG60" s="30">
        <f t="shared" si="75"/>
        <v>9140.5474415470035</v>
      </c>
      <c r="AH60" s="30">
        <f t="shared" si="75"/>
        <v>8540.0314958733197</v>
      </c>
      <c r="AI60" s="30">
        <f t="shared" si="75"/>
        <v>3698.2877191217326</v>
      </c>
      <c r="AJ60" s="30">
        <f t="shared" si="75"/>
        <v>1531.837331485289</v>
      </c>
      <c r="AK60" s="30">
        <f t="shared" si="75"/>
        <v>2596.3491100902415</v>
      </c>
      <c r="AL60" s="30">
        <f t="shared" si="75"/>
        <v>4091.8922615767224</v>
      </c>
      <c r="AM60" s="30">
        <f t="shared" si="75"/>
        <v>3964.3415338298564</v>
      </c>
      <c r="AN60" s="30">
        <f t="shared" si="75"/>
        <v>3256.2486379575334</v>
      </c>
      <c r="AO60" s="30">
        <f t="shared" si="75"/>
        <v>2660.2880873076433</v>
      </c>
      <c r="AP60" s="30">
        <f t="shared" si="75"/>
        <v>1743.7506804685195</v>
      </c>
      <c r="AQ60" s="30">
        <f t="shared" si="75"/>
        <v>1968.4590079977042</v>
      </c>
      <c r="AR60" s="30">
        <f t="shared" si="75"/>
        <v>6789.3423119694044</v>
      </c>
      <c r="AS60" s="30">
        <f t="shared" si="75"/>
        <v>9140.5474415470035</v>
      </c>
      <c r="AT60" s="30">
        <f t="shared" si="75"/>
        <v>8540.0314958733197</v>
      </c>
      <c r="AU60" s="30">
        <f t="shared" si="75"/>
        <v>3698.2877191217326</v>
      </c>
      <c r="AV60" s="30">
        <f t="shared" si="75"/>
        <v>1531.837331485289</v>
      </c>
      <c r="AW60" s="30">
        <f t="shared" si="75"/>
        <v>2596.3491100902415</v>
      </c>
      <c r="AX60" s="30">
        <f t="shared" si="75"/>
        <v>4091.8922615767224</v>
      </c>
      <c r="AY60" s="30">
        <f t="shared" si="75"/>
        <v>3964.3415338298564</v>
      </c>
      <c r="AZ60" s="30">
        <f t="shared" si="75"/>
        <v>3256.2486379575334</v>
      </c>
      <c r="BA60" s="30">
        <f t="shared" si="75"/>
        <v>2660.2880873076433</v>
      </c>
      <c r="BB60" s="30">
        <f t="shared" si="75"/>
        <v>1743.7506804685195</v>
      </c>
      <c r="BC60" s="30">
        <f t="shared" si="75"/>
        <v>1968.4590079977042</v>
      </c>
      <c r="BD60" s="30">
        <f t="shared" si="75"/>
        <v>6789.3423119694044</v>
      </c>
      <c r="BE60" s="30">
        <f t="shared" si="75"/>
        <v>9140.5474415470035</v>
      </c>
      <c r="BF60" s="30">
        <f t="shared" si="75"/>
        <v>8540.0314958733197</v>
      </c>
      <c r="BG60" s="30">
        <f t="shared" si="75"/>
        <v>3698.2877191217326</v>
      </c>
      <c r="BH60" s="30">
        <f t="shared" si="75"/>
        <v>1531.837331485289</v>
      </c>
      <c r="BI60" s="30">
        <f t="shared" si="75"/>
        <v>2596.3491100902415</v>
      </c>
      <c r="BJ60" s="30">
        <f t="shared" si="75"/>
        <v>4091.8922615767224</v>
      </c>
      <c r="BK60" s="30">
        <f t="shared" si="75"/>
        <v>3964.3415338298564</v>
      </c>
      <c r="BL60" s="30">
        <f t="shared" si="75"/>
        <v>3256.2486379575334</v>
      </c>
      <c r="BM60" s="30">
        <f t="shared" si="75"/>
        <v>2660.2880873076433</v>
      </c>
      <c r="BN60" s="30">
        <f t="shared" si="75"/>
        <v>1743.7506804685195</v>
      </c>
      <c r="BO60" s="30">
        <f t="shared" si="75"/>
        <v>1968.4590079977042</v>
      </c>
      <c r="BP60" s="30">
        <f t="shared" ref="BP60:CH60" si="76">((BP6*0.5)+BO24-BP42)*BP79*BP$93*BP$2</f>
        <v>6789.3423119694044</v>
      </c>
      <c r="BQ60" s="30">
        <f t="shared" si="76"/>
        <v>9140.5474415470035</v>
      </c>
      <c r="BR60" s="30">
        <f t="shared" si="76"/>
        <v>8540.0314958733197</v>
      </c>
      <c r="BS60" s="30">
        <f t="shared" si="76"/>
        <v>3698.2877191217326</v>
      </c>
      <c r="BT60" s="30">
        <f t="shared" si="76"/>
        <v>1531.837331485289</v>
      </c>
      <c r="BU60" s="30">
        <f t="shared" si="76"/>
        <v>2596.3491100902415</v>
      </c>
      <c r="BV60" s="30">
        <f t="shared" si="76"/>
        <v>4091.8922615767224</v>
      </c>
      <c r="BW60" s="30">
        <f t="shared" si="76"/>
        <v>3964.3415338298564</v>
      </c>
      <c r="BX60" s="30">
        <f t="shared" si="76"/>
        <v>3256.2486379575334</v>
      </c>
      <c r="BY60" s="30">
        <f t="shared" si="76"/>
        <v>2660.2880873076433</v>
      </c>
      <c r="BZ60" s="30">
        <f t="shared" si="76"/>
        <v>1743.7506804685195</v>
      </c>
      <c r="CA60" s="30">
        <f t="shared" si="76"/>
        <v>1968.4590079977042</v>
      </c>
      <c r="CB60" s="30">
        <f t="shared" si="76"/>
        <v>6789.3423119694044</v>
      </c>
      <c r="CC60" s="30">
        <f t="shared" si="76"/>
        <v>9140.5474415470035</v>
      </c>
      <c r="CD60" s="30">
        <f t="shared" si="76"/>
        <v>8540.0314958733197</v>
      </c>
      <c r="CE60" s="30">
        <f t="shared" si="76"/>
        <v>3698.2877191217326</v>
      </c>
      <c r="CF60" s="30">
        <f t="shared" si="76"/>
        <v>1531.837331485289</v>
      </c>
      <c r="CG60" s="30">
        <f t="shared" si="76"/>
        <v>2596.3491100902415</v>
      </c>
      <c r="CH60" s="33">
        <f t="shared" si="76"/>
        <v>4091.8922615767224</v>
      </c>
    </row>
    <row r="61" spans="1:86" ht="15.6" x14ac:dyDescent="0.3">
      <c r="A61" s="569"/>
      <c r="B61" s="14" t="str">
        <f t="shared" si="71"/>
        <v>Cooking</v>
      </c>
      <c r="C61" s="30">
        <f t="shared" si="74"/>
        <v>0</v>
      </c>
      <c r="D61" s="30">
        <f t="shared" ref="D61:BO61" si="77">((D7*0.5)+C25-D43)*D80*D$93*D$2</f>
        <v>0</v>
      </c>
      <c r="E61" s="30">
        <f t="shared" si="77"/>
        <v>0</v>
      </c>
      <c r="F61" s="30">
        <f t="shared" si="77"/>
        <v>0</v>
      </c>
      <c r="G61" s="30">
        <f t="shared" si="77"/>
        <v>0</v>
      </c>
      <c r="H61" s="30">
        <f t="shared" si="77"/>
        <v>0</v>
      </c>
      <c r="I61" s="30">
        <f t="shared" si="77"/>
        <v>0</v>
      </c>
      <c r="J61" s="30">
        <f t="shared" si="77"/>
        <v>0</v>
      </c>
      <c r="K61" s="30">
        <f t="shared" si="77"/>
        <v>1.3859379865138499</v>
      </c>
      <c r="L61" s="30">
        <f t="shared" si="77"/>
        <v>1.804108058018244</v>
      </c>
      <c r="M61" s="30">
        <f t="shared" si="77"/>
        <v>1.8118774739751842</v>
      </c>
      <c r="N61" s="30">
        <f t="shared" si="77"/>
        <v>1.7623147492028761</v>
      </c>
      <c r="O61" s="30">
        <f t="shared" si="77"/>
        <v>1.643078218567104</v>
      </c>
      <c r="P61" s="30">
        <f t="shared" si="77"/>
        <v>1.4592173377405142</v>
      </c>
      <c r="Q61" s="30">
        <f t="shared" si="77"/>
        <v>1.5829904264536558</v>
      </c>
      <c r="R61" s="30">
        <f t="shared" si="77"/>
        <v>1.6033990571580961</v>
      </c>
      <c r="S61" s="30">
        <f t="shared" si="77"/>
        <v>1.9843733717547301</v>
      </c>
      <c r="T61" s="30">
        <f t="shared" si="77"/>
        <v>2.7658656759193678</v>
      </c>
      <c r="U61" s="30">
        <f t="shared" si="77"/>
        <v>2.8510392233385486</v>
      </c>
      <c r="V61" s="30">
        <f t="shared" si="77"/>
        <v>2.8519025809342202</v>
      </c>
      <c r="W61" s="30">
        <f t="shared" si="77"/>
        <v>2.7718759730276998</v>
      </c>
      <c r="X61" s="30">
        <f t="shared" si="77"/>
        <v>1.804108058018244</v>
      </c>
      <c r="Y61" s="30">
        <f t="shared" si="77"/>
        <v>1.8118774739751842</v>
      </c>
      <c r="Z61" s="30">
        <f t="shared" si="77"/>
        <v>1.7623147492028761</v>
      </c>
      <c r="AA61" s="30">
        <f t="shared" si="77"/>
        <v>1.643078218567104</v>
      </c>
      <c r="AB61" s="30">
        <f t="shared" si="77"/>
        <v>1.4592173377405142</v>
      </c>
      <c r="AC61" s="30">
        <f t="shared" si="77"/>
        <v>1.5829904264536558</v>
      </c>
      <c r="AD61" s="30">
        <f t="shared" si="77"/>
        <v>1.6033990571580961</v>
      </c>
      <c r="AE61" s="30">
        <f t="shared" si="77"/>
        <v>1.9843733717547301</v>
      </c>
      <c r="AF61" s="30">
        <f t="shared" si="77"/>
        <v>2.7658656759193678</v>
      </c>
      <c r="AG61" s="30">
        <f t="shared" si="77"/>
        <v>2.8510392233385486</v>
      </c>
      <c r="AH61" s="30">
        <f t="shared" si="77"/>
        <v>2.8519025809342202</v>
      </c>
      <c r="AI61" s="30">
        <f t="shared" si="77"/>
        <v>2.7718759730276998</v>
      </c>
      <c r="AJ61" s="30">
        <f t="shared" si="77"/>
        <v>1.804108058018244</v>
      </c>
      <c r="AK61" s="30">
        <f t="shared" si="77"/>
        <v>1.8118774739751842</v>
      </c>
      <c r="AL61" s="30">
        <f t="shared" si="77"/>
        <v>1.7623147492028761</v>
      </c>
      <c r="AM61" s="30">
        <f t="shared" si="77"/>
        <v>1.643078218567104</v>
      </c>
      <c r="AN61" s="30">
        <f t="shared" si="77"/>
        <v>1.4592173377405142</v>
      </c>
      <c r="AO61" s="30">
        <f t="shared" si="77"/>
        <v>1.5829904264536558</v>
      </c>
      <c r="AP61" s="30">
        <f t="shared" si="77"/>
        <v>1.6033990571580961</v>
      </c>
      <c r="AQ61" s="30">
        <f t="shared" si="77"/>
        <v>1.9843733717547301</v>
      </c>
      <c r="AR61" s="30">
        <f t="shared" si="77"/>
        <v>2.7658656759193678</v>
      </c>
      <c r="AS61" s="30">
        <f t="shared" si="77"/>
        <v>2.8510392233385486</v>
      </c>
      <c r="AT61" s="30">
        <f t="shared" si="77"/>
        <v>2.8519025809342202</v>
      </c>
      <c r="AU61" s="30">
        <f t="shared" si="77"/>
        <v>2.7718759730276998</v>
      </c>
      <c r="AV61" s="30">
        <f t="shared" si="77"/>
        <v>1.804108058018244</v>
      </c>
      <c r="AW61" s="30">
        <f t="shared" si="77"/>
        <v>1.8118774739751842</v>
      </c>
      <c r="AX61" s="30">
        <f t="shared" si="77"/>
        <v>1.7623147492028761</v>
      </c>
      <c r="AY61" s="30">
        <f t="shared" si="77"/>
        <v>1.643078218567104</v>
      </c>
      <c r="AZ61" s="30">
        <f t="shared" si="77"/>
        <v>1.4592173377405142</v>
      </c>
      <c r="BA61" s="30">
        <f t="shared" si="77"/>
        <v>1.5829904264536558</v>
      </c>
      <c r="BB61" s="30">
        <f t="shared" si="77"/>
        <v>1.6033990571580961</v>
      </c>
      <c r="BC61" s="30">
        <f t="shared" si="77"/>
        <v>1.9843733717547301</v>
      </c>
      <c r="BD61" s="30">
        <f t="shared" si="77"/>
        <v>2.7658656759193678</v>
      </c>
      <c r="BE61" s="30">
        <f t="shared" si="77"/>
        <v>2.8510392233385486</v>
      </c>
      <c r="BF61" s="30">
        <f t="shared" si="77"/>
        <v>2.8519025809342202</v>
      </c>
      <c r="BG61" s="30">
        <f t="shared" si="77"/>
        <v>2.7718759730276998</v>
      </c>
      <c r="BH61" s="30">
        <f t="shared" si="77"/>
        <v>1.804108058018244</v>
      </c>
      <c r="BI61" s="30">
        <f t="shared" si="77"/>
        <v>1.8118774739751842</v>
      </c>
      <c r="BJ61" s="30">
        <f t="shared" si="77"/>
        <v>1.7623147492028761</v>
      </c>
      <c r="BK61" s="30">
        <f t="shared" si="77"/>
        <v>1.643078218567104</v>
      </c>
      <c r="BL61" s="30">
        <f t="shared" si="77"/>
        <v>1.4592173377405142</v>
      </c>
      <c r="BM61" s="30">
        <f t="shared" si="77"/>
        <v>1.5829904264536558</v>
      </c>
      <c r="BN61" s="30">
        <f t="shared" si="77"/>
        <v>1.6033990571580961</v>
      </c>
      <c r="BO61" s="30">
        <f t="shared" si="77"/>
        <v>1.9843733717547301</v>
      </c>
      <c r="BP61" s="30">
        <f t="shared" ref="BP61:CH61" si="78">((BP7*0.5)+BO25-BP43)*BP80*BP$93*BP$2</f>
        <v>2.7658656759193678</v>
      </c>
      <c r="BQ61" s="30">
        <f t="shared" si="78"/>
        <v>2.8510392233385486</v>
      </c>
      <c r="BR61" s="30">
        <f t="shared" si="78"/>
        <v>2.8519025809342202</v>
      </c>
      <c r="BS61" s="30">
        <f t="shared" si="78"/>
        <v>2.7718759730276998</v>
      </c>
      <c r="BT61" s="30">
        <f t="shared" si="78"/>
        <v>1.804108058018244</v>
      </c>
      <c r="BU61" s="30">
        <f t="shared" si="78"/>
        <v>1.8118774739751842</v>
      </c>
      <c r="BV61" s="30">
        <f t="shared" si="78"/>
        <v>1.7623147492028761</v>
      </c>
      <c r="BW61" s="30">
        <f t="shared" si="78"/>
        <v>1.643078218567104</v>
      </c>
      <c r="BX61" s="30">
        <f t="shared" si="78"/>
        <v>1.4592173377405142</v>
      </c>
      <c r="BY61" s="30">
        <f t="shared" si="78"/>
        <v>1.5829904264536558</v>
      </c>
      <c r="BZ61" s="30">
        <f t="shared" si="78"/>
        <v>1.6033990571580961</v>
      </c>
      <c r="CA61" s="30">
        <f t="shared" si="78"/>
        <v>1.9843733717547301</v>
      </c>
      <c r="CB61" s="30">
        <f t="shared" si="78"/>
        <v>2.7658656759193678</v>
      </c>
      <c r="CC61" s="30">
        <f t="shared" si="78"/>
        <v>2.8510392233385486</v>
      </c>
      <c r="CD61" s="30">
        <f t="shared" si="78"/>
        <v>2.8519025809342202</v>
      </c>
      <c r="CE61" s="30">
        <f t="shared" si="78"/>
        <v>2.7718759730276998</v>
      </c>
      <c r="CF61" s="30">
        <f t="shared" si="78"/>
        <v>1.804108058018244</v>
      </c>
      <c r="CG61" s="30">
        <f t="shared" si="78"/>
        <v>1.8118774739751842</v>
      </c>
      <c r="CH61" s="33">
        <f t="shared" si="78"/>
        <v>1.7623147492028761</v>
      </c>
    </row>
    <row r="62" spans="1:86" ht="15.6" x14ac:dyDescent="0.3">
      <c r="A62" s="569"/>
      <c r="B62" s="14" t="str">
        <f t="shared" si="71"/>
        <v>Cooling</v>
      </c>
      <c r="C62" s="30">
        <f t="shared" si="74"/>
        <v>0</v>
      </c>
      <c r="D62" s="30">
        <f t="shared" ref="D62:BO62" si="79">((D8*0.5)+C26-D44)*D81*D$93*D$2</f>
        <v>0</v>
      </c>
      <c r="E62" s="30">
        <f t="shared" si="79"/>
        <v>0</v>
      </c>
      <c r="F62" s="30">
        <f t="shared" si="79"/>
        <v>5.1662998849753494</v>
      </c>
      <c r="G62" s="30">
        <f t="shared" si="79"/>
        <v>56.031675524383665</v>
      </c>
      <c r="H62" s="30">
        <f t="shared" si="79"/>
        <v>389.80623932343985</v>
      </c>
      <c r="I62" s="30">
        <f t="shared" si="79"/>
        <v>905.97859135836575</v>
      </c>
      <c r="J62" s="30">
        <f t="shared" si="79"/>
        <v>2690.1436074321709</v>
      </c>
      <c r="K62" s="30">
        <f t="shared" si="79"/>
        <v>1693.9383431352635</v>
      </c>
      <c r="L62" s="30">
        <f t="shared" si="79"/>
        <v>197.18733245236268</v>
      </c>
      <c r="M62" s="30">
        <f t="shared" si="79"/>
        <v>64.341973095291038</v>
      </c>
      <c r="N62" s="30">
        <f t="shared" si="79"/>
        <v>0.64736065104902396</v>
      </c>
      <c r="O62" s="30">
        <f t="shared" si="79"/>
        <v>5.6945167685603995E-2</v>
      </c>
      <c r="P62" s="30">
        <f t="shared" si="79"/>
        <v>2.280210938887167</v>
      </c>
      <c r="Q62" s="30">
        <f t="shared" si="79"/>
        <v>69.854420520524769</v>
      </c>
      <c r="R62" s="30">
        <f t="shared" si="79"/>
        <v>237.10361243489626</v>
      </c>
      <c r="S62" s="30">
        <f t="shared" si="79"/>
        <v>720.3795462511855</v>
      </c>
      <c r="T62" s="30">
        <f t="shared" si="79"/>
        <v>3520.2524825543451</v>
      </c>
      <c r="U62" s="30">
        <f t="shared" si="79"/>
        <v>4789.4887050839907</v>
      </c>
      <c r="V62" s="30">
        <f t="shared" si="79"/>
        <v>4462.1351142331441</v>
      </c>
      <c r="W62" s="30">
        <f t="shared" si="79"/>
        <v>1794.9704160587542</v>
      </c>
      <c r="X62" s="30">
        <f t="shared" si="79"/>
        <v>204.30603798796147</v>
      </c>
      <c r="Y62" s="30">
        <f t="shared" si="79"/>
        <v>65.074498423835678</v>
      </c>
      <c r="Z62" s="30">
        <f t="shared" si="79"/>
        <v>0.65032383694502405</v>
      </c>
      <c r="AA62" s="30">
        <f t="shared" si="79"/>
        <v>5.6945167685603995E-2</v>
      </c>
      <c r="AB62" s="30">
        <f t="shared" si="79"/>
        <v>2.280210938887167</v>
      </c>
      <c r="AC62" s="30">
        <f t="shared" si="79"/>
        <v>69.854420520524769</v>
      </c>
      <c r="AD62" s="30">
        <f t="shared" si="79"/>
        <v>237.10361243489626</v>
      </c>
      <c r="AE62" s="30">
        <f t="shared" si="79"/>
        <v>720.3795462511855</v>
      </c>
      <c r="AF62" s="30">
        <f t="shared" si="79"/>
        <v>3520.2524825543451</v>
      </c>
      <c r="AG62" s="30">
        <f t="shared" si="79"/>
        <v>4789.4887050839907</v>
      </c>
      <c r="AH62" s="30">
        <f t="shared" si="79"/>
        <v>4462.1351142331441</v>
      </c>
      <c r="AI62" s="30">
        <f t="shared" si="79"/>
        <v>1794.9704160587542</v>
      </c>
      <c r="AJ62" s="30">
        <f t="shared" si="79"/>
        <v>204.30603798796147</v>
      </c>
      <c r="AK62" s="30">
        <f t="shared" si="79"/>
        <v>65.074498423835678</v>
      </c>
      <c r="AL62" s="30">
        <f t="shared" si="79"/>
        <v>0.65032383694502405</v>
      </c>
      <c r="AM62" s="30">
        <f t="shared" si="79"/>
        <v>5.6945167685603995E-2</v>
      </c>
      <c r="AN62" s="30">
        <f t="shared" si="79"/>
        <v>2.280210938887167</v>
      </c>
      <c r="AO62" s="30">
        <f t="shared" si="79"/>
        <v>69.854420520524769</v>
      </c>
      <c r="AP62" s="30">
        <f t="shared" si="79"/>
        <v>237.10361243489626</v>
      </c>
      <c r="AQ62" s="30">
        <f t="shared" si="79"/>
        <v>720.3795462511855</v>
      </c>
      <c r="AR62" s="30">
        <f t="shared" si="79"/>
        <v>3520.2524825543451</v>
      </c>
      <c r="AS62" s="30">
        <f t="shared" si="79"/>
        <v>4789.4887050839907</v>
      </c>
      <c r="AT62" s="30">
        <f t="shared" si="79"/>
        <v>4462.1351142331441</v>
      </c>
      <c r="AU62" s="30">
        <f t="shared" si="79"/>
        <v>1794.9704160587542</v>
      </c>
      <c r="AV62" s="30">
        <f t="shared" si="79"/>
        <v>204.30603798796147</v>
      </c>
      <c r="AW62" s="30">
        <f t="shared" si="79"/>
        <v>65.074498423835678</v>
      </c>
      <c r="AX62" s="30">
        <f t="shared" si="79"/>
        <v>0.65032383694502405</v>
      </c>
      <c r="AY62" s="30">
        <f t="shared" si="79"/>
        <v>5.6945167685603995E-2</v>
      </c>
      <c r="AZ62" s="30">
        <f t="shared" si="79"/>
        <v>2.280210938887167</v>
      </c>
      <c r="BA62" s="30">
        <f t="shared" si="79"/>
        <v>69.854420520524769</v>
      </c>
      <c r="BB62" s="30">
        <f t="shared" si="79"/>
        <v>237.10361243489626</v>
      </c>
      <c r="BC62" s="30">
        <f t="shared" si="79"/>
        <v>720.3795462511855</v>
      </c>
      <c r="BD62" s="30">
        <f t="shared" si="79"/>
        <v>3520.2524825543451</v>
      </c>
      <c r="BE62" s="30">
        <f t="shared" si="79"/>
        <v>4789.4887050839907</v>
      </c>
      <c r="BF62" s="30">
        <f t="shared" si="79"/>
        <v>4462.1351142331441</v>
      </c>
      <c r="BG62" s="30">
        <f t="shared" si="79"/>
        <v>1794.9704160587542</v>
      </c>
      <c r="BH62" s="30">
        <f t="shared" si="79"/>
        <v>204.30603798796147</v>
      </c>
      <c r="BI62" s="30">
        <f t="shared" si="79"/>
        <v>65.074498423835678</v>
      </c>
      <c r="BJ62" s="30">
        <f t="shared" si="79"/>
        <v>0.65032383694502405</v>
      </c>
      <c r="BK62" s="30">
        <f t="shared" si="79"/>
        <v>5.6945167685603995E-2</v>
      </c>
      <c r="BL62" s="30">
        <f t="shared" si="79"/>
        <v>2.280210938887167</v>
      </c>
      <c r="BM62" s="30">
        <f t="shared" si="79"/>
        <v>69.854420520524769</v>
      </c>
      <c r="BN62" s="30">
        <f t="shared" si="79"/>
        <v>237.10361243489626</v>
      </c>
      <c r="BO62" s="30">
        <f t="shared" si="79"/>
        <v>720.3795462511855</v>
      </c>
      <c r="BP62" s="30">
        <f t="shared" ref="BP62:CH62" si="80">((BP8*0.5)+BO26-BP44)*BP81*BP$93*BP$2</f>
        <v>3520.2524825543451</v>
      </c>
      <c r="BQ62" s="30">
        <f t="shared" si="80"/>
        <v>4789.4887050839907</v>
      </c>
      <c r="BR62" s="30">
        <f t="shared" si="80"/>
        <v>4462.1351142331441</v>
      </c>
      <c r="BS62" s="30">
        <f t="shared" si="80"/>
        <v>1794.9704160587542</v>
      </c>
      <c r="BT62" s="30">
        <f t="shared" si="80"/>
        <v>204.30603798796147</v>
      </c>
      <c r="BU62" s="30">
        <f t="shared" si="80"/>
        <v>65.074498423835678</v>
      </c>
      <c r="BV62" s="30">
        <f t="shared" si="80"/>
        <v>0.65032383694502405</v>
      </c>
      <c r="BW62" s="30">
        <f t="shared" si="80"/>
        <v>5.6945167685603995E-2</v>
      </c>
      <c r="BX62" s="30">
        <f t="shared" si="80"/>
        <v>2.280210938887167</v>
      </c>
      <c r="BY62" s="30">
        <f t="shared" si="80"/>
        <v>69.854420520524769</v>
      </c>
      <c r="BZ62" s="30">
        <f t="shared" si="80"/>
        <v>237.10361243489626</v>
      </c>
      <c r="CA62" s="30">
        <f t="shared" si="80"/>
        <v>720.3795462511855</v>
      </c>
      <c r="CB62" s="30">
        <f t="shared" si="80"/>
        <v>3520.2524825543451</v>
      </c>
      <c r="CC62" s="30">
        <f t="shared" si="80"/>
        <v>4789.4887050839907</v>
      </c>
      <c r="CD62" s="30">
        <f t="shared" si="80"/>
        <v>4462.1351142331441</v>
      </c>
      <c r="CE62" s="30">
        <f t="shared" si="80"/>
        <v>1794.9704160587542</v>
      </c>
      <c r="CF62" s="30">
        <f t="shared" si="80"/>
        <v>204.30603798796147</v>
      </c>
      <c r="CG62" s="30">
        <f t="shared" si="80"/>
        <v>65.074498423835678</v>
      </c>
      <c r="CH62" s="33">
        <f t="shared" si="80"/>
        <v>0.65032383694502405</v>
      </c>
    </row>
    <row r="63" spans="1:86" ht="15.6" x14ac:dyDescent="0.3">
      <c r="A63" s="569"/>
      <c r="B63" s="14" t="str">
        <f t="shared" si="71"/>
        <v>Ext Lighting</v>
      </c>
      <c r="C63" s="30">
        <f t="shared" si="74"/>
        <v>0</v>
      </c>
      <c r="D63" s="30">
        <f t="shared" ref="D63:BO63" si="81">((D9*0.5)+C27-D45)*D82*D$93*D$2</f>
        <v>0</v>
      </c>
      <c r="E63" s="30">
        <f t="shared" si="81"/>
        <v>0</v>
      </c>
      <c r="F63" s="30">
        <f t="shared" si="81"/>
        <v>0</v>
      </c>
      <c r="G63" s="30">
        <f t="shared" si="81"/>
        <v>0</v>
      </c>
      <c r="H63" s="30">
        <f t="shared" si="81"/>
        <v>0</v>
      </c>
      <c r="I63" s="30">
        <f t="shared" si="81"/>
        <v>0</v>
      </c>
      <c r="J63" s="30">
        <f t="shared" si="81"/>
        <v>0</v>
      </c>
      <c r="K63" s="30">
        <f t="shared" si="81"/>
        <v>0.19448085732768</v>
      </c>
      <c r="L63" s="30">
        <f t="shared" si="81"/>
        <v>0.29698354314023995</v>
      </c>
      <c r="M63" s="30">
        <f t="shared" si="81"/>
        <v>0.26750481091487999</v>
      </c>
      <c r="N63" s="30">
        <f t="shared" si="81"/>
        <v>0.27916233759743997</v>
      </c>
      <c r="O63" s="30">
        <f t="shared" si="81"/>
        <v>0.28652238750959996</v>
      </c>
      <c r="P63" s="30">
        <f t="shared" si="81"/>
        <v>0.21548237963472</v>
      </c>
      <c r="Q63" s="30">
        <f t="shared" si="81"/>
        <v>0.19441269569303998</v>
      </c>
      <c r="R63" s="30">
        <f t="shared" si="81"/>
        <v>0.21162240926112</v>
      </c>
      <c r="S63" s="30">
        <f t="shared" si="81"/>
        <v>0.2659843029492</v>
      </c>
      <c r="T63" s="30">
        <f t="shared" si="81"/>
        <v>0.31509426884496</v>
      </c>
      <c r="U63" s="30">
        <f t="shared" si="81"/>
        <v>0.40699578653183993</v>
      </c>
      <c r="V63" s="30">
        <f t="shared" si="81"/>
        <v>0.32559381433391998</v>
      </c>
      <c r="W63" s="30">
        <f t="shared" si="81"/>
        <v>0.38896171465536</v>
      </c>
      <c r="X63" s="30">
        <f t="shared" si="81"/>
        <v>0.29698354314023995</v>
      </c>
      <c r="Y63" s="30">
        <f t="shared" si="81"/>
        <v>0.26750481091487999</v>
      </c>
      <c r="Z63" s="30">
        <f t="shared" si="81"/>
        <v>0.27916233759743997</v>
      </c>
      <c r="AA63" s="30">
        <f t="shared" si="81"/>
        <v>0.28652238750959996</v>
      </c>
      <c r="AB63" s="30">
        <f t="shared" si="81"/>
        <v>0.21548237963472</v>
      </c>
      <c r="AC63" s="30">
        <f t="shared" si="81"/>
        <v>0.19441269569303998</v>
      </c>
      <c r="AD63" s="30">
        <f t="shared" si="81"/>
        <v>0.21162240926112</v>
      </c>
      <c r="AE63" s="30">
        <f t="shared" si="81"/>
        <v>0.2659843029492</v>
      </c>
      <c r="AF63" s="30">
        <f t="shared" si="81"/>
        <v>0.31509426884496</v>
      </c>
      <c r="AG63" s="30">
        <f t="shared" si="81"/>
        <v>0.40699578653183993</v>
      </c>
      <c r="AH63" s="30">
        <f t="shared" si="81"/>
        <v>0.32559381433391998</v>
      </c>
      <c r="AI63" s="30">
        <f t="shared" si="81"/>
        <v>0.38896171465536</v>
      </c>
      <c r="AJ63" s="30">
        <f t="shared" si="81"/>
        <v>0.29698354314023995</v>
      </c>
      <c r="AK63" s="30">
        <f t="shared" si="81"/>
        <v>0.26750481091487999</v>
      </c>
      <c r="AL63" s="30">
        <f t="shared" si="81"/>
        <v>0.27916233759743997</v>
      </c>
      <c r="AM63" s="30">
        <f t="shared" si="81"/>
        <v>0.28652238750959996</v>
      </c>
      <c r="AN63" s="30">
        <f t="shared" si="81"/>
        <v>0.21548237963472</v>
      </c>
      <c r="AO63" s="30">
        <f t="shared" si="81"/>
        <v>0.19441269569303998</v>
      </c>
      <c r="AP63" s="30">
        <f t="shared" si="81"/>
        <v>0.21162240926112</v>
      </c>
      <c r="AQ63" s="30">
        <f t="shared" si="81"/>
        <v>0.2659843029492</v>
      </c>
      <c r="AR63" s="30">
        <f t="shared" si="81"/>
        <v>0.31509426884496</v>
      </c>
      <c r="AS63" s="30">
        <f t="shared" si="81"/>
        <v>0.40699578653183993</v>
      </c>
      <c r="AT63" s="30">
        <f t="shared" si="81"/>
        <v>0.32559381433391998</v>
      </c>
      <c r="AU63" s="30">
        <f t="shared" si="81"/>
        <v>0.38896171465536</v>
      </c>
      <c r="AV63" s="30">
        <f t="shared" si="81"/>
        <v>0.29698354314023995</v>
      </c>
      <c r="AW63" s="30">
        <f t="shared" si="81"/>
        <v>0.26750481091487999</v>
      </c>
      <c r="AX63" s="30">
        <f t="shared" si="81"/>
        <v>0.27916233759743997</v>
      </c>
      <c r="AY63" s="30">
        <f t="shared" si="81"/>
        <v>0.28652238750959996</v>
      </c>
      <c r="AZ63" s="30">
        <f t="shared" si="81"/>
        <v>0.21548237963472</v>
      </c>
      <c r="BA63" s="30">
        <f t="shared" si="81"/>
        <v>0.19441269569303998</v>
      </c>
      <c r="BB63" s="30">
        <f t="shared" si="81"/>
        <v>0.21162240926112</v>
      </c>
      <c r="BC63" s="30">
        <f t="shared" si="81"/>
        <v>0.2659843029492</v>
      </c>
      <c r="BD63" s="30">
        <f t="shared" si="81"/>
        <v>0.31509426884496</v>
      </c>
      <c r="BE63" s="30">
        <f t="shared" si="81"/>
        <v>0.40699578653183993</v>
      </c>
      <c r="BF63" s="30">
        <f t="shared" si="81"/>
        <v>0.32559381433391998</v>
      </c>
      <c r="BG63" s="30">
        <f t="shared" si="81"/>
        <v>0.38896171465536</v>
      </c>
      <c r="BH63" s="30">
        <f t="shared" si="81"/>
        <v>0.29698354314023995</v>
      </c>
      <c r="BI63" s="30">
        <f t="shared" si="81"/>
        <v>0.26750481091487999</v>
      </c>
      <c r="BJ63" s="30">
        <f t="shared" si="81"/>
        <v>0.27916233759743997</v>
      </c>
      <c r="BK63" s="30">
        <f t="shared" si="81"/>
        <v>0.28652238750959996</v>
      </c>
      <c r="BL63" s="30">
        <f t="shared" si="81"/>
        <v>0.21548237963472</v>
      </c>
      <c r="BM63" s="30">
        <f t="shared" si="81"/>
        <v>0.19441269569303998</v>
      </c>
      <c r="BN63" s="30">
        <f t="shared" si="81"/>
        <v>0.21162240926112</v>
      </c>
      <c r="BO63" s="30">
        <f t="shared" si="81"/>
        <v>0.2659843029492</v>
      </c>
      <c r="BP63" s="30">
        <f t="shared" ref="BP63:CH63" si="82">((BP9*0.5)+BO27-BP45)*BP82*BP$93*BP$2</f>
        <v>0.31509426884496</v>
      </c>
      <c r="BQ63" s="30">
        <f t="shared" si="82"/>
        <v>0.40699578653183993</v>
      </c>
      <c r="BR63" s="30">
        <f t="shared" si="82"/>
        <v>0.32559381433391998</v>
      </c>
      <c r="BS63" s="30">
        <f t="shared" si="82"/>
        <v>0.38896171465536</v>
      </c>
      <c r="BT63" s="30">
        <f t="shared" si="82"/>
        <v>0.29698354314023995</v>
      </c>
      <c r="BU63" s="30">
        <f t="shared" si="82"/>
        <v>0.26750481091487999</v>
      </c>
      <c r="BV63" s="30">
        <f t="shared" si="82"/>
        <v>0.27916233759743997</v>
      </c>
      <c r="BW63" s="30">
        <f t="shared" si="82"/>
        <v>0.28652238750959996</v>
      </c>
      <c r="BX63" s="30">
        <f t="shared" si="82"/>
        <v>0.21548237963472</v>
      </c>
      <c r="BY63" s="30">
        <f t="shared" si="82"/>
        <v>0.19441269569303998</v>
      </c>
      <c r="BZ63" s="30">
        <f t="shared" si="82"/>
        <v>0.21162240926112</v>
      </c>
      <c r="CA63" s="30">
        <f t="shared" si="82"/>
        <v>0.2659843029492</v>
      </c>
      <c r="CB63" s="30">
        <f t="shared" si="82"/>
        <v>0.31509426884496</v>
      </c>
      <c r="CC63" s="30">
        <f t="shared" si="82"/>
        <v>0.40699578653183993</v>
      </c>
      <c r="CD63" s="30">
        <f t="shared" si="82"/>
        <v>0.32559381433391998</v>
      </c>
      <c r="CE63" s="30">
        <f t="shared" si="82"/>
        <v>0.38896171465536</v>
      </c>
      <c r="CF63" s="30">
        <f t="shared" si="82"/>
        <v>0.29698354314023995</v>
      </c>
      <c r="CG63" s="30">
        <f t="shared" si="82"/>
        <v>0.26750481091487999</v>
      </c>
      <c r="CH63" s="33">
        <f t="shared" si="82"/>
        <v>0.27916233759743997</v>
      </c>
    </row>
    <row r="64" spans="1:86" ht="15.6" x14ac:dyDescent="0.3">
      <c r="A64" s="569"/>
      <c r="B64" s="14" t="str">
        <f t="shared" si="71"/>
        <v>Heating</v>
      </c>
      <c r="C64" s="30">
        <f t="shared" si="74"/>
        <v>0</v>
      </c>
      <c r="D64" s="30">
        <f t="shared" ref="D64:BO64" si="83">((D10*0.5)+C28-D46)*D83*D$93*D$2</f>
        <v>0</v>
      </c>
      <c r="E64" s="30">
        <f t="shared" si="83"/>
        <v>0</v>
      </c>
      <c r="F64" s="30">
        <f t="shared" si="83"/>
        <v>0</v>
      </c>
      <c r="G64" s="30">
        <f t="shared" si="83"/>
        <v>0.18627834402144003</v>
      </c>
      <c r="H64" s="30">
        <f t="shared" si="83"/>
        <v>8.6357553737400006E-2</v>
      </c>
      <c r="I64" s="30">
        <f t="shared" si="83"/>
        <v>0.55346045833980007</v>
      </c>
      <c r="J64" s="30">
        <f t="shared" si="83"/>
        <v>3.9689407904889595</v>
      </c>
      <c r="K64" s="30">
        <f t="shared" si="83"/>
        <v>58.644549249534862</v>
      </c>
      <c r="L64" s="30">
        <f t="shared" si="83"/>
        <v>367.82827067991218</v>
      </c>
      <c r="M64" s="30">
        <f t="shared" si="83"/>
        <v>793.95738197842263</v>
      </c>
      <c r="N64" s="30">
        <f t="shared" si="83"/>
        <v>1313.043676242344</v>
      </c>
      <c r="O64" s="30">
        <f t="shared" si="83"/>
        <v>1272.4695011751762</v>
      </c>
      <c r="P64" s="30">
        <f t="shared" si="83"/>
        <v>1043.8113696581229</v>
      </c>
      <c r="Q64" s="30">
        <f t="shared" si="83"/>
        <v>811.56135773893061</v>
      </c>
      <c r="R64" s="30">
        <f t="shared" si="83"/>
        <v>415.97388277055103</v>
      </c>
      <c r="S64" s="30">
        <f t="shared" si="83"/>
        <v>195.11608706250007</v>
      </c>
      <c r="T64" s="30">
        <f t="shared" si="83"/>
        <v>45.197364296322476</v>
      </c>
      <c r="U64" s="30">
        <f t="shared" si="83"/>
        <v>30.464812488440874</v>
      </c>
      <c r="V64" s="30">
        <f t="shared" si="83"/>
        <v>36.1157984318926</v>
      </c>
      <c r="W64" s="30">
        <f t="shared" si="83"/>
        <v>98.939608641216282</v>
      </c>
      <c r="X64" s="30">
        <f t="shared" si="83"/>
        <v>367.82827067991218</v>
      </c>
      <c r="Y64" s="30">
        <f t="shared" si="83"/>
        <v>793.95738197842263</v>
      </c>
      <c r="Z64" s="30">
        <f t="shared" si="83"/>
        <v>1313.043676242344</v>
      </c>
      <c r="AA64" s="30">
        <f t="shared" si="83"/>
        <v>1272.4695011751762</v>
      </c>
      <c r="AB64" s="30">
        <f t="shared" si="83"/>
        <v>1043.8113696581229</v>
      </c>
      <c r="AC64" s="30">
        <f t="shared" si="83"/>
        <v>811.56135773893061</v>
      </c>
      <c r="AD64" s="30">
        <f t="shared" si="83"/>
        <v>415.97388277055103</v>
      </c>
      <c r="AE64" s="30">
        <f t="shared" si="83"/>
        <v>195.11608706250007</v>
      </c>
      <c r="AF64" s="30">
        <f t="shared" si="83"/>
        <v>45.197364296322476</v>
      </c>
      <c r="AG64" s="30">
        <f t="shared" si="83"/>
        <v>30.464812488440874</v>
      </c>
      <c r="AH64" s="30">
        <f t="shared" si="83"/>
        <v>36.1157984318926</v>
      </c>
      <c r="AI64" s="30">
        <f t="shared" si="83"/>
        <v>98.939608641216282</v>
      </c>
      <c r="AJ64" s="30">
        <f t="shared" si="83"/>
        <v>367.82827067991218</v>
      </c>
      <c r="AK64" s="30">
        <f t="shared" si="83"/>
        <v>793.95738197842263</v>
      </c>
      <c r="AL64" s="30">
        <f t="shared" si="83"/>
        <v>1313.043676242344</v>
      </c>
      <c r="AM64" s="30">
        <f t="shared" si="83"/>
        <v>1272.4695011751762</v>
      </c>
      <c r="AN64" s="30">
        <f t="shared" si="83"/>
        <v>1043.8113696581229</v>
      </c>
      <c r="AO64" s="30">
        <f t="shared" si="83"/>
        <v>811.56135773893061</v>
      </c>
      <c r="AP64" s="30">
        <f t="shared" si="83"/>
        <v>415.97388277055103</v>
      </c>
      <c r="AQ64" s="30">
        <f t="shared" si="83"/>
        <v>195.11608706250007</v>
      </c>
      <c r="AR64" s="30">
        <f t="shared" si="83"/>
        <v>45.197364296322476</v>
      </c>
      <c r="AS64" s="30">
        <f t="shared" si="83"/>
        <v>30.464812488440874</v>
      </c>
      <c r="AT64" s="30">
        <f t="shared" si="83"/>
        <v>36.1157984318926</v>
      </c>
      <c r="AU64" s="30">
        <f t="shared" si="83"/>
        <v>98.939608641216282</v>
      </c>
      <c r="AV64" s="30">
        <f t="shared" si="83"/>
        <v>367.82827067991218</v>
      </c>
      <c r="AW64" s="30">
        <f t="shared" si="83"/>
        <v>793.95738197842263</v>
      </c>
      <c r="AX64" s="30">
        <f t="shared" si="83"/>
        <v>1313.043676242344</v>
      </c>
      <c r="AY64" s="30">
        <f t="shared" si="83"/>
        <v>1272.4695011751762</v>
      </c>
      <c r="AZ64" s="30">
        <f t="shared" si="83"/>
        <v>1043.8113696581229</v>
      </c>
      <c r="BA64" s="30">
        <f t="shared" si="83"/>
        <v>811.56135773893061</v>
      </c>
      <c r="BB64" s="30">
        <f t="shared" si="83"/>
        <v>415.97388277055103</v>
      </c>
      <c r="BC64" s="30">
        <f t="shared" si="83"/>
        <v>195.11608706250007</v>
      </c>
      <c r="BD64" s="30">
        <f t="shared" si="83"/>
        <v>45.197364296322476</v>
      </c>
      <c r="BE64" s="30">
        <f t="shared" si="83"/>
        <v>30.464812488440874</v>
      </c>
      <c r="BF64" s="30">
        <f t="shared" si="83"/>
        <v>36.1157984318926</v>
      </c>
      <c r="BG64" s="30">
        <f t="shared" si="83"/>
        <v>98.939608641216282</v>
      </c>
      <c r="BH64" s="30">
        <f t="shared" si="83"/>
        <v>367.82827067991218</v>
      </c>
      <c r="BI64" s="30">
        <f t="shared" si="83"/>
        <v>793.95738197842263</v>
      </c>
      <c r="BJ64" s="30">
        <f t="shared" si="83"/>
        <v>1313.043676242344</v>
      </c>
      <c r="BK64" s="30">
        <f t="shared" si="83"/>
        <v>1272.4695011751762</v>
      </c>
      <c r="BL64" s="30">
        <f t="shared" si="83"/>
        <v>1043.8113696581229</v>
      </c>
      <c r="BM64" s="30">
        <f t="shared" si="83"/>
        <v>811.56135773893061</v>
      </c>
      <c r="BN64" s="30">
        <f t="shared" si="83"/>
        <v>415.97388277055103</v>
      </c>
      <c r="BO64" s="30">
        <f t="shared" si="83"/>
        <v>195.11608706250007</v>
      </c>
      <c r="BP64" s="30">
        <f t="shared" ref="BP64:CH64" si="84">((BP10*0.5)+BO28-BP46)*BP83*BP$93*BP$2</f>
        <v>45.197364296322476</v>
      </c>
      <c r="BQ64" s="30">
        <f t="shared" si="84"/>
        <v>30.464812488440874</v>
      </c>
      <c r="BR64" s="30">
        <f t="shared" si="84"/>
        <v>36.1157984318926</v>
      </c>
      <c r="BS64" s="30">
        <f t="shared" si="84"/>
        <v>98.939608641216282</v>
      </c>
      <c r="BT64" s="30">
        <f t="shared" si="84"/>
        <v>367.82827067991218</v>
      </c>
      <c r="BU64" s="30">
        <f t="shared" si="84"/>
        <v>793.95738197842263</v>
      </c>
      <c r="BV64" s="30">
        <f t="shared" si="84"/>
        <v>1313.043676242344</v>
      </c>
      <c r="BW64" s="30">
        <f t="shared" si="84"/>
        <v>1272.4695011751762</v>
      </c>
      <c r="BX64" s="30">
        <f t="shared" si="84"/>
        <v>1043.8113696581229</v>
      </c>
      <c r="BY64" s="30">
        <f t="shared" si="84"/>
        <v>811.56135773893061</v>
      </c>
      <c r="BZ64" s="30">
        <f t="shared" si="84"/>
        <v>415.97388277055103</v>
      </c>
      <c r="CA64" s="30">
        <f t="shared" si="84"/>
        <v>195.11608706250007</v>
      </c>
      <c r="CB64" s="30">
        <f t="shared" si="84"/>
        <v>45.197364296322476</v>
      </c>
      <c r="CC64" s="30">
        <f t="shared" si="84"/>
        <v>30.464812488440874</v>
      </c>
      <c r="CD64" s="30">
        <f t="shared" si="84"/>
        <v>36.1157984318926</v>
      </c>
      <c r="CE64" s="30">
        <f t="shared" si="84"/>
        <v>98.939608641216282</v>
      </c>
      <c r="CF64" s="30">
        <f t="shared" si="84"/>
        <v>367.82827067991218</v>
      </c>
      <c r="CG64" s="30">
        <f t="shared" si="84"/>
        <v>793.95738197842263</v>
      </c>
      <c r="CH64" s="33">
        <f t="shared" si="84"/>
        <v>1313.043676242344</v>
      </c>
    </row>
    <row r="65" spans="1:88" ht="15.6" x14ac:dyDescent="0.3">
      <c r="A65" s="569"/>
      <c r="B65" s="14" t="str">
        <f t="shared" si="71"/>
        <v>HVAC</v>
      </c>
      <c r="C65" s="30">
        <f t="shared" si="74"/>
        <v>0</v>
      </c>
      <c r="D65" s="30">
        <f t="shared" ref="D65:BO65" si="85">((D11*0.5)+C29-D47)*D84*D$93*D$2</f>
        <v>0</v>
      </c>
      <c r="E65" s="30">
        <f t="shared" si="85"/>
        <v>0</v>
      </c>
      <c r="F65" s="30">
        <f t="shared" si="85"/>
        <v>0</v>
      </c>
      <c r="G65" s="30">
        <f t="shared" si="85"/>
        <v>0</v>
      </c>
      <c r="H65" s="30">
        <f t="shared" si="85"/>
        <v>0</v>
      </c>
      <c r="I65" s="30">
        <f t="shared" si="85"/>
        <v>2.5304738540015879</v>
      </c>
      <c r="J65" s="30">
        <f t="shared" si="85"/>
        <v>413.73967439033459</v>
      </c>
      <c r="K65" s="30">
        <f t="shared" si="85"/>
        <v>356.29488411994225</v>
      </c>
      <c r="L65" s="30">
        <f t="shared" si="85"/>
        <v>156.12992435211041</v>
      </c>
      <c r="M65" s="30">
        <f t="shared" si="85"/>
        <v>279.12339848254277</v>
      </c>
      <c r="N65" s="30">
        <f t="shared" si="85"/>
        <v>508.4361572516919</v>
      </c>
      <c r="O65" s="30">
        <f t="shared" si="85"/>
        <v>558.98385724010643</v>
      </c>
      <c r="P65" s="30">
        <f t="shared" si="85"/>
        <v>459.1406689473352</v>
      </c>
      <c r="Q65" s="30">
        <f t="shared" si="85"/>
        <v>375.10847229565508</v>
      </c>
      <c r="R65" s="30">
        <f t="shared" si="85"/>
        <v>245.87399272123039</v>
      </c>
      <c r="S65" s="30">
        <f t="shared" si="85"/>
        <v>277.55853014172095</v>
      </c>
      <c r="T65" s="30">
        <f t="shared" si="85"/>
        <v>957.31730510154375</v>
      </c>
      <c r="U65" s="30">
        <f t="shared" si="85"/>
        <v>1288.8441680820679</v>
      </c>
      <c r="V65" s="30">
        <f t="shared" si="85"/>
        <v>1204.1696472865362</v>
      </c>
      <c r="W65" s="30">
        <f t="shared" si="85"/>
        <v>521.46948409392667</v>
      </c>
      <c r="X65" s="30">
        <f t="shared" si="85"/>
        <v>215.99358504079592</v>
      </c>
      <c r="Y65" s="30">
        <f t="shared" si="85"/>
        <v>366.09288778862549</v>
      </c>
      <c r="Z65" s="30">
        <f t="shared" si="85"/>
        <v>576.96888632533921</v>
      </c>
      <c r="AA65" s="30">
        <f t="shared" si="85"/>
        <v>558.98385724010643</v>
      </c>
      <c r="AB65" s="30">
        <f t="shared" si="85"/>
        <v>459.1406689473352</v>
      </c>
      <c r="AC65" s="30">
        <f t="shared" si="85"/>
        <v>375.10847229565508</v>
      </c>
      <c r="AD65" s="30">
        <f t="shared" si="85"/>
        <v>245.87399272123039</v>
      </c>
      <c r="AE65" s="30">
        <f t="shared" si="85"/>
        <v>277.55853014172095</v>
      </c>
      <c r="AF65" s="30">
        <f t="shared" si="85"/>
        <v>957.31730510154375</v>
      </c>
      <c r="AG65" s="30">
        <f t="shared" si="85"/>
        <v>1288.8441680820679</v>
      </c>
      <c r="AH65" s="30">
        <f t="shared" si="85"/>
        <v>1204.1696472865362</v>
      </c>
      <c r="AI65" s="30">
        <f t="shared" si="85"/>
        <v>521.46948409392667</v>
      </c>
      <c r="AJ65" s="30">
        <f t="shared" si="85"/>
        <v>215.99358504079592</v>
      </c>
      <c r="AK65" s="30">
        <f t="shared" si="85"/>
        <v>366.09288778862549</v>
      </c>
      <c r="AL65" s="30">
        <f t="shared" si="85"/>
        <v>576.96888632533921</v>
      </c>
      <c r="AM65" s="30">
        <f t="shared" si="85"/>
        <v>558.98385724010643</v>
      </c>
      <c r="AN65" s="30">
        <f t="shared" si="85"/>
        <v>459.1406689473352</v>
      </c>
      <c r="AO65" s="30">
        <f t="shared" si="85"/>
        <v>375.10847229565508</v>
      </c>
      <c r="AP65" s="30">
        <f t="shared" si="85"/>
        <v>245.87399272123039</v>
      </c>
      <c r="AQ65" s="30">
        <f t="shared" si="85"/>
        <v>277.55853014172095</v>
      </c>
      <c r="AR65" s="30">
        <f t="shared" si="85"/>
        <v>957.31730510154375</v>
      </c>
      <c r="AS65" s="30">
        <f t="shared" si="85"/>
        <v>1288.8441680820679</v>
      </c>
      <c r="AT65" s="30">
        <f t="shared" si="85"/>
        <v>1204.1696472865362</v>
      </c>
      <c r="AU65" s="30">
        <f t="shared" si="85"/>
        <v>521.46948409392667</v>
      </c>
      <c r="AV65" s="30">
        <f t="shared" si="85"/>
        <v>215.99358504079592</v>
      </c>
      <c r="AW65" s="30">
        <f t="shared" si="85"/>
        <v>366.09288778862549</v>
      </c>
      <c r="AX65" s="30">
        <f t="shared" si="85"/>
        <v>576.96888632533921</v>
      </c>
      <c r="AY65" s="30">
        <f t="shared" si="85"/>
        <v>558.98385724010643</v>
      </c>
      <c r="AZ65" s="30">
        <f t="shared" si="85"/>
        <v>459.1406689473352</v>
      </c>
      <c r="BA65" s="30">
        <f t="shared" si="85"/>
        <v>375.10847229565508</v>
      </c>
      <c r="BB65" s="30">
        <f t="shared" si="85"/>
        <v>245.87399272123039</v>
      </c>
      <c r="BC65" s="30">
        <f t="shared" si="85"/>
        <v>277.55853014172095</v>
      </c>
      <c r="BD65" s="30">
        <f t="shared" si="85"/>
        <v>957.31730510154375</v>
      </c>
      <c r="BE65" s="30">
        <f t="shared" si="85"/>
        <v>1288.8441680820679</v>
      </c>
      <c r="BF65" s="30">
        <f t="shared" si="85"/>
        <v>1204.1696472865362</v>
      </c>
      <c r="BG65" s="30">
        <f t="shared" si="85"/>
        <v>521.46948409392667</v>
      </c>
      <c r="BH65" s="30">
        <f t="shared" si="85"/>
        <v>215.99358504079592</v>
      </c>
      <c r="BI65" s="30">
        <f t="shared" si="85"/>
        <v>366.09288778862549</v>
      </c>
      <c r="BJ65" s="30">
        <f t="shared" si="85"/>
        <v>576.96888632533921</v>
      </c>
      <c r="BK65" s="30">
        <f t="shared" si="85"/>
        <v>558.98385724010643</v>
      </c>
      <c r="BL65" s="30">
        <f t="shared" si="85"/>
        <v>459.1406689473352</v>
      </c>
      <c r="BM65" s="30">
        <f t="shared" si="85"/>
        <v>375.10847229565508</v>
      </c>
      <c r="BN65" s="30">
        <f t="shared" si="85"/>
        <v>245.87399272123039</v>
      </c>
      <c r="BO65" s="30">
        <f t="shared" si="85"/>
        <v>277.55853014172095</v>
      </c>
      <c r="BP65" s="30">
        <f t="shared" ref="BP65:CH65" si="86">((BP11*0.5)+BO29-BP47)*BP84*BP$93*BP$2</f>
        <v>957.31730510154375</v>
      </c>
      <c r="BQ65" s="30">
        <f t="shared" si="86"/>
        <v>1288.8441680820679</v>
      </c>
      <c r="BR65" s="30">
        <f t="shared" si="86"/>
        <v>1204.1696472865362</v>
      </c>
      <c r="BS65" s="30">
        <f t="shared" si="86"/>
        <v>521.46948409392667</v>
      </c>
      <c r="BT65" s="30">
        <f t="shared" si="86"/>
        <v>215.99358504079592</v>
      </c>
      <c r="BU65" s="30">
        <f t="shared" si="86"/>
        <v>366.09288778862549</v>
      </c>
      <c r="BV65" s="30">
        <f t="shared" si="86"/>
        <v>576.96888632533921</v>
      </c>
      <c r="BW65" s="30">
        <f t="shared" si="86"/>
        <v>558.98385724010643</v>
      </c>
      <c r="BX65" s="30">
        <f t="shared" si="86"/>
        <v>459.1406689473352</v>
      </c>
      <c r="BY65" s="30">
        <f t="shared" si="86"/>
        <v>375.10847229565508</v>
      </c>
      <c r="BZ65" s="30">
        <f t="shared" si="86"/>
        <v>245.87399272123039</v>
      </c>
      <c r="CA65" s="30">
        <f t="shared" si="86"/>
        <v>277.55853014172095</v>
      </c>
      <c r="CB65" s="30">
        <f t="shared" si="86"/>
        <v>957.31730510154375</v>
      </c>
      <c r="CC65" s="30">
        <f t="shared" si="86"/>
        <v>1288.8441680820679</v>
      </c>
      <c r="CD65" s="30">
        <f t="shared" si="86"/>
        <v>1204.1696472865362</v>
      </c>
      <c r="CE65" s="30">
        <f t="shared" si="86"/>
        <v>521.46948409392667</v>
      </c>
      <c r="CF65" s="30">
        <f t="shared" si="86"/>
        <v>215.99358504079592</v>
      </c>
      <c r="CG65" s="30">
        <f t="shared" si="86"/>
        <v>366.09288778862549</v>
      </c>
      <c r="CH65" s="33">
        <f t="shared" si="86"/>
        <v>576.96888632533921</v>
      </c>
    </row>
    <row r="66" spans="1:88" ht="15.6" x14ac:dyDescent="0.3">
      <c r="A66" s="569"/>
      <c r="B66" s="14" t="str">
        <f t="shared" si="71"/>
        <v>Lighting</v>
      </c>
      <c r="C66" s="30">
        <f t="shared" si="74"/>
        <v>0</v>
      </c>
      <c r="D66" s="30">
        <f t="shared" ref="D66:BO66" si="87">((D12*0.5)+C30-D48)*D85*D$93*D$2</f>
        <v>0</v>
      </c>
      <c r="E66" s="30">
        <f t="shared" si="87"/>
        <v>268.32192765778808</v>
      </c>
      <c r="F66" s="30">
        <f t="shared" si="87"/>
        <v>926.66486335508796</v>
      </c>
      <c r="G66" s="30">
        <f t="shared" si="87"/>
        <v>2319.4868517454502</v>
      </c>
      <c r="H66" s="30">
        <f t="shared" si="87"/>
        <v>3925.9125308030616</v>
      </c>
      <c r="I66" s="30">
        <f t="shared" si="87"/>
        <v>6243.3451055383339</v>
      </c>
      <c r="J66" s="30">
        <f t="shared" si="87"/>
        <v>5588.4562630648243</v>
      </c>
      <c r="K66" s="30">
        <f t="shared" si="87"/>
        <v>6394.3477505786368</v>
      </c>
      <c r="L66" s="30">
        <f t="shared" si="87"/>
        <v>4917.3378956946599</v>
      </c>
      <c r="M66" s="30">
        <f t="shared" si="87"/>
        <v>4749.9250587766592</v>
      </c>
      <c r="N66" s="30">
        <f t="shared" si="87"/>
        <v>6240.871508819273</v>
      </c>
      <c r="O66" s="30">
        <f t="shared" si="87"/>
        <v>7381.6376213065605</v>
      </c>
      <c r="P66" s="30">
        <f t="shared" si="87"/>
        <v>5537.6429185224933</v>
      </c>
      <c r="Q66" s="30">
        <f t="shared" si="87"/>
        <v>6289.2683032484647</v>
      </c>
      <c r="R66" s="30">
        <f t="shared" si="87"/>
        <v>6954.2664020666207</v>
      </c>
      <c r="S66" s="30">
        <f t="shared" si="87"/>
        <v>8961.1669207395444</v>
      </c>
      <c r="T66" s="30">
        <f t="shared" si="87"/>
        <v>10377.723469536342</v>
      </c>
      <c r="U66" s="30">
        <f t="shared" si="87"/>
        <v>13205.690521956589</v>
      </c>
      <c r="V66" s="30">
        <f t="shared" si="87"/>
        <v>10580.750665814658</v>
      </c>
      <c r="W66" s="30">
        <f t="shared" si="87"/>
        <v>11170.476720724486</v>
      </c>
      <c r="X66" s="30">
        <f t="shared" si="87"/>
        <v>8133.3989910806995</v>
      </c>
      <c r="Y66" s="30">
        <f t="shared" si="87"/>
        <v>6881.2419794622856</v>
      </c>
      <c r="Z66" s="30">
        <f t="shared" si="87"/>
        <v>7102.8454729104551</v>
      </c>
      <c r="AA66" s="30">
        <f t="shared" si="87"/>
        <v>7381.6376213065605</v>
      </c>
      <c r="AB66" s="30">
        <f t="shared" si="87"/>
        <v>5537.6429185224933</v>
      </c>
      <c r="AC66" s="30">
        <f t="shared" si="87"/>
        <v>6289.2683032484647</v>
      </c>
      <c r="AD66" s="30">
        <f t="shared" si="87"/>
        <v>6954.2664020666207</v>
      </c>
      <c r="AE66" s="30">
        <f t="shared" si="87"/>
        <v>8961.1669207395444</v>
      </c>
      <c r="AF66" s="30">
        <f t="shared" si="87"/>
        <v>10377.723469536342</v>
      </c>
      <c r="AG66" s="30">
        <f t="shared" si="87"/>
        <v>13205.690521956589</v>
      </c>
      <c r="AH66" s="30">
        <f t="shared" si="87"/>
        <v>10580.750665814658</v>
      </c>
      <c r="AI66" s="30">
        <f t="shared" si="87"/>
        <v>11170.476720724486</v>
      </c>
      <c r="AJ66" s="30">
        <f t="shared" si="87"/>
        <v>8133.3989910806995</v>
      </c>
      <c r="AK66" s="30">
        <f t="shared" si="87"/>
        <v>6881.2419794622856</v>
      </c>
      <c r="AL66" s="30">
        <f t="shared" si="87"/>
        <v>7102.8454729104551</v>
      </c>
      <c r="AM66" s="30">
        <f t="shared" si="87"/>
        <v>7381.6376213065605</v>
      </c>
      <c r="AN66" s="30">
        <f t="shared" si="87"/>
        <v>5537.6429185224933</v>
      </c>
      <c r="AO66" s="30">
        <f t="shared" si="87"/>
        <v>6289.2683032484647</v>
      </c>
      <c r="AP66" s="30">
        <f t="shared" si="87"/>
        <v>6954.2664020666207</v>
      </c>
      <c r="AQ66" s="30">
        <f t="shared" si="87"/>
        <v>8961.1669207395444</v>
      </c>
      <c r="AR66" s="30">
        <f t="shared" si="87"/>
        <v>10377.723469536342</v>
      </c>
      <c r="AS66" s="30">
        <f t="shared" si="87"/>
        <v>13205.690521956589</v>
      </c>
      <c r="AT66" s="30">
        <f t="shared" si="87"/>
        <v>10580.750665814658</v>
      </c>
      <c r="AU66" s="30">
        <f t="shared" si="87"/>
        <v>11170.476720724486</v>
      </c>
      <c r="AV66" s="30">
        <f t="shared" si="87"/>
        <v>8133.3989910806995</v>
      </c>
      <c r="AW66" s="30">
        <f t="shared" si="87"/>
        <v>6881.2419794622856</v>
      </c>
      <c r="AX66" s="30">
        <f t="shared" si="87"/>
        <v>7102.8454729104551</v>
      </c>
      <c r="AY66" s="30">
        <f t="shared" si="87"/>
        <v>7381.6376213065605</v>
      </c>
      <c r="AZ66" s="30">
        <f t="shared" si="87"/>
        <v>5537.6429185224933</v>
      </c>
      <c r="BA66" s="30">
        <f t="shared" si="87"/>
        <v>6289.2683032484647</v>
      </c>
      <c r="BB66" s="30">
        <f t="shared" si="87"/>
        <v>6954.2664020666207</v>
      </c>
      <c r="BC66" s="30">
        <f t="shared" si="87"/>
        <v>8961.1669207395444</v>
      </c>
      <c r="BD66" s="30">
        <f t="shared" si="87"/>
        <v>10377.723469536342</v>
      </c>
      <c r="BE66" s="30">
        <f t="shared" si="87"/>
        <v>13205.690521956589</v>
      </c>
      <c r="BF66" s="30">
        <f t="shared" si="87"/>
        <v>10580.750665814658</v>
      </c>
      <c r="BG66" s="30">
        <f t="shared" si="87"/>
        <v>11170.476720724486</v>
      </c>
      <c r="BH66" s="30">
        <f t="shared" si="87"/>
        <v>8133.3989910806995</v>
      </c>
      <c r="BI66" s="30">
        <f t="shared" si="87"/>
        <v>6881.2419794622856</v>
      </c>
      <c r="BJ66" s="30">
        <f t="shared" si="87"/>
        <v>7102.8454729104551</v>
      </c>
      <c r="BK66" s="30">
        <f t="shared" si="87"/>
        <v>7381.6376213065605</v>
      </c>
      <c r="BL66" s="30">
        <f t="shared" si="87"/>
        <v>5537.6429185224933</v>
      </c>
      <c r="BM66" s="30">
        <f t="shared" si="87"/>
        <v>6289.2683032484647</v>
      </c>
      <c r="BN66" s="30">
        <f t="shared" si="87"/>
        <v>6954.2664020666207</v>
      </c>
      <c r="BO66" s="30">
        <f t="shared" si="87"/>
        <v>8961.1669207395444</v>
      </c>
      <c r="BP66" s="30">
        <f t="shared" ref="BP66:CH66" si="88">((BP12*0.5)+BO30-BP48)*BP85*BP$93*BP$2</f>
        <v>10377.723469536342</v>
      </c>
      <c r="BQ66" s="30">
        <f t="shared" si="88"/>
        <v>13205.690521956589</v>
      </c>
      <c r="BR66" s="30">
        <f t="shared" si="88"/>
        <v>10580.750665814658</v>
      </c>
      <c r="BS66" s="30">
        <f t="shared" si="88"/>
        <v>11170.476720724486</v>
      </c>
      <c r="BT66" s="30">
        <f t="shared" si="88"/>
        <v>8133.3989910806995</v>
      </c>
      <c r="BU66" s="30">
        <f t="shared" si="88"/>
        <v>6881.2419794622856</v>
      </c>
      <c r="BV66" s="30">
        <f t="shared" si="88"/>
        <v>7102.8454729104551</v>
      </c>
      <c r="BW66" s="30">
        <f t="shared" si="88"/>
        <v>7381.6376213065605</v>
      </c>
      <c r="BX66" s="30">
        <f t="shared" si="88"/>
        <v>5537.6429185224933</v>
      </c>
      <c r="BY66" s="30">
        <f t="shared" si="88"/>
        <v>6289.2683032484647</v>
      </c>
      <c r="BZ66" s="30">
        <f t="shared" si="88"/>
        <v>6954.2664020666207</v>
      </c>
      <c r="CA66" s="30">
        <f t="shared" si="88"/>
        <v>8961.1669207395444</v>
      </c>
      <c r="CB66" s="30">
        <f t="shared" si="88"/>
        <v>10377.723469536342</v>
      </c>
      <c r="CC66" s="30">
        <f t="shared" si="88"/>
        <v>13205.690521956589</v>
      </c>
      <c r="CD66" s="30">
        <f t="shared" si="88"/>
        <v>10580.750665814658</v>
      </c>
      <c r="CE66" s="30">
        <f t="shared" si="88"/>
        <v>11170.476720724486</v>
      </c>
      <c r="CF66" s="30">
        <f t="shared" si="88"/>
        <v>8133.3989910806995</v>
      </c>
      <c r="CG66" s="30">
        <f t="shared" si="88"/>
        <v>6881.2419794622856</v>
      </c>
      <c r="CH66" s="33">
        <f t="shared" si="88"/>
        <v>7102.8454729104551</v>
      </c>
    </row>
    <row r="67" spans="1:88" ht="15.6" x14ac:dyDescent="0.3">
      <c r="A67" s="569"/>
      <c r="B67" s="14" t="str">
        <f t="shared" si="71"/>
        <v>Miscellaneous</v>
      </c>
      <c r="C67" s="30">
        <f t="shared" si="74"/>
        <v>0</v>
      </c>
      <c r="D67" s="30">
        <f t="shared" ref="D67:BO67" si="89">((D13*0.5)+C31-D49)*D86*D$93*D$2</f>
        <v>0</v>
      </c>
      <c r="E67" s="30">
        <f t="shared" si="89"/>
        <v>0</v>
      </c>
      <c r="F67" s="30">
        <f t="shared" si="89"/>
        <v>0</v>
      </c>
      <c r="G67" s="30">
        <f t="shared" si="89"/>
        <v>0.36861693611291996</v>
      </c>
      <c r="H67" s="30">
        <f t="shared" si="89"/>
        <v>1.0233929125459051</v>
      </c>
      <c r="I67" s="30">
        <f t="shared" si="89"/>
        <v>1.102126980435822</v>
      </c>
      <c r="J67" s="30">
        <f t="shared" si="89"/>
        <v>1.1034374918336221</v>
      </c>
      <c r="K67" s="30">
        <f t="shared" si="89"/>
        <v>1.0813291645527361</v>
      </c>
      <c r="L67" s="30">
        <f t="shared" si="89"/>
        <v>0.7038795911069009</v>
      </c>
      <c r="M67" s="30">
        <f t="shared" si="89"/>
        <v>0.7073083727900189</v>
      </c>
      <c r="N67" s="30">
        <f t="shared" si="89"/>
        <v>0.68734697255941191</v>
      </c>
      <c r="O67" s="30">
        <f t="shared" si="89"/>
        <v>0.64102384926023404</v>
      </c>
      <c r="P67" s="30">
        <f t="shared" si="89"/>
        <v>0.56934563721898501</v>
      </c>
      <c r="Q67" s="30">
        <f t="shared" si="89"/>
        <v>0.65989237533040801</v>
      </c>
      <c r="R67" s="30">
        <f t="shared" si="89"/>
        <v>0.69220190842360807</v>
      </c>
      <c r="S67" s="30">
        <f t="shared" si="89"/>
        <v>0.77460266018272494</v>
      </c>
      <c r="T67" s="30">
        <f t="shared" si="89"/>
        <v>1.07455382062611</v>
      </c>
      <c r="U67" s="30">
        <f t="shared" si="89"/>
        <v>1.102126980435822</v>
      </c>
      <c r="V67" s="30">
        <f t="shared" si="89"/>
        <v>1.1034374918336221</v>
      </c>
      <c r="W67" s="30">
        <f t="shared" si="89"/>
        <v>1.0813291645527361</v>
      </c>
      <c r="X67" s="30">
        <f t="shared" si="89"/>
        <v>0.7038795911069009</v>
      </c>
      <c r="Y67" s="30">
        <f t="shared" si="89"/>
        <v>0.7073083727900189</v>
      </c>
      <c r="Z67" s="30">
        <f t="shared" si="89"/>
        <v>0.68734697255941191</v>
      </c>
      <c r="AA67" s="30">
        <f t="shared" si="89"/>
        <v>0.64102384926023404</v>
      </c>
      <c r="AB67" s="30">
        <f t="shared" si="89"/>
        <v>0.56934563721898501</v>
      </c>
      <c r="AC67" s="30">
        <f t="shared" si="89"/>
        <v>0.65989237533040801</v>
      </c>
      <c r="AD67" s="30">
        <f t="shared" si="89"/>
        <v>0.69220190842360807</v>
      </c>
      <c r="AE67" s="30">
        <f t="shared" si="89"/>
        <v>0.77460266018272494</v>
      </c>
      <c r="AF67" s="30">
        <f t="shared" si="89"/>
        <v>1.07455382062611</v>
      </c>
      <c r="AG67" s="30">
        <f t="shared" si="89"/>
        <v>1.102126980435822</v>
      </c>
      <c r="AH67" s="30">
        <f t="shared" si="89"/>
        <v>1.1034374918336221</v>
      </c>
      <c r="AI67" s="30">
        <f t="shared" si="89"/>
        <v>1.0813291645527361</v>
      </c>
      <c r="AJ67" s="30">
        <f t="shared" si="89"/>
        <v>0.7038795911069009</v>
      </c>
      <c r="AK67" s="30">
        <f t="shared" si="89"/>
        <v>0.7073083727900189</v>
      </c>
      <c r="AL67" s="30">
        <f t="shared" si="89"/>
        <v>0.68734697255941191</v>
      </c>
      <c r="AM67" s="30">
        <f t="shared" si="89"/>
        <v>0.64102384926023404</v>
      </c>
      <c r="AN67" s="30">
        <f t="shared" si="89"/>
        <v>0.56934563721898501</v>
      </c>
      <c r="AO67" s="30">
        <f t="shared" si="89"/>
        <v>0.65989237533040801</v>
      </c>
      <c r="AP67" s="30">
        <f t="shared" si="89"/>
        <v>0.69220190842360807</v>
      </c>
      <c r="AQ67" s="30">
        <f t="shared" si="89"/>
        <v>0.77460266018272494</v>
      </c>
      <c r="AR67" s="30">
        <f t="shared" si="89"/>
        <v>1.07455382062611</v>
      </c>
      <c r="AS67" s="30">
        <f t="shared" si="89"/>
        <v>1.102126980435822</v>
      </c>
      <c r="AT67" s="30">
        <f t="shared" si="89"/>
        <v>1.1034374918336221</v>
      </c>
      <c r="AU67" s="30">
        <f t="shared" si="89"/>
        <v>1.0813291645527361</v>
      </c>
      <c r="AV67" s="30">
        <f t="shared" si="89"/>
        <v>0.7038795911069009</v>
      </c>
      <c r="AW67" s="30">
        <f t="shared" si="89"/>
        <v>0.7073083727900189</v>
      </c>
      <c r="AX67" s="30">
        <f t="shared" si="89"/>
        <v>0.68734697255941191</v>
      </c>
      <c r="AY67" s="30">
        <f t="shared" si="89"/>
        <v>0.64102384926023404</v>
      </c>
      <c r="AZ67" s="30">
        <f t="shared" si="89"/>
        <v>0.56934563721898501</v>
      </c>
      <c r="BA67" s="30">
        <f t="shared" si="89"/>
        <v>0.65989237533040801</v>
      </c>
      <c r="BB67" s="30">
        <f t="shared" si="89"/>
        <v>0.69220190842360807</v>
      </c>
      <c r="BC67" s="30">
        <f t="shared" si="89"/>
        <v>0.77460266018272494</v>
      </c>
      <c r="BD67" s="30">
        <f t="shared" si="89"/>
        <v>1.07455382062611</v>
      </c>
      <c r="BE67" s="30">
        <f t="shared" si="89"/>
        <v>1.102126980435822</v>
      </c>
      <c r="BF67" s="30">
        <f t="shared" si="89"/>
        <v>1.1034374918336221</v>
      </c>
      <c r="BG67" s="30">
        <f t="shared" si="89"/>
        <v>1.0813291645527361</v>
      </c>
      <c r="BH67" s="30">
        <f t="shared" si="89"/>
        <v>0.7038795911069009</v>
      </c>
      <c r="BI67" s="30">
        <f t="shared" si="89"/>
        <v>0.7073083727900189</v>
      </c>
      <c r="BJ67" s="30">
        <f t="shared" si="89"/>
        <v>0.68734697255941191</v>
      </c>
      <c r="BK67" s="30">
        <f t="shared" si="89"/>
        <v>0.64102384926023404</v>
      </c>
      <c r="BL67" s="30">
        <f t="shared" si="89"/>
        <v>0.56934563721898501</v>
      </c>
      <c r="BM67" s="30">
        <f t="shared" si="89"/>
        <v>0.65989237533040801</v>
      </c>
      <c r="BN67" s="30">
        <f t="shared" si="89"/>
        <v>0.69220190842360807</v>
      </c>
      <c r="BO67" s="30">
        <f t="shared" si="89"/>
        <v>0.77460266018272494</v>
      </c>
      <c r="BP67" s="30">
        <f t="shared" ref="BP67:CH67" si="90">((BP13*0.5)+BO31-BP49)*BP86*BP$93*BP$2</f>
        <v>1.07455382062611</v>
      </c>
      <c r="BQ67" s="30">
        <f t="shared" si="90"/>
        <v>1.102126980435822</v>
      </c>
      <c r="BR67" s="30">
        <f t="shared" si="90"/>
        <v>1.1034374918336221</v>
      </c>
      <c r="BS67" s="30">
        <f t="shared" si="90"/>
        <v>1.0813291645527361</v>
      </c>
      <c r="BT67" s="30">
        <f t="shared" si="90"/>
        <v>0.7038795911069009</v>
      </c>
      <c r="BU67" s="30">
        <f t="shared" si="90"/>
        <v>0.7073083727900189</v>
      </c>
      <c r="BV67" s="30">
        <f t="shared" si="90"/>
        <v>0.68734697255941191</v>
      </c>
      <c r="BW67" s="30">
        <f t="shared" si="90"/>
        <v>0.64102384926023404</v>
      </c>
      <c r="BX67" s="30">
        <f t="shared" si="90"/>
        <v>0.56934563721898501</v>
      </c>
      <c r="BY67" s="30">
        <f t="shared" si="90"/>
        <v>0.65989237533040801</v>
      </c>
      <c r="BZ67" s="30">
        <f t="shared" si="90"/>
        <v>0.69220190842360807</v>
      </c>
      <c r="CA67" s="30">
        <f t="shared" si="90"/>
        <v>0.77460266018272494</v>
      </c>
      <c r="CB67" s="30">
        <f t="shared" si="90"/>
        <v>1.07455382062611</v>
      </c>
      <c r="CC67" s="30">
        <f t="shared" si="90"/>
        <v>1.102126980435822</v>
      </c>
      <c r="CD67" s="30">
        <f t="shared" si="90"/>
        <v>1.1034374918336221</v>
      </c>
      <c r="CE67" s="30">
        <f t="shared" si="90"/>
        <v>1.0813291645527361</v>
      </c>
      <c r="CF67" s="30">
        <f t="shared" si="90"/>
        <v>0.7038795911069009</v>
      </c>
      <c r="CG67" s="30">
        <f t="shared" si="90"/>
        <v>0.7073083727900189</v>
      </c>
      <c r="CH67" s="33">
        <f t="shared" si="90"/>
        <v>0.68734697255941191</v>
      </c>
    </row>
    <row r="68" spans="1:88" ht="15.75" customHeight="1" x14ac:dyDescent="0.3">
      <c r="A68" s="569"/>
      <c r="B68" s="14" t="str">
        <f t="shared" si="71"/>
        <v>Motors</v>
      </c>
      <c r="C68" s="30">
        <f t="shared" si="74"/>
        <v>0</v>
      </c>
      <c r="D68" s="30">
        <f t="shared" ref="D68:BO68" si="91">((D14*0.5)+C32-D50)*D87*D$93*D$2</f>
        <v>0</v>
      </c>
      <c r="E68" s="30">
        <f t="shared" si="91"/>
        <v>0</v>
      </c>
      <c r="F68" s="30">
        <f t="shared" si="91"/>
        <v>0</v>
      </c>
      <c r="G68" s="30">
        <f t="shared" si="91"/>
        <v>0</v>
      </c>
      <c r="H68" s="30">
        <f t="shared" si="91"/>
        <v>0</v>
      </c>
      <c r="I68" s="30">
        <f t="shared" si="91"/>
        <v>0</v>
      </c>
      <c r="J68" s="30">
        <f t="shared" si="91"/>
        <v>0</v>
      </c>
      <c r="K68" s="30">
        <f t="shared" si="91"/>
        <v>0</v>
      </c>
      <c r="L68" s="30">
        <f t="shared" si="91"/>
        <v>0</v>
      </c>
      <c r="M68" s="30">
        <f t="shared" si="91"/>
        <v>0</v>
      </c>
      <c r="N68" s="30">
        <f t="shared" si="91"/>
        <v>0</v>
      </c>
      <c r="O68" s="30">
        <f t="shared" si="91"/>
        <v>0</v>
      </c>
      <c r="P68" s="30">
        <f t="shared" si="91"/>
        <v>0</v>
      </c>
      <c r="Q68" s="30">
        <f t="shared" si="91"/>
        <v>0</v>
      </c>
      <c r="R68" s="30">
        <f t="shared" si="91"/>
        <v>0</v>
      </c>
      <c r="S68" s="30">
        <f t="shared" si="91"/>
        <v>0</v>
      </c>
      <c r="T68" s="30">
        <f t="shared" si="91"/>
        <v>0</v>
      </c>
      <c r="U68" s="30">
        <f t="shared" si="91"/>
        <v>0</v>
      </c>
      <c r="V68" s="30">
        <f t="shared" si="91"/>
        <v>0</v>
      </c>
      <c r="W68" s="30">
        <f t="shared" si="91"/>
        <v>0</v>
      </c>
      <c r="X68" s="30">
        <f t="shared" si="91"/>
        <v>0</v>
      </c>
      <c r="Y68" s="30">
        <f t="shared" si="91"/>
        <v>0</v>
      </c>
      <c r="Z68" s="30">
        <f t="shared" si="91"/>
        <v>0</v>
      </c>
      <c r="AA68" s="30">
        <f t="shared" si="91"/>
        <v>0</v>
      </c>
      <c r="AB68" s="30">
        <f t="shared" si="91"/>
        <v>0</v>
      </c>
      <c r="AC68" s="30">
        <f t="shared" si="91"/>
        <v>0</v>
      </c>
      <c r="AD68" s="30">
        <f t="shared" si="91"/>
        <v>0</v>
      </c>
      <c r="AE68" s="30">
        <f t="shared" si="91"/>
        <v>0</v>
      </c>
      <c r="AF68" s="30">
        <f t="shared" si="91"/>
        <v>0</v>
      </c>
      <c r="AG68" s="30">
        <f t="shared" si="91"/>
        <v>0</v>
      </c>
      <c r="AH68" s="30">
        <f t="shared" si="91"/>
        <v>0</v>
      </c>
      <c r="AI68" s="30">
        <f t="shared" si="91"/>
        <v>0</v>
      </c>
      <c r="AJ68" s="30">
        <f t="shared" si="91"/>
        <v>0</v>
      </c>
      <c r="AK68" s="30">
        <f t="shared" si="91"/>
        <v>0</v>
      </c>
      <c r="AL68" s="30">
        <f t="shared" si="91"/>
        <v>0</v>
      </c>
      <c r="AM68" s="30">
        <f t="shared" si="91"/>
        <v>0</v>
      </c>
      <c r="AN68" s="30">
        <f t="shared" si="91"/>
        <v>0</v>
      </c>
      <c r="AO68" s="30">
        <f t="shared" si="91"/>
        <v>0</v>
      </c>
      <c r="AP68" s="30">
        <f t="shared" si="91"/>
        <v>0</v>
      </c>
      <c r="AQ68" s="30">
        <f t="shared" si="91"/>
        <v>0</v>
      </c>
      <c r="AR68" s="30">
        <f t="shared" si="91"/>
        <v>0</v>
      </c>
      <c r="AS68" s="30">
        <f t="shared" si="91"/>
        <v>0</v>
      </c>
      <c r="AT68" s="30">
        <f t="shared" si="91"/>
        <v>0</v>
      </c>
      <c r="AU68" s="30">
        <f t="shared" si="91"/>
        <v>0</v>
      </c>
      <c r="AV68" s="30">
        <f t="shared" si="91"/>
        <v>0</v>
      </c>
      <c r="AW68" s="30">
        <f t="shared" si="91"/>
        <v>0</v>
      </c>
      <c r="AX68" s="30">
        <f t="shared" si="91"/>
        <v>0</v>
      </c>
      <c r="AY68" s="30">
        <f t="shared" si="91"/>
        <v>0</v>
      </c>
      <c r="AZ68" s="30">
        <f t="shared" si="91"/>
        <v>0</v>
      </c>
      <c r="BA68" s="30">
        <f t="shared" si="91"/>
        <v>0</v>
      </c>
      <c r="BB68" s="30">
        <f t="shared" si="91"/>
        <v>0</v>
      </c>
      <c r="BC68" s="30">
        <f t="shared" si="91"/>
        <v>0</v>
      </c>
      <c r="BD68" s="30">
        <f t="shared" si="91"/>
        <v>0</v>
      </c>
      <c r="BE68" s="30">
        <f t="shared" si="91"/>
        <v>0</v>
      </c>
      <c r="BF68" s="30">
        <f t="shared" si="91"/>
        <v>0</v>
      </c>
      <c r="BG68" s="30">
        <f t="shared" si="91"/>
        <v>0</v>
      </c>
      <c r="BH68" s="30">
        <f t="shared" si="91"/>
        <v>0</v>
      </c>
      <c r="BI68" s="30">
        <f t="shared" si="91"/>
        <v>0</v>
      </c>
      <c r="BJ68" s="30">
        <f t="shared" si="91"/>
        <v>0</v>
      </c>
      <c r="BK68" s="30">
        <f t="shared" si="91"/>
        <v>0</v>
      </c>
      <c r="BL68" s="30">
        <f t="shared" si="91"/>
        <v>0</v>
      </c>
      <c r="BM68" s="30">
        <f t="shared" si="91"/>
        <v>0</v>
      </c>
      <c r="BN68" s="30">
        <f t="shared" si="91"/>
        <v>0</v>
      </c>
      <c r="BO68" s="30">
        <f t="shared" si="91"/>
        <v>0</v>
      </c>
      <c r="BP68" s="30">
        <f t="shared" ref="BP68:CH68" si="92">((BP14*0.5)+BO32-BP50)*BP87*BP$93*BP$2</f>
        <v>0</v>
      </c>
      <c r="BQ68" s="30">
        <f t="shared" si="92"/>
        <v>0</v>
      </c>
      <c r="BR68" s="30">
        <f t="shared" si="92"/>
        <v>0</v>
      </c>
      <c r="BS68" s="30">
        <f t="shared" si="92"/>
        <v>0</v>
      </c>
      <c r="BT68" s="30">
        <f t="shared" si="92"/>
        <v>0</v>
      </c>
      <c r="BU68" s="30">
        <f t="shared" si="92"/>
        <v>0</v>
      </c>
      <c r="BV68" s="30">
        <f t="shared" si="92"/>
        <v>0</v>
      </c>
      <c r="BW68" s="30">
        <f t="shared" si="92"/>
        <v>0</v>
      </c>
      <c r="BX68" s="30">
        <f t="shared" si="92"/>
        <v>0</v>
      </c>
      <c r="BY68" s="30">
        <f t="shared" si="92"/>
        <v>0</v>
      </c>
      <c r="BZ68" s="30">
        <f t="shared" si="92"/>
        <v>0</v>
      </c>
      <c r="CA68" s="30">
        <f t="shared" si="92"/>
        <v>0</v>
      </c>
      <c r="CB68" s="30">
        <f t="shared" si="92"/>
        <v>0</v>
      </c>
      <c r="CC68" s="30">
        <f t="shared" si="92"/>
        <v>0</v>
      </c>
      <c r="CD68" s="30">
        <f t="shared" si="92"/>
        <v>0</v>
      </c>
      <c r="CE68" s="30">
        <f t="shared" si="92"/>
        <v>0</v>
      </c>
      <c r="CF68" s="30">
        <f t="shared" si="92"/>
        <v>0</v>
      </c>
      <c r="CG68" s="30">
        <f t="shared" si="92"/>
        <v>0</v>
      </c>
      <c r="CH68" s="33">
        <f t="shared" si="92"/>
        <v>0</v>
      </c>
    </row>
    <row r="69" spans="1:88" ht="15.6" x14ac:dyDescent="0.3">
      <c r="A69" s="569"/>
      <c r="B69" s="14" t="str">
        <f t="shared" si="71"/>
        <v>Process</v>
      </c>
      <c r="C69" s="30">
        <f t="shared" si="74"/>
        <v>0</v>
      </c>
      <c r="D69" s="30">
        <f t="shared" ref="D69:BO69" si="93">((D15*0.5)+C33-D51)*D88*D$93*D$2</f>
        <v>0</v>
      </c>
      <c r="E69" s="30">
        <f t="shared" si="93"/>
        <v>0</v>
      </c>
      <c r="F69" s="30">
        <f t="shared" si="93"/>
        <v>0</v>
      </c>
      <c r="G69" s="30">
        <f t="shared" si="93"/>
        <v>0</v>
      </c>
      <c r="H69" s="30">
        <f t="shared" si="93"/>
        <v>0</v>
      </c>
      <c r="I69" s="30">
        <f t="shared" si="93"/>
        <v>0</v>
      </c>
      <c r="J69" s="30">
        <f t="shared" si="93"/>
        <v>0</v>
      </c>
      <c r="K69" s="30">
        <f t="shared" si="93"/>
        <v>0</v>
      </c>
      <c r="L69" s="30">
        <f t="shared" si="93"/>
        <v>0</v>
      </c>
      <c r="M69" s="30">
        <f t="shared" si="93"/>
        <v>0</v>
      </c>
      <c r="N69" s="30">
        <f t="shared" si="93"/>
        <v>0</v>
      </c>
      <c r="O69" s="30">
        <f t="shared" si="93"/>
        <v>0</v>
      </c>
      <c r="P69" s="30">
        <f t="shared" si="93"/>
        <v>0</v>
      </c>
      <c r="Q69" s="30">
        <f t="shared" si="93"/>
        <v>0</v>
      </c>
      <c r="R69" s="30">
        <f t="shared" si="93"/>
        <v>0</v>
      </c>
      <c r="S69" s="30">
        <f t="shared" si="93"/>
        <v>0</v>
      </c>
      <c r="T69" s="30">
        <f t="shared" si="93"/>
        <v>0</v>
      </c>
      <c r="U69" s="30">
        <f t="shared" si="93"/>
        <v>0</v>
      </c>
      <c r="V69" s="30">
        <f t="shared" si="93"/>
        <v>0</v>
      </c>
      <c r="W69" s="30">
        <f t="shared" si="93"/>
        <v>0</v>
      </c>
      <c r="X69" s="30">
        <f t="shared" si="93"/>
        <v>0</v>
      </c>
      <c r="Y69" s="30">
        <f t="shared" si="93"/>
        <v>0</v>
      </c>
      <c r="Z69" s="30">
        <f t="shared" si="93"/>
        <v>0</v>
      </c>
      <c r="AA69" s="30">
        <f t="shared" si="93"/>
        <v>0</v>
      </c>
      <c r="AB69" s="30">
        <f t="shared" si="93"/>
        <v>0</v>
      </c>
      <c r="AC69" s="30">
        <f t="shared" si="93"/>
        <v>0</v>
      </c>
      <c r="AD69" s="30">
        <f t="shared" si="93"/>
        <v>0</v>
      </c>
      <c r="AE69" s="30">
        <f t="shared" si="93"/>
        <v>0</v>
      </c>
      <c r="AF69" s="30">
        <f t="shared" si="93"/>
        <v>0</v>
      </c>
      <c r="AG69" s="30">
        <f t="shared" si="93"/>
        <v>0</v>
      </c>
      <c r="AH69" s="30">
        <f t="shared" si="93"/>
        <v>0</v>
      </c>
      <c r="AI69" s="30">
        <f t="shared" si="93"/>
        <v>0</v>
      </c>
      <c r="AJ69" s="30">
        <f t="shared" si="93"/>
        <v>0</v>
      </c>
      <c r="AK69" s="30">
        <f t="shared" si="93"/>
        <v>0</v>
      </c>
      <c r="AL69" s="30">
        <f t="shared" si="93"/>
        <v>0</v>
      </c>
      <c r="AM69" s="30">
        <f t="shared" si="93"/>
        <v>0</v>
      </c>
      <c r="AN69" s="30">
        <f t="shared" si="93"/>
        <v>0</v>
      </c>
      <c r="AO69" s="30">
        <f t="shared" si="93"/>
        <v>0</v>
      </c>
      <c r="AP69" s="30">
        <f t="shared" si="93"/>
        <v>0</v>
      </c>
      <c r="AQ69" s="30">
        <f t="shared" si="93"/>
        <v>0</v>
      </c>
      <c r="AR69" s="30">
        <f t="shared" si="93"/>
        <v>0</v>
      </c>
      <c r="AS69" s="30">
        <f t="shared" si="93"/>
        <v>0</v>
      </c>
      <c r="AT69" s="30">
        <f t="shared" si="93"/>
        <v>0</v>
      </c>
      <c r="AU69" s="30">
        <f t="shared" si="93"/>
        <v>0</v>
      </c>
      <c r="AV69" s="30">
        <f t="shared" si="93"/>
        <v>0</v>
      </c>
      <c r="AW69" s="30">
        <f t="shared" si="93"/>
        <v>0</v>
      </c>
      <c r="AX69" s="30">
        <f t="shared" si="93"/>
        <v>0</v>
      </c>
      <c r="AY69" s="30">
        <f t="shared" si="93"/>
        <v>0</v>
      </c>
      <c r="AZ69" s="30">
        <f t="shared" si="93"/>
        <v>0</v>
      </c>
      <c r="BA69" s="30">
        <f t="shared" si="93"/>
        <v>0</v>
      </c>
      <c r="BB69" s="30">
        <f t="shared" si="93"/>
        <v>0</v>
      </c>
      <c r="BC69" s="30">
        <f t="shared" si="93"/>
        <v>0</v>
      </c>
      <c r="BD69" s="30">
        <f t="shared" si="93"/>
        <v>0</v>
      </c>
      <c r="BE69" s="30">
        <f t="shared" si="93"/>
        <v>0</v>
      </c>
      <c r="BF69" s="30">
        <f t="shared" si="93"/>
        <v>0</v>
      </c>
      <c r="BG69" s="30">
        <f t="shared" si="93"/>
        <v>0</v>
      </c>
      <c r="BH69" s="30">
        <f t="shared" si="93"/>
        <v>0</v>
      </c>
      <c r="BI69" s="30">
        <f t="shared" si="93"/>
        <v>0</v>
      </c>
      <c r="BJ69" s="30">
        <f t="shared" si="93"/>
        <v>0</v>
      </c>
      <c r="BK69" s="30">
        <f t="shared" si="93"/>
        <v>0</v>
      </c>
      <c r="BL69" s="30">
        <f t="shared" si="93"/>
        <v>0</v>
      </c>
      <c r="BM69" s="30">
        <f t="shared" si="93"/>
        <v>0</v>
      </c>
      <c r="BN69" s="30">
        <f t="shared" si="93"/>
        <v>0</v>
      </c>
      <c r="BO69" s="30">
        <f t="shared" si="93"/>
        <v>0</v>
      </c>
      <c r="BP69" s="30">
        <f t="shared" ref="BP69:CH69" si="94">((BP15*0.5)+BO33-BP51)*BP88*BP$93*BP$2</f>
        <v>0</v>
      </c>
      <c r="BQ69" s="30">
        <f t="shared" si="94"/>
        <v>0</v>
      </c>
      <c r="BR69" s="30">
        <f t="shared" si="94"/>
        <v>0</v>
      </c>
      <c r="BS69" s="30">
        <f t="shared" si="94"/>
        <v>0</v>
      </c>
      <c r="BT69" s="30">
        <f t="shared" si="94"/>
        <v>0</v>
      </c>
      <c r="BU69" s="30">
        <f t="shared" si="94"/>
        <v>0</v>
      </c>
      <c r="BV69" s="30">
        <f t="shared" si="94"/>
        <v>0</v>
      </c>
      <c r="BW69" s="30">
        <f t="shared" si="94"/>
        <v>0</v>
      </c>
      <c r="BX69" s="30">
        <f t="shared" si="94"/>
        <v>0</v>
      </c>
      <c r="BY69" s="30">
        <f t="shared" si="94"/>
        <v>0</v>
      </c>
      <c r="BZ69" s="30">
        <f t="shared" si="94"/>
        <v>0</v>
      </c>
      <c r="CA69" s="30">
        <f t="shared" si="94"/>
        <v>0</v>
      </c>
      <c r="CB69" s="30">
        <f t="shared" si="94"/>
        <v>0</v>
      </c>
      <c r="CC69" s="30">
        <f t="shared" si="94"/>
        <v>0</v>
      </c>
      <c r="CD69" s="30">
        <f t="shared" si="94"/>
        <v>0</v>
      </c>
      <c r="CE69" s="30">
        <f t="shared" si="94"/>
        <v>0</v>
      </c>
      <c r="CF69" s="30">
        <f t="shared" si="94"/>
        <v>0</v>
      </c>
      <c r="CG69" s="30">
        <f t="shared" si="94"/>
        <v>0</v>
      </c>
      <c r="CH69" s="33">
        <f t="shared" si="94"/>
        <v>0</v>
      </c>
    </row>
    <row r="70" spans="1:88" ht="15.6" x14ac:dyDescent="0.3">
      <c r="A70" s="569"/>
      <c r="B70" s="14" t="str">
        <f t="shared" si="71"/>
        <v>Refrigeration</v>
      </c>
      <c r="C70" s="30">
        <f t="shared" si="74"/>
        <v>0</v>
      </c>
      <c r="D70" s="30">
        <f t="shared" ref="D70:BO70" si="95">((D16*0.5)+C34-D52)*D89*D$93*D$2</f>
        <v>0</v>
      </c>
      <c r="E70" s="30">
        <f t="shared" si="95"/>
        <v>0</v>
      </c>
      <c r="F70" s="30">
        <f t="shared" si="95"/>
        <v>6.2850558034943242</v>
      </c>
      <c r="G70" s="30">
        <f t="shared" si="95"/>
        <v>14.282885354509199</v>
      </c>
      <c r="H70" s="30">
        <f t="shared" si="95"/>
        <v>20.431336395166124</v>
      </c>
      <c r="I70" s="30">
        <f t="shared" si="95"/>
        <v>22.257444694763848</v>
      </c>
      <c r="J70" s="30">
        <f t="shared" si="95"/>
        <v>22.199674133851499</v>
      </c>
      <c r="K70" s="30">
        <f t="shared" si="95"/>
        <v>21.204340813462949</v>
      </c>
      <c r="L70" s="30">
        <f t="shared" si="95"/>
        <v>13.554601868368273</v>
      </c>
      <c r="M70" s="30">
        <f t="shared" si="95"/>
        <v>13.489989949636199</v>
      </c>
      <c r="N70" s="30">
        <f t="shared" si="95"/>
        <v>13.016163862694849</v>
      </c>
      <c r="O70" s="30">
        <f t="shared" si="95"/>
        <v>12.2110294354191</v>
      </c>
      <c r="P70" s="30">
        <f t="shared" si="95"/>
        <v>10.834942247865451</v>
      </c>
      <c r="Q70" s="30">
        <f t="shared" si="95"/>
        <v>12.399754782536549</v>
      </c>
      <c r="R70" s="30">
        <f t="shared" si="95"/>
        <v>13.60854120433665</v>
      </c>
      <c r="S70" s="30">
        <f t="shared" si="95"/>
        <v>15.006853872957373</v>
      </c>
      <c r="T70" s="30">
        <f t="shared" si="95"/>
        <v>21.452728775799748</v>
      </c>
      <c r="U70" s="30">
        <f t="shared" si="95"/>
        <v>22.257444694763848</v>
      </c>
      <c r="V70" s="30">
        <f t="shared" si="95"/>
        <v>22.199674133851499</v>
      </c>
      <c r="W70" s="30">
        <f t="shared" si="95"/>
        <v>21.204340813462949</v>
      </c>
      <c r="X70" s="30">
        <f t="shared" si="95"/>
        <v>13.554601868368273</v>
      </c>
      <c r="Y70" s="30">
        <f t="shared" si="95"/>
        <v>13.489989949636199</v>
      </c>
      <c r="Z70" s="30">
        <f t="shared" si="95"/>
        <v>13.016163862694849</v>
      </c>
      <c r="AA70" s="30">
        <f t="shared" si="95"/>
        <v>12.2110294354191</v>
      </c>
      <c r="AB70" s="30">
        <f t="shared" si="95"/>
        <v>10.834942247865451</v>
      </c>
      <c r="AC70" s="30">
        <f t="shared" si="95"/>
        <v>12.399754782536549</v>
      </c>
      <c r="AD70" s="30">
        <f t="shared" si="95"/>
        <v>13.60854120433665</v>
      </c>
      <c r="AE70" s="30">
        <f t="shared" si="95"/>
        <v>15.006853872957373</v>
      </c>
      <c r="AF70" s="30">
        <f t="shared" si="95"/>
        <v>21.452728775799748</v>
      </c>
      <c r="AG70" s="30">
        <f t="shared" si="95"/>
        <v>22.257444694763848</v>
      </c>
      <c r="AH70" s="30">
        <f t="shared" si="95"/>
        <v>22.199674133851499</v>
      </c>
      <c r="AI70" s="30">
        <f t="shared" si="95"/>
        <v>21.204340813462949</v>
      </c>
      <c r="AJ70" s="30">
        <f t="shared" si="95"/>
        <v>13.554601868368273</v>
      </c>
      <c r="AK70" s="30">
        <f t="shared" si="95"/>
        <v>13.489989949636199</v>
      </c>
      <c r="AL70" s="30">
        <f t="shared" si="95"/>
        <v>13.016163862694849</v>
      </c>
      <c r="AM70" s="30">
        <f t="shared" si="95"/>
        <v>12.2110294354191</v>
      </c>
      <c r="AN70" s="30">
        <f t="shared" si="95"/>
        <v>10.834942247865451</v>
      </c>
      <c r="AO70" s="30">
        <f t="shared" si="95"/>
        <v>12.399754782536549</v>
      </c>
      <c r="AP70" s="30">
        <f t="shared" si="95"/>
        <v>13.60854120433665</v>
      </c>
      <c r="AQ70" s="30">
        <f t="shared" si="95"/>
        <v>15.006853872957373</v>
      </c>
      <c r="AR70" s="30">
        <f t="shared" si="95"/>
        <v>21.452728775799748</v>
      </c>
      <c r="AS70" s="30">
        <f t="shared" si="95"/>
        <v>22.257444694763848</v>
      </c>
      <c r="AT70" s="30">
        <f t="shared" si="95"/>
        <v>22.199674133851499</v>
      </c>
      <c r="AU70" s="30">
        <f t="shared" si="95"/>
        <v>21.204340813462949</v>
      </c>
      <c r="AV70" s="30">
        <f t="shared" si="95"/>
        <v>13.554601868368273</v>
      </c>
      <c r="AW70" s="30">
        <f t="shared" si="95"/>
        <v>13.489989949636199</v>
      </c>
      <c r="AX70" s="30">
        <f t="shared" si="95"/>
        <v>13.016163862694849</v>
      </c>
      <c r="AY70" s="30">
        <f t="shared" si="95"/>
        <v>12.2110294354191</v>
      </c>
      <c r="AZ70" s="30">
        <f t="shared" si="95"/>
        <v>10.834942247865451</v>
      </c>
      <c r="BA70" s="30">
        <f t="shared" si="95"/>
        <v>12.399754782536549</v>
      </c>
      <c r="BB70" s="30">
        <f t="shared" si="95"/>
        <v>13.60854120433665</v>
      </c>
      <c r="BC70" s="30">
        <f t="shared" si="95"/>
        <v>15.006853872957373</v>
      </c>
      <c r="BD70" s="30">
        <f t="shared" si="95"/>
        <v>21.452728775799748</v>
      </c>
      <c r="BE70" s="30">
        <f t="shared" si="95"/>
        <v>22.257444694763848</v>
      </c>
      <c r="BF70" s="30">
        <f t="shared" si="95"/>
        <v>22.199674133851499</v>
      </c>
      <c r="BG70" s="30">
        <f t="shared" si="95"/>
        <v>21.204340813462949</v>
      </c>
      <c r="BH70" s="30">
        <f t="shared" si="95"/>
        <v>13.554601868368273</v>
      </c>
      <c r="BI70" s="30">
        <f t="shared" si="95"/>
        <v>13.489989949636199</v>
      </c>
      <c r="BJ70" s="30">
        <f t="shared" si="95"/>
        <v>13.016163862694849</v>
      </c>
      <c r="BK70" s="30">
        <f t="shared" si="95"/>
        <v>12.2110294354191</v>
      </c>
      <c r="BL70" s="30">
        <f t="shared" si="95"/>
        <v>10.834942247865451</v>
      </c>
      <c r="BM70" s="30">
        <f t="shared" si="95"/>
        <v>12.399754782536549</v>
      </c>
      <c r="BN70" s="30">
        <f t="shared" si="95"/>
        <v>13.60854120433665</v>
      </c>
      <c r="BO70" s="30">
        <f t="shared" si="95"/>
        <v>15.006853872957373</v>
      </c>
      <c r="BP70" s="30">
        <f t="shared" ref="BP70:CH70" si="96">((BP16*0.5)+BO34-BP52)*BP89*BP$93*BP$2</f>
        <v>21.452728775799748</v>
      </c>
      <c r="BQ70" s="30">
        <f t="shared" si="96"/>
        <v>22.257444694763848</v>
      </c>
      <c r="BR70" s="30">
        <f t="shared" si="96"/>
        <v>22.199674133851499</v>
      </c>
      <c r="BS70" s="30">
        <f t="shared" si="96"/>
        <v>21.204340813462949</v>
      </c>
      <c r="BT70" s="30">
        <f t="shared" si="96"/>
        <v>13.554601868368273</v>
      </c>
      <c r="BU70" s="30">
        <f t="shared" si="96"/>
        <v>13.489989949636199</v>
      </c>
      <c r="BV70" s="30">
        <f t="shared" si="96"/>
        <v>13.016163862694849</v>
      </c>
      <c r="BW70" s="30">
        <f t="shared" si="96"/>
        <v>12.2110294354191</v>
      </c>
      <c r="BX70" s="30">
        <f t="shared" si="96"/>
        <v>10.834942247865451</v>
      </c>
      <c r="BY70" s="30">
        <f t="shared" si="96"/>
        <v>12.399754782536549</v>
      </c>
      <c r="BZ70" s="30">
        <f t="shared" si="96"/>
        <v>13.60854120433665</v>
      </c>
      <c r="CA70" s="30">
        <f t="shared" si="96"/>
        <v>15.006853872957373</v>
      </c>
      <c r="CB70" s="30">
        <f t="shared" si="96"/>
        <v>21.452728775799748</v>
      </c>
      <c r="CC70" s="30">
        <f t="shared" si="96"/>
        <v>22.257444694763848</v>
      </c>
      <c r="CD70" s="30">
        <f t="shared" si="96"/>
        <v>22.199674133851499</v>
      </c>
      <c r="CE70" s="30">
        <f t="shared" si="96"/>
        <v>21.204340813462949</v>
      </c>
      <c r="CF70" s="30">
        <f t="shared" si="96"/>
        <v>13.554601868368273</v>
      </c>
      <c r="CG70" s="30">
        <f t="shared" si="96"/>
        <v>13.489989949636199</v>
      </c>
      <c r="CH70" s="33">
        <f t="shared" si="96"/>
        <v>13.016163862694849</v>
      </c>
    </row>
    <row r="71" spans="1:88" ht="15.6" x14ac:dyDescent="0.3">
      <c r="A71" s="569"/>
      <c r="B71" s="14" t="str">
        <f t="shared" si="71"/>
        <v>Water Heating</v>
      </c>
      <c r="C71" s="30">
        <f t="shared" si="74"/>
        <v>0</v>
      </c>
      <c r="D71" s="30">
        <f t="shared" ref="D71:BO71" si="97">((D17*0.5)+C35-D53)*D90*D$93*D$2</f>
        <v>0</v>
      </c>
      <c r="E71" s="30">
        <f t="shared" si="97"/>
        <v>0</v>
      </c>
      <c r="F71" s="30">
        <f t="shared" si="97"/>
        <v>0</v>
      </c>
      <c r="G71" s="30">
        <f t="shared" si="97"/>
        <v>0</v>
      </c>
      <c r="H71" s="30">
        <f t="shared" si="97"/>
        <v>0</v>
      </c>
      <c r="I71" s="30">
        <f t="shared" si="97"/>
        <v>0</v>
      </c>
      <c r="J71" s="30">
        <f t="shared" si="97"/>
        <v>0</v>
      </c>
      <c r="K71" s="30">
        <f t="shared" si="97"/>
        <v>0</v>
      </c>
      <c r="L71" s="30">
        <f t="shared" si="97"/>
        <v>0</v>
      </c>
      <c r="M71" s="30">
        <f t="shared" si="97"/>
        <v>0</v>
      </c>
      <c r="N71" s="30">
        <f t="shared" si="97"/>
        <v>52.877139584940011</v>
      </c>
      <c r="O71" s="30">
        <f t="shared" si="97"/>
        <v>113.51439473289298</v>
      </c>
      <c r="P71" s="30">
        <f t="shared" si="97"/>
        <v>92.894265353518193</v>
      </c>
      <c r="Q71" s="30">
        <f t="shared" si="97"/>
        <v>90.915121787291994</v>
      </c>
      <c r="R71" s="30">
        <f t="shared" si="97"/>
        <v>88.137312373043997</v>
      </c>
      <c r="S71" s="30">
        <f t="shared" si="97"/>
        <v>100.9079878725765</v>
      </c>
      <c r="T71" s="30">
        <f t="shared" si="97"/>
        <v>132.67983361725177</v>
      </c>
      <c r="U71" s="30">
        <f t="shared" si="97"/>
        <v>136.71016532969398</v>
      </c>
      <c r="V71" s="30">
        <f t="shared" si="97"/>
        <v>138.41060406033958</v>
      </c>
      <c r="W71" s="30">
        <f t="shared" si="97"/>
        <v>138.17706741063719</v>
      </c>
      <c r="X71" s="30">
        <f t="shared" si="97"/>
        <v>95.157501049274387</v>
      </c>
      <c r="Y71" s="30">
        <f t="shared" si="97"/>
        <v>102.9504048363945</v>
      </c>
      <c r="Z71" s="30">
        <f t="shared" si="97"/>
        <v>105.75427916988002</v>
      </c>
      <c r="AA71" s="30">
        <f t="shared" si="97"/>
        <v>113.51439473289298</v>
      </c>
      <c r="AB71" s="30">
        <f t="shared" si="97"/>
        <v>92.894265353518193</v>
      </c>
      <c r="AC71" s="30">
        <f t="shared" si="97"/>
        <v>90.915121787291994</v>
      </c>
      <c r="AD71" s="30">
        <f t="shared" si="97"/>
        <v>88.137312373043997</v>
      </c>
      <c r="AE71" s="30">
        <f t="shared" si="97"/>
        <v>100.9079878725765</v>
      </c>
      <c r="AF71" s="30">
        <f t="shared" si="97"/>
        <v>132.67983361725177</v>
      </c>
      <c r="AG71" s="30">
        <f t="shared" si="97"/>
        <v>136.71016532969398</v>
      </c>
      <c r="AH71" s="30">
        <f t="shared" si="97"/>
        <v>138.41060406033958</v>
      </c>
      <c r="AI71" s="30">
        <f t="shared" si="97"/>
        <v>138.17706741063719</v>
      </c>
      <c r="AJ71" s="30">
        <f t="shared" si="97"/>
        <v>95.157501049274387</v>
      </c>
      <c r="AK71" s="30">
        <f t="shared" si="97"/>
        <v>102.9504048363945</v>
      </c>
      <c r="AL71" s="30">
        <f t="shared" si="97"/>
        <v>105.75427916988002</v>
      </c>
      <c r="AM71" s="30">
        <f t="shared" si="97"/>
        <v>113.51439473289298</v>
      </c>
      <c r="AN71" s="30">
        <f t="shared" si="97"/>
        <v>92.894265353518193</v>
      </c>
      <c r="AO71" s="30">
        <f t="shared" si="97"/>
        <v>90.915121787291994</v>
      </c>
      <c r="AP71" s="30">
        <f t="shared" si="97"/>
        <v>88.137312373043997</v>
      </c>
      <c r="AQ71" s="30">
        <f t="shared" si="97"/>
        <v>100.9079878725765</v>
      </c>
      <c r="AR71" s="30">
        <f t="shared" si="97"/>
        <v>132.67983361725177</v>
      </c>
      <c r="AS71" s="30">
        <f t="shared" si="97"/>
        <v>136.71016532969398</v>
      </c>
      <c r="AT71" s="30">
        <f t="shared" si="97"/>
        <v>138.41060406033958</v>
      </c>
      <c r="AU71" s="30">
        <f t="shared" si="97"/>
        <v>138.17706741063719</v>
      </c>
      <c r="AV71" s="30">
        <f t="shared" si="97"/>
        <v>95.157501049274387</v>
      </c>
      <c r="AW71" s="30">
        <f t="shared" si="97"/>
        <v>102.9504048363945</v>
      </c>
      <c r="AX71" s="30">
        <f t="shared" si="97"/>
        <v>105.75427916988002</v>
      </c>
      <c r="AY71" s="30">
        <f t="shared" si="97"/>
        <v>113.51439473289298</v>
      </c>
      <c r="AZ71" s="30">
        <f t="shared" si="97"/>
        <v>92.894265353518193</v>
      </c>
      <c r="BA71" s="30">
        <f t="shared" si="97"/>
        <v>90.915121787291994</v>
      </c>
      <c r="BB71" s="30">
        <f t="shared" si="97"/>
        <v>88.137312373043997</v>
      </c>
      <c r="BC71" s="30">
        <f t="shared" si="97"/>
        <v>100.9079878725765</v>
      </c>
      <c r="BD71" s="30">
        <f t="shared" si="97"/>
        <v>132.67983361725177</v>
      </c>
      <c r="BE71" s="30">
        <f t="shared" si="97"/>
        <v>136.71016532969398</v>
      </c>
      <c r="BF71" s="30">
        <f t="shared" si="97"/>
        <v>138.41060406033958</v>
      </c>
      <c r="BG71" s="30">
        <f t="shared" si="97"/>
        <v>138.17706741063719</v>
      </c>
      <c r="BH71" s="30">
        <f t="shared" si="97"/>
        <v>95.157501049274387</v>
      </c>
      <c r="BI71" s="30">
        <f t="shared" si="97"/>
        <v>102.9504048363945</v>
      </c>
      <c r="BJ71" s="30">
        <f t="shared" si="97"/>
        <v>105.75427916988002</v>
      </c>
      <c r="BK71" s="30">
        <f t="shared" si="97"/>
        <v>113.51439473289298</v>
      </c>
      <c r="BL71" s="30">
        <f t="shared" si="97"/>
        <v>92.894265353518193</v>
      </c>
      <c r="BM71" s="30">
        <f t="shared" si="97"/>
        <v>90.915121787291994</v>
      </c>
      <c r="BN71" s="30">
        <f t="shared" si="97"/>
        <v>88.137312373043997</v>
      </c>
      <c r="BO71" s="30">
        <f t="shared" si="97"/>
        <v>100.9079878725765</v>
      </c>
      <c r="BP71" s="30">
        <f t="shared" ref="BP71:CH71" si="98">((BP17*0.5)+BO35-BP53)*BP90*BP$93*BP$2</f>
        <v>132.67983361725177</v>
      </c>
      <c r="BQ71" s="30">
        <f t="shared" si="98"/>
        <v>136.71016532969398</v>
      </c>
      <c r="BR71" s="30">
        <f t="shared" si="98"/>
        <v>138.41060406033958</v>
      </c>
      <c r="BS71" s="30">
        <f t="shared" si="98"/>
        <v>138.17706741063719</v>
      </c>
      <c r="BT71" s="30">
        <f t="shared" si="98"/>
        <v>95.157501049274387</v>
      </c>
      <c r="BU71" s="30">
        <f t="shared" si="98"/>
        <v>102.9504048363945</v>
      </c>
      <c r="BV71" s="30">
        <f t="shared" si="98"/>
        <v>105.75427916988002</v>
      </c>
      <c r="BW71" s="30">
        <f t="shared" si="98"/>
        <v>113.51439473289298</v>
      </c>
      <c r="BX71" s="30">
        <f t="shared" si="98"/>
        <v>92.894265353518193</v>
      </c>
      <c r="BY71" s="30">
        <f t="shared" si="98"/>
        <v>90.915121787291994</v>
      </c>
      <c r="BZ71" s="30">
        <f t="shared" si="98"/>
        <v>88.137312373043997</v>
      </c>
      <c r="CA71" s="30">
        <f t="shared" si="98"/>
        <v>100.9079878725765</v>
      </c>
      <c r="CB71" s="30">
        <f t="shared" si="98"/>
        <v>132.67983361725177</v>
      </c>
      <c r="CC71" s="30">
        <f t="shared" si="98"/>
        <v>136.71016532969398</v>
      </c>
      <c r="CD71" s="30">
        <f t="shared" si="98"/>
        <v>138.41060406033958</v>
      </c>
      <c r="CE71" s="30">
        <f t="shared" si="98"/>
        <v>138.17706741063719</v>
      </c>
      <c r="CF71" s="30">
        <f t="shared" si="98"/>
        <v>95.157501049274387</v>
      </c>
      <c r="CG71" s="30">
        <f t="shared" si="98"/>
        <v>102.9504048363945</v>
      </c>
      <c r="CH71" s="33">
        <f t="shared" si="98"/>
        <v>105.75427916988002</v>
      </c>
    </row>
    <row r="72" spans="1:88" ht="15.75" customHeight="1" x14ac:dyDescent="0.3">
      <c r="A72" s="569"/>
      <c r="B72" s="14" t="str">
        <f t="shared" si="71"/>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3">
      <c r="A73" s="569"/>
      <c r="B73" s="285" t="s">
        <v>26</v>
      </c>
      <c r="C73" s="30">
        <f>SUM(C59:C72)</f>
        <v>0</v>
      </c>
      <c r="D73" s="30">
        <f>SUM(D59:D72)</f>
        <v>0</v>
      </c>
      <c r="E73" s="30">
        <f t="shared" ref="E73:BP73" si="99">SUM(E59:E72)</f>
        <v>268.32192765778808</v>
      </c>
      <c r="F73" s="30">
        <f t="shared" si="99"/>
        <v>938.11621904355763</v>
      </c>
      <c r="G73" s="30">
        <f t="shared" si="99"/>
        <v>2704.5677008846446</v>
      </c>
      <c r="H73" s="30">
        <f t="shared" si="99"/>
        <v>6581.9725232238352</v>
      </c>
      <c r="I73" s="30">
        <f t="shared" si="99"/>
        <v>10901.778067906474</v>
      </c>
      <c r="J73" s="30">
        <f t="shared" si="99"/>
        <v>12617.249089559242</v>
      </c>
      <c r="K73" s="30">
        <f t="shared" si="99"/>
        <v>11220.177613042713</v>
      </c>
      <c r="L73" s="30">
        <f t="shared" si="99"/>
        <v>7186.6803277249674</v>
      </c>
      <c r="M73" s="30">
        <f t="shared" si="99"/>
        <v>8499.9736030304739</v>
      </c>
      <c r="N73" s="30">
        <f t="shared" si="99"/>
        <v>12223.513092048073</v>
      </c>
      <c r="O73" s="30">
        <f t="shared" si="99"/>
        <v>13305.785507343035</v>
      </c>
      <c r="P73" s="30">
        <f t="shared" si="99"/>
        <v>10405.097058980349</v>
      </c>
      <c r="Q73" s="30">
        <f t="shared" si="99"/>
        <v>10311.832813178524</v>
      </c>
      <c r="R73" s="30">
        <f t="shared" si="99"/>
        <v>9701.2216474140405</v>
      </c>
      <c r="S73" s="30">
        <f t="shared" si="99"/>
        <v>12241.619894273077</v>
      </c>
      <c r="T73" s="30">
        <f t="shared" si="99"/>
        <v>21848.121009616396</v>
      </c>
      <c r="U73" s="30">
        <f t="shared" si="99"/>
        <v>28618.363421172857</v>
      </c>
      <c r="V73" s="30">
        <f t="shared" si="99"/>
        <v>24988.093933720847</v>
      </c>
      <c r="W73" s="30">
        <f t="shared" si="99"/>
        <v>17447.767523716451</v>
      </c>
      <c r="X73" s="30">
        <f t="shared" si="99"/>
        <v>10564.881290384566</v>
      </c>
      <c r="Y73" s="30">
        <f t="shared" si="99"/>
        <v>10821.942943187121</v>
      </c>
      <c r="Z73" s="30">
        <f t="shared" si="99"/>
        <v>13206.89988798374</v>
      </c>
      <c r="AA73" s="30">
        <f t="shared" si="99"/>
        <v>13305.785507343035</v>
      </c>
      <c r="AB73" s="30">
        <f t="shared" si="99"/>
        <v>10405.097058980349</v>
      </c>
      <c r="AC73" s="30">
        <f t="shared" si="99"/>
        <v>10311.832813178524</v>
      </c>
      <c r="AD73" s="30">
        <f t="shared" si="99"/>
        <v>9701.2216474140405</v>
      </c>
      <c r="AE73" s="30">
        <f t="shared" si="99"/>
        <v>12241.619894273077</v>
      </c>
      <c r="AF73" s="30">
        <f t="shared" si="99"/>
        <v>21848.121009616396</v>
      </c>
      <c r="AG73" s="30">
        <f t="shared" si="99"/>
        <v>28618.363421172857</v>
      </c>
      <c r="AH73" s="30">
        <f t="shared" si="99"/>
        <v>24988.093933720847</v>
      </c>
      <c r="AI73" s="30">
        <f t="shared" si="99"/>
        <v>17447.767523716451</v>
      </c>
      <c r="AJ73" s="30">
        <f t="shared" si="99"/>
        <v>10564.881290384566</v>
      </c>
      <c r="AK73" s="30">
        <f t="shared" si="99"/>
        <v>10821.942943187121</v>
      </c>
      <c r="AL73" s="30">
        <f t="shared" si="99"/>
        <v>13206.89988798374</v>
      </c>
      <c r="AM73" s="30">
        <f t="shared" si="99"/>
        <v>13305.785507343035</v>
      </c>
      <c r="AN73" s="30">
        <f t="shared" si="99"/>
        <v>10405.097058980349</v>
      </c>
      <c r="AO73" s="30">
        <f t="shared" si="99"/>
        <v>10311.832813178524</v>
      </c>
      <c r="AP73" s="30">
        <f t="shared" si="99"/>
        <v>9701.2216474140405</v>
      </c>
      <c r="AQ73" s="30">
        <f t="shared" si="99"/>
        <v>12241.619894273077</v>
      </c>
      <c r="AR73" s="30">
        <f t="shared" si="99"/>
        <v>21848.121009616396</v>
      </c>
      <c r="AS73" s="30">
        <f t="shared" si="99"/>
        <v>28618.363421172857</v>
      </c>
      <c r="AT73" s="30">
        <f t="shared" si="99"/>
        <v>24988.093933720847</v>
      </c>
      <c r="AU73" s="30">
        <f t="shared" si="99"/>
        <v>17447.767523716451</v>
      </c>
      <c r="AV73" s="30">
        <f t="shared" si="99"/>
        <v>10564.881290384566</v>
      </c>
      <c r="AW73" s="30">
        <f t="shared" si="99"/>
        <v>10821.942943187121</v>
      </c>
      <c r="AX73" s="30">
        <f t="shared" si="99"/>
        <v>13206.89988798374</v>
      </c>
      <c r="AY73" s="30">
        <f t="shared" si="99"/>
        <v>13305.785507343035</v>
      </c>
      <c r="AZ73" s="30">
        <f t="shared" si="99"/>
        <v>10405.097058980349</v>
      </c>
      <c r="BA73" s="30">
        <f t="shared" si="99"/>
        <v>10311.832813178524</v>
      </c>
      <c r="BB73" s="30">
        <f t="shared" si="99"/>
        <v>9701.2216474140405</v>
      </c>
      <c r="BC73" s="30">
        <f t="shared" si="99"/>
        <v>12241.619894273077</v>
      </c>
      <c r="BD73" s="30">
        <f t="shared" si="99"/>
        <v>21848.121009616396</v>
      </c>
      <c r="BE73" s="30">
        <f t="shared" si="99"/>
        <v>28618.363421172857</v>
      </c>
      <c r="BF73" s="30">
        <f t="shared" si="99"/>
        <v>24988.093933720847</v>
      </c>
      <c r="BG73" s="30">
        <f t="shared" si="99"/>
        <v>17447.767523716451</v>
      </c>
      <c r="BH73" s="30">
        <f t="shared" si="99"/>
        <v>10564.881290384566</v>
      </c>
      <c r="BI73" s="30">
        <f t="shared" si="99"/>
        <v>10821.942943187121</v>
      </c>
      <c r="BJ73" s="30">
        <f t="shared" si="99"/>
        <v>13206.89988798374</v>
      </c>
      <c r="BK73" s="30">
        <f t="shared" si="99"/>
        <v>13305.785507343035</v>
      </c>
      <c r="BL73" s="30">
        <f t="shared" si="99"/>
        <v>10405.097058980349</v>
      </c>
      <c r="BM73" s="30">
        <f t="shared" si="99"/>
        <v>10311.832813178524</v>
      </c>
      <c r="BN73" s="30">
        <f t="shared" si="99"/>
        <v>9701.2216474140405</v>
      </c>
      <c r="BO73" s="30">
        <f t="shared" si="99"/>
        <v>12241.619894273077</v>
      </c>
      <c r="BP73" s="30">
        <f t="shared" si="99"/>
        <v>21848.121009616396</v>
      </c>
      <c r="BQ73" s="30">
        <f t="shared" ref="BQ73:CH73" si="100">SUM(BQ59:BQ72)</f>
        <v>28618.363421172857</v>
      </c>
      <c r="BR73" s="30">
        <f t="shared" si="100"/>
        <v>24988.093933720847</v>
      </c>
      <c r="BS73" s="30">
        <f t="shared" si="100"/>
        <v>17447.767523716451</v>
      </c>
      <c r="BT73" s="30">
        <f t="shared" si="100"/>
        <v>10564.881290384566</v>
      </c>
      <c r="BU73" s="30">
        <f t="shared" si="100"/>
        <v>10821.942943187121</v>
      </c>
      <c r="BV73" s="30">
        <f t="shared" si="100"/>
        <v>13206.89988798374</v>
      </c>
      <c r="BW73" s="30">
        <f t="shared" si="100"/>
        <v>13305.785507343035</v>
      </c>
      <c r="BX73" s="30">
        <f t="shared" si="100"/>
        <v>10405.097058980349</v>
      </c>
      <c r="BY73" s="30">
        <f t="shared" si="100"/>
        <v>10311.832813178524</v>
      </c>
      <c r="BZ73" s="30">
        <f t="shared" si="100"/>
        <v>9701.2216474140405</v>
      </c>
      <c r="CA73" s="30">
        <f t="shared" si="100"/>
        <v>12241.619894273077</v>
      </c>
      <c r="CB73" s="30">
        <f t="shared" si="100"/>
        <v>21848.121009616396</v>
      </c>
      <c r="CC73" s="30">
        <f t="shared" si="100"/>
        <v>28618.363421172857</v>
      </c>
      <c r="CD73" s="30">
        <f t="shared" si="100"/>
        <v>24988.093933720847</v>
      </c>
      <c r="CE73" s="30">
        <f t="shared" si="100"/>
        <v>17447.767523716451</v>
      </c>
      <c r="CF73" s="30">
        <f t="shared" si="100"/>
        <v>10564.881290384566</v>
      </c>
      <c r="CG73" s="30">
        <f t="shared" si="100"/>
        <v>10821.942943187121</v>
      </c>
      <c r="CH73" s="33">
        <f t="shared" si="100"/>
        <v>13206.89988798374</v>
      </c>
    </row>
    <row r="74" spans="1:88" ht="16.5" customHeight="1" thickBot="1" x14ac:dyDescent="0.35">
      <c r="A74" s="570"/>
      <c r="B74" s="158" t="s">
        <v>27</v>
      </c>
      <c r="C74" s="31">
        <f>C73</f>
        <v>0</v>
      </c>
      <c r="D74" s="31">
        <f>C74+D73</f>
        <v>0</v>
      </c>
      <c r="E74" s="31">
        <f t="shared" ref="E74:BP74" si="101">D74+E73</f>
        <v>268.32192765778808</v>
      </c>
      <c r="F74" s="31">
        <f t="shared" si="101"/>
        <v>1206.4381467013457</v>
      </c>
      <c r="G74" s="31">
        <f t="shared" si="101"/>
        <v>3911.0058475859905</v>
      </c>
      <c r="H74" s="31">
        <f t="shared" si="101"/>
        <v>10492.978370809826</v>
      </c>
      <c r="I74" s="31">
        <f t="shared" si="101"/>
        <v>21394.7564387163</v>
      </c>
      <c r="J74" s="31">
        <f t="shared" si="101"/>
        <v>34012.005528275542</v>
      </c>
      <c r="K74" s="31">
        <f t="shared" si="101"/>
        <v>45232.183141318252</v>
      </c>
      <c r="L74" s="31">
        <f t="shared" si="101"/>
        <v>52418.863469043223</v>
      </c>
      <c r="M74" s="31">
        <f t="shared" si="101"/>
        <v>60918.8370720737</v>
      </c>
      <c r="N74" s="31">
        <f t="shared" si="101"/>
        <v>73142.350164121774</v>
      </c>
      <c r="O74" s="31">
        <f t="shared" si="101"/>
        <v>86448.135671464814</v>
      </c>
      <c r="P74" s="31">
        <f t="shared" si="101"/>
        <v>96853.232730445161</v>
      </c>
      <c r="Q74" s="31">
        <f t="shared" si="101"/>
        <v>107165.06554362368</v>
      </c>
      <c r="R74" s="31">
        <f t="shared" si="101"/>
        <v>116866.28719103773</v>
      </c>
      <c r="S74" s="31">
        <f t="shared" si="101"/>
        <v>129107.90708531081</v>
      </c>
      <c r="T74" s="31">
        <f t="shared" si="101"/>
        <v>150956.0280949272</v>
      </c>
      <c r="U74" s="31">
        <f t="shared" si="101"/>
        <v>179574.39151610006</v>
      </c>
      <c r="V74" s="31">
        <f t="shared" si="101"/>
        <v>204562.4854498209</v>
      </c>
      <c r="W74" s="31">
        <f t="shared" si="101"/>
        <v>222010.25297353737</v>
      </c>
      <c r="X74" s="31">
        <f t="shared" si="101"/>
        <v>232575.13426392194</v>
      </c>
      <c r="Y74" s="31">
        <f t="shared" si="101"/>
        <v>243397.07720710905</v>
      </c>
      <c r="Z74" s="31">
        <f t="shared" si="101"/>
        <v>256603.97709509279</v>
      </c>
      <c r="AA74" s="31">
        <f t="shared" si="101"/>
        <v>269909.76260243583</v>
      </c>
      <c r="AB74" s="31">
        <f t="shared" si="101"/>
        <v>280314.85966141621</v>
      </c>
      <c r="AC74" s="31">
        <f t="shared" si="101"/>
        <v>290626.69247459475</v>
      </c>
      <c r="AD74" s="31">
        <f t="shared" si="101"/>
        <v>300327.91412200878</v>
      </c>
      <c r="AE74" s="31">
        <f t="shared" si="101"/>
        <v>312569.53401628183</v>
      </c>
      <c r="AF74" s="31">
        <f t="shared" si="101"/>
        <v>334417.65502589825</v>
      </c>
      <c r="AG74" s="31">
        <f t="shared" si="101"/>
        <v>363036.01844707108</v>
      </c>
      <c r="AH74" s="31">
        <f t="shared" si="101"/>
        <v>388024.11238079192</v>
      </c>
      <c r="AI74" s="31">
        <f t="shared" si="101"/>
        <v>405471.87990450836</v>
      </c>
      <c r="AJ74" s="31">
        <f t="shared" si="101"/>
        <v>416036.76119489293</v>
      </c>
      <c r="AK74" s="31">
        <f t="shared" si="101"/>
        <v>426858.70413808007</v>
      </c>
      <c r="AL74" s="31">
        <f t="shared" si="101"/>
        <v>440065.60402606381</v>
      </c>
      <c r="AM74" s="31">
        <f t="shared" si="101"/>
        <v>453371.38953340682</v>
      </c>
      <c r="AN74" s="31">
        <f t="shared" si="101"/>
        <v>463776.4865923872</v>
      </c>
      <c r="AO74" s="31">
        <f t="shared" si="101"/>
        <v>474088.31940556574</v>
      </c>
      <c r="AP74" s="31">
        <f t="shared" si="101"/>
        <v>483789.54105297977</v>
      </c>
      <c r="AQ74" s="31">
        <f t="shared" si="101"/>
        <v>496031.16094725282</v>
      </c>
      <c r="AR74" s="31">
        <f t="shared" si="101"/>
        <v>517879.28195686924</v>
      </c>
      <c r="AS74" s="31">
        <f t="shared" si="101"/>
        <v>546497.64537804213</v>
      </c>
      <c r="AT74" s="31">
        <f t="shared" si="101"/>
        <v>571485.73931176297</v>
      </c>
      <c r="AU74" s="31">
        <f t="shared" si="101"/>
        <v>588933.50683547941</v>
      </c>
      <c r="AV74" s="31">
        <f t="shared" si="101"/>
        <v>599498.38812586397</v>
      </c>
      <c r="AW74" s="31">
        <f t="shared" si="101"/>
        <v>610320.33106905106</v>
      </c>
      <c r="AX74" s="31">
        <f t="shared" si="101"/>
        <v>623527.23095703474</v>
      </c>
      <c r="AY74" s="31">
        <f t="shared" si="101"/>
        <v>636833.01646437775</v>
      </c>
      <c r="AZ74" s="31">
        <f t="shared" si="101"/>
        <v>647238.11352335813</v>
      </c>
      <c r="BA74" s="31">
        <f t="shared" si="101"/>
        <v>657549.94633653667</v>
      </c>
      <c r="BB74" s="31">
        <f t="shared" si="101"/>
        <v>667251.1679839507</v>
      </c>
      <c r="BC74" s="31">
        <f t="shared" si="101"/>
        <v>679492.78787822381</v>
      </c>
      <c r="BD74" s="31">
        <f t="shared" si="101"/>
        <v>701340.90888784023</v>
      </c>
      <c r="BE74" s="31">
        <f t="shared" si="101"/>
        <v>729959.27230901306</v>
      </c>
      <c r="BF74" s="31">
        <f t="shared" si="101"/>
        <v>754947.3662427339</v>
      </c>
      <c r="BG74" s="31">
        <f t="shared" si="101"/>
        <v>772395.13376645034</v>
      </c>
      <c r="BH74" s="31">
        <f t="shared" si="101"/>
        <v>782960.01505683491</v>
      </c>
      <c r="BI74" s="31">
        <f t="shared" si="101"/>
        <v>793781.95800002199</v>
      </c>
      <c r="BJ74" s="31">
        <f t="shared" si="101"/>
        <v>806988.85788800567</v>
      </c>
      <c r="BK74" s="31">
        <f t="shared" si="101"/>
        <v>820294.64339534868</v>
      </c>
      <c r="BL74" s="31">
        <f t="shared" si="101"/>
        <v>830699.74045432906</v>
      </c>
      <c r="BM74" s="31">
        <f t="shared" si="101"/>
        <v>841011.5732675076</v>
      </c>
      <c r="BN74" s="31">
        <f t="shared" si="101"/>
        <v>850712.79491492163</v>
      </c>
      <c r="BO74" s="31">
        <f t="shared" si="101"/>
        <v>862954.41480919474</v>
      </c>
      <c r="BP74" s="31">
        <f t="shared" si="101"/>
        <v>884802.53581881116</v>
      </c>
      <c r="BQ74" s="31">
        <f t="shared" ref="BQ74:CH74" si="102">BP74+BQ73</f>
        <v>913420.89923998399</v>
      </c>
      <c r="BR74" s="31">
        <f t="shared" si="102"/>
        <v>938408.99317370483</v>
      </c>
      <c r="BS74" s="31">
        <f t="shared" si="102"/>
        <v>955856.76069742127</v>
      </c>
      <c r="BT74" s="31">
        <f t="shared" si="102"/>
        <v>966421.64198780584</v>
      </c>
      <c r="BU74" s="31">
        <f t="shared" si="102"/>
        <v>977243.58493099292</v>
      </c>
      <c r="BV74" s="31">
        <f t="shared" si="102"/>
        <v>990450.48481897661</v>
      </c>
      <c r="BW74" s="31">
        <f t="shared" si="102"/>
        <v>1003756.2703263196</v>
      </c>
      <c r="BX74" s="31">
        <f t="shared" si="102"/>
        <v>1014161.3673853</v>
      </c>
      <c r="BY74" s="31">
        <f t="shared" si="102"/>
        <v>1024473.2001984785</v>
      </c>
      <c r="BZ74" s="31">
        <f t="shared" si="102"/>
        <v>1034174.4218458926</v>
      </c>
      <c r="CA74" s="31">
        <f t="shared" si="102"/>
        <v>1046416.0417401657</v>
      </c>
      <c r="CB74" s="31">
        <f t="shared" si="102"/>
        <v>1068264.162749782</v>
      </c>
      <c r="CC74" s="31">
        <f t="shared" si="102"/>
        <v>1096882.5261709548</v>
      </c>
      <c r="CD74" s="31">
        <f t="shared" si="102"/>
        <v>1121870.6201046756</v>
      </c>
      <c r="CE74" s="31">
        <f t="shared" si="102"/>
        <v>1139318.3876283921</v>
      </c>
      <c r="CF74" s="31">
        <f t="shared" si="102"/>
        <v>1149883.2689187767</v>
      </c>
      <c r="CG74" s="31">
        <f t="shared" si="102"/>
        <v>1160705.2118619638</v>
      </c>
      <c r="CH74" s="34">
        <f t="shared" si="102"/>
        <v>1173912.1117499475</v>
      </c>
    </row>
    <row r="75" spans="1:88" x14ac:dyDescent="0.3">
      <c r="A75" s="8"/>
      <c r="B75" s="40"/>
      <c r="C75" s="37"/>
      <c r="D75" s="42"/>
      <c r="E75" s="37"/>
      <c r="F75" s="42"/>
      <c r="G75" s="37"/>
      <c r="H75" s="42"/>
      <c r="I75" s="37"/>
      <c r="J75" s="42"/>
      <c r="K75" s="37"/>
      <c r="L75" s="42"/>
      <c r="M75" s="37"/>
      <c r="N75" s="42"/>
      <c r="O75" s="37"/>
      <c r="P75" s="42"/>
      <c r="Q75" s="37"/>
      <c r="R75" s="42"/>
      <c r="S75" s="37"/>
      <c r="T75" s="42"/>
      <c r="U75" s="37"/>
      <c r="V75" s="42"/>
      <c r="W75" s="37"/>
      <c r="X75" s="42"/>
      <c r="Y75" s="37"/>
      <c r="Z75" s="42"/>
      <c r="AA75" s="37"/>
      <c r="AB75" s="42"/>
      <c r="AC75" s="37"/>
      <c r="AD75" s="42"/>
      <c r="AE75" s="37"/>
      <c r="AF75" s="42"/>
      <c r="AG75" s="37"/>
      <c r="AH75" s="42"/>
      <c r="AI75" s="37"/>
      <c r="AJ75" s="42"/>
      <c r="AK75" s="37"/>
      <c r="AL75" s="42"/>
      <c r="AM75" s="37"/>
      <c r="AN75" s="42"/>
      <c r="AO75" s="37"/>
      <c r="AP75" s="42"/>
      <c r="AQ75" s="37"/>
      <c r="AR75" s="42"/>
      <c r="AS75" s="37"/>
      <c r="AT75" s="42"/>
      <c r="AU75" s="37"/>
      <c r="AV75" s="42"/>
      <c r="AW75" s="37"/>
      <c r="AX75" s="42"/>
      <c r="AY75" s="37"/>
      <c r="AZ75" s="42"/>
      <c r="BA75" s="37"/>
      <c r="BB75" s="42"/>
      <c r="BC75" s="37"/>
      <c r="BD75" s="42"/>
      <c r="BE75" s="37"/>
      <c r="BF75" s="42"/>
      <c r="BG75" s="37"/>
      <c r="BH75" s="42"/>
      <c r="BI75" s="37"/>
      <c r="BJ75" s="42"/>
      <c r="BK75" s="37"/>
      <c r="BL75" s="42"/>
      <c r="BM75" s="37"/>
      <c r="BN75" s="42"/>
      <c r="BO75" s="37"/>
      <c r="BP75" s="42"/>
      <c r="BQ75" s="37"/>
      <c r="BR75" s="42"/>
      <c r="BS75" s="37"/>
      <c r="BT75" s="42"/>
      <c r="BU75" s="37"/>
      <c r="BV75" s="42"/>
      <c r="BW75" s="37"/>
      <c r="BX75" s="42"/>
      <c r="BY75" s="37"/>
      <c r="BZ75" s="42"/>
      <c r="CA75" s="37"/>
      <c r="CB75" s="42"/>
      <c r="CC75" s="37"/>
      <c r="CD75" s="42"/>
      <c r="CE75" s="37"/>
      <c r="CF75" s="42"/>
      <c r="CG75" s="37"/>
      <c r="CH75" s="42"/>
    </row>
    <row r="76" spans="1:88" ht="15" thickBot="1" x14ac:dyDescent="0.35">
      <c r="B76" s="17"/>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230"/>
    </row>
    <row r="77" spans="1:88" ht="16.2" thickBot="1" x14ac:dyDescent="0.35">
      <c r="A77" s="571" t="s">
        <v>12</v>
      </c>
      <c r="B77" s="18" t="s">
        <v>12</v>
      </c>
      <c r="C77" s="176">
        <f>C$4</f>
        <v>44927</v>
      </c>
      <c r="D77" s="176">
        <f t="shared" ref="D77:BO77" si="103">D$4</f>
        <v>44958</v>
      </c>
      <c r="E77" s="176">
        <f t="shared" si="103"/>
        <v>44986</v>
      </c>
      <c r="F77" s="176">
        <f t="shared" si="103"/>
        <v>45017</v>
      </c>
      <c r="G77" s="176">
        <f t="shared" si="103"/>
        <v>45047</v>
      </c>
      <c r="H77" s="176">
        <f t="shared" si="103"/>
        <v>45078</v>
      </c>
      <c r="I77" s="176">
        <f t="shared" si="103"/>
        <v>45108</v>
      </c>
      <c r="J77" s="176">
        <f t="shared" si="103"/>
        <v>45139</v>
      </c>
      <c r="K77" s="176">
        <f t="shared" si="103"/>
        <v>45170</v>
      </c>
      <c r="L77" s="176">
        <f t="shared" si="103"/>
        <v>45200</v>
      </c>
      <c r="M77" s="176">
        <f t="shared" si="103"/>
        <v>45231</v>
      </c>
      <c r="N77" s="176">
        <f t="shared" si="103"/>
        <v>45261</v>
      </c>
      <c r="O77" s="176">
        <f t="shared" si="103"/>
        <v>45292</v>
      </c>
      <c r="P77" s="176">
        <f t="shared" si="103"/>
        <v>45323</v>
      </c>
      <c r="Q77" s="176">
        <f t="shared" si="103"/>
        <v>45352</v>
      </c>
      <c r="R77" s="176">
        <f t="shared" si="103"/>
        <v>45383</v>
      </c>
      <c r="S77" s="176">
        <f t="shared" si="103"/>
        <v>45413</v>
      </c>
      <c r="T77" s="176">
        <f t="shared" si="103"/>
        <v>45444</v>
      </c>
      <c r="U77" s="176">
        <f t="shared" si="103"/>
        <v>45474</v>
      </c>
      <c r="V77" s="176">
        <f t="shared" si="103"/>
        <v>45505</v>
      </c>
      <c r="W77" s="176">
        <f t="shared" si="103"/>
        <v>45536</v>
      </c>
      <c r="X77" s="176">
        <f t="shared" si="103"/>
        <v>45566</v>
      </c>
      <c r="Y77" s="176">
        <f t="shared" si="103"/>
        <v>45597</v>
      </c>
      <c r="Z77" s="176">
        <f t="shared" si="103"/>
        <v>45627</v>
      </c>
      <c r="AA77" s="176">
        <f t="shared" si="103"/>
        <v>45658</v>
      </c>
      <c r="AB77" s="176">
        <f t="shared" si="103"/>
        <v>45689</v>
      </c>
      <c r="AC77" s="176">
        <f t="shared" si="103"/>
        <v>45717</v>
      </c>
      <c r="AD77" s="176">
        <f t="shared" si="103"/>
        <v>45748</v>
      </c>
      <c r="AE77" s="176">
        <f t="shared" si="103"/>
        <v>45778</v>
      </c>
      <c r="AF77" s="176">
        <f t="shared" si="103"/>
        <v>45809</v>
      </c>
      <c r="AG77" s="176">
        <f t="shared" si="103"/>
        <v>45839</v>
      </c>
      <c r="AH77" s="176">
        <f t="shared" si="103"/>
        <v>45870</v>
      </c>
      <c r="AI77" s="176">
        <f t="shared" si="103"/>
        <v>45901</v>
      </c>
      <c r="AJ77" s="176">
        <f t="shared" si="103"/>
        <v>45931</v>
      </c>
      <c r="AK77" s="176">
        <f t="shared" si="103"/>
        <v>45962</v>
      </c>
      <c r="AL77" s="176">
        <f t="shared" si="103"/>
        <v>45992</v>
      </c>
      <c r="AM77" s="176">
        <f t="shared" si="103"/>
        <v>46023</v>
      </c>
      <c r="AN77" s="176">
        <f t="shared" si="103"/>
        <v>46054</v>
      </c>
      <c r="AO77" s="176">
        <f t="shared" si="103"/>
        <v>46082</v>
      </c>
      <c r="AP77" s="176">
        <f t="shared" si="103"/>
        <v>46113</v>
      </c>
      <c r="AQ77" s="176">
        <f t="shared" si="103"/>
        <v>46143</v>
      </c>
      <c r="AR77" s="176">
        <f t="shared" si="103"/>
        <v>46174</v>
      </c>
      <c r="AS77" s="176">
        <f t="shared" si="103"/>
        <v>46204</v>
      </c>
      <c r="AT77" s="176">
        <f t="shared" si="103"/>
        <v>46235</v>
      </c>
      <c r="AU77" s="176">
        <f t="shared" si="103"/>
        <v>46266</v>
      </c>
      <c r="AV77" s="176">
        <f t="shared" si="103"/>
        <v>46296</v>
      </c>
      <c r="AW77" s="176">
        <f t="shared" si="103"/>
        <v>46327</v>
      </c>
      <c r="AX77" s="176">
        <f t="shared" si="103"/>
        <v>46357</v>
      </c>
      <c r="AY77" s="176">
        <f t="shared" si="103"/>
        <v>46388</v>
      </c>
      <c r="AZ77" s="176">
        <f t="shared" si="103"/>
        <v>46419</v>
      </c>
      <c r="BA77" s="176">
        <f t="shared" si="103"/>
        <v>46447</v>
      </c>
      <c r="BB77" s="176">
        <f t="shared" si="103"/>
        <v>46478</v>
      </c>
      <c r="BC77" s="176">
        <f t="shared" si="103"/>
        <v>46508</v>
      </c>
      <c r="BD77" s="176">
        <f t="shared" si="103"/>
        <v>46539</v>
      </c>
      <c r="BE77" s="176">
        <f t="shared" si="103"/>
        <v>46569</v>
      </c>
      <c r="BF77" s="176">
        <f t="shared" si="103"/>
        <v>46600</v>
      </c>
      <c r="BG77" s="176">
        <f t="shared" si="103"/>
        <v>46631</v>
      </c>
      <c r="BH77" s="176">
        <f t="shared" si="103"/>
        <v>46661</v>
      </c>
      <c r="BI77" s="176">
        <f t="shared" si="103"/>
        <v>46692</v>
      </c>
      <c r="BJ77" s="176">
        <f t="shared" si="103"/>
        <v>46722</v>
      </c>
      <c r="BK77" s="176">
        <f t="shared" si="103"/>
        <v>46753</v>
      </c>
      <c r="BL77" s="176">
        <f t="shared" si="103"/>
        <v>46784</v>
      </c>
      <c r="BM77" s="176">
        <f t="shared" si="103"/>
        <v>46813</v>
      </c>
      <c r="BN77" s="176">
        <f t="shared" si="103"/>
        <v>46844</v>
      </c>
      <c r="BO77" s="176">
        <f t="shared" si="103"/>
        <v>46874</v>
      </c>
      <c r="BP77" s="176">
        <f t="shared" ref="BP77:CH77" si="104">BP$4</f>
        <v>46905</v>
      </c>
      <c r="BQ77" s="176">
        <f t="shared" si="104"/>
        <v>46935</v>
      </c>
      <c r="BR77" s="176">
        <f t="shared" si="104"/>
        <v>46966</v>
      </c>
      <c r="BS77" s="176">
        <f t="shared" si="104"/>
        <v>46997</v>
      </c>
      <c r="BT77" s="176">
        <f t="shared" si="104"/>
        <v>47027</v>
      </c>
      <c r="BU77" s="176">
        <f t="shared" si="104"/>
        <v>47058</v>
      </c>
      <c r="BV77" s="176">
        <f t="shared" si="104"/>
        <v>47088</v>
      </c>
      <c r="BW77" s="176">
        <f t="shared" si="104"/>
        <v>47119</v>
      </c>
      <c r="BX77" s="176">
        <f t="shared" si="104"/>
        <v>47150</v>
      </c>
      <c r="BY77" s="176">
        <f t="shared" si="104"/>
        <v>47178</v>
      </c>
      <c r="BZ77" s="176">
        <f t="shared" si="104"/>
        <v>47209</v>
      </c>
      <c r="CA77" s="176">
        <f t="shared" si="104"/>
        <v>47239</v>
      </c>
      <c r="CB77" s="176">
        <f t="shared" si="104"/>
        <v>47270</v>
      </c>
      <c r="CC77" s="176">
        <f t="shared" si="104"/>
        <v>47300</v>
      </c>
      <c r="CD77" s="176">
        <f t="shared" si="104"/>
        <v>47331</v>
      </c>
      <c r="CE77" s="176">
        <f t="shared" si="104"/>
        <v>47362</v>
      </c>
      <c r="CF77" s="176">
        <f t="shared" si="104"/>
        <v>47392</v>
      </c>
      <c r="CG77" s="176">
        <f t="shared" si="104"/>
        <v>47423</v>
      </c>
      <c r="CH77" s="177">
        <f t="shared" si="104"/>
        <v>47453</v>
      </c>
      <c r="CJ77" s="232" t="s">
        <v>182</v>
      </c>
    </row>
    <row r="78" spans="1:88" ht="15.75" customHeight="1" x14ac:dyDescent="0.3">
      <c r="A78" s="572"/>
      <c r="B78" s="14" t="str">
        <f>B59</f>
        <v>Air Comp</v>
      </c>
      <c r="C78" s="343">
        <f>'2M - SGS'!C78</f>
        <v>8.5109000000000004E-2</v>
      </c>
      <c r="D78" s="343">
        <f>'2M - SGS'!D78</f>
        <v>7.7715000000000006E-2</v>
      </c>
      <c r="E78" s="343">
        <f>'2M - SGS'!E78</f>
        <v>8.6136000000000004E-2</v>
      </c>
      <c r="F78" s="343">
        <f>'2M - SGS'!F78</f>
        <v>7.9796000000000006E-2</v>
      </c>
      <c r="G78" s="343">
        <f>'2M - SGS'!G78</f>
        <v>8.5334999999999994E-2</v>
      </c>
      <c r="H78" s="343">
        <f>'2M - SGS'!H78</f>
        <v>8.1994999999999998E-2</v>
      </c>
      <c r="I78" s="343">
        <f>'2M - SGS'!I78</f>
        <v>8.4098999999999993E-2</v>
      </c>
      <c r="J78" s="343">
        <f>'2M - SGS'!J78</f>
        <v>8.4198999999999996E-2</v>
      </c>
      <c r="K78" s="343">
        <f>'2M - SGS'!K78</f>
        <v>8.2512000000000002E-2</v>
      </c>
      <c r="L78" s="343">
        <f>'2M - SGS'!L78</f>
        <v>8.5277000000000006E-2</v>
      </c>
      <c r="M78" s="343">
        <f>'2M - SGS'!M78</f>
        <v>8.2588999999999996E-2</v>
      </c>
      <c r="N78" s="343">
        <f>'2M - SGS'!N78</f>
        <v>8.5237999999999994E-2</v>
      </c>
      <c r="O78" s="343">
        <f>'2M - SGS'!O78</f>
        <v>8.5109000000000004E-2</v>
      </c>
      <c r="P78" s="343">
        <f>'2M - SGS'!P78</f>
        <v>7.7715000000000006E-2</v>
      </c>
      <c r="Q78" s="343">
        <f>'2M - SGS'!Q78</f>
        <v>8.6136000000000004E-2</v>
      </c>
      <c r="R78" s="343">
        <f>'2M - SGS'!R78</f>
        <v>7.9796000000000006E-2</v>
      </c>
      <c r="S78" s="343">
        <f>'2M - SGS'!S78</f>
        <v>8.5334999999999994E-2</v>
      </c>
      <c r="T78" s="343">
        <f>'2M - SGS'!T78</f>
        <v>8.1994999999999998E-2</v>
      </c>
      <c r="U78" s="343">
        <f>'2M - SGS'!U78</f>
        <v>8.4098999999999993E-2</v>
      </c>
      <c r="V78" s="343">
        <f>'2M - SGS'!V78</f>
        <v>8.4198999999999996E-2</v>
      </c>
      <c r="W78" s="343">
        <f>'2M - SGS'!W78</f>
        <v>8.2512000000000002E-2</v>
      </c>
      <c r="X78" s="343">
        <f>'2M - SGS'!X78</f>
        <v>8.5277000000000006E-2</v>
      </c>
      <c r="Y78" s="343">
        <f>'2M - SGS'!Y78</f>
        <v>8.2588999999999996E-2</v>
      </c>
      <c r="Z78" s="343">
        <f>'2M - SGS'!Z78</f>
        <v>8.5237999999999994E-2</v>
      </c>
      <c r="AA78" s="343">
        <f>'2M - SGS'!AA78</f>
        <v>8.5109000000000004E-2</v>
      </c>
      <c r="AB78" s="343">
        <f>'2M - SGS'!AB78</f>
        <v>7.7715000000000006E-2</v>
      </c>
      <c r="AC78" s="343">
        <f>'2M - SGS'!AC78</f>
        <v>8.6136000000000004E-2</v>
      </c>
      <c r="AD78" s="343">
        <f>'2M - SGS'!AD78</f>
        <v>7.9796000000000006E-2</v>
      </c>
      <c r="AE78" s="343">
        <f>'2M - SGS'!AE78</f>
        <v>8.5334999999999994E-2</v>
      </c>
      <c r="AF78" s="343">
        <f>'2M - SGS'!AF78</f>
        <v>8.1994999999999998E-2</v>
      </c>
      <c r="AG78" s="343">
        <f>'2M - SGS'!AG78</f>
        <v>8.4098999999999993E-2</v>
      </c>
      <c r="AH78" s="343">
        <f>'2M - SGS'!AH78</f>
        <v>8.4198999999999996E-2</v>
      </c>
      <c r="AI78" s="343">
        <f>'2M - SGS'!AI78</f>
        <v>8.2512000000000002E-2</v>
      </c>
      <c r="AJ78" s="343">
        <f>'2M - SGS'!AJ78</f>
        <v>8.5277000000000006E-2</v>
      </c>
      <c r="AK78" s="343">
        <f>'2M - SGS'!AK78</f>
        <v>8.2588999999999996E-2</v>
      </c>
      <c r="AL78" s="343">
        <f>'2M - SGS'!AL78</f>
        <v>8.5237999999999994E-2</v>
      </c>
      <c r="AM78" s="343">
        <f>'2M - SGS'!AM78</f>
        <v>8.5109000000000004E-2</v>
      </c>
      <c r="AN78" s="343">
        <f>'2M - SGS'!AN78</f>
        <v>7.7715000000000006E-2</v>
      </c>
      <c r="AO78" s="343">
        <f>'2M - SGS'!AO78</f>
        <v>8.6136000000000004E-2</v>
      </c>
      <c r="AP78" s="343">
        <f>'2M - SGS'!AP78</f>
        <v>7.9796000000000006E-2</v>
      </c>
      <c r="AQ78" s="343">
        <f>'2M - SGS'!AQ78</f>
        <v>8.5334999999999994E-2</v>
      </c>
      <c r="AR78" s="343">
        <f>'2M - SGS'!AR78</f>
        <v>8.1994999999999998E-2</v>
      </c>
      <c r="AS78" s="343">
        <f>'2M - SGS'!AS78</f>
        <v>8.4098999999999993E-2</v>
      </c>
      <c r="AT78" s="343">
        <f>'2M - SGS'!AT78</f>
        <v>8.4198999999999996E-2</v>
      </c>
      <c r="AU78" s="343">
        <f>'2M - SGS'!AU78</f>
        <v>8.2512000000000002E-2</v>
      </c>
      <c r="AV78" s="343">
        <f>'2M - SGS'!AV78</f>
        <v>8.5277000000000006E-2</v>
      </c>
      <c r="AW78" s="343">
        <f>'2M - SGS'!AW78</f>
        <v>8.2588999999999996E-2</v>
      </c>
      <c r="AX78" s="343">
        <f>'2M - SGS'!AX78</f>
        <v>8.5237999999999994E-2</v>
      </c>
      <c r="AY78" s="343">
        <f>'2M - SGS'!AY78</f>
        <v>8.5109000000000004E-2</v>
      </c>
      <c r="AZ78" s="343">
        <f>'2M - SGS'!AZ78</f>
        <v>7.7715000000000006E-2</v>
      </c>
      <c r="BA78" s="343">
        <f>'2M - SGS'!BA78</f>
        <v>8.6136000000000004E-2</v>
      </c>
      <c r="BB78" s="343">
        <f>'2M - SGS'!BB78</f>
        <v>7.9796000000000006E-2</v>
      </c>
      <c r="BC78" s="343">
        <f>'2M - SGS'!BC78</f>
        <v>8.5334999999999994E-2</v>
      </c>
      <c r="BD78" s="343">
        <f>'2M - SGS'!BD78</f>
        <v>8.1994999999999998E-2</v>
      </c>
      <c r="BE78" s="343">
        <f>'2M - SGS'!BE78</f>
        <v>8.4098999999999993E-2</v>
      </c>
      <c r="BF78" s="343">
        <f>'2M - SGS'!BF78</f>
        <v>8.4198999999999996E-2</v>
      </c>
      <c r="BG78" s="343">
        <f>'2M - SGS'!BG78</f>
        <v>8.2512000000000002E-2</v>
      </c>
      <c r="BH78" s="343">
        <f>'2M - SGS'!BH78</f>
        <v>8.5277000000000006E-2</v>
      </c>
      <c r="BI78" s="343">
        <f>'2M - SGS'!BI78</f>
        <v>8.2588999999999996E-2</v>
      </c>
      <c r="BJ78" s="343">
        <f>'2M - SGS'!BJ78</f>
        <v>8.5237999999999994E-2</v>
      </c>
      <c r="BK78" s="343">
        <f>'2M - SGS'!BK78</f>
        <v>8.5109000000000004E-2</v>
      </c>
      <c r="BL78" s="343">
        <f>'2M - SGS'!BL78</f>
        <v>7.7715000000000006E-2</v>
      </c>
      <c r="BM78" s="343">
        <f>'2M - SGS'!BM78</f>
        <v>8.6136000000000004E-2</v>
      </c>
      <c r="BN78" s="343">
        <f>'2M - SGS'!BN78</f>
        <v>7.9796000000000006E-2</v>
      </c>
      <c r="BO78" s="343">
        <f>'2M - SGS'!BO78</f>
        <v>8.5334999999999994E-2</v>
      </c>
      <c r="BP78" s="343">
        <f>'2M - SGS'!BP78</f>
        <v>8.1994999999999998E-2</v>
      </c>
      <c r="BQ78" s="343">
        <f>'2M - SGS'!BQ78</f>
        <v>8.4098999999999993E-2</v>
      </c>
      <c r="BR78" s="343">
        <f>'2M - SGS'!BR78</f>
        <v>8.4198999999999996E-2</v>
      </c>
      <c r="BS78" s="343">
        <f>'2M - SGS'!BS78</f>
        <v>8.2512000000000002E-2</v>
      </c>
      <c r="BT78" s="343">
        <f>'2M - SGS'!BT78</f>
        <v>8.5277000000000006E-2</v>
      </c>
      <c r="BU78" s="343">
        <f>'2M - SGS'!BU78</f>
        <v>8.2588999999999996E-2</v>
      </c>
      <c r="BV78" s="343">
        <f>'2M - SGS'!BV78</f>
        <v>8.5237999999999994E-2</v>
      </c>
      <c r="BW78" s="343">
        <f>'2M - SGS'!BW78</f>
        <v>8.5109000000000004E-2</v>
      </c>
      <c r="BX78" s="343">
        <f>'2M - SGS'!BX78</f>
        <v>7.7715000000000006E-2</v>
      </c>
      <c r="BY78" s="343">
        <f>'2M - SGS'!BY78</f>
        <v>8.6136000000000004E-2</v>
      </c>
      <c r="BZ78" s="343">
        <f>'2M - SGS'!BZ78</f>
        <v>7.9796000000000006E-2</v>
      </c>
      <c r="CA78" s="343">
        <f>'2M - SGS'!CA78</f>
        <v>8.5334999999999994E-2</v>
      </c>
      <c r="CB78" s="343">
        <f>'2M - SGS'!CB78</f>
        <v>8.1994999999999998E-2</v>
      </c>
      <c r="CC78" s="343">
        <f>'2M - SGS'!CC78</f>
        <v>8.4098999999999993E-2</v>
      </c>
      <c r="CD78" s="343">
        <f>'2M - SGS'!CD78</f>
        <v>8.4198999999999996E-2</v>
      </c>
      <c r="CE78" s="343">
        <f>'2M - SGS'!CE78</f>
        <v>8.2512000000000002E-2</v>
      </c>
      <c r="CF78" s="343">
        <f>'2M - SGS'!CF78</f>
        <v>8.5277000000000006E-2</v>
      </c>
      <c r="CG78" s="343">
        <f>'2M - SGS'!CG78</f>
        <v>8.2588999999999996E-2</v>
      </c>
      <c r="CH78" s="344">
        <f>'2M - SGS'!CH78</f>
        <v>8.5237999999999994E-2</v>
      </c>
      <c r="CJ78" s="249">
        <f>SUM(C78:N78)</f>
        <v>1.0000000000000002</v>
      </c>
    </row>
    <row r="79" spans="1:88" ht="15.6" x14ac:dyDescent="0.3">
      <c r="A79" s="572"/>
      <c r="B79" s="14" t="str">
        <f t="shared" ref="B79:B90" si="105">B60</f>
        <v>Building Shell</v>
      </c>
      <c r="C79" s="343">
        <f>'2M - SGS'!C79</f>
        <v>0.107824</v>
      </c>
      <c r="D79" s="343">
        <f>'2M - SGS'!D79</f>
        <v>9.1051999999999994E-2</v>
      </c>
      <c r="E79" s="343">
        <f>'2M - SGS'!E79</f>
        <v>7.1135000000000004E-2</v>
      </c>
      <c r="F79" s="343">
        <f>'2M - SGS'!F79</f>
        <v>4.1179E-2</v>
      </c>
      <c r="G79" s="343">
        <f>'2M - SGS'!G79</f>
        <v>4.4423999999999998E-2</v>
      </c>
      <c r="H79" s="343">
        <f>'2M - SGS'!H79</f>
        <v>0.106128</v>
      </c>
      <c r="I79" s="343">
        <f>'2M - SGS'!I79</f>
        <v>0.14288100000000001</v>
      </c>
      <c r="J79" s="343">
        <f>'2M - SGS'!J79</f>
        <v>0.133494</v>
      </c>
      <c r="K79" s="343">
        <f>'2M - SGS'!K79</f>
        <v>5.781E-2</v>
      </c>
      <c r="L79" s="343">
        <f>'2M - SGS'!L79</f>
        <v>3.8018000000000003E-2</v>
      </c>
      <c r="M79" s="343">
        <f>'2M - SGS'!M79</f>
        <v>6.2103999999999999E-2</v>
      </c>
      <c r="N79" s="343">
        <f>'2M - SGS'!N79</f>
        <v>0.10395</v>
      </c>
      <c r="O79" s="343">
        <f>'2M - SGS'!O79</f>
        <v>0.107824</v>
      </c>
      <c r="P79" s="343">
        <f>'2M - SGS'!P79</f>
        <v>9.1051999999999994E-2</v>
      </c>
      <c r="Q79" s="343">
        <f>'2M - SGS'!Q79</f>
        <v>7.1135000000000004E-2</v>
      </c>
      <c r="R79" s="343">
        <f>'2M - SGS'!R79</f>
        <v>4.1179E-2</v>
      </c>
      <c r="S79" s="343">
        <f>'2M - SGS'!S79</f>
        <v>4.4423999999999998E-2</v>
      </c>
      <c r="T79" s="343">
        <f>'2M - SGS'!T79</f>
        <v>0.106128</v>
      </c>
      <c r="U79" s="343">
        <f>'2M - SGS'!U79</f>
        <v>0.14288100000000001</v>
      </c>
      <c r="V79" s="343">
        <f>'2M - SGS'!V79</f>
        <v>0.133494</v>
      </c>
      <c r="W79" s="343">
        <f>'2M - SGS'!W79</f>
        <v>5.781E-2</v>
      </c>
      <c r="X79" s="343">
        <f>'2M - SGS'!X79</f>
        <v>3.8018000000000003E-2</v>
      </c>
      <c r="Y79" s="343">
        <f>'2M - SGS'!Y79</f>
        <v>6.2103999999999999E-2</v>
      </c>
      <c r="Z79" s="343">
        <f>'2M - SGS'!Z79</f>
        <v>0.10395</v>
      </c>
      <c r="AA79" s="343">
        <f>'2M - SGS'!AA79</f>
        <v>0.107824</v>
      </c>
      <c r="AB79" s="343">
        <f>'2M - SGS'!AB79</f>
        <v>9.1051999999999994E-2</v>
      </c>
      <c r="AC79" s="343">
        <f>'2M - SGS'!AC79</f>
        <v>7.1135000000000004E-2</v>
      </c>
      <c r="AD79" s="343">
        <f>'2M - SGS'!AD79</f>
        <v>4.1179E-2</v>
      </c>
      <c r="AE79" s="343">
        <f>'2M - SGS'!AE79</f>
        <v>4.4423999999999998E-2</v>
      </c>
      <c r="AF79" s="343">
        <f>'2M - SGS'!AF79</f>
        <v>0.106128</v>
      </c>
      <c r="AG79" s="343">
        <f>'2M - SGS'!AG79</f>
        <v>0.14288100000000001</v>
      </c>
      <c r="AH79" s="343">
        <f>'2M - SGS'!AH79</f>
        <v>0.133494</v>
      </c>
      <c r="AI79" s="343">
        <f>'2M - SGS'!AI79</f>
        <v>5.781E-2</v>
      </c>
      <c r="AJ79" s="343">
        <f>'2M - SGS'!AJ79</f>
        <v>3.8018000000000003E-2</v>
      </c>
      <c r="AK79" s="343">
        <f>'2M - SGS'!AK79</f>
        <v>6.2103999999999999E-2</v>
      </c>
      <c r="AL79" s="343">
        <f>'2M - SGS'!AL79</f>
        <v>0.10395</v>
      </c>
      <c r="AM79" s="343">
        <f>'2M - SGS'!AM79</f>
        <v>0.107824</v>
      </c>
      <c r="AN79" s="343">
        <f>'2M - SGS'!AN79</f>
        <v>9.1051999999999994E-2</v>
      </c>
      <c r="AO79" s="343">
        <f>'2M - SGS'!AO79</f>
        <v>7.1135000000000004E-2</v>
      </c>
      <c r="AP79" s="343">
        <f>'2M - SGS'!AP79</f>
        <v>4.1179E-2</v>
      </c>
      <c r="AQ79" s="343">
        <f>'2M - SGS'!AQ79</f>
        <v>4.4423999999999998E-2</v>
      </c>
      <c r="AR79" s="343">
        <f>'2M - SGS'!AR79</f>
        <v>0.106128</v>
      </c>
      <c r="AS79" s="343">
        <f>'2M - SGS'!AS79</f>
        <v>0.14288100000000001</v>
      </c>
      <c r="AT79" s="343">
        <f>'2M - SGS'!AT79</f>
        <v>0.133494</v>
      </c>
      <c r="AU79" s="343">
        <f>'2M - SGS'!AU79</f>
        <v>5.781E-2</v>
      </c>
      <c r="AV79" s="343">
        <f>'2M - SGS'!AV79</f>
        <v>3.8018000000000003E-2</v>
      </c>
      <c r="AW79" s="343">
        <f>'2M - SGS'!AW79</f>
        <v>6.2103999999999999E-2</v>
      </c>
      <c r="AX79" s="343">
        <f>'2M - SGS'!AX79</f>
        <v>0.10395</v>
      </c>
      <c r="AY79" s="343">
        <f>'2M - SGS'!AY79</f>
        <v>0.107824</v>
      </c>
      <c r="AZ79" s="343">
        <f>'2M - SGS'!AZ79</f>
        <v>9.1051999999999994E-2</v>
      </c>
      <c r="BA79" s="343">
        <f>'2M - SGS'!BA79</f>
        <v>7.1135000000000004E-2</v>
      </c>
      <c r="BB79" s="343">
        <f>'2M - SGS'!BB79</f>
        <v>4.1179E-2</v>
      </c>
      <c r="BC79" s="343">
        <f>'2M - SGS'!BC79</f>
        <v>4.4423999999999998E-2</v>
      </c>
      <c r="BD79" s="343">
        <f>'2M - SGS'!BD79</f>
        <v>0.106128</v>
      </c>
      <c r="BE79" s="343">
        <f>'2M - SGS'!BE79</f>
        <v>0.14288100000000001</v>
      </c>
      <c r="BF79" s="343">
        <f>'2M - SGS'!BF79</f>
        <v>0.133494</v>
      </c>
      <c r="BG79" s="343">
        <f>'2M - SGS'!BG79</f>
        <v>5.781E-2</v>
      </c>
      <c r="BH79" s="343">
        <f>'2M - SGS'!BH79</f>
        <v>3.8018000000000003E-2</v>
      </c>
      <c r="BI79" s="343">
        <f>'2M - SGS'!BI79</f>
        <v>6.2103999999999999E-2</v>
      </c>
      <c r="BJ79" s="343">
        <f>'2M - SGS'!BJ79</f>
        <v>0.10395</v>
      </c>
      <c r="BK79" s="343">
        <f>'2M - SGS'!BK79</f>
        <v>0.107824</v>
      </c>
      <c r="BL79" s="343">
        <f>'2M - SGS'!BL79</f>
        <v>9.1051999999999994E-2</v>
      </c>
      <c r="BM79" s="343">
        <f>'2M - SGS'!BM79</f>
        <v>7.1135000000000004E-2</v>
      </c>
      <c r="BN79" s="343">
        <f>'2M - SGS'!BN79</f>
        <v>4.1179E-2</v>
      </c>
      <c r="BO79" s="343">
        <f>'2M - SGS'!BO79</f>
        <v>4.4423999999999998E-2</v>
      </c>
      <c r="BP79" s="343">
        <f>'2M - SGS'!BP79</f>
        <v>0.106128</v>
      </c>
      <c r="BQ79" s="343">
        <f>'2M - SGS'!BQ79</f>
        <v>0.14288100000000001</v>
      </c>
      <c r="BR79" s="343">
        <f>'2M - SGS'!BR79</f>
        <v>0.133494</v>
      </c>
      <c r="BS79" s="343">
        <f>'2M - SGS'!BS79</f>
        <v>5.781E-2</v>
      </c>
      <c r="BT79" s="343">
        <f>'2M - SGS'!BT79</f>
        <v>3.8018000000000003E-2</v>
      </c>
      <c r="BU79" s="343">
        <f>'2M - SGS'!BU79</f>
        <v>6.2103999999999999E-2</v>
      </c>
      <c r="BV79" s="343">
        <f>'2M - SGS'!BV79</f>
        <v>0.10395</v>
      </c>
      <c r="BW79" s="343">
        <f>'2M - SGS'!BW79</f>
        <v>0.107824</v>
      </c>
      <c r="BX79" s="343">
        <f>'2M - SGS'!BX79</f>
        <v>9.1051999999999994E-2</v>
      </c>
      <c r="BY79" s="343">
        <f>'2M - SGS'!BY79</f>
        <v>7.1135000000000004E-2</v>
      </c>
      <c r="BZ79" s="343">
        <f>'2M - SGS'!BZ79</f>
        <v>4.1179E-2</v>
      </c>
      <c r="CA79" s="343">
        <f>'2M - SGS'!CA79</f>
        <v>4.4423999999999998E-2</v>
      </c>
      <c r="CB79" s="343">
        <f>'2M - SGS'!CB79</f>
        <v>0.106128</v>
      </c>
      <c r="CC79" s="343">
        <f>'2M - SGS'!CC79</f>
        <v>0.14288100000000001</v>
      </c>
      <c r="CD79" s="343">
        <f>'2M - SGS'!CD79</f>
        <v>0.133494</v>
      </c>
      <c r="CE79" s="343">
        <f>'2M - SGS'!CE79</f>
        <v>5.781E-2</v>
      </c>
      <c r="CF79" s="343">
        <f>'2M - SGS'!CF79</f>
        <v>3.8018000000000003E-2</v>
      </c>
      <c r="CG79" s="343">
        <f>'2M - SGS'!CG79</f>
        <v>6.2103999999999999E-2</v>
      </c>
      <c r="CH79" s="344">
        <f>'2M - SGS'!CH79</f>
        <v>0.10395</v>
      </c>
      <c r="CJ79" s="249">
        <f t="shared" ref="CJ79:CJ90" si="106">SUM(C79:N79)</f>
        <v>0.99999900000000008</v>
      </c>
    </row>
    <row r="80" spans="1:88" ht="15.6" x14ac:dyDescent="0.3">
      <c r="A80" s="572"/>
      <c r="B80" s="14" t="str">
        <f t="shared" si="105"/>
        <v>Cooking</v>
      </c>
      <c r="C80" s="343">
        <f>'2M - SGS'!C80</f>
        <v>8.6096000000000006E-2</v>
      </c>
      <c r="D80" s="343">
        <f>'2M - SGS'!D80</f>
        <v>7.8608999999999998E-2</v>
      </c>
      <c r="E80" s="343">
        <f>'2M - SGS'!E80</f>
        <v>8.1547999999999995E-2</v>
      </c>
      <c r="F80" s="343">
        <f>'2M - SGS'!F80</f>
        <v>7.2947999999999999E-2</v>
      </c>
      <c r="G80" s="343">
        <f>'2M - SGS'!G80</f>
        <v>8.6277000000000006E-2</v>
      </c>
      <c r="H80" s="343">
        <f>'2M - SGS'!H80</f>
        <v>8.3294000000000007E-2</v>
      </c>
      <c r="I80" s="343">
        <f>'2M - SGS'!I80</f>
        <v>8.5859000000000005E-2</v>
      </c>
      <c r="J80" s="343">
        <f>'2M - SGS'!J80</f>
        <v>8.5885000000000003E-2</v>
      </c>
      <c r="K80" s="343">
        <f>'2M - SGS'!K80</f>
        <v>8.3474999999999994E-2</v>
      </c>
      <c r="L80" s="343">
        <f>'2M - SGS'!L80</f>
        <v>8.6262000000000005E-2</v>
      </c>
      <c r="M80" s="343">
        <f>'2M - SGS'!M80</f>
        <v>8.3496000000000001E-2</v>
      </c>
      <c r="N80" s="343">
        <f>'2M - SGS'!N80</f>
        <v>8.6250999999999994E-2</v>
      </c>
      <c r="O80" s="343">
        <f>'2M - SGS'!O80</f>
        <v>8.6096000000000006E-2</v>
      </c>
      <c r="P80" s="343">
        <f>'2M - SGS'!P80</f>
        <v>7.8608999999999998E-2</v>
      </c>
      <c r="Q80" s="343">
        <f>'2M - SGS'!Q80</f>
        <v>8.1547999999999995E-2</v>
      </c>
      <c r="R80" s="343">
        <f>'2M - SGS'!R80</f>
        <v>7.2947999999999999E-2</v>
      </c>
      <c r="S80" s="343">
        <f>'2M - SGS'!S80</f>
        <v>8.6277000000000006E-2</v>
      </c>
      <c r="T80" s="343">
        <f>'2M - SGS'!T80</f>
        <v>8.3294000000000007E-2</v>
      </c>
      <c r="U80" s="343">
        <f>'2M - SGS'!U80</f>
        <v>8.5859000000000005E-2</v>
      </c>
      <c r="V80" s="343">
        <f>'2M - SGS'!V80</f>
        <v>8.5885000000000003E-2</v>
      </c>
      <c r="W80" s="343">
        <f>'2M - SGS'!W80</f>
        <v>8.3474999999999994E-2</v>
      </c>
      <c r="X80" s="343">
        <f>'2M - SGS'!X80</f>
        <v>8.6262000000000005E-2</v>
      </c>
      <c r="Y80" s="343">
        <f>'2M - SGS'!Y80</f>
        <v>8.3496000000000001E-2</v>
      </c>
      <c r="Z80" s="343">
        <f>'2M - SGS'!Z80</f>
        <v>8.6250999999999994E-2</v>
      </c>
      <c r="AA80" s="343">
        <f>'2M - SGS'!AA80</f>
        <v>8.6096000000000006E-2</v>
      </c>
      <c r="AB80" s="343">
        <f>'2M - SGS'!AB80</f>
        <v>7.8608999999999998E-2</v>
      </c>
      <c r="AC80" s="343">
        <f>'2M - SGS'!AC80</f>
        <v>8.1547999999999995E-2</v>
      </c>
      <c r="AD80" s="343">
        <f>'2M - SGS'!AD80</f>
        <v>7.2947999999999999E-2</v>
      </c>
      <c r="AE80" s="343">
        <f>'2M - SGS'!AE80</f>
        <v>8.6277000000000006E-2</v>
      </c>
      <c r="AF80" s="343">
        <f>'2M - SGS'!AF80</f>
        <v>8.3294000000000007E-2</v>
      </c>
      <c r="AG80" s="343">
        <f>'2M - SGS'!AG80</f>
        <v>8.5859000000000005E-2</v>
      </c>
      <c r="AH80" s="343">
        <f>'2M - SGS'!AH80</f>
        <v>8.5885000000000003E-2</v>
      </c>
      <c r="AI80" s="343">
        <f>'2M - SGS'!AI80</f>
        <v>8.3474999999999994E-2</v>
      </c>
      <c r="AJ80" s="343">
        <f>'2M - SGS'!AJ80</f>
        <v>8.6262000000000005E-2</v>
      </c>
      <c r="AK80" s="343">
        <f>'2M - SGS'!AK80</f>
        <v>8.3496000000000001E-2</v>
      </c>
      <c r="AL80" s="343">
        <f>'2M - SGS'!AL80</f>
        <v>8.6250999999999994E-2</v>
      </c>
      <c r="AM80" s="343">
        <f>'2M - SGS'!AM80</f>
        <v>8.6096000000000006E-2</v>
      </c>
      <c r="AN80" s="343">
        <f>'2M - SGS'!AN80</f>
        <v>7.8608999999999998E-2</v>
      </c>
      <c r="AO80" s="343">
        <f>'2M - SGS'!AO80</f>
        <v>8.1547999999999995E-2</v>
      </c>
      <c r="AP80" s="343">
        <f>'2M - SGS'!AP80</f>
        <v>7.2947999999999999E-2</v>
      </c>
      <c r="AQ80" s="343">
        <f>'2M - SGS'!AQ80</f>
        <v>8.6277000000000006E-2</v>
      </c>
      <c r="AR80" s="343">
        <f>'2M - SGS'!AR80</f>
        <v>8.3294000000000007E-2</v>
      </c>
      <c r="AS80" s="343">
        <f>'2M - SGS'!AS80</f>
        <v>8.5859000000000005E-2</v>
      </c>
      <c r="AT80" s="343">
        <f>'2M - SGS'!AT80</f>
        <v>8.5885000000000003E-2</v>
      </c>
      <c r="AU80" s="343">
        <f>'2M - SGS'!AU80</f>
        <v>8.3474999999999994E-2</v>
      </c>
      <c r="AV80" s="343">
        <f>'2M - SGS'!AV80</f>
        <v>8.6262000000000005E-2</v>
      </c>
      <c r="AW80" s="343">
        <f>'2M - SGS'!AW80</f>
        <v>8.3496000000000001E-2</v>
      </c>
      <c r="AX80" s="343">
        <f>'2M - SGS'!AX80</f>
        <v>8.6250999999999994E-2</v>
      </c>
      <c r="AY80" s="343">
        <f>'2M - SGS'!AY80</f>
        <v>8.6096000000000006E-2</v>
      </c>
      <c r="AZ80" s="343">
        <f>'2M - SGS'!AZ80</f>
        <v>7.8608999999999998E-2</v>
      </c>
      <c r="BA80" s="343">
        <f>'2M - SGS'!BA80</f>
        <v>8.1547999999999995E-2</v>
      </c>
      <c r="BB80" s="343">
        <f>'2M - SGS'!BB80</f>
        <v>7.2947999999999999E-2</v>
      </c>
      <c r="BC80" s="343">
        <f>'2M - SGS'!BC80</f>
        <v>8.6277000000000006E-2</v>
      </c>
      <c r="BD80" s="343">
        <f>'2M - SGS'!BD80</f>
        <v>8.3294000000000007E-2</v>
      </c>
      <c r="BE80" s="343">
        <f>'2M - SGS'!BE80</f>
        <v>8.5859000000000005E-2</v>
      </c>
      <c r="BF80" s="343">
        <f>'2M - SGS'!BF80</f>
        <v>8.5885000000000003E-2</v>
      </c>
      <c r="BG80" s="343">
        <f>'2M - SGS'!BG80</f>
        <v>8.3474999999999994E-2</v>
      </c>
      <c r="BH80" s="343">
        <f>'2M - SGS'!BH80</f>
        <v>8.6262000000000005E-2</v>
      </c>
      <c r="BI80" s="343">
        <f>'2M - SGS'!BI80</f>
        <v>8.3496000000000001E-2</v>
      </c>
      <c r="BJ80" s="343">
        <f>'2M - SGS'!BJ80</f>
        <v>8.6250999999999994E-2</v>
      </c>
      <c r="BK80" s="343">
        <f>'2M - SGS'!BK80</f>
        <v>8.6096000000000006E-2</v>
      </c>
      <c r="BL80" s="343">
        <f>'2M - SGS'!BL80</f>
        <v>7.8608999999999998E-2</v>
      </c>
      <c r="BM80" s="343">
        <f>'2M - SGS'!BM80</f>
        <v>8.1547999999999995E-2</v>
      </c>
      <c r="BN80" s="343">
        <f>'2M - SGS'!BN80</f>
        <v>7.2947999999999999E-2</v>
      </c>
      <c r="BO80" s="343">
        <f>'2M - SGS'!BO80</f>
        <v>8.6277000000000006E-2</v>
      </c>
      <c r="BP80" s="343">
        <f>'2M - SGS'!BP80</f>
        <v>8.3294000000000007E-2</v>
      </c>
      <c r="BQ80" s="343">
        <f>'2M - SGS'!BQ80</f>
        <v>8.5859000000000005E-2</v>
      </c>
      <c r="BR80" s="343">
        <f>'2M - SGS'!BR80</f>
        <v>8.5885000000000003E-2</v>
      </c>
      <c r="BS80" s="343">
        <f>'2M - SGS'!BS80</f>
        <v>8.3474999999999994E-2</v>
      </c>
      <c r="BT80" s="343">
        <f>'2M - SGS'!BT80</f>
        <v>8.6262000000000005E-2</v>
      </c>
      <c r="BU80" s="343">
        <f>'2M - SGS'!BU80</f>
        <v>8.3496000000000001E-2</v>
      </c>
      <c r="BV80" s="343">
        <f>'2M - SGS'!BV80</f>
        <v>8.6250999999999994E-2</v>
      </c>
      <c r="BW80" s="343">
        <f>'2M - SGS'!BW80</f>
        <v>8.6096000000000006E-2</v>
      </c>
      <c r="BX80" s="343">
        <f>'2M - SGS'!BX80</f>
        <v>7.8608999999999998E-2</v>
      </c>
      <c r="BY80" s="343">
        <f>'2M - SGS'!BY80</f>
        <v>8.1547999999999995E-2</v>
      </c>
      <c r="BZ80" s="343">
        <f>'2M - SGS'!BZ80</f>
        <v>7.2947999999999999E-2</v>
      </c>
      <c r="CA80" s="343">
        <f>'2M - SGS'!CA80</f>
        <v>8.6277000000000006E-2</v>
      </c>
      <c r="CB80" s="343">
        <f>'2M - SGS'!CB80</f>
        <v>8.3294000000000007E-2</v>
      </c>
      <c r="CC80" s="343">
        <f>'2M - SGS'!CC80</f>
        <v>8.5859000000000005E-2</v>
      </c>
      <c r="CD80" s="343">
        <f>'2M - SGS'!CD80</f>
        <v>8.5885000000000003E-2</v>
      </c>
      <c r="CE80" s="343">
        <f>'2M - SGS'!CE80</f>
        <v>8.3474999999999994E-2</v>
      </c>
      <c r="CF80" s="343">
        <f>'2M - SGS'!CF80</f>
        <v>8.6262000000000005E-2</v>
      </c>
      <c r="CG80" s="343">
        <f>'2M - SGS'!CG80</f>
        <v>8.3496000000000001E-2</v>
      </c>
      <c r="CH80" s="344">
        <f>'2M - SGS'!CH80</f>
        <v>8.6250999999999994E-2</v>
      </c>
      <c r="CJ80" s="249">
        <f t="shared" si="106"/>
        <v>0.99999999999999989</v>
      </c>
    </row>
    <row r="81" spans="1:88" ht="15.6" x14ac:dyDescent="0.3">
      <c r="A81" s="572"/>
      <c r="B81" s="14" t="str">
        <f t="shared" si="105"/>
        <v>Cooling</v>
      </c>
      <c r="C81" s="343">
        <f>'2M - SGS'!C81</f>
        <v>6.0000000000000002E-6</v>
      </c>
      <c r="D81" s="343">
        <f>'2M - SGS'!D81</f>
        <v>2.4699999999999999E-4</v>
      </c>
      <c r="E81" s="343">
        <f>'2M - SGS'!E81</f>
        <v>7.2360000000000002E-3</v>
      </c>
      <c r="F81" s="343">
        <f>'2M - SGS'!F81</f>
        <v>2.1690999999999998E-2</v>
      </c>
      <c r="G81" s="343">
        <f>'2M - SGS'!G81</f>
        <v>6.2979999999999994E-2</v>
      </c>
      <c r="H81" s="343">
        <f>'2M - SGS'!H81</f>
        <v>0.21317</v>
      </c>
      <c r="I81" s="343">
        <f>'2M - SGS'!I81</f>
        <v>0.29002899999999998</v>
      </c>
      <c r="J81" s="343">
        <f>'2M - SGS'!J81</f>
        <v>0.270206</v>
      </c>
      <c r="K81" s="343">
        <f>'2M - SGS'!K81</f>
        <v>0.108695</v>
      </c>
      <c r="L81" s="343">
        <f>'2M - SGS'!L81</f>
        <v>1.9643000000000001E-2</v>
      </c>
      <c r="M81" s="343">
        <f>'2M - SGS'!M81</f>
        <v>6.0299999999999998E-3</v>
      </c>
      <c r="N81" s="343">
        <f>'2M - SGS'!N81</f>
        <v>6.3999999999999997E-5</v>
      </c>
      <c r="O81" s="343">
        <f>'2M - SGS'!O81</f>
        <v>6.0000000000000002E-6</v>
      </c>
      <c r="P81" s="343">
        <f>'2M - SGS'!P81</f>
        <v>2.4699999999999999E-4</v>
      </c>
      <c r="Q81" s="343">
        <f>'2M - SGS'!Q81</f>
        <v>7.2360000000000002E-3</v>
      </c>
      <c r="R81" s="343">
        <f>'2M - SGS'!R81</f>
        <v>2.1690999999999998E-2</v>
      </c>
      <c r="S81" s="343">
        <f>'2M - SGS'!S81</f>
        <v>6.2979999999999994E-2</v>
      </c>
      <c r="T81" s="343">
        <f>'2M - SGS'!T81</f>
        <v>0.21317</v>
      </c>
      <c r="U81" s="343">
        <f>'2M - SGS'!U81</f>
        <v>0.29002899999999998</v>
      </c>
      <c r="V81" s="343">
        <f>'2M - SGS'!V81</f>
        <v>0.270206</v>
      </c>
      <c r="W81" s="343">
        <f>'2M - SGS'!W81</f>
        <v>0.108695</v>
      </c>
      <c r="X81" s="343">
        <f>'2M - SGS'!X81</f>
        <v>1.9643000000000001E-2</v>
      </c>
      <c r="Y81" s="343">
        <f>'2M - SGS'!Y81</f>
        <v>6.0299999999999998E-3</v>
      </c>
      <c r="Z81" s="343">
        <f>'2M - SGS'!Z81</f>
        <v>6.3999999999999997E-5</v>
      </c>
      <c r="AA81" s="343">
        <f>'2M - SGS'!AA81</f>
        <v>6.0000000000000002E-6</v>
      </c>
      <c r="AB81" s="343">
        <f>'2M - SGS'!AB81</f>
        <v>2.4699999999999999E-4</v>
      </c>
      <c r="AC81" s="343">
        <f>'2M - SGS'!AC81</f>
        <v>7.2360000000000002E-3</v>
      </c>
      <c r="AD81" s="343">
        <f>'2M - SGS'!AD81</f>
        <v>2.1690999999999998E-2</v>
      </c>
      <c r="AE81" s="343">
        <f>'2M - SGS'!AE81</f>
        <v>6.2979999999999994E-2</v>
      </c>
      <c r="AF81" s="343">
        <f>'2M - SGS'!AF81</f>
        <v>0.21317</v>
      </c>
      <c r="AG81" s="343">
        <f>'2M - SGS'!AG81</f>
        <v>0.29002899999999998</v>
      </c>
      <c r="AH81" s="343">
        <f>'2M - SGS'!AH81</f>
        <v>0.270206</v>
      </c>
      <c r="AI81" s="343">
        <f>'2M - SGS'!AI81</f>
        <v>0.108695</v>
      </c>
      <c r="AJ81" s="343">
        <f>'2M - SGS'!AJ81</f>
        <v>1.9643000000000001E-2</v>
      </c>
      <c r="AK81" s="343">
        <f>'2M - SGS'!AK81</f>
        <v>6.0299999999999998E-3</v>
      </c>
      <c r="AL81" s="343">
        <f>'2M - SGS'!AL81</f>
        <v>6.3999999999999997E-5</v>
      </c>
      <c r="AM81" s="343">
        <f>'2M - SGS'!AM81</f>
        <v>6.0000000000000002E-6</v>
      </c>
      <c r="AN81" s="343">
        <f>'2M - SGS'!AN81</f>
        <v>2.4699999999999999E-4</v>
      </c>
      <c r="AO81" s="343">
        <f>'2M - SGS'!AO81</f>
        <v>7.2360000000000002E-3</v>
      </c>
      <c r="AP81" s="343">
        <f>'2M - SGS'!AP81</f>
        <v>2.1690999999999998E-2</v>
      </c>
      <c r="AQ81" s="343">
        <f>'2M - SGS'!AQ81</f>
        <v>6.2979999999999994E-2</v>
      </c>
      <c r="AR81" s="343">
        <f>'2M - SGS'!AR81</f>
        <v>0.21317</v>
      </c>
      <c r="AS81" s="343">
        <f>'2M - SGS'!AS81</f>
        <v>0.29002899999999998</v>
      </c>
      <c r="AT81" s="343">
        <f>'2M - SGS'!AT81</f>
        <v>0.270206</v>
      </c>
      <c r="AU81" s="343">
        <f>'2M - SGS'!AU81</f>
        <v>0.108695</v>
      </c>
      <c r="AV81" s="343">
        <f>'2M - SGS'!AV81</f>
        <v>1.9643000000000001E-2</v>
      </c>
      <c r="AW81" s="343">
        <f>'2M - SGS'!AW81</f>
        <v>6.0299999999999998E-3</v>
      </c>
      <c r="AX81" s="343">
        <f>'2M - SGS'!AX81</f>
        <v>6.3999999999999997E-5</v>
      </c>
      <c r="AY81" s="343">
        <f>'2M - SGS'!AY81</f>
        <v>6.0000000000000002E-6</v>
      </c>
      <c r="AZ81" s="343">
        <f>'2M - SGS'!AZ81</f>
        <v>2.4699999999999999E-4</v>
      </c>
      <c r="BA81" s="343">
        <f>'2M - SGS'!BA81</f>
        <v>7.2360000000000002E-3</v>
      </c>
      <c r="BB81" s="343">
        <f>'2M - SGS'!BB81</f>
        <v>2.1690999999999998E-2</v>
      </c>
      <c r="BC81" s="343">
        <f>'2M - SGS'!BC81</f>
        <v>6.2979999999999994E-2</v>
      </c>
      <c r="BD81" s="343">
        <f>'2M - SGS'!BD81</f>
        <v>0.21317</v>
      </c>
      <c r="BE81" s="343">
        <f>'2M - SGS'!BE81</f>
        <v>0.29002899999999998</v>
      </c>
      <c r="BF81" s="343">
        <f>'2M - SGS'!BF81</f>
        <v>0.270206</v>
      </c>
      <c r="BG81" s="343">
        <f>'2M - SGS'!BG81</f>
        <v>0.108695</v>
      </c>
      <c r="BH81" s="343">
        <f>'2M - SGS'!BH81</f>
        <v>1.9643000000000001E-2</v>
      </c>
      <c r="BI81" s="343">
        <f>'2M - SGS'!BI81</f>
        <v>6.0299999999999998E-3</v>
      </c>
      <c r="BJ81" s="343">
        <f>'2M - SGS'!BJ81</f>
        <v>6.3999999999999997E-5</v>
      </c>
      <c r="BK81" s="343">
        <f>'2M - SGS'!BK81</f>
        <v>6.0000000000000002E-6</v>
      </c>
      <c r="BL81" s="343">
        <f>'2M - SGS'!BL81</f>
        <v>2.4699999999999999E-4</v>
      </c>
      <c r="BM81" s="343">
        <f>'2M - SGS'!BM81</f>
        <v>7.2360000000000002E-3</v>
      </c>
      <c r="BN81" s="343">
        <f>'2M - SGS'!BN81</f>
        <v>2.1690999999999998E-2</v>
      </c>
      <c r="BO81" s="343">
        <f>'2M - SGS'!BO81</f>
        <v>6.2979999999999994E-2</v>
      </c>
      <c r="BP81" s="343">
        <f>'2M - SGS'!BP81</f>
        <v>0.21317</v>
      </c>
      <c r="BQ81" s="343">
        <f>'2M - SGS'!BQ81</f>
        <v>0.29002899999999998</v>
      </c>
      <c r="BR81" s="343">
        <f>'2M - SGS'!BR81</f>
        <v>0.270206</v>
      </c>
      <c r="BS81" s="343">
        <f>'2M - SGS'!BS81</f>
        <v>0.108695</v>
      </c>
      <c r="BT81" s="343">
        <f>'2M - SGS'!BT81</f>
        <v>1.9643000000000001E-2</v>
      </c>
      <c r="BU81" s="343">
        <f>'2M - SGS'!BU81</f>
        <v>6.0299999999999998E-3</v>
      </c>
      <c r="BV81" s="343">
        <f>'2M - SGS'!BV81</f>
        <v>6.3999999999999997E-5</v>
      </c>
      <c r="BW81" s="343">
        <f>'2M - SGS'!BW81</f>
        <v>6.0000000000000002E-6</v>
      </c>
      <c r="BX81" s="343">
        <f>'2M - SGS'!BX81</f>
        <v>2.4699999999999999E-4</v>
      </c>
      <c r="BY81" s="343">
        <f>'2M - SGS'!BY81</f>
        <v>7.2360000000000002E-3</v>
      </c>
      <c r="BZ81" s="343">
        <f>'2M - SGS'!BZ81</f>
        <v>2.1690999999999998E-2</v>
      </c>
      <c r="CA81" s="343">
        <f>'2M - SGS'!CA81</f>
        <v>6.2979999999999994E-2</v>
      </c>
      <c r="CB81" s="343">
        <f>'2M - SGS'!CB81</f>
        <v>0.21317</v>
      </c>
      <c r="CC81" s="343">
        <f>'2M - SGS'!CC81</f>
        <v>0.29002899999999998</v>
      </c>
      <c r="CD81" s="343">
        <f>'2M - SGS'!CD81</f>
        <v>0.270206</v>
      </c>
      <c r="CE81" s="343">
        <f>'2M - SGS'!CE81</f>
        <v>0.108695</v>
      </c>
      <c r="CF81" s="343">
        <f>'2M - SGS'!CF81</f>
        <v>1.9643000000000001E-2</v>
      </c>
      <c r="CG81" s="343">
        <f>'2M - SGS'!CG81</f>
        <v>6.0299999999999998E-3</v>
      </c>
      <c r="CH81" s="344">
        <f>'2M - SGS'!CH81</f>
        <v>6.3999999999999997E-5</v>
      </c>
      <c r="CJ81" s="249">
        <f t="shared" si="106"/>
        <v>0.9999969999999998</v>
      </c>
    </row>
    <row r="82" spans="1:88" ht="15.6" x14ac:dyDescent="0.3">
      <c r="A82" s="572"/>
      <c r="B82" s="14" t="str">
        <f t="shared" si="105"/>
        <v>Ext Lighting</v>
      </c>
      <c r="C82" s="343">
        <f>'2M - SGS'!C82</f>
        <v>0.106265</v>
      </c>
      <c r="D82" s="343">
        <f>'2M - SGS'!D82</f>
        <v>8.2161999999999999E-2</v>
      </c>
      <c r="E82" s="343">
        <f>'2M - SGS'!E82</f>
        <v>7.0887000000000006E-2</v>
      </c>
      <c r="F82" s="343">
        <f>'2M - SGS'!F82</f>
        <v>6.8145999999999998E-2</v>
      </c>
      <c r="G82" s="343">
        <f>'2M - SGS'!G82</f>
        <v>8.1852999999999995E-2</v>
      </c>
      <c r="H82" s="343">
        <f>'2M - SGS'!H82</f>
        <v>6.7163E-2</v>
      </c>
      <c r="I82" s="343">
        <f>'2M - SGS'!I82</f>
        <v>8.6751999999999996E-2</v>
      </c>
      <c r="J82" s="343">
        <f>'2M - SGS'!J82</f>
        <v>6.9401000000000004E-2</v>
      </c>
      <c r="K82" s="343">
        <f>'2M - SGS'!K82</f>
        <v>8.2907999999999996E-2</v>
      </c>
      <c r="L82" s="343">
        <f>'2M - SGS'!L82</f>
        <v>0.100507</v>
      </c>
      <c r="M82" s="343">
        <f>'2M - SGS'!M82</f>
        <v>8.7251999999999996E-2</v>
      </c>
      <c r="N82" s="343">
        <f>'2M - SGS'!N82</f>
        <v>9.6703999999999998E-2</v>
      </c>
      <c r="O82" s="343">
        <f>'2M - SGS'!O82</f>
        <v>0.106265</v>
      </c>
      <c r="P82" s="343">
        <f>'2M - SGS'!P82</f>
        <v>8.2161999999999999E-2</v>
      </c>
      <c r="Q82" s="343">
        <f>'2M - SGS'!Q82</f>
        <v>7.0887000000000006E-2</v>
      </c>
      <c r="R82" s="343">
        <f>'2M - SGS'!R82</f>
        <v>6.8145999999999998E-2</v>
      </c>
      <c r="S82" s="343">
        <f>'2M - SGS'!S82</f>
        <v>8.1852999999999995E-2</v>
      </c>
      <c r="T82" s="343">
        <f>'2M - SGS'!T82</f>
        <v>6.7163E-2</v>
      </c>
      <c r="U82" s="343">
        <f>'2M - SGS'!U82</f>
        <v>8.6751999999999996E-2</v>
      </c>
      <c r="V82" s="343">
        <f>'2M - SGS'!V82</f>
        <v>6.9401000000000004E-2</v>
      </c>
      <c r="W82" s="343">
        <f>'2M - SGS'!W82</f>
        <v>8.2907999999999996E-2</v>
      </c>
      <c r="X82" s="343">
        <f>'2M - SGS'!X82</f>
        <v>0.100507</v>
      </c>
      <c r="Y82" s="343">
        <f>'2M - SGS'!Y82</f>
        <v>8.7251999999999996E-2</v>
      </c>
      <c r="Z82" s="343">
        <f>'2M - SGS'!Z82</f>
        <v>9.6703999999999998E-2</v>
      </c>
      <c r="AA82" s="343">
        <f>'2M - SGS'!AA82</f>
        <v>0.106265</v>
      </c>
      <c r="AB82" s="343">
        <f>'2M - SGS'!AB82</f>
        <v>8.2161999999999999E-2</v>
      </c>
      <c r="AC82" s="343">
        <f>'2M - SGS'!AC82</f>
        <v>7.0887000000000006E-2</v>
      </c>
      <c r="AD82" s="343">
        <f>'2M - SGS'!AD82</f>
        <v>6.8145999999999998E-2</v>
      </c>
      <c r="AE82" s="343">
        <f>'2M - SGS'!AE82</f>
        <v>8.1852999999999995E-2</v>
      </c>
      <c r="AF82" s="343">
        <f>'2M - SGS'!AF82</f>
        <v>6.7163E-2</v>
      </c>
      <c r="AG82" s="343">
        <f>'2M - SGS'!AG82</f>
        <v>8.6751999999999996E-2</v>
      </c>
      <c r="AH82" s="343">
        <f>'2M - SGS'!AH82</f>
        <v>6.9401000000000004E-2</v>
      </c>
      <c r="AI82" s="343">
        <f>'2M - SGS'!AI82</f>
        <v>8.2907999999999996E-2</v>
      </c>
      <c r="AJ82" s="343">
        <f>'2M - SGS'!AJ82</f>
        <v>0.100507</v>
      </c>
      <c r="AK82" s="343">
        <f>'2M - SGS'!AK82</f>
        <v>8.7251999999999996E-2</v>
      </c>
      <c r="AL82" s="343">
        <f>'2M - SGS'!AL82</f>
        <v>9.6703999999999998E-2</v>
      </c>
      <c r="AM82" s="343">
        <f>'2M - SGS'!AM82</f>
        <v>0.106265</v>
      </c>
      <c r="AN82" s="343">
        <f>'2M - SGS'!AN82</f>
        <v>8.2161999999999999E-2</v>
      </c>
      <c r="AO82" s="343">
        <f>'2M - SGS'!AO82</f>
        <v>7.0887000000000006E-2</v>
      </c>
      <c r="AP82" s="343">
        <f>'2M - SGS'!AP82</f>
        <v>6.8145999999999998E-2</v>
      </c>
      <c r="AQ82" s="343">
        <f>'2M - SGS'!AQ82</f>
        <v>8.1852999999999995E-2</v>
      </c>
      <c r="AR82" s="343">
        <f>'2M - SGS'!AR82</f>
        <v>6.7163E-2</v>
      </c>
      <c r="AS82" s="343">
        <f>'2M - SGS'!AS82</f>
        <v>8.6751999999999996E-2</v>
      </c>
      <c r="AT82" s="343">
        <f>'2M - SGS'!AT82</f>
        <v>6.9401000000000004E-2</v>
      </c>
      <c r="AU82" s="343">
        <f>'2M - SGS'!AU82</f>
        <v>8.2907999999999996E-2</v>
      </c>
      <c r="AV82" s="343">
        <f>'2M - SGS'!AV82</f>
        <v>0.100507</v>
      </c>
      <c r="AW82" s="343">
        <f>'2M - SGS'!AW82</f>
        <v>8.7251999999999996E-2</v>
      </c>
      <c r="AX82" s="343">
        <f>'2M - SGS'!AX82</f>
        <v>9.6703999999999998E-2</v>
      </c>
      <c r="AY82" s="343">
        <f>'2M - SGS'!AY82</f>
        <v>0.106265</v>
      </c>
      <c r="AZ82" s="343">
        <f>'2M - SGS'!AZ82</f>
        <v>8.2161999999999999E-2</v>
      </c>
      <c r="BA82" s="343">
        <f>'2M - SGS'!BA82</f>
        <v>7.0887000000000006E-2</v>
      </c>
      <c r="BB82" s="343">
        <f>'2M - SGS'!BB82</f>
        <v>6.8145999999999998E-2</v>
      </c>
      <c r="BC82" s="343">
        <f>'2M - SGS'!BC82</f>
        <v>8.1852999999999995E-2</v>
      </c>
      <c r="BD82" s="343">
        <f>'2M - SGS'!BD82</f>
        <v>6.7163E-2</v>
      </c>
      <c r="BE82" s="343">
        <f>'2M - SGS'!BE82</f>
        <v>8.6751999999999996E-2</v>
      </c>
      <c r="BF82" s="343">
        <f>'2M - SGS'!BF82</f>
        <v>6.9401000000000004E-2</v>
      </c>
      <c r="BG82" s="343">
        <f>'2M - SGS'!BG82</f>
        <v>8.2907999999999996E-2</v>
      </c>
      <c r="BH82" s="343">
        <f>'2M - SGS'!BH82</f>
        <v>0.100507</v>
      </c>
      <c r="BI82" s="343">
        <f>'2M - SGS'!BI82</f>
        <v>8.7251999999999996E-2</v>
      </c>
      <c r="BJ82" s="343">
        <f>'2M - SGS'!BJ82</f>
        <v>9.6703999999999998E-2</v>
      </c>
      <c r="BK82" s="343">
        <f>'2M - SGS'!BK82</f>
        <v>0.106265</v>
      </c>
      <c r="BL82" s="343">
        <f>'2M - SGS'!BL82</f>
        <v>8.2161999999999999E-2</v>
      </c>
      <c r="BM82" s="343">
        <f>'2M - SGS'!BM82</f>
        <v>7.0887000000000006E-2</v>
      </c>
      <c r="BN82" s="343">
        <f>'2M - SGS'!BN82</f>
        <v>6.8145999999999998E-2</v>
      </c>
      <c r="BO82" s="343">
        <f>'2M - SGS'!BO82</f>
        <v>8.1852999999999995E-2</v>
      </c>
      <c r="BP82" s="343">
        <f>'2M - SGS'!BP82</f>
        <v>6.7163E-2</v>
      </c>
      <c r="BQ82" s="343">
        <f>'2M - SGS'!BQ82</f>
        <v>8.6751999999999996E-2</v>
      </c>
      <c r="BR82" s="343">
        <f>'2M - SGS'!BR82</f>
        <v>6.9401000000000004E-2</v>
      </c>
      <c r="BS82" s="343">
        <f>'2M - SGS'!BS82</f>
        <v>8.2907999999999996E-2</v>
      </c>
      <c r="BT82" s="343">
        <f>'2M - SGS'!BT82</f>
        <v>0.100507</v>
      </c>
      <c r="BU82" s="343">
        <f>'2M - SGS'!BU82</f>
        <v>8.7251999999999996E-2</v>
      </c>
      <c r="BV82" s="343">
        <f>'2M - SGS'!BV82</f>
        <v>9.6703999999999998E-2</v>
      </c>
      <c r="BW82" s="343">
        <f>'2M - SGS'!BW82</f>
        <v>0.106265</v>
      </c>
      <c r="BX82" s="343">
        <f>'2M - SGS'!BX82</f>
        <v>8.2161999999999999E-2</v>
      </c>
      <c r="BY82" s="343">
        <f>'2M - SGS'!BY82</f>
        <v>7.0887000000000006E-2</v>
      </c>
      <c r="BZ82" s="343">
        <f>'2M - SGS'!BZ82</f>
        <v>6.8145999999999998E-2</v>
      </c>
      <c r="CA82" s="343">
        <f>'2M - SGS'!CA82</f>
        <v>8.1852999999999995E-2</v>
      </c>
      <c r="CB82" s="343">
        <f>'2M - SGS'!CB82</f>
        <v>6.7163E-2</v>
      </c>
      <c r="CC82" s="343">
        <f>'2M - SGS'!CC82</f>
        <v>8.6751999999999996E-2</v>
      </c>
      <c r="CD82" s="343">
        <f>'2M - SGS'!CD82</f>
        <v>6.9401000000000004E-2</v>
      </c>
      <c r="CE82" s="343">
        <f>'2M - SGS'!CE82</f>
        <v>8.2907999999999996E-2</v>
      </c>
      <c r="CF82" s="343">
        <f>'2M - SGS'!CF82</f>
        <v>0.100507</v>
      </c>
      <c r="CG82" s="343">
        <f>'2M - SGS'!CG82</f>
        <v>8.7251999999999996E-2</v>
      </c>
      <c r="CH82" s="344">
        <f>'2M - SGS'!CH82</f>
        <v>9.6703999999999998E-2</v>
      </c>
      <c r="CJ82" s="249">
        <f t="shared" si="106"/>
        <v>1</v>
      </c>
    </row>
    <row r="83" spans="1:88" ht="15.6" x14ac:dyDescent="0.3">
      <c r="A83" s="572"/>
      <c r="B83" s="14" t="str">
        <f t="shared" si="105"/>
        <v>Heating</v>
      </c>
      <c r="C83" s="343">
        <f>'2M - SGS'!C83</f>
        <v>0.210397</v>
      </c>
      <c r="D83" s="343">
        <f>'2M - SGS'!D83</f>
        <v>0.17743600000000001</v>
      </c>
      <c r="E83" s="343">
        <f>'2M - SGS'!E83</f>
        <v>0.13192400000000001</v>
      </c>
      <c r="F83" s="343">
        <f>'2M - SGS'!F83</f>
        <v>5.9718E-2</v>
      </c>
      <c r="G83" s="343">
        <f>'2M - SGS'!G83</f>
        <v>2.6769000000000001E-2</v>
      </c>
      <c r="H83" s="343">
        <f>'2M - SGS'!H83</f>
        <v>4.2950000000000002E-3</v>
      </c>
      <c r="I83" s="343">
        <f>'2M - SGS'!I83</f>
        <v>2.895E-3</v>
      </c>
      <c r="J83" s="343">
        <f>'2M - SGS'!J83</f>
        <v>3.4320000000000002E-3</v>
      </c>
      <c r="K83" s="343">
        <f>'2M - SGS'!K83</f>
        <v>9.4020000000000006E-3</v>
      </c>
      <c r="L83" s="343">
        <f>'2M - SGS'!L83</f>
        <v>5.5496999999999998E-2</v>
      </c>
      <c r="M83" s="343">
        <f>'2M - SGS'!M83</f>
        <v>0.115452</v>
      </c>
      <c r="N83" s="343">
        <f>'2M - SGS'!N83</f>
        <v>0.20278099999999999</v>
      </c>
      <c r="O83" s="343">
        <f>'2M - SGS'!O83</f>
        <v>0.210397</v>
      </c>
      <c r="P83" s="343">
        <f>'2M - SGS'!P83</f>
        <v>0.17743600000000001</v>
      </c>
      <c r="Q83" s="343">
        <f>'2M - SGS'!Q83</f>
        <v>0.13192400000000001</v>
      </c>
      <c r="R83" s="343">
        <f>'2M - SGS'!R83</f>
        <v>5.9718E-2</v>
      </c>
      <c r="S83" s="343">
        <f>'2M - SGS'!S83</f>
        <v>2.6769000000000001E-2</v>
      </c>
      <c r="T83" s="343">
        <f>'2M - SGS'!T83</f>
        <v>4.2950000000000002E-3</v>
      </c>
      <c r="U83" s="343">
        <f>'2M - SGS'!U83</f>
        <v>2.895E-3</v>
      </c>
      <c r="V83" s="343">
        <f>'2M - SGS'!V83</f>
        <v>3.4320000000000002E-3</v>
      </c>
      <c r="W83" s="343">
        <f>'2M - SGS'!W83</f>
        <v>9.4020000000000006E-3</v>
      </c>
      <c r="X83" s="343">
        <f>'2M - SGS'!X83</f>
        <v>5.5496999999999998E-2</v>
      </c>
      <c r="Y83" s="343">
        <f>'2M - SGS'!Y83</f>
        <v>0.115452</v>
      </c>
      <c r="Z83" s="343">
        <f>'2M - SGS'!Z83</f>
        <v>0.20278099999999999</v>
      </c>
      <c r="AA83" s="343">
        <f>'2M - SGS'!AA83</f>
        <v>0.210397</v>
      </c>
      <c r="AB83" s="343">
        <f>'2M - SGS'!AB83</f>
        <v>0.17743600000000001</v>
      </c>
      <c r="AC83" s="343">
        <f>'2M - SGS'!AC83</f>
        <v>0.13192400000000001</v>
      </c>
      <c r="AD83" s="343">
        <f>'2M - SGS'!AD83</f>
        <v>5.9718E-2</v>
      </c>
      <c r="AE83" s="343">
        <f>'2M - SGS'!AE83</f>
        <v>2.6769000000000001E-2</v>
      </c>
      <c r="AF83" s="343">
        <f>'2M - SGS'!AF83</f>
        <v>4.2950000000000002E-3</v>
      </c>
      <c r="AG83" s="343">
        <f>'2M - SGS'!AG83</f>
        <v>2.895E-3</v>
      </c>
      <c r="AH83" s="343">
        <f>'2M - SGS'!AH83</f>
        <v>3.4320000000000002E-3</v>
      </c>
      <c r="AI83" s="343">
        <f>'2M - SGS'!AI83</f>
        <v>9.4020000000000006E-3</v>
      </c>
      <c r="AJ83" s="343">
        <f>'2M - SGS'!AJ83</f>
        <v>5.5496999999999998E-2</v>
      </c>
      <c r="AK83" s="343">
        <f>'2M - SGS'!AK83</f>
        <v>0.115452</v>
      </c>
      <c r="AL83" s="343">
        <f>'2M - SGS'!AL83</f>
        <v>0.20278099999999999</v>
      </c>
      <c r="AM83" s="343">
        <f>'2M - SGS'!AM83</f>
        <v>0.210397</v>
      </c>
      <c r="AN83" s="343">
        <f>'2M - SGS'!AN83</f>
        <v>0.17743600000000001</v>
      </c>
      <c r="AO83" s="343">
        <f>'2M - SGS'!AO83</f>
        <v>0.13192400000000001</v>
      </c>
      <c r="AP83" s="343">
        <f>'2M - SGS'!AP83</f>
        <v>5.9718E-2</v>
      </c>
      <c r="AQ83" s="343">
        <f>'2M - SGS'!AQ83</f>
        <v>2.6769000000000001E-2</v>
      </c>
      <c r="AR83" s="343">
        <f>'2M - SGS'!AR83</f>
        <v>4.2950000000000002E-3</v>
      </c>
      <c r="AS83" s="343">
        <f>'2M - SGS'!AS83</f>
        <v>2.895E-3</v>
      </c>
      <c r="AT83" s="343">
        <f>'2M - SGS'!AT83</f>
        <v>3.4320000000000002E-3</v>
      </c>
      <c r="AU83" s="343">
        <f>'2M - SGS'!AU83</f>
        <v>9.4020000000000006E-3</v>
      </c>
      <c r="AV83" s="343">
        <f>'2M - SGS'!AV83</f>
        <v>5.5496999999999998E-2</v>
      </c>
      <c r="AW83" s="343">
        <f>'2M - SGS'!AW83</f>
        <v>0.115452</v>
      </c>
      <c r="AX83" s="343">
        <f>'2M - SGS'!AX83</f>
        <v>0.20278099999999999</v>
      </c>
      <c r="AY83" s="343">
        <f>'2M - SGS'!AY83</f>
        <v>0.210397</v>
      </c>
      <c r="AZ83" s="343">
        <f>'2M - SGS'!AZ83</f>
        <v>0.17743600000000001</v>
      </c>
      <c r="BA83" s="343">
        <f>'2M - SGS'!BA83</f>
        <v>0.13192400000000001</v>
      </c>
      <c r="BB83" s="343">
        <f>'2M - SGS'!BB83</f>
        <v>5.9718E-2</v>
      </c>
      <c r="BC83" s="343">
        <f>'2M - SGS'!BC83</f>
        <v>2.6769000000000001E-2</v>
      </c>
      <c r="BD83" s="343">
        <f>'2M - SGS'!BD83</f>
        <v>4.2950000000000002E-3</v>
      </c>
      <c r="BE83" s="343">
        <f>'2M - SGS'!BE83</f>
        <v>2.895E-3</v>
      </c>
      <c r="BF83" s="343">
        <f>'2M - SGS'!BF83</f>
        <v>3.4320000000000002E-3</v>
      </c>
      <c r="BG83" s="343">
        <f>'2M - SGS'!BG83</f>
        <v>9.4020000000000006E-3</v>
      </c>
      <c r="BH83" s="343">
        <f>'2M - SGS'!BH83</f>
        <v>5.5496999999999998E-2</v>
      </c>
      <c r="BI83" s="343">
        <f>'2M - SGS'!BI83</f>
        <v>0.115452</v>
      </c>
      <c r="BJ83" s="343">
        <f>'2M - SGS'!BJ83</f>
        <v>0.20278099999999999</v>
      </c>
      <c r="BK83" s="343">
        <f>'2M - SGS'!BK83</f>
        <v>0.210397</v>
      </c>
      <c r="BL83" s="343">
        <f>'2M - SGS'!BL83</f>
        <v>0.17743600000000001</v>
      </c>
      <c r="BM83" s="343">
        <f>'2M - SGS'!BM83</f>
        <v>0.13192400000000001</v>
      </c>
      <c r="BN83" s="343">
        <f>'2M - SGS'!BN83</f>
        <v>5.9718E-2</v>
      </c>
      <c r="BO83" s="343">
        <f>'2M - SGS'!BO83</f>
        <v>2.6769000000000001E-2</v>
      </c>
      <c r="BP83" s="343">
        <f>'2M - SGS'!BP83</f>
        <v>4.2950000000000002E-3</v>
      </c>
      <c r="BQ83" s="343">
        <f>'2M - SGS'!BQ83</f>
        <v>2.895E-3</v>
      </c>
      <c r="BR83" s="343">
        <f>'2M - SGS'!BR83</f>
        <v>3.4320000000000002E-3</v>
      </c>
      <c r="BS83" s="343">
        <f>'2M - SGS'!BS83</f>
        <v>9.4020000000000006E-3</v>
      </c>
      <c r="BT83" s="343">
        <f>'2M - SGS'!BT83</f>
        <v>5.5496999999999998E-2</v>
      </c>
      <c r="BU83" s="343">
        <f>'2M - SGS'!BU83</f>
        <v>0.115452</v>
      </c>
      <c r="BV83" s="343">
        <f>'2M - SGS'!BV83</f>
        <v>0.20278099999999999</v>
      </c>
      <c r="BW83" s="343">
        <f>'2M - SGS'!BW83</f>
        <v>0.210397</v>
      </c>
      <c r="BX83" s="343">
        <f>'2M - SGS'!BX83</f>
        <v>0.17743600000000001</v>
      </c>
      <c r="BY83" s="343">
        <f>'2M - SGS'!BY83</f>
        <v>0.13192400000000001</v>
      </c>
      <c r="BZ83" s="343">
        <f>'2M - SGS'!BZ83</f>
        <v>5.9718E-2</v>
      </c>
      <c r="CA83" s="343">
        <f>'2M - SGS'!CA83</f>
        <v>2.6769000000000001E-2</v>
      </c>
      <c r="CB83" s="343">
        <f>'2M - SGS'!CB83</f>
        <v>4.2950000000000002E-3</v>
      </c>
      <c r="CC83" s="343">
        <f>'2M - SGS'!CC83</f>
        <v>2.895E-3</v>
      </c>
      <c r="CD83" s="343">
        <f>'2M - SGS'!CD83</f>
        <v>3.4320000000000002E-3</v>
      </c>
      <c r="CE83" s="343">
        <f>'2M - SGS'!CE83</f>
        <v>9.4020000000000006E-3</v>
      </c>
      <c r="CF83" s="343">
        <f>'2M - SGS'!CF83</f>
        <v>5.5496999999999998E-2</v>
      </c>
      <c r="CG83" s="343">
        <f>'2M - SGS'!CG83</f>
        <v>0.115452</v>
      </c>
      <c r="CH83" s="344">
        <f>'2M - SGS'!CH83</f>
        <v>0.20278099999999999</v>
      </c>
      <c r="CJ83" s="249">
        <f t="shared" si="106"/>
        <v>0.99999800000000016</v>
      </c>
    </row>
    <row r="84" spans="1:88" ht="15.6" x14ac:dyDescent="0.3">
      <c r="A84" s="572"/>
      <c r="B84" s="14" t="str">
        <f t="shared" si="105"/>
        <v>HVAC</v>
      </c>
      <c r="C84" s="343">
        <f>'2M - SGS'!C84</f>
        <v>0.107824</v>
      </c>
      <c r="D84" s="343">
        <f>'2M - SGS'!D84</f>
        <v>9.1051999999999994E-2</v>
      </c>
      <c r="E84" s="343">
        <f>'2M - SGS'!E84</f>
        <v>7.1135000000000004E-2</v>
      </c>
      <c r="F84" s="343">
        <f>'2M - SGS'!F84</f>
        <v>4.1179E-2</v>
      </c>
      <c r="G84" s="343">
        <f>'2M - SGS'!G84</f>
        <v>4.4423999999999998E-2</v>
      </c>
      <c r="H84" s="343">
        <f>'2M - SGS'!H84</f>
        <v>0.106128</v>
      </c>
      <c r="I84" s="343">
        <f>'2M - SGS'!I84</f>
        <v>0.14288100000000001</v>
      </c>
      <c r="J84" s="343">
        <f>'2M - SGS'!J84</f>
        <v>0.133494</v>
      </c>
      <c r="K84" s="343">
        <f>'2M - SGS'!K84</f>
        <v>5.781E-2</v>
      </c>
      <c r="L84" s="343">
        <f>'2M - SGS'!L84</f>
        <v>3.8018000000000003E-2</v>
      </c>
      <c r="M84" s="343">
        <f>'2M - SGS'!M84</f>
        <v>6.2103999999999999E-2</v>
      </c>
      <c r="N84" s="343">
        <f>'2M - SGS'!N84</f>
        <v>0.10395</v>
      </c>
      <c r="O84" s="343">
        <f>'2M - SGS'!O84</f>
        <v>0.107824</v>
      </c>
      <c r="P84" s="343">
        <f>'2M - SGS'!P84</f>
        <v>9.1051999999999994E-2</v>
      </c>
      <c r="Q84" s="343">
        <f>'2M - SGS'!Q84</f>
        <v>7.1135000000000004E-2</v>
      </c>
      <c r="R84" s="343">
        <f>'2M - SGS'!R84</f>
        <v>4.1179E-2</v>
      </c>
      <c r="S84" s="343">
        <f>'2M - SGS'!S84</f>
        <v>4.4423999999999998E-2</v>
      </c>
      <c r="T84" s="343">
        <f>'2M - SGS'!T84</f>
        <v>0.106128</v>
      </c>
      <c r="U84" s="343">
        <f>'2M - SGS'!U84</f>
        <v>0.14288100000000001</v>
      </c>
      <c r="V84" s="343">
        <f>'2M - SGS'!V84</f>
        <v>0.133494</v>
      </c>
      <c r="W84" s="343">
        <f>'2M - SGS'!W84</f>
        <v>5.781E-2</v>
      </c>
      <c r="X84" s="343">
        <f>'2M - SGS'!X84</f>
        <v>3.8018000000000003E-2</v>
      </c>
      <c r="Y84" s="343">
        <f>'2M - SGS'!Y84</f>
        <v>6.2103999999999999E-2</v>
      </c>
      <c r="Z84" s="343">
        <f>'2M - SGS'!Z84</f>
        <v>0.10395</v>
      </c>
      <c r="AA84" s="343">
        <f>'2M - SGS'!AA84</f>
        <v>0.107824</v>
      </c>
      <c r="AB84" s="343">
        <f>'2M - SGS'!AB84</f>
        <v>9.1051999999999994E-2</v>
      </c>
      <c r="AC84" s="343">
        <f>'2M - SGS'!AC84</f>
        <v>7.1135000000000004E-2</v>
      </c>
      <c r="AD84" s="343">
        <f>'2M - SGS'!AD84</f>
        <v>4.1179E-2</v>
      </c>
      <c r="AE84" s="343">
        <f>'2M - SGS'!AE84</f>
        <v>4.4423999999999998E-2</v>
      </c>
      <c r="AF84" s="343">
        <f>'2M - SGS'!AF84</f>
        <v>0.106128</v>
      </c>
      <c r="AG84" s="343">
        <f>'2M - SGS'!AG84</f>
        <v>0.14288100000000001</v>
      </c>
      <c r="AH84" s="343">
        <f>'2M - SGS'!AH84</f>
        <v>0.133494</v>
      </c>
      <c r="AI84" s="343">
        <f>'2M - SGS'!AI84</f>
        <v>5.781E-2</v>
      </c>
      <c r="AJ84" s="343">
        <f>'2M - SGS'!AJ84</f>
        <v>3.8018000000000003E-2</v>
      </c>
      <c r="AK84" s="343">
        <f>'2M - SGS'!AK84</f>
        <v>6.2103999999999999E-2</v>
      </c>
      <c r="AL84" s="343">
        <f>'2M - SGS'!AL84</f>
        <v>0.10395</v>
      </c>
      <c r="AM84" s="343">
        <f>'2M - SGS'!AM84</f>
        <v>0.107824</v>
      </c>
      <c r="AN84" s="343">
        <f>'2M - SGS'!AN84</f>
        <v>9.1051999999999994E-2</v>
      </c>
      <c r="AO84" s="343">
        <f>'2M - SGS'!AO84</f>
        <v>7.1135000000000004E-2</v>
      </c>
      <c r="AP84" s="343">
        <f>'2M - SGS'!AP84</f>
        <v>4.1179E-2</v>
      </c>
      <c r="AQ84" s="343">
        <f>'2M - SGS'!AQ84</f>
        <v>4.4423999999999998E-2</v>
      </c>
      <c r="AR84" s="343">
        <f>'2M - SGS'!AR84</f>
        <v>0.106128</v>
      </c>
      <c r="AS84" s="343">
        <f>'2M - SGS'!AS84</f>
        <v>0.14288100000000001</v>
      </c>
      <c r="AT84" s="343">
        <f>'2M - SGS'!AT84</f>
        <v>0.133494</v>
      </c>
      <c r="AU84" s="343">
        <f>'2M - SGS'!AU84</f>
        <v>5.781E-2</v>
      </c>
      <c r="AV84" s="343">
        <f>'2M - SGS'!AV84</f>
        <v>3.8018000000000003E-2</v>
      </c>
      <c r="AW84" s="343">
        <f>'2M - SGS'!AW84</f>
        <v>6.2103999999999999E-2</v>
      </c>
      <c r="AX84" s="343">
        <f>'2M - SGS'!AX84</f>
        <v>0.10395</v>
      </c>
      <c r="AY84" s="343">
        <f>'2M - SGS'!AY84</f>
        <v>0.107824</v>
      </c>
      <c r="AZ84" s="343">
        <f>'2M - SGS'!AZ84</f>
        <v>9.1051999999999994E-2</v>
      </c>
      <c r="BA84" s="343">
        <f>'2M - SGS'!BA84</f>
        <v>7.1135000000000004E-2</v>
      </c>
      <c r="BB84" s="343">
        <f>'2M - SGS'!BB84</f>
        <v>4.1179E-2</v>
      </c>
      <c r="BC84" s="343">
        <f>'2M - SGS'!BC84</f>
        <v>4.4423999999999998E-2</v>
      </c>
      <c r="BD84" s="343">
        <f>'2M - SGS'!BD84</f>
        <v>0.106128</v>
      </c>
      <c r="BE84" s="343">
        <f>'2M - SGS'!BE84</f>
        <v>0.14288100000000001</v>
      </c>
      <c r="BF84" s="343">
        <f>'2M - SGS'!BF84</f>
        <v>0.133494</v>
      </c>
      <c r="BG84" s="343">
        <f>'2M - SGS'!BG84</f>
        <v>5.781E-2</v>
      </c>
      <c r="BH84" s="343">
        <f>'2M - SGS'!BH84</f>
        <v>3.8018000000000003E-2</v>
      </c>
      <c r="BI84" s="343">
        <f>'2M - SGS'!BI84</f>
        <v>6.2103999999999999E-2</v>
      </c>
      <c r="BJ84" s="343">
        <f>'2M - SGS'!BJ84</f>
        <v>0.10395</v>
      </c>
      <c r="BK84" s="343">
        <f>'2M - SGS'!BK84</f>
        <v>0.107824</v>
      </c>
      <c r="BL84" s="343">
        <f>'2M - SGS'!BL84</f>
        <v>9.1051999999999994E-2</v>
      </c>
      <c r="BM84" s="343">
        <f>'2M - SGS'!BM84</f>
        <v>7.1135000000000004E-2</v>
      </c>
      <c r="BN84" s="343">
        <f>'2M - SGS'!BN84</f>
        <v>4.1179E-2</v>
      </c>
      <c r="BO84" s="343">
        <f>'2M - SGS'!BO84</f>
        <v>4.4423999999999998E-2</v>
      </c>
      <c r="BP84" s="343">
        <f>'2M - SGS'!BP84</f>
        <v>0.106128</v>
      </c>
      <c r="BQ84" s="343">
        <f>'2M - SGS'!BQ84</f>
        <v>0.14288100000000001</v>
      </c>
      <c r="BR84" s="343">
        <f>'2M - SGS'!BR84</f>
        <v>0.133494</v>
      </c>
      <c r="BS84" s="343">
        <f>'2M - SGS'!BS84</f>
        <v>5.781E-2</v>
      </c>
      <c r="BT84" s="343">
        <f>'2M - SGS'!BT84</f>
        <v>3.8018000000000003E-2</v>
      </c>
      <c r="BU84" s="343">
        <f>'2M - SGS'!BU84</f>
        <v>6.2103999999999999E-2</v>
      </c>
      <c r="BV84" s="343">
        <f>'2M - SGS'!BV84</f>
        <v>0.10395</v>
      </c>
      <c r="BW84" s="343">
        <f>'2M - SGS'!BW84</f>
        <v>0.107824</v>
      </c>
      <c r="BX84" s="343">
        <f>'2M - SGS'!BX84</f>
        <v>9.1051999999999994E-2</v>
      </c>
      <c r="BY84" s="343">
        <f>'2M - SGS'!BY84</f>
        <v>7.1135000000000004E-2</v>
      </c>
      <c r="BZ84" s="343">
        <f>'2M - SGS'!BZ84</f>
        <v>4.1179E-2</v>
      </c>
      <c r="CA84" s="343">
        <f>'2M - SGS'!CA84</f>
        <v>4.4423999999999998E-2</v>
      </c>
      <c r="CB84" s="343">
        <f>'2M - SGS'!CB84</f>
        <v>0.106128</v>
      </c>
      <c r="CC84" s="343">
        <f>'2M - SGS'!CC84</f>
        <v>0.14288100000000001</v>
      </c>
      <c r="CD84" s="343">
        <f>'2M - SGS'!CD84</f>
        <v>0.133494</v>
      </c>
      <c r="CE84" s="343">
        <f>'2M - SGS'!CE84</f>
        <v>5.781E-2</v>
      </c>
      <c r="CF84" s="343">
        <f>'2M - SGS'!CF84</f>
        <v>3.8018000000000003E-2</v>
      </c>
      <c r="CG84" s="343">
        <f>'2M - SGS'!CG84</f>
        <v>6.2103999999999999E-2</v>
      </c>
      <c r="CH84" s="344">
        <f>'2M - SGS'!CH84</f>
        <v>0.10395</v>
      </c>
      <c r="CJ84" s="249">
        <f t="shared" si="106"/>
        <v>0.99999900000000008</v>
      </c>
    </row>
    <row r="85" spans="1:88" ht="15.6" x14ac:dyDescent="0.3">
      <c r="A85" s="572"/>
      <c r="B85" s="14" t="str">
        <f t="shared" si="105"/>
        <v>Lighting</v>
      </c>
      <c r="C85" s="343">
        <f>'2M - SGS'!C85</f>
        <v>9.3563999999999994E-2</v>
      </c>
      <c r="D85" s="343">
        <f>'2M - SGS'!D85</f>
        <v>7.2162000000000004E-2</v>
      </c>
      <c r="E85" s="343">
        <f>'2M - SGS'!E85</f>
        <v>7.8372999999999998E-2</v>
      </c>
      <c r="F85" s="343">
        <f>'2M - SGS'!F85</f>
        <v>7.6534000000000005E-2</v>
      </c>
      <c r="G85" s="343">
        <f>'2M - SGS'!G85</f>
        <v>9.4246999999999997E-2</v>
      </c>
      <c r="H85" s="343">
        <f>'2M - SGS'!H85</f>
        <v>7.5599E-2</v>
      </c>
      <c r="I85" s="343">
        <f>'2M - SGS'!I85</f>
        <v>9.6199999999999994E-2</v>
      </c>
      <c r="J85" s="343">
        <f>'2M - SGS'!J85</f>
        <v>7.7077999999999994E-2</v>
      </c>
      <c r="K85" s="343">
        <f>'2M - SGS'!K85</f>
        <v>8.1374000000000002E-2</v>
      </c>
      <c r="L85" s="343">
        <f>'2M - SGS'!L85</f>
        <v>9.4072000000000003E-2</v>
      </c>
      <c r="M85" s="343">
        <f>'2M - SGS'!M85</f>
        <v>7.6706999999999997E-2</v>
      </c>
      <c r="N85" s="343">
        <f>'2M - SGS'!N85</f>
        <v>8.4089999999999998E-2</v>
      </c>
      <c r="O85" s="343">
        <f>'2M - SGS'!O85</f>
        <v>9.3563999999999994E-2</v>
      </c>
      <c r="P85" s="343">
        <f>'2M - SGS'!P85</f>
        <v>7.2162000000000004E-2</v>
      </c>
      <c r="Q85" s="343">
        <f>'2M - SGS'!Q85</f>
        <v>7.8372999999999998E-2</v>
      </c>
      <c r="R85" s="343">
        <f>'2M - SGS'!R85</f>
        <v>7.6534000000000005E-2</v>
      </c>
      <c r="S85" s="343">
        <f>'2M - SGS'!S85</f>
        <v>9.4246999999999997E-2</v>
      </c>
      <c r="T85" s="343">
        <f>'2M - SGS'!T85</f>
        <v>7.5599E-2</v>
      </c>
      <c r="U85" s="343">
        <f>'2M - SGS'!U85</f>
        <v>9.6199999999999994E-2</v>
      </c>
      <c r="V85" s="343">
        <f>'2M - SGS'!V85</f>
        <v>7.7077999999999994E-2</v>
      </c>
      <c r="W85" s="343">
        <f>'2M - SGS'!W85</f>
        <v>8.1374000000000002E-2</v>
      </c>
      <c r="X85" s="343">
        <f>'2M - SGS'!X85</f>
        <v>9.4072000000000003E-2</v>
      </c>
      <c r="Y85" s="343">
        <f>'2M - SGS'!Y85</f>
        <v>7.6706999999999997E-2</v>
      </c>
      <c r="Z85" s="343">
        <f>'2M - SGS'!Z85</f>
        <v>8.4089999999999998E-2</v>
      </c>
      <c r="AA85" s="343">
        <f>'2M - SGS'!AA85</f>
        <v>9.3563999999999994E-2</v>
      </c>
      <c r="AB85" s="343">
        <f>'2M - SGS'!AB85</f>
        <v>7.2162000000000004E-2</v>
      </c>
      <c r="AC85" s="343">
        <f>'2M - SGS'!AC85</f>
        <v>7.8372999999999998E-2</v>
      </c>
      <c r="AD85" s="343">
        <f>'2M - SGS'!AD85</f>
        <v>7.6534000000000005E-2</v>
      </c>
      <c r="AE85" s="343">
        <f>'2M - SGS'!AE85</f>
        <v>9.4246999999999997E-2</v>
      </c>
      <c r="AF85" s="343">
        <f>'2M - SGS'!AF85</f>
        <v>7.5599E-2</v>
      </c>
      <c r="AG85" s="343">
        <f>'2M - SGS'!AG85</f>
        <v>9.6199999999999994E-2</v>
      </c>
      <c r="AH85" s="343">
        <f>'2M - SGS'!AH85</f>
        <v>7.7077999999999994E-2</v>
      </c>
      <c r="AI85" s="343">
        <f>'2M - SGS'!AI85</f>
        <v>8.1374000000000002E-2</v>
      </c>
      <c r="AJ85" s="343">
        <f>'2M - SGS'!AJ85</f>
        <v>9.4072000000000003E-2</v>
      </c>
      <c r="AK85" s="343">
        <f>'2M - SGS'!AK85</f>
        <v>7.6706999999999997E-2</v>
      </c>
      <c r="AL85" s="343">
        <f>'2M - SGS'!AL85</f>
        <v>8.4089999999999998E-2</v>
      </c>
      <c r="AM85" s="343">
        <f>'2M - SGS'!AM85</f>
        <v>9.3563999999999994E-2</v>
      </c>
      <c r="AN85" s="343">
        <f>'2M - SGS'!AN85</f>
        <v>7.2162000000000004E-2</v>
      </c>
      <c r="AO85" s="343">
        <f>'2M - SGS'!AO85</f>
        <v>7.8372999999999998E-2</v>
      </c>
      <c r="AP85" s="343">
        <f>'2M - SGS'!AP85</f>
        <v>7.6534000000000005E-2</v>
      </c>
      <c r="AQ85" s="343">
        <f>'2M - SGS'!AQ85</f>
        <v>9.4246999999999997E-2</v>
      </c>
      <c r="AR85" s="343">
        <f>'2M - SGS'!AR85</f>
        <v>7.5599E-2</v>
      </c>
      <c r="AS85" s="343">
        <f>'2M - SGS'!AS85</f>
        <v>9.6199999999999994E-2</v>
      </c>
      <c r="AT85" s="343">
        <f>'2M - SGS'!AT85</f>
        <v>7.7077999999999994E-2</v>
      </c>
      <c r="AU85" s="343">
        <f>'2M - SGS'!AU85</f>
        <v>8.1374000000000002E-2</v>
      </c>
      <c r="AV85" s="343">
        <f>'2M - SGS'!AV85</f>
        <v>9.4072000000000003E-2</v>
      </c>
      <c r="AW85" s="343">
        <f>'2M - SGS'!AW85</f>
        <v>7.6706999999999997E-2</v>
      </c>
      <c r="AX85" s="343">
        <f>'2M - SGS'!AX85</f>
        <v>8.4089999999999998E-2</v>
      </c>
      <c r="AY85" s="343">
        <f>'2M - SGS'!AY85</f>
        <v>9.3563999999999994E-2</v>
      </c>
      <c r="AZ85" s="343">
        <f>'2M - SGS'!AZ85</f>
        <v>7.2162000000000004E-2</v>
      </c>
      <c r="BA85" s="343">
        <f>'2M - SGS'!BA85</f>
        <v>7.8372999999999998E-2</v>
      </c>
      <c r="BB85" s="343">
        <f>'2M - SGS'!BB85</f>
        <v>7.6534000000000005E-2</v>
      </c>
      <c r="BC85" s="343">
        <f>'2M - SGS'!BC85</f>
        <v>9.4246999999999997E-2</v>
      </c>
      <c r="BD85" s="343">
        <f>'2M - SGS'!BD85</f>
        <v>7.5599E-2</v>
      </c>
      <c r="BE85" s="343">
        <f>'2M - SGS'!BE85</f>
        <v>9.6199999999999994E-2</v>
      </c>
      <c r="BF85" s="343">
        <f>'2M - SGS'!BF85</f>
        <v>7.7077999999999994E-2</v>
      </c>
      <c r="BG85" s="343">
        <f>'2M - SGS'!BG85</f>
        <v>8.1374000000000002E-2</v>
      </c>
      <c r="BH85" s="343">
        <f>'2M - SGS'!BH85</f>
        <v>9.4072000000000003E-2</v>
      </c>
      <c r="BI85" s="343">
        <f>'2M - SGS'!BI85</f>
        <v>7.6706999999999997E-2</v>
      </c>
      <c r="BJ85" s="343">
        <f>'2M - SGS'!BJ85</f>
        <v>8.4089999999999998E-2</v>
      </c>
      <c r="BK85" s="343">
        <f>'2M - SGS'!BK85</f>
        <v>9.3563999999999994E-2</v>
      </c>
      <c r="BL85" s="343">
        <f>'2M - SGS'!BL85</f>
        <v>7.2162000000000004E-2</v>
      </c>
      <c r="BM85" s="343">
        <f>'2M - SGS'!BM85</f>
        <v>7.8372999999999998E-2</v>
      </c>
      <c r="BN85" s="343">
        <f>'2M - SGS'!BN85</f>
        <v>7.6534000000000005E-2</v>
      </c>
      <c r="BO85" s="343">
        <f>'2M - SGS'!BO85</f>
        <v>9.4246999999999997E-2</v>
      </c>
      <c r="BP85" s="343">
        <f>'2M - SGS'!BP85</f>
        <v>7.5599E-2</v>
      </c>
      <c r="BQ85" s="343">
        <f>'2M - SGS'!BQ85</f>
        <v>9.6199999999999994E-2</v>
      </c>
      <c r="BR85" s="343">
        <f>'2M - SGS'!BR85</f>
        <v>7.7077999999999994E-2</v>
      </c>
      <c r="BS85" s="343">
        <f>'2M - SGS'!BS85</f>
        <v>8.1374000000000002E-2</v>
      </c>
      <c r="BT85" s="343">
        <f>'2M - SGS'!BT85</f>
        <v>9.4072000000000003E-2</v>
      </c>
      <c r="BU85" s="343">
        <f>'2M - SGS'!BU85</f>
        <v>7.6706999999999997E-2</v>
      </c>
      <c r="BV85" s="343">
        <f>'2M - SGS'!BV85</f>
        <v>8.4089999999999998E-2</v>
      </c>
      <c r="BW85" s="343">
        <f>'2M - SGS'!BW85</f>
        <v>9.3563999999999994E-2</v>
      </c>
      <c r="BX85" s="343">
        <f>'2M - SGS'!BX85</f>
        <v>7.2162000000000004E-2</v>
      </c>
      <c r="BY85" s="343">
        <f>'2M - SGS'!BY85</f>
        <v>7.8372999999999998E-2</v>
      </c>
      <c r="BZ85" s="343">
        <f>'2M - SGS'!BZ85</f>
        <v>7.6534000000000005E-2</v>
      </c>
      <c r="CA85" s="343">
        <f>'2M - SGS'!CA85</f>
        <v>9.4246999999999997E-2</v>
      </c>
      <c r="CB85" s="343">
        <f>'2M - SGS'!CB85</f>
        <v>7.5599E-2</v>
      </c>
      <c r="CC85" s="343">
        <f>'2M - SGS'!CC85</f>
        <v>9.6199999999999994E-2</v>
      </c>
      <c r="CD85" s="343">
        <f>'2M - SGS'!CD85</f>
        <v>7.7077999999999994E-2</v>
      </c>
      <c r="CE85" s="343">
        <f>'2M - SGS'!CE85</f>
        <v>8.1374000000000002E-2</v>
      </c>
      <c r="CF85" s="343">
        <f>'2M - SGS'!CF85</f>
        <v>9.4072000000000003E-2</v>
      </c>
      <c r="CG85" s="343">
        <f>'2M - SGS'!CG85</f>
        <v>7.6706999999999997E-2</v>
      </c>
      <c r="CH85" s="344">
        <f>'2M - SGS'!CH85</f>
        <v>8.4089999999999998E-2</v>
      </c>
      <c r="CJ85" s="249">
        <f t="shared" si="106"/>
        <v>1</v>
      </c>
    </row>
    <row r="86" spans="1:88" ht="15.6" x14ac:dyDescent="0.3">
      <c r="A86" s="572"/>
      <c r="B86" s="14" t="str">
        <f t="shared" si="105"/>
        <v>Miscellaneous</v>
      </c>
      <c r="C86" s="343">
        <f>'2M - SGS'!C86</f>
        <v>8.5109000000000004E-2</v>
      </c>
      <c r="D86" s="343">
        <f>'2M - SGS'!D86</f>
        <v>7.7715000000000006E-2</v>
      </c>
      <c r="E86" s="343">
        <f>'2M - SGS'!E86</f>
        <v>8.6136000000000004E-2</v>
      </c>
      <c r="F86" s="343">
        <f>'2M - SGS'!F86</f>
        <v>7.9796000000000006E-2</v>
      </c>
      <c r="G86" s="343">
        <f>'2M - SGS'!G86</f>
        <v>8.5334999999999994E-2</v>
      </c>
      <c r="H86" s="343">
        <f>'2M - SGS'!H86</f>
        <v>8.1994999999999998E-2</v>
      </c>
      <c r="I86" s="343">
        <f>'2M - SGS'!I86</f>
        <v>8.4098999999999993E-2</v>
      </c>
      <c r="J86" s="343">
        <f>'2M - SGS'!J86</f>
        <v>8.4198999999999996E-2</v>
      </c>
      <c r="K86" s="343">
        <f>'2M - SGS'!K86</f>
        <v>8.2512000000000002E-2</v>
      </c>
      <c r="L86" s="343">
        <f>'2M - SGS'!L86</f>
        <v>8.5277000000000006E-2</v>
      </c>
      <c r="M86" s="343">
        <f>'2M - SGS'!M86</f>
        <v>8.2588999999999996E-2</v>
      </c>
      <c r="N86" s="343">
        <f>'2M - SGS'!N86</f>
        <v>8.5237999999999994E-2</v>
      </c>
      <c r="O86" s="343">
        <f>'2M - SGS'!O86</f>
        <v>8.5109000000000004E-2</v>
      </c>
      <c r="P86" s="343">
        <f>'2M - SGS'!P86</f>
        <v>7.7715000000000006E-2</v>
      </c>
      <c r="Q86" s="343">
        <f>'2M - SGS'!Q86</f>
        <v>8.6136000000000004E-2</v>
      </c>
      <c r="R86" s="343">
        <f>'2M - SGS'!R86</f>
        <v>7.9796000000000006E-2</v>
      </c>
      <c r="S86" s="343">
        <f>'2M - SGS'!S86</f>
        <v>8.5334999999999994E-2</v>
      </c>
      <c r="T86" s="343">
        <f>'2M - SGS'!T86</f>
        <v>8.1994999999999998E-2</v>
      </c>
      <c r="U86" s="343">
        <f>'2M - SGS'!U86</f>
        <v>8.4098999999999993E-2</v>
      </c>
      <c r="V86" s="343">
        <f>'2M - SGS'!V86</f>
        <v>8.4198999999999996E-2</v>
      </c>
      <c r="W86" s="343">
        <f>'2M - SGS'!W86</f>
        <v>8.2512000000000002E-2</v>
      </c>
      <c r="X86" s="343">
        <f>'2M - SGS'!X86</f>
        <v>8.5277000000000006E-2</v>
      </c>
      <c r="Y86" s="343">
        <f>'2M - SGS'!Y86</f>
        <v>8.2588999999999996E-2</v>
      </c>
      <c r="Z86" s="343">
        <f>'2M - SGS'!Z86</f>
        <v>8.5237999999999994E-2</v>
      </c>
      <c r="AA86" s="343">
        <f>'2M - SGS'!AA86</f>
        <v>8.5109000000000004E-2</v>
      </c>
      <c r="AB86" s="343">
        <f>'2M - SGS'!AB86</f>
        <v>7.7715000000000006E-2</v>
      </c>
      <c r="AC86" s="343">
        <f>'2M - SGS'!AC86</f>
        <v>8.6136000000000004E-2</v>
      </c>
      <c r="AD86" s="343">
        <f>'2M - SGS'!AD86</f>
        <v>7.9796000000000006E-2</v>
      </c>
      <c r="AE86" s="343">
        <f>'2M - SGS'!AE86</f>
        <v>8.5334999999999994E-2</v>
      </c>
      <c r="AF86" s="343">
        <f>'2M - SGS'!AF86</f>
        <v>8.1994999999999998E-2</v>
      </c>
      <c r="AG86" s="343">
        <f>'2M - SGS'!AG86</f>
        <v>8.4098999999999993E-2</v>
      </c>
      <c r="AH86" s="343">
        <f>'2M - SGS'!AH86</f>
        <v>8.4198999999999996E-2</v>
      </c>
      <c r="AI86" s="343">
        <f>'2M - SGS'!AI86</f>
        <v>8.2512000000000002E-2</v>
      </c>
      <c r="AJ86" s="343">
        <f>'2M - SGS'!AJ86</f>
        <v>8.5277000000000006E-2</v>
      </c>
      <c r="AK86" s="343">
        <f>'2M - SGS'!AK86</f>
        <v>8.2588999999999996E-2</v>
      </c>
      <c r="AL86" s="343">
        <f>'2M - SGS'!AL86</f>
        <v>8.5237999999999994E-2</v>
      </c>
      <c r="AM86" s="343">
        <f>'2M - SGS'!AM86</f>
        <v>8.5109000000000004E-2</v>
      </c>
      <c r="AN86" s="343">
        <f>'2M - SGS'!AN86</f>
        <v>7.7715000000000006E-2</v>
      </c>
      <c r="AO86" s="343">
        <f>'2M - SGS'!AO86</f>
        <v>8.6136000000000004E-2</v>
      </c>
      <c r="AP86" s="343">
        <f>'2M - SGS'!AP86</f>
        <v>7.9796000000000006E-2</v>
      </c>
      <c r="AQ86" s="343">
        <f>'2M - SGS'!AQ86</f>
        <v>8.5334999999999994E-2</v>
      </c>
      <c r="AR86" s="343">
        <f>'2M - SGS'!AR86</f>
        <v>8.1994999999999998E-2</v>
      </c>
      <c r="AS86" s="343">
        <f>'2M - SGS'!AS86</f>
        <v>8.4098999999999993E-2</v>
      </c>
      <c r="AT86" s="343">
        <f>'2M - SGS'!AT86</f>
        <v>8.4198999999999996E-2</v>
      </c>
      <c r="AU86" s="343">
        <f>'2M - SGS'!AU86</f>
        <v>8.2512000000000002E-2</v>
      </c>
      <c r="AV86" s="343">
        <f>'2M - SGS'!AV86</f>
        <v>8.5277000000000006E-2</v>
      </c>
      <c r="AW86" s="343">
        <f>'2M - SGS'!AW86</f>
        <v>8.2588999999999996E-2</v>
      </c>
      <c r="AX86" s="343">
        <f>'2M - SGS'!AX86</f>
        <v>8.5237999999999994E-2</v>
      </c>
      <c r="AY86" s="343">
        <f>'2M - SGS'!AY86</f>
        <v>8.5109000000000004E-2</v>
      </c>
      <c r="AZ86" s="343">
        <f>'2M - SGS'!AZ86</f>
        <v>7.7715000000000006E-2</v>
      </c>
      <c r="BA86" s="343">
        <f>'2M - SGS'!BA86</f>
        <v>8.6136000000000004E-2</v>
      </c>
      <c r="BB86" s="343">
        <f>'2M - SGS'!BB86</f>
        <v>7.9796000000000006E-2</v>
      </c>
      <c r="BC86" s="343">
        <f>'2M - SGS'!BC86</f>
        <v>8.5334999999999994E-2</v>
      </c>
      <c r="BD86" s="343">
        <f>'2M - SGS'!BD86</f>
        <v>8.1994999999999998E-2</v>
      </c>
      <c r="BE86" s="343">
        <f>'2M - SGS'!BE86</f>
        <v>8.4098999999999993E-2</v>
      </c>
      <c r="BF86" s="343">
        <f>'2M - SGS'!BF86</f>
        <v>8.4198999999999996E-2</v>
      </c>
      <c r="BG86" s="343">
        <f>'2M - SGS'!BG86</f>
        <v>8.2512000000000002E-2</v>
      </c>
      <c r="BH86" s="343">
        <f>'2M - SGS'!BH86</f>
        <v>8.5277000000000006E-2</v>
      </c>
      <c r="BI86" s="343">
        <f>'2M - SGS'!BI86</f>
        <v>8.2588999999999996E-2</v>
      </c>
      <c r="BJ86" s="343">
        <f>'2M - SGS'!BJ86</f>
        <v>8.5237999999999994E-2</v>
      </c>
      <c r="BK86" s="343">
        <f>'2M - SGS'!BK86</f>
        <v>8.5109000000000004E-2</v>
      </c>
      <c r="BL86" s="343">
        <f>'2M - SGS'!BL86</f>
        <v>7.7715000000000006E-2</v>
      </c>
      <c r="BM86" s="343">
        <f>'2M - SGS'!BM86</f>
        <v>8.6136000000000004E-2</v>
      </c>
      <c r="BN86" s="343">
        <f>'2M - SGS'!BN86</f>
        <v>7.9796000000000006E-2</v>
      </c>
      <c r="BO86" s="343">
        <f>'2M - SGS'!BO86</f>
        <v>8.5334999999999994E-2</v>
      </c>
      <c r="BP86" s="343">
        <f>'2M - SGS'!BP86</f>
        <v>8.1994999999999998E-2</v>
      </c>
      <c r="BQ86" s="343">
        <f>'2M - SGS'!BQ86</f>
        <v>8.4098999999999993E-2</v>
      </c>
      <c r="BR86" s="343">
        <f>'2M - SGS'!BR86</f>
        <v>8.4198999999999996E-2</v>
      </c>
      <c r="BS86" s="343">
        <f>'2M - SGS'!BS86</f>
        <v>8.2512000000000002E-2</v>
      </c>
      <c r="BT86" s="343">
        <f>'2M - SGS'!BT86</f>
        <v>8.5277000000000006E-2</v>
      </c>
      <c r="BU86" s="343">
        <f>'2M - SGS'!BU86</f>
        <v>8.2588999999999996E-2</v>
      </c>
      <c r="BV86" s="343">
        <f>'2M - SGS'!BV86</f>
        <v>8.5237999999999994E-2</v>
      </c>
      <c r="BW86" s="343">
        <f>'2M - SGS'!BW86</f>
        <v>8.5109000000000004E-2</v>
      </c>
      <c r="BX86" s="343">
        <f>'2M - SGS'!BX86</f>
        <v>7.7715000000000006E-2</v>
      </c>
      <c r="BY86" s="343">
        <f>'2M - SGS'!BY86</f>
        <v>8.6136000000000004E-2</v>
      </c>
      <c r="BZ86" s="343">
        <f>'2M - SGS'!BZ86</f>
        <v>7.9796000000000006E-2</v>
      </c>
      <c r="CA86" s="343">
        <f>'2M - SGS'!CA86</f>
        <v>8.5334999999999994E-2</v>
      </c>
      <c r="CB86" s="343">
        <f>'2M - SGS'!CB86</f>
        <v>8.1994999999999998E-2</v>
      </c>
      <c r="CC86" s="343">
        <f>'2M - SGS'!CC86</f>
        <v>8.4098999999999993E-2</v>
      </c>
      <c r="CD86" s="343">
        <f>'2M - SGS'!CD86</f>
        <v>8.4198999999999996E-2</v>
      </c>
      <c r="CE86" s="343">
        <f>'2M - SGS'!CE86</f>
        <v>8.2512000000000002E-2</v>
      </c>
      <c r="CF86" s="343">
        <f>'2M - SGS'!CF86</f>
        <v>8.5277000000000006E-2</v>
      </c>
      <c r="CG86" s="343">
        <f>'2M - SGS'!CG86</f>
        <v>8.2588999999999996E-2</v>
      </c>
      <c r="CH86" s="344">
        <f>'2M - SGS'!CH86</f>
        <v>8.5237999999999994E-2</v>
      </c>
      <c r="CJ86" s="249">
        <f t="shared" si="106"/>
        <v>1.0000000000000002</v>
      </c>
    </row>
    <row r="87" spans="1:88" ht="15.6" x14ac:dyDescent="0.3">
      <c r="A87" s="572"/>
      <c r="B87" s="14" t="str">
        <f t="shared" si="105"/>
        <v>Motors</v>
      </c>
      <c r="C87" s="343">
        <f>'2M - SGS'!C87</f>
        <v>8.5109000000000004E-2</v>
      </c>
      <c r="D87" s="343">
        <f>'2M - SGS'!D87</f>
        <v>7.7715000000000006E-2</v>
      </c>
      <c r="E87" s="343">
        <f>'2M - SGS'!E87</f>
        <v>8.6136000000000004E-2</v>
      </c>
      <c r="F87" s="343">
        <f>'2M - SGS'!F87</f>
        <v>7.9796000000000006E-2</v>
      </c>
      <c r="G87" s="343">
        <f>'2M - SGS'!G87</f>
        <v>8.5334999999999994E-2</v>
      </c>
      <c r="H87" s="343">
        <f>'2M - SGS'!H87</f>
        <v>8.1994999999999998E-2</v>
      </c>
      <c r="I87" s="343">
        <f>'2M - SGS'!I87</f>
        <v>8.4098999999999993E-2</v>
      </c>
      <c r="J87" s="343">
        <f>'2M - SGS'!J87</f>
        <v>8.4198999999999996E-2</v>
      </c>
      <c r="K87" s="343">
        <f>'2M - SGS'!K87</f>
        <v>8.2512000000000002E-2</v>
      </c>
      <c r="L87" s="343">
        <f>'2M - SGS'!L87</f>
        <v>8.5277000000000006E-2</v>
      </c>
      <c r="M87" s="343">
        <f>'2M - SGS'!M87</f>
        <v>8.2588999999999996E-2</v>
      </c>
      <c r="N87" s="343">
        <f>'2M - SGS'!N87</f>
        <v>8.5237999999999994E-2</v>
      </c>
      <c r="O87" s="343">
        <f>'2M - SGS'!O87</f>
        <v>8.5109000000000004E-2</v>
      </c>
      <c r="P87" s="343">
        <f>'2M - SGS'!P87</f>
        <v>7.7715000000000006E-2</v>
      </c>
      <c r="Q87" s="343">
        <f>'2M - SGS'!Q87</f>
        <v>8.6136000000000004E-2</v>
      </c>
      <c r="R87" s="343">
        <f>'2M - SGS'!R87</f>
        <v>7.9796000000000006E-2</v>
      </c>
      <c r="S87" s="343">
        <f>'2M - SGS'!S87</f>
        <v>8.5334999999999994E-2</v>
      </c>
      <c r="T87" s="343">
        <f>'2M - SGS'!T87</f>
        <v>8.1994999999999998E-2</v>
      </c>
      <c r="U87" s="343">
        <f>'2M - SGS'!U87</f>
        <v>8.4098999999999993E-2</v>
      </c>
      <c r="V87" s="343">
        <f>'2M - SGS'!V87</f>
        <v>8.4198999999999996E-2</v>
      </c>
      <c r="W87" s="343">
        <f>'2M - SGS'!W87</f>
        <v>8.2512000000000002E-2</v>
      </c>
      <c r="X87" s="343">
        <f>'2M - SGS'!X87</f>
        <v>8.5277000000000006E-2</v>
      </c>
      <c r="Y87" s="343">
        <f>'2M - SGS'!Y87</f>
        <v>8.2588999999999996E-2</v>
      </c>
      <c r="Z87" s="343">
        <f>'2M - SGS'!Z87</f>
        <v>8.5237999999999994E-2</v>
      </c>
      <c r="AA87" s="343">
        <f>'2M - SGS'!AA87</f>
        <v>8.5109000000000004E-2</v>
      </c>
      <c r="AB87" s="343">
        <f>'2M - SGS'!AB87</f>
        <v>7.7715000000000006E-2</v>
      </c>
      <c r="AC87" s="343">
        <f>'2M - SGS'!AC87</f>
        <v>8.6136000000000004E-2</v>
      </c>
      <c r="AD87" s="343">
        <f>'2M - SGS'!AD87</f>
        <v>7.9796000000000006E-2</v>
      </c>
      <c r="AE87" s="343">
        <f>'2M - SGS'!AE87</f>
        <v>8.5334999999999994E-2</v>
      </c>
      <c r="AF87" s="343">
        <f>'2M - SGS'!AF87</f>
        <v>8.1994999999999998E-2</v>
      </c>
      <c r="AG87" s="343">
        <f>'2M - SGS'!AG87</f>
        <v>8.4098999999999993E-2</v>
      </c>
      <c r="AH87" s="343">
        <f>'2M - SGS'!AH87</f>
        <v>8.4198999999999996E-2</v>
      </c>
      <c r="AI87" s="343">
        <f>'2M - SGS'!AI87</f>
        <v>8.2512000000000002E-2</v>
      </c>
      <c r="AJ87" s="343">
        <f>'2M - SGS'!AJ87</f>
        <v>8.5277000000000006E-2</v>
      </c>
      <c r="AK87" s="343">
        <f>'2M - SGS'!AK87</f>
        <v>8.2588999999999996E-2</v>
      </c>
      <c r="AL87" s="343">
        <f>'2M - SGS'!AL87</f>
        <v>8.5237999999999994E-2</v>
      </c>
      <c r="AM87" s="343">
        <f>'2M - SGS'!AM87</f>
        <v>8.5109000000000004E-2</v>
      </c>
      <c r="AN87" s="343">
        <f>'2M - SGS'!AN87</f>
        <v>7.7715000000000006E-2</v>
      </c>
      <c r="AO87" s="343">
        <f>'2M - SGS'!AO87</f>
        <v>8.6136000000000004E-2</v>
      </c>
      <c r="AP87" s="343">
        <f>'2M - SGS'!AP87</f>
        <v>7.9796000000000006E-2</v>
      </c>
      <c r="AQ87" s="343">
        <f>'2M - SGS'!AQ87</f>
        <v>8.5334999999999994E-2</v>
      </c>
      <c r="AR87" s="343">
        <f>'2M - SGS'!AR87</f>
        <v>8.1994999999999998E-2</v>
      </c>
      <c r="AS87" s="343">
        <f>'2M - SGS'!AS87</f>
        <v>8.4098999999999993E-2</v>
      </c>
      <c r="AT87" s="343">
        <f>'2M - SGS'!AT87</f>
        <v>8.4198999999999996E-2</v>
      </c>
      <c r="AU87" s="343">
        <f>'2M - SGS'!AU87</f>
        <v>8.2512000000000002E-2</v>
      </c>
      <c r="AV87" s="343">
        <f>'2M - SGS'!AV87</f>
        <v>8.5277000000000006E-2</v>
      </c>
      <c r="AW87" s="343">
        <f>'2M - SGS'!AW87</f>
        <v>8.2588999999999996E-2</v>
      </c>
      <c r="AX87" s="343">
        <f>'2M - SGS'!AX87</f>
        <v>8.5237999999999994E-2</v>
      </c>
      <c r="AY87" s="343">
        <f>'2M - SGS'!AY87</f>
        <v>8.5109000000000004E-2</v>
      </c>
      <c r="AZ87" s="343">
        <f>'2M - SGS'!AZ87</f>
        <v>7.7715000000000006E-2</v>
      </c>
      <c r="BA87" s="343">
        <f>'2M - SGS'!BA87</f>
        <v>8.6136000000000004E-2</v>
      </c>
      <c r="BB87" s="343">
        <f>'2M - SGS'!BB87</f>
        <v>7.9796000000000006E-2</v>
      </c>
      <c r="BC87" s="343">
        <f>'2M - SGS'!BC87</f>
        <v>8.5334999999999994E-2</v>
      </c>
      <c r="BD87" s="343">
        <f>'2M - SGS'!BD87</f>
        <v>8.1994999999999998E-2</v>
      </c>
      <c r="BE87" s="343">
        <f>'2M - SGS'!BE87</f>
        <v>8.4098999999999993E-2</v>
      </c>
      <c r="BF87" s="343">
        <f>'2M - SGS'!BF87</f>
        <v>8.4198999999999996E-2</v>
      </c>
      <c r="BG87" s="343">
        <f>'2M - SGS'!BG87</f>
        <v>8.2512000000000002E-2</v>
      </c>
      <c r="BH87" s="343">
        <f>'2M - SGS'!BH87</f>
        <v>8.5277000000000006E-2</v>
      </c>
      <c r="BI87" s="343">
        <f>'2M - SGS'!BI87</f>
        <v>8.2588999999999996E-2</v>
      </c>
      <c r="BJ87" s="343">
        <f>'2M - SGS'!BJ87</f>
        <v>8.5237999999999994E-2</v>
      </c>
      <c r="BK87" s="343">
        <f>'2M - SGS'!BK87</f>
        <v>8.5109000000000004E-2</v>
      </c>
      <c r="BL87" s="343">
        <f>'2M - SGS'!BL87</f>
        <v>7.7715000000000006E-2</v>
      </c>
      <c r="BM87" s="343">
        <f>'2M - SGS'!BM87</f>
        <v>8.6136000000000004E-2</v>
      </c>
      <c r="BN87" s="343">
        <f>'2M - SGS'!BN87</f>
        <v>7.9796000000000006E-2</v>
      </c>
      <c r="BO87" s="343">
        <f>'2M - SGS'!BO87</f>
        <v>8.5334999999999994E-2</v>
      </c>
      <c r="BP87" s="343">
        <f>'2M - SGS'!BP87</f>
        <v>8.1994999999999998E-2</v>
      </c>
      <c r="BQ87" s="343">
        <f>'2M - SGS'!BQ87</f>
        <v>8.4098999999999993E-2</v>
      </c>
      <c r="BR87" s="343">
        <f>'2M - SGS'!BR87</f>
        <v>8.4198999999999996E-2</v>
      </c>
      <c r="BS87" s="343">
        <f>'2M - SGS'!BS87</f>
        <v>8.2512000000000002E-2</v>
      </c>
      <c r="BT87" s="343">
        <f>'2M - SGS'!BT87</f>
        <v>8.5277000000000006E-2</v>
      </c>
      <c r="BU87" s="343">
        <f>'2M - SGS'!BU87</f>
        <v>8.2588999999999996E-2</v>
      </c>
      <c r="BV87" s="343">
        <f>'2M - SGS'!BV87</f>
        <v>8.5237999999999994E-2</v>
      </c>
      <c r="BW87" s="343">
        <f>'2M - SGS'!BW87</f>
        <v>8.5109000000000004E-2</v>
      </c>
      <c r="BX87" s="343">
        <f>'2M - SGS'!BX87</f>
        <v>7.7715000000000006E-2</v>
      </c>
      <c r="BY87" s="343">
        <f>'2M - SGS'!BY87</f>
        <v>8.6136000000000004E-2</v>
      </c>
      <c r="BZ87" s="343">
        <f>'2M - SGS'!BZ87</f>
        <v>7.9796000000000006E-2</v>
      </c>
      <c r="CA87" s="343">
        <f>'2M - SGS'!CA87</f>
        <v>8.5334999999999994E-2</v>
      </c>
      <c r="CB87" s="343">
        <f>'2M - SGS'!CB87</f>
        <v>8.1994999999999998E-2</v>
      </c>
      <c r="CC87" s="343">
        <f>'2M - SGS'!CC87</f>
        <v>8.4098999999999993E-2</v>
      </c>
      <c r="CD87" s="343">
        <f>'2M - SGS'!CD87</f>
        <v>8.4198999999999996E-2</v>
      </c>
      <c r="CE87" s="343">
        <f>'2M - SGS'!CE87</f>
        <v>8.2512000000000002E-2</v>
      </c>
      <c r="CF87" s="343">
        <f>'2M - SGS'!CF87</f>
        <v>8.5277000000000006E-2</v>
      </c>
      <c r="CG87" s="343">
        <f>'2M - SGS'!CG87</f>
        <v>8.2588999999999996E-2</v>
      </c>
      <c r="CH87" s="344">
        <f>'2M - SGS'!CH87</f>
        <v>8.5237999999999994E-2</v>
      </c>
      <c r="CJ87" s="249">
        <f t="shared" si="106"/>
        <v>1.0000000000000002</v>
      </c>
    </row>
    <row r="88" spans="1:88" ht="15.6" x14ac:dyDescent="0.3">
      <c r="A88" s="572"/>
      <c r="B88" s="14" t="str">
        <f t="shared" si="105"/>
        <v>Process</v>
      </c>
      <c r="C88" s="343">
        <f>'2M - SGS'!C88</f>
        <v>8.5109000000000004E-2</v>
      </c>
      <c r="D88" s="343">
        <f>'2M - SGS'!D88</f>
        <v>7.7715000000000006E-2</v>
      </c>
      <c r="E88" s="343">
        <f>'2M - SGS'!E88</f>
        <v>8.6136000000000004E-2</v>
      </c>
      <c r="F88" s="343">
        <f>'2M - SGS'!F88</f>
        <v>7.9796000000000006E-2</v>
      </c>
      <c r="G88" s="343">
        <f>'2M - SGS'!G88</f>
        <v>8.5334999999999994E-2</v>
      </c>
      <c r="H88" s="343">
        <f>'2M - SGS'!H88</f>
        <v>8.1994999999999998E-2</v>
      </c>
      <c r="I88" s="343">
        <f>'2M - SGS'!I88</f>
        <v>8.4098999999999993E-2</v>
      </c>
      <c r="J88" s="343">
        <f>'2M - SGS'!J88</f>
        <v>8.4198999999999996E-2</v>
      </c>
      <c r="K88" s="343">
        <f>'2M - SGS'!K88</f>
        <v>8.2512000000000002E-2</v>
      </c>
      <c r="L88" s="343">
        <f>'2M - SGS'!L88</f>
        <v>8.5277000000000006E-2</v>
      </c>
      <c r="M88" s="343">
        <f>'2M - SGS'!M88</f>
        <v>8.2588999999999996E-2</v>
      </c>
      <c r="N88" s="343">
        <f>'2M - SGS'!N88</f>
        <v>8.5237999999999994E-2</v>
      </c>
      <c r="O88" s="343">
        <f>'2M - SGS'!O88</f>
        <v>8.5109000000000004E-2</v>
      </c>
      <c r="P88" s="343">
        <f>'2M - SGS'!P88</f>
        <v>7.7715000000000006E-2</v>
      </c>
      <c r="Q88" s="343">
        <f>'2M - SGS'!Q88</f>
        <v>8.6136000000000004E-2</v>
      </c>
      <c r="R88" s="343">
        <f>'2M - SGS'!R88</f>
        <v>7.9796000000000006E-2</v>
      </c>
      <c r="S88" s="343">
        <f>'2M - SGS'!S88</f>
        <v>8.5334999999999994E-2</v>
      </c>
      <c r="T88" s="343">
        <f>'2M - SGS'!T88</f>
        <v>8.1994999999999998E-2</v>
      </c>
      <c r="U88" s="343">
        <f>'2M - SGS'!U88</f>
        <v>8.4098999999999993E-2</v>
      </c>
      <c r="V88" s="343">
        <f>'2M - SGS'!V88</f>
        <v>8.4198999999999996E-2</v>
      </c>
      <c r="W88" s="343">
        <f>'2M - SGS'!W88</f>
        <v>8.2512000000000002E-2</v>
      </c>
      <c r="X88" s="343">
        <f>'2M - SGS'!X88</f>
        <v>8.5277000000000006E-2</v>
      </c>
      <c r="Y88" s="343">
        <f>'2M - SGS'!Y88</f>
        <v>8.2588999999999996E-2</v>
      </c>
      <c r="Z88" s="343">
        <f>'2M - SGS'!Z88</f>
        <v>8.5237999999999994E-2</v>
      </c>
      <c r="AA88" s="343">
        <f>'2M - SGS'!AA88</f>
        <v>8.5109000000000004E-2</v>
      </c>
      <c r="AB88" s="343">
        <f>'2M - SGS'!AB88</f>
        <v>7.7715000000000006E-2</v>
      </c>
      <c r="AC88" s="343">
        <f>'2M - SGS'!AC88</f>
        <v>8.6136000000000004E-2</v>
      </c>
      <c r="AD88" s="343">
        <f>'2M - SGS'!AD88</f>
        <v>7.9796000000000006E-2</v>
      </c>
      <c r="AE88" s="343">
        <f>'2M - SGS'!AE88</f>
        <v>8.5334999999999994E-2</v>
      </c>
      <c r="AF88" s="343">
        <f>'2M - SGS'!AF88</f>
        <v>8.1994999999999998E-2</v>
      </c>
      <c r="AG88" s="343">
        <f>'2M - SGS'!AG88</f>
        <v>8.4098999999999993E-2</v>
      </c>
      <c r="AH88" s="343">
        <f>'2M - SGS'!AH88</f>
        <v>8.4198999999999996E-2</v>
      </c>
      <c r="AI88" s="343">
        <f>'2M - SGS'!AI88</f>
        <v>8.2512000000000002E-2</v>
      </c>
      <c r="AJ88" s="343">
        <f>'2M - SGS'!AJ88</f>
        <v>8.5277000000000006E-2</v>
      </c>
      <c r="AK88" s="343">
        <f>'2M - SGS'!AK88</f>
        <v>8.2588999999999996E-2</v>
      </c>
      <c r="AL88" s="343">
        <f>'2M - SGS'!AL88</f>
        <v>8.5237999999999994E-2</v>
      </c>
      <c r="AM88" s="343">
        <f>'2M - SGS'!AM88</f>
        <v>8.5109000000000004E-2</v>
      </c>
      <c r="AN88" s="343">
        <f>'2M - SGS'!AN88</f>
        <v>7.7715000000000006E-2</v>
      </c>
      <c r="AO88" s="343">
        <f>'2M - SGS'!AO88</f>
        <v>8.6136000000000004E-2</v>
      </c>
      <c r="AP88" s="343">
        <f>'2M - SGS'!AP88</f>
        <v>7.9796000000000006E-2</v>
      </c>
      <c r="AQ88" s="343">
        <f>'2M - SGS'!AQ88</f>
        <v>8.5334999999999994E-2</v>
      </c>
      <c r="AR88" s="343">
        <f>'2M - SGS'!AR88</f>
        <v>8.1994999999999998E-2</v>
      </c>
      <c r="AS88" s="343">
        <f>'2M - SGS'!AS88</f>
        <v>8.4098999999999993E-2</v>
      </c>
      <c r="AT88" s="343">
        <f>'2M - SGS'!AT88</f>
        <v>8.4198999999999996E-2</v>
      </c>
      <c r="AU88" s="343">
        <f>'2M - SGS'!AU88</f>
        <v>8.2512000000000002E-2</v>
      </c>
      <c r="AV88" s="343">
        <f>'2M - SGS'!AV88</f>
        <v>8.5277000000000006E-2</v>
      </c>
      <c r="AW88" s="343">
        <f>'2M - SGS'!AW88</f>
        <v>8.2588999999999996E-2</v>
      </c>
      <c r="AX88" s="343">
        <f>'2M - SGS'!AX88</f>
        <v>8.5237999999999994E-2</v>
      </c>
      <c r="AY88" s="343">
        <f>'2M - SGS'!AY88</f>
        <v>8.5109000000000004E-2</v>
      </c>
      <c r="AZ88" s="343">
        <f>'2M - SGS'!AZ88</f>
        <v>7.7715000000000006E-2</v>
      </c>
      <c r="BA88" s="343">
        <f>'2M - SGS'!BA88</f>
        <v>8.6136000000000004E-2</v>
      </c>
      <c r="BB88" s="343">
        <f>'2M - SGS'!BB88</f>
        <v>7.9796000000000006E-2</v>
      </c>
      <c r="BC88" s="343">
        <f>'2M - SGS'!BC88</f>
        <v>8.5334999999999994E-2</v>
      </c>
      <c r="BD88" s="343">
        <f>'2M - SGS'!BD88</f>
        <v>8.1994999999999998E-2</v>
      </c>
      <c r="BE88" s="343">
        <f>'2M - SGS'!BE88</f>
        <v>8.4098999999999993E-2</v>
      </c>
      <c r="BF88" s="343">
        <f>'2M - SGS'!BF88</f>
        <v>8.4198999999999996E-2</v>
      </c>
      <c r="BG88" s="343">
        <f>'2M - SGS'!BG88</f>
        <v>8.2512000000000002E-2</v>
      </c>
      <c r="BH88" s="343">
        <f>'2M - SGS'!BH88</f>
        <v>8.5277000000000006E-2</v>
      </c>
      <c r="BI88" s="343">
        <f>'2M - SGS'!BI88</f>
        <v>8.2588999999999996E-2</v>
      </c>
      <c r="BJ88" s="343">
        <f>'2M - SGS'!BJ88</f>
        <v>8.5237999999999994E-2</v>
      </c>
      <c r="BK88" s="343">
        <f>'2M - SGS'!BK88</f>
        <v>8.5109000000000004E-2</v>
      </c>
      <c r="BL88" s="343">
        <f>'2M - SGS'!BL88</f>
        <v>7.7715000000000006E-2</v>
      </c>
      <c r="BM88" s="343">
        <f>'2M - SGS'!BM88</f>
        <v>8.6136000000000004E-2</v>
      </c>
      <c r="BN88" s="343">
        <f>'2M - SGS'!BN88</f>
        <v>7.9796000000000006E-2</v>
      </c>
      <c r="BO88" s="343">
        <f>'2M - SGS'!BO88</f>
        <v>8.5334999999999994E-2</v>
      </c>
      <c r="BP88" s="343">
        <f>'2M - SGS'!BP88</f>
        <v>8.1994999999999998E-2</v>
      </c>
      <c r="BQ88" s="343">
        <f>'2M - SGS'!BQ88</f>
        <v>8.4098999999999993E-2</v>
      </c>
      <c r="BR88" s="343">
        <f>'2M - SGS'!BR88</f>
        <v>8.4198999999999996E-2</v>
      </c>
      <c r="BS88" s="343">
        <f>'2M - SGS'!BS88</f>
        <v>8.2512000000000002E-2</v>
      </c>
      <c r="BT88" s="343">
        <f>'2M - SGS'!BT88</f>
        <v>8.5277000000000006E-2</v>
      </c>
      <c r="BU88" s="343">
        <f>'2M - SGS'!BU88</f>
        <v>8.2588999999999996E-2</v>
      </c>
      <c r="BV88" s="343">
        <f>'2M - SGS'!BV88</f>
        <v>8.5237999999999994E-2</v>
      </c>
      <c r="BW88" s="343">
        <f>'2M - SGS'!BW88</f>
        <v>8.5109000000000004E-2</v>
      </c>
      <c r="BX88" s="343">
        <f>'2M - SGS'!BX88</f>
        <v>7.7715000000000006E-2</v>
      </c>
      <c r="BY88" s="343">
        <f>'2M - SGS'!BY88</f>
        <v>8.6136000000000004E-2</v>
      </c>
      <c r="BZ88" s="343">
        <f>'2M - SGS'!BZ88</f>
        <v>7.9796000000000006E-2</v>
      </c>
      <c r="CA88" s="343">
        <f>'2M - SGS'!CA88</f>
        <v>8.5334999999999994E-2</v>
      </c>
      <c r="CB88" s="343">
        <f>'2M - SGS'!CB88</f>
        <v>8.1994999999999998E-2</v>
      </c>
      <c r="CC88" s="343">
        <f>'2M - SGS'!CC88</f>
        <v>8.4098999999999993E-2</v>
      </c>
      <c r="CD88" s="343">
        <f>'2M - SGS'!CD88</f>
        <v>8.4198999999999996E-2</v>
      </c>
      <c r="CE88" s="343">
        <f>'2M - SGS'!CE88</f>
        <v>8.2512000000000002E-2</v>
      </c>
      <c r="CF88" s="343">
        <f>'2M - SGS'!CF88</f>
        <v>8.5277000000000006E-2</v>
      </c>
      <c r="CG88" s="343">
        <f>'2M - SGS'!CG88</f>
        <v>8.2588999999999996E-2</v>
      </c>
      <c r="CH88" s="344">
        <f>'2M - SGS'!CH88</f>
        <v>8.5237999999999994E-2</v>
      </c>
      <c r="CJ88" s="249">
        <f t="shared" si="106"/>
        <v>1.0000000000000002</v>
      </c>
    </row>
    <row r="89" spans="1:88" ht="15.6" x14ac:dyDescent="0.3">
      <c r="A89" s="572"/>
      <c r="B89" s="14" t="str">
        <f t="shared" si="105"/>
        <v>Refrigeration</v>
      </c>
      <c r="C89" s="343">
        <f>'2M - SGS'!C89</f>
        <v>8.3486000000000005E-2</v>
      </c>
      <c r="D89" s="343">
        <f>'2M - SGS'!D89</f>
        <v>7.6158000000000003E-2</v>
      </c>
      <c r="E89" s="343">
        <f>'2M - SGS'!E89</f>
        <v>8.3346000000000003E-2</v>
      </c>
      <c r="F89" s="343">
        <f>'2M - SGS'!F89</f>
        <v>8.0782999999999994E-2</v>
      </c>
      <c r="G89" s="343">
        <f>'2M - SGS'!G89</f>
        <v>8.5133E-2</v>
      </c>
      <c r="H89" s="343">
        <f>'2M - SGS'!H89</f>
        <v>8.4294999999999995E-2</v>
      </c>
      <c r="I89" s="343">
        <f>'2M - SGS'!I89</f>
        <v>8.7456999999999993E-2</v>
      </c>
      <c r="J89" s="343">
        <f>'2M - SGS'!J89</f>
        <v>8.7230000000000002E-2</v>
      </c>
      <c r="K89" s="343">
        <f>'2M - SGS'!K89</f>
        <v>8.3319000000000004E-2</v>
      </c>
      <c r="L89" s="343">
        <f>'2M - SGS'!L89</f>
        <v>8.4562999999999999E-2</v>
      </c>
      <c r="M89" s="343">
        <f>'2M - SGS'!M89</f>
        <v>8.1112000000000004E-2</v>
      </c>
      <c r="N89" s="343">
        <f>'2M - SGS'!N89</f>
        <v>8.3118999999999998E-2</v>
      </c>
      <c r="O89" s="343">
        <f>'2M - SGS'!O89</f>
        <v>8.3486000000000005E-2</v>
      </c>
      <c r="P89" s="343">
        <f>'2M - SGS'!P89</f>
        <v>7.6158000000000003E-2</v>
      </c>
      <c r="Q89" s="343">
        <f>'2M - SGS'!Q89</f>
        <v>8.3346000000000003E-2</v>
      </c>
      <c r="R89" s="343">
        <f>'2M - SGS'!R89</f>
        <v>8.0782999999999994E-2</v>
      </c>
      <c r="S89" s="343">
        <f>'2M - SGS'!S89</f>
        <v>8.5133E-2</v>
      </c>
      <c r="T89" s="343">
        <f>'2M - SGS'!T89</f>
        <v>8.4294999999999995E-2</v>
      </c>
      <c r="U89" s="343">
        <f>'2M - SGS'!U89</f>
        <v>8.7456999999999993E-2</v>
      </c>
      <c r="V89" s="343">
        <f>'2M - SGS'!V89</f>
        <v>8.7230000000000002E-2</v>
      </c>
      <c r="W89" s="343">
        <f>'2M - SGS'!W89</f>
        <v>8.3319000000000004E-2</v>
      </c>
      <c r="X89" s="343">
        <f>'2M - SGS'!X89</f>
        <v>8.4562999999999999E-2</v>
      </c>
      <c r="Y89" s="343">
        <f>'2M - SGS'!Y89</f>
        <v>8.1112000000000004E-2</v>
      </c>
      <c r="Z89" s="343">
        <f>'2M - SGS'!Z89</f>
        <v>8.3118999999999998E-2</v>
      </c>
      <c r="AA89" s="343">
        <f>'2M - SGS'!AA89</f>
        <v>8.3486000000000005E-2</v>
      </c>
      <c r="AB89" s="343">
        <f>'2M - SGS'!AB89</f>
        <v>7.6158000000000003E-2</v>
      </c>
      <c r="AC89" s="343">
        <f>'2M - SGS'!AC89</f>
        <v>8.3346000000000003E-2</v>
      </c>
      <c r="AD89" s="343">
        <f>'2M - SGS'!AD89</f>
        <v>8.0782999999999994E-2</v>
      </c>
      <c r="AE89" s="343">
        <f>'2M - SGS'!AE89</f>
        <v>8.5133E-2</v>
      </c>
      <c r="AF89" s="343">
        <f>'2M - SGS'!AF89</f>
        <v>8.4294999999999995E-2</v>
      </c>
      <c r="AG89" s="343">
        <f>'2M - SGS'!AG89</f>
        <v>8.7456999999999993E-2</v>
      </c>
      <c r="AH89" s="343">
        <f>'2M - SGS'!AH89</f>
        <v>8.7230000000000002E-2</v>
      </c>
      <c r="AI89" s="343">
        <f>'2M - SGS'!AI89</f>
        <v>8.3319000000000004E-2</v>
      </c>
      <c r="AJ89" s="343">
        <f>'2M - SGS'!AJ89</f>
        <v>8.4562999999999999E-2</v>
      </c>
      <c r="AK89" s="343">
        <f>'2M - SGS'!AK89</f>
        <v>8.1112000000000004E-2</v>
      </c>
      <c r="AL89" s="343">
        <f>'2M - SGS'!AL89</f>
        <v>8.3118999999999998E-2</v>
      </c>
      <c r="AM89" s="343">
        <f>'2M - SGS'!AM89</f>
        <v>8.3486000000000005E-2</v>
      </c>
      <c r="AN89" s="343">
        <f>'2M - SGS'!AN89</f>
        <v>7.6158000000000003E-2</v>
      </c>
      <c r="AO89" s="343">
        <f>'2M - SGS'!AO89</f>
        <v>8.3346000000000003E-2</v>
      </c>
      <c r="AP89" s="343">
        <f>'2M - SGS'!AP89</f>
        <v>8.0782999999999994E-2</v>
      </c>
      <c r="AQ89" s="343">
        <f>'2M - SGS'!AQ89</f>
        <v>8.5133E-2</v>
      </c>
      <c r="AR89" s="343">
        <f>'2M - SGS'!AR89</f>
        <v>8.4294999999999995E-2</v>
      </c>
      <c r="AS89" s="343">
        <f>'2M - SGS'!AS89</f>
        <v>8.7456999999999993E-2</v>
      </c>
      <c r="AT89" s="343">
        <f>'2M - SGS'!AT89</f>
        <v>8.7230000000000002E-2</v>
      </c>
      <c r="AU89" s="343">
        <f>'2M - SGS'!AU89</f>
        <v>8.3319000000000004E-2</v>
      </c>
      <c r="AV89" s="343">
        <f>'2M - SGS'!AV89</f>
        <v>8.4562999999999999E-2</v>
      </c>
      <c r="AW89" s="343">
        <f>'2M - SGS'!AW89</f>
        <v>8.1112000000000004E-2</v>
      </c>
      <c r="AX89" s="343">
        <f>'2M - SGS'!AX89</f>
        <v>8.3118999999999998E-2</v>
      </c>
      <c r="AY89" s="343">
        <f>'2M - SGS'!AY89</f>
        <v>8.3486000000000005E-2</v>
      </c>
      <c r="AZ89" s="343">
        <f>'2M - SGS'!AZ89</f>
        <v>7.6158000000000003E-2</v>
      </c>
      <c r="BA89" s="343">
        <f>'2M - SGS'!BA89</f>
        <v>8.3346000000000003E-2</v>
      </c>
      <c r="BB89" s="343">
        <f>'2M - SGS'!BB89</f>
        <v>8.0782999999999994E-2</v>
      </c>
      <c r="BC89" s="343">
        <f>'2M - SGS'!BC89</f>
        <v>8.5133E-2</v>
      </c>
      <c r="BD89" s="343">
        <f>'2M - SGS'!BD89</f>
        <v>8.4294999999999995E-2</v>
      </c>
      <c r="BE89" s="343">
        <f>'2M - SGS'!BE89</f>
        <v>8.7456999999999993E-2</v>
      </c>
      <c r="BF89" s="343">
        <f>'2M - SGS'!BF89</f>
        <v>8.7230000000000002E-2</v>
      </c>
      <c r="BG89" s="343">
        <f>'2M - SGS'!BG89</f>
        <v>8.3319000000000004E-2</v>
      </c>
      <c r="BH89" s="343">
        <f>'2M - SGS'!BH89</f>
        <v>8.4562999999999999E-2</v>
      </c>
      <c r="BI89" s="343">
        <f>'2M - SGS'!BI89</f>
        <v>8.1112000000000004E-2</v>
      </c>
      <c r="BJ89" s="343">
        <f>'2M - SGS'!BJ89</f>
        <v>8.3118999999999998E-2</v>
      </c>
      <c r="BK89" s="343">
        <f>'2M - SGS'!BK89</f>
        <v>8.3486000000000005E-2</v>
      </c>
      <c r="BL89" s="343">
        <f>'2M - SGS'!BL89</f>
        <v>7.6158000000000003E-2</v>
      </c>
      <c r="BM89" s="343">
        <f>'2M - SGS'!BM89</f>
        <v>8.3346000000000003E-2</v>
      </c>
      <c r="BN89" s="343">
        <f>'2M - SGS'!BN89</f>
        <v>8.0782999999999994E-2</v>
      </c>
      <c r="BO89" s="343">
        <f>'2M - SGS'!BO89</f>
        <v>8.5133E-2</v>
      </c>
      <c r="BP89" s="343">
        <f>'2M - SGS'!BP89</f>
        <v>8.4294999999999995E-2</v>
      </c>
      <c r="BQ89" s="343">
        <f>'2M - SGS'!BQ89</f>
        <v>8.7456999999999993E-2</v>
      </c>
      <c r="BR89" s="343">
        <f>'2M - SGS'!BR89</f>
        <v>8.7230000000000002E-2</v>
      </c>
      <c r="BS89" s="343">
        <f>'2M - SGS'!BS89</f>
        <v>8.3319000000000004E-2</v>
      </c>
      <c r="BT89" s="343">
        <f>'2M - SGS'!BT89</f>
        <v>8.4562999999999999E-2</v>
      </c>
      <c r="BU89" s="343">
        <f>'2M - SGS'!BU89</f>
        <v>8.1112000000000004E-2</v>
      </c>
      <c r="BV89" s="343">
        <f>'2M - SGS'!BV89</f>
        <v>8.3118999999999998E-2</v>
      </c>
      <c r="BW89" s="343">
        <f>'2M - SGS'!BW89</f>
        <v>8.3486000000000005E-2</v>
      </c>
      <c r="BX89" s="343">
        <f>'2M - SGS'!BX89</f>
        <v>7.6158000000000003E-2</v>
      </c>
      <c r="BY89" s="343">
        <f>'2M - SGS'!BY89</f>
        <v>8.3346000000000003E-2</v>
      </c>
      <c r="BZ89" s="343">
        <f>'2M - SGS'!BZ89</f>
        <v>8.0782999999999994E-2</v>
      </c>
      <c r="CA89" s="343">
        <f>'2M - SGS'!CA89</f>
        <v>8.5133E-2</v>
      </c>
      <c r="CB89" s="343">
        <f>'2M - SGS'!CB89</f>
        <v>8.4294999999999995E-2</v>
      </c>
      <c r="CC89" s="343">
        <f>'2M - SGS'!CC89</f>
        <v>8.7456999999999993E-2</v>
      </c>
      <c r="CD89" s="343">
        <f>'2M - SGS'!CD89</f>
        <v>8.7230000000000002E-2</v>
      </c>
      <c r="CE89" s="343">
        <f>'2M - SGS'!CE89</f>
        <v>8.3319000000000004E-2</v>
      </c>
      <c r="CF89" s="343">
        <f>'2M - SGS'!CF89</f>
        <v>8.4562999999999999E-2</v>
      </c>
      <c r="CG89" s="343">
        <f>'2M - SGS'!CG89</f>
        <v>8.1112000000000004E-2</v>
      </c>
      <c r="CH89" s="344">
        <f>'2M - SGS'!CH89</f>
        <v>8.3118999999999998E-2</v>
      </c>
      <c r="CJ89" s="249">
        <f t="shared" si="106"/>
        <v>1.0000010000000001</v>
      </c>
    </row>
    <row r="90" spans="1:88" ht="16.2" thickBot="1" x14ac:dyDescent="0.35">
      <c r="A90" s="573"/>
      <c r="B90" s="15" t="str">
        <f t="shared" si="105"/>
        <v>Water Heating</v>
      </c>
      <c r="C90" s="351">
        <f>'2M - SGS'!C90</f>
        <v>0.108255</v>
      </c>
      <c r="D90" s="351">
        <f>'2M - SGS'!D90</f>
        <v>9.1078000000000006E-2</v>
      </c>
      <c r="E90" s="351">
        <f>'2M - SGS'!E90</f>
        <v>8.5239999999999996E-2</v>
      </c>
      <c r="F90" s="351">
        <f>'2M - SGS'!F90</f>
        <v>7.2980000000000003E-2</v>
      </c>
      <c r="G90" s="351">
        <f>'2M - SGS'!G90</f>
        <v>7.9849000000000003E-2</v>
      </c>
      <c r="H90" s="351">
        <f>'2M - SGS'!H90</f>
        <v>7.2720999999999994E-2</v>
      </c>
      <c r="I90" s="351">
        <f>'2M - SGS'!I90</f>
        <v>7.4929999999999997E-2</v>
      </c>
      <c r="J90" s="351">
        <f>'2M - SGS'!J90</f>
        <v>7.5861999999999999E-2</v>
      </c>
      <c r="K90" s="351">
        <f>'2M - SGS'!K90</f>
        <v>7.5733999999999996E-2</v>
      </c>
      <c r="L90" s="351">
        <f>'2M - SGS'!L90</f>
        <v>8.2808000000000007E-2</v>
      </c>
      <c r="M90" s="351">
        <f>'2M - SGS'!M90</f>
        <v>8.6345000000000005E-2</v>
      </c>
      <c r="N90" s="351">
        <f>'2M - SGS'!N90</f>
        <v>9.4200000000000006E-2</v>
      </c>
      <c r="O90" s="351">
        <f>'2M - SGS'!O90</f>
        <v>0.108255</v>
      </c>
      <c r="P90" s="351">
        <f>'2M - SGS'!P90</f>
        <v>9.1078000000000006E-2</v>
      </c>
      <c r="Q90" s="351">
        <f>'2M - SGS'!Q90</f>
        <v>8.5239999999999996E-2</v>
      </c>
      <c r="R90" s="351">
        <f>'2M - SGS'!R90</f>
        <v>7.2980000000000003E-2</v>
      </c>
      <c r="S90" s="351">
        <f>'2M - SGS'!S90</f>
        <v>7.9849000000000003E-2</v>
      </c>
      <c r="T90" s="351">
        <f>'2M - SGS'!T90</f>
        <v>7.2720999999999994E-2</v>
      </c>
      <c r="U90" s="351">
        <f>'2M - SGS'!U90</f>
        <v>7.4929999999999997E-2</v>
      </c>
      <c r="V90" s="351">
        <f>'2M - SGS'!V90</f>
        <v>7.5861999999999999E-2</v>
      </c>
      <c r="W90" s="351">
        <f>'2M - SGS'!W90</f>
        <v>7.5733999999999996E-2</v>
      </c>
      <c r="X90" s="351">
        <f>'2M - SGS'!X90</f>
        <v>8.2808000000000007E-2</v>
      </c>
      <c r="Y90" s="351">
        <f>'2M - SGS'!Y90</f>
        <v>8.6345000000000005E-2</v>
      </c>
      <c r="Z90" s="351">
        <f>'2M - SGS'!Z90</f>
        <v>9.4200000000000006E-2</v>
      </c>
      <c r="AA90" s="351">
        <f>'2M - SGS'!AA90</f>
        <v>0.108255</v>
      </c>
      <c r="AB90" s="351">
        <f>'2M - SGS'!AB90</f>
        <v>9.1078000000000006E-2</v>
      </c>
      <c r="AC90" s="351">
        <f>'2M - SGS'!AC90</f>
        <v>8.5239999999999996E-2</v>
      </c>
      <c r="AD90" s="351">
        <f>'2M - SGS'!AD90</f>
        <v>7.2980000000000003E-2</v>
      </c>
      <c r="AE90" s="351">
        <f>'2M - SGS'!AE90</f>
        <v>7.9849000000000003E-2</v>
      </c>
      <c r="AF90" s="351">
        <f>'2M - SGS'!AF90</f>
        <v>7.2720999999999994E-2</v>
      </c>
      <c r="AG90" s="351">
        <f>'2M - SGS'!AG90</f>
        <v>7.4929999999999997E-2</v>
      </c>
      <c r="AH90" s="351">
        <f>'2M - SGS'!AH90</f>
        <v>7.5861999999999999E-2</v>
      </c>
      <c r="AI90" s="351">
        <f>'2M - SGS'!AI90</f>
        <v>7.5733999999999996E-2</v>
      </c>
      <c r="AJ90" s="351">
        <f>'2M - SGS'!AJ90</f>
        <v>8.2808000000000007E-2</v>
      </c>
      <c r="AK90" s="351">
        <f>'2M - SGS'!AK90</f>
        <v>8.6345000000000005E-2</v>
      </c>
      <c r="AL90" s="351">
        <f>'2M - SGS'!AL90</f>
        <v>9.4200000000000006E-2</v>
      </c>
      <c r="AM90" s="351">
        <f>'2M - SGS'!AM90</f>
        <v>0.108255</v>
      </c>
      <c r="AN90" s="351">
        <f>'2M - SGS'!AN90</f>
        <v>9.1078000000000006E-2</v>
      </c>
      <c r="AO90" s="351">
        <f>'2M - SGS'!AO90</f>
        <v>8.5239999999999996E-2</v>
      </c>
      <c r="AP90" s="351">
        <f>'2M - SGS'!AP90</f>
        <v>7.2980000000000003E-2</v>
      </c>
      <c r="AQ90" s="351">
        <f>'2M - SGS'!AQ90</f>
        <v>7.9849000000000003E-2</v>
      </c>
      <c r="AR90" s="351">
        <f>'2M - SGS'!AR90</f>
        <v>7.2720999999999994E-2</v>
      </c>
      <c r="AS90" s="351">
        <f>'2M - SGS'!AS90</f>
        <v>7.4929999999999997E-2</v>
      </c>
      <c r="AT90" s="351">
        <f>'2M - SGS'!AT90</f>
        <v>7.5861999999999999E-2</v>
      </c>
      <c r="AU90" s="351">
        <f>'2M - SGS'!AU90</f>
        <v>7.5733999999999996E-2</v>
      </c>
      <c r="AV90" s="351">
        <f>'2M - SGS'!AV90</f>
        <v>8.2808000000000007E-2</v>
      </c>
      <c r="AW90" s="351">
        <f>'2M - SGS'!AW90</f>
        <v>8.6345000000000005E-2</v>
      </c>
      <c r="AX90" s="351">
        <f>'2M - SGS'!AX90</f>
        <v>9.4200000000000006E-2</v>
      </c>
      <c r="AY90" s="351">
        <f>'2M - SGS'!AY90</f>
        <v>0.108255</v>
      </c>
      <c r="AZ90" s="351">
        <f>'2M - SGS'!AZ90</f>
        <v>9.1078000000000006E-2</v>
      </c>
      <c r="BA90" s="351">
        <f>'2M - SGS'!BA90</f>
        <v>8.5239999999999996E-2</v>
      </c>
      <c r="BB90" s="351">
        <f>'2M - SGS'!BB90</f>
        <v>7.2980000000000003E-2</v>
      </c>
      <c r="BC90" s="351">
        <f>'2M - SGS'!BC90</f>
        <v>7.9849000000000003E-2</v>
      </c>
      <c r="BD90" s="351">
        <f>'2M - SGS'!BD90</f>
        <v>7.2720999999999994E-2</v>
      </c>
      <c r="BE90" s="351">
        <f>'2M - SGS'!BE90</f>
        <v>7.4929999999999997E-2</v>
      </c>
      <c r="BF90" s="351">
        <f>'2M - SGS'!BF90</f>
        <v>7.5861999999999999E-2</v>
      </c>
      <c r="BG90" s="351">
        <f>'2M - SGS'!BG90</f>
        <v>7.5733999999999996E-2</v>
      </c>
      <c r="BH90" s="351">
        <f>'2M - SGS'!BH90</f>
        <v>8.2808000000000007E-2</v>
      </c>
      <c r="BI90" s="351">
        <f>'2M - SGS'!BI90</f>
        <v>8.6345000000000005E-2</v>
      </c>
      <c r="BJ90" s="351">
        <f>'2M - SGS'!BJ90</f>
        <v>9.4200000000000006E-2</v>
      </c>
      <c r="BK90" s="351">
        <f>'2M - SGS'!BK90</f>
        <v>0.108255</v>
      </c>
      <c r="BL90" s="351">
        <f>'2M - SGS'!BL90</f>
        <v>9.1078000000000006E-2</v>
      </c>
      <c r="BM90" s="351">
        <f>'2M - SGS'!BM90</f>
        <v>8.5239999999999996E-2</v>
      </c>
      <c r="BN90" s="351">
        <f>'2M - SGS'!BN90</f>
        <v>7.2980000000000003E-2</v>
      </c>
      <c r="BO90" s="351">
        <f>'2M - SGS'!BO90</f>
        <v>7.9849000000000003E-2</v>
      </c>
      <c r="BP90" s="351">
        <f>'2M - SGS'!BP90</f>
        <v>7.2720999999999994E-2</v>
      </c>
      <c r="BQ90" s="351">
        <f>'2M - SGS'!BQ90</f>
        <v>7.4929999999999997E-2</v>
      </c>
      <c r="BR90" s="351">
        <f>'2M - SGS'!BR90</f>
        <v>7.5861999999999999E-2</v>
      </c>
      <c r="BS90" s="351">
        <f>'2M - SGS'!BS90</f>
        <v>7.5733999999999996E-2</v>
      </c>
      <c r="BT90" s="351">
        <f>'2M - SGS'!BT90</f>
        <v>8.2808000000000007E-2</v>
      </c>
      <c r="BU90" s="351">
        <f>'2M - SGS'!BU90</f>
        <v>8.6345000000000005E-2</v>
      </c>
      <c r="BV90" s="351">
        <f>'2M - SGS'!BV90</f>
        <v>9.4200000000000006E-2</v>
      </c>
      <c r="BW90" s="351">
        <f>'2M - SGS'!BW90</f>
        <v>0.108255</v>
      </c>
      <c r="BX90" s="351">
        <f>'2M - SGS'!BX90</f>
        <v>9.1078000000000006E-2</v>
      </c>
      <c r="BY90" s="351">
        <f>'2M - SGS'!BY90</f>
        <v>8.5239999999999996E-2</v>
      </c>
      <c r="BZ90" s="351">
        <f>'2M - SGS'!BZ90</f>
        <v>7.2980000000000003E-2</v>
      </c>
      <c r="CA90" s="351">
        <f>'2M - SGS'!CA90</f>
        <v>7.9849000000000003E-2</v>
      </c>
      <c r="CB90" s="351">
        <f>'2M - SGS'!CB90</f>
        <v>7.2720999999999994E-2</v>
      </c>
      <c r="CC90" s="351">
        <f>'2M - SGS'!CC90</f>
        <v>7.4929999999999997E-2</v>
      </c>
      <c r="CD90" s="351">
        <f>'2M - SGS'!CD90</f>
        <v>7.5861999999999999E-2</v>
      </c>
      <c r="CE90" s="351">
        <f>'2M - SGS'!CE90</f>
        <v>7.5733999999999996E-2</v>
      </c>
      <c r="CF90" s="351">
        <f>'2M - SGS'!CF90</f>
        <v>8.2808000000000007E-2</v>
      </c>
      <c r="CG90" s="351">
        <f>'2M - SGS'!CG90</f>
        <v>8.6345000000000005E-2</v>
      </c>
      <c r="CH90" s="352">
        <f>'2M - SGS'!CH90</f>
        <v>9.4200000000000006E-2</v>
      </c>
      <c r="CJ90" s="249">
        <f t="shared" si="106"/>
        <v>1.0000020000000001</v>
      </c>
    </row>
    <row r="91" spans="1:88" ht="15" thickBot="1" x14ac:dyDescent="0.35"/>
    <row r="92" spans="1:88" ht="15" thickBot="1" x14ac:dyDescent="0.35">
      <c r="A92" s="20"/>
      <c r="B92" s="557" t="s">
        <v>28</v>
      </c>
      <c r="C92" s="176">
        <f>C$4</f>
        <v>44927</v>
      </c>
      <c r="D92" s="176">
        <f t="shared" ref="D92:BO92" si="107">D$4</f>
        <v>44958</v>
      </c>
      <c r="E92" s="176">
        <f t="shared" si="107"/>
        <v>44986</v>
      </c>
      <c r="F92" s="176">
        <f t="shared" si="107"/>
        <v>45017</v>
      </c>
      <c r="G92" s="176">
        <f t="shared" si="107"/>
        <v>45047</v>
      </c>
      <c r="H92" s="176">
        <f t="shared" si="107"/>
        <v>45078</v>
      </c>
      <c r="I92" s="176">
        <f t="shared" si="107"/>
        <v>45108</v>
      </c>
      <c r="J92" s="176">
        <f t="shared" si="107"/>
        <v>45139</v>
      </c>
      <c r="K92" s="176">
        <f t="shared" si="107"/>
        <v>45170</v>
      </c>
      <c r="L92" s="176">
        <f t="shared" si="107"/>
        <v>45200</v>
      </c>
      <c r="M92" s="176">
        <f t="shared" si="107"/>
        <v>45231</v>
      </c>
      <c r="N92" s="176">
        <f t="shared" si="107"/>
        <v>45261</v>
      </c>
      <c r="O92" s="176">
        <f t="shared" si="107"/>
        <v>45292</v>
      </c>
      <c r="P92" s="176">
        <f t="shared" si="107"/>
        <v>45323</v>
      </c>
      <c r="Q92" s="176">
        <f t="shared" si="107"/>
        <v>45352</v>
      </c>
      <c r="R92" s="176">
        <f t="shared" si="107"/>
        <v>45383</v>
      </c>
      <c r="S92" s="176">
        <f t="shared" si="107"/>
        <v>45413</v>
      </c>
      <c r="T92" s="176">
        <f t="shared" si="107"/>
        <v>45444</v>
      </c>
      <c r="U92" s="176">
        <f t="shared" si="107"/>
        <v>45474</v>
      </c>
      <c r="V92" s="176">
        <f t="shared" si="107"/>
        <v>45505</v>
      </c>
      <c r="W92" s="176">
        <f t="shared" si="107"/>
        <v>45536</v>
      </c>
      <c r="X92" s="176">
        <f t="shared" si="107"/>
        <v>45566</v>
      </c>
      <c r="Y92" s="176">
        <f t="shared" si="107"/>
        <v>45597</v>
      </c>
      <c r="Z92" s="176">
        <f t="shared" si="107"/>
        <v>45627</v>
      </c>
      <c r="AA92" s="176">
        <f t="shared" si="107"/>
        <v>45658</v>
      </c>
      <c r="AB92" s="176">
        <f t="shared" si="107"/>
        <v>45689</v>
      </c>
      <c r="AC92" s="176">
        <f t="shared" si="107"/>
        <v>45717</v>
      </c>
      <c r="AD92" s="176">
        <f t="shared" si="107"/>
        <v>45748</v>
      </c>
      <c r="AE92" s="176">
        <f t="shared" si="107"/>
        <v>45778</v>
      </c>
      <c r="AF92" s="176">
        <f t="shared" si="107"/>
        <v>45809</v>
      </c>
      <c r="AG92" s="176">
        <f t="shared" si="107"/>
        <v>45839</v>
      </c>
      <c r="AH92" s="176">
        <f t="shared" si="107"/>
        <v>45870</v>
      </c>
      <c r="AI92" s="176">
        <f t="shared" si="107"/>
        <v>45901</v>
      </c>
      <c r="AJ92" s="176">
        <f t="shared" si="107"/>
        <v>45931</v>
      </c>
      <c r="AK92" s="176">
        <f t="shared" si="107"/>
        <v>45962</v>
      </c>
      <c r="AL92" s="176">
        <f t="shared" si="107"/>
        <v>45992</v>
      </c>
      <c r="AM92" s="176">
        <f t="shared" si="107"/>
        <v>46023</v>
      </c>
      <c r="AN92" s="176">
        <f t="shared" si="107"/>
        <v>46054</v>
      </c>
      <c r="AO92" s="176">
        <f t="shared" si="107"/>
        <v>46082</v>
      </c>
      <c r="AP92" s="176">
        <f t="shared" si="107"/>
        <v>46113</v>
      </c>
      <c r="AQ92" s="176">
        <f t="shared" si="107"/>
        <v>46143</v>
      </c>
      <c r="AR92" s="176">
        <f t="shared" si="107"/>
        <v>46174</v>
      </c>
      <c r="AS92" s="176">
        <f t="shared" si="107"/>
        <v>46204</v>
      </c>
      <c r="AT92" s="176">
        <f t="shared" si="107"/>
        <v>46235</v>
      </c>
      <c r="AU92" s="176">
        <f t="shared" si="107"/>
        <v>46266</v>
      </c>
      <c r="AV92" s="176">
        <f t="shared" si="107"/>
        <v>46296</v>
      </c>
      <c r="AW92" s="176">
        <f t="shared" si="107"/>
        <v>46327</v>
      </c>
      <c r="AX92" s="176">
        <f t="shared" si="107"/>
        <v>46357</v>
      </c>
      <c r="AY92" s="176">
        <f t="shared" si="107"/>
        <v>46388</v>
      </c>
      <c r="AZ92" s="176">
        <f t="shared" si="107"/>
        <v>46419</v>
      </c>
      <c r="BA92" s="176">
        <f t="shared" si="107"/>
        <v>46447</v>
      </c>
      <c r="BB92" s="176">
        <f t="shared" si="107"/>
        <v>46478</v>
      </c>
      <c r="BC92" s="176">
        <f t="shared" si="107"/>
        <v>46508</v>
      </c>
      <c r="BD92" s="176">
        <f t="shared" si="107"/>
        <v>46539</v>
      </c>
      <c r="BE92" s="176">
        <f t="shared" si="107"/>
        <v>46569</v>
      </c>
      <c r="BF92" s="176">
        <f t="shared" si="107"/>
        <v>46600</v>
      </c>
      <c r="BG92" s="176">
        <f t="shared" si="107"/>
        <v>46631</v>
      </c>
      <c r="BH92" s="176">
        <f t="shared" si="107"/>
        <v>46661</v>
      </c>
      <c r="BI92" s="176">
        <f t="shared" si="107"/>
        <v>46692</v>
      </c>
      <c r="BJ92" s="176">
        <f t="shared" si="107"/>
        <v>46722</v>
      </c>
      <c r="BK92" s="176">
        <f t="shared" si="107"/>
        <v>46753</v>
      </c>
      <c r="BL92" s="176">
        <f t="shared" si="107"/>
        <v>46784</v>
      </c>
      <c r="BM92" s="176">
        <f t="shared" si="107"/>
        <v>46813</v>
      </c>
      <c r="BN92" s="176">
        <f t="shared" si="107"/>
        <v>46844</v>
      </c>
      <c r="BO92" s="176">
        <f t="shared" si="107"/>
        <v>46874</v>
      </c>
      <c r="BP92" s="176">
        <f t="shared" ref="BP92:CH92" si="108">BP$4</f>
        <v>46905</v>
      </c>
      <c r="BQ92" s="176">
        <f t="shared" si="108"/>
        <v>46935</v>
      </c>
      <c r="BR92" s="176">
        <f t="shared" si="108"/>
        <v>46966</v>
      </c>
      <c r="BS92" s="176">
        <f t="shared" si="108"/>
        <v>46997</v>
      </c>
      <c r="BT92" s="176">
        <f t="shared" si="108"/>
        <v>47027</v>
      </c>
      <c r="BU92" s="176">
        <f t="shared" si="108"/>
        <v>47058</v>
      </c>
      <c r="BV92" s="176">
        <f t="shared" si="108"/>
        <v>47088</v>
      </c>
      <c r="BW92" s="176">
        <f t="shared" si="108"/>
        <v>47119</v>
      </c>
      <c r="BX92" s="176">
        <f t="shared" si="108"/>
        <v>47150</v>
      </c>
      <c r="BY92" s="176">
        <f t="shared" si="108"/>
        <v>47178</v>
      </c>
      <c r="BZ92" s="176">
        <f t="shared" si="108"/>
        <v>47209</v>
      </c>
      <c r="CA92" s="176">
        <f t="shared" si="108"/>
        <v>47239</v>
      </c>
      <c r="CB92" s="176">
        <f t="shared" si="108"/>
        <v>47270</v>
      </c>
      <c r="CC92" s="176">
        <f t="shared" si="108"/>
        <v>47300</v>
      </c>
      <c r="CD92" s="176">
        <f t="shared" si="108"/>
        <v>47331</v>
      </c>
      <c r="CE92" s="176">
        <f t="shared" si="108"/>
        <v>47362</v>
      </c>
      <c r="CF92" s="176">
        <f t="shared" si="108"/>
        <v>47392</v>
      </c>
      <c r="CG92" s="176">
        <f t="shared" si="108"/>
        <v>47423</v>
      </c>
      <c r="CH92" s="177">
        <f t="shared" si="108"/>
        <v>47453</v>
      </c>
    </row>
    <row r="93" spans="1:88" ht="15" thickBot="1" x14ac:dyDescent="0.35">
      <c r="A93" s="20"/>
      <c r="B93" s="558"/>
      <c r="C93" s="420">
        <f>'2M - SGS'!C93</f>
        <v>5.5282999999999999E-2</v>
      </c>
      <c r="D93" s="420">
        <f>'2M - SGS'!D93</f>
        <v>5.5594999999999999E-2</v>
      </c>
      <c r="E93" s="420">
        <f>'2M - SGS'!E93</f>
        <v>5.738E-2</v>
      </c>
      <c r="F93" s="420">
        <f>'2M - SGS'!F93</f>
        <v>6.3913999999999999E-2</v>
      </c>
      <c r="G93" s="420">
        <f>'2M - SGS'!G93</f>
        <v>6.8912000000000001E-2</v>
      </c>
      <c r="H93" s="420">
        <f>'2M - SGS'!H93</f>
        <v>9.9557000000000007E-2</v>
      </c>
      <c r="I93" s="443">
        <f>'2M - SGS'!I93</f>
        <v>0.104534</v>
      </c>
      <c r="J93" s="443">
        <f>'2M - SGS'!J93</f>
        <v>0.104534</v>
      </c>
      <c r="K93" s="443">
        <f>'2M - SGS'!K93</f>
        <v>0.104534</v>
      </c>
      <c r="L93" s="443">
        <f>'2M - SGS'!L93</f>
        <v>6.5838999999999995E-2</v>
      </c>
      <c r="M93" s="443">
        <f>'2M - SGS'!M93</f>
        <v>6.8312999999999999E-2</v>
      </c>
      <c r="N93" s="443">
        <f>'2M - SGS'!N93</f>
        <v>6.4322000000000004E-2</v>
      </c>
      <c r="O93" s="443">
        <f>'2M - SGS'!O93</f>
        <v>6.0077999999999999E-2</v>
      </c>
      <c r="P93" s="443">
        <f>'2M - SGS'!P93</f>
        <v>5.8437000000000003E-2</v>
      </c>
      <c r="Q93" s="443">
        <f>'2M - SGS'!Q93</f>
        <v>6.1108999999999997E-2</v>
      </c>
      <c r="R93" s="443">
        <f>'2M - SGS'!R93</f>
        <v>6.9194000000000006E-2</v>
      </c>
      <c r="S93" s="443">
        <f>'2M - SGS'!S93</f>
        <v>7.2404999999999997E-2</v>
      </c>
      <c r="T93" s="443">
        <f>'2M - SGS'!T93</f>
        <v>0.104534</v>
      </c>
      <c r="U93" s="443">
        <f>'2M - SGS'!U93</f>
        <v>0.104534</v>
      </c>
      <c r="V93" s="443">
        <f>'2M - SGS'!V93</f>
        <v>0.104534</v>
      </c>
      <c r="W93" s="443">
        <f>'2M - SGS'!W93</f>
        <v>0.104534</v>
      </c>
      <c r="X93" s="443">
        <f>'2M - SGS'!X93</f>
        <v>6.5838999999999995E-2</v>
      </c>
      <c r="Y93" s="443">
        <f>'2M - SGS'!Y93</f>
        <v>6.8312999999999999E-2</v>
      </c>
      <c r="Z93" s="443">
        <f>'2M - SGS'!Z93</f>
        <v>6.4322000000000004E-2</v>
      </c>
      <c r="AA93" s="443">
        <f>'2M - SGS'!AA93</f>
        <v>6.0077999999999999E-2</v>
      </c>
      <c r="AB93" s="443">
        <f>'2M - SGS'!AB93</f>
        <v>5.8437000000000003E-2</v>
      </c>
      <c r="AC93" s="443">
        <f>'2M - SGS'!AC93</f>
        <v>6.1108999999999997E-2</v>
      </c>
      <c r="AD93" s="443">
        <f>'2M - SGS'!AD93</f>
        <v>6.9194000000000006E-2</v>
      </c>
      <c r="AE93" s="443">
        <f>'2M - SGS'!AE93</f>
        <v>7.2404999999999997E-2</v>
      </c>
      <c r="AF93" s="443">
        <f>'2M - SGS'!AF93</f>
        <v>0.104534</v>
      </c>
      <c r="AG93" s="443">
        <f>'2M - SGS'!AG93</f>
        <v>0.104534</v>
      </c>
      <c r="AH93" s="443">
        <f>'2M - SGS'!AH93</f>
        <v>0.104534</v>
      </c>
      <c r="AI93" s="443">
        <f>'2M - SGS'!AI93</f>
        <v>0.104534</v>
      </c>
      <c r="AJ93" s="443">
        <f>'2M - SGS'!AJ93</f>
        <v>6.5838999999999995E-2</v>
      </c>
      <c r="AK93" s="443">
        <f>'2M - SGS'!AK93</f>
        <v>6.8312999999999999E-2</v>
      </c>
      <c r="AL93" s="443">
        <f>'2M - SGS'!AL93</f>
        <v>6.4322000000000004E-2</v>
      </c>
      <c r="AM93" s="443">
        <f>'2M - SGS'!AM93</f>
        <v>6.0077999999999999E-2</v>
      </c>
      <c r="AN93" s="443">
        <f>'2M - SGS'!AN93</f>
        <v>5.8437000000000003E-2</v>
      </c>
      <c r="AO93" s="443">
        <f>'2M - SGS'!AO93</f>
        <v>6.1108999999999997E-2</v>
      </c>
      <c r="AP93" s="443">
        <f>'2M - SGS'!AP93</f>
        <v>6.9194000000000006E-2</v>
      </c>
      <c r="AQ93" s="443">
        <f>'2M - SGS'!AQ93</f>
        <v>7.2404999999999997E-2</v>
      </c>
      <c r="AR93" s="443">
        <f>'2M - SGS'!AR93</f>
        <v>0.104534</v>
      </c>
      <c r="AS93" s="443">
        <f>'2M - SGS'!AS93</f>
        <v>0.104534</v>
      </c>
      <c r="AT93" s="443">
        <f>'2M - SGS'!AT93</f>
        <v>0.104534</v>
      </c>
      <c r="AU93" s="443">
        <f>'2M - SGS'!AU93</f>
        <v>0.104534</v>
      </c>
      <c r="AV93" s="443">
        <f>'2M - SGS'!AV93</f>
        <v>6.5838999999999995E-2</v>
      </c>
      <c r="AW93" s="443">
        <f>'2M - SGS'!AW93</f>
        <v>6.8312999999999999E-2</v>
      </c>
      <c r="AX93" s="443">
        <f>'2M - SGS'!AX93</f>
        <v>6.4322000000000004E-2</v>
      </c>
      <c r="AY93" s="443">
        <f>'2M - SGS'!AY93</f>
        <v>6.0077999999999999E-2</v>
      </c>
      <c r="AZ93" s="443">
        <f>'2M - SGS'!AZ93</f>
        <v>5.8437000000000003E-2</v>
      </c>
      <c r="BA93" s="443">
        <f>'2M - SGS'!BA93</f>
        <v>6.1108999999999997E-2</v>
      </c>
      <c r="BB93" s="443">
        <f>'2M - SGS'!BB93</f>
        <v>6.9194000000000006E-2</v>
      </c>
      <c r="BC93" s="443">
        <f>'2M - SGS'!BC93</f>
        <v>7.2404999999999997E-2</v>
      </c>
      <c r="BD93" s="443">
        <f>'2M - SGS'!BD93</f>
        <v>0.104534</v>
      </c>
      <c r="BE93" s="443">
        <f>'2M - SGS'!BE93</f>
        <v>0.104534</v>
      </c>
      <c r="BF93" s="443">
        <f>'2M - SGS'!BF93</f>
        <v>0.104534</v>
      </c>
      <c r="BG93" s="443">
        <f>'2M - SGS'!BG93</f>
        <v>0.104534</v>
      </c>
      <c r="BH93" s="443">
        <f>'2M - SGS'!BH93</f>
        <v>6.5838999999999995E-2</v>
      </c>
      <c r="BI93" s="443">
        <f>'2M - SGS'!BI93</f>
        <v>6.8312999999999999E-2</v>
      </c>
      <c r="BJ93" s="443">
        <f>'2M - SGS'!BJ93</f>
        <v>6.4322000000000004E-2</v>
      </c>
      <c r="BK93" s="443">
        <f>'2M - SGS'!BK93</f>
        <v>6.0077999999999999E-2</v>
      </c>
      <c r="BL93" s="443">
        <f>'2M - SGS'!BL93</f>
        <v>5.8437000000000003E-2</v>
      </c>
      <c r="BM93" s="443">
        <f>'2M - SGS'!BM93</f>
        <v>6.1108999999999997E-2</v>
      </c>
      <c r="BN93" s="443">
        <f>'2M - SGS'!BN93</f>
        <v>6.9194000000000006E-2</v>
      </c>
      <c r="BO93" s="443">
        <f>'2M - SGS'!BO93</f>
        <v>7.2404999999999997E-2</v>
      </c>
      <c r="BP93" s="443">
        <f>'2M - SGS'!BP93</f>
        <v>0.104534</v>
      </c>
      <c r="BQ93" s="443">
        <f>'2M - SGS'!BQ93</f>
        <v>0.104534</v>
      </c>
      <c r="BR93" s="443">
        <f>'2M - SGS'!BR93</f>
        <v>0.104534</v>
      </c>
      <c r="BS93" s="443">
        <f>'2M - SGS'!BS93</f>
        <v>0.104534</v>
      </c>
      <c r="BT93" s="443">
        <f>'2M - SGS'!BT93</f>
        <v>6.5838999999999995E-2</v>
      </c>
      <c r="BU93" s="443">
        <f>'2M - SGS'!BU93</f>
        <v>6.8312999999999999E-2</v>
      </c>
      <c r="BV93" s="443">
        <f>'2M - SGS'!BV93</f>
        <v>6.4322000000000004E-2</v>
      </c>
      <c r="BW93" s="443">
        <f>'2M - SGS'!BW93</f>
        <v>6.0077999999999999E-2</v>
      </c>
      <c r="BX93" s="443">
        <f>'2M - SGS'!BX93</f>
        <v>5.8437000000000003E-2</v>
      </c>
      <c r="BY93" s="443">
        <f>'2M - SGS'!BY93</f>
        <v>6.1108999999999997E-2</v>
      </c>
      <c r="BZ93" s="443">
        <f>'2M - SGS'!BZ93</f>
        <v>6.9194000000000006E-2</v>
      </c>
      <c r="CA93" s="443">
        <f>'2M - SGS'!CA93</f>
        <v>7.2404999999999997E-2</v>
      </c>
      <c r="CB93" s="443">
        <f>'2M - SGS'!CB93</f>
        <v>0.104534</v>
      </c>
      <c r="CC93" s="443">
        <f>'2M - SGS'!CC93</f>
        <v>0.104534</v>
      </c>
      <c r="CD93" s="443">
        <f>'2M - SGS'!CD93</f>
        <v>0.104534</v>
      </c>
      <c r="CE93" s="443">
        <f>'2M - SGS'!CE93</f>
        <v>0.104534</v>
      </c>
      <c r="CF93" s="443">
        <f>'2M - SGS'!CF93</f>
        <v>6.5838999999999995E-2</v>
      </c>
      <c r="CG93" s="443">
        <f>'2M - SGS'!CG93</f>
        <v>6.8312999999999999E-2</v>
      </c>
      <c r="CH93" s="450">
        <f>'2M - SGS'!CH93</f>
        <v>6.4322000000000004E-2</v>
      </c>
      <c r="CJ93" s="232" t="s">
        <v>185</v>
      </c>
    </row>
    <row r="94" spans="1:88" x14ac:dyDescent="0.3">
      <c r="C94" s="419" t="s">
        <v>232</v>
      </c>
      <c r="I94" s="444" t="s">
        <v>260</v>
      </c>
      <c r="CJ94" s="232" t="s">
        <v>194</v>
      </c>
    </row>
    <row r="95" spans="1:88" x14ac:dyDescent="0.3">
      <c r="CJ95" s="232" t="s">
        <v>233</v>
      </c>
    </row>
    <row r="111" spans="4:10" x14ac:dyDescent="0.3">
      <c r="J111" s="5"/>
    </row>
    <row r="112" spans="4:10" x14ac:dyDescent="0.3">
      <c r="D112" s="6"/>
    </row>
  </sheetData>
  <mergeCells count="6">
    <mergeCell ref="A77:A90"/>
    <mergeCell ref="B92:B93"/>
    <mergeCell ref="A4:A19"/>
    <mergeCell ref="A22:A37"/>
    <mergeCell ref="A40:A55"/>
    <mergeCell ref="A58:A74"/>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7030A0"/>
  </sheetPr>
  <dimension ref="A1:CJ201"/>
  <sheetViews>
    <sheetView zoomScale="80" zoomScaleNormal="80" workbookViewId="0">
      <pane xSplit="2" topLeftCell="C1" activePane="topRight" state="frozen"/>
      <selection activeCell="K32" sqref="K32"/>
      <selection pane="topRight" activeCell="E34" sqref="E34"/>
    </sheetView>
  </sheetViews>
  <sheetFormatPr defaultRowHeight="14.4" x14ac:dyDescent="0.3"/>
  <cols>
    <col min="1" max="1" width="10" customWidth="1"/>
    <col min="2" max="2" width="24.6640625" customWidth="1"/>
    <col min="3" max="3" width="15.6640625" bestFit="1" customWidth="1"/>
    <col min="4" max="86" width="13.6640625" customWidth="1"/>
    <col min="87" max="88" width="10.5546875" bestFit="1" customWidth="1"/>
    <col min="99" max="99" width="9.33203125" customWidth="1"/>
  </cols>
  <sheetData>
    <row r="1" spans="1:88" s="2" customFormat="1" ht="15" thickBot="1" x14ac:dyDescent="0.35">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35">
      <c r="A2" s="19"/>
      <c r="B2" s="35" t="s">
        <v>13</v>
      </c>
      <c r="C2" s="400">
        <f>' 1M - RES'!C2</f>
        <v>0.82499999999999996</v>
      </c>
      <c r="D2" s="400">
        <f>C2</f>
        <v>0.82499999999999996</v>
      </c>
      <c r="E2" s="393">
        <f t="shared" ref="E2:BP2" si="0">D2</f>
        <v>0.82499999999999996</v>
      </c>
      <c r="F2" s="402">
        <f t="shared" si="0"/>
        <v>0.82499999999999996</v>
      </c>
      <c r="G2" s="402">
        <f t="shared" si="0"/>
        <v>0.82499999999999996</v>
      </c>
      <c r="H2" s="402">
        <f t="shared" si="0"/>
        <v>0.82499999999999996</v>
      </c>
      <c r="I2" s="402">
        <f t="shared" si="0"/>
        <v>0.82499999999999996</v>
      </c>
      <c r="J2" s="402">
        <f t="shared" si="0"/>
        <v>0.82499999999999996</v>
      </c>
      <c r="K2" s="402">
        <f t="shared" si="0"/>
        <v>0.82499999999999996</v>
      </c>
      <c r="L2" s="402">
        <f t="shared" si="0"/>
        <v>0.82499999999999996</v>
      </c>
      <c r="M2" s="402">
        <f t="shared" si="0"/>
        <v>0.82499999999999996</v>
      </c>
      <c r="N2" s="402">
        <f t="shared" si="0"/>
        <v>0.82499999999999996</v>
      </c>
      <c r="O2" s="402">
        <f t="shared" si="0"/>
        <v>0.82499999999999996</v>
      </c>
      <c r="P2" s="402">
        <f t="shared" si="0"/>
        <v>0.82499999999999996</v>
      </c>
      <c r="Q2" s="402">
        <f t="shared" si="0"/>
        <v>0.82499999999999996</v>
      </c>
      <c r="R2" s="402">
        <f t="shared" si="0"/>
        <v>0.82499999999999996</v>
      </c>
      <c r="S2" s="402">
        <f t="shared" si="0"/>
        <v>0.82499999999999996</v>
      </c>
      <c r="T2" s="402">
        <f t="shared" si="0"/>
        <v>0.82499999999999996</v>
      </c>
      <c r="U2" s="402">
        <f t="shared" si="0"/>
        <v>0.82499999999999996</v>
      </c>
      <c r="V2" s="402">
        <f t="shared" si="0"/>
        <v>0.82499999999999996</v>
      </c>
      <c r="W2" s="402">
        <f t="shared" si="0"/>
        <v>0.82499999999999996</v>
      </c>
      <c r="X2" s="402">
        <f t="shared" si="0"/>
        <v>0.82499999999999996</v>
      </c>
      <c r="Y2" s="402">
        <f t="shared" si="0"/>
        <v>0.82499999999999996</v>
      </c>
      <c r="Z2" s="402">
        <f t="shared" si="0"/>
        <v>0.82499999999999996</v>
      </c>
      <c r="AA2" s="402">
        <f t="shared" si="0"/>
        <v>0.82499999999999996</v>
      </c>
      <c r="AB2" s="402">
        <f t="shared" si="0"/>
        <v>0.82499999999999996</v>
      </c>
      <c r="AC2" s="402">
        <f t="shared" si="0"/>
        <v>0.82499999999999996</v>
      </c>
      <c r="AD2" s="402">
        <f t="shared" si="0"/>
        <v>0.82499999999999996</v>
      </c>
      <c r="AE2" s="402">
        <f t="shared" si="0"/>
        <v>0.82499999999999996</v>
      </c>
      <c r="AF2" s="402">
        <f t="shared" si="0"/>
        <v>0.82499999999999996</v>
      </c>
      <c r="AG2" s="402">
        <f t="shared" si="0"/>
        <v>0.82499999999999996</v>
      </c>
      <c r="AH2" s="402">
        <f t="shared" si="0"/>
        <v>0.82499999999999996</v>
      </c>
      <c r="AI2" s="402">
        <f t="shared" si="0"/>
        <v>0.82499999999999996</v>
      </c>
      <c r="AJ2" s="402">
        <f t="shared" si="0"/>
        <v>0.82499999999999996</v>
      </c>
      <c r="AK2" s="402">
        <f t="shared" si="0"/>
        <v>0.82499999999999996</v>
      </c>
      <c r="AL2" s="402">
        <f t="shared" si="0"/>
        <v>0.82499999999999996</v>
      </c>
      <c r="AM2" s="402">
        <f t="shared" si="0"/>
        <v>0.82499999999999996</v>
      </c>
      <c r="AN2" s="402">
        <f t="shared" si="0"/>
        <v>0.82499999999999996</v>
      </c>
      <c r="AO2" s="402">
        <f t="shared" si="0"/>
        <v>0.82499999999999996</v>
      </c>
      <c r="AP2" s="402">
        <f t="shared" si="0"/>
        <v>0.82499999999999996</v>
      </c>
      <c r="AQ2" s="402">
        <f t="shared" si="0"/>
        <v>0.82499999999999996</v>
      </c>
      <c r="AR2" s="402">
        <f t="shared" si="0"/>
        <v>0.82499999999999996</v>
      </c>
      <c r="AS2" s="402">
        <f t="shared" si="0"/>
        <v>0.82499999999999996</v>
      </c>
      <c r="AT2" s="402">
        <f t="shared" si="0"/>
        <v>0.82499999999999996</v>
      </c>
      <c r="AU2" s="402">
        <f t="shared" si="0"/>
        <v>0.82499999999999996</v>
      </c>
      <c r="AV2" s="402">
        <f t="shared" si="0"/>
        <v>0.82499999999999996</v>
      </c>
      <c r="AW2" s="402">
        <f t="shared" si="0"/>
        <v>0.82499999999999996</v>
      </c>
      <c r="AX2" s="402">
        <f t="shared" si="0"/>
        <v>0.82499999999999996</v>
      </c>
      <c r="AY2" s="402">
        <f t="shared" si="0"/>
        <v>0.82499999999999996</v>
      </c>
      <c r="AZ2" s="402">
        <f t="shared" si="0"/>
        <v>0.82499999999999996</v>
      </c>
      <c r="BA2" s="402">
        <f t="shared" si="0"/>
        <v>0.82499999999999996</v>
      </c>
      <c r="BB2" s="402">
        <f t="shared" si="0"/>
        <v>0.82499999999999996</v>
      </c>
      <c r="BC2" s="402">
        <f t="shared" si="0"/>
        <v>0.82499999999999996</v>
      </c>
      <c r="BD2" s="402">
        <f t="shared" si="0"/>
        <v>0.82499999999999996</v>
      </c>
      <c r="BE2" s="402">
        <f t="shared" si="0"/>
        <v>0.82499999999999996</v>
      </c>
      <c r="BF2" s="402">
        <f t="shared" si="0"/>
        <v>0.82499999999999996</v>
      </c>
      <c r="BG2" s="402">
        <f t="shared" si="0"/>
        <v>0.82499999999999996</v>
      </c>
      <c r="BH2" s="402">
        <f t="shared" si="0"/>
        <v>0.82499999999999996</v>
      </c>
      <c r="BI2" s="402">
        <f t="shared" si="0"/>
        <v>0.82499999999999996</v>
      </c>
      <c r="BJ2" s="402">
        <f t="shared" si="0"/>
        <v>0.82499999999999996</v>
      </c>
      <c r="BK2" s="402">
        <f t="shared" si="0"/>
        <v>0.82499999999999996</v>
      </c>
      <c r="BL2" s="402">
        <f t="shared" si="0"/>
        <v>0.82499999999999996</v>
      </c>
      <c r="BM2" s="402">
        <f t="shared" si="0"/>
        <v>0.82499999999999996</v>
      </c>
      <c r="BN2" s="402">
        <f t="shared" si="0"/>
        <v>0.82499999999999996</v>
      </c>
      <c r="BO2" s="402">
        <f t="shared" si="0"/>
        <v>0.82499999999999996</v>
      </c>
      <c r="BP2" s="402">
        <f t="shared" si="0"/>
        <v>0.82499999999999996</v>
      </c>
      <c r="BQ2" s="402">
        <f t="shared" ref="BQ2:CH2" si="1">BP2</f>
        <v>0.82499999999999996</v>
      </c>
      <c r="BR2" s="402">
        <f t="shared" si="1"/>
        <v>0.82499999999999996</v>
      </c>
      <c r="BS2" s="402">
        <f t="shared" si="1"/>
        <v>0.82499999999999996</v>
      </c>
      <c r="BT2" s="402">
        <f t="shared" si="1"/>
        <v>0.82499999999999996</v>
      </c>
      <c r="BU2" s="402">
        <f t="shared" si="1"/>
        <v>0.82499999999999996</v>
      </c>
      <c r="BV2" s="402">
        <f t="shared" si="1"/>
        <v>0.82499999999999996</v>
      </c>
      <c r="BW2" s="402">
        <f t="shared" si="1"/>
        <v>0.82499999999999996</v>
      </c>
      <c r="BX2" s="402">
        <f t="shared" si="1"/>
        <v>0.82499999999999996</v>
      </c>
      <c r="BY2" s="402">
        <f t="shared" si="1"/>
        <v>0.82499999999999996</v>
      </c>
      <c r="BZ2" s="402">
        <f t="shared" si="1"/>
        <v>0.82499999999999996</v>
      </c>
      <c r="CA2" s="402">
        <f t="shared" si="1"/>
        <v>0.82499999999999996</v>
      </c>
      <c r="CB2" s="402">
        <f t="shared" si="1"/>
        <v>0.82499999999999996</v>
      </c>
      <c r="CC2" s="402">
        <f t="shared" si="1"/>
        <v>0.82499999999999996</v>
      </c>
      <c r="CD2" s="402">
        <f t="shared" si="1"/>
        <v>0.82499999999999996</v>
      </c>
      <c r="CE2" s="402">
        <f t="shared" si="1"/>
        <v>0.82499999999999996</v>
      </c>
      <c r="CF2" s="402">
        <f t="shared" si="1"/>
        <v>0.82499999999999996</v>
      </c>
      <c r="CG2" s="402">
        <f t="shared" si="1"/>
        <v>0.82499999999999996</v>
      </c>
      <c r="CH2" s="403">
        <f t="shared" si="1"/>
        <v>0.82499999999999996</v>
      </c>
    </row>
    <row r="3" spans="1:88" s="7" customFormat="1" ht="15" thickBot="1" x14ac:dyDescent="0.35">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35">
      <c r="A4" s="559" t="s">
        <v>14</v>
      </c>
      <c r="B4" s="18" t="s">
        <v>10</v>
      </c>
      <c r="C4" s="176">
        <f>' 1M - RES'!C4</f>
        <v>44927</v>
      </c>
      <c r="D4" s="176">
        <f>' 1M - RES'!D4</f>
        <v>44958</v>
      </c>
      <c r="E4" s="176">
        <f>' 1M - RES'!E4</f>
        <v>44986</v>
      </c>
      <c r="F4" s="176">
        <f>' 1M - RES'!F4</f>
        <v>45017</v>
      </c>
      <c r="G4" s="176">
        <f>' 1M - RES'!G4</f>
        <v>45047</v>
      </c>
      <c r="H4" s="176">
        <f>' 1M - RES'!H4</f>
        <v>45078</v>
      </c>
      <c r="I4" s="176">
        <f>' 1M - RES'!I4</f>
        <v>45108</v>
      </c>
      <c r="J4" s="176">
        <f>' 1M - RES'!J4</f>
        <v>45139</v>
      </c>
      <c r="K4" s="176">
        <f>' 1M - RES'!K4</f>
        <v>45170</v>
      </c>
      <c r="L4" s="176">
        <f>' 1M - RES'!L4</f>
        <v>45200</v>
      </c>
      <c r="M4" s="176">
        <f>' 1M - RES'!M4</f>
        <v>45231</v>
      </c>
      <c r="N4" s="176">
        <f>' 1M - RES'!N4</f>
        <v>45261</v>
      </c>
      <c r="O4" s="176">
        <f>' 1M - RES'!O4</f>
        <v>45292</v>
      </c>
      <c r="P4" s="176">
        <f>' 1M - RES'!P4</f>
        <v>45323</v>
      </c>
      <c r="Q4" s="176">
        <f>' 1M - RES'!Q4</f>
        <v>45352</v>
      </c>
      <c r="R4" s="176">
        <f>' 1M - RES'!R4</f>
        <v>45383</v>
      </c>
      <c r="S4" s="176">
        <f>' 1M - RES'!S4</f>
        <v>45413</v>
      </c>
      <c r="T4" s="176">
        <f>' 1M - RES'!T4</f>
        <v>45444</v>
      </c>
      <c r="U4" s="176">
        <f>' 1M - RES'!U4</f>
        <v>45474</v>
      </c>
      <c r="V4" s="176">
        <f>' 1M - RES'!V4</f>
        <v>45505</v>
      </c>
      <c r="W4" s="176">
        <f>' 1M - RES'!W4</f>
        <v>45536</v>
      </c>
      <c r="X4" s="176">
        <f>' 1M - RES'!X4</f>
        <v>45566</v>
      </c>
      <c r="Y4" s="176">
        <f>' 1M - RES'!Y4</f>
        <v>45597</v>
      </c>
      <c r="Z4" s="176">
        <f>' 1M - RES'!Z4</f>
        <v>45627</v>
      </c>
      <c r="AA4" s="176">
        <f>' 1M - RES'!AA4</f>
        <v>45658</v>
      </c>
      <c r="AB4" s="176">
        <f>' 1M - RES'!AB4</f>
        <v>45689</v>
      </c>
      <c r="AC4" s="176">
        <f>' 1M - RES'!AC4</f>
        <v>45717</v>
      </c>
      <c r="AD4" s="176">
        <f>' 1M - RES'!AD4</f>
        <v>45748</v>
      </c>
      <c r="AE4" s="176">
        <f>' 1M - RES'!AE4</f>
        <v>45778</v>
      </c>
      <c r="AF4" s="176">
        <f>' 1M - RES'!AF4</f>
        <v>45809</v>
      </c>
      <c r="AG4" s="176">
        <f>' 1M - RES'!AG4</f>
        <v>45839</v>
      </c>
      <c r="AH4" s="176">
        <f>' 1M - RES'!AH4</f>
        <v>45870</v>
      </c>
      <c r="AI4" s="176">
        <f>' 1M - RES'!AI4</f>
        <v>45901</v>
      </c>
      <c r="AJ4" s="176">
        <f>' 1M - RES'!AJ4</f>
        <v>45931</v>
      </c>
      <c r="AK4" s="176">
        <f>' 1M - RES'!AK4</f>
        <v>45962</v>
      </c>
      <c r="AL4" s="176">
        <f>' 1M - RES'!AL4</f>
        <v>45992</v>
      </c>
      <c r="AM4" s="176">
        <f>' 1M - RES'!AM4</f>
        <v>46023</v>
      </c>
      <c r="AN4" s="176">
        <f>' 1M - RES'!AN4</f>
        <v>46054</v>
      </c>
      <c r="AO4" s="176">
        <f>' 1M - RES'!AO4</f>
        <v>46082</v>
      </c>
      <c r="AP4" s="176">
        <f>' 1M - RES'!AP4</f>
        <v>46113</v>
      </c>
      <c r="AQ4" s="176">
        <f>' 1M - RES'!AQ4</f>
        <v>46143</v>
      </c>
      <c r="AR4" s="176">
        <f>' 1M - RES'!AR4</f>
        <v>46174</v>
      </c>
      <c r="AS4" s="176">
        <f>' 1M - RES'!AS4</f>
        <v>46204</v>
      </c>
      <c r="AT4" s="176">
        <f>' 1M - RES'!AT4</f>
        <v>46235</v>
      </c>
      <c r="AU4" s="176">
        <f>' 1M - RES'!AU4</f>
        <v>46266</v>
      </c>
      <c r="AV4" s="176">
        <f>' 1M - RES'!AV4</f>
        <v>46296</v>
      </c>
      <c r="AW4" s="176">
        <f>' 1M - RES'!AW4</f>
        <v>46327</v>
      </c>
      <c r="AX4" s="176">
        <f>' 1M - RES'!AX4</f>
        <v>46357</v>
      </c>
      <c r="AY4" s="176">
        <f>' 1M - RES'!AY4</f>
        <v>46388</v>
      </c>
      <c r="AZ4" s="176">
        <f>' 1M - RES'!AZ4</f>
        <v>46419</v>
      </c>
      <c r="BA4" s="176">
        <f>' 1M - RES'!BA4</f>
        <v>46447</v>
      </c>
      <c r="BB4" s="176">
        <f>' 1M - RES'!BB4</f>
        <v>46478</v>
      </c>
      <c r="BC4" s="176">
        <f>' 1M - RES'!BC4</f>
        <v>46508</v>
      </c>
      <c r="BD4" s="176">
        <f>' 1M - RES'!BD4</f>
        <v>46539</v>
      </c>
      <c r="BE4" s="176">
        <f>' 1M - RES'!BE4</f>
        <v>46569</v>
      </c>
      <c r="BF4" s="176">
        <f>' 1M - RES'!BF4</f>
        <v>46600</v>
      </c>
      <c r="BG4" s="176">
        <f>' 1M - RES'!BG4</f>
        <v>46631</v>
      </c>
      <c r="BH4" s="176">
        <f>' 1M - RES'!BH4</f>
        <v>46661</v>
      </c>
      <c r="BI4" s="176">
        <f>' 1M - RES'!BI4</f>
        <v>46692</v>
      </c>
      <c r="BJ4" s="176">
        <f>' 1M - RES'!BJ4</f>
        <v>46722</v>
      </c>
      <c r="BK4" s="176">
        <f>' 1M - RES'!BK4</f>
        <v>46753</v>
      </c>
      <c r="BL4" s="176">
        <f>' 1M - RES'!BL4</f>
        <v>46784</v>
      </c>
      <c r="BM4" s="176">
        <f>' 1M - RES'!BM4</f>
        <v>46813</v>
      </c>
      <c r="BN4" s="176">
        <f>' 1M - RES'!BN4</f>
        <v>46844</v>
      </c>
      <c r="BO4" s="176">
        <f>' 1M - RES'!BO4</f>
        <v>46874</v>
      </c>
      <c r="BP4" s="176">
        <f>' 1M - RES'!BP4</f>
        <v>46905</v>
      </c>
      <c r="BQ4" s="176">
        <f>' 1M - RES'!BQ4</f>
        <v>46935</v>
      </c>
      <c r="BR4" s="176">
        <f>' 1M - RES'!BR4</f>
        <v>46966</v>
      </c>
      <c r="BS4" s="176">
        <f>' 1M - RES'!BS4</f>
        <v>46997</v>
      </c>
      <c r="BT4" s="176">
        <f>' 1M - RES'!BT4</f>
        <v>47027</v>
      </c>
      <c r="BU4" s="176">
        <f>' 1M - RES'!BU4</f>
        <v>47058</v>
      </c>
      <c r="BV4" s="176">
        <f>' 1M - RES'!BV4</f>
        <v>47088</v>
      </c>
      <c r="BW4" s="176">
        <f>' 1M - RES'!BW4</f>
        <v>47119</v>
      </c>
      <c r="BX4" s="176">
        <f>' 1M - RES'!BX4</f>
        <v>47150</v>
      </c>
      <c r="BY4" s="176">
        <f>' 1M - RES'!BY4</f>
        <v>47178</v>
      </c>
      <c r="BZ4" s="176">
        <f>' 1M - RES'!BZ4</f>
        <v>47209</v>
      </c>
      <c r="CA4" s="176">
        <f>' 1M - RES'!CA4</f>
        <v>47239</v>
      </c>
      <c r="CB4" s="176">
        <f>' 1M - RES'!CB4</f>
        <v>47270</v>
      </c>
      <c r="CC4" s="176">
        <f>' 1M - RES'!CC4</f>
        <v>47300</v>
      </c>
      <c r="CD4" s="176">
        <f>' 1M - RES'!CD4</f>
        <v>47331</v>
      </c>
      <c r="CE4" s="176">
        <f>' 1M - RES'!CE4</f>
        <v>47362</v>
      </c>
      <c r="CF4" s="176">
        <f>' 1M - RES'!CF4</f>
        <v>47392</v>
      </c>
      <c r="CG4" s="176">
        <f>' 1M - RES'!CG4</f>
        <v>47423</v>
      </c>
      <c r="CH4" s="176">
        <f>' 1M - RES'!CH4</f>
        <v>47453</v>
      </c>
    </row>
    <row r="5" spans="1:88" ht="15" customHeight="1" x14ac:dyDescent="0.3">
      <c r="A5" s="560"/>
      <c r="B5" s="11" t="s">
        <v>20</v>
      </c>
      <c r="C5" s="3">
        <f>'BIZ kWh ENTRY'!S180</f>
        <v>0</v>
      </c>
      <c r="D5" s="3">
        <f>'BIZ kWh ENTRY'!T180</f>
        <v>0</v>
      </c>
      <c r="E5" s="3">
        <f>'BIZ kWh ENTRY'!U180</f>
        <v>0</v>
      </c>
      <c r="F5" s="3">
        <f>'BIZ kWh ENTRY'!V180</f>
        <v>0</v>
      </c>
      <c r="G5" s="3">
        <f>'BIZ kWh ENTRY'!W180</f>
        <v>0</v>
      </c>
      <c r="H5" s="3">
        <f>'BIZ kWh ENTRY'!X180</f>
        <v>0</v>
      </c>
      <c r="I5" s="3">
        <f>'BIZ kWh ENTRY'!Y180</f>
        <v>0</v>
      </c>
      <c r="J5" s="3">
        <f>'BIZ kWh ENTRY'!Z180</f>
        <v>0</v>
      </c>
      <c r="K5" s="3">
        <f>'BIZ kWh ENTRY'!AA180</f>
        <v>0</v>
      </c>
      <c r="L5" s="3">
        <f>'BIZ kWh ENTRY'!AB180</f>
        <v>0</v>
      </c>
      <c r="M5" s="3">
        <f>'BIZ kWh ENTRY'!AC180</f>
        <v>0</v>
      </c>
      <c r="N5" s="3">
        <f>'BIZ kWh ENTRY'!AD180</f>
        <v>0</v>
      </c>
      <c r="O5" s="186"/>
      <c r="P5" s="186"/>
      <c r="Q5" s="186"/>
      <c r="R5" s="186"/>
      <c r="S5" s="186"/>
      <c r="T5" s="186"/>
      <c r="U5" s="186"/>
      <c r="V5" s="186"/>
      <c r="W5" s="186"/>
      <c r="X5" s="186"/>
      <c r="Y5" s="186"/>
      <c r="Z5" s="186"/>
      <c r="AA5" s="186"/>
      <c r="AB5" s="186"/>
      <c r="AC5" s="186"/>
      <c r="AD5" s="186"/>
      <c r="AE5" s="186"/>
      <c r="AF5" s="186"/>
      <c r="AG5" s="186"/>
      <c r="AH5" s="186"/>
      <c r="AI5" s="186"/>
      <c r="AJ5" s="186"/>
      <c r="AK5" s="186"/>
      <c r="AL5" s="186"/>
      <c r="AM5" s="186"/>
      <c r="AN5" s="186"/>
      <c r="AO5" s="186"/>
      <c r="AP5" s="186"/>
      <c r="AQ5" s="186"/>
      <c r="AR5" s="186"/>
      <c r="AS5" s="186"/>
      <c r="AT5" s="186"/>
      <c r="AU5" s="186"/>
      <c r="AV5" s="186"/>
      <c r="AW5" s="186"/>
      <c r="AX5" s="186"/>
      <c r="AY5" s="186"/>
      <c r="AZ5" s="186"/>
      <c r="BA5" s="186"/>
      <c r="BB5" s="186"/>
      <c r="BC5" s="186"/>
      <c r="BD5" s="186"/>
      <c r="BE5" s="186"/>
      <c r="BF5" s="186"/>
      <c r="BG5" s="186"/>
      <c r="BH5" s="186"/>
      <c r="BI5" s="186"/>
      <c r="BJ5" s="186"/>
      <c r="BK5" s="186"/>
      <c r="BL5" s="186"/>
      <c r="BM5" s="186"/>
      <c r="BN5" s="186"/>
      <c r="BO5" s="186"/>
      <c r="BP5" s="186"/>
      <c r="BQ5" s="186"/>
      <c r="BR5" s="186"/>
      <c r="BS5" s="186"/>
      <c r="BT5" s="186"/>
      <c r="BU5" s="186"/>
      <c r="BV5" s="186"/>
      <c r="BW5" s="186"/>
      <c r="BX5" s="186"/>
      <c r="BY5" s="186"/>
      <c r="BZ5" s="186"/>
      <c r="CA5" s="186"/>
      <c r="CB5" s="186"/>
      <c r="CC5" s="186"/>
      <c r="CD5" s="186"/>
      <c r="CE5" s="186"/>
      <c r="CF5" s="186"/>
      <c r="CG5" s="186"/>
      <c r="CH5" s="240"/>
    </row>
    <row r="6" spans="1:88" x14ac:dyDescent="0.3">
      <c r="A6" s="560"/>
      <c r="B6" s="13" t="s">
        <v>0</v>
      </c>
      <c r="C6" s="3">
        <f>'BIZ kWh ENTRY'!S181</f>
        <v>0</v>
      </c>
      <c r="D6" s="3">
        <f>'BIZ kWh ENTRY'!T181</f>
        <v>0</v>
      </c>
      <c r="E6" s="3">
        <f>'BIZ kWh ENTRY'!U181</f>
        <v>0</v>
      </c>
      <c r="F6" s="3">
        <f>'BIZ kWh ENTRY'!V181</f>
        <v>0</v>
      </c>
      <c r="G6" s="3">
        <f>'BIZ kWh ENTRY'!W181</f>
        <v>0</v>
      </c>
      <c r="H6" s="3">
        <f>'BIZ kWh ENTRY'!X181</f>
        <v>0</v>
      </c>
      <c r="I6" s="3">
        <f>'BIZ kWh ENTRY'!Y181</f>
        <v>105207.59</v>
      </c>
      <c r="J6" s="3">
        <f>'BIZ kWh ENTRY'!Z181</f>
        <v>0</v>
      </c>
      <c r="K6" s="3">
        <f>'BIZ kWh ENTRY'!AA181</f>
        <v>0</v>
      </c>
      <c r="L6" s="3">
        <f>'BIZ kWh ENTRY'!AB181</f>
        <v>0</v>
      </c>
      <c r="M6" s="3">
        <f>'BIZ kWh ENTRY'!AC181</f>
        <v>0</v>
      </c>
      <c r="N6" s="3">
        <f>'BIZ kWh ENTRY'!AD181</f>
        <v>0</v>
      </c>
      <c r="O6" s="186"/>
      <c r="P6" s="186"/>
      <c r="Q6" s="186"/>
      <c r="R6" s="186"/>
      <c r="S6" s="186"/>
      <c r="T6" s="186"/>
      <c r="U6" s="186"/>
      <c r="V6" s="186"/>
      <c r="W6" s="186"/>
      <c r="X6" s="186"/>
      <c r="Y6" s="186"/>
      <c r="Z6" s="186"/>
      <c r="AA6" s="186"/>
      <c r="AB6" s="186"/>
      <c r="AC6" s="186"/>
      <c r="AD6" s="186"/>
      <c r="AE6" s="186"/>
      <c r="AF6" s="186"/>
      <c r="AG6" s="186"/>
      <c r="AH6" s="186"/>
      <c r="AI6" s="186"/>
      <c r="AJ6" s="186"/>
      <c r="AK6" s="186"/>
      <c r="AL6" s="186"/>
      <c r="AM6" s="186"/>
      <c r="AN6" s="186"/>
      <c r="AO6" s="186"/>
      <c r="AP6" s="186"/>
      <c r="AQ6" s="186"/>
      <c r="AR6" s="186"/>
      <c r="AS6" s="186"/>
      <c r="AT6" s="186"/>
      <c r="AU6" s="186"/>
      <c r="AV6" s="186"/>
      <c r="AW6" s="186"/>
      <c r="AX6" s="186"/>
      <c r="AY6" s="186"/>
      <c r="AZ6" s="186"/>
      <c r="BA6" s="186"/>
      <c r="BB6" s="186"/>
      <c r="BC6" s="186"/>
      <c r="BD6" s="186"/>
      <c r="BE6" s="186"/>
      <c r="BF6" s="186"/>
      <c r="BG6" s="186"/>
      <c r="BH6" s="186"/>
      <c r="BI6" s="186"/>
      <c r="BJ6" s="186"/>
      <c r="BK6" s="186"/>
      <c r="BL6" s="186"/>
      <c r="BM6" s="186"/>
      <c r="BN6" s="186"/>
      <c r="BO6" s="186"/>
      <c r="BP6" s="186"/>
      <c r="BQ6" s="186"/>
      <c r="BR6" s="186"/>
      <c r="BS6" s="186"/>
      <c r="BT6" s="186"/>
      <c r="BU6" s="186"/>
      <c r="BV6" s="186"/>
      <c r="BW6" s="186"/>
      <c r="BX6" s="186"/>
      <c r="BY6" s="186"/>
      <c r="BZ6" s="186"/>
      <c r="CA6" s="186"/>
      <c r="CB6" s="186"/>
      <c r="CC6" s="186"/>
      <c r="CD6" s="186"/>
      <c r="CE6" s="186"/>
      <c r="CF6" s="186"/>
      <c r="CG6" s="186"/>
      <c r="CH6" s="240"/>
    </row>
    <row r="7" spans="1:88" x14ac:dyDescent="0.3">
      <c r="A7" s="560"/>
      <c r="B7" s="11" t="s">
        <v>21</v>
      </c>
      <c r="C7" s="3">
        <f>'BIZ kWh ENTRY'!S182</f>
        <v>0</v>
      </c>
      <c r="D7" s="3">
        <f>'BIZ kWh ENTRY'!T182</f>
        <v>0</v>
      </c>
      <c r="E7" s="3">
        <f>'BIZ kWh ENTRY'!U182</f>
        <v>0</v>
      </c>
      <c r="F7" s="3">
        <f>'BIZ kWh ENTRY'!V182</f>
        <v>0</v>
      </c>
      <c r="G7" s="3">
        <f>'BIZ kWh ENTRY'!W182</f>
        <v>0</v>
      </c>
      <c r="H7" s="3">
        <f>'BIZ kWh ENTRY'!X182</f>
        <v>0</v>
      </c>
      <c r="I7" s="3">
        <f>'BIZ kWh ENTRY'!Y182</f>
        <v>0</v>
      </c>
      <c r="J7" s="3">
        <f>'BIZ kWh ENTRY'!Z182</f>
        <v>0</v>
      </c>
      <c r="K7" s="3">
        <f>'BIZ kWh ENTRY'!AA182</f>
        <v>0</v>
      </c>
      <c r="L7" s="3">
        <f>'BIZ kWh ENTRY'!AB182</f>
        <v>0</v>
      </c>
      <c r="M7" s="3">
        <f>'BIZ kWh ENTRY'!AC182</f>
        <v>0</v>
      </c>
      <c r="N7" s="3">
        <f>'BIZ kWh ENTRY'!AD182</f>
        <v>0</v>
      </c>
      <c r="O7" s="186"/>
      <c r="P7" s="186"/>
      <c r="Q7" s="186"/>
      <c r="R7" s="186"/>
      <c r="S7" s="186"/>
      <c r="T7" s="186"/>
      <c r="U7" s="186"/>
      <c r="V7" s="186"/>
      <c r="W7" s="186"/>
      <c r="X7" s="186"/>
      <c r="Y7" s="186"/>
      <c r="Z7" s="186"/>
      <c r="AA7" s="186"/>
      <c r="AB7" s="186"/>
      <c r="AC7" s="186"/>
      <c r="AD7" s="186"/>
      <c r="AE7" s="186"/>
      <c r="AF7" s="186"/>
      <c r="AG7" s="186"/>
      <c r="AH7" s="186"/>
      <c r="AI7" s="186"/>
      <c r="AJ7" s="186"/>
      <c r="AK7" s="186"/>
      <c r="AL7" s="186"/>
      <c r="AM7" s="186"/>
      <c r="AN7" s="186"/>
      <c r="AO7" s="186"/>
      <c r="AP7" s="186"/>
      <c r="AQ7" s="186"/>
      <c r="AR7" s="186"/>
      <c r="AS7" s="186"/>
      <c r="AT7" s="186"/>
      <c r="AU7" s="186"/>
      <c r="AV7" s="186"/>
      <c r="AW7" s="186"/>
      <c r="AX7" s="186"/>
      <c r="AY7" s="186"/>
      <c r="AZ7" s="186"/>
      <c r="BA7" s="186"/>
      <c r="BB7" s="186"/>
      <c r="BC7" s="186"/>
      <c r="BD7" s="186"/>
      <c r="BE7" s="186"/>
      <c r="BF7" s="186"/>
      <c r="BG7" s="186"/>
      <c r="BH7" s="186"/>
      <c r="BI7" s="186"/>
      <c r="BJ7" s="186"/>
      <c r="BK7" s="186"/>
      <c r="BL7" s="186"/>
      <c r="BM7" s="186"/>
      <c r="BN7" s="186"/>
      <c r="BO7" s="186"/>
      <c r="BP7" s="186"/>
      <c r="BQ7" s="186"/>
      <c r="BR7" s="186"/>
      <c r="BS7" s="186"/>
      <c r="BT7" s="186"/>
      <c r="BU7" s="186"/>
      <c r="BV7" s="186"/>
      <c r="BW7" s="186"/>
      <c r="BX7" s="186"/>
      <c r="BY7" s="186"/>
      <c r="BZ7" s="186"/>
      <c r="CA7" s="186"/>
      <c r="CB7" s="186"/>
      <c r="CC7" s="186"/>
      <c r="CD7" s="186"/>
      <c r="CE7" s="186"/>
      <c r="CF7" s="186"/>
      <c r="CG7" s="186"/>
      <c r="CH7" s="240"/>
    </row>
    <row r="8" spans="1:88" x14ac:dyDescent="0.3">
      <c r="A8" s="560"/>
      <c r="B8" s="11" t="s">
        <v>1</v>
      </c>
      <c r="C8" s="3">
        <f>'BIZ kWh ENTRY'!S183</f>
        <v>0</v>
      </c>
      <c r="D8" s="3">
        <f>'BIZ kWh ENTRY'!T183</f>
        <v>0</v>
      </c>
      <c r="E8" s="3">
        <f>'BIZ kWh ENTRY'!U183</f>
        <v>0</v>
      </c>
      <c r="F8" s="3">
        <f>'BIZ kWh ENTRY'!V183</f>
        <v>0</v>
      </c>
      <c r="G8" s="3">
        <f>'BIZ kWh ENTRY'!W183</f>
        <v>0</v>
      </c>
      <c r="H8" s="3">
        <f>'BIZ kWh ENTRY'!X183</f>
        <v>0</v>
      </c>
      <c r="I8" s="3">
        <f>'BIZ kWh ENTRY'!Y183</f>
        <v>0</v>
      </c>
      <c r="J8" s="3">
        <f>'BIZ kWh ENTRY'!Z183</f>
        <v>0</v>
      </c>
      <c r="K8" s="3">
        <f>'BIZ kWh ENTRY'!AA183</f>
        <v>0</v>
      </c>
      <c r="L8" s="3">
        <f>'BIZ kWh ENTRY'!AB183</f>
        <v>0</v>
      </c>
      <c r="M8" s="3">
        <f>'BIZ kWh ENTRY'!AC183</f>
        <v>0</v>
      </c>
      <c r="N8" s="3">
        <f>'BIZ kWh ENTRY'!AD183</f>
        <v>0</v>
      </c>
      <c r="O8" s="186"/>
      <c r="P8" s="186"/>
      <c r="Q8" s="186"/>
      <c r="R8" s="186"/>
      <c r="S8" s="186"/>
      <c r="T8" s="186"/>
      <c r="U8" s="186"/>
      <c r="V8" s="186"/>
      <c r="W8" s="186"/>
      <c r="X8" s="186"/>
      <c r="Y8" s="186"/>
      <c r="Z8" s="186"/>
      <c r="AA8" s="186"/>
      <c r="AB8" s="186"/>
      <c r="AC8" s="186"/>
      <c r="AD8" s="186"/>
      <c r="AE8" s="186"/>
      <c r="AF8" s="186"/>
      <c r="AG8" s="186"/>
      <c r="AH8" s="186"/>
      <c r="AI8" s="186"/>
      <c r="AJ8" s="186"/>
      <c r="AK8" s="186"/>
      <c r="AL8" s="186"/>
      <c r="AM8" s="186"/>
      <c r="AN8" s="186"/>
      <c r="AO8" s="186"/>
      <c r="AP8" s="186"/>
      <c r="AQ8" s="186"/>
      <c r="AR8" s="186"/>
      <c r="AS8" s="186"/>
      <c r="AT8" s="186"/>
      <c r="AU8" s="186"/>
      <c r="AV8" s="186"/>
      <c r="AW8" s="186"/>
      <c r="AX8" s="186"/>
      <c r="AY8" s="186"/>
      <c r="AZ8" s="186"/>
      <c r="BA8" s="186"/>
      <c r="BB8" s="186"/>
      <c r="BC8" s="186"/>
      <c r="BD8" s="186"/>
      <c r="BE8" s="186"/>
      <c r="BF8" s="186"/>
      <c r="BG8" s="186"/>
      <c r="BH8" s="186"/>
      <c r="BI8" s="186"/>
      <c r="BJ8" s="186"/>
      <c r="BK8" s="186"/>
      <c r="BL8" s="186"/>
      <c r="BM8" s="186"/>
      <c r="BN8" s="186"/>
      <c r="BO8" s="186"/>
      <c r="BP8" s="186"/>
      <c r="BQ8" s="186"/>
      <c r="BR8" s="186"/>
      <c r="BS8" s="186"/>
      <c r="BT8" s="186"/>
      <c r="BU8" s="186"/>
      <c r="BV8" s="186"/>
      <c r="BW8" s="186"/>
      <c r="BX8" s="186"/>
      <c r="BY8" s="186"/>
      <c r="BZ8" s="186"/>
      <c r="CA8" s="186"/>
      <c r="CB8" s="186"/>
      <c r="CC8" s="186"/>
      <c r="CD8" s="186"/>
      <c r="CE8" s="186"/>
      <c r="CF8" s="186"/>
      <c r="CG8" s="186"/>
      <c r="CH8" s="240"/>
    </row>
    <row r="9" spans="1:88" x14ac:dyDescent="0.3">
      <c r="A9" s="560"/>
      <c r="B9" s="13" t="s">
        <v>22</v>
      </c>
      <c r="C9" s="3">
        <f>'BIZ kWh ENTRY'!S184</f>
        <v>0</v>
      </c>
      <c r="D9" s="3">
        <f>'BIZ kWh ENTRY'!T184</f>
        <v>0</v>
      </c>
      <c r="E9" s="3">
        <f>'BIZ kWh ENTRY'!U184</f>
        <v>0</v>
      </c>
      <c r="F9" s="3">
        <f>'BIZ kWh ENTRY'!V184</f>
        <v>0</v>
      </c>
      <c r="G9" s="3">
        <f>'BIZ kWh ENTRY'!W184</f>
        <v>0</v>
      </c>
      <c r="H9" s="3">
        <f>'BIZ kWh ENTRY'!X184</f>
        <v>0</v>
      </c>
      <c r="I9" s="3">
        <f>'BIZ kWh ENTRY'!Y184</f>
        <v>0</v>
      </c>
      <c r="J9" s="3">
        <f>'BIZ kWh ENTRY'!Z184</f>
        <v>0</v>
      </c>
      <c r="K9" s="3">
        <f>'BIZ kWh ENTRY'!AA184</f>
        <v>0</v>
      </c>
      <c r="L9" s="3">
        <f>'BIZ kWh ENTRY'!AB184</f>
        <v>0</v>
      </c>
      <c r="M9" s="3">
        <f>'BIZ kWh ENTRY'!AC184</f>
        <v>0</v>
      </c>
      <c r="N9" s="3">
        <f>'BIZ kWh ENTRY'!AD184</f>
        <v>0</v>
      </c>
      <c r="O9" s="186"/>
      <c r="P9" s="186"/>
      <c r="Q9" s="186"/>
      <c r="R9" s="186"/>
      <c r="S9" s="186"/>
      <c r="T9" s="186"/>
      <c r="U9" s="186"/>
      <c r="V9" s="186"/>
      <c r="W9" s="186"/>
      <c r="X9" s="186"/>
      <c r="Y9" s="186"/>
      <c r="Z9" s="186"/>
      <c r="AA9" s="186"/>
      <c r="AB9" s="186"/>
      <c r="AC9" s="186"/>
      <c r="AD9" s="186"/>
      <c r="AE9" s="186"/>
      <c r="AF9" s="186"/>
      <c r="AG9" s="186"/>
      <c r="AH9" s="186"/>
      <c r="AI9" s="186"/>
      <c r="AJ9" s="186"/>
      <c r="AK9" s="186"/>
      <c r="AL9" s="186"/>
      <c r="AM9" s="186"/>
      <c r="AN9" s="186"/>
      <c r="AO9" s="186"/>
      <c r="AP9" s="186"/>
      <c r="AQ9" s="186"/>
      <c r="AR9" s="186"/>
      <c r="AS9" s="186"/>
      <c r="AT9" s="186"/>
      <c r="AU9" s="186"/>
      <c r="AV9" s="186"/>
      <c r="AW9" s="186"/>
      <c r="AX9" s="186"/>
      <c r="AY9" s="186"/>
      <c r="AZ9" s="186"/>
      <c r="BA9" s="186"/>
      <c r="BB9" s="186"/>
      <c r="BC9" s="186"/>
      <c r="BD9" s="186"/>
      <c r="BE9" s="186"/>
      <c r="BF9" s="186"/>
      <c r="BG9" s="186"/>
      <c r="BH9" s="186"/>
      <c r="BI9" s="186"/>
      <c r="BJ9" s="186"/>
      <c r="BK9" s="186"/>
      <c r="BL9" s="186"/>
      <c r="BM9" s="186"/>
      <c r="BN9" s="186"/>
      <c r="BO9" s="186"/>
      <c r="BP9" s="186"/>
      <c r="BQ9" s="186"/>
      <c r="BR9" s="186"/>
      <c r="BS9" s="186"/>
      <c r="BT9" s="186"/>
      <c r="BU9" s="186"/>
      <c r="BV9" s="186"/>
      <c r="BW9" s="186"/>
      <c r="BX9" s="186"/>
      <c r="BY9" s="186"/>
      <c r="BZ9" s="186"/>
      <c r="CA9" s="186"/>
      <c r="CB9" s="186"/>
      <c r="CC9" s="186"/>
      <c r="CD9" s="186"/>
      <c r="CE9" s="186"/>
      <c r="CF9" s="186"/>
      <c r="CG9" s="186"/>
      <c r="CH9" s="240"/>
    </row>
    <row r="10" spans="1:88" x14ac:dyDescent="0.3">
      <c r="A10" s="560"/>
      <c r="B10" s="11" t="s">
        <v>9</v>
      </c>
      <c r="C10" s="3">
        <f>'BIZ kWh ENTRY'!S185</f>
        <v>0</v>
      </c>
      <c r="D10" s="3">
        <f>'BIZ kWh ENTRY'!T185</f>
        <v>0</v>
      </c>
      <c r="E10" s="3">
        <f>'BIZ kWh ENTRY'!U185</f>
        <v>0</v>
      </c>
      <c r="F10" s="3">
        <f>'BIZ kWh ENTRY'!V185</f>
        <v>0</v>
      </c>
      <c r="G10" s="3">
        <f>'BIZ kWh ENTRY'!W185</f>
        <v>0</v>
      </c>
      <c r="H10" s="3">
        <f>'BIZ kWh ENTRY'!X185</f>
        <v>0</v>
      </c>
      <c r="I10" s="3">
        <f>'BIZ kWh ENTRY'!Y185</f>
        <v>0</v>
      </c>
      <c r="J10" s="3">
        <f>'BIZ kWh ENTRY'!Z185</f>
        <v>0</v>
      </c>
      <c r="K10" s="3">
        <f>'BIZ kWh ENTRY'!AA185</f>
        <v>0</v>
      </c>
      <c r="L10" s="3">
        <f>'BIZ kWh ENTRY'!AB185</f>
        <v>0</v>
      </c>
      <c r="M10" s="3">
        <f>'BIZ kWh ENTRY'!AC185</f>
        <v>0</v>
      </c>
      <c r="N10" s="3">
        <f>'BIZ kWh ENTRY'!AD185</f>
        <v>0</v>
      </c>
      <c r="O10" s="186"/>
      <c r="P10" s="186"/>
      <c r="Q10" s="186"/>
      <c r="R10" s="186"/>
      <c r="S10" s="186"/>
      <c r="T10" s="186"/>
      <c r="U10" s="186"/>
      <c r="V10" s="186"/>
      <c r="W10" s="186"/>
      <c r="X10" s="186"/>
      <c r="Y10" s="186"/>
      <c r="Z10" s="186"/>
      <c r="AA10" s="186"/>
      <c r="AB10" s="186"/>
      <c r="AC10" s="186"/>
      <c r="AD10" s="186"/>
      <c r="AE10" s="186"/>
      <c r="AF10" s="186"/>
      <c r="AG10" s="186"/>
      <c r="AH10" s="186"/>
      <c r="AI10" s="186"/>
      <c r="AJ10" s="186"/>
      <c r="AK10" s="186"/>
      <c r="AL10" s="186"/>
      <c r="AM10" s="186"/>
      <c r="AN10" s="186"/>
      <c r="AO10" s="186"/>
      <c r="AP10" s="186"/>
      <c r="AQ10" s="186"/>
      <c r="AR10" s="186"/>
      <c r="AS10" s="186"/>
      <c r="AT10" s="186"/>
      <c r="AU10" s="186"/>
      <c r="AV10" s="186"/>
      <c r="AW10" s="186"/>
      <c r="AX10" s="186"/>
      <c r="AY10" s="186"/>
      <c r="AZ10" s="186"/>
      <c r="BA10" s="186"/>
      <c r="BB10" s="186"/>
      <c r="BC10" s="186"/>
      <c r="BD10" s="186"/>
      <c r="BE10" s="186"/>
      <c r="BF10" s="186"/>
      <c r="BG10" s="186"/>
      <c r="BH10" s="186"/>
      <c r="BI10" s="186"/>
      <c r="BJ10" s="186"/>
      <c r="BK10" s="186"/>
      <c r="BL10" s="186"/>
      <c r="BM10" s="186"/>
      <c r="BN10" s="186"/>
      <c r="BO10" s="186"/>
      <c r="BP10" s="186"/>
      <c r="BQ10" s="186"/>
      <c r="BR10" s="186"/>
      <c r="BS10" s="186"/>
      <c r="BT10" s="186"/>
      <c r="BU10" s="186"/>
      <c r="BV10" s="186"/>
      <c r="BW10" s="186"/>
      <c r="BX10" s="186"/>
      <c r="BY10" s="186"/>
      <c r="BZ10" s="186"/>
      <c r="CA10" s="186"/>
      <c r="CB10" s="186"/>
      <c r="CC10" s="186"/>
      <c r="CD10" s="186"/>
      <c r="CE10" s="186"/>
      <c r="CF10" s="186"/>
      <c r="CG10" s="186"/>
      <c r="CH10" s="240"/>
    </row>
    <row r="11" spans="1:88" x14ac:dyDescent="0.3">
      <c r="A11" s="560"/>
      <c r="B11" s="11" t="s">
        <v>3</v>
      </c>
      <c r="C11" s="3">
        <f>'BIZ kWh ENTRY'!S186</f>
        <v>0</v>
      </c>
      <c r="D11" s="3">
        <f>'BIZ kWh ENTRY'!T186</f>
        <v>0</v>
      </c>
      <c r="E11" s="3">
        <f>'BIZ kWh ENTRY'!U186</f>
        <v>0</v>
      </c>
      <c r="F11" s="3">
        <f>'BIZ kWh ENTRY'!V186</f>
        <v>0</v>
      </c>
      <c r="G11" s="3">
        <f>'BIZ kWh ENTRY'!W186</f>
        <v>0</v>
      </c>
      <c r="H11" s="3">
        <f>'BIZ kWh ENTRY'!X186</f>
        <v>0</v>
      </c>
      <c r="I11" s="3">
        <f>'BIZ kWh ENTRY'!Y186</f>
        <v>0</v>
      </c>
      <c r="J11" s="3">
        <f>'BIZ kWh ENTRY'!Z186</f>
        <v>0</v>
      </c>
      <c r="K11" s="3">
        <f>'BIZ kWh ENTRY'!AA186</f>
        <v>0</v>
      </c>
      <c r="L11" s="3">
        <f>'BIZ kWh ENTRY'!AB186</f>
        <v>0</v>
      </c>
      <c r="M11" s="3">
        <f>'BIZ kWh ENTRY'!AC186</f>
        <v>0</v>
      </c>
      <c r="N11" s="3">
        <f>'BIZ kWh ENTRY'!AD186</f>
        <v>0</v>
      </c>
      <c r="O11" s="186"/>
      <c r="P11" s="186"/>
      <c r="Q11" s="186"/>
      <c r="R11" s="186"/>
      <c r="S11" s="186"/>
      <c r="T11" s="186"/>
      <c r="U11" s="186"/>
      <c r="V11" s="186"/>
      <c r="W11" s="186"/>
      <c r="X11" s="186"/>
      <c r="Y11" s="186"/>
      <c r="Z11" s="186"/>
      <c r="AA11" s="186"/>
      <c r="AB11" s="186"/>
      <c r="AC11" s="186"/>
      <c r="AD11" s="186"/>
      <c r="AE11" s="186"/>
      <c r="AF11" s="186"/>
      <c r="AG11" s="186"/>
      <c r="AH11" s="186"/>
      <c r="AI11" s="186"/>
      <c r="AJ11" s="186"/>
      <c r="AK11" s="186"/>
      <c r="AL11" s="186"/>
      <c r="AM11" s="186"/>
      <c r="AN11" s="186"/>
      <c r="AO11" s="186"/>
      <c r="AP11" s="186"/>
      <c r="AQ11" s="186"/>
      <c r="AR11" s="186"/>
      <c r="AS11" s="186"/>
      <c r="AT11" s="186"/>
      <c r="AU11" s="186"/>
      <c r="AV11" s="186"/>
      <c r="AW11" s="186"/>
      <c r="AX11" s="186"/>
      <c r="AY11" s="186"/>
      <c r="AZ11" s="186"/>
      <c r="BA11" s="186"/>
      <c r="BB11" s="186"/>
      <c r="BC11" s="186"/>
      <c r="BD11" s="186"/>
      <c r="BE11" s="186"/>
      <c r="BF11" s="186"/>
      <c r="BG11" s="186"/>
      <c r="BH11" s="186"/>
      <c r="BI11" s="186"/>
      <c r="BJ11" s="186"/>
      <c r="BK11" s="186"/>
      <c r="BL11" s="186"/>
      <c r="BM11" s="186"/>
      <c r="BN11" s="186"/>
      <c r="BO11" s="186"/>
      <c r="BP11" s="186"/>
      <c r="BQ11" s="186"/>
      <c r="BR11" s="186"/>
      <c r="BS11" s="186"/>
      <c r="BT11" s="186"/>
      <c r="BU11" s="186"/>
      <c r="BV11" s="186"/>
      <c r="BW11" s="186"/>
      <c r="BX11" s="186"/>
      <c r="BY11" s="186"/>
      <c r="BZ11" s="186"/>
      <c r="CA11" s="186"/>
      <c r="CB11" s="186"/>
      <c r="CC11" s="186"/>
      <c r="CD11" s="186"/>
      <c r="CE11" s="186"/>
      <c r="CF11" s="186"/>
      <c r="CG11" s="186"/>
      <c r="CH11" s="240"/>
    </row>
    <row r="12" spans="1:88" x14ac:dyDescent="0.3">
      <c r="A12" s="560"/>
      <c r="B12" s="11" t="s">
        <v>4</v>
      </c>
      <c r="C12" s="3">
        <f>'BIZ kWh ENTRY'!S187</f>
        <v>0</v>
      </c>
      <c r="D12" s="3">
        <f>'BIZ kWh ENTRY'!T187</f>
        <v>0</v>
      </c>
      <c r="E12" s="3">
        <f>'BIZ kWh ENTRY'!U187</f>
        <v>55299</v>
      </c>
      <c r="F12" s="3">
        <f>'BIZ kWh ENTRY'!V187</f>
        <v>13801</v>
      </c>
      <c r="G12" s="3">
        <f>'BIZ kWh ENTRY'!W187</f>
        <v>71569</v>
      </c>
      <c r="H12" s="3">
        <f>'BIZ kWh ENTRY'!X187</f>
        <v>44989</v>
      </c>
      <c r="I12" s="3">
        <f>'BIZ kWh ENTRY'!Y187</f>
        <v>0</v>
      </c>
      <c r="J12" s="3">
        <f>'BIZ kWh ENTRY'!Z187</f>
        <v>83695</v>
      </c>
      <c r="K12" s="3">
        <f>'BIZ kWh ENTRY'!AA187</f>
        <v>242532</v>
      </c>
      <c r="L12" s="3">
        <f>'BIZ kWh ENTRY'!AB187</f>
        <v>111382</v>
      </c>
      <c r="M12" s="3">
        <f>'BIZ kWh ENTRY'!AC187</f>
        <v>49515</v>
      </c>
      <c r="N12" s="3">
        <f>'BIZ kWh ENTRY'!AD187</f>
        <v>1680847</v>
      </c>
      <c r="O12" s="186"/>
      <c r="P12" s="186"/>
      <c r="Q12" s="186"/>
      <c r="R12" s="186"/>
      <c r="S12" s="186"/>
      <c r="T12" s="186"/>
      <c r="U12" s="186"/>
      <c r="V12" s="186"/>
      <c r="W12" s="186"/>
      <c r="X12" s="186"/>
      <c r="Y12" s="186"/>
      <c r="Z12" s="186"/>
      <c r="AA12" s="186"/>
      <c r="AB12" s="186"/>
      <c r="AC12" s="186"/>
      <c r="AD12" s="186"/>
      <c r="AE12" s="186"/>
      <c r="AF12" s="186"/>
      <c r="AG12" s="186"/>
      <c r="AH12" s="186"/>
      <c r="AI12" s="186"/>
      <c r="AJ12" s="186"/>
      <c r="AK12" s="186"/>
      <c r="AL12" s="186"/>
      <c r="AM12" s="186"/>
      <c r="AN12" s="186"/>
      <c r="AO12" s="186"/>
      <c r="AP12" s="186"/>
      <c r="AQ12" s="186"/>
      <c r="AR12" s="186"/>
      <c r="AS12" s="186"/>
      <c r="AT12" s="186"/>
      <c r="AU12" s="186"/>
      <c r="AV12" s="186"/>
      <c r="AW12" s="186"/>
      <c r="AX12" s="186"/>
      <c r="AY12" s="186"/>
      <c r="AZ12" s="186"/>
      <c r="BA12" s="186"/>
      <c r="BB12" s="186"/>
      <c r="BC12" s="186"/>
      <c r="BD12" s="186"/>
      <c r="BE12" s="186"/>
      <c r="BF12" s="186"/>
      <c r="BG12" s="186"/>
      <c r="BH12" s="186"/>
      <c r="BI12" s="186"/>
      <c r="BJ12" s="186"/>
      <c r="BK12" s="186"/>
      <c r="BL12" s="186"/>
      <c r="BM12" s="186"/>
      <c r="BN12" s="186"/>
      <c r="BO12" s="186"/>
      <c r="BP12" s="186"/>
      <c r="BQ12" s="186"/>
      <c r="BR12" s="186"/>
      <c r="BS12" s="186"/>
      <c r="BT12" s="186"/>
      <c r="BU12" s="186"/>
      <c r="BV12" s="186"/>
      <c r="BW12" s="186"/>
      <c r="BX12" s="186"/>
      <c r="BY12" s="186"/>
      <c r="BZ12" s="186"/>
      <c r="CA12" s="186"/>
      <c r="CB12" s="186"/>
      <c r="CC12" s="186"/>
      <c r="CD12" s="186"/>
      <c r="CE12" s="186"/>
      <c r="CF12" s="186"/>
      <c r="CG12" s="186"/>
      <c r="CH12" s="240"/>
    </row>
    <row r="13" spans="1:88" x14ac:dyDescent="0.3">
      <c r="A13" s="560"/>
      <c r="B13" s="11" t="s">
        <v>5</v>
      </c>
      <c r="C13" s="3">
        <f>'BIZ kWh ENTRY'!S188</f>
        <v>0</v>
      </c>
      <c r="D13" s="3">
        <f>'BIZ kWh ENTRY'!T188</f>
        <v>0</v>
      </c>
      <c r="E13" s="3">
        <f>'BIZ kWh ENTRY'!U188</f>
        <v>0</v>
      </c>
      <c r="F13" s="3">
        <f>'BIZ kWh ENTRY'!V188</f>
        <v>0</v>
      </c>
      <c r="G13" s="3">
        <f>'BIZ kWh ENTRY'!W188</f>
        <v>0</v>
      </c>
      <c r="H13" s="3">
        <f>'BIZ kWh ENTRY'!X188</f>
        <v>0</v>
      </c>
      <c r="I13" s="3">
        <f>'BIZ kWh ENTRY'!Y188</f>
        <v>0</v>
      </c>
      <c r="J13" s="3">
        <f>'BIZ kWh ENTRY'!Z188</f>
        <v>0</v>
      </c>
      <c r="K13" s="3">
        <f>'BIZ kWh ENTRY'!AA188</f>
        <v>0</v>
      </c>
      <c r="L13" s="3">
        <f>'BIZ kWh ENTRY'!AB188</f>
        <v>0</v>
      </c>
      <c r="M13" s="3">
        <f>'BIZ kWh ENTRY'!AC188</f>
        <v>0</v>
      </c>
      <c r="N13" s="3">
        <f>'BIZ kWh ENTRY'!AD188</f>
        <v>0</v>
      </c>
      <c r="O13" s="186"/>
      <c r="P13" s="186"/>
      <c r="Q13" s="186"/>
      <c r="R13" s="186"/>
      <c r="S13" s="186"/>
      <c r="T13" s="186"/>
      <c r="U13" s="186"/>
      <c r="V13" s="186"/>
      <c r="W13" s="186"/>
      <c r="X13" s="186"/>
      <c r="Y13" s="186"/>
      <c r="Z13" s="186"/>
      <c r="AA13" s="186"/>
      <c r="AB13" s="186"/>
      <c r="AC13" s="186"/>
      <c r="AD13" s="186"/>
      <c r="AE13" s="186"/>
      <c r="AF13" s="186"/>
      <c r="AG13" s="186"/>
      <c r="AH13" s="186"/>
      <c r="AI13" s="186"/>
      <c r="AJ13" s="186"/>
      <c r="AK13" s="186"/>
      <c r="AL13" s="186"/>
      <c r="AM13" s="186"/>
      <c r="AN13" s="186"/>
      <c r="AO13" s="186"/>
      <c r="AP13" s="186"/>
      <c r="AQ13" s="186"/>
      <c r="AR13" s="186"/>
      <c r="AS13" s="186"/>
      <c r="AT13" s="186"/>
      <c r="AU13" s="186"/>
      <c r="AV13" s="186"/>
      <c r="AW13" s="186"/>
      <c r="AX13" s="186"/>
      <c r="AY13" s="186"/>
      <c r="AZ13" s="186"/>
      <c r="BA13" s="186"/>
      <c r="BB13" s="186"/>
      <c r="BC13" s="186"/>
      <c r="BD13" s="186"/>
      <c r="BE13" s="186"/>
      <c r="BF13" s="186"/>
      <c r="BG13" s="186"/>
      <c r="BH13" s="186"/>
      <c r="BI13" s="186"/>
      <c r="BJ13" s="186"/>
      <c r="BK13" s="186"/>
      <c r="BL13" s="186"/>
      <c r="BM13" s="186"/>
      <c r="BN13" s="186"/>
      <c r="BO13" s="186"/>
      <c r="BP13" s="186"/>
      <c r="BQ13" s="186"/>
      <c r="BR13" s="186"/>
      <c r="BS13" s="186"/>
      <c r="BT13" s="186"/>
      <c r="BU13" s="186"/>
      <c r="BV13" s="186"/>
      <c r="BW13" s="186"/>
      <c r="BX13" s="186"/>
      <c r="BY13" s="186"/>
      <c r="BZ13" s="186"/>
      <c r="CA13" s="186"/>
      <c r="CB13" s="186"/>
      <c r="CC13" s="186"/>
      <c r="CD13" s="186"/>
      <c r="CE13" s="186"/>
      <c r="CF13" s="186"/>
      <c r="CG13" s="186"/>
      <c r="CH13" s="240"/>
    </row>
    <row r="14" spans="1:88" x14ac:dyDescent="0.3">
      <c r="A14" s="560"/>
      <c r="B14" s="11" t="s">
        <v>23</v>
      </c>
      <c r="C14" s="3">
        <f>'BIZ kWh ENTRY'!S189</f>
        <v>0</v>
      </c>
      <c r="D14" s="3">
        <f>'BIZ kWh ENTRY'!T189</f>
        <v>0</v>
      </c>
      <c r="E14" s="3">
        <f>'BIZ kWh ENTRY'!U189</f>
        <v>0</v>
      </c>
      <c r="F14" s="3">
        <f>'BIZ kWh ENTRY'!V189</f>
        <v>0</v>
      </c>
      <c r="G14" s="3">
        <f>'BIZ kWh ENTRY'!W189</f>
        <v>0</v>
      </c>
      <c r="H14" s="3">
        <f>'BIZ kWh ENTRY'!X189</f>
        <v>0</v>
      </c>
      <c r="I14" s="3">
        <f>'BIZ kWh ENTRY'!Y189</f>
        <v>0</v>
      </c>
      <c r="J14" s="3">
        <f>'BIZ kWh ENTRY'!Z189</f>
        <v>0</v>
      </c>
      <c r="K14" s="3">
        <f>'BIZ kWh ENTRY'!AA189</f>
        <v>0</v>
      </c>
      <c r="L14" s="3">
        <f>'BIZ kWh ENTRY'!AB189</f>
        <v>0</v>
      </c>
      <c r="M14" s="3">
        <f>'BIZ kWh ENTRY'!AC189</f>
        <v>0</v>
      </c>
      <c r="N14" s="3">
        <f>'BIZ kWh ENTRY'!AD189</f>
        <v>0</v>
      </c>
      <c r="O14" s="186"/>
      <c r="P14" s="186"/>
      <c r="Q14" s="186"/>
      <c r="R14" s="186"/>
      <c r="S14" s="186"/>
      <c r="T14" s="186"/>
      <c r="U14" s="186"/>
      <c r="V14" s="186"/>
      <c r="W14" s="186"/>
      <c r="X14" s="186"/>
      <c r="Y14" s="186"/>
      <c r="Z14" s="186"/>
      <c r="AA14" s="186"/>
      <c r="AB14" s="186"/>
      <c r="AC14" s="186"/>
      <c r="AD14" s="186"/>
      <c r="AE14" s="186"/>
      <c r="AF14" s="186"/>
      <c r="AG14" s="186"/>
      <c r="AH14" s="186"/>
      <c r="AI14" s="186"/>
      <c r="AJ14" s="186"/>
      <c r="AK14" s="186"/>
      <c r="AL14" s="186"/>
      <c r="AM14" s="186"/>
      <c r="AN14" s="186"/>
      <c r="AO14" s="186"/>
      <c r="AP14" s="186"/>
      <c r="AQ14" s="186"/>
      <c r="AR14" s="186"/>
      <c r="AS14" s="186"/>
      <c r="AT14" s="186"/>
      <c r="AU14" s="186"/>
      <c r="AV14" s="186"/>
      <c r="AW14" s="186"/>
      <c r="AX14" s="186"/>
      <c r="AY14" s="186"/>
      <c r="AZ14" s="186"/>
      <c r="BA14" s="186"/>
      <c r="BB14" s="186"/>
      <c r="BC14" s="186"/>
      <c r="BD14" s="186"/>
      <c r="BE14" s="186"/>
      <c r="BF14" s="186"/>
      <c r="BG14" s="186"/>
      <c r="BH14" s="186"/>
      <c r="BI14" s="186"/>
      <c r="BJ14" s="186"/>
      <c r="BK14" s="186"/>
      <c r="BL14" s="186"/>
      <c r="BM14" s="186"/>
      <c r="BN14" s="186"/>
      <c r="BO14" s="186"/>
      <c r="BP14" s="186"/>
      <c r="BQ14" s="186"/>
      <c r="BR14" s="186"/>
      <c r="BS14" s="186"/>
      <c r="BT14" s="186"/>
      <c r="BU14" s="186"/>
      <c r="BV14" s="186"/>
      <c r="BW14" s="186"/>
      <c r="BX14" s="186"/>
      <c r="BY14" s="186"/>
      <c r="BZ14" s="186"/>
      <c r="CA14" s="186"/>
      <c r="CB14" s="186"/>
      <c r="CC14" s="186"/>
      <c r="CD14" s="186"/>
      <c r="CE14" s="186"/>
      <c r="CF14" s="186"/>
      <c r="CG14" s="186"/>
      <c r="CH14" s="240"/>
    </row>
    <row r="15" spans="1:88" x14ac:dyDescent="0.3">
      <c r="A15" s="560"/>
      <c r="B15" s="11" t="s">
        <v>24</v>
      </c>
      <c r="C15" s="3">
        <f>'BIZ kWh ENTRY'!S190</f>
        <v>0</v>
      </c>
      <c r="D15" s="3">
        <f>'BIZ kWh ENTRY'!T190</f>
        <v>0</v>
      </c>
      <c r="E15" s="3">
        <f>'BIZ kWh ENTRY'!U190</f>
        <v>0</v>
      </c>
      <c r="F15" s="3">
        <f>'BIZ kWh ENTRY'!V190</f>
        <v>0</v>
      </c>
      <c r="G15" s="3">
        <f>'BIZ kWh ENTRY'!W190</f>
        <v>0</v>
      </c>
      <c r="H15" s="3">
        <f>'BIZ kWh ENTRY'!X190</f>
        <v>0</v>
      </c>
      <c r="I15" s="3">
        <f>'BIZ kWh ENTRY'!Y190</f>
        <v>0</v>
      </c>
      <c r="J15" s="3">
        <f>'BIZ kWh ENTRY'!Z190</f>
        <v>0</v>
      </c>
      <c r="K15" s="3">
        <f>'BIZ kWh ENTRY'!AA190</f>
        <v>0</v>
      </c>
      <c r="L15" s="3">
        <f>'BIZ kWh ENTRY'!AB190</f>
        <v>0</v>
      </c>
      <c r="M15" s="3">
        <f>'BIZ kWh ENTRY'!AC190</f>
        <v>0</v>
      </c>
      <c r="N15" s="3">
        <f>'BIZ kWh ENTRY'!AD190</f>
        <v>0</v>
      </c>
      <c r="O15" s="186"/>
      <c r="P15" s="186"/>
      <c r="Q15" s="186"/>
      <c r="R15" s="186"/>
      <c r="S15" s="186"/>
      <c r="T15" s="186"/>
      <c r="U15" s="186"/>
      <c r="V15" s="186"/>
      <c r="W15" s="186"/>
      <c r="X15" s="186"/>
      <c r="Y15" s="186"/>
      <c r="Z15" s="186"/>
      <c r="AA15" s="186"/>
      <c r="AB15" s="186"/>
      <c r="AC15" s="186"/>
      <c r="AD15" s="186"/>
      <c r="AE15" s="186"/>
      <c r="AF15" s="186"/>
      <c r="AG15" s="186"/>
      <c r="AH15" s="186"/>
      <c r="AI15" s="186"/>
      <c r="AJ15" s="186"/>
      <c r="AK15" s="186"/>
      <c r="AL15" s="186"/>
      <c r="AM15" s="186"/>
      <c r="AN15" s="186"/>
      <c r="AO15" s="186"/>
      <c r="AP15" s="186"/>
      <c r="AQ15" s="186"/>
      <c r="AR15" s="186"/>
      <c r="AS15" s="186"/>
      <c r="AT15" s="186"/>
      <c r="AU15" s="186"/>
      <c r="AV15" s="186"/>
      <c r="AW15" s="186"/>
      <c r="AX15" s="186"/>
      <c r="AY15" s="186"/>
      <c r="AZ15" s="186"/>
      <c r="BA15" s="186"/>
      <c r="BB15" s="186"/>
      <c r="BC15" s="186"/>
      <c r="BD15" s="186"/>
      <c r="BE15" s="186"/>
      <c r="BF15" s="186"/>
      <c r="BG15" s="186"/>
      <c r="BH15" s="186"/>
      <c r="BI15" s="186"/>
      <c r="BJ15" s="186"/>
      <c r="BK15" s="186"/>
      <c r="BL15" s="186"/>
      <c r="BM15" s="186"/>
      <c r="BN15" s="186"/>
      <c r="BO15" s="186"/>
      <c r="BP15" s="186"/>
      <c r="BQ15" s="186"/>
      <c r="BR15" s="186"/>
      <c r="BS15" s="186"/>
      <c r="BT15" s="186"/>
      <c r="BU15" s="186"/>
      <c r="BV15" s="186"/>
      <c r="BW15" s="186"/>
      <c r="BX15" s="186"/>
      <c r="BY15" s="186"/>
      <c r="BZ15" s="186"/>
      <c r="CA15" s="186"/>
      <c r="CB15" s="186"/>
      <c r="CC15" s="186"/>
      <c r="CD15" s="186"/>
      <c r="CE15" s="186"/>
      <c r="CF15" s="186"/>
      <c r="CG15" s="186"/>
      <c r="CH15" s="240"/>
    </row>
    <row r="16" spans="1:88" x14ac:dyDescent="0.3">
      <c r="A16" s="560"/>
      <c r="B16" s="11" t="s">
        <v>7</v>
      </c>
      <c r="C16" s="3">
        <f>'BIZ kWh ENTRY'!S191</f>
        <v>0</v>
      </c>
      <c r="D16" s="3">
        <f>'BIZ kWh ENTRY'!T191</f>
        <v>0</v>
      </c>
      <c r="E16" s="3">
        <f>'BIZ kWh ENTRY'!U191</f>
        <v>0</v>
      </c>
      <c r="F16" s="3">
        <f>'BIZ kWh ENTRY'!V191</f>
        <v>0</v>
      </c>
      <c r="G16" s="3">
        <f>'BIZ kWh ENTRY'!W191</f>
        <v>0</v>
      </c>
      <c r="H16" s="3">
        <f>'BIZ kWh ENTRY'!X191</f>
        <v>0</v>
      </c>
      <c r="I16" s="3">
        <f>'BIZ kWh ENTRY'!Y191</f>
        <v>0</v>
      </c>
      <c r="J16" s="3">
        <f>'BIZ kWh ENTRY'!Z191</f>
        <v>0</v>
      </c>
      <c r="K16" s="3">
        <f>'BIZ kWh ENTRY'!AA191</f>
        <v>0</v>
      </c>
      <c r="L16" s="3">
        <f>'BIZ kWh ENTRY'!AB191</f>
        <v>0</v>
      </c>
      <c r="M16" s="3">
        <f>'BIZ kWh ENTRY'!AC191</f>
        <v>0</v>
      </c>
      <c r="N16" s="3">
        <f>'BIZ kWh ENTRY'!AD191</f>
        <v>0</v>
      </c>
      <c r="O16" s="186"/>
      <c r="P16" s="186"/>
      <c r="Q16" s="186"/>
      <c r="R16" s="186"/>
      <c r="S16" s="186"/>
      <c r="T16" s="186"/>
      <c r="U16" s="186"/>
      <c r="V16" s="186"/>
      <c r="W16" s="186"/>
      <c r="X16" s="186"/>
      <c r="Y16" s="186"/>
      <c r="Z16" s="186"/>
      <c r="AA16" s="186"/>
      <c r="AB16" s="186"/>
      <c r="AC16" s="186"/>
      <c r="AD16" s="186"/>
      <c r="AE16" s="186"/>
      <c r="AF16" s="186"/>
      <c r="AG16" s="186"/>
      <c r="AH16" s="186"/>
      <c r="AI16" s="186"/>
      <c r="AJ16" s="186"/>
      <c r="AK16" s="186"/>
      <c r="AL16" s="186"/>
      <c r="AM16" s="186"/>
      <c r="AN16" s="186"/>
      <c r="AO16" s="186"/>
      <c r="AP16" s="186"/>
      <c r="AQ16" s="186"/>
      <c r="AR16" s="186"/>
      <c r="AS16" s="186"/>
      <c r="AT16" s="186"/>
      <c r="AU16" s="186"/>
      <c r="AV16" s="186"/>
      <c r="AW16" s="186"/>
      <c r="AX16" s="186"/>
      <c r="AY16" s="186"/>
      <c r="AZ16" s="186"/>
      <c r="BA16" s="186"/>
      <c r="BB16" s="186"/>
      <c r="BC16" s="186"/>
      <c r="BD16" s="186"/>
      <c r="BE16" s="186"/>
      <c r="BF16" s="186"/>
      <c r="BG16" s="186"/>
      <c r="BH16" s="186"/>
      <c r="BI16" s="186"/>
      <c r="BJ16" s="186"/>
      <c r="BK16" s="186"/>
      <c r="BL16" s="186"/>
      <c r="BM16" s="186"/>
      <c r="BN16" s="186"/>
      <c r="BO16" s="186"/>
      <c r="BP16" s="186"/>
      <c r="BQ16" s="186"/>
      <c r="BR16" s="186"/>
      <c r="BS16" s="186"/>
      <c r="BT16" s="186"/>
      <c r="BU16" s="186"/>
      <c r="BV16" s="186"/>
      <c r="BW16" s="186"/>
      <c r="BX16" s="186"/>
      <c r="BY16" s="186"/>
      <c r="BZ16" s="186"/>
      <c r="CA16" s="186"/>
      <c r="CB16" s="186"/>
      <c r="CC16" s="186"/>
      <c r="CD16" s="186"/>
      <c r="CE16" s="186"/>
      <c r="CF16" s="186"/>
      <c r="CG16" s="186"/>
      <c r="CH16" s="240"/>
    </row>
    <row r="17" spans="1:86" x14ac:dyDescent="0.3">
      <c r="A17" s="560"/>
      <c r="B17" s="11" t="s">
        <v>8</v>
      </c>
      <c r="C17" s="3">
        <f>'BIZ kWh ENTRY'!S192</f>
        <v>0</v>
      </c>
      <c r="D17" s="3">
        <f>'BIZ kWh ENTRY'!T192</f>
        <v>0</v>
      </c>
      <c r="E17" s="3">
        <f>'BIZ kWh ENTRY'!U192</f>
        <v>0</v>
      </c>
      <c r="F17" s="3">
        <f>'BIZ kWh ENTRY'!V192</f>
        <v>0</v>
      </c>
      <c r="G17" s="3">
        <f>'BIZ kWh ENTRY'!W192</f>
        <v>0</v>
      </c>
      <c r="H17" s="3">
        <f>'BIZ kWh ENTRY'!X192</f>
        <v>0</v>
      </c>
      <c r="I17" s="3">
        <f>'BIZ kWh ENTRY'!Y192</f>
        <v>0</v>
      </c>
      <c r="J17" s="3">
        <f>'BIZ kWh ENTRY'!Z192</f>
        <v>0</v>
      </c>
      <c r="K17" s="3">
        <f>'BIZ kWh ENTRY'!AA192</f>
        <v>0</v>
      </c>
      <c r="L17" s="3">
        <f>'BIZ kWh ENTRY'!AB192</f>
        <v>0</v>
      </c>
      <c r="M17" s="3">
        <f>'BIZ kWh ENTRY'!AC192</f>
        <v>0</v>
      </c>
      <c r="N17" s="3">
        <f>'BIZ kWh ENTRY'!AD192</f>
        <v>0</v>
      </c>
      <c r="O17" s="186"/>
      <c r="P17" s="186"/>
      <c r="Q17" s="186"/>
      <c r="R17" s="186"/>
      <c r="S17" s="186"/>
      <c r="T17" s="186"/>
      <c r="U17" s="186"/>
      <c r="V17" s="186"/>
      <c r="W17" s="186"/>
      <c r="X17" s="186"/>
      <c r="Y17" s="186"/>
      <c r="Z17" s="186"/>
      <c r="AA17" s="186"/>
      <c r="AB17" s="186"/>
      <c r="AC17" s="186"/>
      <c r="AD17" s="186"/>
      <c r="AE17" s="186"/>
      <c r="AF17" s="186"/>
      <c r="AG17" s="186"/>
      <c r="AH17" s="186"/>
      <c r="AI17" s="186"/>
      <c r="AJ17" s="186"/>
      <c r="AK17" s="186"/>
      <c r="AL17" s="186"/>
      <c r="AM17" s="186"/>
      <c r="AN17" s="186"/>
      <c r="AO17" s="186"/>
      <c r="AP17" s="186"/>
      <c r="AQ17" s="186"/>
      <c r="AR17" s="186"/>
      <c r="AS17" s="186"/>
      <c r="AT17" s="186"/>
      <c r="AU17" s="186"/>
      <c r="AV17" s="186"/>
      <c r="AW17" s="186"/>
      <c r="AX17" s="186"/>
      <c r="AY17" s="186"/>
      <c r="AZ17" s="186"/>
      <c r="BA17" s="186"/>
      <c r="BB17" s="186"/>
      <c r="BC17" s="186"/>
      <c r="BD17" s="186"/>
      <c r="BE17" s="186"/>
      <c r="BF17" s="186"/>
      <c r="BG17" s="186"/>
      <c r="BH17" s="186"/>
      <c r="BI17" s="186"/>
      <c r="BJ17" s="186"/>
      <c r="BK17" s="186"/>
      <c r="BL17" s="186"/>
      <c r="BM17" s="186"/>
      <c r="BN17" s="186"/>
      <c r="BO17" s="186"/>
      <c r="BP17" s="186"/>
      <c r="BQ17" s="186"/>
      <c r="BR17" s="186"/>
      <c r="BS17" s="186"/>
      <c r="BT17" s="186"/>
      <c r="BU17" s="186"/>
      <c r="BV17" s="186"/>
      <c r="BW17" s="186"/>
      <c r="BX17" s="186"/>
      <c r="BY17" s="186"/>
      <c r="BZ17" s="186"/>
      <c r="CA17" s="186"/>
      <c r="CB17" s="186"/>
      <c r="CC17" s="186"/>
      <c r="CD17" s="186"/>
      <c r="CE17" s="186"/>
      <c r="CF17" s="186"/>
      <c r="CG17" s="186"/>
      <c r="CH17" s="240"/>
    </row>
    <row r="18" spans="1:86" x14ac:dyDescent="0.3">
      <c r="A18" s="560"/>
      <c r="B18" s="11" t="s">
        <v>11</v>
      </c>
      <c r="C18" s="3"/>
      <c r="D18" s="3"/>
      <c r="E18" s="279"/>
      <c r="F18" s="279"/>
      <c r="G18" s="279"/>
      <c r="H18" s="279"/>
      <c r="I18" s="279"/>
      <c r="J18" s="279"/>
      <c r="K18" s="279"/>
      <c r="L18" s="279"/>
      <c r="M18" s="279"/>
      <c r="N18" s="279"/>
      <c r="O18" s="186"/>
      <c r="P18" s="186"/>
      <c r="Q18" s="186"/>
      <c r="R18" s="186"/>
      <c r="S18" s="186"/>
      <c r="T18" s="186"/>
      <c r="U18" s="186"/>
      <c r="V18" s="186"/>
      <c r="W18" s="186"/>
      <c r="X18" s="186"/>
      <c r="Y18" s="186"/>
      <c r="Z18" s="186"/>
      <c r="AA18" s="186"/>
      <c r="AB18" s="186"/>
      <c r="AC18" s="186"/>
      <c r="AD18" s="186"/>
      <c r="AE18" s="186"/>
      <c r="AF18" s="186"/>
      <c r="AG18" s="186"/>
      <c r="AH18" s="186"/>
      <c r="AI18" s="186"/>
      <c r="AJ18" s="186"/>
      <c r="AK18" s="186"/>
      <c r="AL18" s="186"/>
      <c r="AM18" s="186"/>
      <c r="AN18" s="186"/>
      <c r="AO18" s="186"/>
      <c r="AP18" s="186"/>
      <c r="AQ18" s="186"/>
      <c r="AR18" s="186"/>
      <c r="AS18" s="186"/>
      <c r="AT18" s="186"/>
      <c r="AU18" s="186"/>
      <c r="AV18" s="186"/>
      <c r="AW18" s="186"/>
      <c r="AX18" s="186"/>
      <c r="AY18" s="186"/>
      <c r="AZ18" s="186"/>
      <c r="BA18" s="186"/>
      <c r="BB18" s="186"/>
      <c r="BC18" s="186"/>
      <c r="BD18" s="186"/>
      <c r="BE18" s="186"/>
      <c r="BF18" s="186"/>
      <c r="BG18" s="186"/>
      <c r="BH18" s="186"/>
      <c r="BI18" s="186"/>
      <c r="BJ18" s="186"/>
      <c r="BK18" s="186"/>
      <c r="BL18" s="186"/>
      <c r="BM18" s="186"/>
      <c r="BN18" s="186"/>
      <c r="BO18" s="186"/>
      <c r="BP18" s="186"/>
      <c r="BQ18" s="186"/>
      <c r="BR18" s="186"/>
      <c r="BS18" s="186"/>
      <c r="BT18" s="186"/>
      <c r="BU18" s="186"/>
      <c r="BV18" s="186"/>
      <c r="BW18" s="186"/>
      <c r="BX18" s="186"/>
      <c r="BY18" s="186"/>
      <c r="BZ18" s="186"/>
      <c r="CA18" s="186"/>
      <c r="CB18" s="186"/>
      <c r="CC18" s="186"/>
      <c r="CD18" s="186"/>
      <c r="CE18" s="186"/>
      <c r="CF18" s="186"/>
      <c r="CG18" s="186"/>
      <c r="CH18" s="240"/>
    </row>
    <row r="19" spans="1:86" ht="15" thickBot="1" x14ac:dyDescent="0.35">
      <c r="A19" s="561"/>
      <c r="B19" s="224" t="str">
        <f>' LI 1M - RES'!B16</f>
        <v>Monthly kWh</v>
      </c>
      <c r="C19" s="280">
        <f>SUM(C5:C18)</f>
        <v>0</v>
      </c>
      <c r="D19" s="280">
        <f t="shared" ref="D19:BO19" si="2">SUM(D5:D18)</f>
        <v>0</v>
      </c>
      <c r="E19" s="280">
        <f t="shared" si="2"/>
        <v>55299</v>
      </c>
      <c r="F19" s="280">
        <f t="shared" si="2"/>
        <v>13801</v>
      </c>
      <c r="G19" s="280">
        <f t="shared" si="2"/>
        <v>71569</v>
      </c>
      <c r="H19" s="280">
        <f t="shared" si="2"/>
        <v>44989</v>
      </c>
      <c r="I19" s="280">
        <f t="shared" si="2"/>
        <v>105207.59</v>
      </c>
      <c r="J19" s="280">
        <f t="shared" si="2"/>
        <v>83695</v>
      </c>
      <c r="K19" s="280">
        <f t="shared" si="2"/>
        <v>242532</v>
      </c>
      <c r="L19" s="280">
        <f t="shared" si="2"/>
        <v>111382</v>
      </c>
      <c r="M19" s="280">
        <f t="shared" si="2"/>
        <v>49515</v>
      </c>
      <c r="N19" s="280">
        <f t="shared" si="2"/>
        <v>1680847</v>
      </c>
      <c r="O19" s="281">
        <f t="shared" si="2"/>
        <v>0</v>
      </c>
      <c r="P19" s="281">
        <f t="shared" si="2"/>
        <v>0</v>
      </c>
      <c r="Q19" s="281">
        <f t="shared" si="2"/>
        <v>0</v>
      </c>
      <c r="R19" s="281">
        <f t="shared" si="2"/>
        <v>0</v>
      </c>
      <c r="S19" s="281">
        <f t="shared" si="2"/>
        <v>0</v>
      </c>
      <c r="T19" s="281">
        <f t="shared" si="2"/>
        <v>0</v>
      </c>
      <c r="U19" s="281">
        <f t="shared" si="2"/>
        <v>0</v>
      </c>
      <c r="V19" s="281">
        <f t="shared" si="2"/>
        <v>0</v>
      </c>
      <c r="W19" s="281">
        <f t="shared" si="2"/>
        <v>0</v>
      </c>
      <c r="X19" s="281">
        <f t="shared" si="2"/>
        <v>0</v>
      </c>
      <c r="Y19" s="281">
        <f t="shared" si="2"/>
        <v>0</v>
      </c>
      <c r="Z19" s="281">
        <f t="shared" si="2"/>
        <v>0</v>
      </c>
      <c r="AA19" s="281">
        <f t="shared" si="2"/>
        <v>0</v>
      </c>
      <c r="AB19" s="281">
        <f t="shared" si="2"/>
        <v>0</v>
      </c>
      <c r="AC19" s="281">
        <f t="shared" si="2"/>
        <v>0</v>
      </c>
      <c r="AD19" s="281">
        <f t="shared" si="2"/>
        <v>0</v>
      </c>
      <c r="AE19" s="281">
        <f t="shared" si="2"/>
        <v>0</v>
      </c>
      <c r="AF19" s="281">
        <f t="shared" si="2"/>
        <v>0</v>
      </c>
      <c r="AG19" s="281">
        <f t="shared" si="2"/>
        <v>0</v>
      </c>
      <c r="AH19" s="281">
        <f t="shared" si="2"/>
        <v>0</v>
      </c>
      <c r="AI19" s="281">
        <f t="shared" si="2"/>
        <v>0</v>
      </c>
      <c r="AJ19" s="281">
        <f t="shared" si="2"/>
        <v>0</v>
      </c>
      <c r="AK19" s="281">
        <f t="shared" si="2"/>
        <v>0</v>
      </c>
      <c r="AL19" s="281">
        <f t="shared" si="2"/>
        <v>0</v>
      </c>
      <c r="AM19" s="281">
        <f t="shared" si="2"/>
        <v>0</v>
      </c>
      <c r="AN19" s="281">
        <f t="shared" si="2"/>
        <v>0</v>
      </c>
      <c r="AO19" s="281">
        <f t="shared" si="2"/>
        <v>0</v>
      </c>
      <c r="AP19" s="281">
        <f t="shared" si="2"/>
        <v>0</v>
      </c>
      <c r="AQ19" s="281">
        <f t="shared" si="2"/>
        <v>0</v>
      </c>
      <c r="AR19" s="281">
        <f t="shared" si="2"/>
        <v>0</v>
      </c>
      <c r="AS19" s="281">
        <f t="shared" si="2"/>
        <v>0</v>
      </c>
      <c r="AT19" s="281">
        <f t="shared" si="2"/>
        <v>0</v>
      </c>
      <c r="AU19" s="281">
        <f t="shared" si="2"/>
        <v>0</v>
      </c>
      <c r="AV19" s="281">
        <f t="shared" si="2"/>
        <v>0</v>
      </c>
      <c r="AW19" s="281">
        <f t="shared" si="2"/>
        <v>0</v>
      </c>
      <c r="AX19" s="281">
        <f t="shared" si="2"/>
        <v>0</v>
      </c>
      <c r="AY19" s="281">
        <f t="shared" si="2"/>
        <v>0</v>
      </c>
      <c r="AZ19" s="281">
        <f t="shared" si="2"/>
        <v>0</v>
      </c>
      <c r="BA19" s="281">
        <f t="shared" si="2"/>
        <v>0</v>
      </c>
      <c r="BB19" s="281">
        <f t="shared" si="2"/>
        <v>0</v>
      </c>
      <c r="BC19" s="281">
        <f t="shared" si="2"/>
        <v>0</v>
      </c>
      <c r="BD19" s="281">
        <f t="shared" si="2"/>
        <v>0</v>
      </c>
      <c r="BE19" s="281">
        <f t="shared" si="2"/>
        <v>0</v>
      </c>
      <c r="BF19" s="281">
        <f t="shared" si="2"/>
        <v>0</v>
      </c>
      <c r="BG19" s="281">
        <f t="shared" si="2"/>
        <v>0</v>
      </c>
      <c r="BH19" s="281">
        <f t="shared" si="2"/>
        <v>0</v>
      </c>
      <c r="BI19" s="281">
        <f t="shared" si="2"/>
        <v>0</v>
      </c>
      <c r="BJ19" s="281">
        <f t="shared" si="2"/>
        <v>0</v>
      </c>
      <c r="BK19" s="281">
        <f t="shared" si="2"/>
        <v>0</v>
      </c>
      <c r="BL19" s="281">
        <f t="shared" si="2"/>
        <v>0</v>
      </c>
      <c r="BM19" s="281">
        <f t="shared" si="2"/>
        <v>0</v>
      </c>
      <c r="BN19" s="281">
        <f t="shared" si="2"/>
        <v>0</v>
      </c>
      <c r="BO19" s="281">
        <f t="shared" si="2"/>
        <v>0</v>
      </c>
      <c r="BP19" s="281">
        <f t="shared" ref="BP19:CH19" si="3">SUM(BP5:BP18)</f>
        <v>0</v>
      </c>
      <c r="BQ19" s="281">
        <f t="shared" si="3"/>
        <v>0</v>
      </c>
      <c r="BR19" s="281">
        <f t="shared" si="3"/>
        <v>0</v>
      </c>
      <c r="BS19" s="281">
        <f t="shared" si="3"/>
        <v>0</v>
      </c>
      <c r="BT19" s="281">
        <f t="shared" si="3"/>
        <v>0</v>
      </c>
      <c r="BU19" s="281">
        <f t="shared" si="3"/>
        <v>0</v>
      </c>
      <c r="BV19" s="281">
        <f t="shared" si="3"/>
        <v>0</v>
      </c>
      <c r="BW19" s="281">
        <f t="shared" si="3"/>
        <v>0</v>
      </c>
      <c r="BX19" s="281">
        <f t="shared" si="3"/>
        <v>0</v>
      </c>
      <c r="BY19" s="281">
        <f t="shared" si="3"/>
        <v>0</v>
      </c>
      <c r="BZ19" s="281">
        <f t="shared" si="3"/>
        <v>0</v>
      </c>
      <c r="CA19" s="281">
        <f t="shared" si="3"/>
        <v>0</v>
      </c>
      <c r="CB19" s="281">
        <f t="shared" si="3"/>
        <v>0</v>
      </c>
      <c r="CC19" s="281">
        <f t="shared" si="3"/>
        <v>0</v>
      </c>
      <c r="CD19" s="281">
        <f t="shared" si="3"/>
        <v>0</v>
      </c>
      <c r="CE19" s="281">
        <f t="shared" si="3"/>
        <v>0</v>
      </c>
      <c r="CF19" s="281">
        <f t="shared" si="3"/>
        <v>0</v>
      </c>
      <c r="CG19" s="281">
        <f t="shared" si="3"/>
        <v>0</v>
      </c>
      <c r="CH19" s="282">
        <f t="shared" si="3"/>
        <v>0</v>
      </c>
    </row>
    <row r="20" spans="1:86" x14ac:dyDescent="0.3">
      <c r="A20" s="302"/>
      <c r="B20" s="303"/>
      <c r="C20" s="9"/>
      <c r="D20" s="303"/>
      <c r="E20" s="9"/>
      <c r="F20" s="303"/>
      <c r="G20" s="303"/>
      <c r="H20" s="9"/>
      <c r="I20" s="303"/>
      <c r="J20" s="303"/>
      <c r="K20" s="9"/>
      <c r="L20" s="303"/>
      <c r="M20" s="303"/>
      <c r="N20" s="9"/>
      <c r="O20" s="303"/>
      <c r="P20" s="303"/>
      <c r="Q20" s="9"/>
      <c r="R20" s="303"/>
      <c r="S20" s="303"/>
      <c r="T20" s="9"/>
      <c r="U20" s="303"/>
      <c r="V20" s="303"/>
      <c r="W20" s="9"/>
      <c r="X20" s="303"/>
      <c r="Y20" s="303"/>
      <c r="Z20" s="9"/>
      <c r="AA20" s="303"/>
      <c r="AB20" s="303"/>
      <c r="AC20" s="9"/>
      <c r="AD20" s="303"/>
      <c r="AE20" s="303"/>
      <c r="AF20" s="9"/>
      <c r="AG20" s="303"/>
      <c r="AH20" s="303"/>
      <c r="AI20" s="9"/>
      <c r="AJ20" s="303"/>
      <c r="AK20" s="303"/>
      <c r="AL20" s="9"/>
      <c r="AM20" s="303"/>
      <c r="AN20" s="303"/>
      <c r="AO20" s="9"/>
      <c r="AP20" s="303"/>
      <c r="AQ20" s="303"/>
      <c r="AR20" s="9"/>
      <c r="AS20" s="303"/>
      <c r="AT20" s="303"/>
      <c r="AU20" s="9"/>
      <c r="AV20" s="303"/>
      <c r="AW20" s="303"/>
      <c r="AX20" s="9"/>
      <c r="AY20" s="303"/>
      <c r="AZ20" s="303"/>
      <c r="BA20" s="9"/>
      <c r="BB20" s="303"/>
      <c r="BC20" s="303"/>
      <c r="BD20" s="9"/>
      <c r="BE20" s="303"/>
      <c r="BF20" s="303"/>
      <c r="BG20" s="9"/>
      <c r="BH20" s="303"/>
      <c r="BI20" s="303"/>
      <c r="BJ20" s="9"/>
      <c r="BK20" s="303"/>
      <c r="BL20" s="303"/>
      <c r="BM20" s="9"/>
      <c r="BN20" s="303"/>
      <c r="BO20" s="303"/>
      <c r="BP20" s="9"/>
      <c r="BQ20" s="303"/>
      <c r="BR20" s="303"/>
      <c r="BS20" s="9"/>
      <c r="BT20" s="303"/>
      <c r="BU20" s="303"/>
      <c r="BV20" s="9"/>
      <c r="BW20" s="303"/>
      <c r="BX20" s="303"/>
      <c r="BY20" s="9"/>
      <c r="BZ20" s="303"/>
      <c r="CA20" s="303"/>
      <c r="CB20" s="9"/>
      <c r="CC20" s="303"/>
      <c r="CD20" s="303"/>
      <c r="CE20" s="9"/>
      <c r="CF20" s="303"/>
      <c r="CG20" s="303"/>
      <c r="CH20" s="149"/>
    </row>
    <row r="21" spans="1:86" ht="15" thickBot="1" x14ac:dyDescent="0.35">
      <c r="C21" s="304"/>
      <c r="D21" s="148"/>
      <c r="E21" s="304"/>
      <c r="F21" s="148"/>
      <c r="G21" s="148"/>
      <c r="H21" s="304"/>
      <c r="I21" s="148"/>
      <c r="J21" s="148"/>
      <c r="K21" s="304"/>
      <c r="L21" s="148"/>
      <c r="M21" s="148"/>
      <c r="N21" s="304"/>
      <c r="O21" s="148"/>
      <c r="P21" s="148"/>
      <c r="Q21" s="304"/>
      <c r="R21" s="148"/>
      <c r="S21" s="148"/>
      <c r="T21" s="304"/>
      <c r="U21" s="148"/>
      <c r="V21" s="148"/>
      <c r="W21" s="304"/>
      <c r="X21" s="148"/>
      <c r="Y21" s="148"/>
      <c r="Z21" s="304"/>
      <c r="AA21" s="148"/>
      <c r="AB21" s="148"/>
      <c r="AC21" s="304"/>
      <c r="AD21" s="148"/>
      <c r="AE21" s="148"/>
      <c r="AF21" s="304"/>
      <c r="AG21" s="148"/>
      <c r="AH21" s="148"/>
      <c r="AI21" s="304"/>
      <c r="AJ21" s="148"/>
      <c r="AK21" s="148"/>
      <c r="AL21" s="304"/>
      <c r="AM21" s="148"/>
      <c r="AN21" s="148"/>
      <c r="AO21" s="304"/>
      <c r="AP21" s="148"/>
      <c r="AQ21" s="148"/>
      <c r="AR21" s="304"/>
      <c r="AS21" s="148"/>
      <c r="AT21" s="148"/>
      <c r="AU21" s="304"/>
      <c r="AV21" s="148"/>
      <c r="AW21" s="148"/>
      <c r="AX21" s="304"/>
      <c r="AY21" s="148"/>
      <c r="AZ21" s="148"/>
      <c r="BA21" s="304"/>
      <c r="BB21" s="148"/>
      <c r="BC21" s="148"/>
      <c r="BD21" s="304"/>
      <c r="BE21" s="148"/>
      <c r="BF21" s="148"/>
      <c r="BG21" s="304"/>
      <c r="BH21" s="148"/>
      <c r="BI21" s="148"/>
      <c r="BJ21" s="304"/>
      <c r="BK21" s="148"/>
      <c r="BL21" s="148"/>
      <c r="BM21" s="304"/>
      <c r="BN21" s="148"/>
      <c r="BO21" s="148"/>
      <c r="BP21" s="304"/>
      <c r="BQ21" s="148"/>
      <c r="BR21" s="148"/>
      <c r="BS21" s="304"/>
      <c r="BT21" s="148"/>
      <c r="BU21" s="148"/>
      <c r="BV21" s="304"/>
      <c r="BW21" s="148"/>
      <c r="BX21" s="148"/>
      <c r="BY21" s="304"/>
      <c r="BZ21" s="148"/>
      <c r="CA21" s="148"/>
      <c r="CB21" s="304"/>
      <c r="CC21" s="148"/>
      <c r="CD21" s="148"/>
      <c r="CE21" s="304"/>
      <c r="CF21" s="148"/>
      <c r="CG21" s="148"/>
      <c r="CH21" s="304"/>
    </row>
    <row r="22" spans="1:86" ht="16.2" thickBot="1" x14ac:dyDescent="0.35">
      <c r="A22" s="562" t="s">
        <v>15</v>
      </c>
      <c r="B22" s="18" t="s">
        <v>10</v>
      </c>
      <c r="C22" s="176">
        <f>C$4</f>
        <v>44927</v>
      </c>
      <c r="D22" s="176">
        <f t="shared" ref="D22:BO22" si="4">D$4</f>
        <v>44958</v>
      </c>
      <c r="E22" s="176">
        <f t="shared" si="4"/>
        <v>44986</v>
      </c>
      <c r="F22" s="176">
        <f t="shared" si="4"/>
        <v>45017</v>
      </c>
      <c r="G22" s="176">
        <f t="shared" si="4"/>
        <v>45047</v>
      </c>
      <c r="H22" s="176">
        <f t="shared" si="4"/>
        <v>45078</v>
      </c>
      <c r="I22" s="176">
        <f t="shared" si="4"/>
        <v>45108</v>
      </c>
      <c r="J22" s="176">
        <f t="shared" si="4"/>
        <v>45139</v>
      </c>
      <c r="K22" s="176">
        <f t="shared" si="4"/>
        <v>45170</v>
      </c>
      <c r="L22" s="176">
        <f t="shared" si="4"/>
        <v>45200</v>
      </c>
      <c r="M22" s="176">
        <f t="shared" si="4"/>
        <v>45231</v>
      </c>
      <c r="N22" s="176">
        <f t="shared" si="4"/>
        <v>45261</v>
      </c>
      <c r="O22" s="176">
        <f t="shared" si="4"/>
        <v>45292</v>
      </c>
      <c r="P22" s="176">
        <f t="shared" si="4"/>
        <v>45323</v>
      </c>
      <c r="Q22" s="176">
        <f t="shared" si="4"/>
        <v>45352</v>
      </c>
      <c r="R22" s="176">
        <f t="shared" si="4"/>
        <v>45383</v>
      </c>
      <c r="S22" s="176">
        <f t="shared" si="4"/>
        <v>45413</v>
      </c>
      <c r="T22" s="176">
        <f t="shared" si="4"/>
        <v>45444</v>
      </c>
      <c r="U22" s="176">
        <f t="shared" si="4"/>
        <v>45474</v>
      </c>
      <c r="V22" s="176">
        <f t="shared" si="4"/>
        <v>45505</v>
      </c>
      <c r="W22" s="176">
        <f t="shared" si="4"/>
        <v>45536</v>
      </c>
      <c r="X22" s="176">
        <f t="shared" si="4"/>
        <v>45566</v>
      </c>
      <c r="Y22" s="176">
        <f t="shared" si="4"/>
        <v>45597</v>
      </c>
      <c r="Z22" s="176">
        <f t="shared" si="4"/>
        <v>45627</v>
      </c>
      <c r="AA22" s="176">
        <f t="shared" si="4"/>
        <v>45658</v>
      </c>
      <c r="AB22" s="176">
        <f t="shared" si="4"/>
        <v>45689</v>
      </c>
      <c r="AC22" s="176">
        <f t="shared" si="4"/>
        <v>45717</v>
      </c>
      <c r="AD22" s="176">
        <f t="shared" si="4"/>
        <v>45748</v>
      </c>
      <c r="AE22" s="176">
        <f t="shared" si="4"/>
        <v>45778</v>
      </c>
      <c r="AF22" s="176">
        <f t="shared" si="4"/>
        <v>45809</v>
      </c>
      <c r="AG22" s="176">
        <f t="shared" si="4"/>
        <v>45839</v>
      </c>
      <c r="AH22" s="176">
        <f t="shared" si="4"/>
        <v>45870</v>
      </c>
      <c r="AI22" s="176">
        <f t="shared" si="4"/>
        <v>45901</v>
      </c>
      <c r="AJ22" s="176">
        <f t="shared" si="4"/>
        <v>45931</v>
      </c>
      <c r="AK22" s="176">
        <f t="shared" si="4"/>
        <v>45962</v>
      </c>
      <c r="AL22" s="176">
        <f t="shared" si="4"/>
        <v>45992</v>
      </c>
      <c r="AM22" s="176">
        <f t="shared" si="4"/>
        <v>46023</v>
      </c>
      <c r="AN22" s="176">
        <f t="shared" si="4"/>
        <v>46054</v>
      </c>
      <c r="AO22" s="176">
        <f t="shared" si="4"/>
        <v>46082</v>
      </c>
      <c r="AP22" s="176">
        <f t="shared" si="4"/>
        <v>46113</v>
      </c>
      <c r="AQ22" s="176">
        <f t="shared" si="4"/>
        <v>46143</v>
      </c>
      <c r="AR22" s="176">
        <f t="shared" si="4"/>
        <v>46174</v>
      </c>
      <c r="AS22" s="176">
        <f t="shared" si="4"/>
        <v>46204</v>
      </c>
      <c r="AT22" s="176">
        <f t="shared" si="4"/>
        <v>46235</v>
      </c>
      <c r="AU22" s="176">
        <f t="shared" si="4"/>
        <v>46266</v>
      </c>
      <c r="AV22" s="176">
        <f t="shared" si="4"/>
        <v>46296</v>
      </c>
      <c r="AW22" s="176">
        <f t="shared" si="4"/>
        <v>46327</v>
      </c>
      <c r="AX22" s="176">
        <f t="shared" si="4"/>
        <v>46357</v>
      </c>
      <c r="AY22" s="176">
        <f t="shared" si="4"/>
        <v>46388</v>
      </c>
      <c r="AZ22" s="176">
        <f t="shared" si="4"/>
        <v>46419</v>
      </c>
      <c r="BA22" s="176">
        <f t="shared" si="4"/>
        <v>46447</v>
      </c>
      <c r="BB22" s="176">
        <f t="shared" si="4"/>
        <v>46478</v>
      </c>
      <c r="BC22" s="176">
        <f t="shared" si="4"/>
        <v>46508</v>
      </c>
      <c r="BD22" s="176">
        <f t="shared" si="4"/>
        <v>46539</v>
      </c>
      <c r="BE22" s="176">
        <f t="shared" si="4"/>
        <v>46569</v>
      </c>
      <c r="BF22" s="176">
        <f t="shared" si="4"/>
        <v>46600</v>
      </c>
      <c r="BG22" s="176">
        <f t="shared" si="4"/>
        <v>46631</v>
      </c>
      <c r="BH22" s="176">
        <f t="shared" si="4"/>
        <v>46661</v>
      </c>
      <c r="BI22" s="176">
        <f t="shared" si="4"/>
        <v>46692</v>
      </c>
      <c r="BJ22" s="176">
        <f t="shared" si="4"/>
        <v>46722</v>
      </c>
      <c r="BK22" s="176">
        <f t="shared" si="4"/>
        <v>46753</v>
      </c>
      <c r="BL22" s="176">
        <f t="shared" si="4"/>
        <v>46784</v>
      </c>
      <c r="BM22" s="176">
        <f t="shared" si="4"/>
        <v>46813</v>
      </c>
      <c r="BN22" s="176">
        <f t="shared" si="4"/>
        <v>46844</v>
      </c>
      <c r="BO22" s="176">
        <f t="shared" si="4"/>
        <v>46874</v>
      </c>
      <c r="BP22" s="176">
        <f t="shared" ref="BP22:CH22" si="5">BP$4</f>
        <v>46905</v>
      </c>
      <c r="BQ22" s="176">
        <f t="shared" si="5"/>
        <v>46935</v>
      </c>
      <c r="BR22" s="176">
        <f t="shared" si="5"/>
        <v>46966</v>
      </c>
      <c r="BS22" s="176">
        <f t="shared" si="5"/>
        <v>46997</v>
      </c>
      <c r="BT22" s="176">
        <f t="shared" si="5"/>
        <v>47027</v>
      </c>
      <c r="BU22" s="176">
        <f t="shared" si="5"/>
        <v>47058</v>
      </c>
      <c r="BV22" s="176">
        <f t="shared" si="5"/>
        <v>47088</v>
      </c>
      <c r="BW22" s="176">
        <f t="shared" si="5"/>
        <v>47119</v>
      </c>
      <c r="BX22" s="176">
        <f t="shared" si="5"/>
        <v>47150</v>
      </c>
      <c r="BY22" s="176">
        <f t="shared" si="5"/>
        <v>47178</v>
      </c>
      <c r="BZ22" s="176">
        <f t="shared" si="5"/>
        <v>47209</v>
      </c>
      <c r="CA22" s="176">
        <f t="shared" si="5"/>
        <v>47239</v>
      </c>
      <c r="CB22" s="176">
        <f t="shared" si="5"/>
        <v>47270</v>
      </c>
      <c r="CC22" s="176">
        <f t="shared" si="5"/>
        <v>47300</v>
      </c>
      <c r="CD22" s="176">
        <f t="shared" si="5"/>
        <v>47331</v>
      </c>
      <c r="CE22" s="176">
        <f t="shared" si="5"/>
        <v>47362</v>
      </c>
      <c r="CF22" s="176">
        <f t="shared" si="5"/>
        <v>47392</v>
      </c>
      <c r="CG22" s="176">
        <f t="shared" si="5"/>
        <v>47423</v>
      </c>
      <c r="CH22" s="177">
        <f t="shared" si="5"/>
        <v>47453</v>
      </c>
    </row>
    <row r="23" spans="1:86" ht="15" customHeight="1" x14ac:dyDescent="0.3">
      <c r="A23" s="563"/>
      <c r="B23" s="11" t="str">
        <f t="shared" ref="B23:C37" si="6">B5</f>
        <v>Air Comp</v>
      </c>
      <c r="C23" s="3">
        <f>C5</f>
        <v>0</v>
      </c>
      <c r="D23" s="3">
        <f>IF(SUM($C$19:$N$19)=0,0,C23+D5)</f>
        <v>0</v>
      </c>
      <c r="E23" s="3">
        <f t="shared" ref="E23:BP23" si="7">IF(SUM($C$19:$N$19)=0,0,D23+E5)</f>
        <v>0</v>
      </c>
      <c r="F23" s="3">
        <f t="shared" si="7"/>
        <v>0</v>
      </c>
      <c r="G23" s="3">
        <f t="shared" si="7"/>
        <v>0</v>
      </c>
      <c r="H23" s="3">
        <f t="shared" si="7"/>
        <v>0</v>
      </c>
      <c r="I23" s="3">
        <f t="shared" si="7"/>
        <v>0</v>
      </c>
      <c r="J23" s="3">
        <f t="shared" si="7"/>
        <v>0</v>
      </c>
      <c r="K23" s="3">
        <f t="shared" si="7"/>
        <v>0</v>
      </c>
      <c r="L23" s="3">
        <f t="shared" si="7"/>
        <v>0</v>
      </c>
      <c r="M23" s="3">
        <f t="shared" si="7"/>
        <v>0</v>
      </c>
      <c r="N23" s="3">
        <f t="shared" si="7"/>
        <v>0</v>
      </c>
      <c r="O23" s="3">
        <f t="shared" si="7"/>
        <v>0</v>
      </c>
      <c r="P23" s="3">
        <f t="shared" si="7"/>
        <v>0</v>
      </c>
      <c r="Q23" s="3">
        <f t="shared" si="7"/>
        <v>0</v>
      </c>
      <c r="R23" s="3">
        <f t="shared" si="7"/>
        <v>0</v>
      </c>
      <c r="S23" s="3">
        <f t="shared" si="7"/>
        <v>0</v>
      </c>
      <c r="T23" s="3">
        <f t="shared" si="7"/>
        <v>0</v>
      </c>
      <c r="U23" s="3">
        <f t="shared" si="7"/>
        <v>0</v>
      </c>
      <c r="V23" s="3">
        <f t="shared" si="7"/>
        <v>0</v>
      </c>
      <c r="W23" s="3">
        <f t="shared" si="7"/>
        <v>0</v>
      </c>
      <c r="X23" s="3">
        <f t="shared" si="7"/>
        <v>0</v>
      </c>
      <c r="Y23" s="3">
        <f t="shared" si="7"/>
        <v>0</v>
      </c>
      <c r="Z23" s="3">
        <f t="shared" si="7"/>
        <v>0</v>
      </c>
      <c r="AA23" s="3">
        <f t="shared" si="7"/>
        <v>0</v>
      </c>
      <c r="AB23" s="3">
        <f t="shared" si="7"/>
        <v>0</v>
      </c>
      <c r="AC23" s="3">
        <f t="shared" si="7"/>
        <v>0</v>
      </c>
      <c r="AD23" s="3">
        <f t="shared" si="7"/>
        <v>0</v>
      </c>
      <c r="AE23" s="3">
        <f t="shared" si="7"/>
        <v>0</v>
      </c>
      <c r="AF23" s="3">
        <f t="shared" si="7"/>
        <v>0</v>
      </c>
      <c r="AG23" s="3">
        <f t="shared" si="7"/>
        <v>0</v>
      </c>
      <c r="AH23" s="3">
        <f t="shared" si="7"/>
        <v>0</v>
      </c>
      <c r="AI23" s="3">
        <f t="shared" si="7"/>
        <v>0</v>
      </c>
      <c r="AJ23" s="3">
        <f t="shared" si="7"/>
        <v>0</v>
      </c>
      <c r="AK23" s="3">
        <f t="shared" si="7"/>
        <v>0</v>
      </c>
      <c r="AL23" s="3">
        <f t="shared" si="7"/>
        <v>0</v>
      </c>
      <c r="AM23" s="3">
        <f t="shared" si="7"/>
        <v>0</v>
      </c>
      <c r="AN23" s="3">
        <f t="shared" si="7"/>
        <v>0</v>
      </c>
      <c r="AO23" s="3">
        <f t="shared" si="7"/>
        <v>0</v>
      </c>
      <c r="AP23" s="3">
        <f t="shared" si="7"/>
        <v>0</v>
      </c>
      <c r="AQ23" s="3">
        <f t="shared" si="7"/>
        <v>0</v>
      </c>
      <c r="AR23" s="3">
        <f t="shared" si="7"/>
        <v>0</v>
      </c>
      <c r="AS23" s="3">
        <f t="shared" si="7"/>
        <v>0</v>
      </c>
      <c r="AT23" s="3">
        <f t="shared" si="7"/>
        <v>0</v>
      </c>
      <c r="AU23" s="3">
        <f t="shared" si="7"/>
        <v>0</v>
      </c>
      <c r="AV23" s="3">
        <f t="shared" si="7"/>
        <v>0</v>
      </c>
      <c r="AW23" s="3">
        <f t="shared" si="7"/>
        <v>0</v>
      </c>
      <c r="AX23" s="3">
        <f t="shared" si="7"/>
        <v>0</v>
      </c>
      <c r="AY23" s="3">
        <f t="shared" si="7"/>
        <v>0</v>
      </c>
      <c r="AZ23" s="3">
        <f t="shared" si="7"/>
        <v>0</v>
      </c>
      <c r="BA23" s="3">
        <f t="shared" si="7"/>
        <v>0</v>
      </c>
      <c r="BB23" s="3">
        <f t="shared" si="7"/>
        <v>0</v>
      </c>
      <c r="BC23" s="3">
        <f t="shared" si="7"/>
        <v>0</v>
      </c>
      <c r="BD23" s="3">
        <f t="shared" si="7"/>
        <v>0</v>
      </c>
      <c r="BE23" s="3">
        <f t="shared" si="7"/>
        <v>0</v>
      </c>
      <c r="BF23" s="3">
        <f t="shared" si="7"/>
        <v>0</v>
      </c>
      <c r="BG23" s="3">
        <f t="shared" si="7"/>
        <v>0</v>
      </c>
      <c r="BH23" s="3">
        <f t="shared" si="7"/>
        <v>0</v>
      </c>
      <c r="BI23" s="3">
        <f t="shared" si="7"/>
        <v>0</v>
      </c>
      <c r="BJ23" s="3">
        <f t="shared" si="7"/>
        <v>0</v>
      </c>
      <c r="BK23" s="3">
        <f t="shared" si="7"/>
        <v>0</v>
      </c>
      <c r="BL23" s="3">
        <f t="shared" si="7"/>
        <v>0</v>
      </c>
      <c r="BM23" s="3">
        <f t="shared" si="7"/>
        <v>0</v>
      </c>
      <c r="BN23" s="3">
        <f t="shared" si="7"/>
        <v>0</v>
      </c>
      <c r="BO23" s="3">
        <f t="shared" si="7"/>
        <v>0</v>
      </c>
      <c r="BP23" s="3">
        <f t="shared" si="7"/>
        <v>0</v>
      </c>
      <c r="BQ23" s="3">
        <f t="shared" ref="BQ23:CH23" si="8">IF(SUM($C$19:$N$19)=0,0,BP23+BQ5)</f>
        <v>0</v>
      </c>
      <c r="BR23" s="3">
        <f t="shared" si="8"/>
        <v>0</v>
      </c>
      <c r="BS23" s="3">
        <f t="shared" si="8"/>
        <v>0</v>
      </c>
      <c r="BT23" s="3">
        <f t="shared" si="8"/>
        <v>0</v>
      </c>
      <c r="BU23" s="3">
        <f t="shared" si="8"/>
        <v>0</v>
      </c>
      <c r="BV23" s="3">
        <f t="shared" si="8"/>
        <v>0</v>
      </c>
      <c r="BW23" s="3">
        <f t="shared" si="8"/>
        <v>0</v>
      </c>
      <c r="BX23" s="3">
        <f t="shared" si="8"/>
        <v>0</v>
      </c>
      <c r="BY23" s="3">
        <f t="shared" si="8"/>
        <v>0</v>
      </c>
      <c r="BZ23" s="3">
        <f t="shared" si="8"/>
        <v>0</v>
      </c>
      <c r="CA23" s="3">
        <f t="shared" si="8"/>
        <v>0</v>
      </c>
      <c r="CB23" s="3">
        <f t="shared" si="8"/>
        <v>0</v>
      </c>
      <c r="CC23" s="3">
        <f t="shared" si="8"/>
        <v>0</v>
      </c>
      <c r="CD23" s="3">
        <f t="shared" si="8"/>
        <v>0</v>
      </c>
      <c r="CE23" s="3">
        <f t="shared" si="8"/>
        <v>0</v>
      </c>
      <c r="CF23" s="3">
        <f t="shared" si="8"/>
        <v>0</v>
      </c>
      <c r="CG23" s="3">
        <f t="shared" si="8"/>
        <v>0</v>
      </c>
      <c r="CH23" s="12">
        <f t="shared" si="8"/>
        <v>0</v>
      </c>
    </row>
    <row r="24" spans="1:86" x14ac:dyDescent="0.3">
      <c r="A24" s="563"/>
      <c r="B24" s="13" t="str">
        <f t="shared" si="6"/>
        <v>Building Shell</v>
      </c>
      <c r="C24" s="3">
        <f t="shared" si="6"/>
        <v>0</v>
      </c>
      <c r="D24" s="3">
        <f t="shared" ref="D24:BO24" si="9">IF(SUM($C$19:$N$19)=0,0,C24+D6)</f>
        <v>0</v>
      </c>
      <c r="E24" s="3">
        <f t="shared" si="9"/>
        <v>0</v>
      </c>
      <c r="F24" s="3">
        <f t="shared" si="9"/>
        <v>0</v>
      </c>
      <c r="G24" s="3">
        <f t="shared" si="9"/>
        <v>0</v>
      </c>
      <c r="H24" s="3">
        <f t="shared" si="9"/>
        <v>0</v>
      </c>
      <c r="I24" s="3">
        <f t="shared" si="9"/>
        <v>105207.59</v>
      </c>
      <c r="J24" s="3">
        <f t="shared" si="9"/>
        <v>105207.59</v>
      </c>
      <c r="K24" s="3">
        <f t="shared" si="9"/>
        <v>105207.59</v>
      </c>
      <c r="L24" s="3">
        <f t="shared" si="9"/>
        <v>105207.59</v>
      </c>
      <c r="M24" s="3">
        <f t="shared" si="9"/>
        <v>105207.59</v>
      </c>
      <c r="N24" s="3">
        <f t="shared" si="9"/>
        <v>105207.59</v>
      </c>
      <c r="O24" s="3">
        <f t="shared" si="9"/>
        <v>105207.59</v>
      </c>
      <c r="P24" s="3">
        <f t="shared" si="9"/>
        <v>105207.59</v>
      </c>
      <c r="Q24" s="3">
        <f t="shared" si="9"/>
        <v>105207.59</v>
      </c>
      <c r="R24" s="3">
        <f t="shared" si="9"/>
        <v>105207.59</v>
      </c>
      <c r="S24" s="3">
        <f t="shared" si="9"/>
        <v>105207.59</v>
      </c>
      <c r="T24" s="3">
        <f t="shared" si="9"/>
        <v>105207.59</v>
      </c>
      <c r="U24" s="3">
        <f t="shared" si="9"/>
        <v>105207.59</v>
      </c>
      <c r="V24" s="3">
        <f t="shared" si="9"/>
        <v>105207.59</v>
      </c>
      <c r="W24" s="3">
        <f t="shared" si="9"/>
        <v>105207.59</v>
      </c>
      <c r="X24" s="3">
        <f t="shared" si="9"/>
        <v>105207.59</v>
      </c>
      <c r="Y24" s="3">
        <f t="shared" si="9"/>
        <v>105207.59</v>
      </c>
      <c r="Z24" s="3">
        <f t="shared" si="9"/>
        <v>105207.59</v>
      </c>
      <c r="AA24" s="3">
        <f t="shared" si="9"/>
        <v>105207.59</v>
      </c>
      <c r="AB24" s="3">
        <f t="shared" si="9"/>
        <v>105207.59</v>
      </c>
      <c r="AC24" s="3">
        <f t="shared" si="9"/>
        <v>105207.59</v>
      </c>
      <c r="AD24" s="3">
        <f t="shared" si="9"/>
        <v>105207.59</v>
      </c>
      <c r="AE24" s="3">
        <f t="shared" si="9"/>
        <v>105207.59</v>
      </c>
      <c r="AF24" s="3">
        <f t="shared" si="9"/>
        <v>105207.59</v>
      </c>
      <c r="AG24" s="3">
        <f t="shared" si="9"/>
        <v>105207.59</v>
      </c>
      <c r="AH24" s="3">
        <f t="shared" si="9"/>
        <v>105207.59</v>
      </c>
      <c r="AI24" s="3">
        <f t="shared" si="9"/>
        <v>105207.59</v>
      </c>
      <c r="AJ24" s="3">
        <f t="shared" si="9"/>
        <v>105207.59</v>
      </c>
      <c r="AK24" s="3">
        <f t="shared" si="9"/>
        <v>105207.59</v>
      </c>
      <c r="AL24" s="3">
        <f t="shared" si="9"/>
        <v>105207.59</v>
      </c>
      <c r="AM24" s="3">
        <f t="shared" si="9"/>
        <v>105207.59</v>
      </c>
      <c r="AN24" s="3">
        <f t="shared" si="9"/>
        <v>105207.59</v>
      </c>
      <c r="AO24" s="3">
        <f t="shared" si="9"/>
        <v>105207.59</v>
      </c>
      <c r="AP24" s="3">
        <f t="shared" si="9"/>
        <v>105207.59</v>
      </c>
      <c r="AQ24" s="3">
        <f t="shared" si="9"/>
        <v>105207.59</v>
      </c>
      <c r="AR24" s="3">
        <f t="shared" si="9"/>
        <v>105207.59</v>
      </c>
      <c r="AS24" s="3">
        <f t="shared" si="9"/>
        <v>105207.59</v>
      </c>
      <c r="AT24" s="3">
        <f t="shared" si="9"/>
        <v>105207.59</v>
      </c>
      <c r="AU24" s="3">
        <f t="shared" si="9"/>
        <v>105207.59</v>
      </c>
      <c r="AV24" s="3">
        <f t="shared" si="9"/>
        <v>105207.59</v>
      </c>
      <c r="AW24" s="3">
        <f t="shared" si="9"/>
        <v>105207.59</v>
      </c>
      <c r="AX24" s="3">
        <f t="shared" si="9"/>
        <v>105207.59</v>
      </c>
      <c r="AY24" s="3">
        <f t="shared" si="9"/>
        <v>105207.59</v>
      </c>
      <c r="AZ24" s="3">
        <f t="shared" si="9"/>
        <v>105207.59</v>
      </c>
      <c r="BA24" s="3">
        <f t="shared" si="9"/>
        <v>105207.59</v>
      </c>
      <c r="BB24" s="3">
        <f t="shared" si="9"/>
        <v>105207.59</v>
      </c>
      <c r="BC24" s="3">
        <f t="shared" si="9"/>
        <v>105207.59</v>
      </c>
      <c r="BD24" s="3">
        <f t="shared" si="9"/>
        <v>105207.59</v>
      </c>
      <c r="BE24" s="3">
        <f t="shared" si="9"/>
        <v>105207.59</v>
      </c>
      <c r="BF24" s="3">
        <f t="shared" si="9"/>
        <v>105207.59</v>
      </c>
      <c r="BG24" s="3">
        <f t="shared" si="9"/>
        <v>105207.59</v>
      </c>
      <c r="BH24" s="3">
        <f t="shared" si="9"/>
        <v>105207.59</v>
      </c>
      <c r="BI24" s="3">
        <f t="shared" si="9"/>
        <v>105207.59</v>
      </c>
      <c r="BJ24" s="3">
        <f t="shared" si="9"/>
        <v>105207.59</v>
      </c>
      <c r="BK24" s="3">
        <f t="shared" si="9"/>
        <v>105207.59</v>
      </c>
      <c r="BL24" s="3">
        <f t="shared" si="9"/>
        <v>105207.59</v>
      </c>
      <c r="BM24" s="3">
        <f t="shared" si="9"/>
        <v>105207.59</v>
      </c>
      <c r="BN24" s="3">
        <f t="shared" si="9"/>
        <v>105207.59</v>
      </c>
      <c r="BO24" s="3">
        <f t="shared" si="9"/>
        <v>105207.59</v>
      </c>
      <c r="BP24" s="3">
        <f t="shared" ref="BP24:CH24" si="10">IF(SUM($C$19:$N$19)=0,0,BO24+BP6)</f>
        <v>105207.59</v>
      </c>
      <c r="BQ24" s="3">
        <f t="shared" si="10"/>
        <v>105207.59</v>
      </c>
      <c r="BR24" s="3">
        <f t="shared" si="10"/>
        <v>105207.59</v>
      </c>
      <c r="BS24" s="3">
        <f t="shared" si="10"/>
        <v>105207.59</v>
      </c>
      <c r="BT24" s="3">
        <f t="shared" si="10"/>
        <v>105207.59</v>
      </c>
      <c r="BU24" s="3">
        <f t="shared" si="10"/>
        <v>105207.59</v>
      </c>
      <c r="BV24" s="3">
        <f t="shared" si="10"/>
        <v>105207.59</v>
      </c>
      <c r="BW24" s="3">
        <f t="shared" si="10"/>
        <v>105207.59</v>
      </c>
      <c r="BX24" s="3">
        <f t="shared" si="10"/>
        <v>105207.59</v>
      </c>
      <c r="BY24" s="3">
        <f t="shared" si="10"/>
        <v>105207.59</v>
      </c>
      <c r="BZ24" s="3">
        <f t="shared" si="10"/>
        <v>105207.59</v>
      </c>
      <c r="CA24" s="3">
        <f t="shared" si="10"/>
        <v>105207.59</v>
      </c>
      <c r="CB24" s="3">
        <f t="shared" si="10"/>
        <v>105207.59</v>
      </c>
      <c r="CC24" s="3">
        <f t="shared" si="10"/>
        <v>105207.59</v>
      </c>
      <c r="CD24" s="3">
        <f t="shared" si="10"/>
        <v>105207.59</v>
      </c>
      <c r="CE24" s="3">
        <f t="shared" si="10"/>
        <v>105207.59</v>
      </c>
      <c r="CF24" s="3">
        <f t="shared" si="10"/>
        <v>105207.59</v>
      </c>
      <c r="CG24" s="3">
        <f t="shared" si="10"/>
        <v>105207.59</v>
      </c>
      <c r="CH24" s="12">
        <f t="shared" si="10"/>
        <v>105207.59</v>
      </c>
    </row>
    <row r="25" spans="1:86" x14ac:dyDescent="0.3">
      <c r="A25" s="563"/>
      <c r="B25" s="11" t="str">
        <f t="shared" si="6"/>
        <v>Cooking</v>
      </c>
      <c r="C25" s="3">
        <f t="shared" si="6"/>
        <v>0</v>
      </c>
      <c r="D25" s="3">
        <f t="shared" ref="D25:BO25" si="11">IF(SUM($C$19:$N$19)=0,0,C25+D7)</f>
        <v>0</v>
      </c>
      <c r="E25" s="3">
        <f t="shared" si="11"/>
        <v>0</v>
      </c>
      <c r="F25" s="3">
        <f t="shared" si="11"/>
        <v>0</v>
      </c>
      <c r="G25" s="3">
        <f t="shared" si="11"/>
        <v>0</v>
      </c>
      <c r="H25" s="3">
        <f t="shared" si="11"/>
        <v>0</v>
      </c>
      <c r="I25" s="3">
        <f t="shared" si="11"/>
        <v>0</v>
      </c>
      <c r="J25" s="3">
        <f t="shared" si="11"/>
        <v>0</v>
      </c>
      <c r="K25" s="3">
        <f t="shared" si="11"/>
        <v>0</v>
      </c>
      <c r="L25" s="3">
        <f t="shared" si="11"/>
        <v>0</v>
      </c>
      <c r="M25" s="3">
        <f t="shared" si="11"/>
        <v>0</v>
      </c>
      <c r="N25" s="3">
        <f t="shared" si="11"/>
        <v>0</v>
      </c>
      <c r="O25" s="3">
        <f t="shared" si="11"/>
        <v>0</v>
      </c>
      <c r="P25" s="3">
        <f t="shared" si="11"/>
        <v>0</v>
      </c>
      <c r="Q25" s="3">
        <f t="shared" si="11"/>
        <v>0</v>
      </c>
      <c r="R25" s="3">
        <f t="shared" si="11"/>
        <v>0</v>
      </c>
      <c r="S25" s="3">
        <f t="shared" si="11"/>
        <v>0</v>
      </c>
      <c r="T25" s="3">
        <f t="shared" si="11"/>
        <v>0</v>
      </c>
      <c r="U25" s="3">
        <f t="shared" si="11"/>
        <v>0</v>
      </c>
      <c r="V25" s="3">
        <f t="shared" si="11"/>
        <v>0</v>
      </c>
      <c r="W25" s="3">
        <f t="shared" si="11"/>
        <v>0</v>
      </c>
      <c r="X25" s="3">
        <f t="shared" si="11"/>
        <v>0</v>
      </c>
      <c r="Y25" s="3">
        <f t="shared" si="11"/>
        <v>0</v>
      </c>
      <c r="Z25" s="3">
        <f t="shared" si="11"/>
        <v>0</v>
      </c>
      <c r="AA25" s="3">
        <f t="shared" si="11"/>
        <v>0</v>
      </c>
      <c r="AB25" s="3">
        <f t="shared" si="11"/>
        <v>0</v>
      </c>
      <c r="AC25" s="3">
        <f t="shared" si="11"/>
        <v>0</v>
      </c>
      <c r="AD25" s="3">
        <f t="shared" si="11"/>
        <v>0</v>
      </c>
      <c r="AE25" s="3">
        <f t="shared" si="11"/>
        <v>0</v>
      </c>
      <c r="AF25" s="3">
        <f t="shared" si="11"/>
        <v>0</v>
      </c>
      <c r="AG25" s="3">
        <f t="shared" si="11"/>
        <v>0</v>
      </c>
      <c r="AH25" s="3">
        <f t="shared" si="11"/>
        <v>0</v>
      </c>
      <c r="AI25" s="3">
        <f t="shared" si="11"/>
        <v>0</v>
      </c>
      <c r="AJ25" s="3">
        <f t="shared" si="11"/>
        <v>0</v>
      </c>
      <c r="AK25" s="3">
        <f t="shared" si="11"/>
        <v>0</v>
      </c>
      <c r="AL25" s="3">
        <f t="shared" si="11"/>
        <v>0</v>
      </c>
      <c r="AM25" s="3">
        <f t="shared" si="11"/>
        <v>0</v>
      </c>
      <c r="AN25" s="3">
        <f t="shared" si="11"/>
        <v>0</v>
      </c>
      <c r="AO25" s="3">
        <f t="shared" si="11"/>
        <v>0</v>
      </c>
      <c r="AP25" s="3">
        <f t="shared" si="11"/>
        <v>0</v>
      </c>
      <c r="AQ25" s="3">
        <f t="shared" si="11"/>
        <v>0</v>
      </c>
      <c r="AR25" s="3">
        <f t="shared" si="11"/>
        <v>0</v>
      </c>
      <c r="AS25" s="3">
        <f t="shared" si="11"/>
        <v>0</v>
      </c>
      <c r="AT25" s="3">
        <f t="shared" si="11"/>
        <v>0</v>
      </c>
      <c r="AU25" s="3">
        <f t="shared" si="11"/>
        <v>0</v>
      </c>
      <c r="AV25" s="3">
        <f t="shared" si="11"/>
        <v>0</v>
      </c>
      <c r="AW25" s="3">
        <f t="shared" si="11"/>
        <v>0</v>
      </c>
      <c r="AX25" s="3">
        <f t="shared" si="11"/>
        <v>0</v>
      </c>
      <c r="AY25" s="3">
        <f t="shared" si="11"/>
        <v>0</v>
      </c>
      <c r="AZ25" s="3">
        <f t="shared" si="11"/>
        <v>0</v>
      </c>
      <c r="BA25" s="3">
        <f t="shared" si="11"/>
        <v>0</v>
      </c>
      <c r="BB25" s="3">
        <f t="shared" si="11"/>
        <v>0</v>
      </c>
      <c r="BC25" s="3">
        <f t="shared" si="11"/>
        <v>0</v>
      </c>
      <c r="BD25" s="3">
        <f t="shared" si="11"/>
        <v>0</v>
      </c>
      <c r="BE25" s="3">
        <f t="shared" si="11"/>
        <v>0</v>
      </c>
      <c r="BF25" s="3">
        <f t="shared" si="11"/>
        <v>0</v>
      </c>
      <c r="BG25" s="3">
        <f t="shared" si="11"/>
        <v>0</v>
      </c>
      <c r="BH25" s="3">
        <f t="shared" si="11"/>
        <v>0</v>
      </c>
      <c r="BI25" s="3">
        <f t="shared" si="11"/>
        <v>0</v>
      </c>
      <c r="BJ25" s="3">
        <f t="shared" si="11"/>
        <v>0</v>
      </c>
      <c r="BK25" s="3">
        <f t="shared" si="11"/>
        <v>0</v>
      </c>
      <c r="BL25" s="3">
        <f t="shared" si="11"/>
        <v>0</v>
      </c>
      <c r="BM25" s="3">
        <f t="shared" si="11"/>
        <v>0</v>
      </c>
      <c r="BN25" s="3">
        <f t="shared" si="11"/>
        <v>0</v>
      </c>
      <c r="BO25" s="3">
        <f t="shared" si="11"/>
        <v>0</v>
      </c>
      <c r="BP25" s="3">
        <f t="shared" ref="BP25:CH25" si="12">IF(SUM($C$19:$N$19)=0,0,BO25+BP7)</f>
        <v>0</v>
      </c>
      <c r="BQ25" s="3">
        <f t="shared" si="12"/>
        <v>0</v>
      </c>
      <c r="BR25" s="3">
        <f t="shared" si="12"/>
        <v>0</v>
      </c>
      <c r="BS25" s="3">
        <f t="shared" si="12"/>
        <v>0</v>
      </c>
      <c r="BT25" s="3">
        <f t="shared" si="12"/>
        <v>0</v>
      </c>
      <c r="BU25" s="3">
        <f t="shared" si="12"/>
        <v>0</v>
      </c>
      <c r="BV25" s="3">
        <f t="shared" si="12"/>
        <v>0</v>
      </c>
      <c r="BW25" s="3">
        <f t="shared" si="12"/>
        <v>0</v>
      </c>
      <c r="BX25" s="3">
        <f t="shared" si="12"/>
        <v>0</v>
      </c>
      <c r="BY25" s="3">
        <f t="shared" si="12"/>
        <v>0</v>
      </c>
      <c r="BZ25" s="3">
        <f t="shared" si="12"/>
        <v>0</v>
      </c>
      <c r="CA25" s="3">
        <f t="shared" si="12"/>
        <v>0</v>
      </c>
      <c r="CB25" s="3">
        <f t="shared" si="12"/>
        <v>0</v>
      </c>
      <c r="CC25" s="3">
        <f t="shared" si="12"/>
        <v>0</v>
      </c>
      <c r="CD25" s="3">
        <f t="shared" si="12"/>
        <v>0</v>
      </c>
      <c r="CE25" s="3">
        <f t="shared" si="12"/>
        <v>0</v>
      </c>
      <c r="CF25" s="3">
        <f t="shared" si="12"/>
        <v>0</v>
      </c>
      <c r="CG25" s="3">
        <f t="shared" si="12"/>
        <v>0</v>
      </c>
      <c r="CH25" s="12">
        <f t="shared" si="12"/>
        <v>0</v>
      </c>
    </row>
    <row r="26" spans="1:86" x14ac:dyDescent="0.3">
      <c r="A26" s="563"/>
      <c r="B26" s="11" t="str">
        <f t="shared" si="6"/>
        <v>Cooling</v>
      </c>
      <c r="C26" s="3">
        <f t="shared" si="6"/>
        <v>0</v>
      </c>
      <c r="D26" s="3">
        <f t="shared" ref="D26:BO26" si="13">IF(SUM($C$19:$N$19)=0,0,C26+D8)</f>
        <v>0</v>
      </c>
      <c r="E26" s="3">
        <f t="shared" si="13"/>
        <v>0</v>
      </c>
      <c r="F26" s="3">
        <f t="shared" si="13"/>
        <v>0</v>
      </c>
      <c r="G26" s="3">
        <f t="shared" si="13"/>
        <v>0</v>
      </c>
      <c r="H26" s="3">
        <f t="shared" si="13"/>
        <v>0</v>
      </c>
      <c r="I26" s="3">
        <f t="shared" si="13"/>
        <v>0</v>
      </c>
      <c r="J26" s="3">
        <f t="shared" si="13"/>
        <v>0</v>
      </c>
      <c r="K26" s="3">
        <f t="shared" si="13"/>
        <v>0</v>
      </c>
      <c r="L26" s="3">
        <f t="shared" si="13"/>
        <v>0</v>
      </c>
      <c r="M26" s="3">
        <f t="shared" si="13"/>
        <v>0</v>
      </c>
      <c r="N26" s="3">
        <f t="shared" si="13"/>
        <v>0</v>
      </c>
      <c r="O26" s="3">
        <f t="shared" si="13"/>
        <v>0</v>
      </c>
      <c r="P26" s="3">
        <f t="shared" si="13"/>
        <v>0</v>
      </c>
      <c r="Q26" s="3">
        <f t="shared" si="13"/>
        <v>0</v>
      </c>
      <c r="R26" s="3">
        <f t="shared" si="13"/>
        <v>0</v>
      </c>
      <c r="S26" s="3">
        <f t="shared" si="13"/>
        <v>0</v>
      </c>
      <c r="T26" s="3">
        <f t="shared" si="13"/>
        <v>0</v>
      </c>
      <c r="U26" s="3">
        <f t="shared" si="13"/>
        <v>0</v>
      </c>
      <c r="V26" s="3">
        <f t="shared" si="13"/>
        <v>0</v>
      </c>
      <c r="W26" s="3">
        <f t="shared" si="13"/>
        <v>0</v>
      </c>
      <c r="X26" s="3">
        <f t="shared" si="13"/>
        <v>0</v>
      </c>
      <c r="Y26" s="3">
        <f t="shared" si="13"/>
        <v>0</v>
      </c>
      <c r="Z26" s="3">
        <f t="shared" si="13"/>
        <v>0</v>
      </c>
      <c r="AA26" s="3">
        <f t="shared" si="13"/>
        <v>0</v>
      </c>
      <c r="AB26" s="3">
        <f t="shared" si="13"/>
        <v>0</v>
      </c>
      <c r="AC26" s="3">
        <f t="shared" si="13"/>
        <v>0</v>
      </c>
      <c r="AD26" s="3">
        <f t="shared" si="13"/>
        <v>0</v>
      </c>
      <c r="AE26" s="3">
        <f t="shared" si="13"/>
        <v>0</v>
      </c>
      <c r="AF26" s="3">
        <f t="shared" si="13"/>
        <v>0</v>
      </c>
      <c r="AG26" s="3">
        <f t="shared" si="13"/>
        <v>0</v>
      </c>
      <c r="AH26" s="3">
        <f t="shared" si="13"/>
        <v>0</v>
      </c>
      <c r="AI26" s="3">
        <f t="shared" si="13"/>
        <v>0</v>
      </c>
      <c r="AJ26" s="3">
        <f t="shared" si="13"/>
        <v>0</v>
      </c>
      <c r="AK26" s="3">
        <f t="shared" si="13"/>
        <v>0</v>
      </c>
      <c r="AL26" s="3">
        <f t="shared" si="13"/>
        <v>0</v>
      </c>
      <c r="AM26" s="3">
        <f t="shared" si="13"/>
        <v>0</v>
      </c>
      <c r="AN26" s="3">
        <f t="shared" si="13"/>
        <v>0</v>
      </c>
      <c r="AO26" s="3">
        <f t="shared" si="13"/>
        <v>0</v>
      </c>
      <c r="AP26" s="3">
        <f t="shared" si="13"/>
        <v>0</v>
      </c>
      <c r="AQ26" s="3">
        <f t="shared" si="13"/>
        <v>0</v>
      </c>
      <c r="AR26" s="3">
        <f t="shared" si="13"/>
        <v>0</v>
      </c>
      <c r="AS26" s="3">
        <f t="shared" si="13"/>
        <v>0</v>
      </c>
      <c r="AT26" s="3">
        <f t="shared" si="13"/>
        <v>0</v>
      </c>
      <c r="AU26" s="3">
        <f t="shared" si="13"/>
        <v>0</v>
      </c>
      <c r="AV26" s="3">
        <f t="shared" si="13"/>
        <v>0</v>
      </c>
      <c r="AW26" s="3">
        <f t="shared" si="13"/>
        <v>0</v>
      </c>
      <c r="AX26" s="3">
        <f t="shared" si="13"/>
        <v>0</v>
      </c>
      <c r="AY26" s="3">
        <f t="shared" si="13"/>
        <v>0</v>
      </c>
      <c r="AZ26" s="3">
        <f t="shared" si="13"/>
        <v>0</v>
      </c>
      <c r="BA26" s="3">
        <f t="shared" si="13"/>
        <v>0</v>
      </c>
      <c r="BB26" s="3">
        <f t="shared" si="13"/>
        <v>0</v>
      </c>
      <c r="BC26" s="3">
        <f t="shared" si="13"/>
        <v>0</v>
      </c>
      <c r="BD26" s="3">
        <f t="shared" si="13"/>
        <v>0</v>
      </c>
      <c r="BE26" s="3">
        <f t="shared" si="13"/>
        <v>0</v>
      </c>
      <c r="BF26" s="3">
        <f t="shared" si="13"/>
        <v>0</v>
      </c>
      <c r="BG26" s="3">
        <f t="shared" si="13"/>
        <v>0</v>
      </c>
      <c r="BH26" s="3">
        <f t="shared" si="13"/>
        <v>0</v>
      </c>
      <c r="BI26" s="3">
        <f t="shared" si="13"/>
        <v>0</v>
      </c>
      <c r="BJ26" s="3">
        <f t="shared" si="13"/>
        <v>0</v>
      </c>
      <c r="BK26" s="3">
        <f t="shared" si="13"/>
        <v>0</v>
      </c>
      <c r="BL26" s="3">
        <f t="shared" si="13"/>
        <v>0</v>
      </c>
      <c r="BM26" s="3">
        <f t="shared" si="13"/>
        <v>0</v>
      </c>
      <c r="BN26" s="3">
        <f t="shared" si="13"/>
        <v>0</v>
      </c>
      <c r="BO26" s="3">
        <f t="shared" si="13"/>
        <v>0</v>
      </c>
      <c r="BP26" s="3">
        <f t="shared" ref="BP26:CH26" si="14">IF(SUM($C$19:$N$19)=0,0,BO26+BP8)</f>
        <v>0</v>
      </c>
      <c r="BQ26" s="3">
        <f t="shared" si="14"/>
        <v>0</v>
      </c>
      <c r="BR26" s="3">
        <f t="shared" si="14"/>
        <v>0</v>
      </c>
      <c r="BS26" s="3">
        <f t="shared" si="14"/>
        <v>0</v>
      </c>
      <c r="BT26" s="3">
        <f t="shared" si="14"/>
        <v>0</v>
      </c>
      <c r="BU26" s="3">
        <f t="shared" si="14"/>
        <v>0</v>
      </c>
      <c r="BV26" s="3">
        <f t="shared" si="14"/>
        <v>0</v>
      </c>
      <c r="BW26" s="3">
        <f t="shared" si="14"/>
        <v>0</v>
      </c>
      <c r="BX26" s="3">
        <f t="shared" si="14"/>
        <v>0</v>
      </c>
      <c r="BY26" s="3">
        <f t="shared" si="14"/>
        <v>0</v>
      </c>
      <c r="BZ26" s="3">
        <f t="shared" si="14"/>
        <v>0</v>
      </c>
      <c r="CA26" s="3">
        <f t="shared" si="14"/>
        <v>0</v>
      </c>
      <c r="CB26" s="3">
        <f t="shared" si="14"/>
        <v>0</v>
      </c>
      <c r="CC26" s="3">
        <f t="shared" si="14"/>
        <v>0</v>
      </c>
      <c r="CD26" s="3">
        <f t="shared" si="14"/>
        <v>0</v>
      </c>
      <c r="CE26" s="3">
        <f t="shared" si="14"/>
        <v>0</v>
      </c>
      <c r="CF26" s="3">
        <f t="shared" si="14"/>
        <v>0</v>
      </c>
      <c r="CG26" s="3">
        <f t="shared" si="14"/>
        <v>0</v>
      </c>
      <c r="CH26" s="12">
        <f t="shared" si="14"/>
        <v>0</v>
      </c>
    </row>
    <row r="27" spans="1:86" x14ac:dyDescent="0.3">
      <c r="A27" s="563"/>
      <c r="B27" s="13" t="str">
        <f t="shared" si="6"/>
        <v>Ext Lighting</v>
      </c>
      <c r="C27" s="3">
        <f t="shared" si="6"/>
        <v>0</v>
      </c>
      <c r="D27" s="3">
        <f t="shared" ref="D27:BO27" si="15">IF(SUM($C$19:$N$19)=0,0,C27+D9)</f>
        <v>0</v>
      </c>
      <c r="E27" s="3">
        <f t="shared" si="15"/>
        <v>0</v>
      </c>
      <c r="F27" s="3">
        <f t="shared" si="15"/>
        <v>0</v>
      </c>
      <c r="G27" s="3">
        <f t="shared" si="15"/>
        <v>0</v>
      </c>
      <c r="H27" s="3">
        <f t="shared" si="15"/>
        <v>0</v>
      </c>
      <c r="I27" s="3">
        <f t="shared" si="15"/>
        <v>0</v>
      </c>
      <c r="J27" s="3">
        <f t="shared" si="15"/>
        <v>0</v>
      </c>
      <c r="K27" s="3">
        <f t="shared" si="15"/>
        <v>0</v>
      </c>
      <c r="L27" s="3">
        <f t="shared" si="15"/>
        <v>0</v>
      </c>
      <c r="M27" s="3">
        <f t="shared" si="15"/>
        <v>0</v>
      </c>
      <c r="N27" s="3">
        <f t="shared" si="15"/>
        <v>0</v>
      </c>
      <c r="O27" s="3">
        <f t="shared" si="15"/>
        <v>0</v>
      </c>
      <c r="P27" s="3">
        <f t="shared" si="15"/>
        <v>0</v>
      </c>
      <c r="Q27" s="3">
        <f t="shared" si="15"/>
        <v>0</v>
      </c>
      <c r="R27" s="3">
        <f t="shared" si="15"/>
        <v>0</v>
      </c>
      <c r="S27" s="3">
        <f t="shared" si="15"/>
        <v>0</v>
      </c>
      <c r="T27" s="3">
        <f t="shared" si="15"/>
        <v>0</v>
      </c>
      <c r="U27" s="3">
        <f t="shared" si="15"/>
        <v>0</v>
      </c>
      <c r="V27" s="3">
        <f t="shared" si="15"/>
        <v>0</v>
      </c>
      <c r="W27" s="3">
        <f t="shared" si="15"/>
        <v>0</v>
      </c>
      <c r="X27" s="3">
        <f t="shared" si="15"/>
        <v>0</v>
      </c>
      <c r="Y27" s="3">
        <f t="shared" si="15"/>
        <v>0</v>
      </c>
      <c r="Z27" s="3">
        <f t="shared" si="15"/>
        <v>0</v>
      </c>
      <c r="AA27" s="3">
        <f t="shared" si="15"/>
        <v>0</v>
      </c>
      <c r="AB27" s="3">
        <f t="shared" si="15"/>
        <v>0</v>
      </c>
      <c r="AC27" s="3">
        <f t="shared" si="15"/>
        <v>0</v>
      </c>
      <c r="AD27" s="3">
        <f t="shared" si="15"/>
        <v>0</v>
      </c>
      <c r="AE27" s="3">
        <f t="shared" si="15"/>
        <v>0</v>
      </c>
      <c r="AF27" s="3">
        <f t="shared" si="15"/>
        <v>0</v>
      </c>
      <c r="AG27" s="3">
        <f t="shared" si="15"/>
        <v>0</v>
      </c>
      <c r="AH27" s="3">
        <f t="shared" si="15"/>
        <v>0</v>
      </c>
      <c r="AI27" s="3">
        <f t="shared" si="15"/>
        <v>0</v>
      </c>
      <c r="AJ27" s="3">
        <f t="shared" si="15"/>
        <v>0</v>
      </c>
      <c r="AK27" s="3">
        <f t="shared" si="15"/>
        <v>0</v>
      </c>
      <c r="AL27" s="3">
        <f t="shared" si="15"/>
        <v>0</v>
      </c>
      <c r="AM27" s="3">
        <f t="shared" si="15"/>
        <v>0</v>
      </c>
      <c r="AN27" s="3">
        <f t="shared" si="15"/>
        <v>0</v>
      </c>
      <c r="AO27" s="3">
        <f t="shared" si="15"/>
        <v>0</v>
      </c>
      <c r="AP27" s="3">
        <f t="shared" si="15"/>
        <v>0</v>
      </c>
      <c r="AQ27" s="3">
        <f t="shared" si="15"/>
        <v>0</v>
      </c>
      <c r="AR27" s="3">
        <f t="shared" si="15"/>
        <v>0</v>
      </c>
      <c r="AS27" s="3">
        <f t="shared" si="15"/>
        <v>0</v>
      </c>
      <c r="AT27" s="3">
        <f t="shared" si="15"/>
        <v>0</v>
      </c>
      <c r="AU27" s="3">
        <f t="shared" si="15"/>
        <v>0</v>
      </c>
      <c r="AV27" s="3">
        <f t="shared" si="15"/>
        <v>0</v>
      </c>
      <c r="AW27" s="3">
        <f t="shared" si="15"/>
        <v>0</v>
      </c>
      <c r="AX27" s="3">
        <f t="shared" si="15"/>
        <v>0</v>
      </c>
      <c r="AY27" s="3">
        <f t="shared" si="15"/>
        <v>0</v>
      </c>
      <c r="AZ27" s="3">
        <f t="shared" si="15"/>
        <v>0</v>
      </c>
      <c r="BA27" s="3">
        <f t="shared" si="15"/>
        <v>0</v>
      </c>
      <c r="BB27" s="3">
        <f t="shared" si="15"/>
        <v>0</v>
      </c>
      <c r="BC27" s="3">
        <f t="shared" si="15"/>
        <v>0</v>
      </c>
      <c r="BD27" s="3">
        <f t="shared" si="15"/>
        <v>0</v>
      </c>
      <c r="BE27" s="3">
        <f t="shared" si="15"/>
        <v>0</v>
      </c>
      <c r="BF27" s="3">
        <f t="shared" si="15"/>
        <v>0</v>
      </c>
      <c r="BG27" s="3">
        <f t="shared" si="15"/>
        <v>0</v>
      </c>
      <c r="BH27" s="3">
        <f t="shared" si="15"/>
        <v>0</v>
      </c>
      <c r="BI27" s="3">
        <f t="shared" si="15"/>
        <v>0</v>
      </c>
      <c r="BJ27" s="3">
        <f t="shared" si="15"/>
        <v>0</v>
      </c>
      <c r="BK27" s="3">
        <f t="shared" si="15"/>
        <v>0</v>
      </c>
      <c r="BL27" s="3">
        <f t="shared" si="15"/>
        <v>0</v>
      </c>
      <c r="BM27" s="3">
        <f t="shared" si="15"/>
        <v>0</v>
      </c>
      <c r="BN27" s="3">
        <f t="shared" si="15"/>
        <v>0</v>
      </c>
      <c r="BO27" s="3">
        <f t="shared" si="15"/>
        <v>0</v>
      </c>
      <c r="BP27" s="3">
        <f t="shared" ref="BP27:CH27" si="16">IF(SUM($C$19:$N$19)=0,0,BO27+BP9)</f>
        <v>0</v>
      </c>
      <c r="BQ27" s="3">
        <f t="shared" si="16"/>
        <v>0</v>
      </c>
      <c r="BR27" s="3">
        <f t="shared" si="16"/>
        <v>0</v>
      </c>
      <c r="BS27" s="3">
        <f t="shared" si="16"/>
        <v>0</v>
      </c>
      <c r="BT27" s="3">
        <f t="shared" si="16"/>
        <v>0</v>
      </c>
      <c r="BU27" s="3">
        <f t="shared" si="16"/>
        <v>0</v>
      </c>
      <c r="BV27" s="3">
        <f t="shared" si="16"/>
        <v>0</v>
      </c>
      <c r="BW27" s="3">
        <f t="shared" si="16"/>
        <v>0</v>
      </c>
      <c r="BX27" s="3">
        <f t="shared" si="16"/>
        <v>0</v>
      </c>
      <c r="BY27" s="3">
        <f t="shared" si="16"/>
        <v>0</v>
      </c>
      <c r="BZ27" s="3">
        <f t="shared" si="16"/>
        <v>0</v>
      </c>
      <c r="CA27" s="3">
        <f t="shared" si="16"/>
        <v>0</v>
      </c>
      <c r="CB27" s="3">
        <f t="shared" si="16"/>
        <v>0</v>
      </c>
      <c r="CC27" s="3">
        <f t="shared" si="16"/>
        <v>0</v>
      </c>
      <c r="CD27" s="3">
        <f t="shared" si="16"/>
        <v>0</v>
      </c>
      <c r="CE27" s="3">
        <f t="shared" si="16"/>
        <v>0</v>
      </c>
      <c r="CF27" s="3">
        <f t="shared" si="16"/>
        <v>0</v>
      </c>
      <c r="CG27" s="3">
        <f t="shared" si="16"/>
        <v>0</v>
      </c>
      <c r="CH27" s="12">
        <f t="shared" si="16"/>
        <v>0</v>
      </c>
    </row>
    <row r="28" spans="1:86" x14ac:dyDescent="0.3">
      <c r="A28" s="563"/>
      <c r="B28" s="11" t="str">
        <f t="shared" si="6"/>
        <v>Heating</v>
      </c>
      <c r="C28" s="3">
        <f t="shared" si="6"/>
        <v>0</v>
      </c>
      <c r="D28" s="3">
        <f t="shared" ref="D28:BO28" si="17">IF(SUM($C$19:$N$19)=0,0,C28+D10)</f>
        <v>0</v>
      </c>
      <c r="E28" s="3">
        <f t="shared" si="17"/>
        <v>0</v>
      </c>
      <c r="F28" s="3">
        <f t="shared" si="17"/>
        <v>0</v>
      </c>
      <c r="G28" s="3">
        <f t="shared" si="17"/>
        <v>0</v>
      </c>
      <c r="H28" s="3">
        <f t="shared" si="17"/>
        <v>0</v>
      </c>
      <c r="I28" s="3">
        <f t="shared" si="17"/>
        <v>0</v>
      </c>
      <c r="J28" s="3">
        <f t="shared" si="17"/>
        <v>0</v>
      </c>
      <c r="K28" s="3">
        <f t="shared" si="17"/>
        <v>0</v>
      </c>
      <c r="L28" s="3">
        <f t="shared" si="17"/>
        <v>0</v>
      </c>
      <c r="M28" s="3">
        <f t="shared" si="17"/>
        <v>0</v>
      </c>
      <c r="N28" s="3">
        <f t="shared" si="17"/>
        <v>0</v>
      </c>
      <c r="O28" s="3">
        <f t="shared" si="17"/>
        <v>0</v>
      </c>
      <c r="P28" s="3">
        <f t="shared" si="17"/>
        <v>0</v>
      </c>
      <c r="Q28" s="3">
        <f t="shared" si="17"/>
        <v>0</v>
      </c>
      <c r="R28" s="3">
        <f t="shared" si="17"/>
        <v>0</v>
      </c>
      <c r="S28" s="3">
        <f t="shared" si="17"/>
        <v>0</v>
      </c>
      <c r="T28" s="3">
        <f t="shared" si="17"/>
        <v>0</v>
      </c>
      <c r="U28" s="3">
        <f t="shared" si="17"/>
        <v>0</v>
      </c>
      <c r="V28" s="3">
        <f t="shared" si="17"/>
        <v>0</v>
      </c>
      <c r="W28" s="3">
        <f t="shared" si="17"/>
        <v>0</v>
      </c>
      <c r="X28" s="3">
        <f t="shared" si="17"/>
        <v>0</v>
      </c>
      <c r="Y28" s="3">
        <f t="shared" si="17"/>
        <v>0</v>
      </c>
      <c r="Z28" s="3">
        <f t="shared" si="17"/>
        <v>0</v>
      </c>
      <c r="AA28" s="3">
        <f t="shared" si="17"/>
        <v>0</v>
      </c>
      <c r="AB28" s="3">
        <f t="shared" si="17"/>
        <v>0</v>
      </c>
      <c r="AC28" s="3">
        <f t="shared" si="17"/>
        <v>0</v>
      </c>
      <c r="AD28" s="3">
        <f t="shared" si="17"/>
        <v>0</v>
      </c>
      <c r="AE28" s="3">
        <f t="shared" si="17"/>
        <v>0</v>
      </c>
      <c r="AF28" s="3">
        <f t="shared" si="17"/>
        <v>0</v>
      </c>
      <c r="AG28" s="3">
        <f t="shared" si="17"/>
        <v>0</v>
      </c>
      <c r="AH28" s="3">
        <f t="shared" si="17"/>
        <v>0</v>
      </c>
      <c r="AI28" s="3">
        <f t="shared" si="17"/>
        <v>0</v>
      </c>
      <c r="AJ28" s="3">
        <f t="shared" si="17"/>
        <v>0</v>
      </c>
      <c r="AK28" s="3">
        <f t="shared" si="17"/>
        <v>0</v>
      </c>
      <c r="AL28" s="3">
        <f t="shared" si="17"/>
        <v>0</v>
      </c>
      <c r="AM28" s="3">
        <f t="shared" si="17"/>
        <v>0</v>
      </c>
      <c r="AN28" s="3">
        <f t="shared" si="17"/>
        <v>0</v>
      </c>
      <c r="AO28" s="3">
        <f t="shared" si="17"/>
        <v>0</v>
      </c>
      <c r="AP28" s="3">
        <f t="shared" si="17"/>
        <v>0</v>
      </c>
      <c r="AQ28" s="3">
        <f t="shared" si="17"/>
        <v>0</v>
      </c>
      <c r="AR28" s="3">
        <f t="shared" si="17"/>
        <v>0</v>
      </c>
      <c r="AS28" s="3">
        <f t="shared" si="17"/>
        <v>0</v>
      </c>
      <c r="AT28" s="3">
        <f t="shared" si="17"/>
        <v>0</v>
      </c>
      <c r="AU28" s="3">
        <f t="shared" si="17"/>
        <v>0</v>
      </c>
      <c r="AV28" s="3">
        <f t="shared" si="17"/>
        <v>0</v>
      </c>
      <c r="AW28" s="3">
        <f t="shared" si="17"/>
        <v>0</v>
      </c>
      <c r="AX28" s="3">
        <f t="shared" si="17"/>
        <v>0</v>
      </c>
      <c r="AY28" s="3">
        <f t="shared" si="17"/>
        <v>0</v>
      </c>
      <c r="AZ28" s="3">
        <f t="shared" si="17"/>
        <v>0</v>
      </c>
      <c r="BA28" s="3">
        <f t="shared" si="17"/>
        <v>0</v>
      </c>
      <c r="BB28" s="3">
        <f t="shared" si="17"/>
        <v>0</v>
      </c>
      <c r="BC28" s="3">
        <f t="shared" si="17"/>
        <v>0</v>
      </c>
      <c r="BD28" s="3">
        <f t="shared" si="17"/>
        <v>0</v>
      </c>
      <c r="BE28" s="3">
        <f t="shared" si="17"/>
        <v>0</v>
      </c>
      <c r="BF28" s="3">
        <f t="shared" si="17"/>
        <v>0</v>
      </c>
      <c r="BG28" s="3">
        <f t="shared" si="17"/>
        <v>0</v>
      </c>
      <c r="BH28" s="3">
        <f t="shared" si="17"/>
        <v>0</v>
      </c>
      <c r="BI28" s="3">
        <f t="shared" si="17"/>
        <v>0</v>
      </c>
      <c r="BJ28" s="3">
        <f t="shared" si="17"/>
        <v>0</v>
      </c>
      <c r="BK28" s="3">
        <f t="shared" si="17"/>
        <v>0</v>
      </c>
      <c r="BL28" s="3">
        <f t="shared" si="17"/>
        <v>0</v>
      </c>
      <c r="BM28" s="3">
        <f t="shared" si="17"/>
        <v>0</v>
      </c>
      <c r="BN28" s="3">
        <f t="shared" si="17"/>
        <v>0</v>
      </c>
      <c r="BO28" s="3">
        <f t="shared" si="17"/>
        <v>0</v>
      </c>
      <c r="BP28" s="3">
        <f t="shared" ref="BP28:CH28" si="18">IF(SUM($C$19:$N$19)=0,0,BO28+BP10)</f>
        <v>0</v>
      </c>
      <c r="BQ28" s="3">
        <f t="shared" si="18"/>
        <v>0</v>
      </c>
      <c r="BR28" s="3">
        <f t="shared" si="18"/>
        <v>0</v>
      </c>
      <c r="BS28" s="3">
        <f t="shared" si="18"/>
        <v>0</v>
      </c>
      <c r="BT28" s="3">
        <f t="shared" si="18"/>
        <v>0</v>
      </c>
      <c r="BU28" s="3">
        <f t="shared" si="18"/>
        <v>0</v>
      </c>
      <c r="BV28" s="3">
        <f t="shared" si="18"/>
        <v>0</v>
      </c>
      <c r="BW28" s="3">
        <f t="shared" si="18"/>
        <v>0</v>
      </c>
      <c r="BX28" s="3">
        <f t="shared" si="18"/>
        <v>0</v>
      </c>
      <c r="BY28" s="3">
        <f t="shared" si="18"/>
        <v>0</v>
      </c>
      <c r="BZ28" s="3">
        <f t="shared" si="18"/>
        <v>0</v>
      </c>
      <c r="CA28" s="3">
        <f t="shared" si="18"/>
        <v>0</v>
      </c>
      <c r="CB28" s="3">
        <f t="shared" si="18"/>
        <v>0</v>
      </c>
      <c r="CC28" s="3">
        <f t="shared" si="18"/>
        <v>0</v>
      </c>
      <c r="CD28" s="3">
        <f t="shared" si="18"/>
        <v>0</v>
      </c>
      <c r="CE28" s="3">
        <f t="shared" si="18"/>
        <v>0</v>
      </c>
      <c r="CF28" s="3">
        <f t="shared" si="18"/>
        <v>0</v>
      </c>
      <c r="CG28" s="3">
        <f t="shared" si="18"/>
        <v>0</v>
      </c>
      <c r="CH28" s="12">
        <f t="shared" si="18"/>
        <v>0</v>
      </c>
    </row>
    <row r="29" spans="1:86" x14ac:dyDescent="0.3">
      <c r="A29" s="563"/>
      <c r="B29" s="11" t="str">
        <f t="shared" si="6"/>
        <v>HVAC</v>
      </c>
      <c r="C29" s="3">
        <f t="shared" si="6"/>
        <v>0</v>
      </c>
      <c r="D29" s="3">
        <f t="shared" ref="D29:BO29" si="19">IF(SUM($C$19:$N$19)=0,0,C29+D11)</f>
        <v>0</v>
      </c>
      <c r="E29" s="3">
        <f t="shared" si="19"/>
        <v>0</v>
      </c>
      <c r="F29" s="3">
        <f t="shared" si="19"/>
        <v>0</v>
      </c>
      <c r="G29" s="3">
        <f t="shared" si="19"/>
        <v>0</v>
      </c>
      <c r="H29" s="3">
        <f t="shared" si="19"/>
        <v>0</v>
      </c>
      <c r="I29" s="3">
        <f t="shared" si="19"/>
        <v>0</v>
      </c>
      <c r="J29" s="3">
        <f t="shared" si="19"/>
        <v>0</v>
      </c>
      <c r="K29" s="3">
        <f t="shared" si="19"/>
        <v>0</v>
      </c>
      <c r="L29" s="3">
        <f>IF(SUM($C$19:$N$19)=0,0,K29+L11)</f>
        <v>0</v>
      </c>
      <c r="M29" s="3">
        <f t="shared" si="19"/>
        <v>0</v>
      </c>
      <c r="N29" s="3">
        <f t="shared" si="19"/>
        <v>0</v>
      </c>
      <c r="O29" s="3">
        <f t="shared" si="19"/>
        <v>0</v>
      </c>
      <c r="P29" s="3">
        <f t="shared" si="19"/>
        <v>0</v>
      </c>
      <c r="Q29" s="3">
        <f t="shared" si="19"/>
        <v>0</v>
      </c>
      <c r="R29" s="3">
        <f t="shared" si="19"/>
        <v>0</v>
      </c>
      <c r="S29" s="3">
        <f t="shared" si="19"/>
        <v>0</v>
      </c>
      <c r="T29" s="3">
        <f t="shared" si="19"/>
        <v>0</v>
      </c>
      <c r="U29" s="3">
        <f t="shared" si="19"/>
        <v>0</v>
      </c>
      <c r="V29" s="3">
        <f t="shared" si="19"/>
        <v>0</v>
      </c>
      <c r="W29" s="3">
        <f t="shared" si="19"/>
        <v>0</v>
      </c>
      <c r="X29" s="3">
        <f t="shared" si="19"/>
        <v>0</v>
      </c>
      <c r="Y29" s="3">
        <f t="shared" si="19"/>
        <v>0</v>
      </c>
      <c r="Z29" s="3">
        <f t="shared" si="19"/>
        <v>0</v>
      </c>
      <c r="AA29" s="3">
        <f t="shared" si="19"/>
        <v>0</v>
      </c>
      <c r="AB29" s="3">
        <f t="shared" si="19"/>
        <v>0</v>
      </c>
      <c r="AC29" s="3">
        <f t="shared" si="19"/>
        <v>0</v>
      </c>
      <c r="AD29" s="3">
        <f t="shared" si="19"/>
        <v>0</v>
      </c>
      <c r="AE29" s="3">
        <f t="shared" si="19"/>
        <v>0</v>
      </c>
      <c r="AF29" s="3">
        <f t="shared" si="19"/>
        <v>0</v>
      </c>
      <c r="AG29" s="3">
        <f t="shared" si="19"/>
        <v>0</v>
      </c>
      <c r="AH29" s="3">
        <f t="shared" si="19"/>
        <v>0</v>
      </c>
      <c r="AI29" s="3">
        <f t="shared" si="19"/>
        <v>0</v>
      </c>
      <c r="AJ29" s="3">
        <f t="shared" si="19"/>
        <v>0</v>
      </c>
      <c r="AK29" s="3">
        <f t="shared" si="19"/>
        <v>0</v>
      </c>
      <c r="AL29" s="3">
        <f t="shared" si="19"/>
        <v>0</v>
      </c>
      <c r="AM29" s="3">
        <f t="shared" si="19"/>
        <v>0</v>
      </c>
      <c r="AN29" s="3">
        <f t="shared" si="19"/>
        <v>0</v>
      </c>
      <c r="AO29" s="3">
        <f t="shared" si="19"/>
        <v>0</v>
      </c>
      <c r="AP29" s="3">
        <f t="shared" si="19"/>
        <v>0</v>
      </c>
      <c r="AQ29" s="3">
        <f t="shared" si="19"/>
        <v>0</v>
      </c>
      <c r="AR29" s="3">
        <f t="shared" si="19"/>
        <v>0</v>
      </c>
      <c r="AS29" s="3">
        <f t="shared" si="19"/>
        <v>0</v>
      </c>
      <c r="AT29" s="3">
        <f t="shared" si="19"/>
        <v>0</v>
      </c>
      <c r="AU29" s="3">
        <f t="shared" si="19"/>
        <v>0</v>
      </c>
      <c r="AV29" s="3">
        <f t="shared" si="19"/>
        <v>0</v>
      </c>
      <c r="AW29" s="3">
        <f t="shared" si="19"/>
        <v>0</v>
      </c>
      <c r="AX29" s="3">
        <f t="shared" si="19"/>
        <v>0</v>
      </c>
      <c r="AY29" s="3">
        <f t="shared" si="19"/>
        <v>0</v>
      </c>
      <c r="AZ29" s="3">
        <f t="shared" si="19"/>
        <v>0</v>
      </c>
      <c r="BA29" s="3">
        <f t="shared" si="19"/>
        <v>0</v>
      </c>
      <c r="BB29" s="3">
        <f t="shared" si="19"/>
        <v>0</v>
      </c>
      <c r="BC29" s="3">
        <f t="shared" si="19"/>
        <v>0</v>
      </c>
      <c r="BD29" s="3">
        <f t="shared" si="19"/>
        <v>0</v>
      </c>
      <c r="BE29" s="3">
        <f t="shared" si="19"/>
        <v>0</v>
      </c>
      <c r="BF29" s="3">
        <f t="shared" si="19"/>
        <v>0</v>
      </c>
      <c r="BG29" s="3">
        <f t="shared" si="19"/>
        <v>0</v>
      </c>
      <c r="BH29" s="3">
        <f t="shared" si="19"/>
        <v>0</v>
      </c>
      <c r="BI29" s="3">
        <f t="shared" si="19"/>
        <v>0</v>
      </c>
      <c r="BJ29" s="3">
        <f t="shared" si="19"/>
        <v>0</v>
      </c>
      <c r="BK29" s="3">
        <f t="shared" si="19"/>
        <v>0</v>
      </c>
      <c r="BL29" s="3">
        <f t="shared" si="19"/>
        <v>0</v>
      </c>
      <c r="BM29" s="3">
        <f t="shared" si="19"/>
        <v>0</v>
      </c>
      <c r="BN29" s="3">
        <f t="shared" si="19"/>
        <v>0</v>
      </c>
      <c r="BO29" s="3">
        <f t="shared" si="19"/>
        <v>0</v>
      </c>
      <c r="BP29" s="3">
        <f t="shared" ref="BP29:CH29" si="20">IF(SUM($C$19:$N$19)=0,0,BO29+BP11)</f>
        <v>0</v>
      </c>
      <c r="BQ29" s="3">
        <f t="shared" si="20"/>
        <v>0</v>
      </c>
      <c r="BR29" s="3">
        <f t="shared" si="20"/>
        <v>0</v>
      </c>
      <c r="BS29" s="3">
        <f t="shared" si="20"/>
        <v>0</v>
      </c>
      <c r="BT29" s="3">
        <f t="shared" si="20"/>
        <v>0</v>
      </c>
      <c r="BU29" s="3">
        <f t="shared" si="20"/>
        <v>0</v>
      </c>
      <c r="BV29" s="3">
        <f t="shared" si="20"/>
        <v>0</v>
      </c>
      <c r="BW29" s="3">
        <f t="shared" si="20"/>
        <v>0</v>
      </c>
      <c r="BX29" s="3">
        <f t="shared" si="20"/>
        <v>0</v>
      </c>
      <c r="BY29" s="3">
        <f t="shared" si="20"/>
        <v>0</v>
      </c>
      <c r="BZ29" s="3">
        <f t="shared" si="20"/>
        <v>0</v>
      </c>
      <c r="CA29" s="3">
        <f t="shared" si="20"/>
        <v>0</v>
      </c>
      <c r="CB29" s="3">
        <f t="shared" si="20"/>
        <v>0</v>
      </c>
      <c r="CC29" s="3">
        <f t="shared" si="20"/>
        <v>0</v>
      </c>
      <c r="CD29" s="3">
        <f t="shared" si="20"/>
        <v>0</v>
      </c>
      <c r="CE29" s="3">
        <f t="shared" si="20"/>
        <v>0</v>
      </c>
      <c r="CF29" s="3">
        <f t="shared" si="20"/>
        <v>0</v>
      </c>
      <c r="CG29" s="3">
        <f t="shared" si="20"/>
        <v>0</v>
      </c>
      <c r="CH29" s="12">
        <f t="shared" si="20"/>
        <v>0</v>
      </c>
    </row>
    <row r="30" spans="1:86" x14ac:dyDescent="0.3">
      <c r="A30" s="563"/>
      <c r="B30" s="11" t="str">
        <f t="shared" si="6"/>
        <v>Lighting</v>
      </c>
      <c r="C30" s="3">
        <f t="shared" si="6"/>
        <v>0</v>
      </c>
      <c r="D30" s="3">
        <f t="shared" ref="D30:BO30" si="21">IF(SUM($C$19:$N$19)=0,0,C30+D12)</f>
        <v>0</v>
      </c>
      <c r="E30" s="3">
        <f t="shared" si="21"/>
        <v>55299</v>
      </c>
      <c r="F30" s="3">
        <f t="shared" si="21"/>
        <v>69100</v>
      </c>
      <c r="G30" s="3">
        <f t="shared" si="21"/>
        <v>140669</v>
      </c>
      <c r="H30" s="3">
        <f t="shared" si="21"/>
        <v>185658</v>
      </c>
      <c r="I30" s="3">
        <f t="shared" si="21"/>
        <v>185658</v>
      </c>
      <c r="J30" s="3">
        <f t="shared" si="21"/>
        <v>269353</v>
      </c>
      <c r="K30" s="3">
        <f t="shared" si="21"/>
        <v>511885</v>
      </c>
      <c r="L30" s="3">
        <f t="shared" si="21"/>
        <v>623267</v>
      </c>
      <c r="M30" s="3">
        <f t="shared" si="21"/>
        <v>672782</v>
      </c>
      <c r="N30" s="3">
        <f t="shared" si="21"/>
        <v>2353629</v>
      </c>
      <c r="O30" s="3">
        <f t="shared" si="21"/>
        <v>2353629</v>
      </c>
      <c r="P30" s="3">
        <f t="shared" si="21"/>
        <v>2353629</v>
      </c>
      <c r="Q30" s="3">
        <f t="shared" si="21"/>
        <v>2353629</v>
      </c>
      <c r="R30" s="3">
        <f t="shared" si="21"/>
        <v>2353629</v>
      </c>
      <c r="S30" s="3">
        <f t="shared" si="21"/>
        <v>2353629</v>
      </c>
      <c r="T30" s="3">
        <f t="shared" si="21"/>
        <v>2353629</v>
      </c>
      <c r="U30" s="3">
        <f t="shared" si="21"/>
        <v>2353629</v>
      </c>
      <c r="V30" s="3">
        <f t="shared" si="21"/>
        <v>2353629</v>
      </c>
      <c r="W30" s="3">
        <f t="shared" si="21"/>
        <v>2353629</v>
      </c>
      <c r="X30" s="3">
        <f t="shared" si="21"/>
        <v>2353629</v>
      </c>
      <c r="Y30" s="3">
        <f t="shared" si="21"/>
        <v>2353629</v>
      </c>
      <c r="Z30" s="3">
        <f t="shared" si="21"/>
        <v>2353629</v>
      </c>
      <c r="AA30" s="3">
        <f t="shared" si="21"/>
        <v>2353629</v>
      </c>
      <c r="AB30" s="3">
        <f t="shared" si="21"/>
        <v>2353629</v>
      </c>
      <c r="AC30" s="3">
        <f t="shared" si="21"/>
        <v>2353629</v>
      </c>
      <c r="AD30" s="3">
        <f t="shared" si="21"/>
        <v>2353629</v>
      </c>
      <c r="AE30" s="3">
        <f t="shared" si="21"/>
        <v>2353629</v>
      </c>
      <c r="AF30" s="3">
        <f t="shared" si="21"/>
        <v>2353629</v>
      </c>
      <c r="AG30" s="3">
        <f t="shared" si="21"/>
        <v>2353629</v>
      </c>
      <c r="AH30" s="3">
        <f t="shared" si="21"/>
        <v>2353629</v>
      </c>
      <c r="AI30" s="3">
        <f t="shared" si="21"/>
        <v>2353629</v>
      </c>
      <c r="AJ30" s="3">
        <f t="shared" si="21"/>
        <v>2353629</v>
      </c>
      <c r="AK30" s="3">
        <f t="shared" si="21"/>
        <v>2353629</v>
      </c>
      <c r="AL30" s="3">
        <f t="shared" si="21"/>
        <v>2353629</v>
      </c>
      <c r="AM30" s="3">
        <f t="shared" si="21"/>
        <v>2353629</v>
      </c>
      <c r="AN30" s="3">
        <f t="shared" si="21"/>
        <v>2353629</v>
      </c>
      <c r="AO30" s="3">
        <f t="shared" si="21"/>
        <v>2353629</v>
      </c>
      <c r="AP30" s="3">
        <f t="shared" si="21"/>
        <v>2353629</v>
      </c>
      <c r="AQ30" s="3">
        <f t="shared" si="21"/>
        <v>2353629</v>
      </c>
      <c r="AR30" s="3">
        <f t="shared" si="21"/>
        <v>2353629</v>
      </c>
      <c r="AS30" s="3">
        <f t="shared" si="21"/>
        <v>2353629</v>
      </c>
      <c r="AT30" s="3">
        <f t="shared" si="21"/>
        <v>2353629</v>
      </c>
      <c r="AU30" s="3">
        <f t="shared" si="21"/>
        <v>2353629</v>
      </c>
      <c r="AV30" s="3">
        <f t="shared" si="21"/>
        <v>2353629</v>
      </c>
      <c r="AW30" s="3">
        <f t="shared" si="21"/>
        <v>2353629</v>
      </c>
      <c r="AX30" s="3">
        <f t="shared" si="21"/>
        <v>2353629</v>
      </c>
      <c r="AY30" s="3">
        <f t="shared" si="21"/>
        <v>2353629</v>
      </c>
      <c r="AZ30" s="3">
        <f t="shared" si="21"/>
        <v>2353629</v>
      </c>
      <c r="BA30" s="3">
        <f t="shared" si="21"/>
        <v>2353629</v>
      </c>
      <c r="BB30" s="3">
        <f t="shared" si="21"/>
        <v>2353629</v>
      </c>
      <c r="BC30" s="3">
        <f t="shared" si="21"/>
        <v>2353629</v>
      </c>
      <c r="BD30" s="3">
        <f t="shared" si="21"/>
        <v>2353629</v>
      </c>
      <c r="BE30" s="3">
        <f t="shared" si="21"/>
        <v>2353629</v>
      </c>
      <c r="BF30" s="3">
        <f t="shared" si="21"/>
        <v>2353629</v>
      </c>
      <c r="BG30" s="3">
        <f t="shared" si="21"/>
        <v>2353629</v>
      </c>
      <c r="BH30" s="3">
        <f t="shared" si="21"/>
        <v>2353629</v>
      </c>
      <c r="BI30" s="3">
        <f t="shared" si="21"/>
        <v>2353629</v>
      </c>
      <c r="BJ30" s="3">
        <f t="shared" si="21"/>
        <v>2353629</v>
      </c>
      <c r="BK30" s="3">
        <f t="shared" si="21"/>
        <v>2353629</v>
      </c>
      <c r="BL30" s="3">
        <f t="shared" si="21"/>
        <v>2353629</v>
      </c>
      <c r="BM30" s="3">
        <f t="shared" si="21"/>
        <v>2353629</v>
      </c>
      <c r="BN30" s="3">
        <f t="shared" si="21"/>
        <v>2353629</v>
      </c>
      <c r="BO30" s="3">
        <f t="shared" si="21"/>
        <v>2353629</v>
      </c>
      <c r="BP30" s="3">
        <f t="shared" ref="BP30:CH30" si="22">IF(SUM($C$19:$N$19)=0,0,BO30+BP12)</f>
        <v>2353629</v>
      </c>
      <c r="BQ30" s="3">
        <f t="shared" si="22"/>
        <v>2353629</v>
      </c>
      <c r="BR30" s="3">
        <f t="shared" si="22"/>
        <v>2353629</v>
      </c>
      <c r="BS30" s="3">
        <f t="shared" si="22"/>
        <v>2353629</v>
      </c>
      <c r="BT30" s="3">
        <f t="shared" si="22"/>
        <v>2353629</v>
      </c>
      <c r="BU30" s="3">
        <f t="shared" si="22"/>
        <v>2353629</v>
      </c>
      <c r="BV30" s="3">
        <f t="shared" si="22"/>
        <v>2353629</v>
      </c>
      <c r="BW30" s="3">
        <f t="shared" si="22"/>
        <v>2353629</v>
      </c>
      <c r="BX30" s="3">
        <f t="shared" si="22"/>
        <v>2353629</v>
      </c>
      <c r="BY30" s="3">
        <f t="shared" si="22"/>
        <v>2353629</v>
      </c>
      <c r="BZ30" s="3">
        <f t="shared" si="22"/>
        <v>2353629</v>
      </c>
      <c r="CA30" s="3">
        <f t="shared" si="22"/>
        <v>2353629</v>
      </c>
      <c r="CB30" s="3">
        <f t="shared" si="22"/>
        <v>2353629</v>
      </c>
      <c r="CC30" s="3">
        <f t="shared" si="22"/>
        <v>2353629</v>
      </c>
      <c r="CD30" s="3">
        <f t="shared" si="22"/>
        <v>2353629</v>
      </c>
      <c r="CE30" s="3">
        <f t="shared" si="22"/>
        <v>2353629</v>
      </c>
      <c r="CF30" s="3">
        <f t="shared" si="22"/>
        <v>2353629</v>
      </c>
      <c r="CG30" s="3">
        <f t="shared" si="22"/>
        <v>2353629</v>
      </c>
      <c r="CH30" s="12">
        <f t="shared" si="22"/>
        <v>2353629</v>
      </c>
    </row>
    <row r="31" spans="1:86" x14ac:dyDescent="0.3">
      <c r="A31" s="563"/>
      <c r="B31" s="11" t="str">
        <f t="shared" si="6"/>
        <v>Miscellaneous</v>
      </c>
      <c r="C31" s="3">
        <f t="shared" si="6"/>
        <v>0</v>
      </c>
      <c r="D31" s="3">
        <f t="shared" ref="D31:BO31" si="23">IF(SUM($C$19:$N$19)=0,0,C31+D13)</f>
        <v>0</v>
      </c>
      <c r="E31" s="3">
        <f t="shared" si="23"/>
        <v>0</v>
      </c>
      <c r="F31" s="3">
        <f t="shared" si="23"/>
        <v>0</v>
      </c>
      <c r="G31" s="3">
        <f t="shared" si="23"/>
        <v>0</v>
      </c>
      <c r="H31" s="3">
        <f t="shared" si="23"/>
        <v>0</v>
      </c>
      <c r="I31" s="3">
        <f t="shared" si="23"/>
        <v>0</v>
      </c>
      <c r="J31" s="3">
        <f t="shared" si="23"/>
        <v>0</v>
      </c>
      <c r="K31" s="3">
        <f t="shared" si="23"/>
        <v>0</v>
      </c>
      <c r="L31" s="3">
        <f t="shared" si="23"/>
        <v>0</v>
      </c>
      <c r="M31" s="3">
        <f t="shared" si="23"/>
        <v>0</v>
      </c>
      <c r="N31" s="3">
        <f t="shared" si="23"/>
        <v>0</v>
      </c>
      <c r="O31" s="3">
        <f t="shared" si="23"/>
        <v>0</v>
      </c>
      <c r="P31" s="3">
        <f t="shared" si="23"/>
        <v>0</v>
      </c>
      <c r="Q31" s="3">
        <f t="shared" si="23"/>
        <v>0</v>
      </c>
      <c r="R31" s="3">
        <f t="shared" si="23"/>
        <v>0</v>
      </c>
      <c r="S31" s="3">
        <f t="shared" si="23"/>
        <v>0</v>
      </c>
      <c r="T31" s="3">
        <f t="shared" si="23"/>
        <v>0</v>
      </c>
      <c r="U31" s="3">
        <f t="shared" si="23"/>
        <v>0</v>
      </c>
      <c r="V31" s="3">
        <f t="shared" si="23"/>
        <v>0</v>
      </c>
      <c r="W31" s="3">
        <f t="shared" si="23"/>
        <v>0</v>
      </c>
      <c r="X31" s="3">
        <f t="shared" si="23"/>
        <v>0</v>
      </c>
      <c r="Y31" s="3">
        <f t="shared" si="23"/>
        <v>0</v>
      </c>
      <c r="Z31" s="3">
        <f t="shared" si="23"/>
        <v>0</v>
      </c>
      <c r="AA31" s="3">
        <f t="shared" si="23"/>
        <v>0</v>
      </c>
      <c r="AB31" s="3">
        <f t="shared" si="23"/>
        <v>0</v>
      </c>
      <c r="AC31" s="3">
        <f t="shared" si="23"/>
        <v>0</v>
      </c>
      <c r="AD31" s="3">
        <f t="shared" si="23"/>
        <v>0</v>
      </c>
      <c r="AE31" s="3">
        <f t="shared" si="23"/>
        <v>0</v>
      </c>
      <c r="AF31" s="3">
        <f t="shared" si="23"/>
        <v>0</v>
      </c>
      <c r="AG31" s="3">
        <f t="shared" si="23"/>
        <v>0</v>
      </c>
      <c r="AH31" s="3">
        <f t="shared" si="23"/>
        <v>0</v>
      </c>
      <c r="AI31" s="3">
        <f t="shared" si="23"/>
        <v>0</v>
      </c>
      <c r="AJ31" s="3">
        <f t="shared" si="23"/>
        <v>0</v>
      </c>
      <c r="AK31" s="3">
        <f t="shared" si="23"/>
        <v>0</v>
      </c>
      <c r="AL31" s="3">
        <f t="shared" si="23"/>
        <v>0</v>
      </c>
      <c r="AM31" s="3">
        <f t="shared" si="23"/>
        <v>0</v>
      </c>
      <c r="AN31" s="3">
        <f t="shared" si="23"/>
        <v>0</v>
      </c>
      <c r="AO31" s="3">
        <f t="shared" si="23"/>
        <v>0</v>
      </c>
      <c r="AP31" s="3">
        <f t="shared" si="23"/>
        <v>0</v>
      </c>
      <c r="AQ31" s="3">
        <f t="shared" si="23"/>
        <v>0</v>
      </c>
      <c r="AR31" s="3">
        <f t="shared" si="23"/>
        <v>0</v>
      </c>
      <c r="AS31" s="3">
        <f t="shared" si="23"/>
        <v>0</v>
      </c>
      <c r="AT31" s="3">
        <f t="shared" si="23"/>
        <v>0</v>
      </c>
      <c r="AU31" s="3">
        <f t="shared" si="23"/>
        <v>0</v>
      </c>
      <c r="AV31" s="3">
        <f t="shared" si="23"/>
        <v>0</v>
      </c>
      <c r="AW31" s="3">
        <f t="shared" si="23"/>
        <v>0</v>
      </c>
      <c r="AX31" s="3">
        <f t="shared" si="23"/>
        <v>0</v>
      </c>
      <c r="AY31" s="3">
        <f t="shared" si="23"/>
        <v>0</v>
      </c>
      <c r="AZ31" s="3">
        <f t="shared" si="23"/>
        <v>0</v>
      </c>
      <c r="BA31" s="3">
        <f t="shared" si="23"/>
        <v>0</v>
      </c>
      <c r="BB31" s="3">
        <f t="shared" si="23"/>
        <v>0</v>
      </c>
      <c r="BC31" s="3">
        <f t="shared" si="23"/>
        <v>0</v>
      </c>
      <c r="BD31" s="3">
        <f t="shared" si="23"/>
        <v>0</v>
      </c>
      <c r="BE31" s="3">
        <f t="shared" si="23"/>
        <v>0</v>
      </c>
      <c r="BF31" s="3">
        <f t="shared" si="23"/>
        <v>0</v>
      </c>
      <c r="BG31" s="3">
        <f t="shared" si="23"/>
        <v>0</v>
      </c>
      <c r="BH31" s="3">
        <f t="shared" si="23"/>
        <v>0</v>
      </c>
      <c r="BI31" s="3">
        <f t="shared" si="23"/>
        <v>0</v>
      </c>
      <c r="BJ31" s="3">
        <f t="shared" si="23"/>
        <v>0</v>
      </c>
      <c r="BK31" s="3">
        <f t="shared" si="23"/>
        <v>0</v>
      </c>
      <c r="BL31" s="3">
        <f t="shared" si="23"/>
        <v>0</v>
      </c>
      <c r="BM31" s="3">
        <f t="shared" si="23"/>
        <v>0</v>
      </c>
      <c r="BN31" s="3">
        <f t="shared" si="23"/>
        <v>0</v>
      </c>
      <c r="BO31" s="3">
        <f t="shared" si="23"/>
        <v>0</v>
      </c>
      <c r="BP31" s="3">
        <f t="shared" ref="BP31:CH31" si="24">IF(SUM($C$19:$N$19)=0,0,BO31+BP13)</f>
        <v>0</v>
      </c>
      <c r="BQ31" s="3">
        <f t="shared" si="24"/>
        <v>0</v>
      </c>
      <c r="BR31" s="3">
        <f t="shared" si="24"/>
        <v>0</v>
      </c>
      <c r="BS31" s="3">
        <f t="shared" si="24"/>
        <v>0</v>
      </c>
      <c r="BT31" s="3">
        <f t="shared" si="24"/>
        <v>0</v>
      </c>
      <c r="BU31" s="3">
        <f t="shared" si="24"/>
        <v>0</v>
      </c>
      <c r="BV31" s="3">
        <f t="shared" si="24"/>
        <v>0</v>
      </c>
      <c r="BW31" s="3">
        <f t="shared" si="24"/>
        <v>0</v>
      </c>
      <c r="BX31" s="3">
        <f t="shared" si="24"/>
        <v>0</v>
      </c>
      <c r="BY31" s="3">
        <f t="shared" si="24"/>
        <v>0</v>
      </c>
      <c r="BZ31" s="3">
        <f t="shared" si="24"/>
        <v>0</v>
      </c>
      <c r="CA31" s="3">
        <f t="shared" si="24"/>
        <v>0</v>
      </c>
      <c r="CB31" s="3">
        <f t="shared" si="24"/>
        <v>0</v>
      </c>
      <c r="CC31" s="3">
        <f t="shared" si="24"/>
        <v>0</v>
      </c>
      <c r="CD31" s="3">
        <f t="shared" si="24"/>
        <v>0</v>
      </c>
      <c r="CE31" s="3">
        <f t="shared" si="24"/>
        <v>0</v>
      </c>
      <c r="CF31" s="3">
        <f t="shared" si="24"/>
        <v>0</v>
      </c>
      <c r="CG31" s="3">
        <f t="shared" si="24"/>
        <v>0</v>
      </c>
      <c r="CH31" s="12">
        <f t="shared" si="24"/>
        <v>0</v>
      </c>
    </row>
    <row r="32" spans="1:86" ht="15" customHeight="1" x14ac:dyDescent="0.3">
      <c r="A32" s="563"/>
      <c r="B32" s="11" t="str">
        <f t="shared" si="6"/>
        <v>Motors</v>
      </c>
      <c r="C32" s="3">
        <f t="shared" si="6"/>
        <v>0</v>
      </c>
      <c r="D32" s="3">
        <f t="shared" ref="D32:BO32" si="25">IF(SUM($C$19:$N$19)=0,0,C32+D14)</f>
        <v>0</v>
      </c>
      <c r="E32" s="3">
        <f t="shared" si="25"/>
        <v>0</v>
      </c>
      <c r="F32" s="3">
        <f t="shared" si="25"/>
        <v>0</v>
      </c>
      <c r="G32" s="3">
        <f t="shared" si="25"/>
        <v>0</v>
      </c>
      <c r="H32" s="3">
        <f t="shared" si="25"/>
        <v>0</v>
      </c>
      <c r="I32" s="3">
        <f t="shared" si="25"/>
        <v>0</v>
      </c>
      <c r="J32" s="3">
        <f t="shared" si="25"/>
        <v>0</v>
      </c>
      <c r="K32" s="3">
        <f t="shared" si="25"/>
        <v>0</v>
      </c>
      <c r="L32" s="3">
        <f t="shared" si="25"/>
        <v>0</v>
      </c>
      <c r="M32" s="3">
        <f t="shared" si="25"/>
        <v>0</v>
      </c>
      <c r="N32" s="3">
        <f t="shared" si="25"/>
        <v>0</v>
      </c>
      <c r="O32" s="3">
        <f t="shared" si="25"/>
        <v>0</v>
      </c>
      <c r="P32" s="3">
        <f t="shared" si="25"/>
        <v>0</v>
      </c>
      <c r="Q32" s="3">
        <f t="shared" si="25"/>
        <v>0</v>
      </c>
      <c r="R32" s="3">
        <f t="shared" si="25"/>
        <v>0</v>
      </c>
      <c r="S32" s="3">
        <f t="shared" si="25"/>
        <v>0</v>
      </c>
      <c r="T32" s="3">
        <f t="shared" si="25"/>
        <v>0</v>
      </c>
      <c r="U32" s="3">
        <f t="shared" si="25"/>
        <v>0</v>
      </c>
      <c r="V32" s="3">
        <f t="shared" si="25"/>
        <v>0</v>
      </c>
      <c r="W32" s="3">
        <f t="shared" si="25"/>
        <v>0</v>
      </c>
      <c r="X32" s="3">
        <f t="shared" si="25"/>
        <v>0</v>
      </c>
      <c r="Y32" s="3">
        <f t="shared" si="25"/>
        <v>0</v>
      </c>
      <c r="Z32" s="3">
        <f t="shared" si="25"/>
        <v>0</v>
      </c>
      <c r="AA32" s="3">
        <f t="shared" si="25"/>
        <v>0</v>
      </c>
      <c r="AB32" s="3">
        <f t="shared" si="25"/>
        <v>0</v>
      </c>
      <c r="AC32" s="3">
        <f t="shared" si="25"/>
        <v>0</v>
      </c>
      <c r="AD32" s="3">
        <f t="shared" si="25"/>
        <v>0</v>
      </c>
      <c r="AE32" s="3">
        <f t="shared" si="25"/>
        <v>0</v>
      </c>
      <c r="AF32" s="3">
        <f t="shared" si="25"/>
        <v>0</v>
      </c>
      <c r="AG32" s="3">
        <f t="shared" si="25"/>
        <v>0</v>
      </c>
      <c r="AH32" s="3">
        <f t="shared" si="25"/>
        <v>0</v>
      </c>
      <c r="AI32" s="3">
        <f t="shared" si="25"/>
        <v>0</v>
      </c>
      <c r="AJ32" s="3">
        <f t="shared" si="25"/>
        <v>0</v>
      </c>
      <c r="AK32" s="3">
        <f t="shared" si="25"/>
        <v>0</v>
      </c>
      <c r="AL32" s="3">
        <f t="shared" si="25"/>
        <v>0</v>
      </c>
      <c r="AM32" s="3">
        <f t="shared" si="25"/>
        <v>0</v>
      </c>
      <c r="AN32" s="3">
        <f t="shared" si="25"/>
        <v>0</v>
      </c>
      <c r="AO32" s="3">
        <f t="shared" si="25"/>
        <v>0</v>
      </c>
      <c r="AP32" s="3">
        <f t="shared" si="25"/>
        <v>0</v>
      </c>
      <c r="AQ32" s="3">
        <f t="shared" si="25"/>
        <v>0</v>
      </c>
      <c r="AR32" s="3">
        <f t="shared" si="25"/>
        <v>0</v>
      </c>
      <c r="AS32" s="3">
        <f t="shared" si="25"/>
        <v>0</v>
      </c>
      <c r="AT32" s="3">
        <f t="shared" si="25"/>
        <v>0</v>
      </c>
      <c r="AU32" s="3">
        <f t="shared" si="25"/>
        <v>0</v>
      </c>
      <c r="AV32" s="3">
        <f t="shared" si="25"/>
        <v>0</v>
      </c>
      <c r="AW32" s="3">
        <f t="shared" si="25"/>
        <v>0</v>
      </c>
      <c r="AX32" s="3">
        <f t="shared" si="25"/>
        <v>0</v>
      </c>
      <c r="AY32" s="3">
        <f t="shared" si="25"/>
        <v>0</v>
      </c>
      <c r="AZ32" s="3">
        <f t="shared" si="25"/>
        <v>0</v>
      </c>
      <c r="BA32" s="3">
        <f t="shared" si="25"/>
        <v>0</v>
      </c>
      <c r="BB32" s="3">
        <f t="shared" si="25"/>
        <v>0</v>
      </c>
      <c r="BC32" s="3">
        <f t="shared" si="25"/>
        <v>0</v>
      </c>
      <c r="BD32" s="3">
        <f t="shared" si="25"/>
        <v>0</v>
      </c>
      <c r="BE32" s="3">
        <f t="shared" si="25"/>
        <v>0</v>
      </c>
      <c r="BF32" s="3">
        <f t="shared" si="25"/>
        <v>0</v>
      </c>
      <c r="BG32" s="3">
        <f t="shared" si="25"/>
        <v>0</v>
      </c>
      <c r="BH32" s="3">
        <f t="shared" si="25"/>
        <v>0</v>
      </c>
      <c r="BI32" s="3">
        <f t="shared" si="25"/>
        <v>0</v>
      </c>
      <c r="BJ32" s="3">
        <f t="shared" si="25"/>
        <v>0</v>
      </c>
      <c r="BK32" s="3">
        <f t="shared" si="25"/>
        <v>0</v>
      </c>
      <c r="BL32" s="3">
        <f t="shared" si="25"/>
        <v>0</v>
      </c>
      <c r="BM32" s="3">
        <f t="shared" si="25"/>
        <v>0</v>
      </c>
      <c r="BN32" s="3">
        <f t="shared" si="25"/>
        <v>0</v>
      </c>
      <c r="BO32" s="3">
        <f t="shared" si="25"/>
        <v>0</v>
      </c>
      <c r="BP32" s="3">
        <f t="shared" ref="BP32:CH32" si="26">IF(SUM($C$19:$N$19)=0,0,BO32+BP14)</f>
        <v>0</v>
      </c>
      <c r="BQ32" s="3">
        <f t="shared" si="26"/>
        <v>0</v>
      </c>
      <c r="BR32" s="3">
        <f t="shared" si="26"/>
        <v>0</v>
      </c>
      <c r="BS32" s="3">
        <f t="shared" si="26"/>
        <v>0</v>
      </c>
      <c r="BT32" s="3">
        <f t="shared" si="26"/>
        <v>0</v>
      </c>
      <c r="BU32" s="3">
        <f t="shared" si="26"/>
        <v>0</v>
      </c>
      <c r="BV32" s="3">
        <f t="shared" si="26"/>
        <v>0</v>
      </c>
      <c r="BW32" s="3">
        <f t="shared" si="26"/>
        <v>0</v>
      </c>
      <c r="BX32" s="3">
        <f t="shared" si="26"/>
        <v>0</v>
      </c>
      <c r="BY32" s="3">
        <f t="shared" si="26"/>
        <v>0</v>
      </c>
      <c r="BZ32" s="3">
        <f t="shared" si="26"/>
        <v>0</v>
      </c>
      <c r="CA32" s="3">
        <f t="shared" si="26"/>
        <v>0</v>
      </c>
      <c r="CB32" s="3">
        <f t="shared" si="26"/>
        <v>0</v>
      </c>
      <c r="CC32" s="3">
        <f t="shared" si="26"/>
        <v>0</v>
      </c>
      <c r="CD32" s="3">
        <f t="shared" si="26"/>
        <v>0</v>
      </c>
      <c r="CE32" s="3">
        <f t="shared" si="26"/>
        <v>0</v>
      </c>
      <c r="CF32" s="3">
        <f t="shared" si="26"/>
        <v>0</v>
      </c>
      <c r="CG32" s="3">
        <f t="shared" si="26"/>
        <v>0</v>
      </c>
      <c r="CH32" s="12">
        <f t="shared" si="26"/>
        <v>0</v>
      </c>
    </row>
    <row r="33" spans="1:86" x14ac:dyDescent="0.3">
      <c r="A33" s="563"/>
      <c r="B33" s="11" t="str">
        <f t="shared" si="6"/>
        <v>Process</v>
      </c>
      <c r="C33" s="3">
        <f t="shared" si="6"/>
        <v>0</v>
      </c>
      <c r="D33" s="3">
        <f t="shared" ref="D33:BO33" si="27">IF(SUM($C$19:$N$19)=0,0,C33+D15)</f>
        <v>0</v>
      </c>
      <c r="E33" s="3">
        <f t="shared" si="27"/>
        <v>0</v>
      </c>
      <c r="F33" s="3">
        <f t="shared" si="27"/>
        <v>0</v>
      </c>
      <c r="G33" s="3">
        <f t="shared" si="27"/>
        <v>0</v>
      </c>
      <c r="H33" s="3">
        <f t="shared" si="27"/>
        <v>0</v>
      </c>
      <c r="I33" s="3">
        <f t="shared" si="27"/>
        <v>0</v>
      </c>
      <c r="J33" s="3">
        <f t="shared" si="27"/>
        <v>0</v>
      </c>
      <c r="K33" s="3">
        <f t="shared" si="27"/>
        <v>0</v>
      </c>
      <c r="L33" s="3">
        <f t="shared" si="27"/>
        <v>0</v>
      </c>
      <c r="M33" s="3">
        <f t="shared" si="27"/>
        <v>0</v>
      </c>
      <c r="N33" s="3">
        <f t="shared" si="27"/>
        <v>0</v>
      </c>
      <c r="O33" s="3">
        <f t="shared" si="27"/>
        <v>0</v>
      </c>
      <c r="P33" s="3">
        <f t="shared" si="27"/>
        <v>0</v>
      </c>
      <c r="Q33" s="3">
        <f t="shared" si="27"/>
        <v>0</v>
      </c>
      <c r="R33" s="3">
        <f t="shared" si="27"/>
        <v>0</v>
      </c>
      <c r="S33" s="3">
        <f t="shared" si="27"/>
        <v>0</v>
      </c>
      <c r="T33" s="3">
        <f t="shared" si="27"/>
        <v>0</v>
      </c>
      <c r="U33" s="3">
        <f t="shared" si="27"/>
        <v>0</v>
      </c>
      <c r="V33" s="3">
        <f t="shared" si="27"/>
        <v>0</v>
      </c>
      <c r="W33" s="3">
        <f t="shared" si="27"/>
        <v>0</v>
      </c>
      <c r="X33" s="3">
        <f t="shared" si="27"/>
        <v>0</v>
      </c>
      <c r="Y33" s="3">
        <f t="shared" si="27"/>
        <v>0</v>
      </c>
      <c r="Z33" s="3">
        <f t="shared" si="27"/>
        <v>0</v>
      </c>
      <c r="AA33" s="3">
        <f t="shared" si="27"/>
        <v>0</v>
      </c>
      <c r="AB33" s="3">
        <f t="shared" si="27"/>
        <v>0</v>
      </c>
      <c r="AC33" s="3">
        <f t="shared" si="27"/>
        <v>0</v>
      </c>
      <c r="AD33" s="3">
        <f t="shared" si="27"/>
        <v>0</v>
      </c>
      <c r="AE33" s="3">
        <f t="shared" si="27"/>
        <v>0</v>
      </c>
      <c r="AF33" s="3">
        <f t="shared" si="27"/>
        <v>0</v>
      </c>
      <c r="AG33" s="3">
        <f t="shared" si="27"/>
        <v>0</v>
      </c>
      <c r="AH33" s="3">
        <f t="shared" si="27"/>
        <v>0</v>
      </c>
      <c r="AI33" s="3">
        <f t="shared" si="27"/>
        <v>0</v>
      </c>
      <c r="AJ33" s="3">
        <f t="shared" si="27"/>
        <v>0</v>
      </c>
      <c r="AK33" s="3">
        <f t="shared" si="27"/>
        <v>0</v>
      </c>
      <c r="AL33" s="3">
        <f t="shared" si="27"/>
        <v>0</v>
      </c>
      <c r="AM33" s="3">
        <f t="shared" si="27"/>
        <v>0</v>
      </c>
      <c r="AN33" s="3">
        <f t="shared" si="27"/>
        <v>0</v>
      </c>
      <c r="AO33" s="3">
        <f t="shared" si="27"/>
        <v>0</v>
      </c>
      <c r="AP33" s="3">
        <f t="shared" si="27"/>
        <v>0</v>
      </c>
      <c r="AQ33" s="3">
        <f t="shared" si="27"/>
        <v>0</v>
      </c>
      <c r="AR33" s="3">
        <f t="shared" si="27"/>
        <v>0</v>
      </c>
      <c r="AS33" s="3">
        <f t="shared" si="27"/>
        <v>0</v>
      </c>
      <c r="AT33" s="3">
        <f t="shared" si="27"/>
        <v>0</v>
      </c>
      <c r="AU33" s="3">
        <f t="shared" si="27"/>
        <v>0</v>
      </c>
      <c r="AV33" s="3">
        <f t="shared" si="27"/>
        <v>0</v>
      </c>
      <c r="AW33" s="3">
        <f t="shared" si="27"/>
        <v>0</v>
      </c>
      <c r="AX33" s="3">
        <f t="shared" si="27"/>
        <v>0</v>
      </c>
      <c r="AY33" s="3">
        <f t="shared" si="27"/>
        <v>0</v>
      </c>
      <c r="AZ33" s="3">
        <f t="shared" si="27"/>
        <v>0</v>
      </c>
      <c r="BA33" s="3">
        <f t="shared" si="27"/>
        <v>0</v>
      </c>
      <c r="BB33" s="3">
        <f t="shared" si="27"/>
        <v>0</v>
      </c>
      <c r="BC33" s="3">
        <f t="shared" si="27"/>
        <v>0</v>
      </c>
      <c r="BD33" s="3">
        <f t="shared" si="27"/>
        <v>0</v>
      </c>
      <c r="BE33" s="3">
        <f t="shared" si="27"/>
        <v>0</v>
      </c>
      <c r="BF33" s="3">
        <f t="shared" si="27"/>
        <v>0</v>
      </c>
      <c r="BG33" s="3">
        <f t="shared" si="27"/>
        <v>0</v>
      </c>
      <c r="BH33" s="3">
        <f t="shared" si="27"/>
        <v>0</v>
      </c>
      <c r="BI33" s="3">
        <f t="shared" si="27"/>
        <v>0</v>
      </c>
      <c r="BJ33" s="3">
        <f t="shared" si="27"/>
        <v>0</v>
      </c>
      <c r="BK33" s="3">
        <f t="shared" si="27"/>
        <v>0</v>
      </c>
      <c r="BL33" s="3">
        <f t="shared" si="27"/>
        <v>0</v>
      </c>
      <c r="BM33" s="3">
        <f t="shared" si="27"/>
        <v>0</v>
      </c>
      <c r="BN33" s="3">
        <f t="shared" si="27"/>
        <v>0</v>
      </c>
      <c r="BO33" s="3">
        <f t="shared" si="27"/>
        <v>0</v>
      </c>
      <c r="BP33" s="3">
        <f t="shared" ref="BP33:CH33" si="28">IF(SUM($C$19:$N$19)=0,0,BO33+BP15)</f>
        <v>0</v>
      </c>
      <c r="BQ33" s="3">
        <f t="shared" si="28"/>
        <v>0</v>
      </c>
      <c r="BR33" s="3">
        <f t="shared" si="28"/>
        <v>0</v>
      </c>
      <c r="BS33" s="3">
        <f t="shared" si="28"/>
        <v>0</v>
      </c>
      <c r="BT33" s="3">
        <f t="shared" si="28"/>
        <v>0</v>
      </c>
      <c r="BU33" s="3">
        <f t="shared" si="28"/>
        <v>0</v>
      </c>
      <c r="BV33" s="3">
        <f t="shared" si="28"/>
        <v>0</v>
      </c>
      <c r="BW33" s="3">
        <f t="shared" si="28"/>
        <v>0</v>
      </c>
      <c r="BX33" s="3">
        <f t="shared" si="28"/>
        <v>0</v>
      </c>
      <c r="BY33" s="3">
        <f t="shared" si="28"/>
        <v>0</v>
      </c>
      <c r="BZ33" s="3">
        <f t="shared" si="28"/>
        <v>0</v>
      </c>
      <c r="CA33" s="3">
        <f t="shared" si="28"/>
        <v>0</v>
      </c>
      <c r="CB33" s="3">
        <f t="shared" si="28"/>
        <v>0</v>
      </c>
      <c r="CC33" s="3">
        <f t="shared" si="28"/>
        <v>0</v>
      </c>
      <c r="CD33" s="3">
        <f t="shared" si="28"/>
        <v>0</v>
      </c>
      <c r="CE33" s="3">
        <f t="shared" si="28"/>
        <v>0</v>
      </c>
      <c r="CF33" s="3">
        <f t="shared" si="28"/>
        <v>0</v>
      </c>
      <c r="CG33" s="3">
        <f t="shared" si="28"/>
        <v>0</v>
      </c>
      <c r="CH33" s="12">
        <f t="shared" si="28"/>
        <v>0</v>
      </c>
    </row>
    <row r="34" spans="1:86" x14ac:dyDescent="0.3">
      <c r="A34" s="563"/>
      <c r="B34" s="11" t="str">
        <f t="shared" si="6"/>
        <v>Refrigeration</v>
      </c>
      <c r="C34" s="3">
        <f t="shared" si="6"/>
        <v>0</v>
      </c>
      <c r="D34" s="3">
        <f t="shared" ref="D34:BO34" si="29">IF(SUM($C$19:$N$19)=0,0,C34+D16)</f>
        <v>0</v>
      </c>
      <c r="E34" s="3">
        <f t="shared" si="29"/>
        <v>0</v>
      </c>
      <c r="F34" s="3">
        <f t="shared" si="29"/>
        <v>0</v>
      </c>
      <c r="G34" s="3">
        <f t="shared" si="29"/>
        <v>0</v>
      </c>
      <c r="H34" s="3">
        <f t="shared" si="29"/>
        <v>0</v>
      </c>
      <c r="I34" s="3">
        <f t="shared" si="29"/>
        <v>0</v>
      </c>
      <c r="J34" s="3">
        <f t="shared" si="29"/>
        <v>0</v>
      </c>
      <c r="K34" s="3">
        <f t="shared" si="29"/>
        <v>0</v>
      </c>
      <c r="L34" s="3">
        <f t="shared" si="29"/>
        <v>0</v>
      </c>
      <c r="M34" s="3">
        <f t="shared" si="29"/>
        <v>0</v>
      </c>
      <c r="N34" s="3">
        <f t="shared" si="29"/>
        <v>0</v>
      </c>
      <c r="O34" s="3">
        <f t="shared" si="29"/>
        <v>0</v>
      </c>
      <c r="P34" s="3">
        <f t="shared" si="29"/>
        <v>0</v>
      </c>
      <c r="Q34" s="3">
        <f t="shared" si="29"/>
        <v>0</v>
      </c>
      <c r="R34" s="3">
        <f t="shared" si="29"/>
        <v>0</v>
      </c>
      <c r="S34" s="3">
        <f t="shared" si="29"/>
        <v>0</v>
      </c>
      <c r="T34" s="3">
        <f t="shared" si="29"/>
        <v>0</v>
      </c>
      <c r="U34" s="3">
        <f t="shared" si="29"/>
        <v>0</v>
      </c>
      <c r="V34" s="3">
        <f t="shared" si="29"/>
        <v>0</v>
      </c>
      <c r="W34" s="3">
        <f t="shared" si="29"/>
        <v>0</v>
      </c>
      <c r="X34" s="3">
        <f t="shared" si="29"/>
        <v>0</v>
      </c>
      <c r="Y34" s="3">
        <f t="shared" si="29"/>
        <v>0</v>
      </c>
      <c r="Z34" s="3">
        <f t="shared" si="29"/>
        <v>0</v>
      </c>
      <c r="AA34" s="3">
        <f t="shared" si="29"/>
        <v>0</v>
      </c>
      <c r="AB34" s="3">
        <f t="shared" si="29"/>
        <v>0</v>
      </c>
      <c r="AC34" s="3">
        <f t="shared" si="29"/>
        <v>0</v>
      </c>
      <c r="AD34" s="3">
        <f t="shared" si="29"/>
        <v>0</v>
      </c>
      <c r="AE34" s="3">
        <f t="shared" si="29"/>
        <v>0</v>
      </c>
      <c r="AF34" s="3">
        <f t="shared" si="29"/>
        <v>0</v>
      </c>
      <c r="AG34" s="3">
        <f t="shared" si="29"/>
        <v>0</v>
      </c>
      <c r="AH34" s="3">
        <f t="shared" si="29"/>
        <v>0</v>
      </c>
      <c r="AI34" s="3">
        <f t="shared" si="29"/>
        <v>0</v>
      </c>
      <c r="AJ34" s="3">
        <f t="shared" si="29"/>
        <v>0</v>
      </c>
      <c r="AK34" s="3">
        <f t="shared" si="29"/>
        <v>0</v>
      </c>
      <c r="AL34" s="3">
        <f t="shared" si="29"/>
        <v>0</v>
      </c>
      <c r="AM34" s="3">
        <f t="shared" si="29"/>
        <v>0</v>
      </c>
      <c r="AN34" s="3">
        <f t="shared" si="29"/>
        <v>0</v>
      </c>
      <c r="AO34" s="3">
        <f t="shared" si="29"/>
        <v>0</v>
      </c>
      <c r="AP34" s="3">
        <f t="shared" si="29"/>
        <v>0</v>
      </c>
      <c r="AQ34" s="3">
        <f t="shared" si="29"/>
        <v>0</v>
      </c>
      <c r="AR34" s="3">
        <f t="shared" si="29"/>
        <v>0</v>
      </c>
      <c r="AS34" s="3">
        <f t="shared" si="29"/>
        <v>0</v>
      </c>
      <c r="AT34" s="3">
        <f t="shared" si="29"/>
        <v>0</v>
      </c>
      <c r="AU34" s="3">
        <f t="shared" si="29"/>
        <v>0</v>
      </c>
      <c r="AV34" s="3">
        <f t="shared" si="29"/>
        <v>0</v>
      </c>
      <c r="AW34" s="3">
        <f t="shared" si="29"/>
        <v>0</v>
      </c>
      <c r="AX34" s="3">
        <f t="shared" si="29"/>
        <v>0</v>
      </c>
      <c r="AY34" s="3">
        <f t="shared" si="29"/>
        <v>0</v>
      </c>
      <c r="AZ34" s="3">
        <f t="shared" si="29"/>
        <v>0</v>
      </c>
      <c r="BA34" s="3">
        <f t="shared" si="29"/>
        <v>0</v>
      </c>
      <c r="BB34" s="3">
        <f t="shared" si="29"/>
        <v>0</v>
      </c>
      <c r="BC34" s="3">
        <f t="shared" si="29"/>
        <v>0</v>
      </c>
      <c r="BD34" s="3">
        <f t="shared" si="29"/>
        <v>0</v>
      </c>
      <c r="BE34" s="3">
        <f t="shared" si="29"/>
        <v>0</v>
      </c>
      <c r="BF34" s="3">
        <f t="shared" si="29"/>
        <v>0</v>
      </c>
      <c r="BG34" s="3">
        <f t="shared" si="29"/>
        <v>0</v>
      </c>
      <c r="BH34" s="3">
        <f t="shared" si="29"/>
        <v>0</v>
      </c>
      <c r="BI34" s="3">
        <f t="shared" si="29"/>
        <v>0</v>
      </c>
      <c r="BJ34" s="3">
        <f t="shared" si="29"/>
        <v>0</v>
      </c>
      <c r="BK34" s="3">
        <f t="shared" si="29"/>
        <v>0</v>
      </c>
      <c r="BL34" s="3">
        <f t="shared" si="29"/>
        <v>0</v>
      </c>
      <c r="BM34" s="3">
        <f t="shared" si="29"/>
        <v>0</v>
      </c>
      <c r="BN34" s="3">
        <f t="shared" si="29"/>
        <v>0</v>
      </c>
      <c r="BO34" s="3">
        <f t="shared" si="29"/>
        <v>0</v>
      </c>
      <c r="BP34" s="3">
        <f t="shared" ref="BP34:CH34" si="30">IF(SUM($C$19:$N$19)=0,0,BO34+BP16)</f>
        <v>0</v>
      </c>
      <c r="BQ34" s="3">
        <f t="shared" si="30"/>
        <v>0</v>
      </c>
      <c r="BR34" s="3">
        <f t="shared" si="30"/>
        <v>0</v>
      </c>
      <c r="BS34" s="3">
        <f t="shared" si="30"/>
        <v>0</v>
      </c>
      <c r="BT34" s="3">
        <f t="shared" si="30"/>
        <v>0</v>
      </c>
      <c r="BU34" s="3">
        <f t="shared" si="30"/>
        <v>0</v>
      </c>
      <c r="BV34" s="3">
        <f t="shared" si="30"/>
        <v>0</v>
      </c>
      <c r="BW34" s="3">
        <f t="shared" si="30"/>
        <v>0</v>
      </c>
      <c r="BX34" s="3">
        <f t="shared" si="30"/>
        <v>0</v>
      </c>
      <c r="BY34" s="3">
        <f t="shared" si="30"/>
        <v>0</v>
      </c>
      <c r="BZ34" s="3">
        <f t="shared" si="30"/>
        <v>0</v>
      </c>
      <c r="CA34" s="3">
        <f t="shared" si="30"/>
        <v>0</v>
      </c>
      <c r="CB34" s="3">
        <f t="shared" si="30"/>
        <v>0</v>
      </c>
      <c r="CC34" s="3">
        <f t="shared" si="30"/>
        <v>0</v>
      </c>
      <c r="CD34" s="3">
        <f t="shared" si="30"/>
        <v>0</v>
      </c>
      <c r="CE34" s="3">
        <f t="shared" si="30"/>
        <v>0</v>
      </c>
      <c r="CF34" s="3">
        <f t="shared" si="30"/>
        <v>0</v>
      </c>
      <c r="CG34" s="3">
        <f t="shared" si="30"/>
        <v>0</v>
      </c>
      <c r="CH34" s="12">
        <f t="shared" si="30"/>
        <v>0</v>
      </c>
    </row>
    <row r="35" spans="1:86" x14ac:dyDescent="0.3">
      <c r="A35" s="563"/>
      <c r="B35" s="11" t="str">
        <f t="shared" si="6"/>
        <v>Water Heating</v>
      </c>
      <c r="C35" s="3">
        <f t="shared" si="6"/>
        <v>0</v>
      </c>
      <c r="D35" s="3">
        <f t="shared" ref="D35:BO35" si="31">IF(SUM($C$19:$N$19)=0,0,C35+D17)</f>
        <v>0</v>
      </c>
      <c r="E35" s="3">
        <f t="shared" si="31"/>
        <v>0</v>
      </c>
      <c r="F35" s="3">
        <f t="shared" si="31"/>
        <v>0</v>
      </c>
      <c r="G35" s="3">
        <f t="shared" si="31"/>
        <v>0</v>
      </c>
      <c r="H35" s="3">
        <f t="shared" si="31"/>
        <v>0</v>
      </c>
      <c r="I35" s="3">
        <f t="shared" si="31"/>
        <v>0</v>
      </c>
      <c r="J35" s="3">
        <f t="shared" si="31"/>
        <v>0</v>
      </c>
      <c r="K35" s="3">
        <f t="shared" si="31"/>
        <v>0</v>
      </c>
      <c r="L35" s="3">
        <f t="shared" si="31"/>
        <v>0</v>
      </c>
      <c r="M35" s="3">
        <f t="shared" si="31"/>
        <v>0</v>
      </c>
      <c r="N35" s="3">
        <f t="shared" si="31"/>
        <v>0</v>
      </c>
      <c r="O35" s="3">
        <f t="shared" si="31"/>
        <v>0</v>
      </c>
      <c r="P35" s="3">
        <f t="shared" si="31"/>
        <v>0</v>
      </c>
      <c r="Q35" s="3">
        <f t="shared" si="31"/>
        <v>0</v>
      </c>
      <c r="R35" s="3">
        <f t="shared" si="31"/>
        <v>0</v>
      </c>
      <c r="S35" s="3">
        <f t="shared" si="31"/>
        <v>0</v>
      </c>
      <c r="T35" s="3">
        <f t="shared" si="31"/>
        <v>0</v>
      </c>
      <c r="U35" s="3">
        <f t="shared" si="31"/>
        <v>0</v>
      </c>
      <c r="V35" s="3">
        <f t="shared" si="31"/>
        <v>0</v>
      </c>
      <c r="W35" s="3">
        <f t="shared" si="31"/>
        <v>0</v>
      </c>
      <c r="X35" s="3">
        <f t="shared" si="31"/>
        <v>0</v>
      </c>
      <c r="Y35" s="3">
        <f t="shared" si="31"/>
        <v>0</v>
      </c>
      <c r="Z35" s="3">
        <f t="shared" si="31"/>
        <v>0</v>
      </c>
      <c r="AA35" s="3">
        <f t="shared" si="31"/>
        <v>0</v>
      </c>
      <c r="AB35" s="3">
        <f t="shared" si="31"/>
        <v>0</v>
      </c>
      <c r="AC35" s="3">
        <f t="shared" si="31"/>
        <v>0</v>
      </c>
      <c r="AD35" s="3">
        <f t="shared" si="31"/>
        <v>0</v>
      </c>
      <c r="AE35" s="3">
        <f t="shared" si="31"/>
        <v>0</v>
      </c>
      <c r="AF35" s="3">
        <f t="shared" si="31"/>
        <v>0</v>
      </c>
      <c r="AG35" s="3">
        <f t="shared" si="31"/>
        <v>0</v>
      </c>
      <c r="AH35" s="3">
        <f t="shared" si="31"/>
        <v>0</v>
      </c>
      <c r="AI35" s="3">
        <f t="shared" si="31"/>
        <v>0</v>
      </c>
      <c r="AJ35" s="3">
        <f t="shared" si="31"/>
        <v>0</v>
      </c>
      <c r="AK35" s="3">
        <f t="shared" si="31"/>
        <v>0</v>
      </c>
      <c r="AL35" s="3">
        <f t="shared" si="31"/>
        <v>0</v>
      </c>
      <c r="AM35" s="3">
        <f t="shared" si="31"/>
        <v>0</v>
      </c>
      <c r="AN35" s="3">
        <f t="shared" si="31"/>
        <v>0</v>
      </c>
      <c r="AO35" s="3">
        <f t="shared" si="31"/>
        <v>0</v>
      </c>
      <c r="AP35" s="3">
        <f t="shared" si="31"/>
        <v>0</v>
      </c>
      <c r="AQ35" s="3">
        <f t="shared" si="31"/>
        <v>0</v>
      </c>
      <c r="AR35" s="3">
        <f t="shared" si="31"/>
        <v>0</v>
      </c>
      <c r="AS35" s="3">
        <f t="shared" si="31"/>
        <v>0</v>
      </c>
      <c r="AT35" s="3">
        <f t="shared" si="31"/>
        <v>0</v>
      </c>
      <c r="AU35" s="3">
        <f t="shared" si="31"/>
        <v>0</v>
      </c>
      <c r="AV35" s="3">
        <f t="shared" si="31"/>
        <v>0</v>
      </c>
      <c r="AW35" s="3">
        <f t="shared" si="31"/>
        <v>0</v>
      </c>
      <c r="AX35" s="3">
        <f t="shared" si="31"/>
        <v>0</v>
      </c>
      <c r="AY35" s="3">
        <f t="shared" si="31"/>
        <v>0</v>
      </c>
      <c r="AZ35" s="3">
        <f t="shared" si="31"/>
        <v>0</v>
      </c>
      <c r="BA35" s="3">
        <f t="shared" si="31"/>
        <v>0</v>
      </c>
      <c r="BB35" s="3">
        <f t="shared" si="31"/>
        <v>0</v>
      </c>
      <c r="BC35" s="3">
        <f t="shared" si="31"/>
        <v>0</v>
      </c>
      <c r="BD35" s="3">
        <f t="shared" si="31"/>
        <v>0</v>
      </c>
      <c r="BE35" s="3">
        <f t="shared" si="31"/>
        <v>0</v>
      </c>
      <c r="BF35" s="3">
        <f t="shared" si="31"/>
        <v>0</v>
      </c>
      <c r="BG35" s="3">
        <f t="shared" si="31"/>
        <v>0</v>
      </c>
      <c r="BH35" s="3">
        <f t="shared" si="31"/>
        <v>0</v>
      </c>
      <c r="BI35" s="3">
        <f t="shared" si="31"/>
        <v>0</v>
      </c>
      <c r="BJ35" s="3">
        <f t="shared" si="31"/>
        <v>0</v>
      </c>
      <c r="BK35" s="3">
        <f t="shared" si="31"/>
        <v>0</v>
      </c>
      <c r="BL35" s="3">
        <f t="shared" si="31"/>
        <v>0</v>
      </c>
      <c r="BM35" s="3">
        <f t="shared" si="31"/>
        <v>0</v>
      </c>
      <c r="BN35" s="3">
        <f t="shared" si="31"/>
        <v>0</v>
      </c>
      <c r="BO35" s="3">
        <f t="shared" si="31"/>
        <v>0</v>
      </c>
      <c r="BP35" s="3">
        <f t="shared" ref="BP35:CH35" si="32">IF(SUM($C$19:$N$19)=0,0,BO35+BP17)</f>
        <v>0</v>
      </c>
      <c r="BQ35" s="3">
        <f t="shared" si="32"/>
        <v>0</v>
      </c>
      <c r="BR35" s="3">
        <f t="shared" si="32"/>
        <v>0</v>
      </c>
      <c r="BS35" s="3">
        <f t="shared" si="32"/>
        <v>0</v>
      </c>
      <c r="BT35" s="3">
        <f t="shared" si="32"/>
        <v>0</v>
      </c>
      <c r="BU35" s="3">
        <f t="shared" si="32"/>
        <v>0</v>
      </c>
      <c r="BV35" s="3">
        <f t="shared" si="32"/>
        <v>0</v>
      </c>
      <c r="BW35" s="3">
        <f t="shared" si="32"/>
        <v>0</v>
      </c>
      <c r="BX35" s="3">
        <f t="shared" si="32"/>
        <v>0</v>
      </c>
      <c r="BY35" s="3">
        <f t="shared" si="32"/>
        <v>0</v>
      </c>
      <c r="BZ35" s="3">
        <f t="shared" si="32"/>
        <v>0</v>
      </c>
      <c r="CA35" s="3">
        <f t="shared" si="32"/>
        <v>0</v>
      </c>
      <c r="CB35" s="3">
        <f t="shared" si="32"/>
        <v>0</v>
      </c>
      <c r="CC35" s="3">
        <f t="shared" si="32"/>
        <v>0</v>
      </c>
      <c r="CD35" s="3">
        <f t="shared" si="32"/>
        <v>0</v>
      </c>
      <c r="CE35" s="3">
        <f t="shared" si="32"/>
        <v>0</v>
      </c>
      <c r="CF35" s="3">
        <f t="shared" si="32"/>
        <v>0</v>
      </c>
      <c r="CG35" s="3">
        <f t="shared" si="32"/>
        <v>0</v>
      </c>
      <c r="CH35" s="12">
        <f t="shared" si="32"/>
        <v>0</v>
      </c>
    </row>
    <row r="36" spans="1:86" ht="15" customHeight="1" x14ac:dyDescent="0.3">
      <c r="A36" s="563"/>
      <c r="B36" s="11" t="str">
        <f t="shared" si="6"/>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35">
      <c r="A37" s="564"/>
      <c r="B37" s="224" t="str">
        <f t="shared" si="6"/>
        <v>Monthly kWh</v>
      </c>
      <c r="C37" s="280">
        <f>SUM(C23:C36)</f>
        <v>0</v>
      </c>
      <c r="D37" s="280">
        <f t="shared" ref="D37:BO37" si="33">SUM(D23:D36)</f>
        <v>0</v>
      </c>
      <c r="E37" s="280">
        <f t="shared" si="33"/>
        <v>55299</v>
      </c>
      <c r="F37" s="280">
        <f t="shared" si="33"/>
        <v>69100</v>
      </c>
      <c r="G37" s="280">
        <f t="shared" si="33"/>
        <v>140669</v>
      </c>
      <c r="H37" s="280">
        <f t="shared" si="33"/>
        <v>185658</v>
      </c>
      <c r="I37" s="280">
        <f t="shared" si="33"/>
        <v>290865.58999999997</v>
      </c>
      <c r="J37" s="280">
        <f t="shared" si="33"/>
        <v>374560.58999999997</v>
      </c>
      <c r="K37" s="280">
        <f t="shared" si="33"/>
        <v>617092.59</v>
      </c>
      <c r="L37" s="280">
        <f t="shared" si="33"/>
        <v>728474.59</v>
      </c>
      <c r="M37" s="280">
        <f t="shared" si="33"/>
        <v>777989.59</v>
      </c>
      <c r="N37" s="280">
        <f t="shared" si="33"/>
        <v>2458836.59</v>
      </c>
      <c r="O37" s="280">
        <f t="shared" si="33"/>
        <v>2458836.59</v>
      </c>
      <c r="P37" s="280">
        <f t="shared" si="33"/>
        <v>2458836.59</v>
      </c>
      <c r="Q37" s="280">
        <f t="shared" si="33"/>
        <v>2458836.59</v>
      </c>
      <c r="R37" s="280">
        <f t="shared" si="33"/>
        <v>2458836.59</v>
      </c>
      <c r="S37" s="280">
        <f t="shared" si="33"/>
        <v>2458836.59</v>
      </c>
      <c r="T37" s="280">
        <f t="shared" si="33"/>
        <v>2458836.59</v>
      </c>
      <c r="U37" s="280">
        <f t="shared" si="33"/>
        <v>2458836.59</v>
      </c>
      <c r="V37" s="280">
        <f t="shared" si="33"/>
        <v>2458836.59</v>
      </c>
      <c r="W37" s="280">
        <f t="shared" si="33"/>
        <v>2458836.59</v>
      </c>
      <c r="X37" s="280">
        <f t="shared" si="33"/>
        <v>2458836.59</v>
      </c>
      <c r="Y37" s="280">
        <f t="shared" si="33"/>
        <v>2458836.59</v>
      </c>
      <c r="Z37" s="280">
        <f t="shared" si="33"/>
        <v>2458836.59</v>
      </c>
      <c r="AA37" s="280">
        <f t="shared" si="33"/>
        <v>2458836.59</v>
      </c>
      <c r="AB37" s="280">
        <f t="shared" si="33"/>
        <v>2458836.59</v>
      </c>
      <c r="AC37" s="280">
        <f t="shared" si="33"/>
        <v>2458836.59</v>
      </c>
      <c r="AD37" s="280">
        <f t="shared" si="33"/>
        <v>2458836.59</v>
      </c>
      <c r="AE37" s="280">
        <f t="shared" si="33"/>
        <v>2458836.59</v>
      </c>
      <c r="AF37" s="280">
        <f t="shared" si="33"/>
        <v>2458836.59</v>
      </c>
      <c r="AG37" s="280">
        <f t="shared" si="33"/>
        <v>2458836.59</v>
      </c>
      <c r="AH37" s="280">
        <f t="shared" si="33"/>
        <v>2458836.59</v>
      </c>
      <c r="AI37" s="280">
        <f t="shared" si="33"/>
        <v>2458836.59</v>
      </c>
      <c r="AJ37" s="280">
        <f t="shared" si="33"/>
        <v>2458836.59</v>
      </c>
      <c r="AK37" s="280">
        <f t="shared" si="33"/>
        <v>2458836.59</v>
      </c>
      <c r="AL37" s="280">
        <f t="shared" si="33"/>
        <v>2458836.59</v>
      </c>
      <c r="AM37" s="280">
        <f t="shared" si="33"/>
        <v>2458836.59</v>
      </c>
      <c r="AN37" s="280">
        <f t="shared" si="33"/>
        <v>2458836.59</v>
      </c>
      <c r="AO37" s="280">
        <f t="shared" si="33"/>
        <v>2458836.59</v>
      </c>
      <c r="AP37" s="280">
        <f t="shared" si="33"/>
        <v>2458836.59</v>
      </c>
      <c r="AQ37" s="280">
        <f t="shared" si="33"/>
        <v>2458836.59</v>
      </c>
      <c r="AR37" s="280">
        <f t="shared" si="33"/>
        <v>2458836.59</v>
      </c>
      <c r="AS37" s="280">
        <f t="shared" si="33"/>
        <v>2458836.59</v>
      </c>
      <c r="AT37" s="280">
        <f t="shared" si="33"/>
        <v>2458836.59</v>
      </c>
      <c r="AU37" s="280">
        <f t="shared" si="33"/>
        <v>2458836.59</v>
      </c>
      <c r="AV37" s="280">
        <f t="shared" si="33"/>
        <v>2458836.59</v>
      </c>
      <c r="AW37" s="280">
        <f t="shared" si="33"/>
        <v>2458836.59</v>
      </c>
      <c r="AX37" s="280">
        <f t="shared" si="33"/>
        <v>2458836.59</v>
      </c>
      <c r="AY37" s="280">
        <f t="shared" si="33"/>
        <v>2458836.59</v>
      </c>
      <c r="AZ37" s="280">
        <f t="shared" si="33"/>
        <v>2458836.59</v>
      </c>
      <c r="BA37" s="280">
        <f t="shared" si="33"/>
        <v>2458836.59</v>
      </c>
      <c r="BB37" s="280">
        <f t="shared" si="33"/>
        <v>2458836.59</v>
      </c>
      <c r="BC37" s="280">
        <f t="shared" si="33"/>
        <v>2458836.59</v>
      </c>
      <c r="BD37" s="280">
        <f t="shared" si="33"/>
        <v>2458836.59</v>
      </c>
      <c r="BE37" s="280">
        <f t="shared" si="33"/>
        <v>2458836.59</v>
      </c>
      <c r="BF37" s="280">
        <f t="shared" si="33"/>
        <v>2458836.59</v>
      </c>
      <c r="BG37" s="280">
        <f t="shared" si="33"/>
        <v>2458836.59</v>
      </c>
      <c r="BH37" s="280">
        <f t="shared" si="33"/>
        <v>2458836.59</v>
      </c>
      <c r="BI37" s="280">
        <f t="shared" si="33"/>
        <v>2458836.59</v>
      </c>
      <c r="BJ37" s="280">
        <f t="shared" si="33"/>
        <v>2458836.59</v>
      </c>
      <c r="BK37" s="280">
        <f t="shared" si="33"/>
        <v>2458836.59</v>
      </c>
      <c r="BL37" s="280">
        <f t="shared" si="33"/>
        <v>2458836.59</v>
      </c>
      <c r="BM37" s="280">
        <f t="shared" si="33"/>
        <v>2458836.59</v>
      </c>
      <c r="BN37" s="280">
        <f t="shared" si="33"/>
        <v>2458836.59</v>
      </c>
      <c r="BO37" s="280">
        <f t="shared" si="33"/>
        <v>2458836.59</v>
      </c>
      <c r="BP37" s="280">
        <f t="shared" ref="BP37:CH37" si="34">SUM(BP23:BP36)</f>
        <v>2458836.59</v>
      </c>
      <c r="BQ37" s="280">
        <f t="shared" si="34"/>
        <v>2458836.59</v>
      </c>
      <c r="BR37" s="280">
        <f t="shared" si="34"/>
        <v>2458836.59</v>
      </c>
      <c r="BS37" s="280">
        <f t="shared" si="34"/>
        <v>2458836.59</v>
      </c>
      <c r="BT37" s="280">
        <f t="shared" si="34"/>
        <v>2458836.59</v>
      </c>
      <c r="BU37" s="280">
        <f t="shared" si="34"/>
        <v>2458836.59</v>
      </c>
      <c r="BV37" s="280">
        <f t="shared" si="34"/>
        <v>2458836.59</v>
      </c>
      <c r="BW37" s="280">
        <f t="shared" si="34"/>
        <v>2458836.59</v>
      </c>
      <c r="BX37" s="280">
        <f t="shared" si="34"/>
        <v>2458836.59</v>
      </c>
      <c r="BY37" s="280">
        <f t="shared" si="34"/>
        <v>2458836.59</v>
      </c>
      <c r="BZ37" s="280">
        <f t="shared" si="34"/>
        <v>2458836.59</v>
      </c>
      <c r="CA37" s="280">
        <f t="shared" si="34"/>
        <v>2458836.59</v>
      </c>
      <c r="CB37" s="280">
        <f t="shared" si="34"/>
        <v>2458836.59</v>
      </c>
      <c r="CC37" s="280">
        <f t="shared" si="34"/>
        <v>2458836.59</v>
      </c>
      <c r="CD37" s="280">
        <f t="shared" si="34"/>
        <v>2458836.59</v>
      </c>
      <c r="CE37" s="280">
        <f t="shared" si="34"/>
        <v>2458836.59</v>
      </c>
      <c r="CF37" s="280">
        <f t="shared" si="34"/>
        <v>2458836.59</v>
      </c>
      <c r="CG37" s="280">
        <f t="shared" si="34"/>
        <v>2458836.59</v>
      </c>
      <c r="CH37" s="283">
        <f t="shared" si="34"/>
        <v>2458836.59</v>
      </c>
    </row>
    <row r="38" spans="1:86" x14ac:dyDescent="0.3">
      <c r="A38" s="46"/>
      <c r="B38" s="28"/>
      <c r="C38" s="9"/>
      <c r="D38" s="37"/>
      <c r="E38" s="9"/>
      <c r="F38" s="37"/>
      <c r="G38" s="37"/>
      <c r="H38" s="9"/>
      <c r="I38" s="37"/>
      <c r="J38" s="37"/>
      <c r="K38" s="9"/>
      <c r="L38" s="37"/>
      <c r="M38" s="37"/>
      <c r="N38" s="355" t="s">
        <v>195</v>
      </c>
      <c r="O38" s="354">
        <f>SUM(C5:N18)</f>
        <v>2458836.59</v>
      </c>
      <c r="P38" s="37"/>
      <c r="Q38" s="9"/>
      <c r="R38" s="37"/>
      <c r="S38" s="37"/>
      <c r="T38" s="9"/>
      <c r="U38" s="37"/>
      <c r="V38" s="37"/>
      <c r="W38" s="9"/>
      <c r="X38" s="37"/>
      <c r="Y38" s="37"/>
      <c r="Z38" s="9"/>
      <c r="AA38" s="37"/>
      <c r="AB38" s="37"/>
      <c r="AC38" s="9"/>
      <c r="AD38" s="37"/>
      <c r="AE38" s="37"/>
      <c r="AF38" s="9"/>
      <c r="AG38" s="37"/>
      <c r="AH38" s="37"/>
      <c r="AI38" s="9"/>
      <c r="AJ38" s="37"/>
      <c r="AK38" s="37"/>
      <c r="AL38" s="9"/>
      <c r="AM38" s="37"/>
      <c r="AN38" s="37"/>
      <c r="AO38" s="9"/>
      <c r="AP38" s="37"/>
      <c r="AQ38" s="37"/>
      <c r="AR38" s="9"/>
      <c r="AS38" s="37"/>
      <c r="AT38" s="37"/>
      <c r="AU38" s="9"/>
      <c r="AV38" s="37"/>
      <c r="AW38" s="37"/>
      <c r="AX38" s="9"/>
      <c r="AY38" s="37"/>
      <c r="AZ38" s="37"/>
      <c r="BA38" s="9"/>
      <c r="BB38" s="37"/>
      <c r="BC38" s="37"/>
      <c r="BD38" s="9"/>
      <c r="BE38" s="37"/>
      <c r="BF38" s="37"/>
      <c r="BG38" s="9"/>
      <c r="BH38" s="37"/>
      <c r="BI38" s="37"/>
      <c r="BJ38" s="9"/>
      <c r="BK38" s="37"/>
      <c r="BL38" s="37"/>
      <c r="BM38" s="9"/>
      <c r="BN38" s="37"/>
      <c r="BO38" s="37"/>
      <c r="BP38" s="9"/>
      <c r="BQ38" s="37"/>
      <c r="BR38" s="37"/>
      <c r="BS38" s="9"/>
      <c r="BT38" s="37"/>
      <c r="BU38" s="37"/>
      <c r="BV38" s="9"/>
      <c r="BW38" s="37"/>
      <c r="BX38" s="37"/>
      <c r="BY38" s="9"/>
      <c r="BZ38" s="37"/>
      <c r="CA38" s="37"/>
      <c r="CB38" s="9"/>
      <c r="CC38" s="37"/>
      <c r="CD38" s="37"/>
      <c r="CE38" s="9"/>
      <c r="CF38" s="37"/>
      <c r="CG38" s="37"/>
      <c r="CH38" s="149"/>
    </row>
    <row r="39" spans="1:86" ht="15" thickBot="1" x14ac:dyDescent="0.35">
      <c r="C39" s="304"/>
      <c r="D39" s="148"/>
      <c r="E39" s="304"/>
      <c r="F39" s="148"/>
      <c r="G39" s="148"/>
      <c r="H39" s="304"/>
      <c r="I39" s="148"/>
      <c r="J39" s="148"/>
      <c r="K39" s="304"/>
      <c r="L39" s="148"/>
      <c r="M39" s="148"/>
      <c r="N39" s="304"/>
      <c r="O39" s="148"/>
      <c r="P39" s="148"/>
      <c r="Q39" s="304"/>
      <c r="R39" s="148"/>
      <c r="S39" s="148"/>
      <c r="T39" s="304"/>
      <c r="U39" s="148"/>
      <c r="V39" s="148"/>
      <c r="W39" s="304"/>
      <c r="X39" s="148"/>
      <c r="Y39" s="148"/>
      <c r="Z39" s="304"/>
      <c r="AA39" s="148"/>
      <c r="AB39" s="148"/>
      <c r="AC39" s="304"/>
      <c r="AD39" s="148"/>
      <c r="AE39" s="148"/>
      <c r="AF39" s="304"/>
      <c r="AG39" s="148"/>
      <c r="AH39" s="148"/>
      <c r="AI39" s="304"/>
      <c r="AJ39" s="148"/>
      <c r="AK39" s="148"/>
      <c r="AL39" s="304"/>
      <c r="AM39" s="148"/>
      <c r="AN39" s="148"/>
      <c r="AO39" s="304"/>
      <c r="AP39" s="148"/>
      <c r="AQ39" s="148"/>
      <c r="AR39" s="304"/>
      <c r="AS39" s="148"/>
      <c r="AT39" s="148"/>
      <c r="AU39" s="304"/>
      <c r="AV39" s="148"/>
      <c r="AW39" s="148"/>
      <c r="AX39" s="304"/>
      <c r="AY39" s="148"/>
      <c r="AZ39" s="148"/>
      <c r="BA39" s="304"/>
      <c r="BB39" s="148"/>
      <c r="BC39" s="148"/>
      <c r="BD39" s="304"/>
      <c r="BE39" s="148"/>
      <c r="BF39" s="148"/>
      <c r="BG39" s="304"/>
      <c r="BH39" s="148"/>
      <c r="BI39" s="148"/>
      <c r="BJ39" s="304"/>
      <c r="BK39" s="148"/>
      <c r="BL39" s="148"/>
      <c r="BM39" s="304"/>
      <c r="BN39" s="148"/>
      <c r="BO39" s="148"/>
      <c r="BP39" s="304"/>
      <c r="BQ39" s="148"/>
      <c r="BR39" s="148"/>
      <c r="BS39" s="304"/>
      <c r="BT39" s="148"/>
      <c r="BU39" s="148"/>
      <c r="BV39" s="304"/>
      <c r="BW39" s="148"/>
      <c r="BX39" s="148"/>
      <c r="BY39" s="304"/>
      <c r="BZ39" s="148"/>
      <c r="CA39" s="148"/>
      <c r="CB39" s="304"/>
      <c r="CC39" s="148"/>
      <c r="CD39" s="148"/>
      <c r="CE39" s="304"/>
      <c r="CF39" s="148"/>
      <c r="CG39" s="148"/>
      <c r="CH39" s="304"/>
    </row>
    <row r="40" spans="1:86" ht="16.2" thickBot="1" x14ac:dyDescent="0.35">
      <c r="A40" s="565" t="s">
        <v>16</v>
      </c>
      <c r="B40" s="18" t="s">
        <v>10</v>
      </c>
      <c r="C40" s="176">
        <f>C$4</f>
        <v>44927</v>
      </c>
      <c r="D40" s="176">
        <f t="shared" ref="D40:BO40" si="35">D$4</f>
        <v>44958</v>
      </c>
      <c r="E40" s="176">
        <f t="shared" si="35"/>
        <v>44986</v>
      </c>
      <c r="F40" s="176">
        <f t="shared" si="35"/>
        <v>45017</v>
      </c>
      <c r="G40" s="176">
        <f t="shared" si="35"/>
        <v>45047</v>
      </c>
      <c r="H40" s="176">
        <f t="shared" si="35"/>
        <v>45078</v>
      </c>
      <c r="I40" s="176">
        <f t="shared" si="35"/>
        <v>45108</v>
      </c>
      <c r="J40" s="176">
        <f t="shared" si="35"/>
        <v>45139</v>
      </c>
      <c r="K40" s="176">
        <f t="shared" si="35"/>
        <v>45170</v>
      </c>
      <c r="L40" s="176">
        <f t="shared" si="35"/>
        <v>45200</v>
      </c>
      <c r="M40" s="176">
        <f t="shared" si="35"/>
        <v>45231</v>
      </c>
      <c r="N40" s="176">
        <f t="shared" si="35"/>
        <v>45261</v>
      </c>
      <c r="O40" s="176">
        <f t="shared" si="35"/>
        <v>45292</v>
      </c>
      <c r="P40" s="176">
        <f t="shared" si="35"/>
        <v>45323</v>
      </c>
      <c r="Q40" s="176">
        <f t="shared" si="35"/>
        <v>45352</v>
      </c>
      <c r="R40" s="176">
        <f t="shared" si="35"/>
        <v>45383</v>
      </c>
      <c r="S40" s="176">
        <f t="shared" si="35"/>
        <v>45413</v>
      </c>
      <c r="T40" s="176">
        <f t="shared" si="35"/>
        <v>45444</v>
      </c>
      <c r="U40" s="176">
        <f t="shared" si="35"/>
        <v>45474</v>
      </c>
      <c r="V40" s="176">
        <f t="shared" si="35"/>
        <v>45505</v>
      </c>
      <c r="W40" s="176">
        <f t="shared" si="35"/>
        <v>45536</v>
      </c>
      <c r="X40" s="176">
        <f t="shared" si="35"/>
        <v>45566</v>
      </c>
      <c r="Y40" s="176">
        <f t="shared" si="35"/>
        <v>45597</v>
      </c>
      <c r="Z40" s="176">
        <f t="shared" si="35"/>
        <v>45627</v>
      </c>
      <c r="AA40" s="176">
        <f t="shared" si="35"/>
        <v>45658</v>
      </c>
      <c r="AB40" s="176">
        <f t="shared" si="35"/>
        <v>45689</v>
      </c>
      <c r="AC40" s="176">
        <f t="shared" si="35"/>
        <v>45717</v>
      </c>
      <c r="AD40" s="176">
        <f t="shared" si="35"/>
        <v>45748</v>
      </c>
      <c r="AE40" s="176">
        <f t="shared" si="35"/>
        <v>45778</v>
      </c>
      <c r="AF40" s="176">
        <f t="shared" si="35"/>
        <v>45809</v>
      </c>
      <c r="AG40" s="176">
        <f t="shared" si="35"/>
        <v>45839</v>
      </c>
      <c r="AH40" s="176">
        <f t="shared" si="35"/>
        <v>45870</v>
      </c>
      <c r="AI40" s="176">
        <f t="shared" si="35"/>
        <v>45901</v>
      </c>
      <c r="AJ40" s="176">
        <f t="shared" si="35"/>
        <v>45931</v>
      </c>
      <c r="AK40" s="176">
        <f t="shared" si="35"/>
        <v>45962</v>
      </c>
      <c r="AL40" s="176">
        <f t="shared" si="35"/>
        <v>45992</v>
      </c>
      <c r="AM40" s="176">
        <f t="shared" si="35"/>
        <v>46023</v>
      </c>
      <c r="AN40" s="176">
        <f t="shared" si="35"/>
        <v>46054</v>
      </c>
      <c r="AO40" s="176">
        <f t="shared" si="35"/>
        <v>46082</v>
      </c>
      <c r="AP40" s="176">
        <f t="shared" si="35"/>
        <v>46113</v>
      </c>
      <c r="AQ40" s="176">
        <f t="shared" si="35"/>
        <v>46143</v>
      </c>
      <c r="AR40" s="176">
        <f t="shared" si="35"/>
        <v>46174</v>
      </c>
      <c r="AS40" s="176">
        <f t="shared" si="35"/>
        <v>46204</v>
      </c>
      <c r="AT40" s="176">
        <f t="shared" si="35"/>
        <v>46235</v>
      </c>
      <c r="AU40" s="176">
        <f t="shared" si="35"/>
        <v>46266</v>
      </c>
      <c r="AV40" s="176">
        <f t="shared" si="35"/>
        <v>46296</v>
      </c>
      <c r="AW40" s="176">
        <f t="shared" si="35"/>
        <v>46327</v>
      </c>
      <c r="AX40" s="176">
        <f t="shared" si="35"/>
        <v>46357</v>
      </c>
      <c r="AY40" s="176">
        <f t="shared" si="35"/>
        <v>46388</v>
      </c>
      <c r="AZ40" s="176">
        <f t="shared" si="35"/>
        <v>46419</v>
      </c>
      <c r="BA40" s="176">
        <f t="shared" si="35"/>
        <v>46447</v>
      </c>
      <c r="BB40" s="176">
        <f t="shared" si="35"/>
        <v>46478</v>
      </c>
      <c r="BC40" s="176">
        <f t="shared" si="35"/>
        <v>46508</v>
      </c>
      <c r="BD40" s="176">
        <f t="shared" si="35"/>
        <v>46539</v>
      </c>
      <c r="BE40" s="176">
        <f t="shared" si="35"/>
        <v>46569</v>
      </c>
      <c r="BF40" s="176">
        <f t="shared" si="35"/>
        <v>46600</v>
      </c>
      <c r="BG40" s="176">
        <f t="shared" si="35"/>
        <v>46631</v>
      </c>
      <c r="BH40" s="176">
        <f t="shared" si="35"/>
        <v>46661</v>
      </c>
      <c r="BI40" s="176">
        <f t="shared" si="35"/>
        <v>46692</v>
      </c>
      <c r="BJ40" s="176">
        <f t="shared" si="35"/>
        <v>46722</v>
      </c>
      <c r="BK40" s="176">
        <f t="shared" si="35"/>
        <v>46753</v>
      </c>
      <c r="BL40" s="176">
        <f t="shared" si="35"/>
        <v>46784</v>
      </c>
      <c r="BM40" s="176">
        <f t="shared" si="35"/>
        <v>46813</v>
      </c>
      <c r="BN40" s="176">
        <f t="shared" si="35"/>
        <v>46844</v>
      </c>
      <c r="BO40" s="176">
        <f t="shared" si="35"/>
        <v>46874</v>
      </c>
      <c r="BP40" s="176">
        <f t="shared" ref="BP40:CH40" si="36">BP$4</f>
        <v>46905</v>
      </c>
      <c r="BQ40" s="176">
        <f t="shared" si="36"/>
        <v>46935</v>
      </c>
      <c r="BR40" s="176">
        <f t="shared" si="36"/>
        <v>46966</v>
      </c>
      <c r="BS40" s="176">
        <f t="shared" si="36"/>
        <v>46997</v>
      </c>
      <c r="BT40" s="176">
        <f t="shared" si="36"/>
        <v>47027</v>
      </c>
      <c r="BU40" s="176">
        <f t="shared" si="36"/>
        <v>47058</v>
      </c>
      <c r="BV40" s="176">
        <f t="shared" si="36"/>
        <v>47088</v>
      </c>
      <c r="BW40" s="176">
        <f t="shared" si="36"/>
        <v>47119</v>
      </c>
      <c r="BX40" s="176">
        <f t="shared" si="36"/>
        <v>47150</v>
      </c>
      <c r="BY40" s="176">
        <f t="shared" si="36"/>
        <v>47178</v>
      </c>
      <c r="BZ40" s="176">
        <f t="shared" si="36"/>
        <v>47209</v>
      </c>
      <c r="CA40" s="176">
        <f t="shared" si="36"/>
        <v>47239</v>
      </c>
      <c r="CB40" s="176">
        <f t="shared" si="36"/>
        <v>47270</v>
      </c>
      <c r="CC40" s="176">
        <f t="shared" si="36"/>
        <v>47300</v>
      </c>
      <c r="CD40" s="176">
        <f t="shared" si="36"/>
        <v>47331</v>
      </c>
      <c r="CE40" s="176">
        <f t="shared" si="36"/>
        <v>47362</v>
      </c>
      <c r="CF40" s="176">
        <f t="shared" si="36"/>
        <v>47392</v>
      </c>
      <c r="CG40" s="176">
        <f t="shared" si="36"/>
        <v>47423</v>
      </c>
      <c r="CH40" s="177">
        <f t="shared" si="36"/>
        <v>47453</v>
      </c>
    </row>
    <row r="41" spans="1:86" ht="15" customHeight="1" x14ac:dyDescent="0.3">
      <c r="A41" s="566"/>
      <c r="B41" s="11" t="str">
        <f t="shared" ref="B41:B55" si="37">B23</f>
        <v>Air Comp</v>
      </c>
      <c r="C41" s="3">
        <v>0</v>
      </c>
      <c r="D41" s="3">
        <v>0</v>
      </c>
      <c r="E41" s="3">
        <v>0</v>
      </c>
      <c r="F41" s="3">
        <v>0</v>
      </c>
      <c r="G41" s="3">
        <f>F41</f>
        <v>0</v>
      </c>
      <c r="H41" s="3">
        <f t="shared" ref="H41:BS41" si="38">G41</f>
        <v>0</v>
      </c>
      <c r="I41" s="3">
        <f t="shared" si="38"/>
        <v>0</v>
      </c>
      <c r="J41" s="3">
        <f t="shared" si="38"/>
        <v>0</v>
      </c>
      <c r="K41" s="3">
        <f t="shared" si="38"/>
        <v>0</v>
      </c>
      <c r="L41" s="3">
        <f t="shared" si="38"/>
        <v>0</v>
      </c>
      <c r="M41" s="3">
        <f t="shared" si="38"/>
        <v>0</v>
      </c>
      <c r="N41" s="3">
        <f t="shared" si="38"/>
        <v>0</v>
      </c>
      <c r="O41" s="3">
        <f t="shared" si="38"/>
        <v>0</v>
      </c>
      <c r="P41" s="3">
        <f t="shared" si="38"/>
        <v>0</v>
      </c>
      <c r="Q41" s="3">
        <f t="shared" si="38"/>
        <v>0</v>
      </c>
      <c r="R41" s="3">
        <f t="shared" si="38"/>
        <v>0</v>
      </c>
      <c r="S41" s="3">
        <f t="shared" si="38"/>
        <v>0</v>
      </c>
      <c r="T41" s="3">
        <f t="shared" si="38"/>
        <v>0</v>
      </c>
      <c r="U41" s="3">
        <f t="shared" si="38"/>
        <v>0</v>
      </c>
      <c r="V41" s="3">
        <f t="shared" si="38"/>
        <v>0</v>
      </c>
      <c r="W41" s="3">
        <f t="shared" si="38"/>
        <v>0</v>
      </c>
      <c r="X41" s="3">
        <f t="shared" si="38"/>
        <v>0</v>
      </c>
      <c r="Y41" s="3">
        <f t="shared" si="38"/>
        <v>0</v>
      </c>
      <c r="Z41" s="3">
        <f t="shared" si="38"/>
        <v>0</v>
      </c>
      <c r="AA41" s="3">
        <f t="shared" si="38"/>
        <v>0</v>
      </c>
      <c r="AB41" s="3">
        <f t="shared" si="38"/>
        <v>0</v>
      </c>
      <c r="AC41" s="3">
        <f t="shared" si="38"/>
        <v>0</v>
      </c>
      <c r="AD41" s="3">
        <f t="shared" si="38"/>
        <v>0</v>
      </c>
      <c r="AE41" s="3">
        <f t="shared" si="38"/>
        <v>0</v>
      </c>
      <c r="AF41" s="3">
        <f t="shared" si="38"/>
        <v>0</v>
      </c>
      <c r="AG41" s="3">
        <f t="shared" si="38"/>
        <v>0</v>
      </c>
      <c r="AH41" s="3">
        <f t="shared" si="38"/>
        <v>0</v>
      </c>
      <c r="AI41" s="3">
        <f t="shared" si="38"/>
        <v>0</v>
      </c>
      <c r="AJ41" s="3">
        <f t="shared" si="38"/>
        <v>0</v>
      </c>
      <c r="AK41" s="3">
        <f t="shared" si="38"/>
        <v>0</v>
      </c>
      <c r="AL41" s="3">
        <f t="shared" si="38"/>
        <v>0</v>
      </c>
      <c r="AM41" s="3">
        <f t="shared" si="38"/>
        <v>0</v>
      </c>
      <c r="AN41" s="3">
        <f t="shared" si="38"/>
        <v>0</v>
      </c>
      <c r="AO41" s="3">
        <f t="shared" si="38"/>
        <v>0</v>
      </c>
      <c r="AP41" s="3">
        <f t="shared" si="38"/>
        <v>0</v>
      </c>
      <c r="AQ41" s="3">
        <f t="shared" si="38"/>
        <v>0</v>
      </c>
      <c r="AR41" s="3">
        <f t="shared" si="38"/>
        <v>0</v>
      </c>
      <c r="AS41" s="3">
        <f t="shared" si="38"/>
        <v>0</v>
      </c>
      <c r="AT41" s="3">
        <f t="shared" si="38"/>
        <v>0</v>
      </c>
      <c r="AU41" s="3">
        <f t="shared" si="38"/>
        <v>0</v>
      </c>
      <c r="AV41" s="3">
        <f t="shared" si="38"/>
        <v>0</v>
      </c>
      <c r="AW41" s="3">
        <f t="shared" si="38"/>
        <v>0</v>
      </c>
      <c r="AX41" s="3">
        <f t="shared" si="38"/>
        <v>0</v>
      </c>
      <c r="AY41" s="3">
        <f t="shared" si="38"/>
        <v>0</v>
      </c>
      <c r="AZ41" s="3">
        <f t="shared" si="38"/>
        <v>0</v>
      </c>
      <c r="BA41" s="3">
        <f t="shared" si="38"/>
        <v>0</v>
      </c>
      <c r="BB41" s="3">
        <f t="shared" si="38"/>
        <v>0</v>
      </c>
      <c r="BC41" s="3">
        <f t="shared" si="38"/>
        <v>0</v>
      </c>
      <c r="BD41" s="3">
        <f t="shared" si="38"/>
        <v>0</v>
      </c>
      <c r="BE41" s="3">
        <f t="shared" si="38"/>
        <v>0</v>
      </c>
      <c r="BF41" s="3">
        <f t="shared" si="38"/>
        <v>0</v>
      </c>
      <c r="BG41" s="3">
        <f t="shared" si="38"/>
        <v>0</v>
      </c>
      <c r="BH41" s="3">
        <f t="shared" si="38"/>
        <v>0</v>
      </c>
      <c r="BI41" s="3">
        <f t="shared" si="38"/>
        <v>0</v>
      </c>
      <c r="BJ41" s="3">
        <f t="shared" si="38"/>
        <v>0</v>
      </c>
      <c r="BK41" s="3">
        <f t="shared" si="38"/>
        <v>0</v>
      </c>
      <c r="BL41" s="3">
        <f t="shared" si="38"/>
        <v>0</v>
      </c>
      <c r="BM41" s="3">
        <f t="shared" si="38"/>
        <v>0</v>
      </c>
      <c r="BN41" s="3">
        <f t="shared" si="38"/>
        <v>0</v>
      </c>
      <c r="BO41" s="3">
        <f t="shared" si="38"/>
        <v>0</v>
      </c>
      <c r="BP41" s="3">
        <f t="shared" si="38"/>
        <v>0</v>
      </c>
      <c r="BQ41" s="3">
        <f t="shared" si="38"/>
        <v>0</v>
      </c>
      <c r="BR41" s="3">
        <f t="shared" si="38"/>
        <v>0</v>
      </c>
      <c r="BS41" s="3">
        <f t="shared" si="38"/>
        <v>0</v>
      </c>
      <c r="BT41" s="3">
        <f t="shared" ref="BT41:CH41" si="39">BS41</f>
        <v>0</v>
      </c>
      <c r="BU41" s="3">
        <f t="shared" si="39"/>
        <v>0</v>
      </c>
      <c r="BV41" s="3">
        <f t="shared" si="39"/>
        <v>0</v>
      </c>
      <c r="BW41" s="3">
        <f t="shared" si="39"/>
        <v>0</v>
      </c>
      <c r="BX41" s="3">
        <f t="shared" si="39"/>
        <v>0</v>
      </c>
      <c r="BY41" s="3">
        <f t="shared" si="39"/>
        <v>0</v>
      </c>
      <c r="BZ41" s="3">
        <f t="shared" si="39"/>
        <v>0</v>
      </c>
      <c r="CA41" s="3">
        <f t="shared" si="39"/>
        <v>0</v>
      </c>
      <c r="CB41" s="3">
        <f t="shared" si="39"/>
        <v>0</v>
      </c>
      <c r="CC41" s="3">
        <f t="shared" si="39"/>
        <v>0</v>
      </c>
      <c r="CD41" s="3">
        <f t="shared" si="39"/>
        <v>0</v>
      </c>
      <c r="CE41" s="3">
        <f t="shared" si="39"/>
        <v>0</v>
      </c>
      <c r="CF41" s="3">
        <f t="shared" si="39"/>
        <v>0</v>
      </c>
      <c r="CG41" s="3">
        <f t="shared" si="39"/>
        <v>0</v>
      </c>
      <c r="CH41" s="12">
        <f t="shared" si="39"/>
        <v>0</v>
      </c>
    </row>
    <row r="42" spans="1:86" x14ac:dyDescent="0.3">
      <c r="A42" s="566"/>
      <c r="B42" s="13" t="str">
        <f t="shared" si="37"/>
        <v>Building Shell</v>
      </c>
      <c r="C42" s="3">
        <v>0</v>
      </c>
      <c r="D42" s="3">
        <v>0</v>
      </c>
      <c r="E42" s="3">
        <v>0</v>
      </c>
      <c r="F42" s="3">
        <v>0</v>
      </c>
      <c r="G42" s="3">
        <f t="shared" ref="G42:BR42" si="40">F42</f>
        <v>0</v>
      </c>
      <c r="H42" s="3">
        <f t="shared" si="40"/>
        <v>0</v>
      </c>
      <c r="I42" s="3">
        <f t="shared" si="40"/>
        <v>0</v>
      </c>
      <c r="J42" s="3">
        <f t="shared" si="40"/>
        <v>0</v>
      </c>
      <c r="K42" s="3">
        <f t="shared" si="40"/>
        <v>0</v>
      </c>
      <c r="L42" s="3">
        <f t="shared" si="40"/>
        <v>0</v>
      </c>
      <c r="M42" s="3">
        <f t="shared" si="40"/>
        <v>0</v>
      </c>
      <c r="N42" s="3">
        <f t="shared" si="40"/>
        <v>0</v>
      </c>
      <c r="O42" s="3">
        <f t="shared" si="40"/>
        <v>0</v>
      </c>
      <c r="P42" s="3">
        <f t="shared" si="40"/>
        <v>0</v>
      </c>
      <c r="Q42" s="3">
        <f t="shared" si="40"/>
        <v>0</v>
      </c>
      <c r="R42" s="3">
        <f t="shared" si="40"/>
        <v>0</v>
      </c>
      <c r="S42" s="3">
        <f t="shared" si="40"/>
        <v>0</v>
      </c>
      <c r="T42" s="3">
        <f t="shared" si="40"/>
        <v>0</v>
      </c>
      <c r="U42" s="3">
        <f t="shared" si="40"/>
        <v>0</v>
      </c>
      <c r="V42" s="3">
        <f t="shared" si="40"/>
        <v>0</v>
      </c>
      <c r="W42" s="3">
        <f t="shared" si="40"/>
        <v>0</v>
      </c>
      <c r="X42" s="3">
        <f t="shared" si="40"/>
        <v>0</v>
      </c>
      <c r="Y42" s="3">
        <f t="shared" si="40"/>
        <v>0</v>
      </c>
      <c r="Z42" s="3">
        <f t="shared" si="40"/>
        <v>0</v>
      </c>
      <c r="AA42" s="3">
        <f t="shared" si="40"/>
        <v>0</v>
      </c>
      <c r="AB42" s="3">
        <f t="shared" si="40"/>
        <v>0</v>
      </c>
      <c r="AC42" s="3">
        <f t="shared" si="40"/>
        <v>0</v>
      </c>
      <c r="AD42" s="3">
        <f t="shared" si="40"/>
        <v>0</v>
      </c>
      <c r="AE42" s="3">
        <f t="shared" si="40"/>
        <v>0</v>
      </c>
      <c r="AF42" s="3">
        <f t="shared" si="40"/>
        <v>0</v>
      </c>
      <c r="AG42" s="3">
        <f t="shared" si="40"/>
        <v>0</v>
      </c>
      <c r="AH42" s="3">
        <f t="shared" si="40"/>
        <v>0</v>
      </c>
      <c r="AI42" s="3">
        <f t="shared" si="40"/>
        <v>0</v>
      </c>
      <c r="AJ42" s="3">
        <f t="shared" si="40"/>
        <v>0</v>
      </c>
      <c r="AK42" s="3">
        <f t="shared" si="40"/>
        <v>0</v>
      </c>
      <c r="AL42" s="3">
        <f t="shared" si="40"/>
        <v>0</v>
      </c>
      <c r="AM42" s="3">
        <f t="shared" si="40"/>
        <v>0</v>
      </c>
      <c r="AN42" s="3">
        <f t="shared" si="40"/>
        <v>0</v>
      </c>
      <c r="AO42" s="3">
        <f t="shared" si="40"/>
        <v>0</v>
      </c>
      <c r="AP42" s="3">
        <f t="shared" si="40"/>
        <v>0</v>
      </c>
      <c r="AQ42" s="3">
        <f t="shared" si="40"/>
        <v>0</v>
      </c>
      <c r="AR42" s="3">
        <f t="shared" si="40"/>
        <v>0</v>
      </c>
      <c r="AS42" s="3">
        <f t="shared" si="40"/>
        <v>0</v>
      </c>
      <c r="AT42" s="3">
        <f t="shared" si="40"/>
        <v>0</v>
      </c>
      <c r="AU42" s="3">
        <f t="shared" si="40"/>
        <v>0</v>
      </c>
      <c r="AV42" s="3">
        <f t="shared" si="40"/>
        <v>0</v>
      </c>
      <c r="AW42" s="3">
        <f t="shared" si="40"/>
        <v>0</v>
      </c>
      <c r="AX42" s="3">
        <f t="shared" si="40"/>
        <v>0</v>
      </c>
      <c r="AY42" s="3">
        <f t="shared" si="40"/>
        <v>0</v>
      </c>
      <c r="AZ42" s="3">
        <f t="shared" si="40"/>
        <v>0</v>
      </c>
      <c r="BA42" s="3">
        <f t="shared" si="40"/>
        <v>0</v>
      </c>
      <c r="BB42" s="3">
        <f t="shared" si="40"/>
        <v>0</v>
      </c>
      <c r="BC42" s="3">
        <f t="shared" si="40"/>
        <v>0</v>
      </c>
      <c r="BD42" s="3">
        <f t="shared" si="40"/>
        <v>0</v>
      </c>
      <c r="BE42" s="3">
        <f t="shared" si="40"/>
        <v>0</v>
      </c>
      <c r="BF42" s="3">
        <f t="shared" si="40"/>
        <v>0</v>
      </c>
      <c r="BG42" s="3">
        <f t="shared" si="40"/>
        <v>0</v>
      </c>
      <c r="BH42" s="3">
        <f t="shared" si="40"/>
        <v>0</v>
      </c>
      <c r="BI42" s="3">
        <f t="shared" si="40"/>
        <v>0</v>
      </c>
      <c r="BJ42" s="3">
        <f t="shared" si="40"/>
        <v>0</v>
      </c>
      <c r="BK42" s="3">
        <f t="shared" si="40"/>
        <v>0</v>
      </c>
      <c r="BL42" s="3">
        <f t="shared" si="40"/>
        <v>0</v>
      </c>
      <c r="BM42" s="3">
        <f t="shared" si="40"/>
        <v>0</v>
      </c>
      <c r="BN42" s="3">
        <f t="shared" si="40"/>
        <v>0</v>
      </c>
      <c r="BO42" s="3">
        <f t="shared" si="40"/>
        <v>0</v>
      </c>
      <c r="BP42" s="3">
        <f t="shared" si="40"/>
        <v>0</v>
      </c>
      <c r="BQ42" s="3">
        <f t="shared" si="40"/>
        <v>0</v>
      </c>
      <c r="BR42" s="3">
        <f t="shared" si="40"/>
        <v>0</v>
      </c>
      <c r="BS42" s="3">
        <f t="shared" ref="BS42:CH42" si="41">BR42</f>
        <v>0</v>
      </c>
      <c r="BT42" s="3">
        <f t="shared" si="41"/>
        <v>0</v>
      </c>
      <c r="BU42" s="3">
        <f t="shared" si="41"/>
        <v>0</v>
      </c>
      <c r="BV42" s="3">
        <f t="shared" si="41"/>
        <v>0</v>
      </c>
      <c r="BW42" s="3">
        <f t="shared" si="41"/>
        <v>0</v>
      </c>
      <c r="BX42" s="3">
        <f t="shared" si="41"/>
        <v>0</v>
      </c>
      <c r="BY42" s="3">
        <f t="shared" si="41"/>
        <v>0</v>
      </c>
      <c r="BZ42" s="3">
        <f t="shared" si="41"/>
        <v>0</v>
      </c>
      <c r="CA42" s="3">
        <f t="shared" si="41"/>
        <v>0</v>
      </c>
      <c r="CB42" s="3">
        <f t="shared" si="41"/>
        <v>0</v>
      </c>
      <c r="CC42" s="3">
        <f t="shared" si="41"/>
        <v>0</v>
      </c>
      <c r="CD42" s="3">
        <f t="shared" si="41"/>
        <v>0</v>
      </c>
      <c r="CE42" s="3">
        <f t="shared" si="41"/>
        <v>0</v>
      </c>
      <c r="CF42" s="3">
        <f t="shared" si="41"/>
        <v>0</v>
      </c>
      <c r="CG42" s="3">
        <f t="shared" si="41"/>
        <v>0</v>
      </c>
      <c r="CH42" s="12">
        <f t="shared" si="41"/>
        <v>0</v>
      </c>
    </row>
    <row r="43" spans="1:86" x14ac:dyDescent="0.3">
      <c r="A43" s="566"/>
      <c r="B43" s="11" t="str">
        <f t="shared" si="37"/>
        <v>Cooking</v>
      </c>
      <c r="C43" s="3">
        <v>0</v>
      </c>
      <c r="D43" s="3">
        <v>0</v>
      </c>
      <c r="E43" s="3">
        <v>0</v>
      </c>
      <c r="F43" s="3">
        <v>0</v>
      </c>
      <c r="G43" s="3">
        <f t="shared" ref="G43:BR43" si="42">F43</f>
        <v>0</v>
      </c>
      <c r="H43" s="3">
        <f t="shared" si="42"/>
        <v>0</v>
      </c>
      <c r="I43" s="3">
        <f t="shared" si="42"/>
        <v>0</v>
      </c>
      <c r="J43" s="3">
        <f t="shared" si="42"/>
        <v>0</v>
      </c>
      <c r="K43" s="3">
        <f t="shared" si="42"/>
        <v>0</v>
      </c>
      <c r="L43" s="3">
        <f t="shared" si="42"/>
        <v>0</v>
      </c>
      <c r="M43" s="3">
        <f t="shared" si="42"/>
        <v>0</v>
      </c>
      <c r="N43" s="3">
        <f t="shared" si="42"/>
        <v>0</v>
      </c>
      <c r="O43" s="3">
        <f t="shared" si="42"/>
        <v>0</v>
      </c>
      <c r="P43" s="3">
        <f t="shared" si="42"/>
        <v>0</v>
      </c>
      <c r="Q43" s="3">
        <f t="shared" si="42"/>
        <v>0</v>
      </c>
      <c r="R43" s="3">
        <f t="shared" si="42"/>
        <v>0</v>
      </c>
      <c r="S43" s="3">
        <f t="shared" si="42"/>
        <v>0</v>
      </c>
      <c r="T43" s="3">
        <f t="shared" si="42"/>
        <v>0</v>
      </c>
      <c r="U43" s="3">
        <f t="shared" si="42"/>
        <v>0</v>
      </c>
      <c r="V43" s="3">
        <f t="shared" si="42"/>
        <v>0</v>
      </c>
      <c r="W43" s="3">
        <f t="shared" si="42"/>
        <v>0</v>
      </c>
      <c r="X43" s="3">
        <f t="shared" si="42"/>
        <v>0</v>
      </c>
      <c r="Y43" s="3">
        <f t="shared" si="42"/>
        <v>0</v>
      </c>
      <c r="Z43" s="3">
        <f t="shared" si="42"/>
        <v>0</v>
      </c>
      <c r="AA43" s="3">
        <f t="shared" si="42"/>
        <v>0</v>
      </c>
      <c r="AB43" s="3">
        <f t="shared" si="42"/>
        <v>0</v>
      </c>
      <c r="AC43" s="3">
        <f t="shared" si="42"/>
        <v>0</v>
      </c>
      <c r="AD43" s="3">
        <f t="shared" si="42"/>
        <v>0</v>
      </c>
      <c r="AE43" s="3">
        <f t="shared" si="42"/>
        <v>0</v>
      </c>
      <c r="AF43" s="3">
        <f t="shared" si="42"/>
        <v>0</v>
      </c>
      <c r="AG43" s="3">
        <f t="shared" si="42"/>
        <v>0</v>
      </c>
      <c r="AH43" s="3">
        <f t="shared" si="42"/>
        <v>0</v>
      </c>
      <c r="AI43" s="3">
        <f t="shared" si="42"/>
        <v>0</v>
      </c>
      <c r="AJ43" s="3">
        <f t="shared" si="42"/>
        <v>0</v>
      </c>
      <c r="AK43" s="3">
        <f t="shared" si="42"/>
        <v>0</v>
      </c>
      <c r="AL43" s="3">
        <f t="shared" si="42"/>
        <v>0</v>
      </c>
      <c r="AM43" s="3">
        <f t="shared" si="42"/>
        <v>0</v>
      </c>
      <c r="AN43" s="3">
        <f t="shared" si="42"/>
        <v>0</v>
      </c>
      <c r="AO43" s="3">
        <f t="shared" si="42"/>
        <v>0</v>
      </c>
      <c r="AP43" s="3">
        <f t="shared" si="42"/>
        <v>0</v>
      </c>
      <c r="AQ43" s="3">
        <f t="shared" si="42"/>
        <v>0</v>
      </c>
      <c r="AR43" s="3">
        <f t="shared" si="42"/>
        <v>0</v>
      </c>
      <c r="AS43" s="3">
        <f t="shared" si="42"/>
        <v>0</v>
      </c>
      <c r="AT43" s="3">
        <f t="shared" si="42"/>
        <v>0</v>
      </c>
      <c r="AU43" s="3">
        <f t="shared" si="42"/>
        <v>0</v>
      </c>
      <c r="AV43" s="3">
        <f t="shared" si="42"/>
        <v>0</v>
      </c>
      <c r="AW43" s="3">
        <f t="shared" si="42"/>
        <v>0</v>
      </c>
      <c r="AX43" s="3">
        <f t="shared" si="42"/>
        <v>0</v>
      </c>
      <c r="AY43" s="3">
        <f t="shared" si="42"/>
        <v>0</v>
      </c>
      <c r="AZ43" s="3">
        <f t="shared" si="42"/>
        <v>0</v>
      </c>
      <c r="BA43" s="3">
        <f t="shared" si="42"/>
        <v>0</v>
      </c>
      <c r="BB43" s="3">
        <f t="shared" si="42"/>
        <v>0</v>
      </c>
      <c r="BC43" s="3">
        <f t="shared" si="42"/>
        <v>0</v>
      </c>
      <c r="BD43" s="3">
        <f t="shared" si="42"/>
        <v>0</v>
      </c>
      <c r="BE43" s="3">
        <f t="shared" si="42"/>
        <v>0</v>
      </c>
      <c r="BF43" s="3">
        <f t="shared" si="42"/>
        <v>0</v>
      </c>
      <c r="BG43" s="3">
        <f t="shared" si="42"/>
        <v>0</v>
      </c>
      <c r="BH43" s="3">
        <f t="shared" si="42"/>
        <v>0</v>
      </c>
      <c r="BI43" s="3">
        <f t="shared" si="42"/>
        <v>0</v>
      </c>
      <c r="BJ43" s="3">
        <f t="shared" si="42"/>
        <v>0</v>
      </c>
      <c r="BK43" s="3">
        <f t="shared" si="42"/>
        <v>0</v>
      </c>
      <c r="BL43" s="3">
        <f t="shared" si="42"/>
        <v>0</v>
      </c>
      <c r="BM43" s="3">
        <f t="shared" si="42"/>
        <v>0</v>
      </c>
      <c r="BN43" s="3">
        <f t="shared" si="42"/>
        <v>0</v>
      </c>
      <c r="BO43" s="3">
        <f t="shared" si="42"/>
        <v>0</v>
      </c>
      <c r="BP43" s="3">
        <f t="shared" si="42"/>
        <v>0</v>
      </c>
      <c r="BQ43" s="3">
        <f t="shared" si="42"/>
        <v>0</v>
      </c>
      <c r="BR43" s="3">
        <f t="shared" si="42"/>
        <v>0</v>
      </c>
      <c r="BS43" s="3">
        <f t="shared" ref="BS43:CH43" si="43">BR43</f>
        <v>0</v>
      </c>
      <c r="BT43" s="3">
        <f t="shared" si="43"/>
        <v>0</v>
      </c>
      <c r="BU43" s="3">
        <f t="shared" si="43"/>
        <v>0</v>
      </c>
      <c r="BV43" s="3">
        <f t="shared" si="43"/>
        <v>0</v>
      </c>
      <c r="BW43" s="3">
        <f t="shared" si="43"/>
        <v>0</v>
      </c>
      <c r="BX43" s="3">
        <f t="shared" si="43"/>
        <v>0</v>
      </c>
      <c r="BY43" s="3">
        <f t="shared" si="43"/>
        <v>0</v>
      </c>
      <c r="BZ43" s="3">
        <f t="shared" si="43"/>
        <v>0</v>
      </c>
      <c r="CA43" s="3">
        <f t="shared" si="43"/>
        <v>0</v>
      </c>
      <c r="CB43" s="3">
        <f t="shared" si="43"/>
        <v>0</v>
      </c>
      <c r="CC43" s="3">
        <f t="shared" si="43"/>
        <v>0</v>
      </c>
      <c r="CD43" s="3">
        <f t="shared" si="43"/>
        <v>0</v>
      </c>
      <c r="CE43" s="3">
        <f t="shared" si="43"/>
        <v>0</v>
      </c>
      <c r="CF43" s="3">
        <f t="shared" si="43"/>
        <v>0</v>
      </c>
      <c r="CG43" s="3">
        <f t="shared" si="43"/>
        <v>0</v>
      </c>
      <c r="CH43" s="12">
        <f t="shared" si="43"/>
        <v>0</v>
      </c>
    </row>
    <row r="44" spans="1:86" x14ac:dyDescent="0.3">
      <c r="A44" s="566"/>
      <c r="B44" s="11" t="str">
        <f t="shared" si="37"/>
        <v>Cooling</v>
      </c>
      <c r="C44" s="3">
        <v>0</v>
      </c>
      <c r="D44" s="3">
        <v>0</v>
      </c>
      <c r="E44" s="3">
        <v>0</v>
      </c>
      <c r="F44" s="3">
        <v>0</v>
      </c>
      <c r="G44" s="3">
        <f t="shared" ref="G44:BR44" si="44">F44</f>
        <v>0</v>
      </c>
      <c r="H44" s="3">
        <f t="shared" si="44"/>
        <v>0</v>
      </c>
      <c r="I44" s="3">
        <f t="shared" si="44"/>
        <v>0</v>
      </c>
      <c r="J44" s="3">
        <f t="shared" si="44"/>
        <v>0</v>
      </c>
      <c r="K44" s="3">
        <f t="shared" si="44"/>
        <v>0</v>
      </c>
      <c r="L44" s="3">
        <f t="shared" si="44"/>
        <v>0</v>
      </c>
      <c r="M44" s="3">
        <f t="shared" si="44"/>
        <v>0</v>
      </c>
      <c r="N44" s="3">
        <f t="shared" si="44"/>
        <v>0</v>
      </c>
      <c r="O44" s="3">
        <f t="shared" si="44"/>
        <v>0</v>
      </c>
      <c r="P44" s="3">
        <f t="shared" si="44"/>
        <v>0</v>
      </c>
      <c r="Q44" s="3">
        <f t="shared" si="44"/>
        <v>0</v>
      </c>
      <c r="R44" s="3">
        <f t="shared" si="44"/>
        <v>0</v>
      </c>
      <c r="S44" s="3">
        <f t="shared" si="44"/>
        <v>0</v>
      </c>
      <c r="T44" s="3">
        <f t="shared" si="44"/>
        <v>0</v>
      </c>
      <c r="U44" s="3">
        <f t="shared" si="44"/>
        <v>0</v>
      </c>
      <c r="V44" s="3">
        <f t="shared" si="44"/>
        <v>0</v>
      </c>
      <c r="W44" s="3">
        <f t="shared" si="44"/>
        <v>0</v>
      </c>
      <c r="X44" s="3">
        <f t="shared" si="44"/>
        <v>0</v>
      </c>
      <c r="Y44" s="3">
        <f t="shared" si="44"/>
        <v>0</v>
      </c>
      <c r="Z44" s="3">
        <f t="shared" si="44"/>
        <v>0</v>
      </c>
      <c r="AA44" s="3">
        <f t="shared" si="44"/>
        <v>0</v>
      </c>
      <c r="AB44" s="3">
        <f t="shared" si="44"/>
        <v>0</v>
      </c>
      <c r="AC44" s="3">
        <f t="shared" si="44"/>
        <v>0</v>
      </c>
      <c r="AD44" s="3">
        <f t="shared" si="44"/>
        <v>0</v>
      </c>
      <c r="AE44" s="3">
        <f t="shared" si="44"/>
        <v>0</v>
      </c>
      <c r="AF44" s="3">
        <f t="shared" si="44"/>
        <v>0</v>
      </c>
      <c r="AG44" s="3">
        <f t="shared" si="44"/>
        <v>0</v>
      </c>
      <c r="AH44" s="3">
        <f t="shared" si="44"/>
        <v>0</v>
      </c>
      <c r="AI44" s="3">
        <f t="shared" si="44"/>
        <v>0</v>
      </c>
      <c r="AJ44" s="3">
        <f t="shared" si="44"/>
        <v>0</v>
      </c>
      <c r="AK44" s="3">
        <f t="shared" si="44"/>
        <v>0</v>
      </c>
      <c r="AL44" s="3">
        <f t="shared" si="44"/>
        <v>0</v>
      </c>
      <c r="AM44" s="3">
        <f t="shared" si="44"/>
        <v>0</v>
      </c>
      <c r="AN44" s="3">
        <f t="shared" si="44"/>
        <v>0</v>
      </c>
      <c r="AO44" s="3">
        <f t="shared" si="44"/>
        <v>0</v>
      </c>
      <c r="AP44" s="3">
        <f t="shared" si="44"/>
        <v>0</v>
      </c>
      <c r="AQ44" s="3">
        <f t="shared" si="44"/>
        <v>0</v>
      </c>
      <c r="AR44" s="3">
        <f t="shared" si="44"/>
        <v>0</v>
      </c>
      <c r="AS44" s="3">
        <f t="shared" si="44"/>
        <v>0</v>
      </c>
      <c r="AT44" s="3">
        <f t="shared" si="44"/>
        <v>0</v>
      </c>
      <c r="AU44" s="3">
        <f t="shared" si="44"/>
        <v>0</v>
      </c>
      <c r="AV44" s="3">
        <f t="shared" si="44"/>
        <v>0</v>
      </c>
      <c r="AW44" s="3">
        <f t="shared" si="44"/>
        <v>0</v>
      </c>
      <c r="AX44" s="3">
        <f t="shared" si="44"/>
        <v>0</v>
      </c>
      <c r="AY44" s="3">
        <f t="shared" si="44"/>
        <v>0</v>
      </c>
      <c r="AZ44" s="3">
        <f t="shared" si="44"/>
        <v>0</v>
      </c>
      <c r="BA44" s="3">
        <f t="shared" si="44"/>
        <v>0</v>
      </c>
      <c r="BB44" s="3">
        <f t="shared" si="44"/>
        <v>0</v>
      </c>
      <c r="BC44" s="3">
        <f t="shared" si="44"/>
        <v>0</v>
      </c>
      <c r="BD44" s="3">
        <f t="shared" si="44"/>
        <v>0</v>
      </c>
      <c r="BE44" s="3">
        <f t="shared" si="44"/>
        <v>0</v>
      </c>
      <c r="BF44" s="3">
        <f t="shared" si="44"/>
        <v>0</v>
      </c>
      <c r="BG44" s="3">
        <f t="shared" si="44"/>
        <v>0</v>
      </c>
      <c r="BH44" s="3">
        <f t="shared" si="44"/>
        <v>0</v>
      </c>
      <c r="BI44" s="3">
        <f t="shared" si="44"/>
        <v>0</v>
      </c>
      <c r="BJ44" s="3">
        <f t="shared" si="44"/>
        <v>0</v>
      </c>
      <c r="BK44" s="3">
        <f t="shared" si="44"/>
        <v>0</v>
      </c>
      <c r="BL44" s="3">
        <f t="shared" si="44"/>
        <v>0</v>
      </c>
      <c r="BM44" s="3">
        <f t="shared" si="44"/>
        <v>0</v>
      </c>
      <c r="BN44" s="3">
        <f t="shared" si="44"/>
        <v>0</v>
      </c>
      <c r="BO44" s="3">
        <f t="shared" si="44"/>
        <v>0</v>
      </c>
      <c r="BP44" s="3">
        <f t="shared" si="44"/>
        <v>0</v>
      </c>
      <c r="BQ44" s="3">
        <f t="shared" si="44"/>
        <v>0</v>
      </c>
      <c r="BR44" s="3">
        <f t="shared" si="44"/>
        <v>0</v>
      </c>
      <c r="BS44" s="3">
        <f t="shared" ref="BS44:CH44" si="45">BR44</f>
        <v>0</v>
      </c>
      <c r="BT44" s="3">
        <f t="shared" si="45"/>
        <v>0</v>
      </c>
      <c r="BU44" s="3">
        <f t="shared" si="45"/>
        <v>0</v>
      </c>
      <c r="BV44" s="3">
        <f t="shared" si="45"/>
        <v>0</v>
      </c>
      <c r="BW44" s="3">
        <f t="shared" si="45"/>
        <v>0</v>
      </c>
      <c r="BX44" s="3">
        <f t="shared" si="45"/>
        <v>0</v>
      </c>
      <c r="BY44" s="3">
        <f t="shared" si="45"/>
        <v>0</v>
      </c>
      <c r="BZ44" s="3">
        <f t="shared" si="45"/>
        <v>0</v>
      </c>
      <c r="CA44" s="3">
        <f t="shared" si="45"/>
        <v>0</v>
      </c>
      <c r="CB44" s="3">
        <f t="shared" si="45"/>
        <v>0</v>
      </c>
      <c r="CC44" s="3">
        <f t="shared" si="45"/>
        <v>0</v>
      </c>
      <c r="CD44" s="3">
        <f t="shared" si="45"/>
        <v>0</v>
      </c>
      <c r="CE44" s="3">
        <f t="shared" si="45"/>
        <v>0</v>
      </c>
      <c r="CF44" s="3">
        <f t="shared" si="45"/>
        <v>0</v>
      </c>
      <c r="CG44" s="3">
        <f t="shared" si="45"/>
        <v>0</v>
      </c>
      <c r="CH44" s="12">
        <f t="shared" si="45"/>
        <v>0</v>
      </c>
    </row>
    <row r="45" spans="1:86" x14ac:dyDescent="0.3">
      <c r="A45" s="566"/>
      <c r="B45" s="13" t="str">
        <f t="shared" si="37"/>
        <v>Ext Lighting</v>
      </c>
      <c r="C45" s="3">
        <v>0</v>
      </c>
      <c r="D45" s="3">
        <v>0</v>
      </c>
      <c r="E45" s="3">
        <v>0</v>
      </c>
      <c r="F45" s="3">
        <v>0</v>
      </c>
      <c r="G45" s="3">
        <f t="shared" ref="G45:BR45" si="46">F45</f>
        <v>0</v>
      </c>
      <c r="H45" s="3">
        <f t="shared" si="46"/>
        <v>0</v>
      </c>
      <c r="I45" s="3">
        <f t="shared" si="46"/>
        <v>0</v>
      </c>
      <c r="J45" s="3">
        <f t="shared" si="46"/>
        <v>0</v>
      </c>
      <c r="K45" s="3">
        <f t="shared" si="46"/>
        <v>0</v>
      </c>
      <c r="L45" s="3">
        <f t="shared" si="46"/>
        <v>0</v>
      </c>
      <c r="M45" s="3">
        <f t="shared" si="46"/>
        <v>0</v>
      </c>
      <c r="N45" s="3">
        <f t="shared" si="46"/>
        <v>0</v>
      </c>
      <c r="O45" s="3">
        <f t="shared" si="46"/>
        <v>0</v>
      </c>
      <c r="P45" s="3">
        <f t="shared" si="46"/>
        <v>0</v>
      </c>
      <c r="Q45" s="3">
        <f t="shared" si="46"/>
        <v>0</v>
      </c>
      <c r="R45" s="3">
        <f t="shared" si="46"/>
        <v>0</v>
      </c>
      <c r="S45" s="3">
        <f t="shared" si="46"/>
        <v>0</v>
      </c>
      <c r="T45" s="3">
        <f t="shared" si="46"/>
        <v>0</v>
      </c>
      <c r="U45" s="3">
        <f t="shared" si="46"/>
        <v>0</v>
      </c>
      <c r="V45" s="3">
        <f t="shared" si="46"/>
        <v>0</v>
      </c>
      <c r="W45" s="3">
        <f t="shared" si="46"/>
        <v>0</v>
      </c>
      <c r="X45" s="3">
        <f t="shared" si="46"/>
        <v>0</v>
      </c>
      <c r="Y45" s="3">
        <f t="shared" si="46"/>
        <v>0</v>
      </c>
      <c r="Z45" s="3">
        <f t="shared" si="46"/>
        <v>0</v>
      </c>
      <c r="AA45" s="3">
        <f t="shared" si="46"/>
        <v>0</v>
      </c>
      <c r="AB45" s="3">
        <f t="shared" si="46"/>
        <v>0</v>
      </c>
      <c r="AC45" s="3">
        <f t="shared" si="46"/>
        <v>0</v>
      </c>
      <c r="AD45" s="3">
        <f t="shared" si="46"/>
        <v>0</v>
      </c>
      <c r="AE45" s="3">
        <f t="shared" si="46"/>
        <v>0</v>
      </c>
      <c r="AF45" s="3">
        <f t="shared" si="46"/>
        <v>0</v>
      </c>
      <c r="AG45" s="3">
        <f t="shared" si="46"/>
        <v>0</v>
      </c>
      <c r="AH45" s="3">
        <f t="shared" si="46"/>
        <v>0</v>
      </c>
      <c r="AI45" s="3">
        <f t="shared" si="46"/>
        <v>0</v>
      </c>
      <c r="AJ45" s="3">
        <f t="shared" si="46"/>
        <v>0</v>
      </c>
      <c r="AK45" s="3">
        <f t="shared" si="46"/>
        <v>0</v>
      </c>
      <c r="AL45" s="3">
        <f t="shared" si="46"/>
        <v>0</v>
      </c>
      <c r="AM45" s="3">
        <f t="shared" si="46"/>
        <v>0</v>
      </c>
      <c r="AN45" s="3">
        <f t="shared" si="46"/>
        <v>0</v>
      </c>
      <c r="AO45" s="3">
        <f t="shared" si="46"/>
        <v>0</v>
      </c>
      <c r="AP45" s="3">
        <f t="shared" si="46"/>
        <v>0</v>
      </c>
      <c r="AQ45" s="3">
        <f t="shared" si="46"/>
        <v>0</v>
      </c>
      <c r="AR45" s="3">
        <f t="shared" si="46"/>
        <v>0</v>
      </c>
      <c r="AS45" s="3">
        <f t="shared" si="46"/>
        <v>0</v>
      </c>
      <c r="AT45" s="3">
        <f t="shared" si="46"/>
        <v>0</v>
      </c>
      <c r="AU45" s="3">
        <f t="shared" si="46"/>
        <v>0</v>
      </c>
      <c r="AV45" s="3">
        <f t="shared" si="46"/>
        <v>0</v>
      </c>
      <c r="AW45" s="3">
        <f t="shared" si="46"/>
        <v>0</v>
      </c>
      <c r="AX45" s="3">
        <f t="shared" si="46"/>
        <v>0</v>
      </c>
      <c r="AY45" s="3">
        <f t="shared" si="46"/>
        <v>0</v>
      </c>
      <c r="AZ45" s="3">
        <f t="shared" si="46"/>
        <v>0</v>
      </c>
      <c r="BA45" s="3">
        <f t="shared" si="46"/>
        <v>0</v>
      </c>
      <c r="BB45" s="3">
        <f t="shared" si="46"/>
        <v>0</v>
      </c>
      <c r="BC45" s="3">
        <f t="shared" si="46"/>
        <v>0</v>
      </c>
      <c r="BD45" s="3">
        <f t="shared" si="46"/>
        <v>0</v>
      </c>
      <c r="BE45" s="3">
        <f t="shared" si="46"/>
        <v>0</v>
      </c>
      <c r="BF45" s="3">
        <f t="shared" si="46"/>
        <v>0</v>
      </c>
      <c r="BG45" s="3">
        <f t="shared" si="46"/>
        <v>0</v>
      </c>
      <c r="BH45" s="3">
        <f t="shared" si="46"/>
        <v>0</v>
      </c>
      <c r="BI45" s="3">
        <f t="shared" si="46"/>
        <v>0</v>
      </c>
      <c r="BJ45" s="3">
        <f t="shared" si="46"/>
        <v>0</v>
      </c>
      <c r="BK45" s="3">
        <f t="shared" si="46"/>
        <v>0</v>
      </c>
      <c r="BL45" s="3">
        <f t="shared" si="46"/>
        <v>0</v>
      </c>
      <c r="BM45" s="3">
        <f t="shared" si="46"/>
        <v>0</v>
      </c>
      <c r="BN45" s="3">
        <f t="shared" si="46"/>
        <v>0</v>
      </c>
      <c r="BO45" s="3">
        <f t="shared" si="46"/>
        <v>0</v>
      </c>
      <c r="BP45" s="3">
        <f t="shared" si="46"/>
        <v>0</v>
      </c>
      <c r="BQ45" s="3">
        <f t="shared" si="46"/>
        <v>0</v>
      </c>
      <c r="BR45" s="3">
        <f t="shared" si="46"/>
        <v>0</v>
      </c>
      <c r="BS45" s="3">
        <f t="shared" ref="BS45:CH45" si="47">BR45</f>
        <v>0</v>
      </c>
      <c r="BT45" s="3">
        <f t="shared" si="47"/>
        <v>0</v>
      </c>
      <c r="BU45" s="3">
        <f t="shared" si="47"/>
        <v>0</v>
      </c>
      <c r="BV45" s="3">
        <f t="shared" si="47"/>
        <v>0</v>
      </c>
      <c r="BW45" s="3">
        <f t="shared" si="47"/>
        <v>0</v>
      </c>
      <c r="BX45" s="3">
        <f t="shared" si="47"/>
        <v>0</v>
      </c>
      <c r="BY45" s="3">
        <f t="shared" si="47"/>
        <v>0</v>
      </c>
      <c r="BZ45" s="3">
        <f t="shared" si="47"/>
        <v>0</v>
      </c>
      <c r="CA45" s="3">
        <f t="shared" si="47"/>
        <v>0</v>
      </c>
      <c r="CB45" s="3">
        <f t="shared" si="47"/>
        <v>0</v>
      </c>
      <c r="CC45" s="3">
        <f t="shared" si="47"/>
        <v>0</v>
      </c>
      <c r="CD45" s="3">
        <f t="shared" si="47"/>
        <v>0</v>
      </c>
      <c r="CE45" s="3">
        <f t="shared" si="47"/>
        <v>0</v>
      </c>
      <c r="CF45" s="3">
        <f t="shared" si="47"/>
        <v>0</v>
      </c>
      <c r="CG45" s="3">
        <f t="shared" si="47"/>
        <v>0</v>
      </c>
      <c r="CH45" s="12">
        <f t="shared" si="47"/>
        <v>0</v>
      </c>
    </row>
    <row r="46" spans="1:86" x14ac:dyDescent="0.3">
      <c r="A46" s="566"/>
      <c r="B46" s="11" t="str">
        <f t="shared" si="37"/>
        <v>Heating</v>
      </c>
      <c r="C46" s="3">
        <v>0</v>
      </c>
      <c r="D46" s="3">
        <v>0</v>
      </c>
      <c r="E46" s="3">
        <v>0</v>
      </c>
      <c r="F46" s="3">
        <v>0</v>
      </c>
      <c r="G46" s="3">
        <f t="shared" ref="G46:BR46" si="48">F46</f>
        <v>0</v>
      </c>
      <c r="H46" s="3">
        <f t="shared" si="48"/>
        <v>0</v>
      </c>
      <c r="I46" s="3">
        <f t="shared" si="48"/>
        <v>0</v>
      </c>
      <c r="J46" s="3">
        <f t="shared" si="48"/>
        <v>0</v>
      </c>
      <c r="K46" s="3">
        <f t="shared" si="48"/>
        <v>0</v>
      </c>
      <c r="L46" s="3">
        <f t="shared" si="48"/>
        <v>0</v>
      </c>
      <c r="M46" s="3">
        <f t="shared" si="48"/>
        <v>0</v>
      </c>
      <c r="N46" s="3">
        <f t="shared" si="48"/>
        <v>0</v>
      </c>
      <c r="O46" s="3">
        <f t="shared" si="48"/>
        <v>0</v>
      </c>
      <c r="P46" s="3">
        <f t="shared" si="48"/>
        <v>0</v>
      </c>
      <c r="Q46" s="3">
        <f t="shared" si="48"/>
        <v>0</v>
      </c>
      <c r="R46" s="3">
        <f t="shared" si="48"/>
        <v>0</v>
      </c>
      <c r="S46" s="3">
        <f t="shared" si="48"/>
        <v>0</v>
      </c>
      <c r="T46" s="3">
        <f t="shared" si="48"/>
        <v>0</v>
      </c>
      <c r="U46" s="3">
        <f t="shared" si="48"/>
        <v>0</v>
      </c>
      <c r="V46" s="3">
        <f t="shared" si="48"/>
        <v>0</v>
      </c>
      <c r="W46" s="3">
        <f t="shared" si="48"/>
        <v>0</v>
      </c>
      <c r="X46" s="3">
        <f t="shared" si="48"/>
        <v>0</v>
      </c>
      <c r="Y46" s="3">
        <f t="shared" si="48"/>
        <v>0</v>
      </c>
      <c r="Z46" s="3">
        <f t="shared" si="48"/>
        <v>0</v>
      </c>
      <c r="AA46" s="3">
        <f t="shared" si="48"/>
        <v>0</v>
      </c>
      <c r="AB46" s="3">
        <f t="shared" si="48"/>
        <v>0</v>
      </c>
      <c r="AC46" s="3">
        <f t="shared" si="48"/>
        <v>0</v>
      </c>
      <c r="AD46" s="3">
        <f t="shared" si="48"/>
        <v>0</v>
      </c>
      <c r="AE46" s="3">
        <f t="shared" si="48"/>
        <v>0</v>
      </c>
      <c r="AF46" s="3">
        <f t="shared" si="48"/>
        <v>0</v>
      </c>
      <c r="AG46" s="3">
        <f t="shared" si="48"/>
        <v>0</v>
      </c>
      <c r="AH46" s="3">
        <f t="shared" si="48"/>
        <v>0</v>
      </c>
      <c r="AI46" s="3">
        <f t="shared" si="48"/>
        <v>0</v>
      </c>
      <c r="AJ46" s="3">
        <f t="shared" si="48"/>
        <v>0</v>
      </c>
      <c r="AK46" s="3">
        <f t="shared" si="48"/>
        <v>0</v>
      </c>
      <c r="AL46" s="3">
        <f t="shared" si="48"/>
        <v>0</v>
      </c>
      <c r="AM46" s="3">
        <f t="shared" si="48"/>
        <v>0</v>
      </c>
      <c r="AN46" s="3">
        <f t="shared" si="48"/>
        <v>0</v>
      </c>
      <c r="AO46" s="3">
        <f t="shared" si="48"/>
        <v>0</v>
      </c>
      <c r="AP46" s="3">
        <f t="shared" si="48"/>
        <v>0</v>
      </c>
      <c r="AQ46" s="3">
        <f t="shared" si="48"/>
        <v>0</v>
      </c>
      <c r="AR46" s="3">
        <f t="shared" si="48"/>
        <v>0</v>
      </c>
      <c r="AS46" s="3">
        <f t="shared" si="48"/>
        <v>0</v>
      </c>
      <c r="AT46" s="3">
        <f t="shared" si="48"/>
        <v>0</v>
      </c>
      <c r="AU46" s="3">
        <f t="shared" si="48"/>
        <v>0</v>
      </c>
      <c r="AV46" s="3">
        <f t="shared" si="48"/>
        <v>0</v>
      </c>
      <c r="AW46" s="3">
        <f t="shared" si="48"/>
        <v>0</v>
      </c>
      <c r="AX46" s="3">
        <f t="shared" si="48"/>
        <v>0</v>
      </c>
      <c r="AY46" s="3">
        <f t="shared" si="48"/>
        <v>0</v>
      </c>
      <c r="AZ46" s="3">
        <f t="shared" si="48"/>
        <v>0</v>
      </c>
      <c r="BA46" s="3">
        <f t="shared" si="48"/>
        <v>0</v>
      </c>
      <c r="BB46" s="3">
        <f t="shared" si="48"/>
        <v>0</v>
      </c>
      <c r="BC46" s="3">
        <f t="shared" si="48"/>
        <v>0</v>
      </c>
      <c r="BD46" s="3">
        <f t="shared" si="48"/>
        <v>0</v>
      </c>
      <c r="BE46" s="3">
        <f t="shared" si="48"/>
        <v>0</v>
      </c>
      <c r="BF46" s="3">
        <f t="shared" si="48"/>
        <v>0</v>
      </c>
      <c r="BG46" s="3">
        <f t="shared" si="48"/>
        <v>0</v>
      </c>
      <c r="BH46" s="3">
        <f t="shared" si="48"/>
        <v>0</v>
      </c>
      <c r="BI46" s="3">
        <f t="shared" si="48"/>
        <v>0</v>
      </c>
      <c r="BJ46" s="3">
        <f t="shared" si="48"/>
        <v>0</v>
      </c>
      <c r="BK46" s="3">
        <f t="shared" si="48"/>
        <v>0</v>
      </c>
      <c r="BL46" s="3">
        <f t="shared" si="48"/>
        <v>0</v>
      </c>
      <c r="BM46" s="3">
        <f t="shared" si="48"/>
        <v>0</v>
      </c>
      <c r="BN46" s="3">
        <f t="shared" si="48"/>
        <v>0</v>
      </c>
      <c r="BO46" s="3">
        <f t="shared" si="48"/>
        <v>0</v>
      </c>
      <c r="BP46" s="3">
        <f t="shared" si="48"/>
        <v>0</v>
      </c>
      <c r="BQ46" s="3">
        <f t="shared" si="48"/>
        <v>0</v>
      </c>
      <c r="BR46" s="3">
        <f t="shared" si="48"/>
        <v>0</v>
      </c>
      <c r="BS46" s="3">
        <f t="shared" ref="BS46:CH46" si="49">BR46</f>
        <v>0</v>
      </c>
      <c r="BT46" s="3">
        <f t="shared" si="49"/>
        <v>0</v>
      </c>
      <c r="BU46" s="3">
        <f t="shared" si="49"/>
        <v>0</v>
      </c>
      <c r="BV46" s="3">
        <f t="shared" si="49"/>
        <v>0</v>
      </c>
      <c r="BW46" s="3">
        <f t="shared" si="49"/>
        <v>0</v>
      </c>
      <c r="BX46" s="3">
        <f t="shared" si="49"/>
        <v>0</v>
      </c>
      <c r="BY46" s="3">
        <f t="shared" si="49"/>
        <v>0</v>
      </c>
      <c r="BZ46" s="3">
        <f t="shared" si="49"/>
        <v>0</v>
      </c>
      <c r="CA46" s="3">
        <f t="shared" si="49"/>
        <v>0</v>
      </c>
      <c r="CB46" s="3">
        <f t="shared" si="49"/>
        <v>0</v>
      </c>
      <c r="CC46" s="3">
        <f t="shared" si="49"/>
        <v>0</v>
      </c>
      <c r="CD46" s="3">
        <f t="shared" si="49"/>
        <v>0</v>
      </c>
      <c r="CE46" s="3">
        <f t="shared" si="49"/>
        <v>0</v>
      </c>
      <c r="CF46" s="3">
        <f t="shared" si="49"/>
        <v>0</v>
      </c>
      <c r="CG46" s="3">
        <f t="shared" si="49"/>
        <v>0</v>
      </c>
      <c r="CH46" s="12">
        <f t="shared" si="49"/>
        <v>0</v>
      </c>
    </row>
    <row r="47" spans="1:86" x14ac:dyDescent="0.3">
      <c r="A47" s="566"/>
      <c r="B47" s="11" t="str">
        <f t="shared" si="37"/>
        <v>HVAC</v>
      </c>
      <c r="C47" s="3">
        <v>0</v>
      </c>
      <c r="D47" s="3">
        <v>0</v>
      </c>
      <c r="E47" s="3">
        <v>0</v>
      </c>
      <c r="F47" s="3">
        <v>0</v>
      </c>
      <c r="G47" s="3">
        <f t="shared" ref="G47:BR47" si="50">F47</f>
        <v>0</v>
      </c>
      <c r="H47" s="3">
        <f t="shared" si="50"/>
        <v>0</v>
      </c>
      <c r="I47" s="3">
        <f t="shared" si="50"/>
        <v>0</v>
      </c>
      <c r="J47" s="3">
        <f t="shared" si="50"/>
        <v>0</v>
      </c>
      <c r="K47" s="3">
        <f t="shared" si="50"/>
        <v>0</v>
      </c>
      <c r="L47" s="3">
        <f t="shared" si="50"/>
        <v>0</v>
      </c>
      <c r="M47" s="3">
        <f t="shared" si="50"/>
        <v>0</v>
      </c>
      <c r="N47" s="3">
        <f t="shared" si="50"/>
        <v>0</v>
      </c>
      <c r="O47" s="3">
        <f t="shared" si="50"/>
        <v>0</v>
      </c>
      <c r="P47" s="3">
        <f t="shared" si="50"/>
        <v>0</v>
      </c>
      <c r="Q47" s="3">
        <f t="shared" si="50"/>
        <v>0</v>
      </c>
      <c r="R47" s="3">
        <f t="shared" si="50"/>
        <v>0</v>
      </c>
      <c r="S47" s="3">
        <f t="shared" si="50"/>
        <v>0</v>
      </c>
      <c r="T47" s="3">
        <f t="shared" si="50"/>
        <v>0</v>
      </c>
      <c r="U47" s="3">
        <f t="shared" si="50"/>
        <v>0</v>
      </c>
      <c r="V47" s="3">
        <f t="shared" si="50"/>
        <v>0</v>
      </c>
      <c r="W47" s="3">
        <f t="shared" si="50"/>
        <v>0</v>
      </c>
      <c r="X47" s="3">
        <f t="shared" si="50"/>
        <v>0</v>
      </c>
      <c r="Y47" s="3">
        <f t="shared" si="50"/>
        <v>0</v>
      </c>
      <c r="Z47" s="3">
        <f t="shared" si="50"/>
        <v>0</v>
      </c>
      <c r="AA47" s="3">
        <f t="shared" si="50"/>
        <v>0</v>
      </c>
      <c r="AB47" s="3">
        <f t="shared" si="50"/>
        <v>0</v>
      </c>
      <c r="AC47" s="3">
        <f t="shared" si="50"/>
        <v>0</v>
      </c>
      <c r="AD47" s="3">
        <f t="shared" si="50"/>
        <v>0</v>
      </c>
      <c r="AE47" s="3">
        <f t="shared" si="50"/>
        <v>0</v>
      </c>
      <c r="AF47" s="3">
        <f t="shared" si="50"/>
        <v>0</v>
      </c>
      <c r="AG47" s="3">
        <f t="shared" si="50"/>
        <v>0</v>
      </c>
      <c r="AH47" s="3">
        <f t="shared" si="50"/>
        <v>0</v>
      </c>
      <c r="AI47" s="3">
        <f t="shared" si="50"/>
        <v>0</v>
      </c>
      <c r="AJ47" s="3">
        <f t="shared" si="50"/>
        <v>0</v>
      </c>
      <c r="AK47" s="3">
        <f t="shared" si="50"/>
        <v>0</v>
      </c>
      <c r="AL47" s="3">
        <f t="shared" si="50"/>
        <v>0</v>
      </c>
      <c r="AM47" s="3">
        <f t="shared" si="50"/>
        <v>0</v>
      </c>
      <c r="AN47" s="3">
        <f t="shared" si="50"/>
        <v>0</v>
      </c>
      <c r="AO47" s="3">
        <f t="shared" si="50"/>
        <v>0</v>
      </c>
      <c r="AP47" s="3">
        <f t="shared" si="50"/>
        <v>0</v>
      </c>
      <c r="AQ47" s="3">
        <f t="shared" si="50"/>
        <v>0</v>
      </c>
      <c r="AR47" s="3">
        <f t="shared" si="50"/>
        <v>0</v>
      </c>
      <c r="AS47" s="3">
        <f t="shared" si="50"/>
        <v>0</v>
      </c>
      <c r="AT47" s="3">
        <f t="shared" si="50"/>
        <v>0</v>
      </c>
      <c r="AU47" s="3">
        <f t="shared" si="50"/>
        <v>0</v>
      </c>
      <c r="AV47" s="3">
        <f t="shared" si="50"/>
        <v>0</v>
      </c>
      <c r="AW47" s="3">
        <f t="shared" si="50"/>
        <v>0</v>
      </c>
      <c r="AX47" s="3">
        <f t="shared" si="50"/>
        <v>0</v>
      </c>
      <c r="AY47" s="3">
        <f t="shared" si="50"/>
        <v>0</v>
      </c>
      <c r="AZ47" s="3">
        <f t="shared" si="50"/>
        <v>0</v>
      </c>
      <c r="BA47" s="3">
        <f t="shared" si="50"/>
        <v>0</v>
      </c>
      <c r="BB47" s="3">
        <f t="shared" si="50"/>
        <v>0</v>
      </c>
      <c r="BC47" s="3">
        <f t="shared" si="50"/>
        <v>0</v>
      </c>
      <c r="BD47" s="3">
        <f t="shared" si="50"/>
        <v>0</v>
      </c>
      <c r="BE47" s="3">
        <f t="shared" si="50"/>
        <v>0</v>
      </c>
      <c r="BF47" s="3">
        <f t="shared" si="50"/>
        <v>0</v>
      </c>
      <c r="BG47" s="3">
        <f t="shared" si="50"/>
        <v>0</v>
      </c>
      <c r="BH47" s="3">
        <f t="shared" si="50"/>
        <v>0</v>
      </c>
      <c r="BI47" s="3">
        <f t="shared" si="50"/>
        <v>0</v>
      </c>
      <c r="BJ47" s="3">
        <f t="shared" si="50"/>
        <v>0</v>
      </c>
      <c r="BK47" s="3">
        <f t="shared" si="50"/>
        <v>0</v>
      </c>
      <c r="BL47" s="3">
        <f t="shared" si="50"/>
        <v>0</v>
      </c>
      <c r="BM47" s="3">
        <f t="shared" si="50"/>
        <v>0</v>
      </c>
      <c r="BN47" s="3">
        <f t="shared" si="50"/>
        <v>0</v>
      </c>
      <c r="BO47" s="3">
        <f t="shared" si="50"/>
        <v>0</v>
      </c>
      <c r="BP47" s="3">
        <f t="shared" si="50"/>
        <v>0</v>
      </c>
      <c r="BQ47" s="3">
        <f t="shared" si="50"/>
        <v>0</v>
      </c>
      <c r="BR47" s="3">
        <f t="shared" si="50"/>
        <v>0</v>
      </c>
      <c r="BS47" s="3">
        <f t="shared" ref="BS47:CH47" si="51">BR47</f>
        <v>0</v>
      </c>
      <c r="BT47" s="3">
        <f t="shared" si="51"/>
        <v>0</v>
      </c>
      <c r="BU47" s="3">
        <f t="shared" si="51"/>
        <v>0</v>
      </c>
      <c r="BV47" s="3">
        <f t="shared" si="51"/>
        <v>0</v>
      </c>
      <c r="BW47" s="3">
        <f t="shared" si="51"/>
        <v>0</v>
      </c>
      <c r="BX47" s="3">
        <f t="shared" si="51"/>
        <v>0</v>
      </c>
      <c r="BY47" s="3">
        <f t="shared" si="51"/>
        <v>0</v>
      </c>
      <c r="BZ47" s="3">
        <f t="shared" si="51"/>
        <v>0</v>
      </c>
      <c r="CA47" s="3">
        <f t="shared" si="51"/>
        <v>0</v>
      </c>
      <c r="CB47" s="3">
        <f t="shared" si="51"/>
        <v>0</v>
      </c>
      <c r="CC47" s="3">
        <f t="shared" si="51"/>
        <v>0</v>
      </c>
      <c r="CD47" s="3">
        <f t="shared" si="51"/>
        <v>0</v>
      </c>
      <c r="CE47" s="3">
        <f t="shared" si="51"/>
        <v>0</v>
      </c>
      <c r="CF47" s="3">
        <f t="shared" si="51"/>
        <v>0</v>
      </c>
      <c r="CG47" s="3">
        <f t="shared" si="51"/>
        <v>0</v>
      </c>
      <c r="CH47" s="12">
        <f t="shared" si="51"/>
        <v>0</v>
      </c>
    </row>
    <row r="48" spans="1:86" x14ac:dyDescent="0.3">
      <c r="A48" s="566"/>
      <c r="B48" s="11" t="str">
        <f t="shared" si="37"/>
        <v>Lighting</v>
      </c>
      <c r="C48" s="3">
        <v>0</v>
      </c>
      <c r="D48" s="3">
        <v>0</v>
      </c>
      <c r="E48" s="3">
        <v>0</v>
      </c>
      <c r="F48" s="3">
        <v>0</v>
      </c>
      <c r="G48" s="3">
        <f t="shared" ref="G48:BR48" si="52">F48</f>
        <v>0</v>
      </c>
      <c r="H48" s="3">
        <f t="shared" si="52"/>
        <v>0</v>
      </c>
      <c r="I48" s="3">
        <f t="shared" si="52"/>
        <v>0</v>
      </c>
      <c r="J48" s="3">
        <f t="shared" si="52"/>
        <v>0</v>
      </c>
      <c r="K48" s="3">
        <f t="shared" si="52"/>
        <v>0</v>
      </c>
      <c r="L48" s="3">
        <f t="shared" si="52"/>
        <v>0</v>
      </c>
      <c r="M48" s="3">
        <f t="shared" si="52"/>
        <v>0</v>
      </c>
      <c r="N48" s="3">
        <f t="shared" si="52"/>
        <v>0</v>
      </c>
      <c r="O48" s="3">
        <f t="shared" si="52"/>
        <v>0</v>
      </c>
      <c r="P48" s="3">
        <f t="shared" si="52"/>
        <v>0</v>
      </c>
      <c r="Q48" s="3">
        <f t="shared" si="52"/>
        <v>0</v>
      </c>
      <c r="R48" s="3">
        <f t="shared" si="52"/>
        <v>0</v>
      </c>
      <c r="S48" s="3">
        <f t="shared" si="52"/>
        <v>0</v>
      </c>
      <c r="T48" s="3">
        <f t="shared" si="52"/>
        <v>0</v>
      </c>
      <c r="U48" s="3">
        <f t="shared" si="52"/>
        <v>0</v>
      </c>
      <c r="V48" s="3">
        <f t="shared" si="52"/>
        <v>0</v>
      </c>
      <c r="W48" s="3">
        <f t="shared" si="52"/>
        <v>0</v>
      </c>
      <c r="X48" s="3">
        <f t="shared" si="52"/>
        <v>0</v>
      </c>
      <c r="Y48" s="3">
        <f t="shared" si="52"/>
        <v>0</v>
      </c>
      <c r="Z48" s="3">
        <f t="shared" si="52"/>
        <v>0</v>
      </c>
      <c r="AA48" s="3">
        <f t="shared" si="52"/>
        <v>0</v>
      </c>
      <c r="AB48" s="3">
        <f t="shared" si="52"/>
        <v>0</v>
      </c>
      <c r="AC48" s="3">
        <f t="shared" si="52"/>
        <v>0</v>
      </c>
      <c r="AD48" s="3">
        <f t="shared" si="52"/>
        <v>0</v>
      </c>
      <c r="AE48" s="3">
        <f t="shared" si="52"/>
        <v>0</v>
      </c>
      <c r="AF48" s="3">
        <f t="shared" si="52"/>
        <v>0</v>
      </c>
      <c r="AG48" s="3">
        <f t="shared" si="52"/>
        <v>0</v>
      </c>
      <c r="AH48" s="3">
        <f t="shared" si="52"/>
        <v>0</v>
      </c>
      <c r="AI48" s="3">
        <f t="shared" si="52"/>
        <v>0</v>
      </c>
      <c r="AJ48" s="3">
        <f t="shared" si="52"/>
        <v>0</v>
      </c>
      <c r="AK48" s="3">
        <f t="shared" si="52"/>
        <v>0</v>
      </c>
      <c r="AL48" s="3">
        <f t="shared" si="52"/>
        <v>0</v>
      </c>
      <c r="AM48" s="3">
        <f t="shared" si="52"/>
        <v>0</v>
      </c>
      <c r="AN48" s="3">
        <f t="shared" si="52"/>
        <v>0</v>
      </c>
      <c r="AO48" s="3">
        <f t="shared" si="52"/>
        <v>0</v>
      </c>
      <c r="AP48" s="3">
        <f t="shared" si="52"/>
        <v>0</v>
      </c>
      <c r="AQ48" s="3">
        <f t="shared" si="52"/>
        <v>0</v>
      </c>
      <c r="AR48" s="3">
        <f t="shared" si="52"/>
        <v>0</v>
      </c>
      <c r="AS48" s="3">
        <f t="shared" si="52"/>
        <v>0</v>
      </c>
      <c r="AT48" s="3">
        <f t="shared" si="52"/>
        <v>0</v>
      </c>
      <c r="AU48" s="3">
        <f t="shared" si="52"/>
        <v>0</v>
      </c>
      <c r="AV48" s="3">
        <f t="shared" si="52"/>
        <v>0</v>
      </c>
      <c r="AW48" s="3">
        <f t="shared" si="52"/>
        <v>0</v>
      </c>
      <c r="AX48" s="3">
        <f t="shared" si="52"/>
        <v>0</v>
      </c>
      <c r="AY48" s="3">
        <f t="shared" si="52"/>
        <v>0</v>
      </c>
      <c r="AZ48" s="3">
        <f t="shared" si="52"/>
        <v>0</v>
      </c>
      <c r="BA48" s="3">
        <f t="shared" si="52"/>
        <v>0</v>
      </c>
      <c r="BB48" s="3">
        <f t="shared" si="52"/>
        <v>0</v>
      </c>
      <c r="BC48" s="3">
        <f t="shared" si="52"/>
        <v>0</v>
      </c>
      <c r="BD48" s="3">
        <f t="shared" si="52"/>
        <v>0</v>
      </c>
      <c r="BE48" s="3">
        <f t="shared" si="52"/>
        <v>0</v>
      </c>
      <c r="BF48" s="3">
        <f t="shared" si="52"/>
        <v>0</v>
      </c>
      <c r="BG48" s="3">
        <f t="shared" si="52"/>
        <v>0</v>
      </c>
      <c r="BH48" s="3">
        <f t="shared" si="52"/>
        <v>0</v>
      </c>
      <c r="BI48" s="3">
        <f t="shared" si="52"/>
        <v>0</v>
      </c>
      <c r="BJ48" s="3">
        <f t="shared" si="52"/>
        <v>0</v>
      </c>
      <c r="BK48" s="3">
        <f t="shared" si="52"/>
        <v>0</v>
      </c>
      <c r="BL48" s="3">
        <f t="shared" si="52"/>
        <v>0</v>
      </c>
      <c r="BM48" s="3">
        <f t="shared" si="52"/>
        <v>0</v>
      </c>
      <c r="BN48" s="3">
        <f t="shared" si="52"/>
        <v>0</v>
      </c>
      <c r="BO48" s="3">
        <f t="shared" si="52"/>
        <v>0</v>
      </c>
      <c r="BP48" s="3">
        <f t="shared" si="52"/>
        <v>0</v>
      </c>
      <c r="BQ48" s="3">
        <f t="shared" si="52"/>
        <v>0</v>
      </c>
      <c r="BR48" s="3">
        <f t="shared" si="52"/>
        <v>0</v>
      </c>
      <c r="BS48" s="3">
        <f t="shared" ref="BS48:CH48" si="53">BR48</f>
        <v>0</v>
      </c>
      <c r="BT48" s="3">
        <f t="shared" si="53"/>
        <v>0</v>
      </c>
      <c r="BU48" s="3">
        <f t="shared" si="53"/>
        <v>0</v>
      </c>
      <c r="BV48" s="3">
        <f t="shared" si="53"/>
        <v>0</v>
      </c>
      <c r="BW48" s="3">
        <f t="shared" si="53"/>
        <v>0</v>
      </c>
      <c r="BX48" s="3">
        <f t="shared" si="53"/>
        <v>0</v>
      </c>
      <c r="BY48" s="3">
        <f t="shared" si="53"/>
        <v>0</v>
      </c>
      <c r="BZ48" s="3">
        <f t="shared" si="53"/>
        <v>0</v>
      </c>
      <c r="CA48" s="3">
        <f t="shared" si="53"/>
        <v>0</v>
      </c>
      <c r="CB48" s="3">
        <f t="shared" si="53"/>
        <v>0</v>
      </c>
      <c r="CC48" s="3">
        <f t="shared" si="53"/>
        <v>0</v>
      </c>
      <c r="CD48" s="3">
        <f t="shared" si="53"/>
        <v>0</v>
      </c>
      <c r="CE48" s="3">
        <f t="shared" si="53"/>
        <v>0</v>
      </c>
      <c r="CF48" s="3">
        <f t="shared" si="53"/>
        <v>0</v>
      </c>
      <c r="CG48" s="3">
        <f t="shared" si="53"/>
        <v>0</v>
      </c>
      <c r="CH48" s="12">
        <f t="shared" si="53"/>
        <v>0</v>
      </c>
    </row>
    <row r="49" spans="1:86" x14ac:dyDescent="0.3">
      <c r="A49" s="566"/>
      <c r="B49" s="11" t="str">
        <f t="shared" si="37"/>
        <v>Miscellaneous</v>
      </c>
      <c r="C49" s="3">
        <v>0</v>
      </c>
      <c r="D49" s="3">
        <v>0</v>
      </c>
      <c r="E49" s="3">
        <v>0</v>
      </c>
      <c r="F49" s="3">
        <v>0</v>
      </c>
      <c r="G49" s="3">
        <f t="shared" ref="G49:BR49" si="54">F49</f>
        <v>0</v>
      </c>
      <c r="H49" s="3">
        <f t="shared" si="54"/>
        <v>0</v>
      </c>
      <c r="I49" s="3">
        <f t="shared" si="54"/>
        <v>0</v>
      </c>
      <c r="J49" s="3">
        <f t="shared" si="54"/>
        <v>0</v>
      </c>
      <c r="K49" s="3">
        <f t="shared" si="54"/>
        <v>0</v>
      </c>
      <c r="L49" s="3">
        <f t="shared" si="54"/>
        <v>0</v>
      </c>
      <c r="M49" s="3">
        <f t="shared" si="54"/>
        <v>0</v>
      </c>
      <c r="N49" s="3">
        <f t="shared" si="54"/>
        <v>0</v>
      </c>
      <c r="O49" s="3">
        <f t="shared" si="54"/>
        <v>0</v>
      </c>
      <c r="P49" s="3">
        <f t="shared" si="54"/>
        <v>0</v>
      </c>
      <c r="Q49" s="3">
        <f t="shared" si="54"/>
        <v>0</v>
      </c>
      <c r="R49" s="3">
        <f t="shared" si="54"/>
        <v>0</v>
      </c>
      <c r="S49" s="3">
        <f t="shared" si="54"/>
        <v>0</v>
      </c>
      <c r="T49" s="3">
        <f t="shared" si="54"/>
        <v>0</v>
      </c>
      <c r="U49" s="3">
        <f t="shared" si="54"/>
        <v>0</v>
      </c>
      <c r="V49" s="3">
        <f t="shared" si="54"/>
        <v>0</v>
      </c>
      <c r="W49" s="3">
        <f t="shared" si="54"/>
        <v>0</v>
      </c>
      <c r="X49" s="3">
        <f t="shared" si="54"/>
        <v>0</v>
      </c>
      <c r="Y49" s="3">
        <f t="shared" si="54"/>
        <v>0</v>
      </c>
      <c r="Z49" s="3">
        <f t="shared" si="54"/>
        <v>0</v>
      </c>
      <c r="AA49" s="3">
        <f t="shared" si="54"/>
        <v>0</v>
      </c>
      <c r="AB49" s="3">
        <f t="shared" si="54"/>
        <v>0</v>
      </c>
      <c r="AC49" s="3">
        <f t="shared" si="54"/>
        <v>0</v>
      </c>
      <c r="AD49" s="3">
        <f t="shared" si="54"/>
        <v>0</v>
      </c>
      <c r="AE49" s="3">
        <f t="shared" si="54"/>
        <v>0</v>
      </c>
      <c r="AF49" s="3">
        <f t="shared" si="54"/>
        <v>0</v>
      </c>
      <c r="AG49" s="3">
        <f t="shared" si="54"/>
        <v>0</v>
      </c>
      <c r="AH49" s="3">
        <f t="shared" si="54"/>
        <v>0</v>
      </c>
      <c r="AI49" s="3">
        <f t="shared" si="54"/>
        <v>0</v>
      </c>
      <c r="AJ49" s="3">
        <f t="shared" si="54"/>
        <v>0</v>
      </c>
      <c r="AK49" s="3">
        <f t="shared" si="54"/>
        <v>0</v>
      </c>
      <c r="AL49" s="3">
        <f t="shared" si="54"/>
        <v>0</v>
      </c>
      <c r="AM49" s="3">
        <f t="shared" si="54"/>
        <v>0</v>
      </c>
      <c r="AN49" s="3">
        <f t="shared" si="54"/>
        <v>0</v>
      </c>
      <c r="AO49" s="3">
        <f t="shared" si="54"/>
        <v>0</v>
      </c>
      <c r="AP49" s="3">
        <f t="shared" si="54"/>
        <v>0</v>
      </c>
      <c r="AQ49" s="3">
        <f t="shared" si="54"/>
        <v>0</v>
      </c>
      <c r="AR49" s="3">
        <f t="shared" si="54"/>
        <v>0</v>
      </c>
      <c r="AS49" s="3">
        <f t="shared" si="54"/>
        <v>0</v>
      </c>
      <c r="AT49" s="3">
        <f t="shared" si="54"/>
        <v>0</v>
      </c>
      <c r="AU49" s="3">
        <f t="shared" si="54"/>
        <v>0</v>
      </c>
      <c r="AV49" s="3">
        <f t="shared" si="54"/>
        <v>0</v>
      </c>
      <c r="AW49" s="3">
        <f t="shared" si="54"/>
        <v>0</v>
      </c>
      <c r="AX49" s="3">
        <f t="shared" si="54"/>
        <v>0</v>
      </c>
      <c r="AY49" s="3">
        <f t="shared" si="54"/>
        <v>0</v>
      </c>
      <c r="AZ49" s="3">
        <f t="shared" si="54"/>
        <v>0</v>
      </c>
      <c r="BA49" s="3">
        <f t="shared" si="54"/>
        <v>0</v>
      </c>
      <c r="BB49" s="3">
        <f t="shared" si="54"/>
        <v>0</v>
      </c>
      <c r="BC49" s="3">
        <f t="shared" si="54"/>
        <v>0</v>
      </c>
      <c r="BD49" s="3">
        <f t="shared" si="54"/>
        <v>0</v>
      </c>
      <c r="BE49" s="3">
        <f t="shared" si="54"/>
        <v>0</v>
      </c>
      <c r="BF49" s="3">
        <f t="shared" si="54"/>
        <v>0</v>
      </c>
      <c r="BG49" s="3">
        <f t="shared" si="54"/>
        <v>0</v>
      </c>
      <c r="BH49" s="3">
        <f t="shared" si="54"/>
        <v>0</v>
      </c>
      <c r="BI49" s="3">
        <f t="shared" si="54"/>
        <v>0</v>
      </c>
      <c r="BJ49" s="3">
        <f t="shared" si="54"/>
        <v>0</v>
      </c>
      <c r="BK49" s="3">
        <f t="shared" si="54"/>
        <v>0</v>
      </c>
      <c r="BL49" s="3">
        <f t="shared" si="54"/>
        <v>0</v>
      </c>
      <c r="BM49" s="3">
        <f t="shared" si="54"/>
        <v>0</v>
      </c>
      <c r="BN49" s="3">
        <f t="shared" si="54"/>
        <v>0</v>
      </c>
      <c r="BO49" s="3">
        <f t="shared" si="54"/>
        <v>0</v>
      </c>
      <c r="BP49" s="3">
        <f t="shared" si="54"/>
        <v>0</v>
      </c>
      <c r="BQ49" s="3">
        <f t="shared" si="54"/>
        <v>0</v>
      </c>
      <c r="BR49" s="3">
        <f t="shared" si="54"/>
        <v>0</v>
      </c>
      <c r="BS49" s="3">
        <f t="shared" ref="BS49:CH49" si="55">BR49</f>
        <v>0</v>
      </c>
      <c r="BT49" s="3">
        <f t="shared" si="55"/>
        <v>0</v>
      </c>
      <c r="BU49" s="3">
        <f t="shared" si="55"/>
        <v>0</v>
      </c>
      <c r="BV49" s="3">
        <f t="shared" si="55"/>
        <v>0</v>
      </c>
      <c r="BW49" s="3">
        <f t="shared" si="55"/>
        <v>0</v>
      </c>
      <c r="BX49" s="3">
        <f t="shared" si="55"/>
        <v>0</v>
      </c>
      <c r="BY49" s="3">
        <f t="shared" si="55"/>
        <v>0</v>
      </c>
      <c r="BZ49" s="3">
        <f t="shared" si="55"/>
        <v>0</v>
      </c>
      <c r="CA49" s="3">
        <f t="shared" si="55"/>
        <v>0</v>
      </c>
      <c r="CB49" s="3">
        <f t="shared" si="55"/>
        <v>0</v>
      </c>
      <c r="CC49" s="3">
        <f t="shared" si="55"/>
        <v>0</v>
      </c>
      <c r="CD49" s="3">
        <f t="shared" si="55"/>
        <v>0</v>
      </c>
      <c r="CE49" s="3">
        <f t="shared" si="55"/>
        <v>0</v>
      </c>
      <c r="CF49" s="3">
        <f t="shared" si="55"/>
        <v>0</v>
      </c>
      <c r="CG49" s="3">
        <f t="shared" si="55"/>
        <v>0</v>
      </c>
      <c r="CH49" s="12">
        <f t="shared" si="55"/>
        <v>0</v>
      </c>
    </row>
    <row r="50" spans="1:86" ht="15" customHeight="1" x14ac:dyDescent="0.3">
      <c r="A50" s="566"/>
      <c r="B50" s="11" t="str">
        <f t="shared" si="37"/>
        <v>Motors</v>
      </c>
      <c r="C50" s="3">
        <v>0</v>
      </c>
      <c r="D50" s="3">
        <v>0</v>
      </c>
      <c r="E50" s="3">
        <v>0</v>
      </c>
      <c r="F50" s="3">
        <v>0</v>
      </c>
      <c r="G50" s="3">
        <f t="shared" ref="G50:BR50" si="56">F50</f>
        <v>0</v>
      </c>
      <c r="H50" s="3">
        <f t="shared" si="56"/>
        <v>0</v>
      </c>
      <c r="I50" s="3">
        <f t="shared" si="56"/>
        <v>0</v>
      </c>
      <c r="J50" s="3">
        <f t="shared" si="56"/>
        <v>0</v>
      </c>
      <c r="K50" s="3">
        <f t="shared" si="56"/>
        <v>0</v>
      </c>
      <c r="L50" s="3">
        <f t="shared" si="56"/>
        <v>0</v>
      </c>
      <c r="M50" s="3">
        <f t="shared" si="56"/>
        <v>0</v>
      </c>
      <c r="N50" s="3">
        <f t="shared" si="56"/>
        <v>0</v>
      </c>
      <c r="O50" s="3">
        <f t="shared" si="56"/>
        <v>0</v>
      </c>
      <c r="P50" s="3">
        <f t="shared" si="56"/>
        <v>0</v>
      </c>
      <c r="Q50" s="3">
        <f t="shared" si="56"/>
        <v>0</v>
      </c>
      <c r="R50" s="3">
        <f t="shared" si="56"/>
        <v>0</v>
      </c>
      <c r="S50" s="3">
        <f t="shared" si="56"/>
        <v>0</v>
      </c>
      <c r="T50" s="3">
        <f t="shared" si="56"/>
        <v>0</v>
      </c>
      <c r="U50" s="3">
        <f t="shared" si="56"/>
        <v>0</v>
      </c>
      <c r="V50" s="3">
        <f t="shared" si="56"/>
        <v>0</v>
      </c>
      <c r="W50" s="3">
        <f t="shared" si="56"/>
        <v>0</v>
      </c>
      <c r="X50" s="3">
        <f t="shared" si="56"/>
        <v>0</v>
      </c>
      <c r="Y50" s="3">
        <f t="shared" si="56"/>
        <v>0</v>
      </c>
      <c r="Z50" s="3">
        <f t="shared" si="56"/>
        <v>0</v>
      </c>
      <c r="AA50" s="3">
        <f t="shared" si="56"/>
        <v>0</v>
      </c>
      <c r="AB50" s="3">
        <f t="shared" si="56"/>
        <v>0</v>
      </c>
      <c r="AC50" s="3">
        <f t="shared" si="56"/>
        <v>0</v>
      </c>
      <c r="AD50" s="3">
        <f t="shared" si="56"/>
        <v>0</v>
      </c>
      <c r="AE50" s="3">
        <f t="shared" si="56"/>
        <v>0</v>
      </c>
      <c r="AF50" s="3">
        <f t="shared" si="56"/>
        <v>0</v>
      </c>
      <c r="AG50" s="3">
        <f t="shared" si="56"/>
        <v>0</v>
      </c>
      <c r="AH50" s="3">
        <f t="shared" si="56"/>
        <v>0</v>
      </c>
      <c r="AI50" s="3">
        <f t="shared" si="56"/>
        <v>0</v>
      </c>
      <c r="AJ50" s="3">
        <f t="shared" si="56"/>
        <v>0</v>
      </c>
      <c r="AK50" s="3">
        <f t="shared" si="56"/>
        <v>0</v>
      </c>
      <c r="AL50" s="3">
        <f t="shared" si="56"/>
        <v>0</v>
      </c>
      <c r="AM50" s="3">
        <f t="shared" si="56"/>
        <v>0</v>
      </c>
      <c r="AN50" s="3">
        <f t="shared" si="56"/>
        <v>0</v>
      </c>
      <c r="AO50" s="3">
        <f t="shared" si="56"/>
        <v>0</v>
      </c>
      <c r="AP50" s="3">
        <f t="shared" si="56"/>
        <v>0</v>
      </c>
      <c r="AQ50" s="3">
        <f t="shared" si="56"/>
        <v>0</v>
      </c>
      <c r="AR50" s="3">
        <f t="shared" si="56"/>
        <v>0</v>
      </c>
      <c r="AS50" s="3">
        <f t="shared" si="56"/>
        <v>0</v>
      </c>
      <c r="AT50" s="3">
        <f t="shared" si="56"/>
        <v>0</v>
      </c>
      <c r="AU50" s="3">
        <f t="shared" si="56"/>
        <v>0</v>
      </c>
      <c r="AV50" s="3">
        <f t="shared" si="56"/>
        <v>0</v>
      </c>
      <c r="AW50" s="3">
        <f t="shared" si="56"/>
        <v>0</v>
      </c>
      <c r="AX50" s="3">
        <f t="shared" si="56"/>
        <v>0</v>
      </c>
      <c r="AY50" s="3">
        <f t="shared" si="56"/>
        <v>0</v>
      </c>
      <c r="AZ50" s="3">
        <f t="shared" si="56"/>
        <v>0</v>
      </c>
      <c r="BA50" s="3">
        <f t="shared" si="56"/>
        <v>0</v>
      </c>
      <c r="BB50" s="3">
        <f t="shared" si="56"/>
        <v>0</v>
      </c>
      <c r="BC50" s="3">
        <f t="shared" si="56"/>
        <v>0</v>
      </c>
      <c r="BD50" s="3">
        <f t="shared" si="56"/>
        <v>0</v>
      </c>
      <c r="BE50" s="3">
        <f t="shared" si="56"/>
        <v>0</v>
      </c>
      <c r="BF50" s="3">
        <f t="shared" si="56"/>
        <v>0</v>
      </c>
      <c r="BG50" s="3">
        <f t="shared" si="56"/>
        <v>0</v>
      </c>
      <c r="BH50" s="3">
        <f t="shared" si="56"/>
        <v>0</v>
      </c>
      <c r="BI50" s="3">
        <f t="shared" si="56"/>
        <v>0</v>
      </c>
      <c r="BJ50" s="3">
        <f t="shared" si="56"/>
        <v>0</v>
      </c>
      <c r="BK50" s="3">
        <f t="shared" si="56"/>
        <v>0</v>
      </c>
      <c r="BL50" s="3">
        <f t="shared" si="56"/>
        <v>0</v>
      </c>
      <c r="BM50" s="3">
        <f t="shared" si="56"/>
        <v>0</v>
      </c>
      <c r="BN50" s="3">
        <f t="shared" si="56"/>
        <v>0</v>
      </c>
      <c r="BO50" s="3">
        <f t="shared" si="56"/>
        <v>0</v>
      </c>
      <c r="BP50" s="3">
        <f t="shared" si="56"/>
        <v>0</v>
      </c>
      <c r="BQ50" s="3">
        <f t="shared" si="56"/>
        <v>0</v>
      </c>
      <c r="BR50" s="3">
        <f t="shared" si="56"/>
        <v>0</v>
      </c>
      <c r="BS50" s="3">
        <f t="shared" ref="BS50:CH50" si="57">BR50</f>
        <v>0</v>
      </c>
      <c r="BT50" s="3">
        <f t="shared" si="57"/>
        <v>0</v>
      </c>
      <c r="BU50" s="3">
        <f t="shared" si="57"/>
        <v>0</v>
      </c>
      <c r="BV50" s="3">
        <f t="shared" si="57"/>
        <v>0</v>
      </c>
      <c r="BW50" s="3">
        <f t="shared" si="57"/>
        <v>0</v>
      </c>
      <c r="BX50" s="3">
        <f t="shared" si="57"/>
        <v>0</v>
      </c>
      <c r="BY50" s="3">
        <f t="shared" si="57"/>
        <v>0</v>
      </c>
      <c r="BZ50" s="3">
        <f t="shared" si="57"/>
        <v>0</v>
      </c>
      <c r="CA50" s="3">
        <f t="shared" si="57"/>
        <v>0</v>
      </c>
      <c r="CB50" s="3">
        <f t="shared" si="57"/>
        <v>0</v>
      </c>
      <c r="CC50" s="3">
        <f t="shared" si="57"/>
        <v>0</v>
      </c>
      <c r="CD50" s="3">
        <f t="shared" si="57"/>
        <v>0</v>
      </c>
      <c r="CE50" s="3">
        <f t="shared" si="57"/>
        <v>0</v>
      </c>
      <c r="CF50" s="3">
        <f t="shared" si="57"/>
        <v>0</v>
      </c>
      <c r="CG50" s="3">
        <f t="shared" si="57"/>
        <v>0</v>
      </c>
      <c r="CH50" s="12">
        <f t="shared" si="57"/>
        <v>0</v>
      </c>
    </row>
    <row r="51" spans="1:86" x14ac:dyDescent="0.3">
      <c r="A51" s="566"/>
      <c r="B51" s="11" t="str">
        <f t="shared" si="37"/>
        <v>Process</v>
      </c>
      <c r="C51" s="3">
        <v>0</v>
      </c>
      <c r="D51" s="3">
        <v>0</v>
      </c>
      <c r="E51" s="3">
        <v>0</v>
      </c>
      <c r="F51" s="3">
        <v>0</v>
      </c>
      <c r="G51" s="3">
        <f t="shared" ref="G51:BR51" si="58">F51</f>
        <v>0</v>
      </c>
      <c r="H51" s="3">
        <f t="shared" si="58"/>
        <v>0</v>
      </c>
      <c r="I51" s="3">
        <f t="shared" si="58"/>
        <v>0</v>
      </c>
      <c r="J51" s="3">
        <f t="shared" si="58"/>
        <v>0</v>
      </c>
      <c r="K51" s="3">
        <f t="shared" si="58"/>
        <v>0</v>
      </c>
      <c r="L51" s="3">
        <f t="shared" si="58"/>
        <v>0</v>
      </c>
      <c r="M51" s="3">
        <f t="shared" si="58"/>
        <v>0</v>
      </c>
      <c r="N51" s="3">
        <f t="shared" si="58"/>
        <v>0</v>
      </c>
      <c r="O51" s="3">
        <f t="shared" si="58"/>
        <v>0</v>
      </c>
      <c r="P51" s="3">
        <f t="shared" si="58"/>
        <v>0</v>
      </c>
      <c r="Q51" s="3">
        <f t="shared" si="58"/>
        <v>0</v>
      </c>
      <c r="R51" s="3">
        <f t="shared" si="58"/>
        <v>0</v>
      </c>
      <c r="S51" s="3">
        <f t="shared" si="58"/>
        <v>0</v>
      </c>
      <c r="T51" s="3">
        <f t="shared" si="58"/>
        <v>0</v>
      </c>
      <c r="U51" s="3">
        <f t="shared" si="58"/>
        <v>0</v>
      </c>
      <c r="V51" s="3">
        <f t="shared" si="58"/>
        <v>0</v>
      </c>
      <c r="W51" s="3">
        <f t="shared" si="58"/>
        <v>0</v>
      </c>
      <c r="X51" s="3">
        <f t="shared" si="58"/>
        <v>0</v>
      </c>
      <c r="Y51" s="3">
        <f t="shared" si="58"/>
        <v>0</v>
      </c>
      <c r="Z51" s="3">
        <f t="shared" si="58"/>
        <v>0</v>
      </c>
      <c r="AA51" s="3">
        <f t="shared" si="58"/>
        <v>0</v>
      </c>
      <c r="AB51" s="3">
        <f t="shared" si="58"/>
        <v>0</v>
      </c>
      <c r="AC51" s="3">
        <f t="shared" si="58"/>
        <v>0</v>
      </c>
      <c r="AD51" s="3">
        <f t="shared" si="58"/>
        <v>0</v>
      </c>
      <c r="AE51" s="3">
        <f t="shared" si="58"/>
        <v>0</v>
      </c>
      <c r="AF51" s="3">
        <f t="shared" si="58"/>
        <v>0</v>
      </c>
      <c r="AG51" s="3">
        <f t="shared" si="58"/>
        <v>0</v>
      </c>
      <c r="AH51" s="3">
        <f t="shared" si="58"/>
        <v>0</v>
      </c>
      <c r="AI51" s="3">
        <f t="shared" si="58"/>
        <v>0</v>
      </c>
      <c r="AJ51" s="3">
        <f t="shared" si="58"/>
        <v>0</v>
      </c>
      <c r="AK51" s="3">
        <f t="shared" si="58"/>
        <v>0</v>
      </c>
      <c r="AL51" s="3">
        <f t="shared" si="58"/>
        <v>0</v>
      </c>
      <c r="AM51" s="3">
        <f t="shared" si="58"/>
        <v>0</v>
      </c>
      <c r="AN51" s="3">
        <f t="shared" si="58"/>
        <v>0</v>
      </c>
      <c r="AO51" s="3">
        <f t="shared" si="58"/>
        <v>0</v>
      </c>
      <c r="AP51" s="3">
        <f t="shared" si="58"/>
        <v>0</v>
      </c>
      <c r="AQ51" s="3">
        <f t="shared" si="58"/>
        <v>0</v>
      </c>
      <c r="AR51" s="3">
        <f t="shared" si="58"/>
        <v>0</v>
      </c>
      <c r="AS51" s="3">
        <f t="shared" si="58"/>
        <v>0</v>
      </c>
      <c r="AT51" s="3">
        <f t="shared" si="58"/>
        <v>0</v>
      </c>
      <c r="AU51" s="3">
        <f t="shared" si="58"/>
        <v>0</v>
      </c>
      <c r="AV51" s="3">
        <f t="shared" si="58"/>
        <v>0</v>
      </c>
      <c r="AW51" s="3">
        <f t="shared" si="58"/>
        <v>0</v>
      </c>
      <c r="AX51" s="3">
        <f t="shared" si="58"/>
        <v>0</v>
      </c>
      <c r="AY51" s="3">
        <f t="shared" si="58"/>
        <v>0</v>
      </c>
      <c r="AZ51" s="3">
        <f t="shared" si="58"/>
        <v>0</v>
      </c>
      <c r="BA51" s="3">
        <f t="shared" si="58"/>
        <v>0</v>
      </c>
      <c r="BB51" s="3">
        <f t="shared" si="58"/>
        <v>0</v>
      </c>
      <c r="BC51" s="3">
        <f t="shared" si="58"/>
        <v>0</v>
      </c>
      <c r="BD51" s="3">
        <f t="shared" si="58"/>
        <v>0</v>
      </c>
      <c r="BE51" s="3">
        <f t="shared" si="58"/>
        <v>0</v>
      </c>
      <c r="BF51" s="3">
        <f t="shared" si="58"/>
        <v>0</v>
      </c>
      <c r="BG51" s="3">
        <f t="shared" si="58"/>
        <v>0</v>
      </c>
      <c r="BH51" s="3">
        <f t="shared" si="58"/>
        <v>0</v>
      </c>
      <c r="BI51" s="3">
        <f t="shared" si="58"/>
        <v>0</v>
      </c>
      <c r="BJ51" s="3">
        <f t="shared" si="58"/>
        <v>0</v>
      </c>
      <c r="BK51" s="3">
        <f t="shared" si="58"/>
        <v>0</v>
      </c>
      <c r="BL51" s="3">
        <f t="shared" si="58"/>
        <v>0</v>
      </c>
      <c r="BM51" s="3">
        <f t="shared" si="58"/>
        <v>0</v>
      </c>
      <c r="BN51" s="3">
        <f t="shared" si="58"/>
        <v>0</v>
      </c>
      <c r="BO51" s="3">
        <f t="shared" si="58"/>
        <v>0</v>
      </c>
      <c r="BP51" s="3">
        <f t="shared" si="58"/>
        <v>0</v>
      </c>
      <c r="BQ51" s="3">
        <f t="shared" si="58"/>
        <v>0</v>
      </c>
      <c r="BR51" s="3">
        <f t="shared" si="58"/>
        <v>0</v>
      </c>
      <c r="BS51" s="3">
        <f t="shared" ref="BS51:CH51" si="59">BR51</f>
        <v>0</v>
      </c>
      <c r="BT51" s="3">
        <f t="shared" si="59"/>
        <v>0</v>
      </c>
      <c r="BU51" s="3">
        <f t="shared" si="59"/>
        <v>0</v>
      </c>
      <c r="BV51" s="3">
        <f t="shared" si="59"/>
        <v>0</v>
      </c>
      <c r="BW51" s="3">
        <f t="shared" si="59"/>
        <v>0</v>
      </c>
      <c r="BX51" s="3">
        <f t="shared" si="59"/>
        <v>0</v>
      </c>
      <c r="BY51" s="3">
        <f t="shared" si="59"/>
        <v>0</v>
      </c>
      <c r="BZ51" s="3">
        <f t="shared" si="59"/>
        <v>0</v>
      </c>
      <c r="CA51" s="3">
        <f t="shared" si="59"/>
        <v>0</v>
      </c>
      <c r="CB51" s="3">
        <f t="shared" si="59"/>
        <v>0</v>
      </c>
      <c r="CC51" s="3">
        <f t="shared" si="59"/>
        <v>0</v>
      </c>
      <c r="CD51" s="3">
        <f t="shared" si="59"/>
        <v>0</v>
      </c>
      <c r="CE51" s="3">
        <f t="shared" si="59"/>
        <v>0</v>
      </c>
      <c r="CF51" s="3">
        <f t="shared" si="59"/>
        <v>0</v>
      </c>
      <c r="CG51" s="3">
        <f t="shared" si="59"/>
        <v>0</v>
      </c>
      <c r="CH51" s="12">
        <f t="shared" si="59"/>
        <v>0</v>
      </c>
    </row>
    <row r="52" spans="1:86" x14ac:dyDescent="0.3">
      <c r="A52" s="566"/>
      <c r="B52" s="11" t="str">
        <f t="shared" si="37"/>
        <v>Refrigeration</v>
      </c>
      <c r="C52" s="3">
        <v>0</v>
      </c>
      <c r="D52" s="3">
        <v>0</v>
      </c>
      <c r="E52" s="3">
        <v>0</v>
      </c>
      <c r="F52" s="3">
        <v>0</v>
      </c>
      <c r="G52" s="3">
        <f t="shared" ref="G52:BR52" si="60">F52</f>
        <v>0</v>
      </c>
      <c r="H52" s="3">
        <f t="shared" si="60"/>
        <v>0</v>
      </c>
      <c r="I52" s="3">
        <f t="shared" si="60"/>
        <v>0</v>
      </c>
      <c r="J52" s="3">
        <f t="shared" si="60"/>
        <v>0</v>
      </c>
      <c r="K52" s="3">
        <f t="shared" si="60"/>
        <v>0</v>
      </c>
      <c r="L52" s="3">
        <f t="shared" si="60"/>
        <v>0</v>
      </c>
      <c r="M52" s="3">
        <f t="shared" si="60"/>
        <v>0</v>
      </c>
      <c r="N52" s="3">
        <f t="shared" si="60"/>
        <v>0</v>
      </c>
      <c r="O52" s="3">
        <f t="shared" si="60"/>
        <v>0</v>
      </c>
      <c r="P52" s="3">
        <f t="shared" si="60"/>
        <v>0</v>
      </c>
      <c r="Q52" s="3">
        <f t="shared" si="60"/>
        <v>0</v>
      </c>
      <c r="R52" s="3">
        <f t="shared" si="60"/>
        <v>0</v>
      </c>
      <c r="S52" s="3">
        <f t="shared" si="60"/>
        <v>0</v>
      </c>
      <c r="T52" s="3">
        <f t="shared" si="60"/>
        <v>0</v>
      </c>
      <c r="U52" s="3">
        <f t="shared" si="60"/>
        <v>0</v>
      </c>
      <c r="V52" s="3">
        <f t="shared" si="60"/>
        <v>0</v>
      </c>
      <c r="W52" s="3">
        <f t="shared" si="60"/>
        <v>0</v>
      </c>
      <c r="X52" s="3">
        <f t="shared" si="60"/>
        <v>0</v>
      </c>
      <c r="Y52" s="3">
        <f t="shared" si="60"/>
        <v>0</v>
      </c>
      <c r="Z52" s="3">
        <f t="shared" si="60"/>
        <v>0</v>
      </c>
      <c r="AA52" s="3">
        <f t="shared" si="60"/>
        <v>0</v>
      </c>
      <c r="AB52" s="3">
        <f t="shared" si="60"/>
        <v>0</v>
      </c>
      <c r="AC52" s="3">
        <f t="shared" si="60"/>
        <v>0</v>
      </c>
      <c r="AD52" s="3">
        <f t="shared" si="60"/>
        <v>0</v>
      </c>
      <c r="AE52" s="3">
        <f t="shared" si="60"/>
        <v>0</v>
      </c>
      <c r="AF52" s="3">
        <f t="shared" si="60"/>
        <v>0</v>
      </c>
      <c r="AG52" s="3">
        <f t="shared" si="60"/>
        <v>0</v>
      </c>
      <c r="AH52" s="3">
        <f t="shared" si="60"/>
        <v>0</v>
      </c>
      <c r="AI52" s="3">
        <f t="shared" si="60"/>
        <v>0</v>
      </c>
      <c r="AJ52" s="3">
        <f t="shared" si="60"/>
        <v>0</v>
      </c>
      <c r="AK52" s="3">
        <f t="shared" si="60"/>
        <v>0</v>
      </c>
      <c r="AL52" s="3">
        <f t="shared" si="60"/>
        <v>0</v>
      </c>
      <c r="AM52" s="3">
        <f t="shared" si="60"/>
        <v>0</v>
      </c>
      <c r="AN52" s="3">
        <f t="shared" si="60"/>
        <v>0</v>
      </c>
      <c r="AO52" s="3">
        <f t="shared" si="60"/>
        <v>0</v>
      </c>
      <c r="AP52" s="3">
        <f t="shared" si="60"/>
        <v>0</v>
      </c>
      <c r="AQ52" s="3">
        <f t="shared" si="60"/>
        <v>0</v>
      </c>
      <c r="AR52" s="3">
        <f t="shared" si="60"/>
        <v>0</v>
      </c>
      <c r="AS52" s="3">
        <f t="shared" si="60"/>
        <v>0</v>
      </c>
      <c r="AT52" s="3">
        <f t="shared" si="60"/>
        <v>0</v>
      </c>
      <c r="AU52" s="3">
        <f t="shared" si="60"/>
        <v>0</v>
      </c>
      <c r="AV52" s="3">
        <f t="shared" si="60"/>
        <v>0</v>
      </c>
      <c r="AW52" s="3">
        <f t="shared" si="60"/>
        <v>0</v>
      </c>
      <c r="AX52" s="3">
        <f t="shared" si="60"/>
        <v>0</v>
      </c>
      <c r="AY52" s="3">
        <f t="shared" si="60"/>
        <v>0</v>
      </c>
      <c r="AZ52" s="3">
        <f t="shared" si="60"/>
        <v>0</v>
      </c>
      <c r="BA52" s="3">
        <f t="shared" si="60"/>
        <v>0</v>
      </c>
      <c r="BB52" s="3">
        <f t="shared" si="60"/>
        <v>0</v>
      </c>
      <c r="BC52" s="3">
        <f t="shared" si="60"/>
        <v>0</v>
      </c>
      <c r="BD52" s="3">
        <f t="shared" si="60"/>
        <v>0</v>
      </c>
      <c r="BE52" s="3">
        <f t="shared" si="60"/>
        <v>0</v>
      </c>
      <c r="BF52" s="3">
        <f t="shared" si="60"/>
        <v>0</v>
      </c>
      <c r="BG52" s="3">
        <f t="shared" si="60"/>
        <v>0</v>
      </c>
      <c r="BH52" s="3">
        <f t="shared" si="60"/>
        <v>0</v>
      </c>
      <c r="BI52" s="3">
        <f t="shared" si="60"/>
        <v>0</v>
      </c>
      <c r="BJ52" s="3">
        <f t="shared" si="60"/>
        <v>0</v>
      </c>
      <c r="BK52" s="3">
        <f t="shared" si="60"/>
        <v>0</v>
      </c>
      <c r="BL52" s="3">
        <f t="shared" si="60"/>
        <v>0</v>
      </c>
      <c r="BM52" s="3">
        <f t="shared" si="60"/>
        <v>0</v>
      </c>
      <c r="BN52" s="3">
        <f t="shared" si="60"/>
        <v>0</v>
      </c>
      <c r="BO52" s="3">
        <f t="shared" si="60"/>
        <v>0</v>
      </c>
      <c r="BP52" s="3">
        <f t="shared" si="60"/>
        <v>0</v>
      </c>
      <c r="BQ52" s="3">
        <f t="shared" si="60"/>
        <v>0</v>
      </c>
      <c r="BR52" s="3">
        <f t="shared" si="60"/>
        <v>0</v>
      </c>
      <c r="BS52" s="3">
        <f t="shared" ref="BS52:CH52" si="61">BR52</f>
        <v>0</v>
      </c>
      <c r="BT52" s="3">
        <f t="shared" si="61"/>
        <v>0</v>
      </c>
      <c r="BU52" s="3">
        <f t="shared" si="61"/>
        <v>0</v>
      </c>
      <c r="BV52" s="3">
        <f t="shared" si="61"/>
        <v>0</v>
      </c>
      <c r="BW52" s="3">
        <f t="shared" si="61"/>
        <v>0</v>
      </c>
      <c r="BX52" s="3">
        <f t="shared" si="61"/>
        <v>0</v>
      </c>
      <c r="BY52" s="3">
        <f t="shared" si="61"/>
        <v>0</v>
      </c>
      <c r="BZ52" s="3">
        <f t="shared" si="61"/>
        <v>0</v>
      </c>
      <c r="CA52" s="3">
        <f t="shared" si="61"/>
        <v>0</v>
      </c>
      <c r="CB52" s="3">
        <f t="shared" si="61"/>
        <v>0</v>
      </c>
      <c r="CC52" s="3">
        <f t="shared" si="61"/>
        <v>0</v>
      </c>
      <c r="CD52" s="3">
        <f t="shared" si="61"/>
        <v>0</v>
      </c>
      <c r="CE52" s="3">
        <f t="shared" si="61"/>
        <v>0</v>
      </c>
      <c r="CF52" s="3">
        <f t="shared" si="61"/>
        <v>0</v>
      </c>
      <c r="CG52" s="3">
        <f t="shared" si="61"/>
        <v>0</v>
      </c>
      <c r="CH52" s="12">
        <f t="shared" si="61"/>
        <v>0</v>
      </c>
    </row>
    <row r="53" spans="1:86" x14ac:dyDescent="0.3">
      <c r="A53" s="566"/>
      <c r="B53" s="11" t="str">
        <f t="shared" si="37"/>
        <v>Water Heating</v>
      </c>
      <c r="C53" s="3">
        <v>0</v>
      </c>
      <c r="D53" s="3">
        <v>0</v>
      </c>
      <c r="E53" s="3">
        <v>0</v>
      </c>
      <c r="F53" s="3">
        <v>0</v>
      </c>
      <c r="G53" s="3">
        <f t="shared" ref="G53:BR53" si="62">F53</f>
        <v>0</v>
      </c>
      <c r="H53" s="3">
        <f t="shared" si="62"/>
        <v>0</v>
      </c>
      <c r="I53" s="3">
        <f t="shared" si="62"/>
        <v>0</v>
      </c>
      <c r="J53" s="3">
        <f t="shared" si="62"/>
        <v>0</v>
      </c>
      <c r="K53" s="3">
        <f t="shared" si="62"/>
        <v>0</v>
      </c>
      <c r="L53" s="3">
        <f t="shared" si="62"/>
        <v>0</v>
      </c>
      <c r="M53" s="3">
        <f t="shared" si="62"/>
        <v>0</v>
      </c>
      <c r="N53" s="3">
        <f t="shared" si="62"/>
        <v>0</v>
      </c>
      <c r="O53" s="3">
        <f t="shared" si="62"/>
        <v>0</v>
      </c>
      <c r="P53" s="3">
        <f t="shared" si="62"/>
        <v>0</v>
      </c>
      <c r="Q53" s="3">
        <f t="shared" si="62"/>
        <v>0</v>
      </c>
      <c r="R53" s="3">
        <f t="shared" si="62"/>
        <v>0</v>
      </c>
      <c r="S53" s="3">
        <f t="shared" si="62"/>
        <v>0</v>
      </c>
      <c r="T53" s="3">
        <f t="shared" si="62"/>
        <v>0</v>
      </c>
      <c r="U53" s="3">
        <f t="shared" si="62"/>
        <v>0</v>
      </c>
      <c r="V53" s="3">
        <f t="shared" si="62"/>
        <v>0</v>
      </c>
      <c r="W53" s="3">
        <f t="shared" si="62"/>
        <v>0</v>
      </c>
      <c r="X53" s="3">
        <f t="shared" si="62"/>
        <v>0</v>
      </c>
      <c r="Y53" s="3">
        <f t="shared" si="62"/>
        <v>0</v>
      </c>
      <c r="Z53" s="3">
        <f t="shared" si="62"/>
        <v>0</v>
      </c>
      <c r="AA53" s="3">
        <f t="shared" si="62"/>
        <v>0</v>
      </c>
      <c r="AB53" s="3">
        <f t="shared" si="62"/>
        <v>0</v>
      </c>
      <c r="AC53" s="3">
        <f t="shared" si="62"/>
        <v>0</v>
      </c>
      <c r="AD53" s="3">
        <f t="shared" si="62"/>
        <v>0</v>
      </c>
      <c r="AE53" s="3">
        <f t="shared" si="62"/>
        <v>0</v>
      </c>
      <c r="AF53" s="3">
        <f t="shared" si="62"/>
        <v>0</v>
      </c>
      <c r="AG53" s="3">
        <f t="shared" si="62"/>
        <v>0</v>
      </c>
      <c r="AH53" s="3">
        <f t="shared" si="62"/>
        <v>0</v>
      </c>
      <c r="AI53" s="3">
        <f t="shared" si="62"/>
        <v>0</v>
      </c>
      <c r="AJ53" s="3">
        <f t="shared" si="62"/>
        <v>0</v>
      </c>
      <c r="AK53" s="3">
        <f t="shared" si="62"/>
        <v>0</v>
      </c>
      <c r="AL53" s="3">
        <f t="shared" si="62"/>
        <v>0</v>
      </c>
      <c r="AM53" s="3">
        <f t="shared" si="62"/>
        <v>0</v>
      </c>
      <c r="AN53" s="3">
        <f t="shared" si="62"/>
        <v>0</v>
      </c>
      <c r="AO53" s="3">
        <f t="shared" si="62"/>
        <v>0</v>
      </c>
      <c r="AP53" s="3">
        <f t="shared" si="62"/>
        <v>0</v>
      </c>
      <c r="AQ53" s="3">
        <f t="shared" si="62"/>
        <v>0</v>
      </c>
      <c r="AR53" s="3">
        <f t="shared" si="62"/>
        <v>0</v>
      </c>
      <c r="AS53" s="3">
        <f t="shared" si="62"/>
        <v>0</v>
      </c>
      <c r="AT53" s="3">
        <f t="shared" si="62"/>
        <v>0</v>
      </c>
      <c r="AU53" s="3">
        <f t="shared" si="62"/>
        <v>0</v>
      </c>
      <c r="AV53" s="3">
        <f t="shared" si="62"/>
        <v>0</v>
      </c>
      <c r="AW53" s="3">
        <f t="shared" si="62"/>
        <v>0</v>
      </c>
      <c r="AX53" s="3">
        <f t="shared" si="62"/>
        <v>0</v>
      </c>
      <c r="AY53" s="3">
        <f t="shared" si="62"/>
        <v>0</v>
      </c>
      <c r="AZ53" s="3">
        <f t="shared" si="62"/>
        <v>0</v>
      </c>
      <c r="BA53" s="3">
        <f t="shared" si="62"/>
        <v>0</v>
      </c>
      <c r="BB53" s="3">
        <f t="shared" si="62"/>
        <v>0</v>
      </c>
      <c r="BC53" s="3">
        <f t="shared" si="62"/>
        <v>0</v>
      </c>
      <c r="BD53" s="3">
        <f t="shared" si="62"/>
        <v>0</v>
      </c>
      <c r="BE53" s="3">
        <f t="shared" si="62"/>
        <v>0</v>
      </c>
      <c r="BF53" s="3">
        <f t="shared" si="62"/>
        <v>0</v>
      </c>
      <c r="BG53" s="3">
        <f t="shared" si="62"/>
        <v>0</v>
      </c>
      <c r="BH53" s="3">
        <f t="shared" si="62"/>
        <v>0</v>
      </c>
      <c r="BI53" s="3">
        <f t="shared" si="62"/>
        <v>0</v>
      </c>
      <c r="BJ53" s="3">
        <f t="shared" si="62"/>
        <v>0</v>
      </c>
      <c r="BK53" s="3">
        <f t="shared" si="62"/>
        <v>0</v>
      </c>
      <c r="BL53" s="3">
        <f t="shared" si="62"/>
        <v>0</v>
      </c>
      <c r="BM53" s="3">
        <f t="shared" si="62"/>
        <v>0</v>
      </c>
      <c r="BN53" s="3">
        <f t="shared" si="62"/>
        <v>0</v>
      </c>
      <c r="BO53" s="3">
        <f t="shared" si="62"/>
        <v>0</v>
      </c>
      <c r="BP53" s="3">
        <f t="shared" si="62"/>
        <v>0</v>
      </c>
      <c r="BQ53" s="3">
        <f t="shared" si="62"/>
        <v>0</v>
      </c>
      <c r="BR53" s="3">
        <f t="shared" si="62"/>
        <v>0</v>
      </c>
      <c r="BS53" s="3">
        <f t="shared" ref="BS53:CH53" si="63">BR53</f>
        <v>0</v>
      </c>
      <c r="BT53" s="3">
        <f t="shared" si="63"/>
        <v>0</v>
      </c>
      <c r="BU53" s="3">
        <f t="shared" si="63"/>
        <v>0</v>
      </c>
      <c r="BV53" s="3">
        <f t="shared" si="63"/>
        <v>0</v>
      </c>
      <c r="BW53" s="3">
        <f t="shared" si="63"/>
        <v>0</v>
      </c>
      <c r="BX53" s="3">
        <f t="shared" si="63"/>
        <v>0</v>
      </c>
      <c r="BY53" s="3">
        <f t="shared" si="63"/>
        <v>0</v>
      </c>
      <c r="BZ53" s="3">
        <f t="shared" si="63"/>
        <v>0</v>
      </c>
      <c r="CA53" s="3">
        <f t="shared" si="63"/>
        <v>0</v>
      </c>
      <c r="CB53" s="3">
        <f t="shared" si="63"/>
        <v>0</v>
      </c>
      <c r="CC53" s="3">
        <f t="shared" si="63"/>
        <v>0</v>
      </c>
      <c r="CD53" s="3">
        <f t="shared" si="63"/>
        <v>0</v>
      </c>
      <c r="CE53" s="3">
        <f t="shared" si="63"/>
        <v>0</v>
      </c>
      <c r="CF53" s="3">
        <f t="shared" si="63"/>
        <v>0</v>
      </c>
      <c r="CG53" s="3">
        <f t="shared" si="63"/>
        <v>0</v>
      </c>
      <c r="CH53" s="12">
        <f t="shared" si="63"/>
        <v>0</v>
      </c>
    </row>
    <row r="54" spans="1:86" ht="15" customHeight="1" x14ac:dyDescent="0.3">
      <c r="A54" s="566"/>
      <c r="B54" s="11" t="str">
        <f t="shared" si="37"/>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35">
      <c r="A55" s="567"/>
      <c r="B55" s="224" t="str">
        <f t="shared" si="37"/>
        <v>Monthly kWh</v>
      </c>
      <c r="C55" s="280">
        <f>SUM(C41:C54)</f>
        <v>0</v>
      </c>
      <c r="D55" s="280">
        <f t="shared" ref="D55:BO55" si="64">SUM(D41:D54)</f>
        <v>0</v>
      </c>
      <c r="E55" s="280">
        <f t="shared" si="64"/>
        <v>0</v>
      </c>
      <c r="F55" s="280">
        <f t="shared" si="64"/>
        <v>0</v>
      </c>
      <c r="G55" s="280">
        <f t="shared" si="64"/>
        <v>0</v>
      </c>
      <c r="H55" s="280">
        <f t="shared" si="64"/>
        <v>0</v>
      </c>
      <c r="I55" s="280">
        <f t="shared" si="64"/>
        <v>0</v>
      </c>
      <c r="J55" s="280">
        <f t="shared" si="64"/>
        <v>0</v>
      </c>
      <c r="K55" s="280">
        <f t="shared" si="64"/>
        <v>0</v>
      </c>
      <c r="L55" s="280">
        <f t="shared" si="64"/>
        <v>0</v>
      </c>
      <c r="M55" s="280">
        <f t="shared" si="64"/>
        <v>0</v>
      </c>
      <c r="N55" s="280">
        <f t="shared" si="64"/>
        <v>0</v>
      </c>
      <c r="O55" s="280">
        <f t="shared" si="64"/>
        <v>0</v>
      </c>
      <c r="P55" s="280">
        <f t="shared" si="64"/>
        <v>0</v>
      </c>
      <c r="Q55" s="280">
        <f t="shared" si="64"/>
        <v>0</v>
      </c>
      <c r="R55" s="280">
        <f t="shared" si="64"/>
        <v>0</v>
      </c>
      <c r="S55" s="280">
        <f t="shared" si="64"/>
        <v>0</v>
      </c>
      <c r="T55" s="280">
        <f t="shared" si="64"/>
        <v>0</v>
      </c>
      <c r="U55" s="280">
        <f t="shared" si="64"/>
        <v>0</v>
      </c>
      <c r="V55" s="280">
        <f t="shared" si="64"/>
        <v>0</v>
      </c>
      <c r="W55" s="280">
        <f t="shared" si="64"/>
        <v>0</v>
      </c>
      <c r="X55" s="280">
        <f t="shared" si="64"/>
        <v>0</v>
      </c>
      <c r="Y55" s="280">
        <f t="shared" si="64"/>
        <v>0</v>
      </c>
      <c r="Z55" s="280">
        <f t="shared" si="64"/>
        <v>0</v>
      </c>
      <c r="AA55" s="280">
        <f t="shared" si="64"/>
        <v>0</v>
      </c>
      <c r="AB55" s="280">
        <f t="shared" si="64"/>
        <v>0</v>
      </c>
      <c r="AC55" s="280">
        <f t="shared" si="64"/>
        <v>0</v>
      </c>
      <c r="AD55" s="280">
        <f t="shared" si="64"/>
        <v>0</v>
      </c>
      <c r="AE55" s="280">
        <f t="shared" si="64"/>
        <v>0</v>
      </c>
      <c r="AF55" s="280">
        <f t="shared" si="64"/>
        <v>0</v>
      </c>
      <c r="AG55" s="280">
        <f t="shared" si="64"/>
        <v>0</v>
      </c>
      <c r="AH55" s="280">
        <f t="shared" si="64"/>
        <v>0</v>
      </c>
      <c r="AI55" s="280">
        <f t="shared" si="64"/>
        <v>0</v>
      </c>
      <c r="AJ55" s="280">
        <f t="shared" si="64"/>
        <v>0</v>
      </c>
      <c r="AK55" s="280">
        <f t="shared" si="64"/>
        <v>0</v>
      </c>
      <c r="AL55" s="280">
        <f t="shared" si="64"/>
        <v>0</v>
      </c>
      <c r="AM55" s="280">
        <f t="shared" si="64"/>
        <v>0</v>
      </c>
      <c r="AN55" s="280">
        <f t="shared" si="64"/>
        <v>0</v>
      </c>
      <c r="AO55" s="280">
        <f t="shared" si="64"/>
        <v>0</v>
      </c>
      <c r="AP55" s="280">
        <f t="shared" si="64"/>
        <v>0</v>
      </c>
      <c r="AQ55" s="280">
        <f t="shared" si="64"/>
        <v>0</v>
      </c>
      <c r="AR55" s="280">
        <f t="shared" si="64"/>
        <v>0</v>
      </c>
      <c r="AS55" s="280">
        <f t="shared" si="64"/>
        <v>0</v>
      </c>
      <c r="AT55" s="280">
        <f t="shared" si="64"/>
        <v>0</v>
      </c>
      <c r="AU55" s="280">
        <f t="shared" si="64"/>
        <v>0</v>
      </c>
      <c r="AV55" s="280">
        <f t="shared" si="64"/>
        <v>0</v>
      </c>
      <c r="AW55" s="280">
        <f t="shared" si="64"/>
        <v>0</v>
      </c>
      <c r="AX55" s="280">
        <f t="shared" si="64"/>
        <v>0</v>
      </c>
      <c r="AY55" s="280">
        <f t="shared" si="64"/>
        <v>0</v>
      </c>
      <c r="AZ55" s="280">
        <f t="shared" si="64"/>
        <v>0</v>
      </c>
      <c r="BA55" s="280">
        <f t="shared" si="64"/>
        <v>0</v>
      </c>
      <c r="BB55" s="280">
        <f t="shared" si="64"/>
        <v>0</v>
      </c>
      <c r="BC55" s="280">
        <f t="shared" si="64"/>
        <v>0</v>
      </c>
      <c r="BD55" s="280">
        <f t="shared" si="64"/>
        <v>0</v>
      </c>
      <c r="BE55" s="280">
        <f t="shared" si="64"/>
        <v>0</v>
      </c>
      <c r="BF55" s="280">
        <f t="shared" si="64"/>
        <v>0</v>
      </c>
      <c r="BG55" s="280">
        <f t="shared" si="64"/>
        <v>0</v>
      </c>
      <c r="BH55" s="280">
        <f t="shared" si="64"/>
        <v>0</v>
      </c>
      <c r="BI55" s="280">
        <f t="shared" si="64"/>
        <v>0</v>
      </c>
      <c r="BJ55" s="280">
        <f t="shared" si="64"/>
        <v>0</v>
      </c>
      <c r="BK55" s="280">
        <f t="shared" si="64"/>
        <v>0</v>
      </c>
      <c r="BL55" s="280">
        <f t="shared" si="64"/>
        <v>0</v>
      </c>
      <c r="BM55" s="280">
        <f t="shared" si="64"/>
        <v>0</v>
      </c>
      <c r="BN55" s="280">
        <f t="shared" si="64"/>
        <v>0</v>
      </c>
      <c r="BO55" s="280">
        <f t="shared" si="64"/>
        <v>0</v>
      </c>
      <c r="BP55" s="280">
        <f t="shared" ref="BP55:CH55" si="65">SUM(BP41:BP54)</f>
        <v>0</v>
      </c>
      <c r="BQ55" s="280">
        <f t="shared" si="65"/>
        <v>0</v>
      </c>
      <c r="BR55" s="280">
        <f t="shared" si="65"/>
        <v>0</v>
      </c>
      <c r="BS55" s="280">
        <f t="shared" si="65"/>
        <v>0</v>
      </c>
      <c r="BT55" s="280">
        <f t="shared" si="65"/>
        <v>0</v>
      </c>
      <c r="BU55" s="280">
        <f t="shared" si="65"/>
        <v>0</v>
      </c>
      <c r="BV55" s="280">
        <f t="shared" si="65"/>
        <v>0</v>
      </c>
      <c r="BW55" s="280">
        <f t="shared" si="65"/>
        <v>0</v>
      </c>
      <c r="BX55" s="280">
        <f t="shared" si="65"/>
        <v>0</v>
      </c>
      <c r="BY55" s="280">
        <f t="shared" si="65"/>
        <v>0</v>
      </c>
      <c r="BZ55" s="280">
        <f t="shared" si="65"/>
        <v>0</v>
      </c>
      <c r="CA55" s="280">
        <f t="shared" si="65"/>
        <v>0</v>
      </c>
      <c r="CB55" s="280">
        <f t="shared" si="65"/>
        <v>0</v>
      </c>
      <c r="CC55" s="280">
        <f t="shared" si="65"/>
        <v>0</v>
      </c>
      <c r="CD55" s="280">
        <f t="shared" si="65"/>
        <v>0</v>
      </c>
      <c r="CE55" s="280">
        <f t="shared" si="65"/>
        <v>0</v>
      </c>
      <c r="CF55" s="280">
        <f t="shared" si="65"/>
        <v>0</v>
      </c>
      <c r="CG55" s="280">
        <f t="shared" si="65"/>
        <v>0</v>
      </c>
      <c r="CH55" s="283">
        <f t="shared" si="65"/>
        <v>0</v>
      </c>
    </row>
    <row r="56" spans="1:86" x14ac:dyDescent="0.3">
      <c r="A56" s="8"/>
      <c r="B56" s="303"/>
      <c r="C56" s="9"/>
      <c r="D56" s="303"/>
      <c r="E56" s="9"/>
      <c r="F56" s="303"/>
      <c r="G56" s="303"/>
      <c r="H56" s="9"/>
      <c r="I56" s="303"/>
      <c r="J56" s="303"/>
      <c r="K56" s="9"/>
      <c r="L56" s="303"/>
      <c r="M56" s="303"/>
      <c r="N56" s="9"/>
      <c r="O56" s="303"/>
      <c r="P56" s="303"/>
      <c r="Q56" s="9"/>
      <c r="R56" s="303"/>
      <c r="S56" s="303"/>
      <c r="T56" s="9"/>
      <c r="U56" s="303"/>
      <c r="V56" s="303"/>
      <c r="W56" s="9"/>
      <c r="X56" s="303"/>
      <c r="Y56" s="303"/>
      <c r="Z56" s="9"/>
      <c r="AA56" s="303"/>
      <c r="AB56" s="303"/>
      <c r="AC56" s="9"/>
      <c r="AD56" s="303"/>
      <c r="AE56" s="303"/>
      <c r="AF56" s="9"/>
      <c r="AG56" s="303"/>
      <c r="AH56" s="303"/>
      <c r="AI56" s="9"/>
      <c r="AJ56" s="303"/>
      <c r="AK56" s="303"/>
      <c r="AL56" s="9"/>
      <c r="AM56" s="303"/>
      <c r="AN56" s="303"/>
      <c r="AO56" s="9"/>
      <c r="AP56" s="303"/>
      <c r="AQ56" s="303"/>
      <c r="AR56" s="9"/>
      <c r="AS56" s="303"/>
      <c r="AT56" s="303"/>
      <c r="AU56" s="9"/>
      <c r="AV56" s="303"/>
      <c r="AW56" s="303"/>
      <c r="AX56" s="9"/>
      <c r="AY56" s="303"/>
      <c r="AZ56" s="303"/>
      <c r="BA56" s="9"/>
      <c r="BB56" s="303"/>
      <c r="BC56" s="303"/>
      <c r="BD56" s="9"/>
      <c r="BE56" s="303"/>
      <c r="BF56" s="303"/>
      <c r="BG56" s="9"/>
      <c r="BH56" s="303"/>
      <c r="BI56" s="303"/>
      <c r="BJ56" s="9"/>
      <c r="BK56" s="303"/>
      <c r="BL56" s="303"/>
      <c r="BM56" s="9"/>
      <c r="BN56" s="303"/>
      <c r="BO56" s="303"/>
      <c r="BP56" s="9"/>
      <c r="BQ56" s="303"/>
      <c r="BR56" s="303"/>
      <c r="BS56" s="9"/>
      <c r="BT56" s="303"/>
      <c r="BU56" s="303"/>
      <c r="BV56" s="9"/>
      <c r="BW56" s="303"/>
      <c r="BX56" s="303"/>
      <c r="BY56" s="9"/>
      <c r="BZ56" s="303"/>
      <c r="CA56" s="303"/>
      <c r="CB56" s="9"/>
      <c r="CC56" s="303"/>
      <c r="CD56" s="303"/>
      <c r="CE56" s="9"/>
      <c r="CF56" s="303"/>
      <c r="CG56" s="303"/>
      <c r="CH56" s="149"/>
    </row>
    <row r="57" spans="1:86" ht="15" thickBot="1" x14ac:dyDescent="0.35">
      <c r="A57" s="244" t="s">
        <v>183</v>
      </c>
      <c r="B57" s="244"/>
      <c r="C57" s="244"/>
      <c r="D57" s="244"/>
      <c r="E57" s="244"/>
      <c r="F57" s="244"/>
      <c r="G57" s="244"/>
      <c r="H57" s="244"/>
      <c r="I57" s="244"/>
      <c r="J57" s="244"/>
      <c r="K57" s="304"/>
      <c r="L57" s="148"/>
      <c r="M57" s="148"/>
      <c r="N57" s="304"/>
      <c r="O57" s="148"/>
      <c r="P57" s="148"/>
      <c r="Q57" s="304"/>
      <c r="R57" s="148"/>
      <c r="S57" s="148"/>
      <c r="T57" s="304"/>
      <c r="U57" s="148"/>
      <c r="V57" s="148"/>
      <c r="W57" s="304"/>
      <c r="X57" s="148"/>
      <c r="Y57" s="148"/>
      <c r="Z57" s="304"/>
      <c r="AA57" s="148"/>
      <c r="AB57" s="148"/>
      <c r="AC57" s="304"/>
      <c r="AD57" s="148"/>
      <c r="AE57" s="148"/>
      <c r="AF57" s="304"/>
      <c r="AG57" s="148"/>
      <c r="AH57" s="148"/>
      <c r="AI57" s="304"/>
      <c r="AJ57" s="148"/>
      <c r="AK57" s="148"/>
      <c r="AL57" s="304"/>
      <c r="AM57" s="148"/>
      <c r="AN57" s="148"/>
      <c r="AO57" s="304"/>
      <c r="AP57" s="148"/>
      <c r="AQ57" s="148"/>
      <c r="AR57" s="304"/>
      <c r="AS57" s="148"/>
      <c r="AT57" s="148"/>
      <c r="AU57" s="304"/>
      <c r="AV57" s="148"/>
      <c r="AW57" s="148"/>
      <c r="AX57" s="304"/>
      <c r="AY57" s="148"/>
      <c r="AZ57" s="148"/>
      <c r="BA57" s="304"/>
      <c r="BB57" s="148"/>
      <c r="BC57" s="148"/>
      <c r="BD57" s="304"/>
      <c r="BE57" s="148"/>
      <c r="BF57" s="148"/>
      <c r="BG57" s="304"/>
      <c r="BH57" s="148"/>
      <c r="BI57" s="148"/>
      <c r="BJ57" s="304"/>
      <c r="BK57" s="148"/>
      <c r="BL57" s="148"/>
      <c r="BM57" s="304"/>
      <c r="BN57" s="148"/>
      <c r="BO57" s="148"/>
      <c r="BP57" s="304"/>
      <c r="BQ57" s="148"/>
      <c r="BR57" s="148"/>
      <c r="BS57" s="304"/>
      <c r="BT57" s="148"/>
      <c r="BU57" s="148"/>
      <c r="BV57" s="304"/>
      <c r="BW57" s="148"/>
      <c r="BX57" s="148"/>
      <c r="BY57" s="304"/>
      <c r="BZ57" s="148"/>
      <c r="CA57" s="148"/>
      <c r="CB57" s="304"/>
      <c r="CC57" s="148"/>
      <c r="CD57" s="148"/>
      <c r="CE57" s="304"/>
      <c r="CF57" s="148"/>
      <c r="CG57" s="148"/>
      <c r="CH57" s="304"/>
    </row>
    <row r="58" spans="1:86" ht="16.2" thickBot="1" x14ac:dyDescent="0.35">
      <c r="A58" s="568" t="s">
        <v>17</v>
      </c>
      <c r="B58" s="18" t="s">
        <v>10</v>
      </c>
      <c r="C58" s="176">
        <f>C$4</f>
        <v>44927</v>
      </c>
      <c r="D58" s="176">
        <f t="shared" ref="D58:BO58" si="66">D$4</f>
        <v>44958</v>
      </c>
      <c r="E58" s="176">
        <f t="shared" si="66"/>
        <v>44986</v>
      </c>
      <c r="F58" s="176">
        <f t="shared" si="66"/>
        <v>45017</v>
      </c>
      <c r="G58" s="176">
        <f t="shared" si="66"/>
        <v>45047</v>
      </c>
      <c r="H58" s="176">
        <f t="shared" si="66"/>
        <v>45078</v>
      </c>
      <c r="I58" s="176">
        <f t="shared" si="66"/>
        <v>45108</v>
      </c>
      <c r="J58" s="176">
        <f t="shared" si="66"/>
        <v>45139</v>
      </c>
      <c r="K58" s="176">
        <f t="shared" si="66"/>
        <v>45170</v>
      </c>
      <c r="L58" s="176">
        <f t="shared" si="66"/>
        <v>45200</v>
      </c>
      <c r="M58" s="176">
        <f t="shared" si="66"/>
        <v>45231</v>
      </c>
      <c r="N58" s="176">
        <f t="shared" si="66"/>
        <v>45261</v>
      </c>
      <c r="O58" s="176">
        <f t="shared" si="66"/>
        <v>45292</v>
      </c>
      <c r="P58" s="176">
        <f t="shared" si="66"/>
        <v>45323</v>
      </c>
      <c r="Q58" s="176">
        <f t="shared" si="66"/>
        <v>45352</v>
      </c>
      <c r="R58" s="176">
        <f t="shared" si="66"/>
        <v>45383</v>
      </c>
      <c r="S58" s="176">
        <f t="shared" si="66"/>
        <v>45413</v>
      </c>
      <c r="T58" s="176">
        <f t="shared" si="66"/>
        <v>45444</v>
      </c>
      <c r="U58" s="176">
        <f t="shared" si="66"/>
        <v>45474</v>
      </c>
      <c r="V58" s="176">
        <f t="shared" si="66"/>
        <v>45505</v>
      </c>
      <c r="W58" s="176">
        <f t="shared" si="66"/>
        <v>45536</v>
      </c>
      <c r="X58" s="176">
        <f t="shared" si="66"/>
        <v>45566</v>
      </c>
      <c r="Y58" s="176">
        <f t="shared" si="66"/>
        <v>45597</v>
      </c>
      <c r="Z58" s="176">
        <f t="shared" si="66"/>
        <v>45627</v>
      </c>
      <c r="AA58" s="176">
        <f t="shared" si="66"/>
        <v>45658</v>
      </c>
      <c r="AB58" s="176">
        <f t="shared" si="66"/>
        <v>45689</v>
      </c>
      <c r="AC58" s="176">
        <f t="shared" si="66"/>
        <v>45717</v>
      </c>
      <c r="AD58" s="176">
        <f t="shared" si="66"/>
        <v>45748</v>
      </c>
      <c r="AE58" s="176">
        <f t="shared" si="66"/>
        <v>45778</v>
      </c>
      <c r="AF58" s="176">
        <f t="shared" si="66"/>
        <v>45809</v>
      </c>
      <c r="AG58" s="176">
        <f t="shared" si="66"/>
        <v>45839</v>
      </c>
      <c r="AH58" s="176">
        <f t="shared" si="66"/>
        <v>45870</v>
      </c>
      <c r="AI58" s="176">
        <f t="shared" si="66"/>
        <v>45901</v>
      </c>
      <c r="AJ58" s="176">
        <f t="shared" si="66"/>
        <v>45931</v>
      </c>
      <c r="AK58" s="176">
        <f t="shared" si="66"/>
        <v>45962</v>
      </c>
      <c r="AL58" s="176">
        <f t="shared" si="66"/>
        <v>45992</v>
      </c>
      <c r="AM58" s="176">
        <f t="shared" si="66"/>
        <v>46023</v>
      </c>
      <c r="AN58" s="176">
        <f t="shared" si="66"/>
        <v>46054</v>
      </c>
      <c r="AO58" s="176">
        <f t="shared" si="66"/>
        <v>46082</v>
      </c>
      <c r="AP58" s="176">
        <f t="shared" si="66"/>
        <v>46113</v>
      </c>
      <c r="AQ58" s="176">
        <f t="shared" si="66"/>
        <v>46143</v>
      </c>
      <c r="AR58" s="176">
        <f t="shared" si="66"/>
        <v>46174</v>
      </c>
      <c r="AS58" s="176">
        <f t="shared" si="66"/>
        <v>46204</v>
      </c>
      <c r="AT58" s="176">
        <f t="shared" si="66"/>
        <v>46235</v>
      </c>
      <c r="AU58" s="176">
        <f t="shared" si="66"/>
        <v>46266</v>
      </c>
      <c r="AV58" s="176">
        <f t="shared" si="66"/>
        <v>46296</v>
      </c>
      <c r="AW58" s="176">
        <f t="shared" si="66"/>
        <v>46327</v>
      </c>
      <c r="AX58" s="176">
        <f t="shared" si="66"/>
        <v>46357</v>
      </c>
      <c r="AY58" s="176">
        <f t="shared" si="66"/>
        <v>46388</v>
      </c>
      <c r="AZ58" s="176">
        <f t="shared" si="66"/>
        <v>46419</v>
      </c>
      <c r="BA58" s="176">
        <f t="shared" si="66"/>
        <v>46447</v>
      </c>
      <c r="BB58" s="176">
        <f t="shared" si="66"/>
        <v>46478</v>
      </c>
      <c r="BC58" s="176">
        <f t="shared" si="66"/>
        <v>46508</v>
      </c>
      <c r="BD58" s="176">
        <f t="shared" si="66"/>
        <v>46539</v>
      </c>
      <c r="BE58" s="176">
        <f t="shared" si="66"/>
        <v>46569</v>
      </c>
      <c r="BF58" s="176">
        <f t="shared" si="66"/>
        <v>46600</v>
      </c>
      <c r="BG58" s="176">
        <f t="shared" si="66"/>
        <v>46631</v>
      </c>
      <c r="BH58" s="176">
        <f t="shared" si="66"/>
        <v>46661</v>
      </c>
      <c r="BI58" s="176">
        <f t="shared" si="66"/>
        <v>46692</v>
      </c>
      <c r="BJ58" s="176">
        <f t="shared" si="66"/>
        <v>46722</v>
      </c>
      <c r="BK58" s="176">
        <f t="shared" si="66"/>
        <v>46753</v>
      </c>
      <c r="BL58" s="176">
        <f t="shared" si="66"/>
        <v>46784</v>
      </c>
      <c r="BM58" s="176">
        <f t="shared" si="66"/>
        <v>46813</v>
      </c>
      <c r="BN58" s="176">
        <f t="shared" si="66"/>
        <v>46844</v>
      </c>
      <c r="BO58" s="176">
        <f t="shared" si="66"/>
        <v>46874</v>
      </c>
      <c r="BP58" s="176">
        <f t="shared" ref="BP58:CH58" si="67">BP$4</f>
        <v>46905</v>
      </c>
      <c r="BQ58" s="176">
        <f t="shared" si="67"/>
        <v>46935</v>
      </c>
      <c r="BR58" s="176">
        <f t="shared" si="67"/>
        <v>46966</v>
      </c>
      <c r="BS58" s="176">
        <f t="shared" si="67"/>
        <v>46997</v>
      </c>
      <c r="BT58" s="176">
        <f t="shared" si="67"/>
        <v>47027</v>
      </c>
      <c r="BU58" s="176">
        <f t="shared" si="67"/>
        <v>47058</v>
      </c>
      <c r="BV58" s="176">
        <f t="shared" si="67"/>
        <v>47088</v>
      </c>
      <c r="BW58" s="176">
        <f t="shared" si="67"/>
        <v>47119</v>
      </c>
      <c r="BX58" s="176">
        <f t="shared" si="67"/>
        <v>47150</v>
      </c>
      <c r="BY58" s="176">
        <f t="shared" si="67"/>
        <v>47178</v>
      </c>
      <c r="BZ58" s="176">
        <f t="shared" si="67"/>
        <v>47209</v>
      </c>
      <c r="CA58" s="176">
        <f t="shared" si="67"/>
        <v>47239</v>
      </c>
      <c r="CB58" s="176">
        <f t="shared" si="67"/>
        <v>47270</v>
      </c>
      <c r="CC58" s="176">
        <f t="shared" si="67"/>
        <v>47300</v>
      </c>
      <c r="CD58" s="176">
        <f t="shared" si="67"/>
        <v>47331</v>
      </c>
      <c r="CE58" s="176">
        <f t="shared" si="67"/>
        <v>47362</v>
      </c>
      <c r="CF58" s="176">
        <f t="shared" si="67"/>
        <v>47392</v>
      </c>
      <c r="CG58" s="176">
        <f t="shared" si="67"/>
        <v>47423</v>
      </c>
      <c r="CH58" s="177">
        <f t="shared" si="67"/>
        <v>47453</v>
      </c>
    </row>
    <row r="59" spans="1:86" ht="15" customHeight="1" x14ac:dyDescent="0.3">
      <c r="A59" s="569"/>
      <c r="B59" s="14" t="str">
        <f t="shared" ref="B59:B72" si="68">B41</f>
        <v>Air Comp</v>
      </c>
      <c r="C59" s="30">
        <f>((C5*0.5)-C41)*C78*C93*C$2</f>
        <v>0</v>
      </c>
      <c r="D59" s="30">
        <f>((D5*0.5)+C23-D41)*D78*D93*D$2</f>
        <v>0</v>
      </c>
      <c r="E59" s="30">
        <f t="shared" ref="E59:BP59" si="69">((E5*0.5)+D23-E41)*E78*E93*E$2</f>
        <v>0</v>
      </c>
      <c r="F59" s="30">
        <f t="shared" si="69"/>
        <v>0</v>
      </c>
      <c r="G59" s="30">
        <f t="shared" si="69"/>
        <v>0</v>
      </c>
      <c r="H59" s="30">
        <f t="shared" si="69"/>
        <v>0</v>
      </c>
      <c r="I59" s="30">
        <f t="shared" si="69"/>
        <v>0</v>
      </c>
      <c r="J59" s="30">
        <f t="shared" si="69"/>
        <v>0</v>
      </c>
      <c r="K59" s="30">
        <f t="shared" si="69"/>
        <v>0</v>
      </c>
      <c r="L59" s="30">
        <f t="shared" si="69"/>
        <v>0</v>
      </c>
      <c r="M59" s="30">
        <f t="shared" si="69"/>
        <v>0</v>
      </c>
      <c r="N59" s="30">
        <f t="shared" si="69"/>
        <v>0</v>
      </c>
      <c r="O59" s="30">
        <f t="shared" si="69"/>
        <v>0</v>
      </c>
      <c r="P59" s="30">
        <f t="shared" si="69"/>
        <v>0</v>
      </c>
      <c r="Q59" s="30">
        <f t="shared" si="69"/>
        <v>0</v>
      </c>
      <c r="R59" s="30">
        <f t="shared" si="69"/>
        <v>0</v>
      </c>
      <c r="S59" s="30">
        <f t="shared" si="69"/>
        <v>0</v>
      </c>
      <c r="T59" s="30">
        <f t="shared" si="69"/>
        <v>0</v>
      </c>
      <c r="U59" s="30">
        <f t="shared" si="69"/>
        <v>0</v>
      </c>
      <c r="V59" s="30">
        <f t="shared" si="69"/>
        <v>0</v>
      </c>
      <c r="W59" s="30">
        <f t="shared" si="69"/>
        <v>0</v>
      </c>
      <c r="X59" s="30">
        <f t="shared" si="69"/>
        <v>0</v>
      </c>
      <c r="Y59" s="30">
        <f t="shared" si="69"/>
        <v>0</v>
      </c>
      <c r="Z59" s="30">
        <f t="shared" si="69"/>
        <v>0</v>
      </c>
      <c r="AA59" s="30">
        <f t="shared" si="69"/>
        <v>0</v>
      </c>
      <c r="AB59" s="30">
        <f t="shared" si="69"/>
        <v>0</v>
      </c>
      <c r="AC59" s="30">
        <f t="shared" si="69"/>
        <v>0</v>
      </c>
      <c r="AD59" s="30">
        <f t="shared" si="69"/>
        <v>0</v>
      </c>
      <c r="AE59" s="30">
        <f t="shared" si="69"/>
        <v>0</v>
      </c>
      <c r="AF59" s="30">
        <f t="shared" si="69"/>
        <v>0</v>
      </c>
      <c r="AG59" s="30">
        <f t="shared" si="69"/>
        <v>0</v>
      </c>
      <c r="AH59" s="30">
        <f t="shared" si="69"/>
        <v>0</v>
      </c>
      <c r="AI59" s="30">
        <f t="shared" si="69"/>
        <v>0</v>
      </c>
      <c r="AJ59" s="30">
        <f t="shared" si="69"/>
        <v>0</v>
      </c>
      <c r="AK59" s="30">
        <f t="shared" si="69"/>
        <v>0</v>
      </c>
      <c r="AL59" s="30">
        <f t="shared" si="69"/>
        <v>0</v>
      </c>
      <c r="AM59" s="30">
        <f t="shared" si="69"/>
        <v>0</v>
      </c>
      <c r="AN59" s="30">
        <f t="shared" si="69"/>
        <v>0</v>
      </c>
      <c r="AO59" s="30">
        <f t="shared" si="69"/>
        <v>0</v>
      </c>
      <c r="AP59" s="30">
        <f t="shared" si="69"/>
        <v>0</v>
      </c>
      <c r="AQ59" s="30">
        <f t="shared" si="69"/>
        <v>0</v>
      </c>
      <c r="AR59" s="30">
        <f t="shared" si="69"/>
        <v>0</v>
      </c>
      <c r="AS59" s="30">
        <f t="shared" si="69"/>
        <v>0</v>
      </c>
      <c r="AT59" s="30">
        <f t="shared" si="69"/>
        <v>0</v>
      </c>
      <c r="AU59" s="30">
        <f t="shared" si="69"/>
        <v>0</v>
      </c>
      <c r="AV59" s="30">
        <f t="shared" si="69"/>
        <v>0</v>
      </c>
      <c r="AW59" s="30">
        <f t="shared" si="69"/>
        <v>0</v>
      </c>
      <c r="AX59" s="30">
        <f t="shared" si="69"/>
        <v>0</v>
      </c>
      <c r="AY59" s="30">
        <f t="shared" si="69"/>
        <v>0</v>
      </c>
      <c r="AZ59" s="30">
        <f t="shared" si="69"/>
        <v>0</v>
      </c>
      <c r="BA59" s="30">
        <f t="shared" si="69"/>
        <v>0</v>
      </c>
      <c r="BB59" s="30">
        <f t="shared" si="69"/>
        <v>0</v>
      </c>
      <c r="BC59" s="30">
        <f t="shared" si="69"/>
        <v>0</v>
      </c>
      <c r="BD59" s="30">
        <f t="shared" si="69"/>
        <v>0</v>
      </c>
      <c r="BE59" s="30">
        <f t="shared" si="69"/>
        <v>0</v>
      </c>
      <c r="BF59" s="30">
        <f t="shared" si="69"/>
        <v>0</v>
      </c>
      <c r="BG59" s="30">
        <f t="shared" si="69"/>
        <v>0</v>
      </c>
      <c r="BH59" s="30">
        <f t="shared" si="69"/>
        <v>0</v>
      </c>
      <c r="BI59" s="30">
        <f t="shared" si="69"/>
        <v>0</v>
      </c>
      <c r="BJ59" s="30">
        <f t="shared" si="69"/>
        <v>0</v>
      </c>
      <c r="BK59" s="30">
        <f t="shared" si="69"/>
        <v>0</v>
      </c>
      <c r="BL59" s="30">
        <f t="shared" si="69"/>
        <v>0</v>
      </c>
      <c r="BM59" s="30">
        <f t="shared" si="69"/>
        <v>0</v>
      </c>
      <c r="BN59" s="30">
        <f t="shared" si="69"/>
        <v>0</v>
      </c>
      <c r="BO59" s="30">
        <f t="shared" si="69"/>
        <v>0</v>
      </c>
      <c r="BP59" s="30">
        <f t="shared" si="69"/>
        <v>0</v>
      </c>
      <c r="BQ59" s="30">
        <f t="shared" ref="BQ59:CH59" si="70">((BQ5*0.5)+BP23-BQ41)*BQ78*BQ93*BQ$2</f>
        <v>0</v>
      </c>
      <c r="BR59" s="30">
        <f t="shared" si="70"/>
        <v>0</v>
      </c>
      <c r="BS59" s="30">
        <f t="shared" si="70"/>
        <v>0</v>
      </c>
      <c r="BT59" s="30">
        <f t="shared" si="70"/>
        <v>0</v>
      </c>
      <c r="BU59" s="30">
        <f t="shared" si="70"/>
        <v>0</v>
      </c>
      <c r="BV59" s="30">
        <f t="shared" si="70"/>
        <v>0</v>
      </c>
      <c r="BW59" s="30">
        <f t="shared" si="70"/>
        <v>0</v>
      </c>
      <c r="BX59" s="30">
        <f t="shared" si="70"/>
        <v>0</v>
      </c>
      <c r="BY59" s="30">
        <f t="shared" si="70"/>
        <v>0</v>
      </c>
      <c r="BZ59" s="30">
        <f t="shared" si="70"/>
        <v>0</v>
      </c>
      <c r="CA59" s="30">
        <f t="shared" si="70"/>
        <v>0</v>
      </c>
      <c r="CB59" s="30">
        <f t="shared" si="70"/>
        <v>0</v>
      </c>
      <c r="CC59" s="30">
        <f t="shared" si="70"/>
        <v>0</v>
      </c>
      <c r="CD59" s="30">
        <f t="shared" si="70"/>
        <v>0</v>
      </c>
      <c r="CE59" s="30">
        <f t="shared" si="70"/>
        <v>0</v>
      </c>
      <c r="CF59" s="30">
        <f t="shared" si="70"/>
        <v>0</v>
      </c>
      <c r="CG59" s="30">
        <f t="shared" si="70"/>
        <v>0</v>
      </c>
      <c r="CH59" s="33">
        <f t="shared" si="70"/>
        <v>0</v>
      </c>
    </row>
    <row r="60" spans="1:86" ht="15.6" x14ac:dyDescent="0.3">
      <c r="A60" s="569"/>
      <c r="B60" s="14" t="str">
        <f t="shared" si="68"/>
        <v>Building Shell</v>
      </c>
      <c r="C60" s="30">
        <f t="shared" ref="C60:C71" si="71">((C6*0.5)-C42)*C79*C94*C$2</f>
        <v>0</v>
      </c>
      <c r="D60" s="30">
        <f t="shared" ref="D60:BO60" si="72">((D6*0.5)+C24-D42)*D79*D94*D$2</f>
        <v>0</v>
      </c>
      <c r="E60" s="30">
        <f t="shared" si="72"/>
        <v>0</v>
      </c>
      <c r="F60" s="30">
        <f t="shared" si="72"/>
        <v>0</v>
      </c>
      <c r="G60" s="30">
        <f t="shared" si="72"/>
        <v>0</v>
      </c>
      <c r="H60" s="30">
        <f t="shared" si="72"/>
        <v>0</v>
      </c>
      <c r="I60" s="30">
        <f t="shared" si="72"/>
        <v>603.30995617034989</v>
      </c>
      <c r="J60" s="30">
        <f t="shared" si="72"/>
        <v>1155.8044951242682</v>
      </c>
      <c r="K60" s="30">
        <f t="shared" si="72"/>
        <v>503.44008057670857</v>
      </c>
      <c r="L60" s="30">
        <f t="shared" si="72"/>
        <v>155.08495348238208</v>
      </c>
      <c r="M60" s="30">
        <f t="shared" si="72"/>
        <v>258.62037321578208</v>
      </c>
      <c r="N60" s="30">
        <f t="shared" si="72"/>
        <v>405.01874154608208</v>
      </c>
      <c r="O60" s="30">
        <f t="shared" si="72"/>
        <v>415.08731378981497</v>
      </c>
      <c r="P60" s="30">
        <f t="shared" si="72"/>
        <v>354.82769184980913</v>
      </c>
      <c r="Q60" s="30">
        <f t="shared" si="72"/>
        <v>291.3567813835956</v>
      </c>
      <c r="R60" s="30">
        <f t="shared" si="72"/>
        <v>162.83978944420409</v>
      </c>
      <c r="S60" s="30">
        <f t="shared" si="72"/>
        <v>189.36787322589996</v>
      </c>
      <c r="T60" s="30">
        <f t="shared" si="72"/>
        <v>961.61754623954846</v>
      </c>
      <c r="U60" s="30">
        <f t="shared" si="72"/>
        <v>1206.6199123406998</v>
      </c>
      <c r="V60" s="30">
        <f t="shared" si="72"/>
        <v>1155.8044951242682</v>
      </c>
      <c r="W60" s="30">
        <f t="shared" si="72"/>
        <v>503.44008057670857</v>
      </c>
      <c r="X60" s="30">
        <f t="shared" si="72"/>
        <v>155.08495348238208</v>
      </c>
      <c r="Y60" s="30">
        <f t="shared" si="72"/>
        <v>258.62037321578208</v>
      </c>
      <c r="Z60" s="30">
        <f t="shared" si="72"/>
        <v>405.01874154608208</v>
      </c>
      <c r="AA60" s="30">
        <f t="shared" si="72"/>
        <v>415.08731378981497</v>
      </c>
      <c r="AB60" s="30">
        <f t="shared" si="72"/>
        <v>354.82769184980913</v>
      </c>
      <c r="AC60" s="30">
        <f t="shared" si="72"/>
        <v>291.3567813835956</v>
      </c>
      <c r="AD60" s="30">
        <f t="shared" si="72"/>
        <v>162.83978944420409</v>
      </c>
      <c r="AE60" s="30">
        <f t="shared" si="72"/>
        <v>189.36787322589996</v>
      </c>
      <c r="AF60" s="30">
        <f t="shared" si="72"/>
        <v>961.61754623954846</v>
      </c>
      <c r="AG60" s="30">
        <f t="shared" si="72"/>
        <v>1206.6199123406998</v>
      </c>
      <c r="AH60" s="30">
        <f t="shared" si="72"/>
        <v>1155.8044951242682</v>
      </c>
      <c r="AI60" s="30">
        <f t="shared" si="72"/>
        <v>503.44008057670857</v>
      </c>
      <c r="AJ60" s="30">
        <f t="shared" si="72"/>
        <v>155.08495348238208</v>
      </c>
      <c r="AK60" s="30">
        <f t="shared" si="72"/>
        <v>258.62037321578208</v>
      </c>
      <c r="AL60" s="30">
        <f t="shared" si="72"/>
        <v>405.01874154608208</v>
      </c>
      <c r="AM60" s="30">
        <f t="shared" si="72"/>
        <v>415.08731378981497</v>
      </c>
      <c r="AN60" s="30">
        <f t="shared" si="72"/>
        <v>354.82769184980913</v>
      </c>
      <c r="AO60" s="30">
        <f t="shared" si="72"/>
        <v>291.3567813835956</v>
      </c>
      <c r="AP60" s="30">
        <f t="shared" si="72"/>
        <v>162.83978944420409</v>
      </c>
      <c r="AQ60" s="30">
        <f t="shared" si="72"/>
        <v>189.36787322589996</v>
      </c>
      <c r="AR60" s="30">
        <f t="shared" si="72"/>
        <v>961.61754623954846</v>
      </c>
      <c r="AS60" s="30">
        <f t="shared" si="72"/>
        <v>1206.6199123406998</v>
      </c>
      <c r="AT60" s="30">
        <f t="shared" si="72"/>
        <v>1155.8044951242682</v>
      </c>
      <c r="AU60" s="30">
        <f t="shared" si="72"/>
        <v>503.44008057670857</v>
      </c>
      <c r="AV60" s="30">
        <f t="shared" si="72"/>
        <v>155.08495348238208</v>
      </c>
      <c r="AW60" s="30">
        <f t="shared" si="72"/>
        <v>258.62037321578208</v>
      </c>
      <c r="AX60" s="30">
        <f t="shared" si="72"/>
        <v>405.01874154608208</v>
      </c>
      <c r="AY60" s="30">
        <f t="shared" si="72"/>
        <v>415.08731378981497</v>
      </c>
      <c r="AZ60" s="30">
        <f t="shared" si="72"/>
        <v>354.82769184980913</v>
      </c>
      <c r="BA60" s="30">
        <f t="shared" si="72"/>
        <v>291.3567813835956</v>
      </c>
      <c r="BB60" s="30">
        <f t="shared" si="72"/>
        <v>162.83978944420409</v>
      </c>
      <c r="BC60" s="30">
        <f t="shared" si="72"/>
        <v>189.36787322589996</v>
      </c>
      <c r="BD60" s="30">
        <f t="shared" si="72"/>
        <v>961.61754623954846</v>
      </c>
      <c r="BE60" s="30">
        <f t="shared" si="72"/>
        <v>1206.6199123406998</v>
      </c>
      <c r="BF60" s="30">
        <f t="shared" si="72"/>
        <v>1155.8044951242682</v>
      </c>
      <c r="BG60" s="30">
        <f t="shared" si="72"/>
        <v>503.44008057670857</v>
      </c>
      <c r="BH60" s="30">
        <f t="shared" si="72"/>
        <v>155.08495348238208</v>
      </c>
      <c r="BI60" s="30">
        <f t="shared" si="72"/>
        <v>258.62037321578208</v>
      </c>
      <c r="BJ60" s="30">
        <f t="shared" si="72"/>
        <v>405.01874154608208</v>
      </c>
      <c r="BK60" s="30">
        <f t="shared" si="72"/>
        <v>415.08731378981497</v>
      </c>
      <c r="BL60" s="30">
        <f t="shared" si="72"/>
        <v>354.82769184980913</v>
      </c>
      <c r="BM60" s="30">
        <f t="shared" si="72"/>
        <v>291.3567813835956</v>
      </c>
      <c r="BN60" s="30">
        <f t="shared" si="72"/>
        <v>162.83978944420409</v>
      </c>
      <c r="BO60" s="30">
        <f t="shared" si="72"/>
        <v>189.36787322589996</v>
      </c>
      <c r="BP60" s="30">
        <f t="shared" ref="BP60:CH60" si="73">((BP6*0.5)+BO24-BP42)*BP79*BP94*BP$2</f>
        <v>961.61754623954846</v>
      </c>
      <c r="BQ60" s="30">
        <f t="shared" si="73"/>
        <v>1206.6199123406998</v>
      </c>
      <c r="BR60" s="30">
        <f t="shared" si="73"/>
        <v>1155.8044951242682</v>
      </c>
      <c r="BS60" s="30">
        <f t="shared" si="73"/>
        <v>503.44008057670857</v>
      </c>
      <c r="BT60" s="30">
        <f t="shared" si="73"/>
        <v>155.08495348238208</v>
      </c>
      <c r="BU60" s="30">
        <f t="shared" si="73"/>
        <v>258.62037321578208</v>
      </c>
      <c r="BV60" s="30">
        <f t="shared" si="73"/>
        <v>405.01874154608208</v>
      </c>
      <c r="BW60" s="30">
        <f t="shared" si="73"/>
        <v>415.08731378981497</v>
      </c>
      <c r="BX60" s="30">
        <f t="shared" si="73"/>
        <v>354.82769184980913</v>
      </c>
      <c r="BY60" s="30">
        <f t="shared" si="73"/>
        <v>291.3567813835956</v>
      </c>
      <c r="BZ60" s="30">
        <f t="shared" si="73"/>
        <v>162.83978944420409</v>
      </c>
      <c r="CA60" s="30">
        <f t="shared" si="73"/>
        <v>189.36787322589996</v>
      </c>
      <c r="CB60" s="30">
        <f t="shared" si="73"/>
        <v>961.61754623954846</v>
      </c>
      <c r="CC60" s="30">
        <f t="shared" si="73"/>
        <v>1206.6199123406998</v>
      </c>
      <c r="CD60" s="30">
        <f t="shared" si="73"/>
        <v>1155.8044951242682</v>
      </c>
      <c r="CE60" s="30">
        <f t="shared" si="73"/>
        <v>503.44008057670857</v>
      </c>
      <c r="CF60" s="30">
        <f t="shared" si="73"/>
        <v>155.08495348238208</v>
      </c>
      <c r="CG60" s="30">
        <f t="shared" si="73"/>
        <v>258.62037321578208</v>
      </c>
      <c r="CH60" s="33">
        <f t="shared" si="73"/>
        <v>405.01874154608208</v>
      </c>
    </row>
    <row r="61" spans="1:86" ht="15.6" x14ac:dyDescent="0.3">
      <c r="A61" s="569"/>
      <c r="B61" s="14" t="str">
        <f t="shared" si="68"/>
        <v>Cooking</v>
      </c>
      <c r="C61" s="30">
        <f t="shared" si="71"/>
        <v>0</v>
      </c>
      <c r="D61" s="30">
        <f t="shared" ref="D61:BO61" si="74">((D7*0.5)+C25-D43)*D80*D95*D$2</f>
        <v>0</v>
      </c>
      <c r="E61" s="30">
        <f t="shared" si="74"/>
        <v>0</v>
      </c>
      <c r="F61" s="30">
        <f t="shared" si="74"/>
        <v>0</v>
      </c>
      <c r="G61" s="30">
        <f t="shared" si="74"/>
        <v>0</v>
      </c>
      <c r="H61" s="30">
        <f t="shared" si="74"/>
        <v>0</v>
      </c>
      <c r="I61" s="30">
        <f t="shared" si="74"/>
        <v>0</v>
      </c>
      <c r="J61" s="30">
        <f t="shared" si="74"/>
        <v>0</v>
      </c>
      <c r="K61" s="30">
        <f t="shared" si="74"/>
        <v>0</v>
      </c>
      <c r="L61" s="30">
        <f t="shared" si="74"/>
        <v>0</v>
      </c>
      <c r="M61" s="30">
        <f t="shared" si="74"/>
        <v>0</v>
      </c>
      <c r="N61" s="30">
        <f t="shared" si="74"/>
        <v>0</v>
      </c>
      <c r="O61" s="30">
        <f t="shared" si="74"/>
        <v>0</v>
      </c>
      <c r="P61" s="30">
        <f t="shared" si="74"/>
        <v>0</v>
      </c>
      <c r="Q61" s="30">
        <f t="shared" si="74"/>
        <v>0</v>
      </c>
      <c r="R61" s="30">
        <f t="shared" si="74"/>
        <v>0</v>
      </c>
      <c r="S61" s="30">
        <f t="shared" si="74"/>
        <v>0</v>
      </c>
      <c r="T61" s="30">
        <f t="shared" si="74"/>
        <v>0</v>
      </c>
      <c r="U61" s="30">
        <f t="shared" si="74"/>
        <v>0</v>
      </c>
      <c r="V61" s="30">
        <f t="shared" si="74"/>
        <v>0</v>
      </c>
      <c r="W61" s="30">
        <f t="shared" si="74"/>
        <v>0</v>
      </c>
      <c r="X61" s="30">
        <f t="shared" si="74"/>
        <v>0</v>
      </c>
      <c r="Y61" s="30">
        <f t="shared" si="74"/>
        <v>0</v>
      </c>
      <c r="Z61" s="30">
        <f t="shared" si="74"/>
        <v>0</v>
      </c>
      <c r="AA61" s="30">
        <f t="shared" si="74"/>
        <v>0</v>
      </c>
      <c r="AB61" s="30">
        <f t="shared" si="74"/>
        <v>0</v>
      </c>
      <c r="AC61" s="30">
        <f t="shared" si="74"/>
        <v>0</v>
      </c>
      <c r="AD61" s="30">
        <f t="shared" si="74"/>
        <v>0</v>
      </c>
      <c r="AE61" s="30">
        <f t="shared" si="74"/>
        <v>0</v>
      </c>
      <c r="AF61" s="30">
        <f t="shared" si="74"/>
        <v>0</v>
      </c>
      <c r="AG61" s="30">
        <f t="shared" si="74"/>
        <v>0</v>
      </c>
      <c r="AH61" s="30">
        <f t="shared" si="74"/>
        <v>0</v>
      </c>
      <c r="AI61" s="30">
        <f t="shared" si="74"/>
        <v>0</v>
      </c>
      <c r="AJ61" s="30">
        <f t="shared" si="74"/>
        <v>0</v>
      </c>
      <c r="AK61" s="30">
        <f t="shared" si="74"/>
        <v>0</v>
      </c>
      <c r="AL61" s="30">
        <f t="shared" si="74"/>
        <v>0</v>
      </c>
      <c r="AM61" s="30">
        <f t="shared" si="74"/>
        <v>0</v>
      </c>
      <c r="AN61" s="30">
        <f t="shared" si="74"/>
        <v>0</v>
      </c>
      <c r="AO61" s="30">
        <f t="shared" si="74"/>
        <v>0</v>
      </c>
      <c r="AP61" s="30">
        <f t="shared" si="74"/>
        <v>0</v>
      </c>
      <c r="AQ61" s="30">
        <f t="shared" si="74"/>
        <v>0</v>
      </c>
      <c r="AR61" s="30">
        <f t="shared" si="74"/>
        <v>0</v>
      </c>
      <c r="AS61" s="30">
        <f t="shared" si="74"/>
        <v>0</v>
      </c>
      <c r="AT61" s="30">
        <f t="shared" si="74"/>
        <v>0</v>
      </c>
      <c r="AU61" s="30">
        <f t="shared" si="74"/>
        <v>0</v>
      </c>
      <c r="AV61" s="30">
        <f t="shared" si="74"/>
        <v>0</v>
      </c>
      <c r="AW61" s="30">
        <f t="shared" si="74"/>
        <v>0</v>
      </c>
      <c r="AX61" s="30">
        <f t="shared" si="74"/>
        <v>0</v>
      </c>
      <c r="AY61" s="30">
        <f t="shared" si="74"/>
        <v>0</v>
      </c>
      <c r="AZ61" s="30">
        <f t="shared" si="74"/>
        <v>0</v>
      </c>
      <c r="BA61" s="30">
        <f t="shared" si="74"/>
        <v>0</v>
      </c>
      <c r="BB61" s="30">
        <f t="shared" si="74"/>
        <v>0</v>
      </c>
      <c r="BC61" s="30">
        <f t="shared" si="74"/>
        <v>0</v>
      </c>
      <c r="BD61" s="30">
        <f t="shared" si="74"/>
        <v>0</v>
      </c>
      <c r="BE61" s="30">
        <f t="shared" si="74"/>
        <v>0</v>
      </c>
      <c r="BF61" s="30">
        <f t="shared" si="74"/>
        <v>0</v>
      </c>
      <c r="BG61" s="30">
        <f t="shared" si="74"/>
        <v>0</v>
      </c>
      <c r="BH61" s="30">
        <f t="shared" si="74"/>
        <v>0</v>
      </c>
      <c r="BI61" s="30">
        <f t="shared" si="74"/>
        <v>0</v>
      </c>
      <c r="BJ61" s="30">
        <f t="shared" si="74"/>
        <v>0</v>
      </c>
      <c r="BK61" s="30">
        <f t="shared" si="74"/>
        <v>0</v>
      </c>
      <c r="BL61" s="30">
        <f t="shared" si="74"/>
        <v>0</v>
      </c>
      <c r="BM61" s="30">
        <f t="shared" si="74"/>
        <v>0</v>
      </c>
      <c r="BN61" s="30">
        <f t="shared" si="74"/>
        <v>0</v>
      </c>
      <c r="BO61" s="30">
        <f t="shared" si="74"/>
        <v>0</v>
      </c>
      <c r="BP61" s="30">
        <f t="shared" ref="BP61:CH61" si="75">((BP7*0.5)+BO25-BP43)*BP80*BP95*BP$2</f>
        <v>0</v>
      </c>
      <c r="BQ61" s="30">
        <f t="shared" si="75"/>
        <v>0</v>
      </c>
      <c r="BR61" s="30">
        <f t="shared" si="75"/>
        <v>0</v>
      </c>
      <c r="BS61" s="30">
        <f t="shared" si="75"/>
        <v>0</v>
      </c>
      <c r="BT61" s="30">
        <f t="shared" si="75"/>
        <v>0</v>
      </c>
      <c r="BU61" s="30">
        <f t="shared" si="75"/>
        <v>0</v>
      </c>
      <c r="BV61" s="30">
        <f t="shared" si="75"/>
        <v>0</v>
      </c>
      <c r="BW61" s="30">
        <f t="shared" si="75"/>
        <v>0</v>
      </c>
      <c r="BX61" s="30">
        <f t="shared" si="75"/>
        <v>0</v>
      </c>
      <c r="BY61" s="30">
        <f t="shared" si="75"/>
        <v>0</v>
      </c>
      <c r="BZ61" s="30">
        <f t="shared" si="75"/>
        <v>0</v>
      </c>
      <c r="CA61" s="30">
        <f t="shared" si="75"/>
        <v>0</v>
      </c>
      <c r="CB61" s="30">
        <f t="shared" si="75"/>
        <v>0</v>
      </c>
      <c r="CC61" s="30">
        <f t="shared" si="75"/>
        <v>0</v>
      </c>
      <c r="CD61" s="30">
        <f t="shared" si="75"/>
        <v>0</v>
      </c>
      <c r="CE61" s="30">
        <f t="shared" si="75"/>
        <v>0</v>
      </c>
      <c r="CF61" s="30">
        <f t="shared" si="75"/>
        <v>0</v>
      </c>
      <c r="CG61" s="30">
        <f t="shared" si="75"/>
        <v>0</v>
      </c>
      <c r="CH61" s="33">
        <f t="shared" si="75"/>
        <v>0</v>
      </c>
    </row>
    <row r="62" spans="1:86" ht="15.6" x14ac:dyDescent="0.3">
      <c r="A62" s="569"/>
      <c r="B62" s="14" t="str">
        <f t="shared" si="68"/>
        <v>Cooling</v>
      </c>
      <c r="C62" s="30">
        <f t="shared" si="71"/>
        <v>0</v>
      </c>
      <c r="D62" s="30">
        <f t="shared" ref="D62:BO62" si="76">((D8*0.5)+C26-D44)*D81*D96*D$2</f>
        <v>0</v>
      </c>
      <c r="E62" s="30">
        <f t="shared" si="76"/>
        <v>0</v>
      </c>
      <c r="F62" s="30">
        <f t="shared" si="76"/>
        <v>0</v>
      </c>
      <c r="G62" s="30">
        <f t="shared" si="76"/>
        <v>0</v>
      </c>
      <c r="H62" s="30">
        <f t="shared" si="76"/>
        <v>0</v>
      </c>
      <c r="I62" s="30">
        <f t="shared" si="76"/>
        <v>0</v>
      </c>
      <c r="J62" s="30">
        <f t="shared" si="76"/>
        <v>0</v>
      </c>
      <c r="K62" s="30">
        <f t="shared" si="76"/>
        <v>0</v>
      </c>
      <c r="L62" s="30">
        <f t="shared" si="76"/>
        <v>0</v>
      </c>
      <c r="M62" s="30">
        <f t="shared" si="76"/>
        <v>0</v>
      </c>
      <c r="N62" s="30">
        <f t="shared" si="76"/>
        <v>0</v>
      </c>
      <c r="O62" s="30">
        <f t="shared" si="76"/>
        <v>0</v>
      </c>
      <c r="P62" s="30">
        <f t="shared" si="76"/>
        <v>0</v>
      </c>
      <c r="Q62" s="30">
        <f t="shared" si="76"/>
        <v>0</v>
      </c>
      <c r="R62" s="30">
        <f t="shared" si="76"/>
        <v>0</v>
      </c>
      <c r="S62" s="30">
        <f t="shared" si="76"/>
        <v>0</v>
      </c>
      <c r="T62" s="30">
        <f t="shared" si="76"/>
        <v>0</v>
      </c>
      <c r="U62" s="30">
        <f t="shared" si="76"/>
        <v>0</v>
      </c>
      <c r="V62" s="30">
        <f t="shared" si="76"/>
        <v>0</v>
      </c>
      <c r="W62" s="30">
        <f t="shared" si="76"/>
        <v>0</v>
      </c>
      <c r="X62" s="30">
        <f t="shared" si="76"/>
        <v>0</v>
      </c>
      <c r="Y62" s="30">
        <f t="shared" si="76"/>
        <v>0</v>
      </c>
      <c r="Z62" s="30">
        <f t="shared" si="76"/>
        <v>0</v>
      </c>
      <c r="AA62" s="30">
        <f t="shared" si="76"/>
        <v>0</v>
      </c>
      <c r="AB62" s="30">
        <f t="shared" si="76"/>
        <v>0</v>
      </c>
      <c r="AC62" s="30">
        <f t="shared" si="76"/>
        <v>0</v>
      </c>
      <c r="AD62" s="30">
        <f t="shared" si="76"/>
        <v>0</v>
      </c>
      <c r="AE62" s="30">
        <f t="shared" si="76"/>
        <v>0</v>
      </c>
      <c r="AF62" s="30">
        <f t="shared" si="76"/>
        <v>0</v>
      </c>
      <c r="AG62" s="30">
        <f t="shared" si="76"/>
        <v>0</v>
      </c>
      <c r="AH62" s="30">
        <f t="shared" si="76"/>
        <v>0</v>
      </c>
      <c r="AI62" s="30">
        <f t="shared" si="76"/>
        <v>0</v>
      </c>
      <c r="AJ62" s="30">
        <f t="shared" si="76"/>
        <v>0</v>
      </c>
      <c r="AK62" s="30">
        <f t="shared" si="76"/>
        <v>0</v>
      </c>
      <c r="AL62" s="30">
        <f t="shared" si="76"/>
        <v>0</v>
      </c>
      <c r="AM62" s="30">
        <f t="shared" si="76"/>
        <v>0</v>
      </c>
      <c r="AN62" s="30">
        <f t="shared" si="76"/>
        <v>0</v>
      </c>
      <c r="AO62" s="30">
        <f t="shared" si="76"/>
        <v>0</v>
      </c>
      <c r="AP62" s="30">
        <f t="shared" si="76"/>
        <v>0</v>
      </c>
      <c r="AQ62" s="30">
        <f t="shared" si="76"/>
        <v>0</v>
      </c>
      <c r="AR62" s="30">
        <f t="shared" si="76"/>
        <v>0</v>
      </c>
      <c r="AS62" s="30">
        <f t="shared" si="76"/>
        <v>0</v>
      </c>
      <c r="AT62" s="30">
        <f t="shared" si="76"/>
        <v>0</v>
      </c>
      <c r="AU62" s="30">
        <f t="shared" si="76"/>
        <v>0</v>
      </c>
      <c r="AV62" s="30">
        <f t="shared" si="76"/>
        <v>0</v>
      </c>
      <c r="AW62" s="30">
        <f t="shared" si="76"/>
        <v>0</v>
      </c>
      <c r="AX62" s="30">
        <f t="shared" si="76"/>
        <v>0</v>
      </c>
      <c r="AY62" s="30">
        <f t="shared" si="76"/>
        <v>0</v>
      </c>
      <c r="AZ62" s="30">
        <f t="shared" si="76"/>
        <v>0</v>
      </c>
      <c r="BA62" s="30">
        <f t="shared" si="76"/>
        <v>0</v>
      </c>
      <c r="BB62" s="30">
        <f t="shared" si="76"/>
        <v>0</v>
      </c>
      <c r="BC62" s="30">
        <f t="shared" si="76"/>
        <v>0</v>
      </c>
      <c r="BD62" s="30">
        <f t="shared" si="76"/>
        <v>0</v>
      </c>
      <c r="BE62" s="30">
        <f t="shared" si="76"/>
        <v>0</v>
      </c>
      <c r="BF62" s="30">
        <f t="shared" si="76"/>
        <v>0</v>
      </c>
      <c r="BG62" s="30">
        <f t="shared" si="76"/>
        <v>0</v>
      </c>
      <c r="BH62" s="30">
        <f t="shared" si="76"/>
        <v>0</v>
      </c>
      <c r="BI62" s="30">
        <f t="shared" si="76"/>
        <v>0</v>
      </c>
      <c r="BJ62" s="30">
        <f t="shared" si="76"/>
        <v>0</v>
      </c>
      <c r="BK62" s="30">
        <f t="shared" si="76"/>
        <v>0</v>
      </c>
      <c r="BL62" s="30">
        <f t="shared" si="76"/>
        <v>0</v>
      </c>
      <c r="BM62" s="30">
        <f t="shared" si="76"/>
        <v>0</v>
      </c>
      <c r="BN62" s="30">
        <f t="shared" si="76"/>
        <v>0</v>
      </c>
      <c r="BO62" s="30">
        <f t="shared" si="76"/>
        <v>0</v>
      </c>
      <c r="BP62" s="30">
        <f t="shared" ref="BP62:CH62" si="77">((BP8*0.5)+BO26-BP44)*BP81*BP96*BP$2</f>
        <v>0</v>
      </c>
      <c r="BQ62" s="30">
        <f t="shared" si="77"/>
        <v>0</v>
      </c>
      <c r="BR62" s="30">
        <f t="shared" si="77"/>
        <v>0</v>
      </c>
      <c r="BS62" s="30">
        <f t="shared" si="77"/>
        <v>0</v>
      </c>
      <c r="BT62" s="30">
        <f t="shared" si="77"/>
        <v>0</v>
      </c>
      <c r="BU62" s="30">
        <f t="shared" si="77"/>
        <v>0</v>
      </c>
      <c r="BV62" s="30">
        <f t="shared" si="77"/>
        <v>0</v>
      </c>
      <c r="BW62" s="30">
        <f t="shared" si="77"/>
        <v>0</v>
      </c>
      <c r="BX62" s="30">
        <f t="shared" si="77"/>
        <v>0</v>
      </c>
      <c r="BY62" s="30">
        <f t="shared" si="77"/>
        <v>0</v>
      </c>
      <c r="BZ62" s="30">
        <f t="shared" si="77"/>
        <v>0</v>
      </c>
      <c r="CA62" s="30">
        <f t="shared" si="77"/>
        <v>0</v>
      </c>
      <c r="CB62" s="30">
        <f t="shared" si="77"/>
        <v>0</v>
      </c>
      <c r="CC62" s="30">
        <f t="shared" si="77"/>
        <v>0</v>
      </c>
      <c r="CD62" s="30">
        <f t="shared" si="77"/>
        <v>0</v>
      </c>
      <c r="CE62" s="30">
        <f t="shared" si="77"/>
        <v>0</v>
      </c>
      <c r="CF62" s="30">
        <f t="shared" si="77"/>
        <v>0</v>
      </c>
      <c r="CG62" s="30">
        <f t="shared" si="77"/>
        <v>0</v>
      </c>
      <c r="CH62" s="33">
        <f t="shared" si="77"/>
        <v>0</v>
      </c>
    </row>
    <row r="63" spans="1:86" ht="15.6" x14ac:dyDescent="0.3">
      <c r="A63" s="569"/>
      <c r="B63" s="14" t="str">
        <f t="shared" si="68"/>
        <v>Ext Lighting</v>
      </c>
      <c r="C63" s="30">
        <f t="shared" si="71"/>
        <v>0</v>
      </c>
      <c r="D63" s="30">
        <f t="shared" ref="D63:BO63" si="78">((D9*0.5)+C27-D45)*D82*D97*D$2</f>
        <v>0</v>
      </c>
      <c r="E63" s="30">
        <f t="shared" si="78"/>
        <v>0</v>
      </c>
      <c r="F63" s="30">
        <f t="shared" si="78"/>
        <v>0</v>
      </c>
      <c r="G63" s="30">
        <f t="shared" si="78"/>
        <v>0</v>
      </c>
      <c r="H63" s="30">
        <f t="shared" si="78"/>
        <v>0</v>
      </c>
      <c r="I63" s="30">
        <f t="shared" si="78"/>
        <v>0</v>
      </c>
      <c r="J63" s="30">
        <f t="shared" si="78"/>
        <v>0</v>
      </c>
      <c r="K63" s="30">
        <f t="shared" si="78"/>
        <v>0</v>
      </c>
      <c r="L63" s="30">
        <f t="shared" si="78"/>
        <v>0</v>
      </c>
      <c r="M63" s="30">
        <f t="shared" si="78"/>
        <v>0</v>
      </c>
      <c r="N63" s="30">
        <f t="shared" si="78"/>
        <v>0</v>
      </c>
      <c r="O63" s="30">
        <f t="shared" si="78"/>
        <v>0</v>
      </c>
      <c r="P63" s="30">
        <f t="shared" si="78"/>
        <v>0</v>
      </c>
      <c r="Q63" s="30">
        <f t="shared" si="78"/>
        <v>0</v>
      </c>
      <c r="R63" s="30">
        <f t="shared" si="78"/>
        <v>0</v>
      </c>
      <c r="S63" s="30">
        <f t="shared" si="78"/>
        <v>0</v>
      </c>
      <c r="T63" s="30">
        <f t="shared" si="78"/>
        <v>0</v>
      </c>
      <c r="U63" s="30">
        <f t="shared" si="78"/>
        <v>0</v>
      </c>
      <c r="V63" s="30">
        <f t="shared" si="78"/>
        <v>0</v>
      </c>
      <c r="W63" s="30">
        <f t="shared" si="78"/>
        <v>0</v>
      </c>
      <c r="X63" s="30">
        <f t="shared" si="78"/>
        <v>0</v>
      </c>
      <c r="Y63" s="30">
        <f t="shared" si="78"/>
        <v>0</v>
      </c>
      <c r="Z63" s="30">
        <f t="shared" si="78"/>
        <v>0</v>
      </c>
      <c r="AA63" s="30">
        <f t="shared" si="78"/>
        <v>0</v>
      </c>
      <c r="AB63" s="30">
        <f t="shared" si="78"/>
        <v>0</v>
      </c>
      <c r="AC63" s="30">
        <f t="shared" si="78"/>
        <v>0</v>
      </c>
      <c r="AD63" s="30">
        <f t="shared" si="78"/>
        <v>0</v>
      </c>
      <c r="AE63" s="30">
        <f t="shared" si="78"/>
        <v>0</v>
      </c>
      <c r="AF63" s="30">
        <f t="shared" si="78"/>
        <v>0</v>
      </c>
      <c r="AG63" s="30">
        <f t="shared" si="78"/>
        <v>0</v>
      </c>
      <c r="AH63" s="30">
        <f t="shared" si="78"/>
        <v>0</v>
      </c>
      <c r="AI63" s="30">
        <f t="shared" si="78"/>
        <v>0</v>
      </c>
      <c r="AJ63" s="30">
        <f t="shared" si="78"/>
        <v>0</v>
      </c>
      <c r="AK63" s="30">
        <f t="shared" si="78"/>
        <v>0</v>
      </c>
      <c r="AL63" s="30">
        <f t="shared" si="78"/>
        <v>0</v>
      </c>
      <c r="AM63" s="30">
        <f t="shared" si="78"/>
        <v>0</v>
      </c>
      <c r="AN63" s="30">
        <f t="shared" si="78"/>
        <v>0</v>
      </c>
      <c r="AO63" s="30">
        <f t="shared" si="78"/>
        <v>0</v>
      </c>
      <c r="AP63" s="30">
        <f t="shared" si="78"/>
        <v>0</v>
      </c>
      <c r="AQ63" s="30">
        <f t="shared" si="78"/>
        <v>0</v>
      </c>
      <c r="AR63" s="30">
        <f t="shared" si="78"/>
        <v>0</v>
      </c>
      <c r="AS63" s="30">
        <f t="shared" si="78"/>
        <v>0</v>
      </c>
      <c r="AT63" s="30">
        <f t="shared" si="78"/>
        <v>0</v>
      </c>
      <c r="AU63" s="30">
        <f t="shared" si="78"/>
        <v>0</v>
      </c>
      <c r="AV63" s="30">
        <f t="shared" si="78"/>
        <v>0</v>
      </c>
      <c r="AW63" s="30">
        <f t="shared" si="78"/>
        <v>0</v>
      </c>
      <c r="AX63" s="30">
        <f t="shared" si="78"/>
        <v>0</v>
      </c>
      <c r="AY63" s="30">
        <f t="shared" si="78"/>
        <v>0</v>
      </c>
      <c r="AZ63" s="30">
        <f t="shared" si="78"/>
        <v>0</v>
      </c>
      <c r="BA63" s="30">
        <f t="shared" si="78"/>
        <v>0</v>
      </c>
      <c r="BB63" s="30">
        <f t="shared" si="78"/>
        <v>0</v>
      </c>
      <c r="BC63" s="30">
        <f t="shared" si="78"/>
        <v>0</v>
      </c>
      <c r="BD63" s="30">
        <f t="shared" si="78"/>
        <v>0</v>
      </c>
      <c r="BE63" s="30">
        <f t="shared" si="78"/>
        <v>0</v>
      </c>
      <c r="BF63" s="30">
        <f t="shared" si="78"/>
        <v>0</v>
      </c>
      <c r="BG63" s="30">
        <f t="shared" si="78"/>
        <v>0</v>
      </c>
      <c r="BH63" s="30">
        <f t="shared" si="78"/>
        <v>0</v>
      </c>
      <c r="BI63" s="30">
        <f t="shared" si="78"/>
        <v>0</v>
      </c>
      <c r="BJ63" s="30">
        <f t="shared" si="78"/>
        <v>0</v>
      </c>
      <c r="BK63" s="30">
        <f t="shared" si="78"/>
        <v>0</v>
      </c>
      <c r="BL63" s="30">
        <f t="shared" si="78"/>
        <v>0</v>
      </c>
      <c r="BM63" s="30">
        <f t="shared" si="78"/>
        <v>0</v>
      </c>
      <c r="BN63" s="30">
        <f t="shared" si="78"/>
        <v>0</v>
      </c>
      <c r="BO63" s="30">
        <f t="shared" si="78"/>
        <v>0</v>
      </c>
      <c r="BP63" s="30">
        <f t="shared" ref="BP63:CH63" si="79">((BP9*0.5)+BO27-BP45)*BP82*BP97*BP$2</f>
        <v>0</v>
      </c>
      <c r="BQ63" s="30">
        <f t="shared" si="79"/>
        <v>0</v>
      </c>
      <c r="BR63" s="30">
        <f t="shared" si="79"/>
        <v>0</v>
      </c>
      <c r="BS63" s="30">
        <f t="shared" si="79"/>
        <v>0</v>
      </c>
      <c r="BT63" s="30">
        <f t="shared" si="79"/>
        <v>0</v>
      </c>
      <c r="BU63" s="30">
        <f t="shared" si="79"/>
        <v>0</v>
      </c>
      <c r="BV63" s="30">
        <f t="shared" si="79"/>
        <v>0</v>
      </c>
      <c r="BW63" s="30">
        <f t="shared" si="79"/>
        <v>0</v>
      </c>
      <c r="BX63" s="30">
        <f t="shared" si="79"/>
        <v>0</v>
      </c>
      <c r="BY63" s="30">
        <f t="shared" si="79"/>
        <v>0</v>
      </c>
      <c r="BZ63" s="30">
        <f t="shared" si="79"/>
        <v>0</v>
      </c>
      <c r="CA63" s="30">
        <f t="shared" si="79"/>
        <v>0</v>
      </c>
      <c r="CB63" s="30">
        <f t="shared" si="79"/>
        <v>0</v>
      </c>
      <c r="CC63" s="30">
        <f t="shared" si="79"/>
        <v>0</v>
      </c>
      <c r="CD63" s="30">
        <f t="shared" si="79"/>
        <v>0</v>
      </c>
      <c r="CE63" s="30">
        <f t="shared" si="79"/>
        <v>0</v>
      </c>
      <c r="CF63" s="30">
        <f t="shared" si="79"/>
        <v>0</v>
      </c>
      <c r="CG63" s="30">
        <f t="shared" si="79"/>
        <v>0</v>
      </c>
      <c r="CH63" s="33">
        <f t="shared" si="79"/>
        <v>0</v>
      </c>
    </row>
    <row r="64" spans="1:86" ht="15.6" x14ac:dyDescent="0.3">
      <c r="A64" s="569"/>
      <c r="B64" s="14" t="str">
        <f t="shared" si="68"/>
        <v>Heating</v>
      </c>
      <c r="C64" s="30">
        <f t="shared" si="71"/>
        <v>0</v>
      </c>
      <c r="D64" s="30">
        <f t="shared" ref="D64:BO64" si="80">((D10*0.5)+C28-D46)*D83*D98*D$2</f>
        <v>0</v>
      </c>
      <c r="E64" s="30">
        <f t="shared" si="80"/>
        <v>0</v>
      </c>
      <c r="F64" s="30">
        <f t="shared" si="80"/>
        <v>0</v>
      </c>
      <c r="G64" s="30">
        <f t="shared" si="80"/>
        <v>0</v>
      </c>
      <c r="H64" s="30">
        <f t="shared" si="80"/>
        <v>0</v>
      </c>
      <c r="I64" s="30">
        <f t="shared" si="80"/>
        <v>0</v>
      </c>
      <c r="J64" s="30">
        <f t="shared" si="80"/>
        <v>0</v>
      </c>
      <c r="K64" s="30">
        <f t="shared" si="80"/>
        <v>0</v>
      </c>
      <c r="L64" s="30">
        <f t="shared" si="80"/>
        <v>0</v>
      </c>
      <c r="M64" s="30">
        <f t="shared" si="80"/>
        <v>0</v>
      </c>
      <c r="N64" s="30">
        <f t="shared" si="80"/>
        <v>0</v>
      </c>
      <c r="O64" s="30">
        <f t="shared" si="80"/>
        <v>0</v>
      </c>
      <c r="P64" s="30">
        <f t="shared" si="80"/>
        <v>0</v>
      </c>
      <c r="Q64" s="30">
        <f t="shared" si="80"/>
        <v>0</v>
      </c>
      <c r="R64" s="30">
        <f t="shared" si="80"/>
        <v>0</v>
      </c>
      <c r="S64" s="30">
        <f t="shared" si="80"/>
        <v>0</v>
      </c>
      <c r="T64" s="30">
        <f t="shared" si="80"/>
        <v>0</v>
      </c>
      <c r="U64" s="30">
        <f t="shared" si="80"/>
        <v>0</v>
      </c>
      <c r="V64" s="30">
        <f t="shared" si="80"/>
        <v>0</v>
      </c>
      <c r="W64" s="30">
        <f t="shared" si="80"/>
        <v>0</v>
      </c>
      <c r="X64" s="30">
        <f t="shared" si="80"/>
        <v>0</v>
      </c>
      <c r="Y64" s="30">
        <f t="shared" si="80"/>
        <v>0</v>
      </c>
      <c r="Z64" s="30">
        <f t="shared" si="80"/>
        <v>0</v>
      </c>
      <c r="AA64" s="30">
        <f t="shared" si="80"/>
        <v>0</v>
      </c>
      <c r="AB64" s="30">
        <f t="shared" si="80"/>
        <v>0</v>
      </c>
      <c r="AC64" s="30">
        <f t="shared" si="80"/>
        <v>0</v>
      </c>
      <c r="AD64" s="30">
        <f t="shared" si="80"/>
        <v>0</v>
      </c>
      <c r="AE64" s="30">
        <f t="shared" si="80"/>
        <v>0</v>
      </c>
      <c r="AF64" s="30">
        <f t="shared" si="80"/>
        <v>0</v>
      </c>
      <c r="AG64" s="30">
        <f t="shared" si="80"/>
        <v>0</v>
      </c>
      <c r="AH64" s="30">
        <f t="shared" si="80"/>
        <v>0</v>
      </c>
      <c r="AI64" s="30">
        <f t="shared" si="80"/>
        <v>0</v>
      </c>
      <c r="AJ64" s="30">
        <f t="shared" si="80"/>
        <v>0</v>
      </c>
      <c r="AK64" s="30">
        <f t="shared" si="80"/>
        <v>0</v>
      </c>
      <c r="AL64" s="30">
        <f t="shared" si="80"/>
        <v>0</v>
      </c>
      <c r="AM64" s="30">
        <f t="shared" si="80"/>
        <v>0</v>
      </c>
      <c r="AN64" s="30">
        <f t="shared" si="80"/>
        <v>0</v>
      </c>
      <c r="AO64" s="30">
        <f t="shared" si="80"/>
        <v>0</v>
      </c>
      <c r="AP64" s="30">
        <f t="shared" si="80"/>
        <v>0</v>
      </c>
      <c r="AQ64" s="30">
        <f t="shared" si="80"/>
        <v>0</v>
      </c>
      <c r="AR64" s="30">
        <f t="shared" si="80"/>
        <v>0</v>
      </c>
      <c r="AS64" s="30">
        <f t="shared" si="80"/>
        <v>0</v>
      </c>
      <c r="AT64" s="30">
        <f t="shared" si="80"/>
        <v>0</v>
      </c>
      <c r="AU64" s="30">
        <f t="shared" si="80"/>
        <v>0</v>
      </c>
      <c r="AV64" s="30">
        <f t="shared" si="80"/>
        <v>0</v>
      </c>
      <c r="AW64" s="30">
        <f t="shared" si="80"/>
        <v>0</v>
      </c>
      <c r="AX64" s="30">
        <f t="shared" si="80"/>
        <v>0</v>
      </c>
      <c r="AY64" s="30">
        <f t="shared" si="80"/>
        <v>0</v>
      </c>
      <c r="AZ64" s="30">
        <f t="shared" si="80"/>
        <v>0</v>
      </c>
      <c r="BA64" s="30">
        <f t="shared" si="80"/>
        <v>0</v>
      </c>
      <c r="BB64" s="30">
        <f t="shared" si="80"/>
        <v>0</v>
      </c>
      <c r="BC64" s="30">
        <f t="shared" si="80"/>
        <v>0</v>
      </c>
      <c r="BD64" s="30">
        <f t="shared" si="80"/>
        <v>0</v>
      </c>
      <c r="BE64" s="30">
        <f t="shared" si="80"/>
        <v>0</v>
      </c>
      <c r="BF64" s="30">
        <f t="shared" si="80"/>
        <v>0</v>
      </c>
      <c r="BG64" s="30">
        <f t="shared" si="80"/>
        <v>0</v>
      </c>
      <c r="BH64" s="30">
        <f t="shared" si="80"/>
        <v>0</v>
      </c>
      <c r="BI64" s="30">
        <f t="shared" si="80"/>
        <v>0</v>
      </c>
      <c r="BJ64" s="30">
        <f t="shared" si="80"/>
        <v>0</v>
      </c>
      <c r="BK64" s="30">
        <f t="shared" si="80"/>
        <v>0</v>
      </c>
      <c r="BL64" s="30">
        <f t="shared" si="80"/>
        <v>0</v>
      </c>
      <c r="BM64" s="30">
        <f t="shared" si="80"/>
        <v>0</v>
      </c>
      <c r="BN64" s="30">
        <f t="shared" si="80"/>
        <v>0</v>
      </c>
      <c r="BO64" s="30">
        <f t="shared" si="80"/>
        <v>0</v>
      </c>
      <c r="BP64" s="30">
        <f t="shared" ref="BP64:CH64" si="81">((BP10*0.5)+BO28-BP46)*BP83*BP98*BP$2</f>
        <v>0</v>
      </c>
      <c r="BQ64" s="30">
        <f t="shared" si="81"/>
        <v>0</v>
      </c>
      <c r="BR64" s="30">
        <f t="shared" si="81"/>
        <v>0</v>
      </c>
      <c r="BS64" s="30">
        <f t="shared" si="81"/>
        <v>0</v>
      </c>
      <c r="BT64" s="30">
        <f t="shared" si="81"/>
        <v>0</v>
      </c>
      <c r="BU64" s="30">
        <f t="shared" si="81"/>
        <v>0</v>
      </c>
      <c r="BV64" s="30">
        <f t="shared" si="81"/>
        <v>0</v>
      </c>
      <c r="BW64" s="30">
        <f t="shared" si="81"/>
        <v>0</v>
      </c>
      <c r="BX64" s="30">
        <f t="shared" si="81"/>
        <v>0</v>
      </c>
      <c r="BY64" s="30">
        <f t="shared" si="81"/>
        <v>0</v>
      </c>
      <c r="BZ64" s="30">
        <f t="shared" si="81"/>
        <v>0</v>
      </c>
      <c r="CA64" s="30">
        <f t="shared" si="81"/>
        <v>0</v>
      </c>
      <c r="CB64" s="30">
        <f t="shared" si="81"/>
        <v>0</v>
      </c>
      <c r="CC64" s="30">
        <f t="shared" si="81"/>
        <v>0</v>
      </c>
      <c r="CD64" s="30">
        <f t="shared" si="81"/>
        <v>0</v>
      </c>
      <c r="CE64" s="30">
        <f t="shared" si="81"/>
        <v>0</v>
      </c>
      <c r="CF64" s="30">
        <f t="shared" si="81"/>
        <v>0</v>
      </c>
      <c r="CG64" s="30">
        <f t="shared" si="81"/>
        <v>0</v>
      </c>
      <c r="CH64" s="33">
        <f t="shared" si="81"/>
        <v>0</v>
      </c>
    </row>
    <row r="65" spans="1:88" ht="15.6" x14ac:dyDescent="0.3">
      <c r="A65" s="569"/>
      <c r="B65" s="14" t="str">
        <f t="shared" si="68"/>
        <v>HVAC</v>
      </c>
      <c r="C65" s="30">
        <f t="shared" si="71"/>
        <v>0</v>
      </c>
      <c r="D65" s="30">
        <f t="shared" ref="D65:BO65" si="82">((D11*0.5)+C29-D47)*D84*D99*D$2</f>
        <v>0</v>
      </c>
      <c r="E65" s="30">
        <f t="shared" si="82"/>
        <v>0</v>
      </c>
      <c r="F65" s="30">
        <f t="shared" si="82"/>
        <v>0</v>
      </c>
      <c r="G65" s="30">
        <f t="shared" si="82"/>
        <v>0</v>
      </c>
      <c r="H65" s="30">
        <f t="shared" si="82"/>
        <v>0</v>
      </c>
      <c r="I65" s="30">
        <f t="shared" si="82"/>
        <v>0</v>
      </c>
      <c r="J65" s="30">
        <f t="shared" si="82"/>
        <v>0</v>
      </c>
      <c r="K65" s="30">
        <f t="shared" si="82"/>
        <v>0</v>
      </c>
      <c r="L65" s="30">
        <f t="shared" si="82"/>
        <v>0</v>
      </c>
      <c r="M65" s="30">
        <f t="shared" si="82"/>
        <v>0</v>
      </c>
      <c r="N65" s="30">
        <f t="shared" si="82"/>
        <v>0</v>
      </c>
      <c r="O65" s="30">
        <f t="shared" si="82"/>
        <v>0</v>
      </c>
      <c r="P65" s="30">
        <f t="shared" si="82"/>
        <v>0</v>
      </c>
      <c r="Q65" s="30">
        <f t="shared" si="82"/>
        <v>0</v>
      </c>
      <c r="R65" s="30">
        <f t="shared" si="82"/>
        <v>0</v>
      </c>
      <c r="S65" s="30">
        <f t="shared" si="82"/>
        <v>0</v>
      </c>
      <c r="T65" s="30">
        <f t="shared" si="82"/>
        <v>0</v>
      </c>
      <c r="U65" s="30">
        <f t="shared" si="82"/>
        <v>0</v>
      </c>
      <c r="V65" s="30">
        <f t="shared" si="82"/>
        <v>0</v>
      </c>
      <c r="W65" s="30">
        <f t="shared" si="82"/>
        <v>0</v>
      </c>
      <c r="X65" s="30">
        <f t="shared" si="82"/>
        <v>0</v>
      </c>
      <c r="Y65" s="30">
        <f t="shared" si="82"/>
        <v>0</v>
      </c>
      <c r="Z65" s="30">
        <f t="shared" si="82"/>
        <v>0</v>
      </c>
      <c r="AA65" s="30">
        <f t="shared" si="82"/>
        <v>0</v>
      </c>
      <c r="AB65" s="30">
        <f t="shared" si="82"/>
        <v>0</v>
      </c>
      <c r="AC65" s="30">
        <f t="shared" si="82"/>
        <v>0</v>
      </c>
      <c r="AD65" s="30">
        <f t="shared" si="82"/>
        <v>0</v>
      </c>
      <c r="AE65" s="30">
        <f t="shared" si="82"/>
        <v>0</v>
      </c>
      <c r="AF65" s="30">
        <f t="shared" si="82"/>
        <v>0</v>
      </c>
      <c r="AG65" s="30">
        <f t="shared" si="82"/>
        <v>0</v>
      </c>
      <c r="AH65" s="30">
        <f t="shared" si="82"/>
        <v>0</v>
      </c>
      <c r="AI65" s="30">
        <f t="shared" si="82"/>
        <v>0</v>
      </c>
      <c r="AJ65" s="30">
        <f t="shared" si="82"/>
        <v>0</v>
      </c>
      <c r="AK65" s="30">
        <f t="shared" si="82"/>
        <v>0</v>
      </c>
      <c r="AL65" s="30">
        <f t="shared" si="82"/>
        <v>0</v>
      </c>
      <c r="AM65" s="30">
        <f t="shared" si="82"/>
        <v>0</v>
      </c>
      <c r="AN65" s="30">
        <f t="shared" si="82"/>
        <v>0</v>
      </c>
      <c r="AO65" s="30">
        <f t="shared" si="82"/>
        <v>0</v>
      </c>
      <c r="AP65" s="30">
        <f t="shared" si="82"/>
        <v>0</v>
      </c>
      <c r="AQ65" s="30">
        <f t="shared" si="82"/>
        <v>0</v>
      </c>
      <c r="AR65" s="30">
        <f t="shared" si="82"/>
        <v>0</v>
      </c>
      <c r="AS65" s="30">
        <f t="shared" si="82"/>
        <v>0</v>
      </c>
      <c r="AT65" s="30">
        <f t="shared" si="82"/>
        <v>0</v>
      </c>
      <c r="AU65" s="30">
        <f t="shared" si="82"/>
        <v>0</v>
      </c>
      <c r="AV65" s="30">
        <f t="shared" si="82"/>
        <v>0</v>
      </c>
      <c r="AW65" s="30">
        <f t="shared" si="82"/>
        <v>0</v>
      </c>
      <c r="AX65" s="30">
        <f t="shared" si="82"/>
        <v>0</v>
      </c>
      <c r="AY65" s="30">
        <f t="shared" si="82"/>
        <v>0</v>
      </c>
      <c r="AZ65" s="30">
        <f t="shared" si="82"/>
        <v>0</v>
      </c>
      <c r="BA65" s="30">
        <f t="shared" si="82"/>
        <v>0</v>
      </c>
      <c r="BB65" s="30">
        <f t="shared" si="82"/>
        <v>0</v>
      </c>
      <c r="BC65" s="30">
        <f t="shared" si="82"/>
        <v>0</v>
      </c>
      <c r="BD65" s="30">
        <f t="shared" si="82"/>
        <v>0</v>
      </c>
      <c r="BE65" s="30">
        <f t="shared" si="82"/>
        <v>0</v>
      </c>
      <c r="BF65" s="30">
        <f t="shared" si="82"/>
        <v>0</v>
      </c>
      <c r="BG65" s="30">
        <f t="shared" si="82"/>
        <v>0</v>
      </c>
      <c r="BH65" s="30">
        <f t="shared" si="82"/>
        <v>0</v>
      </c>
      <c r="BI65" s="30">
        <f t="shared" si="82"/>
        <v>0</v>
      </c>
      <c r="BJ65" s="30">
        <f t="shared" si="82"/>
        <v>0</v>
      </c>
      <c r="BK65" s="30">
        <f t="shared" si="82"/>
        <v>0</v>
      </c>
      <c r="BL65" s="30">
        <f t="shared" si="82"/>
        <v>0</v>
      </c>
      <c r="BM65" s="30">
        <f t="shared" si="82"/>
        <v>0</v>
      </c>
      <c r="BN65" s="30">
        <f t="shared" si="82"/>
        <v>0</v>
      </c>
      <c r="BO65" s="30">
        <f t="shared" si="82"/>
        <v>0</v>
      </c>
      <c r="BP65" s="30">
        <f t="shared" ref="BP65:CH65" si="83">((BP11*0.5)+BO29-BP47)*BP84*BP99*BP$2</f>
        <v>0</v>
      </c>
      <c r="BQ65" s="30">
        <f t="shared" si="83"/>
        <v>0</v>
      </c>
      <c r="BR65" s="30">
        <f t="shared" si="83"/>
        <v>0</v>
      </c>
      <c r="BS65" s="30">
        <f t="shared" si="83"/>
        <v>0</v>
      </c>
      <c r="BT65" s="30">
        <f t="shared" si="83"/>
        <v>0</v>
      </c>
      <c r="BU65" s="30">
        <f t="shared" si="83"/>
        <v>0</v>
      </c>
      <c r="BV65" s="30">
        <f t="shared" si="83"/>
        <v>0</v>
      </c>
      <c r="BW65" s="30">
        <f t="shared" si="83"/>
        <v>0</v>
      </c>
      <c r="BX65" s="30">
        <f t="shared" si="83"/>
        <v>0</v>
      </c>
      <c r="BY65" s="30">
        <f t="shared" si="83"/>
        <v>0</v>
      </c>
      <c r="BZ65" s="30">
        <f t="shared" si="83"/>
        <v>0</v>
      </c>
      <c r="CA65" s="30">
        <f t="shared" si="83"/>
        <v>0</v>
      </c>
      <c r="CB65" s="30">
        <f t="shared" si="83"/>
        <v>0</v>
      </c>
      <c r="CC65" s="30">
        <f t="shared" si="83"/>
        <v>0</v>
      </c>
      <c r="CD65" s="30">
        <f t="shared" si="83"/>
        <v>0</v>
      </c>
      <c r="CE65" s="30">
        <f t="shared" si="83"/>
        <v>0</v>
      </c>
      <c r="CF65" s="30">
        <f t="shared" si="83"/>
        <v>0</v>
      </c>
      <c r="CG65" s="30">
        <f t="shared" si="83"/>
        <v>0</v>
      </c>
      <c r="CH65" s="33">
        <f t="shared" si="83"/>
        <v>0</v>
      </c>
    </row>
    <row r="66" spans="1:88" ht="15.6" x14ac:dyDescent="0.3">
      <c r="A66" s="569"/>
      <c r="B66" s="14" t="str">
        <f t="shared" si="68"/>
        <v>Lighting</v>
      </c>
      <c r="C66" s="30">
        <f t="shared" si="71"/>
        <v>0</v>
      </c>
      <c r="D66" s="30">
        <f t="shared" ref="D66:BO66" si="84">((D12*0.5)+C30-D48)*D85*D100*D$2</f>
        <v>0</v>
      </c>
      <c r="E66" s="30">
        <f t="shared" si="84"/>
        <v>71.390371193085031</v>
      </c>
      <c r="F66" s="30">
        <f t="shared" si="84"/>
        <v>165.13948508979655</v>
      </c>
      <c r="G66" s="30">
        <f t="shared" si="84"/>
        <v>358.88438197614789</v>
      </c>
      <c r="H66" s="30">
        <f t="shared" si="84"/>
        <v>839.24547183522782</v>
      </c>
      <c r="I66" s="30">
        <f t="shared" si="84"/>
        <v>1246.72169280087</v>
      </c>
      <c r="J66" s="30">
        <f t="shared" si="84"/>
        <v>1231.3235463820308</v>
      </c>
      <c r="K66" s="30">
        <f t="shared" si="84"/>
        <v>2112.655122810274</v>
      </c>
      <c r="L66" s="30">
        <f t="shared" si="84"/>
        <v>1939.0031792570737</v>
      </c>
      <c r="M66" s="30">
        <f t="shared" si="84"/>
        <v>1829.4575239936346</v>
      </c>
      <c r="N66" s="30">
        <f t="shared" si="84"/>
        <v>4453.2503857449256</v>
      </c>
      <c r="O66" s="30">
        <f t="shared" si="84"/>
        <v>7642.6201821615132</v>
      </c>
      <c r="P66" s="30">
        <f t="shared" si="84"/>
        <v>5850.5757040872013</v>
      </c>
      <c r="Q66" s="30">
        <f t="shared" si="84"/>
        <v>6569.1668648009563</v>
      </c>
      <c r="R66" s="30">
        <f t="shared" si="84"/>
        <v>6512.8082502895086</v>
      </c>
      <c r="S66" s="30">
        <f t="shared" si="84"/>
        <v>8199.2905926952772</v>
      </c>
      <c r="T66" s="30">
        <f t="shared" si="84"/>
        <v>12937.827081036707</v>
      </c>
      <c r="U66" s="30">
        <f t="shared" si="84"/>
        <v>15804.976521912433</v>
      </c>
      <c r="V66" s="30">
        <f t="shared" si="84"/>
        <v>12738.499979770126</v>
      </c>
      <c r="W66" s="30">
        <f t="shared" si="84"/>
        <v>12729.555817932111</v>
      </c>
      <c r="X66" s="30">
        <f t="shared" si="84"/>
        <v>8040.6749295101408</v>
      </c>
      <c r="Y66" s="30">
        <f t="shared" si="84"/>
        <v>6644.6010648356887</v>
      </c>
      <c r="Z66" s="30">
        <f t="shared" si="84"/>
        <v>6926.553764277518</v>
      </c>
      <c r="AA66" s="30">
        <f t="shared" si="84"/>
        <v>7642.6201821615132</v>
      </c>
      <c r="AB66" s="30">
        <f t="shared" si="84"/>
        <v>5850.5757040872013</v>
      </c>
      <c r="AC66" s="30">
        <f t="shared" si="84"/>
        <v>6569.1668648009563</v>
      </c>
      <c r="AD66" s="30">
        <f t="shared" si="84"/>
        <v>6512.8082502895086</v>
      </c>
      <c r="AE66" s="30">
        <f t="shared" si="84"/>
        <v>8199.2905926952772</v>
      </c>
      <c r="AF66" s="30">
        <f t="shared" si="84"/>
        <v>12937.827081036707</v>
      </c>
      <c r="AG66" s="30">
        <f t="shared" si="84"/>
        <v>15804.976521912433</v>
      </c>
      <c r="AH66" s="30">
        <f t="shared" si="84"/>
        <v>12738.499979770126</v>
      </c>
      <c r="AI66" s="30">
        <f t="shared" si="84"/>
        <v>12729.555817932111</v>
      </c>
      <c r="AJ66" s="30">
        <f t="shared" si="84"/>
        <v>8040.6749295101408</v>
      </c>
      <c r="AK66" s="30">
        <f t="shared" si="84"/>
        <v>6644.6010648356887</v>
      </c>
      <c r="AL66" s="30">
        <f t="shared" si="84"/>
        <v>6926.553764277518</v>
      </c>
      <c r="AM66" s="30">
        <f t="shared" si="84"/>
        <v>7642.6201821615132</v>
      </c>
      <c r="AN66" s="30">
        <f t="shared" si="84"/>
        <v>5850.5757040872013</v>
      </c>
      <c r="AO66" s="30">
        <f t="shared" si="84"/>
        <v>6569.1668648009563</v>
      </c>
      <c r="AP66" s="30">
        <f t="shared" si="84"/>
        <v>6512.8082502895086</v>
      </c>
      <c r="AQ66" s="30">
        <f t="shared" si="84"/>
        <v>8199.2905926952772</v>
      </c>
      <c r="AR66" s="30">
        <f t="shared" si="84"/>
        <v>12937.827081036707</v>
      </c>
      <c r="AS66" s="30">
        <f t="shared" si="84"/>
        <v>15804.976521912433</v>
      </c>
      <c r="AT66" s="30">
        <f t="shared" si="84"/>
        <v>12738.499979770126</v>
      </c>
      <c r="AU66" s="30">
        <f t="shared" si="84"/>
        <v>12729.555817932111</v>
      </c>
      <c r="AV66" s="30">
        <f t="shared" si="84"/>
        <v>8040.6749295101408</v>
      </c>
      <c r="AW66" s="30">
        <f t="shared" si="84"/>
        <v>6644.6010648356887</v>
      </c>
      <c r="AX66" s="30">
        <f t="shared" si="84"/>
        <v>6926.553764277518</v>
      </c>
      <c r="AY66" s="30">
        <f t="shared" si="84"/>
        <v>7642.6201821615132</v>
      </c>
      <c r="AZ66" s="30">
        <f t="shared" si="84"/>
        <v>5850.5757040872013</v>
      </c>
      <c r="BA66" s="30">
        <f t="shared" si="84"/>
        <v>6569.1668648009563</v>
      </c>
      <c r="BB66" s="30">
        <f t="shared" si="84"/>
        <v>6512.8082502895086</v>
      </c>
      <c r="BC66" s="30">
        <f t="shared" si="84"/>
        <v>8199.2905926952772</v>
      </c>
      <c r="BD66" s="30">
        <f t="shared" si="84"/>
        <v>12937.827081036707</v>
      </c>
      <c r="BE66" s="30">
        <f t="shared" si="84"/>
        <v>15804.976521912433</v>
      </c>
      <c r="BF66" s="30">
        <f t="shared" si="84"/>
        <v>12738.499979770126</v>
      </c>
      <c r="BG66" s="30">
        <f t="shared" si="84"/>
        <v>12729.555817932111</v>
      </c>
      <c r="BH66" s="30">
        <f t="shared" si="84"/>
        <v>8040.6749295101408</v>
      </c>
      <c r="BI66" s="30">
        <f t="shared" si="84"/>
        <v>6644.6010648356887</v>
      </c>
      <c r="BJ66" s="30">
        <f t="shared" si="84"/>
        <v>6926.553764277518</v>
      </c>
      <c r="BK66" s="30">
        <f t="shared" si="84"/>
        <v>7642.6201821615132</v>
      </c>
      <c r="BL66" s="30">
        <f t="shared" si="84"/>
        <v>5850.5757040872013</v>
      </c>
      <c r="BM66" s="30">
        <f t="shared" si="84"/>
        <v>6569.1668648009563</v>
      </c>
      <c r="BN66" s="30">
        <f t="shared" si="84"/>
        <v>6512.8082502895086</v>
      </c>
      <c r="BO66" s="30">
        <f t="shared" si="84"/>
        <v>8199.2905926952772</v>
      </c>
      <c r="BP66" s="30">
        <f t="shared" ref="BP66:CH66" si="85">((BP12*0.5)+BO30-BP48)*BP85*BP100*BP$2</f>
        <v>12937.827081036707</v>
      </c>
      <c r="BQ66" s="30">
        <f t="shared" si="85"/>
        <v>15804.976521912433</v>
      </c>
      <c r="BR66" s="30">
        <f t="shared" si="85"/>
        <v>12738.499979770126</v>
      </c>
      <c r="BS66" s="30">
        <f t="shared" si="85"/>
        <v>12729.555817932111</v>
      </c>
      <c r="BT66" s="30">
        <f t="shared" si="85"/>
        <v>8040.6749295101408</v>
      </c>
      <c r="BU66" s="30">
        <f t="shared" si="85"/>
        <v>6644.6010648356887</v>
      </c>
      <c r="BV66" s="30">
        <f t="shared" si="85"/>
        <v>6926.553764277518</v>
      </c>
      <c r="BW66" s="30">
        <f t="shared" si="85"/>
        <v>7642.6201821615132</v>
      </c>
      <c r="BX66" s="30">
        <f t="shared" si="85"/>
        <v>5850.5757040872013</v>
      </c>
      <c r="BY66" s="30">
        <f t="shared" si="85"/>
        <v>6569.1668648009563</v>
      </c>
      <c r="BZ66" s="30">
        <f t="shared" si="85"/>
        <v>6512.8082502895086</v>
      </c>
      <c r="CA66" s="30">
        <f t="shared" si="85"/>
        <v>8199.2905926952772</v>
      </c>
      <c r="CB66" s="30">
        <f t="shared" si="85"/>
        <v>12937.827081036707</v>
      </c>
      <c r="CC66" s="30">
        <f t="shared" si="85"/>
        <v>15804.976521912433</v>
      </c>
      <c r="CD66" s="30">
        <f t="shared" si="85"/>
        <v>12738.499979770126</v>
      </c>
      <c r="CE66" s="30">
        <f t="shared" si="85"/>
        <v>12729.555817932111</v>
      </c>
      <c r="CF66" s="30">
        <f t="shared" si="85"/>
        <v>8040.6749295101408</v>
      </c>
      <c r="CG66" s="30">
        <f t="shared" si="85"/>
        <v>6644.6010648356887</v>
      </c>
      <c r="CH66" s="33">
        <f t="shared" si="85"/>
        <v>6926.553764277518</v>
      </c>
    </row>
    <row r="67" spans="1:88" ht="15.6" x14ac:dyDescent="0.3">
      <c r="A67" s="569"/>
      <c r="B67" s="14" t="str">
        <f t="shared" si="68"/>
        <v>Miscellaneous</v>
      </c>
      <c r="C67" s="30">
        <f t="shared" si="71"/>
        <v>0</v>
      </c>
      <c r="D67" s="30">
        <f t="shared" ref="D67:BO67" si="86">((D13*0.5)+C31-D49)*D86*D101*D$2</f>
        <v>0</v>
      </c>
      <c r="E67" s="30">
        <f t="shared" si="86"/>
        <v>0</v>
      </c>
      <c r="F67" s="30">
        <f t="shared" si="86"/>
        <v>0</v>
      </c>
      <c r="G67" s="30">
        <f t="shared" si="86"/>
        <v>0</v>
      </c>
      <c r="H67" s="30">
        <f t="shared" si="86"/>
        <v>0</v>
      </c>
      <c r="I67" s="30">
        <f t="shared" si="86"/>
        <v>0</v>
      </c>
      <c r="J67" s="30">
        <f t="shared" si="86"/>
        <v>0</v>
      </c>
      <c r="K67" s="30">
        <f t="shared" si="86"/>
        <v>0</v>
      </c>
      <c r="L67" s="30">
        <f t="shared" si="86"/>
        <v>0</v>
      </c>
      <c r="M67" s="30">
        <f t="shared" si="86"/>
        <v>0</v>
      </c>
      <c r="N67" s="30">
        <f t="shared" si="86"/>
        <v>0</v>
      </c>
      <c r="O67" s="30">
        <f t="shared" si="86"/>
        <v>0</v>
      </c>
      <c r="P67" s="30">
        <f t="shared" si="86"/>
        <v>0</v>
      </c>
      <c r="Q67" s="30">
        <f t="shared" si="86"/>
        <v>0</v>
      </c>
      <c r="R67" s="30">
        <f t="shared" si="86"/>
        <v>0</v>
      </c>
      <c r="S67" s="30">
        <f t="shared" si="86"/>
        <v>0</v>
      </c>
      <c r="T67" s="30">
        <f t="shared" si="86"/>
        <v>0</v>
      </c>
      <c r="U67" s="30">
        <f t="shared" si="86"/>
        <v>0</v>
      </c>
      <c r="V67" s="30">
        <f t="shared" si="86"/>
        <v>0</v>
      </c>
      <c r="W67" s="30">
        <f t="shared" si="86"/>
        <v>0</v>
      </c>
      <c r="X67" s="30">
        <f t="shared" si="86"/>
        <v>0</v>
      </c>
      <c r="Y67" s="30">
        <f t="shared" si="86"/>
        <v>0</v>
      </c>
      <c r="Z67" s="30">
        <f t="shared" si="86"/>
        <v>0</v>
      </c>
      <c r="AA67" s="30">
        <f t="shared" si="86"/>
        <v>0</v>
      </c>
      <c r="AB67" s="30">
        <f t="shared" si="86"/>
        <v>0</v>
      </c>
      <c r="AC67" s="30">
        <f t="shared" si="86"/>
        <v>0</v>
      </c>
      <c r="AD67" s="30">
        <f t="shared" si="86"/>
        <v>0</v>
      </c>
      <c r="AE67" s="30">
        <f t="shared" si="86"/>
        <v>0</v>
      </c>
      <c r="AF67" s="30">
        <f t="shared" si="86"/>
        <v>0</v>
      </c>
      <c r="AG67" s="30">
        <f t="shared" si="86"/>
        <v>0</v>
      </c>
      <c r="AH67" s="30">
        <f t="shared" si="86"/>
        <v>0</v>
      </c>
      <c r="AI67" s="30">
        <f t="shared" si="86"/>
        <v>0</v>
      </c>
      <c r="AJ67" s="30">
        <f t="shared" si="86"/>
        <v>0</v>
      </c>
      <c r="AK67" s="30">
        <f t="shared" si="86"/>
        <v>0</v>
      </c>
      <c r="AL67" s="30">
        <f t="shared" si="86"/>
        <v>0</v>
      </c>
      <c r="AM67" s="30">
        <f t="shared" si="86"/>
        <v>0</v>
      </c>
      <c r="AN67" s="30">
        <f t="shared" si="86"/>
        <v>0</v>
      </c>
      <c r="AO67" s="30">
        <f t="shared" si="86"/>
        <v>0</v>
      </c>
      <c r="AP67" s="30">
        <f t="shared" si="86"/>
        <v>0</v>
      </c>
      <c r="AQ67" s="30">
        <f t="shared" si="86"/>
        <v>0</v>
      </c>
      <c r="AR67" s="30">
        <f t="shared" si="86"/>
        <v>0</v>
      </c>
      <c r="AS67" s="30">
        <f t="shared" si="86"/>
        <v>0</v>
      </c>
      <c r="AT67" s="30">
        <f t="shared" si="86"/>
        <v>0</v>
      </c>
      <c r="AU67" s="30">
        <f t="shared" si="86"/>
        <v>0</v>
      </c>
      <c r="AV67" s="30">
        <f t="shared" si="86"/>
        <v>0</v>
      </c>
      <c r="AW67" s="30">
        <f t="shared" si="86"/>
        <v>0</v>
      </c>
      <c r="AX67" s="30">
        <f t="shared" si="86"/>
        <v>0</v>
      </c>
      <c r="AY67" s="30">
        <f t="shared" si="86"/>
        <v>0</v>
      </c>
      <c r="AZ67" s="30">
        <f t="shared" si="86"/>
        <v>0</v>
      </c>
      <c r="BA67" s="30">
        <f t="shared" si="86"/>
        <v>0</v>
      </c>
      <c r="BB67" s="30">
        <f t="shared" si="86"/>
        <v>0</v>
      </c>
      <c r="BC67" s="30">
        <f t="shared" si="86"/>
        <v>0</v>
      </c>
      <c r="BD67" s="30">
        <f t="shared" si="86"/>
        <v>0</v>
      </c>
      <c r="BE67" s="30">
        <f t="shared" si="86"/>
        <v>0</v>
      </c>
      <c r="BF67" s="30">
        <f t="shared" si="86"/>
        <v>0</v>
      </c>
      <c r="BG67" s="30">
        <f t="shared" si="86"/>
        <v>0</v>
      </c>
      <c r="BH67" s="30">
        <f t="shared" si="86"/>
        <v>0</v>
      </c>
      <c r="BI67" s="30">
        <f t="shared" si="86"/>
        <v>0</v>
      </c>
      <c r="BJ67" s="30">
        <f t="shared" si="86"/>
        <v>0</v>
      </c>
      <c r="BK67" s="30">
        <f t="shared" si="86"/>
        <v>0</v>
      </c>
      <c r="BL67" s="30">
        <f t="shared" si="86"/>
        <v>0</v>
      </c>
      <c r="BM67" s="30">
        <f t="shared" si="86"/>
        <v>0</v>
      </c>
      <c r="BN67" s="30">
        <f t="shared" si="86"/>
        <v>0</v>
      </c>
      <c r="BO67" s="30">
        <f t="shared" si="86"/>
        <v>0</v>
      </c>
      <c r="BP67" s="30">
        <f t="shared" ref="BP67:CH67" si="87">((BP13*0.5)+BO31-BP49)*BP86*BP101*BP$2</f>
        <v>0</v>
      </c>
      <c r="BQ67" s="30">
        <f t="shared" si="87"/>
        <v>0</v>
      </c>
      <c r="BR67" s="30">
        <f t="shared" si="87"/>
        <v>0</v>
      </c>
      <c r="BS67" s="30">
        <f t="shared" si="87"/>
        <v>0</v>
      </c>
      <c r="BT67" s="30">
        <f t="shared" si="87"/>
        <v>0</v>
      </c>
      <c r="BU67" s="30">
        <f t="shared" si="87"/>
        <v>0</v>
      </c>
      <c r="BV67" s="30">
        <f t="shared" si="87"/>
        <v>0</v>
      </c>
      <c r="BW67" s="30">
        <f t="shared" si="87"/>
        <v>0</v>
      </c>
      <c r="BX67" s="30">
        <f t="shared" si="87"/>
        <v>0</v>
      </c>
      <c r="BY67" s="30">
        <f t="shared" si="87"/>
        <v>0</v>
      </c>
      <c r="BZ67" s="30">
        <f t="shared" si="87"/>
        <v>0</v>
      </c>
      <c r="CA67" s="30">
        <f t="shared" si="87"/>
        <v>0</v>
      </c>
      <c r="CB67" s="30">
        <f t="shared" si="87"/>
        <v>0</v>
      </c>
      <c r="CC67" s="30">
        <f t="shared" si="87"/>
        <v>0</v>
      </c>
      <c r="CD67" s="30">
        <f t="shared" si="87"/>
        <v>0</v>
      </c>
      <c r="CE67" s="30">
        <f t="shared" si="87"/>
        <v>0</v>
      </c>
      <c r="CF67" s="30">
        <f t="shared" si="87"/>
        <v>0</v>
      </c>
      <c r="CG67" s="30">
        <f t="shared" si="87"/>
        <v>0</v>
      </c>
      <c r="CH67" s="33">
        <f t="shared" si="87"/>
        <v>0</v>
      </c>
    </row>
    <row r="68" spans="1:88" ht="15.75" customHeight="1" x14ac:dyDescent="0.3">
      <c r="A68" s="569"/>
      <c r="B68" s="14" t="str">
        <f t="shared" si="68"/>
        <v>Motors</v>
      </c>
      <c r="C68" s="30">
        <f t="shared" si="71"/>
        <v>0</v>
      </c>
      <c r="D68" s="30">
        <f t="shared" ref="D68:BO68" si="88">((D14*0.5)+C32-D50)*D87*D102*D$2</f>
        <v>0</v>
      </c>
      <c r="E68" s="30">
        <f t="shared" si="88"/>
        <v>0</v>
      </c>
      <c r="F68" s="30">
        <f t="shared" si="88"/>
        <v>0</v>
      </c>
      <c r="G68" s="30">
        <f t="shared" si="88"/>
        <v>0</v>
      </c>
      <c r="H68" s="30">
        <f t="shared" si="88"/>
        <v>0</v>
      </c>
      <c r="I68" s="30">
        <f t="shared" si="88"/>
        <v>0</v>
      </c>
      <c r="J68" s="30">
        <f t="shared" si="88"/>
        <v>0</v>
      </c>
      <c r="K68" s="30">
        <f t="shared" si="88"/>
        <v>0</v>
      </c>
      <c r="L68" s="30">
        <f t="shared" si="88"/>
        <v>0</v>
      </c>
      <c r="M68" s="30">
        <f t="shared" si="88"/>
        <v>0</v>
      </c>
      <c r="N68" s="30">
        <f t="shared" si="88"/>
        <v>0</v>
      </c>
      <c r="O68" s="30">
        <f t="shared" si="88"/>
        <v>0</v>
      </c>
      <c r="P68" s="30">
        <f t="shared" si="88"/>
        <v>0</v>
      </c>
      <c r="Q68" s="30">
        <f t="shared" si="88"/>
        <v>0</v>
      </c>
      <c r="R68" s="30">
        <f t="shared" si="88"/>
        <v>0</v>
      </c>
      <c r="S68" s="30">
        <f t="shared" si="88"/>
        <v>0</v>
      </c>
      <c r="T68" s="30">
        <f t="shared" si="88"/>
        <v>0</v>
      </c>
      <c r="U68" s="30">
        <f t="shared" si="88"/>
        <v>0</v>
      </c>
      <c r="V68" s="30">
        <f t="shared" si="88"/>
        <v>0</v>
      </c>
      <c r="W68" s="30">
        <f t="shared" si="88"/>
        <v>0</v>
      </c>
      <c r="X68" s="30">
        <f t="shared" si="88"/>
        <v>0</v>
      </c>
      <c r="Y68" s="30">
        <f t="shared" si="88"/>
        <v>0</v>
      </c>
      <c r="Z68" s="30">
        <f t="shared" si="88"/>
        <v>0</v>
      </c>
      <c r="AA68" s="30">
        <f t="shared" si="88"/>
        <v>0</v>
      </c>
      <c r="AB68" s="30">
        <f t="shared" si="88"/>
        <v>0</v>
      </c>
      <c r="AC68" s="30">
        <f t="shared" si="88"/>
        <v>0</v>
      </c>
      <c r="AD68" s="30">
        <f t="shared" si="88"/>
        <v>0</v>
      </c>
      <c r="AE68" s="30">
        <f t="shared" si="88"/>
        <v>0</v>
      </c>
      <c r="AF68" s="30">
        <f t="shared" si="88"/>
        <v>0</v>
      </c>
      <c r="AG68" s="30">
        <f t="shared" si="88"/>
        <v>0</v>
      </c>
      <c r="AH68" s="30">
        <f t="shared" si="88"/>
        <v>0</v>
      </c>
      <c r="AI68" s="30">
        <f t="shared" si="88"/>
        <v>0</v>
      </c>
      <c r="AJ68" s="30">
        <f t="shared" si="88"/>
        <v>0</v>
      </c>
      <c r="AK68" s="30">
        <f t="shared" si="88"/>
        <v>0</v>
      </c>
      <c r="AL68" s="30">
        <f t="shared" si="88"/>
        <v>0</v>
      </c>
      <c r="AM68" s="30">
        <f t="shared" si="88"/>
        <v>0</v>
      </c>
      <c r="AN68" s="30">
        <f t="shared" si="88"/>
        <v>0</v>
      </c>
      <c r="AO68" s="30">
        <f t="shared" si="88"/>
        <v>0</v>
      </c>
      <c r="AP68" s="30">
        <f t="shared" si="88"/>
        <v>0</v>
      </c>
      <c r="AQ68" s="30">
        <f t="shared" si="88"/>
        <v>0</v>
      </c>
      <c r="AR68" s="30">
        <f t="shared" si="88"/>
        <v>0</v>
      </c>
      <c r="AS68" s="30">
        <f t="shared" si="88"/>
        <v>0</v>
      </c>
      <c r="AT68" s="30">
        <f t="shared" si="88"/>
        <v>0</v>
      </c>
      <c r="AU68" s="30">
        <f t="shared" si="88"/>
        <v>0</v>
      </c>
      <c r="AV68" s="30">
        <f t="shared" si="88"/>
        <v>0</v>
      </c>
      <c r="AW68" s="30">
        <f t="shared" si="88"/>
        <v>0</v>
      </c>
      <c r="AX68" s="30">
        <f t="shared" si="88"/>
        <v>0</v>
      </c>
      <c r="AY68" s="30">
        <f t="shared" si="88"/>
        <v>0</v>
      </c>
      <c r="AZ68" s="30">
        <f t="shared" si="88"/>
        <v>0</v>
      </c>
      <c r="BA68" s="30">
        <f t="shared" si="88"/>
        <v>0</v>
      </c>
      <c r="BB68" s="30">
        <f t="shared" si="88"/>
        <v>0</v>
      </c>
      <c r="BC68" s="30">
        <f t="shared" si="88"/>
        <v>0</v>
      </c>
      <c r="BD68" s="30">
        <f t="shared" si="88"/>
        <v>0</v>
      </c>
      <c r="BE68" s="30">
        <f t="shared" si="88"/>
        <v>0</v>
      </c>
      <c r="BF68" s="30">
        <f t="shared" si="88"/>
        <v>0</v>
      </c>
      <c r="BG68" s="30">
        <f t="shared" si="88"/>
        <v>0</v>
      </c>
      <c r="BH68" s="30">
        <f t="shared" si="88"/>
        <v>0</v>
      </c>
      <c r="BI68" s="30">
        <f t="shared" si="88"/>
        <v>0</v>
      </c>
      <c r="BJ68" s="30">
        <f t="shared" si="88"/>
        <v>0</v>
      </c>
      <c r="BK68" s="30">
        <f t="shared" si="88"/>
        <v>0</v>
      </c>
      <c r="BL68" s="30">
        <f t="shared" si="88"/>
        <v>0</v>
      </c>
      <c r="BM68" s="30">
        <f t="shared" si="88"/>
        <v>0</v>
      </c>
      <c r="BN68" s="30">
        <f t="shared" si="88"/>
        <v>0</v>
      </c>
      <c r="BO68" s="30">
        <f t="shared" si="88"/>
        <v>0</v>
      </c>
      <c r="BP68" s="30">
        <f t="shared" ref="BP68:CH68" si="89">((BP14*0.5)+BO32-BP50)*BP87*BP102*BP$2</f>
        <v>0</v>
      </c>
      <c r="BQ68" s="30">
        <f t="shared" si="89"/>
        <v>0</v>
      </c>
      <c r="BR68" s="30">
        <f t="shared" si="89"/>
        <v>0</v>
      </c>
      <c r="BS68" s="30">
        <f t="shared" si="89"/>
        <v>0</v>
      </c>
      <c r="BT68" s="30">
        <f t="shared" si="89"/>
        <v>0</v>
      </c>
      <c r="BU68" s="30">
        <f t="shared" si="89"/>
        <v>0</v>
      </c>
      <c r="BV68" s="30">
        <f t="shared" si="89"/>
        <v>0</v>
      </c>
      <c r="BW68" s="30">
        <f t="shared" si="89"/>
        <v>0</v>
      </c>
      <c r="BX68" s="30">
        <f t="shared" si="89"/>
        <v>0</v>
      </c>
      <c r="BY68" s="30">
        <f t="shared" si="89"/>
        <v>0</v>
      </c>
      <c r="BZ68" s="30">
        <f t="shared" si="89"/>
        <v>0</v>
      </c>
      <c r="CA68" s="30">
        <f t="shared" si="89"/>
        <v>0</v>
      </c>
      <c r="CB68" s="30">
        <f t="shared" si="89"/>
        <v>0</v>
      </c>
      <c r="CC68" s="30">
        <f t="shared" si="89"/>
        <v>0</v>
      </c>
      <c r="CD68" s="30">
        <f t="shared" si="89"/>
        <v>0</v>
      </c>
      <c r="CE68" s="30">
        <f t="shared" si="89"/>
        <v>0</v>
      </c>
      <c r="CF68" s="30">
        <f t="shared" si="89"/>
        <v>0</v>
      </c>
      <c r="CG68" s="30">
        <f t="shared" si="89"/>
        <v>0</v>
      </c>
      <c r="CH68" s="33">
        <f t="shared" si="89"/>
        <v>0</v>
      </c>
    </row>
    <row r="69" spans="1:88" ht="15.6" x14ac:dyDescent="0.3">
      <c r="A69" s="569"/>
      <c r="B69" s="14" t="str">
        <f t="shared" si="68"/>
        <v>Process</v>
      </c>
      <c r="C69" s="30">
        <f t="shared" si="71"/>
        <v>0</v>
      </c>
      <c r="D69" s="30">
        <f t="shared" ref="D69:BO69" si="90">((D15*0.5)+C33-D51)*D88*D103*D$2</f>
        <v>0</v>
      </c>
      <c r="E69" s="30">
        <f t="shared" si="90"/>
        <v>0</v>
      </c>
      <c r="F69" s="30">
        <f t="shared" si="90"/>
        <v>0</v>
      </c>
      <c r="G69" s="30">
        <f t="shared" si="90"/>
        <v>0</v>
      </c>
      <c r="H69" s="30">
        <f t="shared" si="90"/>
        <v>0</v>
      </c>
      <c r="I69" s="30">
        <f t="shared" si="90"/>
        <v>0</v>
      </c>
      <c r="J69" s="30">
        <f t="shared" si="90"/>
        <v>0</v>
      </c>
      <c r="K69" s="30">
        <f t="shared" si="90"/>
        <v>0</v>
      </c>
      <c r="L69" s="30">
        <f t="shared" si="90"/>
        <v>0</v>
      </c>
      <c r="M69" s="30">
        <f t="shared" si="90"/>
        <v>0</v>
      </c>
      <c r="N69" s="30">
        <f t="shared" si="90"/>
        <v>0</v>
      </c>
      <c r="O69" s="30">
        <f t="shared" si="90"/>
        <v>0</v>
      </c>
      <c r="P69" s="30">
        <f t="shared" si="90"/>
        <v>0</v>
      </c>
      <c r="Q69" s="30">
        <f t="shared" si="90"/>
        <v>0</v>
      </c>
      <c r="R69" s="30">
        <f t="shared" si="90"/>
        <v>0</v>
      </c>
      <c r="S69" s="30">
        <f t="shared" si="90"/>
        <v>0</v>
      </c>
      <c r="T69" s="30">
        <f t="shared" si="90"/>
        <v>0</v>
      </c>
      <c r="U69" s="30">
        <f t="shared" si="90"/>
        <v>0</v>
      </c>
      <c r="V69" s="30">
        <f t="shared" si="90"/>
        <v>0</v>
      </c>
      <c r="W69" s="30">
        <f t="shared" si="90"/>
        <v>0</v>
      </c>
      <c r="X69" s="30">
        <f t="shared" si="90"/>
        <v>0</v>
      </c>
      <c r="Y69" s="30">
        <f t="shared" si="90"/>
        <v>0</v>
      </c>
      <c r="Z69" s="30">
        <f t="shared" si="90"/>
        <v>0</v>
      </c>
      <c r="AA69" s="30">
        <f t="shared" si="90"/>
        <v>0</v>
      </c>
      <c r="AB69" s="30">
        <f t="shared" si="90"/>
        <v>0</v>
      </c>
      <c r="AC69" s="30">
        <f t="shared" si="90"/>
        <v>0</v>
      </c>
      <c r="AD69" s="30">
        <f t="shared" si="90"/>
        <v>0</v>
      </c>
      <c r="AE69" s="30">
        <f t="shared" si="90"/>
        <v>0</v>
      </c>
      <c r="AF69" s="30">
        <f t="shared" si="90"/>
        <v>0</v>
      </c>
      <c r="AG69" s="30">
        <f t="shared" si="90"/>
        <v>0</v>
      </c>
      <c r="AH69" s="30">
        <f t="shared" si="90"/>
        <v>0</v>
      </c>
      <c r="AI69" s="30">
        <f t="shared" si="90"/>
        <v>0</v>
      </c>
      <c r="AJ69" s="30">
        <f t="shared" si="90"/>
        <v>0</v>
      </c>
      <c r="AK69" s="30">
        <f t="shared" si="90"/>
        <v>0</v>
      </c>
      <c r="AL69" s="30">
        <f t="shared" si="90"/>
        <v>0</v>
      </c>
      <c r="AM69" s="30">
        <f t="shared" si="90"/>
        <v>0</v>
      </c>
      <c r="AN69" s="30">
        <f t="shared" si="90"/>
        <v>0</v>
      </c>
      <c r="AO69" s="30">
        <f t="shared" si="90"/>
        <v>0</v>
      </c>
      <c r="AP69" s="30">
        <f t="shared" si="90"/>
        <v>0</v>
      </c>
      <c r="AQ69" s="30">
        <f t="shared" si="90"/>
        <v>0</v>
      </c>
      <c r="AR69" s="30">
        <f t="shared" si="90"/>
        <v>0</v>
      </c>
      <c r="AS69" s="30">
        <f t="shared" si="90"/>
        <v>0</v>
      </c>
      <c r="AT69" s="30">
        <f t="shared" si="90"/>
        <v>0</v>
      </c>
      <c r="AU69" s="30">
        <f t="shared" si="90"/>
        <v>0</v>
      </c>
      <c r="AV69" s="30">
        <f t="shared" si="90"/>
        <v>0</v>
      </c>
      <c r="AW69" s="30">
        <f t="shared" si="90"/>
        <v>0</v>
      </c>
      <c r="AX69" s="30">
        <f t="shared" si="90"/>
        <v>0</v>
      </c>
      <c r="AY69" s="30">
        <f t="shared" si="90"/>
        <v>0</v>
      </c>
      <c r="AZ69" s="30">
        <f t="shared" si="90"/>
        <v>0</v>
      </c>
      <c r="BA69" s="30">
        <f t="shared" si="90"/>
        <v>0</v>
      </c>
      <c r="BB69" s="30">
        <f t="shared" si="90"/>
        <v>0</v>
      </c>
      <c r="BC69" s="30">
        <f t="shared" si="90"/>
        <v>0</v>
      </c>
      <c r="BD69" s="30">
        <f t="shared" si="90"/>
        <v>0</v>
      </c>
      <c r="BE69" s="30">
        <f t="shared" si="90"/>
        <v>0</v>
      </c>
      <c r="BF69" s="30">
        <f t="shared" si="90"/>
        <v>0</v>
      </c>
      <c r="BG69" s="30">
        <f t="shared" si="90"/>
        <v>0</v>
      </c>
      <c r="BH69" s="30">
        <f t="shared" si="90"/>
        <v>0</v>
      </c>
      <c r="BI69" s="30">
        <f t="shared" si="90"/>
        <v>0</v>
      </c>
      <c r="BJ69" s="30">
        <f t="shared" si="90"/>
        <v>0</v>
      </c>
      <c r="BK69" s="30">
        <f t="shared" si="90"/>
        <v>0</v>
      </c>
      <c r="BL69" s="30">
        <f t="shared" si="90"/>
        <v>0</v>
      </c>
      <c r="BM69" s="30">
        <f t="shared" si="90"/>
        <v>0</v>
      </c>
      <c r="BN69" s="30">
        <f t="shared" si="90"/>
        <v>0</v>
      </c>
      <c r="BO69" s="30">
        <f t="shared" si="90"/>
        <v>0</v>
      </c>
      <c r="BP69" s="30">
        <f t="shared" ref="BP69:CH69" si="91">((BP15*0.5)+BO33-BP51)*BP88*BP103*BP$2</f>
        <v>0</v>
      </c>
      <c r="BQ69" s="30">
        <f t="shared" si="91"/>
        <v>0</v>
      </c>
      <c r="BR69" s="30">
        <f t="shared" si="91"/>
        <v>0</v>
      </c>
      <c r="BS69" s="30">
        <f t="shared" si="91"/>
        <v>0</v>
      </c>
      <c r="BT69" s="30">
        <f t="shared" si="91"/>
        <v>0</v>
      </c>
      <c r="BU69" s="30">
        <f t="shared" si="91"/>
        <v>0</v>
      </c>
      <c r="BV69" s="30">
        <f t="shared" si="91"/>
        <v>0</v>
      </c>
      <c r="BW69" s="30">
        <f t="shared" si="91"/>
        <v>0</v>
      </c>
      <c r="BX69" s="30">
        <f t="shared" si="91"/>
        <v>0</v>
      </c>
      <c r="BY69" s="30">
        <f t="shared" si="91"/>
        <v>0</v>
      </c>
      <c r="BZ69" s="30">
        <f t="shared" si="91"/>
        <v>0</v>
      </c>
      <c r="CA69" s="30">
        <f t="shared" si="91"/>
        <v>0</v>
      </c>
      <c r="CB69" s="30">
        <f t="shared" si="91"/>
        <v>0</v>
      </c>
      <c r="CC69" s="30">
        <f t="shared" si="91"/>
        <v>0</v>
      </c>
      <c r="CD69" s="30">
        <f t="shared" si="91"/>
        <v>0</v>
      </c>
      <c r="CE69" s="30">
        <f t="shared" si="91"/>
        <v>0</v>
      </c>
      <c r="CF69" s="30">
        <f t="shared" si="91"/>
        <v>0</v>
      </c>
      <c r="CG69" s="30">
        <f t="shared" si="91"/>
        <v>0</v>
      </c>
      <c r="CH69" s="33">
        <f t="shared" si="91"/>
        <v>0</v>
      </c>
    </row>
    <row r="70" spans="1:88" ht="15.6" x14ac:dyDescent="0.3">
      <c r="A70" s="569"/>
      <c r="B70" s="14" t="str">
        <f t="shared" si="68"/>
        <v>Refrigeration</v>
      </c>
      <c r="C70" s="30">
        <f t="shared" si="71"/>
        <v>0</v>
      </c>
      <c r="D70" s="30">
        <f t="shared" ref="D70:BO70" si="92">((D16*0.5)+C34-D52)*D89*D104*D$2</f>
        <v>0</v>
      </c>
      <c r="E70" s="30">
        <f t="shared" si="92"/>
        <v>0</v>
      </c>
      <c r="F70" s="30">
        <f t="shared" si="92"/>
        <v>0</v>
      </c>
      <c r="G70" s="30">
        <f t="shared" si="92"/>
        <v>0</v>
      </c>
      <c r="H70" s="30">
        <f t="shared" si="92"/>
        <v>0</v>
      </c>
      <c r="I70" s="30">
        <f t="shared" si="92"/>
        <v>0</v>
      </c>
      <c r="J70" s="30">
        <f t="shared" si="92"/>
        <v>0</v>
      </c>
      <c r="K70" s="30">
        <f t="shared" si="92"/>
        <v>0</v>
      </c>
      <c r="L70" s="30">
        <f t="shared" si="92"/>
        <v>0</v>
      </c>
      <c r="M70" s="30">
        <f t="shared" si="92"/>
        <v>0</v>
      </c>
      <c r="N70" s="30">
        <f t="shared" si="92"/>
        <v>0</v>
      </c>
      <c r="O70" s="30">
        <f t="shared" si="92"/>
        <v>0</v>
      </c>
      <c r="P70" s="30">
        <f t="shared" si="92"/>
        <v>0</v>
      </c>
      <c r="Q70" s="30">
        <f t="shared" si="92"/>
        <v>0</v>
      </c>
      <c r="R70" s="30">
        <f t="shared" si="92"/>
        <v>0</v>
      </c>
      <c r="S70" s="30">
        <f t="shared" si="92"/>
        <v>0</v>
      </c>
      <c r="T70" s="30">
        <f t="shared" si="92"/>
        <v>0</v>
      </c>
      <c r="U70" s="30">
        <f t="shared" si="92"/>
        <v>0</v>
      </c>
      <c r="V70" s="30">
        <f t="shared" si="92"/>
        <v>0</v>
      </c>
      <c r="W70" s="30">
        <f t="shared" si="92"/>
        <v>0</v>
      </c>
      <c r="X70" s="30">
        <f t="shared" si="92"/>
        <v>0</v>
      </c>
      <c r="Y70" s="30">
        <f t="shared" si="92"/>
        <v>0</v>
      </c>
      <c r="Z70" s="30">
        <f t="shared" si="92"/>
        <v>0</v>
      </c>
      <c r="AA70" s="30">
        <f t="shared" si="92"/>
        <v>0</v>
      </c>
      <c r="AB70" s="30">
        <f t="shared" si="92"/>
        <v>0</v>
      </c>
      <c r="AC70" s="30">
        <f t="shared" si="92"/>
        <v>0</v>
      </c>
      <c r="AD70" s="30">
        <f t="shared" si="92"/>
        <v>0</v>
      </c>
      <c r="AE70" s="30">
        <f t="shared" si="92"/>
        <v>0</v>
      </c>
      <c r="AF70" s="30">
        <f t="shared" si="92"/>
        <v>0</v>
      </c>
      <c r="AG70" s="30">
        <f t="shared" si="92"/>
        <v>0</v>
      </c>
      <c r="AH70" s="30">
        <f t="shared" si="92"/>
        <v>0</v>
      </c>
      <c r="AI70" s="30">
        <f t="shared" si="92"/>
        <v>0</v>
      </c>
      <c r="AJ70" s="30">
        <f t="shared" si="92"/>
        <v>0</v>
      </c>
      <c r="AK70" s="30">
        <f t="shared" si="92"/>
        <v>0</v>
      </c>
      <c r="AL70" s="30">
        <f t="shared" si="92"/>
        <v>0</v>
      </c>
      <c r="AM70" s="30">
        <f t="shared" si="92"/>
        <v>0</v>
      </c>
      <c r="AN70" s="30">
        <f t="shared" si="92"/>
        <v>0</v>
      </c>
      <c r="AO70" s="30">
        <f t="shared" si="92"/>
        <v>0</v>
      </c>
      <c r="AP70" s="30">
        <f t="shared" si="92"/>
        <v>0</v>
      </c>
      <c r="AQ70" s="30">
        <f t="shared" si="92"/>
        <v>0</v>
      </c>
      <c r="AR70" s="30">
        <f t="shared" si="92"/>
        <v>0</v>
      </c>
      <c r="AS70" s="30">
        <f t="shared" si="92"/>
        <v>0</v>
      </c>
      <c r="AT70" s="30">
        <f t="shared" si="92"/>
        <v>0</v>
      </c>
      <c r="AU70" s="30">
        <f t="shared" si="92"/>
        <v>0</v>
      </c>
      <c r="AV70" s="30">
        <f t="shared" si="92"/>
        <v>0</v>
      </c>
      <c r="AW70" s="30">
        <f t="shared" si="92"/>
        <v>0</v>
      </c>
      <c r="AX70" s="30">
        <f t="shared" si="92"/>
        <v>0</v>
      </c>
      <c r="AY70" s="30">
        <f t="shared" si="92"/>
        <v>0</v>
      </c>
      <c r="AZ70" s="30">
        <f t="shared" si="92"/>
        <v>0</v>
      </c>
      <c r="BA70" s="30">
        <f t="shared" si="92"/>
        <v>0</v>
      </c>
      <c r="BB70" s="30">
        <f t="shared" si="92"/>
        <v>0</v>
      </c>
      <c r="BC70" s="30">
        <f t="shared" si="92"/>
        <v>0</v>
      </c>
      <c r="BD70" s="30">
        <f t="shared" si="92"/>
        <v>0</v>
      </c>
      <c r="BE70" s="30">
        <f t="shared" si="92"/>
        <v>0</v>
      </c>
      <c r="BF70" s="30">
        <f t="shared" si="92"/>
        <v>0</v>
      </c>
      <c r="BG70" s="30">
        <f t="shared" si="92"/>
        <v>0</v>
      </c>
      <c r="BH70" s="30">
        <f t="shared" si="92"/>
        <v>0</v>
      </c>
      <c r="BI70" s="30">
        <f t="shared" si="92"/>
        <v>0</v>
      </c>
      <c r="BJ70" s="30">
        <f t="shared" si="92"/>
        <v>0</v>
      </c>
      <c r="BK70" s="30">
        <f t="shared" si="92"/>
        <v>0</v>
      </c>
      <c r="BL70" s="30">
        <f t="shared" si="92"/>
        <v>0</v>
      </c>
      <c r="BM70" s="30">
        <f t="shared" si="92"/>
        <v>0</v>
      </c>
      <c r="BN70" s="30">
        <f t="shared" si="92"/>
        <v>0</v>
      </c>
      <c r="BO70" s="30">
        <f t="shared" si="92"/>
        <v>0</v>
      </c>
      <c r="BP70" s="30">
        <f t="shared" ref="BP70:CH70" si="93">((BP16*0.5)+BO34-BP52)*BP89*BP104*BP$2</f>
        <v>0</v>
      </c>
      <c r="BQ70" s="30">
        <f t="shared" si="93"/>
        <v>0</v>
      </c>
      <c r="BR70" s="30">
        <f t="shared" si="93"/>
        <v>0</v>
      </c>
      <c r="BS70" s="30">
        <f t="shared" si="93"/>
        <v>0</v>
      </c>
      <c r="BT70" s="30">
        <f t="shared" si="93"/>
        <v>0</v>
      </c>
      <c r="BU70" s="30">
        <f t="shared" si="93"/>
        <v>0</v>
      </c>
      <c r="BV70" s="30">
        <f t="shared" si="93"/>
        <v>0</v>
      </c>
      <c r="BW70" s="30">
        <f t="shared" si="93"/>
        <v>0</v>
      </c>
      <c r="BX70" s="30">
        <f t="shared" si="93"/>
        <v>0</v>
      </c>
      <c r="BY70" s="30">
        <f t="shared" si="93"/>
        <v>0</v>
      </c>
      <c r="BZ70" s="30">
        <f t="shared" si="93"/>
        <v>0</v>
      </c>
      <c r="CA70" s="30">
        <f t="shared" si="93"/>
        <v>0</v>
      </c>
      <c r="CB70" s="30">
        <f t="shared" si="93"/>
        <v>0</v>
      </c>
      <c r="CC70" s="30">
        <f t="shared" si="93"/>
        <v>0</v>
      </c>
      <c r="CD70" s="30">
        <f t="shared" si="93"/>
        <v>0</v>
      </c>
      <c r="CE70" s="30">
        <f t="shared" si="93"/>
        <v>0</v>
      </c>
      <c r="CF70" s="30">
        <f t="shared" si="93"/>
        <v>0</v>
      </c>
      <c r="CG70" s="30">
        <f t="shared" si="93"/>
        <v>0</v>
      </c>
      <c r="CH70" s="33">
        <f t="shared" si="93"/>
        <v>0</v>
      </c>
    </row>
    <row r="71" spans="1:88" ht="15.6" x14ac:dyDescent="0.3">
      <c r="A71" s="569"/>
      <c r="B71" s="14" t="str">
        <f t="shared" si="68"/>
        <v>Water Heating</v>
      </c>
      <c r="C71" s="30">
        <f t="shared" si="71"/>
        <v>0</v>
      </c>
      <c r="D71" s="30">
        <f t="shared" ref="D71:BO71" si="94">((D17*0.5)+C35-D53)*D90*D105*D$2</f>
        <v>0</v>
      </c>
      <c r="E71" s="30">
        <f t="shared" si="94"/>
        <v>0</v>
      </c>
      <c r="F71" s="30">
        <f t="shared" si="94"/>
        <v>0</v>
      </c>
      <c r="G71" s="30">
        <f t="shared" si="94"/>
        <v>0</v>
      </c>
      <c r="H71" s="30">
        <f t="shared" si="94"/>
        <v>0</v>
      </c>
      <c r="I71" s="30">
        <f t="shared" si="94"/>
        <v>0</v>
      </c>
      <c r="J71" s="30">
        <f t="shared" si="94"/>
        <v>0</v>
      </c>
      <c r="K71" s="30">
        <f t="shared" si="94"/>
        <v>0</v>
      </c>
      <c r="L71" s="30">
        <f t="shared" si="94"/>
        <v>0</v>
      </c>
      <c r="M71" s="30">
        <f t="shared" si="94"/>
        <v>0</v>
      </c>
      <c r="N71" s="30">
        <f t="shared" si="94"/>
        <v>0</v>
      </c>
      <c r="O71" s="30">
        <f t="shared" si="94"/>
        <v>0</v>
      </c>
      <c r="P71" s="30">
        <f t="shared" si="94"/>
        <v>0</v>
      </c>
      <c r="Q71" s="30">
        <f t="shared" si="94"/>
        <v>0</v>
      </c>
      <c r="R71" s="30">
        <f t="shared" si="94"/>
        <v>0</v>
      </c>
      <c r="S71" s="30">
        <f t="shared" si="94"/>
        <v>0</v>
      </c>
      <c r="T71" s="30">
        <f t="shared" si="94"/>
        <v>0</v>
      </c>
      <c r="U71" s="30">
        <f t="shared" si="94"/>
        <v>0</v>
      </c>
      <c r="V71" s="30">
        <f t="shared" si="94"/>
        <v>0</v>
      </c>
      <c r="W71" s="30">
        <f t="shared" si="94"/>
        <v>0</v>
      </c>
      <c r="X71" s="30">
        <f t="shared" si="94"/>
        <v>0</v>
      </c>
      <c r="Y71" s="30">
        <f t="shared" si="94"/>
        <v>0</v>
      </c>
      <c r="Z71" s="30">
        <f t="shared" si="94"/>
        <v>0</v>
      </c>
      <c r="AA71" s="30">
        <f t="shared" si="94"/>
        <v>0</v>
      </c>
      <c r="AB71" s="30">
        <f t="shared" si="94"/>
        <v>0</v>
      </c>
      <c r="AC71" s="30">
        <f t="shared" si="94"/>
        <v>0</v>
      </c>
      <c r="AD71" s="30">
        <f t="shared" si="94"/>
        <v>0</v>
      </c>
      <c r="AE71" s="30">
        <f t="shared" si="94"/>
        <v>0</v>
      </c>
      <c r="AF71" s="30">
        <f t="shared" si="94"/>
        <v>0</v>
      </c>
      <c r="AG71" s="30">
        <f t="shared" si="94"/>
        <v>0</v>
      </c>
      <c r="AH71" s="30">
        <f t="shared" si="94"/>
        <v>0</v>
      </c>
      <c r="AI71" s="30">
        <f t="shared" si="94"/>
        <v>0</v>
      </c>
      <c r="AJ71" s="30">
        <f t="shared" si="94"/>
        <v>0</v>
      </c>
      <c r="AK71" s="30">
        <f t="shared" si="94"/>
        <v>0</v>
      </c>
      <c r="AL71" s="30">
        <f t="shared" si="94"/>
        <v>0</v>
      </c>
      <c r="AM71" s="30">
        <f t="shared" si="94"/>
        <v>0</v>
      </c>
      <c r="AN71" s="30">
        <f t="shared" si="94"/>
        <v>0</v>
      </c>
      <c r="AO71" s="30">
        <f t="shared" si="94"/>
        <v>0</v>
      </c>
      <c r="AP71" s="30">
        <f t="shared" si="94"/>
        <v>0</v>
      </c>
      <c r="AQ71" s="30">
        <f t="shared" si="94"/>
        <v>0</v>
      </c>
      <c r="AR71" s="30">
        <f t="shared" si="94"/>
        <v>0</v>
      </c>
      <c r="AS71" s="30">
        <f t="shared" si="94"/>
        <v>0</v>
      </c>
      <c r="AT71" s="30">
        <f t="shared" si="94"/>
        <v>0</v>
      </c>
      <c r="AU71" s="30">
        <f t="shared" si="94"/>
        <v>0</v>
      </c>
      <c r="AV71" s="30">
        <f t="shared" si="94"/>
        <v>0</v>
      </c>
      <c r="AW71" s="30">
        <f t="shared" si="94"/>
        <v>0</v>
      </c>
      <c r="AX71" s="30">
        <f t="shared" si="94"/>
        <v>0</v>
      </c>
      <c r="AY71" s="30">
        <f t="shared" si="94"/>
        <v>0</v>
      </c>
      <c r="AZ71" s="30">
        <f t="shared" si="94"/>
        <v>0</v>
      </c>
      <c r="BA71" s="30">
        <f t="shared" si="94"/>
        <v>0</v>
      </c>
      <c r="BB71" s="30">
        <f t="shared" si="94"/>
        <v>0</v>
      </c>
      <c r="BC71" s="30">
        <f t="shared" si="94"/>
        <v>0</v>
      </c>
      <c r="BD71" s="30">
        <f t="shared" si="94"/>
        <v>0</v>
      </c>
      <c r="BE71" s="30">
        <f t="shared" si="94"/>
        <v>0</v>
      </c>
      <c r="BF71" s="30">
        <f t="shared" si="94"/>
        <v>0</v>
      </c>
      <c r="BG71" s="30">
        <f t="shared" si="94"/>
        <v>0</v>
      </c>
      <c r="BH71" s="30">
        <f t="shared" si="94"/>
        <v>0</v>
      </c>
      <c r="BI71" s="30">
        <f t="shared" si="94"/>
        <v>0</v>
      </c>
      <c r="BJ71" s="30">
        <f t="shared" si="94"/>
        <v>0</v>
      </c>
      <c r="BK71" s="30">
        <f t="shared" si="94"/>
        <v>0</v>
      </c>
      <c r="BL71" s="30">
        <f t="shared" si="94"/>
        <v>0</v>
      </c>
      <c r="BM71" s="30">
        <f t="shared" si="94"/>
        <v>0</v>
      </c>
      <c r="BN71" s="30">
        <f t="shared" si="94"/>
        <v>0</v>
      </c>
      <c r="BO71" s="30">
        <f t="shared" si="94"/>
        <v>0</v>
      </c>
      <c r="BP71" s="30">
        <f t="shared" ref="BP71:CH71" si="95">((BP17*0.5)+BO35-BP53)*BP90*BP105*BP$2</f>
        <v>0</v>
      </c>
      <c r="BQ71" s="30">
        <f t="shared" si="95"/>
        <v>0</v>
      </c>
      <c r="BR71" s="30">
        <f t="shared" si="95"/>
        <v>0</v>
      </c>
      <c r="BS71" s="30">
        <f t="shared" si="95"/>
        <v>0</v>
      </c>
      <c r="BT71" s="30">
        <f t="shared" si="95"/>
        <v>0</v>
      </c>
      <c r="BU71" s="30">
        <f t="shared" si="95"/>
        <v>0</v>
      </c>
      <c r="BV71" s="30">
        <f t="shared" si="95"/>
        <v>0</v>
      </c>
      <c r="BW71" s="30">
        <f t="shared" si="95"/>
        <v>0</v>
      </c>
      <c r="BX71" s="30">
        <f t="shared" si="95"/>
        <v>0</v>
      </c>
      <c r="BY71" s="30">
        <f t="shared" si="95"/>
        <v>0</v>
      </c>
      <c r="BZ71" s="30">
        <f t="shared" si="95"/>
        <v>0</v>
      </c>
      <c r="CA71" s="30">
        <f t="shared" si="95"/>
        <v>0</v>
      </c>
      <c r="CB71" s="30">
        <f t="shared" si="95"/>
        <v>0</v>
      </c>
      <c r="CC71" s="30">
        <f t="shared" si="95"/>
        <v>0</v>
      </c>
      <c r="CD71" s="30">
        <f t="shared" si="95"/>
        <v>0</v>
      </c>
      <c r="CE71" s="30">
        <f t="shared" si="95"/>
        <v>0</v>
      </c>
      <c r="CF71" s="30">
        <f t="shared" si="95"/>
        <v>0</v>
      </c>
      <c r="CG71" s="30">
        <f t="shared" si="95"/>
        <v>0</v>
      </c>
      <c r="CH71" s="33">
        <f t="shared" si="95"/>
        <v>0</v>
      </c>
    </row>
    <row r="72" spans="1:88" ht="15.75" customHeight="1" x14ac:dyDescent="0.3">
      <c r="A72" s="569"/>
      <c r="B72" s="14" t="str">
        <f t="shared" si="68"/>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3">
      <c r="A73" s="569"/>
      <c r="B73" s="285" t="s">
        <v>26</v>
      </c>
      <c r="C73" s="30">
        <f>SUM(C59:C72)</f>
        <v>0</v>
      </c>
      <c r="D73" s="30">
        <f>SUM(D59:D72)</f>
        <v>0</v>
      </c>
      <c r="E73" s="30">
        <f t="shared" ref="E73:BP73" si="96">SUM(E59:E72)</f>
        <v>71.390371193085031</v>
      </c>
      <c r="F73" s="30">
        <f t="shared" si="96"/>
        <v>165.13948508979655</v>
      </c>
      <c r="G73" s="30">
        <f t="shared" si="96"/>
        <v>358.88438197614789</v>
      </c>
      <c r="H73" s="30">
        <f t="shared" si="96"/>
        <v>839.24547183522782</v>
      </c>
      <c r="I73" s="30">
        <f t="shared" si="96"/>
        <v>1850.03164897122</v>
      </c>
      <c r="J73" s="30">
        <f t="shared" si="96"/>
        <v>2387.1280415062993</v>
      </c>
      <c r="K73" s="30">
        <f t="shared" si="96"/>
        <v>2616.0952033869826</v>
      </c>
      <c r="L73" s="30">
        <f t="shared" si="96"/>
        <v>2094.0881327394559</v>
      </c>
      <c r="M73" s="30">
        <f t="shared" si="96"/>
        <v>2088.0778972094167</v>
      </c>
      <c r="N73" s="30">
        <f t="shared" si="96"/>
        <v>4858.2691272910079</v>
      </c>
      <c r="O73" s="30">
        <f t="shared" si="96"/>
        <v>8057.7074959513284</v>
      </c>
      <c r="P73" s="30">
        <f t="shared" si="96"/>
        <v>6205.4033959370108</v>
      </c>
      <c r="Q73" s="30">
        <f t="shared" si="96"/>
        <v>6860.5236461845516</v>
      </c>
      <c r="R73" s="30">
        <f t="shared" si="96"/>
        <v>6675.6480397337127</v>
      </c>
      <c r="S73" s="30">
        <f t="shared" si="96"/>
        <v>8388.6584659211767</v>
      </c>
      <c r="T73" s="30">
        <f t="shared" si="96"/>
        <v>13899.444627276254</v>
      </c>
      <c r="U73" s="30">
        <f t="shared" si="96"/>
        <v>17011.596434253133</v>
      </c>
      <c r="V73" s="30">
        <f t="shared" si="96"/>
        <v>13894.304474894394</v>
      </c>
      <c r="W73" s="30">
        <f t="shared" si="96"/>
        <v>13232.99589850882</v>
      </c>
      <c r="X73" s="30">
        <f t="shared" si="96"/>
        <v>8195.7598829925228</v>
      </c>
      <c r="Y73" s="30">
        <f t="shared" si="96"/>
        <v>6903.2214380514706</v>
      </c>
      <c r="Z73" s="30">
        <f t="shared" si="96"/>
        <v>7331.5725058236003</v>
      </c>
      <c r="AA73" s="30">
        <f t="shared" si="96"/>
        <v>8057.7074959513284</v>
      </c>
      <c r="AB73" s="30">
        <f t="shared" si="96"/>
        <v>6205.4033959370108</v>
      </c>
      <c r="AC73" s="30">
        <f t="shared" si="96"/>
        <v>6860.5236461845516</v>
      </c>
      <c r="AD73" s="30">
        <f t="shared" si="96"/>
        <v>6675.6480397337127</v>
      </c>
      <c r="AE73" s="30">
        <f t="shared" si="96"/>
        <v>8388.6584659211767</v>
      </c>
      <c r="AF73" s="30">
        <f t="shared" si="96"/>
        <v>13899.444627276254</v>
      </c>
      <c r="AG73" s="30">
        <f t="shared" si="96"/>
        <v>17011.596434253133</v>
      </c>
      <c r="AH73" s="30">
        <f t="shared" si="96"/>
        <v>13894.304474894394</v>
      </c>
      <c r="AI73" s="30">
        <f t="shared" si="96"/>
        <v>13232.99589850882</v>
      </c>
      <c r="AJ73" s="30">
        <f t="shared" si="96"/>
        <v>8195.7598829925228</v>
      </c>
      <c r="AK73" s="30">
        <f t="shared" si="96"/>
        <v>6903.2214380514706</v>
      </c>
      <c r="AL73" s="30">
        <f t="shared" si="96"/>
        <v>7331.5725058236003</v>
      </c>
      <c r="AM73" s="30">
        <f t="shared" si="96"/>
        <v>8057.7074959513284</v>
      </c>
      <c r="AN73" s="30">
        <f t="shared" si="96"/>
        <v>6205.4033959370108</v>
      </c>
      <c r="AO73" s="30">
        <f t="shared" si="96"/>
        <v>6860.5236461845516</v>
      </c>
      <c r="AP73" s="30">
        <f t="shared" si="96"/>
        <v>6675.6480397337127</v>
      </c>
      <c r="AQ73" s="30">
        <f t="shared" si="96"/>
        <v>8388.6584659211767</v>
      </c>
      <c r="AR73" s="30">
        <f t="shared" si="96"/>
        <v>13899.444627276254</v>
      </c>
      <c r="AS73" s="30">
        <f t="shared" si="96"/>
        <v>17011.596434253133</v>
      </c>
      <c r="AT73" s="30">
        <f t="shared" si="96"/>
        <v>13894.304474894394</v>
      </c>
      <c r="AU73" s="30">
        <f t="shared" si="96"/>
        <v>13232.99589850882</v>
      </c>
      <c r="AV73" s="30">
        <f t="shared" si="96"/>
        <v>8195.7598829925228</v>
      </c>
      <c r="AW73" s="30">
        <f t="shared" si="96"/>
        <v>6903.2214380514706</v>
      </c>
      <c r="AX73" s="30">
        <f t="shared" si="96"/>
        <v>7331.5725058236003</v>
      </c>
      <c r="AY73" s="30">
        <f t="shared" si="96"/>
        <v>8057.7074959513284</v>
      </c>
      <c r="AZ73" s="30">
        <f t="shared" si="96"/>
        <v>6205.4033959370108</v>
      </c>
      <c r="BA73" s="30">
        <f t="shared" si="96"/>
        <v>6860.5236461845516</v>
      </c>
      <c r="BB73" s="30">
        <f t="shared" si="96"/>
        <v>6675.6480397337127</v>
      </c>
      <c r="BC73" s="30">
        <f t="shared" si="96"/>
        <v>8388.6584659211767</v>
      </c>
      <c r="BD73" s="30">
        <f t="shared" si="96"/>
        <v>13899.444627276254</v>
      </c>
      <c r="BE73" s="30">
        <f t="shared" si="96"/>
        <v>17011.596434253133</v>
      </c>
      <c r="BF73" s="30">
        <f t="shared" si="96"/>
        <v>13894.304474894394</v>
      </c>
      <c r="BG73" s="30">
        <f t="shared" si="96"/>
        <v>13232.99589850882</v>
      </c>
      <c r="BH73" s="30">
        <f t="shared" si="96"/>
        <v>8195.7598829925228</v>
      </c>
      <c r="BI73" s="30">
        <f t="shared" si="96"/>
        <v>6903.2214380514706</v>
      </c>
      <c r="BJ73" s="30">
        <f t="shared" si="96"/>
        <v>7331.5725058236003</v>
      </c>
      <c r="BK73" s="30">
        <f t="shared" si="96"/>
        <v>8057.7074959513284</v>
      </c>
      <c r="BL73" s="30">
        <f t="shared" si="96"/>
        <v>6205.4033959370108</v>
      </c>
      <c r="BM73" s="30">
        <f t="shared" si="96"/>
        <v>6860.5236461845516</v>
      </c>
      <c r="BN73" s="30">
        <f t="shared" si="96"/>
        <v>6675.6480397337127</v>
      </c>
      <c r="BO73" s="30">
        <f t="shared" si="96"/>
        <v>8388.6584659211767</v>
      </c>
      <c r="BP73" s="30">
        <f t="shared" si="96"/>
        <v>13899.444627276254</v>
      </c>
      <c r="BQ73" s="30">
        <f t="shared" ref="BQ73:CH73" si="97">SUM(BQ59:BQ72)</f>
        <v>17011.596434253133</v>
      </c>
      <c r="BR73" s="30">
        <f t="shared" si="97"/>
        <v>13894.304474894394</v>
      </c>
      <c r="BS73" s="30">
        <f t="shared" si="97"/>
        <v>13232.99589850882</v>
      </c>
      <c r="BT73" s="30">
        <f t="shared" si="97"/>
        <v>8195.7598829925228</v>
      </c>
      <c r="BU73" s="30">
        <f t="shared" si="97"/>
        <v>6903.2214380514706</v>
      </c>
      <c r="BV73" s="30">
        <f t="shared" si="97"/>
        <v>7331.5725058236003</v>
      </c>
      <c r="BW73" s="30">
        <f t="shared" si="97"/>
        <v>8057.7074959513284</v>
      </c>
      <c r="BX73" s="30">
        <f t="shared" si="97"/>
        <v>6205.4033959370108</v>
      </c>
      <c r="BY73" s="30">
        <f t="shared" si="97"/>
        <v>6860.5236461845516</v>
      </c>
      <c r="BZ73" s="30">
        <f t="shared" si="97"/>
        <v>6675.6480397337127</v>
      </c>
      <c r="CA73" s="30">
        <f t="shared" si="97"/>
        <v>8388.6584659211767</v>
      </c>
      <c r="CB73" s="30">
        <f t="shared" si="97"/>
        <v>13899.444627276254</v>
      </c>
      <c r="CC73" s="30">
        <f t="shared" si="97"/>
        <v>17011.596434253133</v>
      </c>
      <c r="CD73" s="30">
        <f t="shared" si="97"/>
        <v>13894.304474894394</v>
      </c>
      <c r="CE73" s="30">
        <f t="shared" si="97"/>
        <v>13232.99589850882</v>
      </c>
      <c r="CF73" s="30">
        <f t="shared" si="97"/>
        <v>8195.7598829925228</v>
      </c>
      <c r="CG73" s="30">
        <f t="shared" si="97"/>
        <v>6903.2214380514706</v>
      </c>
      <c r="CH73" s="33">
        <f t="shared" si="97"/>
        <v>7331.5725058236003</v>
      </c>
    </row>
    <row r="74" spans="1:88" ht="16.5" customHeight="1" thickBot="1" x14ac:dyDescent="0.35">
      <c r="A74" s="570"/>
      <c r="B74" s="158" t="s">
        <v>27</v>
      </c>
      <c r="C74" s="31">
        <f>C73</f>
        <v>0</v>
      </c>
      <c r="D74" s="31">
        <f>C74+D73</f>
        <v>0</v>
      </c>
      <c r="E74" s="31">
        <f t="shared" ref="E74:BP74" si="98">D74+E73</f>
        <v>71.390371193085031</v>
      </c>
      <c r="F74" s="31">
        <f t="shared" si="98"/>
        <v>236.52985628288158</v>
      </c>
      <c r="G74" s="31">
        <f t="shared" si="98"/>
        <v>595.4142382590295</v>
      </c>
      <c r="H74" s="31">
        <f t="shared" si="98"/>
        <v>1434.6597100942572</v>
      </c>
      <c r="I74" s="31">
        <f t="shared" si="98"/>
        <v>3284.6913590654772</v>
      </c>
      <c r="J74" s="31">
        <f t="shared" si="98"/>
        <v>5671.819400571776</v>
      </c>
      <c r="K74" s="31">
        <f t="shared" si="98"/>
        <v>8287.9146039587577</v>
      </c>
      <c r="L74" s="31">
        <f t="shared" si="98"/>
        <v>10382.002736698214</v>
      </c>
      <c r="M74" s="31">
        <f t="shared" si="98"/>
        <v>12470.08063390763</v>
      </c>
      <c r="N74" s="31">
        <f t="shared" si="98"/>
        <v>17328.349761198639</v>
      </c>
      <c r="O74" s="31">
        <f t="shared" si="98"/>
        <v>25386.057257149965</v>
      </c>
      <c r="P74" s="31">
        <f t="shared" si="98"/>
        <v>31591.460653086975</v>
      </c>
      <c r="Q74" s="31">
        <f t="shared" si="98"/>
        <v>38451.984299271528</v>
      </c>
      <c r="R74" s="31">
        <f t="shared" si="98"/>
        <v>45127.632339005242</v>
      </c>
      <c r="S74" s="31">
        <f t="shared" si="98"/>
        <v>53516.290804926422</v>
      </c>
      <c r="T74" s="31">
        <f t="shared" si="98"/>
        <v>67415.73543220268</v>
      </c>
      <c r="U74" s="31">
        <f t="shared" si="98"/>
        <v>84427.331866455817</v>
      </c>
      <c r="V74" s="31">
        <f t="shared" si="98"/>
        <v>98321.636341350211</v>
      </c>
      <c r="W74" s="31">
        <f t="shared" si="98"/>
        <v>111554.63223985903</v>
      </c>
      <c r="X74" s="31">
        <f t="shared" si="98"/>
        <v>119750.39212285155</v>
      </c>
      <c r="Y74" s="31">
        <f t="shared" si="98"/>
        <v>126653.61356090303</v>
      </c>
      <c r="Z74" s="31">
        <f t="shared" si="98"/>
        <v>133985.18606672663</v>
      </c>
      <c r="AA74" s="31">
        <f t="shared" si="98"/>
        <v>142042.89356267796</v>
      </c>
      <c r="AB74" s="31">
        <f t="shared" si="98"/>
        <v>148248.29695861496</v>
      </c>
      <c r="AC74" s="31">
        <f t="shared" si="98"/>
        <v>155108.82060479952</v>
      </c>
      <c r="AD74" s="31">
        <f t="shared" si="98"/>
        <v>161784.46864453322</v>
      </c>
      <c r="AE74" s="31">
        <f t="shared" si="98"/>
        <v>170173.1271104544</v>
      </c>
      <c r="AF74" s="31">
        <f t="shared" si="98"/>
        <v>184072.57173773064</v>
      </c>
      <c r="AG74" s="31">
        <f t="shared" si="98"/>
        <v>201084.16817198377</v>
      </c>
      <c r="AH74" s="31">
        <f t="shared" si="98"/>
        <v>214978.47264687816</v>
      </c>
      <c r="AI74" s="31">
        <f t="shared" si="98"/>
        <v>228211.46854538698</v>
      </c>
      <c r="AJ74" s="31">
        <f t="shared" si="98"/>
        <v>236407.22842837949</v>
      </c>
      <c r="AK74" s="31">
        <f t="shared" si="98"/>
        <v>243310.44986643095</v>
      </c>
      <c r="AL74" s="31">
        <f t="shared" si="98"/>
        <v>250642.02237225455</v>
      </c>
      <c r="AM74" s="31">
        <f t="shared" si="98"/>
        <v>258699.72986820588</v>
      </c>
      <c r="AN74" s="31">
        <f t="shared" si="98"/>
        <v>264905.1332641429</v>
      </c>
      <c r="AO74" s="31">
        <f t="shared" si="98"/>
        <v>271765.65691032744</v>
      </c>
      <c r="AP74" s="31">
        <f t="shared" si="98"/>
        <v>278441.30495006114</v>
      </c>
      <c r="AQ74" s="31">
        <f t="shared" si="98"/>
        <v>286829.96341598232</v>
      </c>
      <c r="AR74" s="31">
        <f t="shared" si="98"/>
        <v>300729.40804325859</v>
      </c>
      <c r="AS74" s="31">
        <f t="shared" si="98"/>
        <v>317741.00447751174</v>
      </c>
      <c r="AT74" s="31">
        <f t="shared" si="98"/>
        <v>331635.30895240617</v>
      </c>
      <c r="AU74" s="31">
        <f t="shared" si="98"/>
        <v>344868.30485091498</v>
      </c>
      <c r="AV74" s="31">
        <f t="shared" si="98"/>
        <v>353064.06473390752</v>
      </c>
      <c r="AW74" s="31">
        <f t="shared" si="98"/>
        <v>359967.28617195901</v>
      </c>
      <c r="AX74" s="31">
        <f t="shared" si="98"/>
        <v>367298.85867778264</v>
      </c>
      <c r="AY74" s="31">
        <f t="shared" si="98"/>
        <v>375356.56617373397</v>
      </c>
      <c r="AZ74" s="31">
        <f t="shared" si="98"/>
        <v>381561.96956967097</v>
      </c>
      <c r="BA74" s="31">
        <f t="shared" si="98"/>
        <v>388422.4932158555</v>
      </c>
      <c r="BB74" s="31">
        <f t="shared" si="98"/>
        <v>395098.1412555892</v>
      </c>
      <c r="BC74" s="31">
        <f t="shared" si="98"/>
        <v>403486.79972151038</v>
      </c>
      <c r="BD74" s="31">
        <f t="shared" si="98"/>
        <v>417386.24434878665</v>
      </c>
      <c r="BE74" s="31">
        <f t="shared" si="98"/>
        <v>434397.84078303981</v>
      </c>
      <c r="BF74" s="31">
        <f t="shared" si="98"/>
        <v>448292.14525793423</v>
      </c>
      <c r="BG74" s="31">
        <f t="shared" si="98"/>
        <v>461525.14115644305</v>
      </c>
      <c r="BH74" s="31">
        <f t="shared" si="98"/>
        <v>469720.90103943559</v>
      </c>
      <c r="BI74" s="31">
        <f t="shared" si="98"/>
        <v>476624.12247748708</v>
      </c>
      <c r="BJ74" s="31">
        <f t="shared" si="98"/>
        <v>483955.69498331071</v>
      </c>
      <c r="BK74" s="31">
        <f t="shared" si="98"/>
        <v>492013.40247926203</v>
      </c>
      <c r="BL74" s="31">
        <f t="shared" si="98"/>
        <v>498218.80587519903</v>
      </c>
      <c r="BM74" s="31">
        <f t="shared" si="98"/>
        <v>505079.32952138357</v>
      </c>
      <c r="BN74" s="31">
        <f t="shared" si="98"/>
        <v>511754.97756111727</v>
      </c>
      <c r="BO74" s="31">
        <f t="shared" si="98"/>
        <v>520143.63602703845</v>
      </c>
      <c r="BP74" s="31">
        <f t="shared" si="98"/>
        <v>534043.08065431472</v>
      </c>
      <c r="BQ74" s="31">
        <f t="shared" ref="BQ74:CH74" si="99">BP74+BQ73</f>
        <v>551054.67708856787</v>
      </c>
      <c r="BR74" s="31">
        <f t="shared" si="99"/>
        <v>564948.98156346229</v>
      </c>
      <c r="BS74" s="31">
        <f t="shared" si="99"/>
        <v>578181.97746197111</v>
      </c>
      <c r="BT74" s="31">
        <f t="shared" si="99"/>
        <v>586377.73734496359</v>
      </c>
      <c r="BU74" s="31">
        <f t="shared" si="99"/>
        <v>593280.95878301503</v>
      </c>
      <c r="BV74" s="31">
        <f t="shared" si="99"/>
        <v>600612.5312888386</v>
      </c>
      <c r="BW74" s="31">
        <f t="shared" si="99"/>
        <v>608670.23878478992</v>
      </c>
      <c r="BX74" s="31">
        <f t="shared" si="99"/>
        <v>614875.64218072698</v>
      </c>
      <c r="BY74" s="31">
        <f t="shared" si="99"/>
        <v>621736.16582691157</v>
      </c>
      <c r="BZ74" s="31">
        <f t="shared" si="99"/>
        <v>628411.81386664533</v>
      </c>
      <c r="CA74" s="31">
        <f t="shared" si="99"/>
        <v>636800.47233256651</v>
      </c>
      <c r="CB74" s="31">
        <f t="shared" si="99"/>
        <v>650699.91695984278</v>
      </c>
      <c r="CC74" s="31">
        <f t="shared" si="99"/>
        <v>667711.51339409593</v>
      </c>
      <c r="CD74" s="31">
        <f t="shared" si="99"/>
        <v>681605.81786899036</v>
      </c>
      <c r="CE74" s="31">
        <f t="shared" si="99"/>
        <v>694838.81376749917</v>
      </c>
      <c r="CF74" s="31">
        <f t="shared" si="99"/>
        <v>703034.57365049166</v>
      </c>
      <c r="CG74" s="31">
        <f t="shared" si="99"/>
        <v>709937.79508854309</v>
      </c>
      <c r="CH74" s="34">
        <f t="shared" si="99"/>
        <v>717269.36759436666</v>
      </c>
    </row>
    <row r="75" spans="1:88" x14ac:dyDescent="0.3">
      <c r="A75" s="8"/>
      <c r="B75" s="40"/>
      <c r="C75" s="37"/>
      <c r="D75" s="42"/>
      <c r="E75" s="37"/>
      <c r="F75" s="42"/>
      <c r="G75" s="37"/>
      <c r="H75" s="42"/>
      <c r="I75" s="37"/>
      <c r="J75" s="42"/>
      <c r="K75" s="37"/>
      <c r="L75" s="42"/>
      <c r="M75" s="37"/>
      <c r="N75" s="42"/>
      <c r="O75" s="37"/>
      <c r="P75" s="42"/>
      <c r="Q75" s="37"/>
      <c r="R75" s="42"/>
      <c r="S75" s="37"/>
      <c r="T75" s="42"/>
      <c r="U75" s="37"/>
      <c r="V75" s="42"/>
      <c r="W75" s="37"/>
      <c r="X75" s="42"/>
      <c r="Y75" s="37"/>
      <c r="Z75" s="42"/>
      <c r="AA75" s="37"/>
      <c r="AB75" s="42"/>
      <c r="AC75" s="37"/>
      <c r="AD75" s="42"/>
      <c r="AE75" s="37"/>
      <c r="AF75" s="42"/>
      <c r="AG75" s="37"/>
      <c r="AH75" s="42"/>
      <c r="AI75" s="37"/>
      <c r="AJ75" s="42"/>
      <c r="AK75" s="37"/>
      <c r="AL75" s="42"/>
      <c r="AM75" s="37"/>
      <c r="AN75" s="42"/>
      <c r="AO75" s="37"/>
      <c r="AP75" s="42"/>
      <c r="AQ75" s="37"/>
      <c r="AR75" s="42"/>
      <c r="AS75" s="37"/>
      <c r="AT75" s="42"/>
      <c r="AU75" s="37"/>
      <c r="AV75" s="42"/>
      <c r="AW75" s="37"/>
      <c r="AX75" s="42"/>
      <c r="AY75" s="37"/>
      <c r="AZ75" s="42"/>
      <c r="BA75" s="37"/>
      <c r="BB75" s="42"/>
      <c r="BC75" s="37"/>
      <c r="BD75" s="42"/>
      <c r="BE75" s="37"/>
      <c r="BF75" s="42"/>
      <c r="BG75" s="37"/>
      <c r="BH75" s="42"/>
      <c r="BI75" s="37"/>
      <c r="BJ75" s="42"/>
      <c r="BK75" s="37"/>
      <c r="BL75" s="42"/>
      <c r="BM75" s="37"/>
      <c r="BN75" s="42"/>
      <c r="BO75" s="37"/>
      <c r="BP75" s="42"/>
      <c r="BQ75" s="37"/>
      <c r="BR75" s="42"/>
      <c r="BS75" s="37"/>
      <c r="BT75" s="42"/>
      <c r="BU75" s="37"/>
      <c r="BV75" s="42"/>
      <c r="BW75" s="37"/>
      <c r="BX75" s="42"/>
      <c r="BY75" s="37"/>
      <c r="BZ75" s="42"/>
      <c r="CA75" s="37"/>
      <c r="CB75" s="42"/>
      <c r="CC75" s="37"/>
      <c r="CD75" s="42"/>
      <c r="CE75" s="37"/>
      <c r="CF75" s="42"/>
      <c r="CG75" s="37"/>
      <c r="CH75" s="42"/>
    </row>
    <row r="76" spans="1:88" ht="15" thickBot="1" x14ac:dyDescent="0.35">
      <c r="B76" s="17"/>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230"/>
    </row>
    <row r="77" spans="1:88" ht="16.2" thickBot="1" x14ac:dyDescent="0.35">
      <c r="A77" s="571" t="s">
        <v>12</v>
      </c>
      <c r="B77" s="18" t="s">
        <v>12</v>
      </c>
      <c r="C77" s="176">
        <f>C$4</f>
        <v>44927</v>
      </c>
      <c r="D77" s="176">
        <f t="shared" ref="D77:BO77" si="100">D$4</f>
        <v>44958</v>
      </c>
      <c r="E77" s="176">
        <f t="shared" si="100"/>
        <v>44986</v>
      </c>
      <c r="F77" s="176">
        <f t="shared" si="100"/>
        <v>45017</v>
      </c>
      <c r="G77" s="176">
        <f t="shared" si="100"/>
        <v>45047</v>
      </c>
      <c r="H77" s="176">
        <f t="shared" si="100"/>
        <v>45078</v>
      </c>
      <c r="I77" s="176">
        <f t="shared" si="100"/>
        <v>45108</v>
      </c>
      <c r="J77" s="176">
        <f t="shared" si="100"/>
        <v>45139</v>
      </c>
      <c r="K77" s="176">
        <f t="shared" si="100"/>
        <v>45170</v>
      </c>
      <c r="L77" s="176">
        <f t="shared" si="100"/>
        <v>45200</v>
      </c>
      <c r="M77" s="176">
        <f t="shared" si="100"/>
        <v>45231</v>
      </c>
      <c r="N77" s="176">
        <f t="shared" si="100"/>
        <v>45261</v>
      </c>
      <c r="O77" s="176">
        <f t="shared" si="100"/>
        <v>45292</v>
      </c>
      <c r="P77" s="176">
        <f t="shared" si="100"/>
        <v>45323</v>
      </c>
      <c r="Q77" s="176">
        <f t="shared" si="100"/>
        <v>45352</v>
      </c>
      <c r="R77" s="176">
        <f t="shared" si="100"/>
        <v>45383</v>
      </c>
      <c r="S77" s="176">
        <f t="shared" si="100"/>
        <v>45413</v>
      </c>
      <c r="T77" s="176">
        <f t="shared" si="100"/>
        <v>45444</v>
      </c>
      <c r="U77" s="176">
        <f t="shared" si="100"/>
        <v>45474</v>
      </c>
      <c r="V77" s="176">
        <f t="shared" si="100"/>
        <v>45505</v>
      </c>
      <c r="W77" s="176">
        <f t="shared" si="100"/>
        <v>45536</v>
      </c>
      <c r="X77" s="176">
        <f t="shared" si="100"/>
        <v>45566</v>
      </c>
      <c r="Y77" s="176">
        <f t="shared" si="100"/>
        <v>45597</v>
      </c>
      <c r="Z77" s="176">
        <f t="shared" si="100"/>
        <v>45627</v>
      </c>
      <c r="AA77" s="176">
        <f t="shared" si="100"/>
        <v>45658</v>
      </c>
      <c r="AB77" s="176">
        <f t="shared" si="100"/>
        <v>45689</v>
      </c>
      <c r="AC77" s="176">
        <f t="shared" si="100"/>
        <v>45717</v>
      </c>
      <c r="AD77" s="176">
        <f t="shared" si="100"/>
        <v>45748</v>
      </c>
      <c r="AE77" s="176">
        <f t="shared" si="100"/>
        <v>45778</v>
      </c>
      <c r="AF77" s="176">
        <f t="shared" si="100"/>
        <v>45809</v>
      </c>
      <c r="AG77" s="176">
        <f t="shared" si="100"/>
        <v>45839</v>
      </c>
      <c r="AH77" s="176">
        <f t="shared" si="100"/>
        <v>45870</v>
      </c>
      <c r="AI77" s="176">
        <f t="shared" si="100"/>
        <v>45901</v>
      </c>
      <c r="AJ77" s="176">
        <f t="shared" si="100"/>
        <v>45931</v>
      </c>
      <c r="AK77" s="176">
        <f t="shared" si="100"/>
        <v>45962</v>
      </c>
      <c r="AL77" s="176">
        <f t="shared" si="100"/>
        <v>45992</v>
      </c>
      <c r="AM77" s="176">
        <f t="shared" si="100"/>
        <v>46023</v>
      </c>
      <c r="AN77" s="176">
        <f t="shared" si="100"/>
        <v>46054</v>
      </c>
      <c r="AO77" s="176">
        <f t="shared" si="100"/>
        <v>46082</v>
      </c>
      <c r="AP77" s="176">
        <f t="shared" si="100"/>
        <v>46113</v>
      </c>
      <c r="AQ77" s="176">
        <f t="shared" si="100"/>
        <v>46143</v>
      </c>
      <c r="AR77" s="176">
        <f t="shared" si="100"/>
        <v>46174</v>
      </c>
      <c r="AS77" s="176">
        <f t="shared" si="100"/>
        <v>46204</v>
      </c>
      <c r="AT77" s="176">
        <f t="shared" si="100"/>
        <v>46235</v>
      </c>
      <c r="AU77" s="176">
        <f t="shared" si="100"/>
        <v>46266</v>
      </c>
      <c r="AV77" s="176">
        <f t="shared" si="100"/>
        <v>46296</v>
      </c>
      <c r="AW77" s="176">
        <f t="shared" si="100"/>
        <v>46327</v>
      </c>
      <c r="AX77" s="176">
        <f t="shared" si="100"/>
        <v>46357</v>
      </c>
      <c r="AY77" s="176">
        <f t="shared" si="100"/>
        <v>46388</v>
      </c>
      <c r="AZ77" s="176">
        <f t="shared" si="100"/>
        <v>46419</v>
      </c>
      <c r="BA77" s="176">
        <f t="shared" si="100"/>
        <v>46447</v>
      </c>
      <c r="BB77" s="176">
        <f t="shared" si="100"/>
        <v>46478</v>
      </c>
      <c r="BC77" s="176">
        <f t="shared" si="100"/>
        <v>46508</v>
      </c>
      <c r="BD77" s="176">
        <f t="shared" si="100"/>
        <v>46539</v>
      </c>
      <c r="BE77" s="176">
        <f t="shared" si="100"/>
        <v>46569</v>
      </c>
      <c r="BF77" s="176">
        <f t="shared" si="100"/>
        <v>46600</v>
      </c>
      <c r="BG77" s="176">
        <f t="shared" si="100"/>
        <v>46631</v>
      </c>
      <c r="BH77" s="176">
        <f t="shared" si="100"/>
        <v>46661</v>
      </c>
      <c r="BI77" s="176">
        <f t="shared" si="100"/>
        <v>46692</v>
      </c>
      <c r="BJ77" s="176">
        <f t="shared" si="100"/>
        <v>46722</v>
      </c>
      <c r="BK77" s="176">
        <f t="shared" si="100"/>
        <v>46753</v>
      </c>
      <c r="BL77" s="176">
        <f t="shared" si="100"/>
        <v>46784</v>
      </c>
      <c r="BM77" s="176">
        <f t="shared" si="100"/>
        <v>46813</v>
      </c>
      <c r="BN77" s="176">
        <f t="shared" si="100"/>
        <v>46844</v>
      </c>
      <c r="BO77" s="176">
        <f t="shared" si="100"/>
        <v>46874</v>
      </c>
      <c r="BP77" s="176">
        <f t="shared" ref="BP77:CH77" si="101">BP$4</f>
        <v>46905</v>
      </c>
      <c r="BQ77" s="176">
        <f t="shared" si="101"/>
        <v>46935</v>
      </c>
      <c r="BR77" s="176">
        <f t="shared" si="101"/>
        <v>46966</v>
      </c>
      <c r="BS77" s="176">
        <f t="shared" si="101"/>
        <v>46997</v>
      </c>
      <c r="BT77" s="176">
        <f t="shared" si="101"/>
        <v>47027</v>
      </c>
      <c r="BU77" s="176">
        <f t="shared" si="101"/>
        <v>47058</v>
      </c>
      <c r="BV77" s="176">
        <f t="shared" si="101"/>
        <v>47088</v>
      </c>
      <c r="BW77" s="176">
        <f t="shared" si="101"/>
        <v>47119</v>
      </c>
      <c r="BX77" s="176">
        <f t="shared" si="101"/>
        <v>47150</v>
      </c>
      <c r="BY77" s="176">
        <f t="shared" si="101"/>
        <v>47178</v>
      </c>
      <c r="BZ77" s="176">
        <f t="shared" si="101"/>
        <v>47209</v>
      </c>
      <c r="CA77" s="176">
        <f t="shared" si="101"/>
        <v>47239</v>
      </c>
      <c r="CB77" s="176">
        <f t="shared" si="101"/>
        <v>47270</v>
      </c>
      <c r="CC77" s="176">
        <f t="shared" si="101"/>
        <v>47300</v>
      </c>
      <c r="CD77" s="176">
        <f t="shared" si="101"/>
        <v>47331</v>
      </c>
      <c r="CE77" s="176">
        <f t="shared" si="101"/>
        <v>47362</v>
      </c>
      <c r="CF77" s="176">
        <f t="shared" si="101"/>
        <v>47392</v>
      </c>
      <c r="CG77" s="176">
        <f t="shared" si="101"/>
        <v>47423</v>
      </c>
      <c r="CH77" s="177">
        <f t="shared" si="101"/>
        <v>47453</v>
      </c>
      <c r="CJ77" s="232" t="s">
        <v>182</v>
      </c>
    </row>
    <row r="78" spans="1:88" ht="15.75" customHeight="1" x14ac:dyDescent="0.3">
      <c r="A78" s="572"/>
      <c r="B78" s="14" t="str">
        <f>B59</f>
        <v>Air Comp</v>
      </c>
      <c r="C78" s="343">
        <f>'2M - SGS'!C78</f>
        <v>8.5109000000000004E-2</v>
      </c>
      <c r="D78" s="343">
        <f>'2M - SGS'!D78</f>
        <v>7.7715000000000006E-2</v>
      </c>
      <c r="E78" s="343">
        <f>'2M - SGS'!E78</f>
        <v>8.6136000000000004E-2</v>
      </c>
      <c r="F78" s="343">
        <f>'2M - SGS'!F78</f>
        <v>7.9796000000000006E-2</v>
      </c>
      <c r="G78" s="343">
        <f>'2M - SGS'!G78</f>
        <v>8.5334999999999994E-2</v>
      </c>
      <c r="H78" s="343">
        <f>'2M - SGS'!H78</f>
        <v>8.1994999999999998E-2</v>
      </c>
      <c r="I78" s="343">
        <f>'2M - SGS'!I78</f>
        <v>8.4098999999999993E-2</v>
      </c>
      <c r="J78" s="343">
        <f>'2M - SGS'!J78</f>
        <v>8.4198999999999996E-2</v>
      </c>
      <c r="K78" s="343">
        <f>'2M - SGS'!K78</f>
        <v>8.2512000000000002E-2</v>
      </c>
      <c r="L78" s="343">
        <f>'2M - SGS'!L78</f>
        <v>8.5277000000000006E-2</v>
      </c>
      <c r="M78" s="343">
        <f>'2M - SGS'!M78</f>
        <v>8.2588999999999996E-2</v>
      </c>
      <c r="N78" s="343">
        <f>'2M - SGS'!N78</f>
        <v>8.5237999999999994E-2</v>
      </c>
      <c r="O78" s="343">
        <f>'2M - SGS'!O78</f>
        <v>8.5109000000000004E-2</v>
      </c>
      <c r="P78" s="343">
        <f>'2M - SGS'!P78</f>
        <v>7.7715000000000006E-2</v>
      </c>
      <c r="Q78" s="343">
        <f>'2M - SGS'!Q78</f>
        <v>8.6136000000000004E-2</v>
      </c>
      <c r="R78" s="343">
        <f>'2M - SGS'!R78</f>
        <v>7.9796000000000006E-2</v>
      </c>
      <c r="S78" s="343">
        <f>'2M - SGS'!S78</f>
        <v>8.5334999999999994E-2</v>
      </c>
      <c r="T78" s="343">
        <f>'2M - SGS'!T78</f>
        <v>8.1994999999999998E-2</v>
      </c>
      <c r="U78" s="343">
        <f>'2M - SGS'!U78</f>
        <v>8.4098999999999993E-2</v>
      </c>
      <c r="V78" s="343">
        <f>'2M - SGS'!V78</f>
        <v>8.4198999999999996E-2</v>
      </c>
      <c r="W78" s="343">
        <f>'2M - SGS'!W78</f>
        <v>8.2512000000000002E-2</v>
      </c>
      <c r="X78" s="343">
        <f>'2M - SGS'!X78</f>
        <v>8.5277000000000006E-2</v>
      </c>
      <c r="Y78" s="343">
        <f>'2M - SGS'!Y78</f>
        <v>8.2588999999999996E-2</v>
      </c>
      <c r="Z78" s="343">
        <f>'2M - SGS'!Z78</f>
        <v>8.5237999999999994E-2</v>
      </c>
      <c r="AA78" s="343">
        <f>'2M - SGS'!AA78</f>
        <v>8.5109000000000004E-2</v>
      </c>
      <c r="AB78" s="343">
        <f>'2M - SGS'!AB78</f>
        <v>7.7715000000000006E-2</v>
      </c>
      <c r="AC78" s="343">
        <f>'2M - SGS'!AC78</f>
        <v>8.6136000000000004E-2</v>
      </c>
      <c r="AD78" s="343">
        <f>'2M - SGS'!AD78</f>
        <v>7.9796000000000006E-2</v>
      </c>
      <c r="AE78" s="343">
        <f>'2M - SGS'!AE78</f>
        <v>8.5334999999999994E-2</v>
      </c>
      <c r="AF78" s="343">
        <f>'2M - SGS'!AF78</f>
        <v>8.1994999999999998E-2</v>
      </c>
      <c r="AG78" s="343">
        <f>'2M - SGS'!AG78</f>
        <v>8.4098999999999993E-2</v>
      </c>
      <c r="AH78" s="343">
        <f>'2M - SGS'!AH78</f>
        <v>8.4198999999999996E-2</v>
      </c>
      <c r="AI78" s="343">
        <f>'2M - SGS'!AI78</f>
        <v>8.2512000000000002E-2</v>
      </c>
      <c r="AJ78" s="343">
        <f>'2M - SGS'!AJ78</f>
        <v>8.5277000000000006E-2</v>
      </c>
      <c r="AK78" s="343">
        <f>'2M - SGS'!AK78</f>
        <v>8.2588999999999996E-2</v>
      </c>
      <c r="AL78" s="343">
        <f>'2M - SGS'!AL78</f>
        <v>8.5237999999999994E-2</v>
      </c>
      <c r="AM78" s="343">
        <f>'2M - SGS'!AM78</f>
        <v>8.5109000000000004E-2</v>
      </c>
      <c r="AN78" s="343">
        <f>'2M - SGS'!AN78</f>
        <v>7.7715000000000006E-2</v>
      </c>
      <c r="AO78" s="343">
        <f>'2M - SGS'!AO78</f>
        <v>8.6136000000000004E-2</v>
      </c>
      <c r="AP78" s="343">
        <f>'2M - SGS'!AP78</f>
        <v>7.9796000000000006E-2</v>
      </c>
      <c r="AQ78" s="343">
        <f>'2M - SGS'!AQ78</f>
        <v>8.5334999999999994E-2</v>
      </c>
      <c r="AR78" s="343">
        <f>'2M - SGS'!AR78</f>
        <v>8.1994999999999998E-2</v>
      </c>
      <c r="AS78" s="343">
        <f>'2M - SGS'!AS78</f>
        <v>8.4098999999999993E-2</v>
      </c>
      <c r="AT78" s="343">
        <f>'2M - SGS'!AT78</f>
        <v>8.4198999999999996E-2</v>
      </c>
      <c r="AU78" s="343">
        <f>'2M - SGS'!AU78</f>
        <v>8.2512000000000002E-2</v>
      </c>
      <c r="AV78" s="343">
        <f>'2M - SGS'!AV78</f>
        <v>8.5277000000000006E-2</v>
      </c>
      <c r="AW78" s="343">
        <f>'2M - SGS'!AW78</f>
        <v>8.2588999999999996E-2</v>
      </c>
      <c r="AX78" s="343">
        <f>'2M - SGS'!AX78</f>
        <v>8.5237999999999994E-2</v>
      </c>
      <c r="AY78" s="343">
        <f>'2M - SGS'!AY78</f>
        <v>8.5109000000000004E-2</v>
      </c>
      <c r="AZ78" s="343">
        <f>'2M - SGS'!AZ78</f>
        <v>7.7715000000000006E-2</v>
      </c>
      <c r="BA78" s="343">
        <f>'2M - SGS'!BA78</f>
        <v>8.6136000000000004E-2</v>
      </c>
      <c r="BB78" s="343">
        <f>'2M - SGS'!BB78</f>
        <v>7.9796000000000006E-2</v>
      </c>
      <c r="BC78" s="343">
        <f>'2M - SGS'!BC78</f>
        <v>8.5334999999999994E-2</v>
      </c>
      <c r="BD78" s="343">
        <f>'2M - SGS'!BD78</f>
        <v>8.1994999999999998E-2</v>
      </c>
      <c r="BE78" s="343">
        <f>'2M - SGS'!BE78</f>
        <v>8.4098999999999993E-2</v>
      </c>
      <c r="BF78" s="343">
        <f>'2M - SGS'!BF78</f>
        <v>8.4198999999999996E-2</v>
      </c>
      <c r="BG78" s="343">
        <f>'2M - SGS'!BG78</f>
        <v>8.2512000000000002E-2</v>
      </c>
      <c r="BH78" s="343">
        <f>'2M - SGS'!BH78</f>
        <v>8.5277000000000006E-2</v>
      </c>
      <c r="BI78" s="343">
        <f>'2M - SGS'!BI78</f>
        <v>8.2588999999999996E-2</v>
      </c>
      <c r="BJ78" s="343">
        <f>'2M - SGS'!BJ78</f>
        <v>8.5237999999999994E-2</v>
      </c>
      <c r="BK78" s="343">
        <f>'2M - SGS'!BK78</f>
        <v>8.5109000000000004E-2</v>
      </c>
      <c r="BL78" s="343">
        <f>'2M - SGS'!BL78</f>
        <v>7.7715000000000006E-2</v>
      </c>
      <c r="BM78" s="343">
        <f>'2M - SGS'!BM78</f>
        <v>8.6136000000000004E-2</v>
      </c>
      <c r="BN78" s="343">
        <f>'2M - SGS'!BN78</f>
        <v>7.9796000000000006E-2</v>
      </c>
      <c r="BO78" s="343">
        <f>'2M - SGS'!BO78</f>
        <v>8.5334999999999994E-2</v>
      </c>
      <c r="BP78" s="343">
        <f>'2M - SGS'!BP78</f>
        <v>8.1994999999999998E-2</v>
      </c>
      <c r="BQ78" s="343">
        <f>'2M - SGS'!BQ78</f>
        <v>8.4098999999999993E-2</v>
      </c>
      <c r="BR78" s="343">
        <f>'2M - SGS'!BR78</f>
        <v>8.4198999999999996E-2</v>
      </c>
      <c r="BS78" s="343">
        <f>'2M - SGS'!BS78</f>
        <v>8.2512000000000002E-2</v>
      </c>
      <c r="BT78" s="343">
        <f>'2M - SGS'!BT78</f>
        <v>8.5277000000000006E-2</v>
      </c>
      <c r="BU78" s="343">
        <f>'2M - SGS'!BU78</f>
        <v>8.2588999999999996E-2</v>
      </c>
      <c r="BV78" s="343">
        <f>'2M - SGS'!BV78</f>
        <v>8.5237999999999994E-2</v>
      </c>
      <c r="BW78" s="343">
        <f>'2M - SGS'!BW78</f>
        <v>8.5109000000000004E-2</v>
      </c>
      <c r="BX78" s="343">
        <f>'2M - SGS'!BX78</f>
        <v>7.7715000000000006E-2</v>
      </c>
      <c r="BY78" s="343">
        <f>'2M - SGS'!BY78</f>
        <v>8.6136000000000004E-2</v>
      </c>
      <c r="BZ78" s="343">
        <f>'2M - SGS'!BZ78</f>
        <v>7.9796000000000006E-2</v>
      </c>
      <c r="CA78" s="343">
        <f>'2M - SGS'!CA78</f>
        <v>8.5334999999999994E-2</v>
      </c>
      <c r="CB78" s="343">
        <f>'2M - SGS'!CB78</f>
        <v>8.1994999999999998E-2</v>
      </c>
      <c r="CC78" s="343">
        <f>'2M - SGS'!CC78</f>
        <v>8.4098999999999993E-2</v>
      </c>
      <c r="CD78" s="343">
        <f>'2M - SGS'!CD78</f>
        <v>8.4198999999999996E-2</v>
      </c>
      <c r="CE78" s="343">
        <f>'2M - SGS'!CE78</f>
        <v>8.2512000000000002E-2</v>
      </c>
      <c r="CF78" s="343">
        <f>'2M - SGS'!CF78</f>
        <v>8.5277000000000006E-2</v>
      </c>
      <c r="CG78" s="343">
        <f>'2M - SGS'!CG78</f>
        <v>8.2588999999999996E-2</v>
      </c>
      <c r="CH78" s="344">
        <f>'2M - SGS'!CH78</f>
        <v>8.5237999999999994E-2</v>
      </c>
      <c r="CJ78" s="249">
        <f>SUM(C78:N78)</f>
        <v>1.0000000000000002</v>
      </c>
    </row>
    <row r="79" spans="1:88" ht="15.6" x14ac:dyDescent="0.3">
      <c r="A79" s="572"/>
      <c r="B79" s="14" t="str">
        <f t="shared" ref="B79:B90" si="102">B60</f>
        <v>Building Shell</v>
      </c>
      <c r="C79" s="343">
        <f>'2M - SGS'!C79</f>
        <v>0.107824</v>
      </c>
      <c r="D79" s="343">
        <f>'2M - SGS'!D79</f>
        <v>9.1051999999999994E-2</v>
      </c>
      <c r="E79" s="343">
        <f>'2M - SGS'!E79</f>
        <v>7.1135000000000004E-2</v>
      </c>
      <c r="F79" s="343">
        <f>'2M - SGS'!F79</f>
        <v>4.1179E-2</v>
      </c>
      <c r="G79" s="343">
        <f>'2M - SGS'!G79</f>
        <v>4.4423999999999998E-2</v>
      </c>
      <c r="H79" s="343">
        <f>'2M - SGS'!H79</f>
        <v>0.106128</v>
      </c>
      <c r="I79" s="343">
        <f>'2M - SGS'!I79</f>
        <v>0.14288100000000001</v>
      </c>
      <c r="J79" s="343">
        <f>'2M - SGS'!J79</f>
        <v>0.133494</v>
      </c>
      <c r="K79" s="343">
        <f>'2M - SGS'!K79</f>
        <v>5.781E-2</v>
      </c>
      <c r="L79" s="343">
        <f>'2M - SGS'!L79</f>
        <v>3.8018000000000003E-2</v>
      </c>
      <c r="M79" s="343">
        <f>'2M - SGS'!M79</f>
        <v>6.2103999999999999E-2</v>
      </c>
      <c r="N79" s="343">
        <f>'2M - SGS'!N79</f>
        <v>0.10395</v>
      </c>
      <c r="O79" s="343">
        <f>'2M - SGS'!O79</f>
        <v>0.107824</v>
      </c>
      <c r="P79" s="343">
        <f>'2M - SGS'!P79</f>
        <v>9.1051999999999994E-2</v>
      </c>
      <c r="Q79" s="343">
        <f>'2M - SGS'!Q79</f>
        <v>7.1135000000000004E-2</v>
      </c>
      <c r="R79" s="343">
        <f>'2M - SGS'!R79</f>
        <v>4.1179E-2</v>
      </c>
      <c r="S79" s="343">
        <f>'2M - SGS'!S79</f>
        <v>4.4423999999999998E-2</v>
      </c>
      <c r="T79" s="343">
        <f>'2M - SGS'!T79</f>
        <v>0.106128</v>
      </c>
      <c r="U79" s="343">
        <f>'2M - SGS'!U79</f>
        <v>0.14288100000000001</v>
      </c>
      <c r="V79" s="343">
        <f>'2M - SGS'!V79</f>
        <v>0.133494</v>
      </c>
      <c r="W79" s="343">
        <f>'2M - SGS'!W79</f>
        <v>5.781E-2</v>
      </c>
      <c r="X79" s="343">
        <f>'2M - SGS'!X79</f>
        <v>3.8018000000000003E-2</v>
      </c>
      <c r="Y79" s="343">
        <f>'2M - SGS'!Y79</f>
        <v>6.2103999999999999E-2</v>
      </c>
      <c r="Z79" s="343">
        <f>'2M - SGS'!Z79</f>
        <v>0.10395</v>
      </c>
      <c r="AA79" s="343">
        <f>'2M - SGS'!AA79</f>
        <v>0.107824</v>
      </c>
      <c r="AB79" s="343">
        <f>'2M - SGS'!AB79</f>
        <v>9.1051999999999994E-2</v>
      </c>
      <c r="AC79" s="343">
        <f>'2M - SGS'!AC79</f>
        <v>7.1135000000000004E-2</v>
      </c>
      <c r="AD79" s="343">
        <f>'2M - SGS'!AD79</f>
        <v>4.1179E-2</v>
      </c>
      <c r="AE79" s="343">
        <f>'2M - SGS'!AE79</f>
        <v>4.4423999999999998E-2</v>
      </c>
      <c r="AF79" s="343">
        <f>'2M - SGS'!AF79</f>
        <v>0.106128</v>
      </c>
      <c r="AG79" s="343">
        <f>'2M - SGS'!AG79</f>
        <v>0.14288100000000001</v>
      </c>
      <c r="AH79" s="343">
        <f>'2M - SGS'!AH79</f>
        <v>0.133494</v>
      </c>
      <c r="AI79" s="343">
        <f>'2M - SGS'!AI79</f>
        <v>5.781E-2</v>
      </c>
      <c r="AJ79" s="343">
        <f>'2M - SGS'!AJ79</f>
        <v>3.8018000000000003E-2</v>
      </c>
      <c r="AK79" s="343">
        <f>'2M - SGS'!AK79</f>
        <v>6.2103999999999999E-2</v>
      </c>
      <c r="AL79" s="343">
        <f>'2M - SGS'!AL79</f>
        <v>0.10395</v>
      </c>
      <c r="AM79" s="343">
        <f>'2M - SGS'!AM79</f>
        <v>0.107824</v>
      </c>
      <c r="AN79" s="343">
        <f>'2M - SGS'!AN79</f>
        <v>9.1051999999999994E-2</v>
      </c>
      <c r="AO79" s="343">
        <f>'2M - SGS'!AO79</f>
        <v>7.1135000000000004E-2</v>
      </c>
      <c r="AP79" s="343">
        <f>'2M - SGS'!AP79</f>
        <v>4.1179E-2</v>
      </c>
      <c r="AQ79" s="343">
        <f>'2M - SGS'!AQ79</f>
        <v>4.4423999999999998E-2</v>
      </c>
      <c r="AR79" s="343">
        <f>'2M - SGS'!AR79</f>
        <v>0.106128</v>
      </c>
      <c r="AS79" s="343">
        <f>'2M - SGS'!AS79</f>
        <v>0.14288100000000001</v>
      </c>
      <c r="AT79" s="343">
        <f>'2M - SGS'!AT79</f>
        <v>0.133494</v>
      </c>
      <c r="AU79" s="343">
        <f>'2M - SGS'!AU79</f>
        <v>5.781E-2</v>
      </c>
      <c r="AV79" s="343">
        <f>'2M - SGS'!AV79</f>
        <v>3.8018000000000003E-2</v>
      </c>
      <c r="AW79" s="343">
        <f>'2M - SGS'!AW79</f>
        <v>6.2103999999999999E-2</v>
      </c>
      <c r="AX79" s="343">
        <f>'2M - SGS'!AX79</f>
        <v>0.10395</v>
      </c>
      <c r="AY79" s="343">
        <f>'2M - SGS'!AY79</f>
        <v>0.107824</v>
      </c>
      <c r="AZ79" s="343">
        <f>'2M - SGS'!AZ79</f>
        <v>9.1051999999999994E-2</v>
      </c>
      <c r="BA79" s="343">
        <f>'2M - SGS'!BA79</f>
        <v>7.1135000000000004E-2</v>
      </c>
      <c r="BB79" s="343">
        <f>'2M - SGS'!BB79</f>
        <v>4.1179E-2</v>
      </c>
      <c r="BC79" s="343">
        <f>'2M - SGS'!BC79</f>
        <v>4.4423999999999998E-2</v>
      </c>
      <c r="BD79" s="343">
        <f>'2M - SGS'!BD79</f>
        <v>0.106128</v>
      </c>
      <c r="BE79" s="343">
        <f>'2M - SGS'!BE79</f>
        <v>0.14288100000000001</v>
      </c>
      <c r="BF79" s="343">
        <f>'2M - SGS'!BF79</f>
        <v>0.133494</v>
      </c>
      <c r="BG79" s="343">
        <f>'2M - SGS'!BG79</f>
        <v>5.781E-2</v>
      </c>
      <c r="BH79" s="343">
        <f>'2M - SGS'!BH79</f>
        <v>3.8018000000000003E-2</v>
      </c>
      <c r="BI79" s="343">
        <f>'2M - SGS'!BI79</f>
        <v>6.2103999999999999E-2</v>
      </c>
      <c r="BJ79" s="343">
        <f>'2M - SGS'!BJ79</f>
        <v>0.10395</v>
      </c>
      <c r="BK79" s="343">
        <f>'2M - SGS'!BK79</f>
        <v>0.107824</v>
      </c>
      <c r="BL79" s="343">
        <f>'2M - SGS'!BL79</f>
        <v>9.1051999999999994E-2</v>
      </c>
      <c r="BM79" s="343">
        <f>'2M - SGS'!BM79</f>
        <v>7.1135000000000004E-2</v>
      </c>
      <c r="BN79" s="343">
        <f>'2M - SGS'!BN79</f>
        <v>4.1179E-2</v>
      </c>
      <c r="BO79" s="343">
        <f>'2M - SGS'!BO79</f>
        <v>4.4423999999999998E-2</v>
      </c>
      <c r="BP79" s="343">
        <f>'2M - SGS'!BP79</f>
        <v>0.106128</v>
      </c>
      <c r="BQ79" s="343">
        <f>'2M - SGS'!BQ79</f>
        <v>0.14288100000000001</v>
      </c>
      <c r="BR79" s="343">
        <f>'2M - SGS'!BR79</f>
        <v>0.133494</v>
      </c>
      <c r="BS79" s="343">
        <f>'2M - SGS'!BS79</f>
        <v>5.781E-2</v>
      </c>
      <c r="BT79" s="343">
        <f>'2M - SGS'!BT79</f>
        <v>3.8018000000000003E-2</v>
      </c>
      <c r="BU79" s="343">
        <f>'2M - SGS'!BU79</f>
        <v>6.2103999999999999E-2</v>
      </c>
      <c r="BV79" s="343">
        <f>'2M - SGS'!BV79</f>
        <v>0.10395</v>
      </c>
      <c r="BW79" s="343">
        <f>'2M - SGS'!BW79</f>
        <v>0.107824</v>
      </c>
      <c r="BX79" s="343">
        <f>'2M - SGS'!BX79</f>
        <v>9.1051999999999994E-2</v>
      </c>
      <c r="BY79" s="343">
        <f>'2M - SGS'!BY79</f>
        <v>7.1135000000000004E-2</v>
      </c>
      <c r="BZ79" s="343">
        <f>'2M - SGS'!BZ79</f>
        <v>4.1179E-2</v>
      </c>
      <c r="CA79" s="343">
        <f>'2M - SGS'!CA79</f>
        <v>4.4423999999999998E-2</v>
      </c>
      <c r="CB79" s="343">
        <f>'2M - SGS'!CB79</f>
        <v>0.106128</v>
      </c>
      <c r="CC79" s="343">
        <f>'2M - SGS'!CC79</f>
        <v>0.14288100000000001</v>
      </c>
      <c r="CD79" s="343">
        <f>'2M - SGS'!CD79</f>
        <v>0.133494</v>
      </c>
      <c r="CE79" s="343">
        <f>'2M - SGS'!CE79</f>
        <v>5.781E-2</v>
      </c>
      <c r="CF79" s="343">
        <f>'2M - SGS'!CF79</f>
        <v>3.8018000000000003E-2</v>
      </c>
      <c r="CG79" s="343">
        <f>'2M - SGS'!CG79</f>
        <v>6.2103999999999999E-2</v>
      </c>
      <c r="CH79" s="344">
        <f>'2M - SGS'!CH79</f>
        <v>0.10395</v>
      </c>
      <c r="CJ79" s="249">
        <f t="shared" ref="CJ79:CJ90" si="103">SUM(C79:N79)</f>
        <v>0.99999900000000008</v>
      </c>
    </row>
    <row r="80" spans="1:88" ht="15.6" x14ac:dyDescent="0.3">
      <c r="A80" s="572"/>
      <c r="B80" s="14" t="str">
        <f t="shared" si="102"/>
        <v>Cooking</v>
      </c>
      <c r="C80" s="343">
        <f>'2M - SGS'!C80</f>
        <v>8.6096000000000006E-2</v>
      </c>
      <c r="D80" s="343">
        <f>'2M - SGS'!D80</f>
        <v>7.8608999999999998E-2</v>
      </c>
      <c r="E80" s="343">
        <f>'2M - SGS'!E80</f>
        <v>8.1547999999999995E-2</v>
      </c>
      <c r="F80" s="343">
        <f>'2M - SGS'!F80</f>
        <v>7.2947999999999999E-2</v>
      </c>
      <c r="G80" s="343">
        <f>'2M - SGS'!G80</f>
        <v>8.6277000000000006E-2</v>
      </c>
      <c r="H80" s="343">
        <f>'2M - SGS'!H80</f>
        <v>8.3294000000000007E-2</v>
      </c>
      <c r="I80" s="343">
        <f>'2M - SGS'!I80</f>
        <v>8.5859000000000005E-2</v>
      </c>
      <c r="J80" s="343">
        <f>'2M - SGS'!J80</f>
        <v>8.5885000000000003E-2</v>
      </c>
      <c r="K80" s="343">
        <f>'2M - SGS'!K80</f>
        <v>8.3474999999999994E-2</v>
      </c>
      <c r="L80" s="343">
        <f>'2M - SGS'!L80</f>
        <v>8.6262000000000005E-2</v>
      </c>
      <c r="M80" s="343">
        <f>'2M - SGS'!M80</f>
        <v>8.3496000000000001E-2</v>
      </c>
      <c r="N80" s="343">
        <f>'2M - SGS'!N80</f>
        <v>8.6250999999999994E-2</v>
      </c>
      <c r="O80" s="343">
        <f>'2M - SGS'!O80</f>
        <v>8.6096000000000006E-2</v>
      </c>
      <c r="P80" s="343">
        <f>'2M - SGS'!P80</f>
        <v>7.8608999999999998E-2</v>
      </c>
      <c r="Q80" s="343">
        <f>'2M - SGS'!Q80</f>
        <v>8.1547999999999995E-2</v>
      </c>
      <c r="R80" s="343">
        <f>'2M - SGS'!R80</f>
        <v>7.2947999999999999E-2</v>
      </c>
      <c r="S80" s="343">
        <f>'2M - SGS'!S80</f>
        <v>8.6277000000000006E-2</v>
      </c>
      <c r="T80" s="343">
        <f>'2M - SGS'!T80</f>
        <v>8.3294000000000007E-2</v>
      </c>
      <c r="U80" s="343">
        <f>'2M - SGS'!U80</f>
        <v>8.5859000000000005E-2</v>
      </c>
      <c r="V80" s="343">
        <f>'2M - SGS'!V80</f>
        <v>8.5885000000000003E-2</v>
      </c>
      <c r="W80" s="343">
        <f>'2M - SGS'!W80</f>
        <v>8.3474999999999994E-2</v>
      </c>
      <c r="X80" s="343">
        <f>'2M - SGS'!X80</f>
        <v>8.6262000000000005E-2</v>
      </c>
      <c r="Y80" s="343">
        <f>'2M - SGS'!Y80</f>
        <v>8.3496000000000001E-2</v>
      </c>
      <c r="Z80" s="343">
        <f>'2M - SGS'!Z80</f>
        <v>8.6250999999999994E-2</v>
      </c>
      <c r="AA80" s="343">
        <f>'2M - SGS'!AA80</f>
        <v>8.6096000000000006E-2</v>
      </c>
      <c r="AB80" s="343">
        <f>'2M - SGS'!AB80</f>
        <v>7.8608999999999998E-2</v>
      </c>
      <c r="AC80" s="343">
        <f>'2M - SGS'!AC80</f>
        <v>8.1547999999999995E-2</v>
      </c>
      <c r="AD80" s="343">
        <f>'2M - SGS'!AD80</f>
        <v>7.2947999999999999E-2</v>
      </c>
      <c r="AE80" s="343">
        <f>'2M - SGS'!AE80</f>
        <v>8.6277000000000006E-2</v>
      </c>
      <c r="AF80" s="343">
        <f>'2M - SGS'!AF80</f>
        <v>8.3294000000000007E-2</v>
      </c>
      <c r="AG80" s="343">
        <f>'2M - SGS'!AG80</f>
        <v>8.5859000000000005E-2</v>
      </c>
      <c r="AH80" s="343">
        <f>'2M - SGS'!AH80</f>
        <v>8.5885000000000003E-2</v>
      </c>
      <c r="AI80" s="343">
        <f>'2M - SGS'!AI80</f>
        <v>8.3474999999999994E-2</v>
      </c>
      <c r="AJ80" s="343">
        <f>'2M - SGS'!AJ80</f>
        <v>8.6262000000000005E-2</v>
      </c>
      <c r="AK80" s="343">
        <f>'2M - SGS'!AK80</f>
        <v>8.3496000000000001E-2</v>
      </c>
      <c r="AL80" s="343">
        <f>'2M - SGS'!AL80</f>
        <v>8.6250999999999994E-2</v>
      </c>
      <c r="AM80" s="343">
        <f>'2M - SGS'!AM80</f>
        <v>8.6096000000000006E-2</v>
      </c>
      <c r="AN80" s="343">
        <f>'2M - SGS'!AN80</f>
        <v>7.8608999999999998E-2</v>
      </c>
      <c r="AO80" s="343">
        <f>'2M - SGS'!AO80</f>
        <v>8.1547999999999995E-2</v>
      </c>
      <c r="AP80" s="343">
        <f>'2M - SGS'!AP80</f>
        <v>7.2947999999999999E-2</v>
      </c>
      <c r="AQ80" s="343">
        <f>'2M - SGS'!AQ80</f>
        <v>8.6277000000000006E-2</v>
      </c>
      <c r="AR80" s="343">
        <f>'2M - SGS'!AR80</f>
        <v>8.3294000000000007E-2</v>
      </c>
      <c r="AS80" s="343">
        <f>'2M - SGS'!AS80</f>
        <v>8.5859000000000005E-2</v>
      </c>
      <c r="AT80" s="343">
        <f>'2M - SGS'!AT80</f>
        <v>8.5885000000000003E-2</v>
      </c>
      <c r="AU80" s="343">
        <f>'2M - SGS'!AU80</f>
        <v>8.3474999999999994E-2</v>
      </c>
      <c r="AV80" s="343">
        <f>'2M - SGS'!AV80</f>
        <v>8.6262000000000005E-2</v>
      </c>
      <c r="AW80" s="343">
        <f>'2M - SGS'!AW80</f>
        <v>8.3496000000000001E-2</v>
      </c>
      <c r="AX80" s="343">
        <f>'2M - SGS'!AX80</f>
        <v>8.6250999999999994E-2</v>
      </c>
      <c r="AY80" s="343">
        <f>'2M - SGS'!AY80</f>
        <v>8.6096000000000006E-2</v>
      </c>
      <c r="AZ80" s="343">
        <f>'2M - SGS'!AZ80</f>
        <v>7.8608999999999998E-2</v>
      </c>
      <c r="BA80" s="343">
        <f>'2M - SGS'!BA80</f>
        <v>8.1547999999999995E-2</v>
      </c>
      <c r="BB80" s="343">
        <f>'2M - SGS'!BB80</f>
        <v>7.2947999999999999E-2</v>
      </c>
      <c r="BC80" s="343">
        <f>'2M - SGS'!BC80</f>
        <v>8.6277000000000006E-2</v>
      </c>
      <c r="BD80" s="343">
        <f>'2M - SGS'!BD80</f>
        <v>8.3294000000000007E-2</v>
      </c>
      <c r="BE80" s="343">
        <f>'2M - SGS'!BE80</f>
        <v>8.5859000000000005E-2</v>
      </c>
      <c r="BF80" s="343">
        <f>'2M - SGS'!BF80</f>
        <v>8.5885000000000003E-2</v>
      </c>
      <c r="BG80" s="343">
        <f>'2M - SGS'!BG80</f>
        <v>8.3474999999999994E-2</v>
      </c>
      <c r="BH80" s="343">
        <f>'2M - SGS'!BH80</f>
        <v>8.6262000000000005E-2</v>
      </c>
      <c r="BI80" s="343">
        <f>'2M - SGS'!BI80</f>
        <v>8.3496000000000001E-2</v>
      </c>
      <c r="BJ80" s="343">
        <f>'2M - SGS'!BJ80</f>
        <v>8.6250999999999994E-2</v>
      </c>
      <c r="BK80" s="343">
        <f>'2M - SGS'!BK80</f>
        <v>8.6096000000000006E-2</v>
      </c>
      <c r="BL80" s="343">
        <f>'2M - SGS'!BL80</f>
        <v>7.8608999999999998E-2</v>
      </c>
      <c r="BM80" s="343">
        <f>'2M - SGS'!BM80</f>
        <v>8.1547999999999995E-2</v>
      </c>
      <c r="BN80" s="343">
        <f>'2M - SGS'!BN80</f>
        <v>7.2947999999999999E-2</v>
      </c>
      <c r="BO80" s="343">
        <f>'2M - SGS'!BO80</f>
        <v>8.6277000000000006E-2</v>
      </c>
      <c r="BP80" s="343">
        <f>'2M - SGS'!BP80</f>
        <v>8.3294000000000007E-2</v>
      </c>
      <c r="BQ80" s="343">
        <f>'2M - SGS'!BQ80</f>
        <v>8.5859000000000005E-2</v>
      </c>
      <c r="BR80" s="343">
        <f>'2M - SGS'!BR80</f>
        <v>8.5885000000000003E-2</v>
      </c>
      <c r="BS80" s="343">
        <f>'2M - SGS'!BS80</f>
        <v>8.3474999999999994E-2</v>
      </c>
      <c r="BT80" s="343">
        <f>'2M - SGS'!BT80</f>
        <v>8.6262000000000005E-2</v>
      </c>
      <c r="BU80" s="343">
        <f>'2M - SGS'!BU80</f>
        <v>8.3496000000000001E-2</v>
      </c>
      <c r="BV80" s="343">
        <f>'2M - SGS'!BV80</f>
        <v>8.6250999999999994E-2</v>
      </c>
      <c r="BW80" s="343">
        <f>'2M - SGS'!BW80</f>
        <v>8.6096000000000006E-2</v>
      </c>
      <c r="BX80" s="343">
        <f>'2M - SGS'!BX80</f>
        <v>7.8608999999999998E-2</v>
      </c>
      <c r="BY80" s="343">
        <f>'2M - SGS'!BY80</f>
        <v>8.1547999999999995E-2</v>
      </c>
      <c r="BZ80" s="343">
        <f>'2M - SGS'!BZ80</f>
        <v>7.2947999999999999E-2</v>
      </c>
      <c r="CA80" s="343">
        <f>'2M - SGS'!CA80</f>
        <v>8.6277000000000006E-2</v>
      </c>
      <c r="CB80" s="343">
        <f>'2M - SGS'!CB80</f>
        <v>8.3294000000000007E-2</v>
      </c>
      <c r="CC80" s="343">
        <f>'2M - SGS'!CC80</f>
        <v>8.5859000000000005E-2</v>
      </c>
      <c r="CD80" s="343">
        <f>'2M - SGS'!CD80</f>
        <v>8.5885000000000003E-2</v>
      </c>
      <c r="CE80" s="343">
        <f>'2M - SGS'!CE80</f>
        <v>8.3474999999999994E-2</v>
      </c>
      <c r="CF80" s="343">
        <f>'2M - SGS'!CF80</f>
        <v>8.6262000000000005E-2</v>
      </c>
      <c r="CG80" s="343">
        <f>'2M - SGS'!CG80</f>
        <v>8.3496000000000001E-2</v>
      </c>
      <c r="CH80" s="344">
        <f>'2M - SGS'!CH80</f>
        <v>8.6250999999999994E-2</v>
      </c>
      <c r="CJ80" s="249">
        <f t="shared" si="103"/>
        <v>0.99999999999999989</v>
      </c>
    </row>
    <row r="81" spans="1:88" ht="15.6" x14ac:dyDescent="0.3">
      <c r="A81" s="572"/>
      <c r="B81" s="14" t="str">
        <f t="shared" si="102"/>
        <v>Cooling</v>
      </c>
      <c r="C81" s="343">
        <f>'2M - SGS'!C81</f>
        <v>6.0000000000000002E-6</v>
      </c>
      <c r="D81" s="343">
        <f>'2M - SGS'!D81</f>
        <v>2.4699999999999999E-4</v>
      </c>
      <c r="E81" s="343">
        <f>'2M - SGS'!E81</f>
        <v>7.2360000000000002E-3</v>
      </c>
      <c r="F81" s="343">
        <f>'2M - SGS'!F81</f>
        <v>2.1690999999999998E-2</v>
      </c>
      <c r="G81" s="343">
        <f>'2M - SGS'!G81</f>
        <v>6.2979999999999994E-2</v>
      </c>
      <c r="H81" s="343">
        <f>'2M - SGS'!H81</f>
        <v>0.21317</v>
      </c>
      <c r="I81" s="343">
        <f>'2M - SGS'!I81</f>
        <v>0.29002899999999998</v>
      </c>
      <c r="J81" s="343">
        <f>'2M - SGS'!J81</f>
        <v>0.270206</v>
      </c>
      <c r="K81" s="343">
        <f>'2M - SGS'!K81</f>
        <v>0.108695</v>
      </c>
      <c r="L81" s="343">
        <f>'2M - SGS'!L81</f>
        <v>1.9643000000000001E-2</v>
      </c>
      <c r="M81" s="343">
        <f>'2M - SGS'!M81</f>
        <v>6.0299999999999998E-3</v>
      </c>
      <c r="N81" s="343">
        <f>'2M - SGS'!N81</f>
        <v>6.3999999999999997E-5</v>
      </c>
      <c r="O81" s="343">
        <f>'2M - SGS'!O81</f>
        <v>6.0000000000000002E-6</v>
      </c>
      <c r="P81" s="343">
        <f>'2M - SGS'!P81</f>
        <v>2.4699999999999999E-4</v>
      </c>
      <c r="Q81" s="343">
        <f>'2M - SGS'!Q81</f>
        <v>7.2360000000000002E-3</v>
      </c>
      <c r="R81" s="343">
        <f>'2M - SGS'!R81</f>
        <v>2.1690999999999998E-2</v>
      </c>
      <c r="S81" s="343">
        <f>'2M - SGS'!S81</f>
        <v>6.2979999999999994E-2</v>
      </c>
      <c r="T81" s="343">
        <f>'2M - SGS'!T81</f>
        <v>0.21317</v>
      </c>
      <c r="U81" s="343">
        <f>'2M - SGS'!U81</f>
        <v>0.29002899999999998</v>
      </c>
      <c r="V81" s="343">
        <f>'2M - SGS'!V81</f>
        <v>0.270206</v>
      </c>
      <c r="W81" s="343">
        <f>'2M - SGS'!W81</f>
        <v>0.108695</v>
      </c>
      <c r="X81" s="343">
        <f>'2M - SGS'!X81</f>
        <v>1.9643000000000001E-2</v>
      </c>
      <c r="Y81" s="343">
        <f>'2M - SGS'!Y81</f>
        <v>6.0299999999999998E-3</v>
      </c>
      <c r="Z81" s="343">
        <f>'2M - SGS'!Z81</f>
        <v>6.3999999999999997E-5</v>
      </c>
      <c r="AA81" s="343">
        <f>'2M - SGS'!AA81</f>
        <v>6.0000000000000002E-6</v>
      </c>
      <c r="AB81" s="343">
        <f>'2M - SGS'!AB81</f>
        <v>2.4699999999999999E-4</v>
      </c>
      <c r="AC81" s="343">
        <f>'2M - SGS'!AC81</f>
        <v>7.2360000000000002E-3</v>
      </c>
      <c r="AD81" s="343">
        <f>'2M - SGS'!AD81</f>
        <v>2.1690999999999998E-2</v>
      </c>
      <c r="AE81" s="343">
        <f>'2M - SGS'!AE81</f>
        <v>6.2979999999999994E-2</v>
      </c>
      <c r="AF81" s="343">
        <f>'2M - SGS'!AF81</f>
        <v>0.21317</v>
      </c>
      <c r="AG81" s="343">
        <f>'2M - SGS'!AG81</f>
        <v>0.29002899999999998</v>
      </c>
      <c r="AH81" s="343">
        <f>'2M - SGS'!AH81</f>
        <v>0.270206</v>
      </c>
      <c r="AI81" s="343">
        <f>'2M - SGS'!AI81</f>
        <v>0.108695</v>
      </c>
      <c r="AJ81" s="343">
        <f>'2M - SGS'!AJ81</f>
        <v>1.9643000000000001E-2</v>
      </c>
      <c r="AK81" s="343">
        <f>'2M - SGS'!AK81</f>
        <v>6.0299999999999998E-3</v>
      </c>
      <c r="AL81" s="343">
        <f>'2M - SGS'!AL81</f>
        <v>6.3999999999999997E-5</v>
      </c>
      <c r="AM81" s="343">
        <f>'2M - SGS'!AM81</f>
        <v>6.0000000000000002E-6</v>
      </c>
      <c r="AN81" s="343">
        <f>'2M - SGS'!AN81</f>
        <v>2.4699999999999999E-4</v>
      </c>
      <c r="AO81" s="343">
        <f>'2M - SGS'!AO81</f>
        <v>7.2360000000000002E-3</v>
      </c>
      <c r="AP81" s="343">
        <f>'2M - SGS'!AP81</f>
        <v>2.1690999999999998E-2</v>
      </c>
      <c r="AQ81" s="343">
        <f>'2M - SGS'!AQ81</f>
        <v>6.2979999999999994E-2</v>
      </c>
      <c r="AR81" s="343">
        <f>'2M - SGS'!AR81</f>
        <v>0.21317</v>
      </c>
      <c r="AS81" s="343">
        <f>'2M - SGS'!AS81</f>
        <v>0.29002899999999998</v>
      </c>
      <c r="AT81" s="343">
        <f>'2M - SGS'!AT81</f>
        <v>0.270206</v>
      </c>
      <c r="AU81" s="343">
        <f>'2M - SGS'!AU81</f>
        <v>0.108695</v>
      </c>
      <c r="AV81" s="343">
        <f>'2M - SGS'!AV81</f>
        <v>1.9643000000000001E-2</v>
      </c>
      <c r="AW81" s="343">
        <f>'2M - SGS'!AW81</f>
        <v>6.0299999999999998E-3</v>
      </c>
      <c r="AX81" s="343">
        <f>'2M - SGS'!AX81</f>
        <v>6.3999999999999997E-5</v>
      </c>
      <c r="AY81" s="343">
        <f>'2M - SGS'!AY81</f>
        <v>6.0000000000000002E-6</v>
      </c>
      <c r="AZ81" s="343">
        <f>'2M - SGS'!AZ81</f>
        <v>2.4699999999999999E-4</v>
      </c>
      <c r="BA81" s="343">
        <f>'2M - SGS'!BA81</f>
        <v>7.2360000000000002E-3</v>
      </c>
      <c r="BB81" s="343">
        <f>'2M - SGS'!BB81</f>
        <v>2.1690999999999998E-2</v>
      </c>
      <c r="BC81" s="343">
        <f>'2M - SGS'!BC81</f>
        <v>6.2979999999999994E-2</v>
      </c>
      <c r="BD81" s="343">
        <f>'2M - SGS'!BD81</f>
        <v>0.21317</v>
      </c>
      <c r="BE81" s="343">
        <f>'2M - SGS'!BE81</f>
        <v>0.29002899999999998</v>
      </c>
      <c r="BF81" s="343">
        <f>'2M - SGS'!BF81</f>
        <v>0.270206</v>
      </c>
      <c r="BG81" s="343">
        <f>'2M - SGS'!BG81</f>
        <v>0.108695</v>
      </c>
      <c r="BH81" s="343">
        <f>'2M - SGS'!BH81</f>
        <v>1.9643000000000001E-2</v>
      </c>
      <c r="BI81" s="343">
        <f>'2M - SGS'!BI81</f>
        <v>6.0299999999999998E-3</v>
      </c>
      <c r="BJ81" s="343">
        <f>'2M - SGS'!BJ81</f>
        <v>6.3999999999999997E-5</v>
      </c>
      <c r="BK81" s="343">
        <f>'2M - SGS'!BK81</f>
        <v>6.0000000000000002E-6</v>
      </c>
      <c r="BL81" s="343">
        <f>'2M - SGS'!BL81</f>
        <v>2.4699999999999999E-4</v>
      </c>
      <c r="BM81" s="343">
        <f>'2M - SGS'!BM81</f>
        <v>7.2360000000000002E-3</v>
      </c>
      <c r="BN81" s="343">
        <f>'2M - SGS'!BN81</f>
        <v>2.1690999999999998E-2</v>
      </c>
      <c r="BO81" s="343">
        <f>'2M - SGS'!BO81</f>
        <v>6.2979999999999994E-2</v>
      </c>
      <c r="BP81" s="343">
        <f>'2M - SGS'!BP81</f>
        <v>0.21317</v>
      </c>
      <c r="BQ81" s="343">
        <f>'2M - SGS'!BQ81</f>
        <v>0.29002899999999998</v>
      </c>
      <c r="BR81" s="343">
        <f>'2M - SGS'!BR81</f>
        <v>0.270206</v>
      </c>
      <c r="BS81" s="343">
        <f>'2M - SGS'!BS81</f>
        <v>0.108695</v>
      </c>
      <c r="BT81" s="343">
        <f>'2M - SGS'!BT81</f>
        <v>1.9643000000000001E-2</v>
      </c>
      <c r="BU81" s="343">
        <f>'2M - SGS'!BU81</f>
        <v>6.0299999999999998E-3</v>
      </c>
      <c r="BV81" s="343">
        <f>'2M - SGS'!BV81</f>
        <v>6.3999999999999997E-5</v>
      </c>
      <c r="BW81" s="343">
        <f>'2M - SGS'!BW81</f>
        <v>6.0000000000000002E-6</v>
      </c>
      <c r="BX81" s="343">
        <f>'2M - SGS'!BX81</f>
        <v>2.4699999999999999E-4</v>
      </c>
      <c r="BY81" s="343">
        <f>'2M - SGS'!BY81</f>
        <v>7.2360000000000002E-3</v>
      </c>
      <c r="BZ81" s="343">
        <f>'2M - SGS'!BZ81</f>
        <v>2.1690999999999998E-2</v>
      </c>
      <c r="CA81" s="343">
        <f>'2M - SGS'!CA81</f>
        <v>6.2979999999999994E-2</v>
      </c>
      <c r="CB81" s="343">
        <f>'2M - SGS'!CB81</f>
        <v>0.21317</v>
      </c>
      <c r="CC81" s="343">
        <f>'2M - SGS'!CC81</f>
        <v>0.29002899999999998</v>
      </c>
      <c r="CD81" s="343">
        <f>'2M - SGS'!CD81</f>
        <v>0.270206</v>
      </c>
      <c r="CE81" s="343">
        <f>'2M - SGS'!CE81</f>
        <v>0.108695</v>
      </c>
      <c r="CF81" s="343">
        <f>'2M - SGS'!CF81</f>
        <v>1.9643000000000001E-2</v>
      </c>
      <c r="CG81" s="343">
        <f>'2M - SGS'!CG81</f>
        <v>6.0299999999999998E-3</v>
      </c>
      <c r="CH81" s="344">
        <f>'2M - SGS'!CH81</f>
        <v>6.3999999999999997E-5</v>
      </c>
      <c r="CJ81" s="249">
        <f t="shared" si="103"/>
        <v>0.9999969999999998</v>
      </c>
    </row>
    <row r="82" spans="1:88" ht="15.6" x14ac:dyDescent="0.3">
      <c r="A82" s="572"/>
      <c r="B82" s="14" t="str">
        <f t="shared" si="102"/>
        <v>Ext Lighting</v>
      </c>
      <c r="C82" s="343">
        <f>'2M - SGS'!C82</f>
        <v>0.106265</v>
      </c>
      <c r="D82" s="343">
        <f>'2M - SGS'!D82</f>
        <v>8.2161999999999999E-2</v>
      </c>
      <c r="E82" s="343">
        <f>'2M - SGS'!E82</f>
        <v>7.0887000000000006E-2</v>
      </c>
      <c r="F82" s="343">
        <f>'2M - SGS'!F82</f>
        <v>6.8145999999999998E-2</v>
      </c>
      <c r="G82" s="343">
        <f>'2M - SGS'!G82</f>
        <v>8.1852999999999995E-2</v>
      </c>
      <c r="H82" s="343">
        <f>'2M - SGS'!H82</f>
        <v>6.7163E-2</v>
      </c>
      <c r="I82" s="343">
        <f>'2M - SGS'!I82</f>
        <v>8.6751999999999996E-2</v>
      </c>
      <c r="J82" s="343">
        <f>'2M - SGS'!J82</f>
        <v>6.9401000000000004E-2</v>
      </c>
      <c r="K82" s="343">
        <f>'2M - SGS'!K82</f>
        <v>8.2907999999999996E-2</v>
      </c>
      <c r="L82" s="343">
        <f>'2M - SGS'!L82</f>
        <v>0.100507</v>
      </c>
      <c r="M82" s="343">
        <f>'2M - SGS'!M82</f>
        <v>8.7251999999999996E-2</v>
      </c>
      <c r="N82" s="343">
        <f>'2M - SGS'!N82</f>
        <v>9.6703999999999998E-2</v>
      </c>
      <c r="O82" s="343">
        <f>'2M - SGS'!O82</f>
        <v>0.106265</v>
      </c>
      <c r="P82" s="343">
        <f>'2M - SGS'!P82</f>
        <v>8.2161999999999999E-2</v>
      </c>
      <c r="Q82" s="343">
        <f>'2M - SGS'!Q82</f>
        <v>7.0887000000000006E-2</v>
      </c>
      <c r="R82" s="343">
        <f>'2M - SGS'!R82</f>
        <v>6.8145999999999998E-2</v>
      </c>
      <c r="S82" s="343">
        <f>'2M - SGS'!S82</f>
        <v>8.1852999999999995E-2</v>
      </c>
      <c r="T82" s="343">
        <f>'2M - SGS'!T82</f>
        <v>6.7163E-2</v>
      </c>
      <c r="U82" s="343">
        <f>'2M - SGS'!U82</f>
        <v>8.6751999999999996E-2</v>
      </c>
      <c r="V82" s="343">
        <f>'2M - SGS'!V82</f>
        <v>6.9401000000000004E-2</v>
      </c>
      <c r="W82" s="343">
        <f>'2M - SGS'!W82</f>
        <v>8.2907999999999996E-2</v>
      </c>
      <c r="X82" s="343">
        <f>'2M - SGS'!X82</f>
        <v>0.100507</v>
      </c>
      <c r="Y82" s="343">
        <f>'2M - SGS'!Y82</f>
        <v>8.7251999999999996E-2</v>
      </c>
      <c r="Z82" s="343">
        <f>'2M - SGS'!Z82</f>
        <v>9.6703999999999998E-2</v>
      </c>
      <c r="AA82" s="343">
        <f>'2M - SGS'!AA82</f>
        <v>0.106265</v>
      </c>
      <c r="AB82" s="343">
        <f>'2M - SGS'!AB82</f>
        <v>8.2161999999999999E-2</v>
      </c>
      <c r="AC82" s="343">
        <f>'2M - SGS'!AC82</f>
        <v>7.0887000000000006E-2</v>
      </c>
      <c r="AD82" s="343">
        <f>'2M - SGS'!AD82</f>
        <v>6.8145999999999998E-2</v>
      </c>
      <c r="AE82" s="343">
        <f>'2M - SGS'!AE82</f>
        <v>8.1852999999999995E-2</v>
      </c>
      <c r="AF82" s="343">
        <f>'2M - SGS'!AF82</f>
        <v>6.7163E-2</v>
      </c>
      <c r="AG82" s="343">
        <f>'2M - SGS'!AG82</f>
        <v>8.6751999999999996E-2</v>
      </c>
      <c r="AH82" s="343">
        <f>'2M - SGS'!AH82</f>
        <v>6.9401000000000004E-2</v>
      </c>
      <c r="AI82" s="343">
        <f>'2M - SGS'!AI82</f>
        <v>8.2907999999999996E-2</v>
      </c>
      <c r="AJ82" s="343">
        <f>'2M - SGS'!AJ82</f>
        <v>0.100507</v>
      </c>
      <c r="AK82" s="343">
        <f>'2M - SGS'!AK82</f>
        <v>8.7251999999999996E-2</v>
      </c>
      <c r="AL82" s="343">
        <f>'2M - SGS'!AL82</f>
        <v>9.6703999999999998E-2</v>
      </c>
      <c r="AM82" s="343">
        <f>'2M - SGS'!AM82</f>
        <v>0.106265</v>
      </c>
      <c r="AN82" s="343">
        <f>'2M - SGS'!AN82</f>
        <v>8.2161999999999999E-2</v>
      </c>
      <c r="AO82" s="343">
        <f>'2M - SGS'!AO82</f>
        <v>7.0887000000000006E-2</v>
      </c>
      <c r="AP82" s="343">
        <f>'2M - SGS'!AP82</f>
        <v>6.8145999999999998E-2</v>
      </c>
      <c r="AQ82" s="343">
        <f>'2M - SGS'!AQ82</f>
        <v>8.1852999999999995E-2</v>
      </c>
      <c r="AR82" s="343">
        <f>'2M - SGS'!AR82</f>
        <v>6.7163E-2</v>
      </c>
      <c r="AS82" s="343">
        <f>'2M - SGS'!AS82</f>
        <v>8.6751999999999996E-2</v>
      </c>
      <c r="AT82" s="343">
        <f>'2M - SGS'!AT82</f>
        <v>6.9401000000000004E-2</v>
      </c>
      <c r="AU82" s="343">
        <f>'2M - SGS'!AU82</f>
        <v>8.2907999999999996E-2</v>
      </c>
      <c r="AV82" s="343">
        <f>'2M - SGS'!AV82</f>
        <v>0.100507</v>
      </c>
      <c r="AW82" s="343">
        <f>'2M - SGS'!AW82</f>
        <v>8.7251999999999996E-2</v>
      </c>
      <c r="AX82" s="343">
        <f>'2M - SGS'!AX82</f>
        <v>9.6703999999999998E-2</v>
      </c>
      <c r="AY82" s="343">
        <f>'2M - SGS'!AY82</f>
        <v>0.106265</v>
      </c>
      <c r="AZ82" s="343">
        <f>'2M - SGS'!AZ82</f>
        <v>8.2161999999999999E-2</v>
      </c>
      <c r="BA82" s="343">
        <f>'2M - SGS'!BA82</f>
        <v>7.0887000000000006E-2</v>
      </c>
      <c r="BB82" s="343">
        <f>'2M - SGS'!BB82</f>
        <v>6.8145999999999998E-2</v>
      </c>
      <c r="BC82" s="343">
        <f>'2M - SGS'!BC82</f>
        <v>8.1852999999999995E-2</v>
      </c>
      <c r="BD82" s="343">
        <f>'2M - SGS'!BD82</f>
        <v>6.7163E-2</v>
      </c>
      <c r="BE82" s="343">
        <f>'2M - SGS'!BE82</f>
        <v>8.6751999999999996E-2</v>
      </c>
      <c r="BF82" s="343">
        <f>'2M - SGS'!BF82</f>
        <v>6.9401000000000004E-2</v>
      </c>
      <c r="BG82" s="343">
        <f>'2M - SGS'!BG82</f>
        <v>8.2907999999999996E-2</v>
      </c>
      <c r="BH82" s="343">
        <f>'2M - SGS'!BH82</f>
        <v>0.100507</v>
      </c>
      <c r="BI82" s="343">
        <f>'2M - SGS'!BI82</f>
        <v>8.7251999999999996E-2</v>
      </c>
      <c r="BJ82" s="343">
        <f>'2M - SGS'!BJ82</f>
        <v>9.6703999999999998E-2</v>
      </c>
      <c r="BK82" s="343">
        <f>'2M - SGS'!BK82</f>
        <v>0.106265</v>
      </c>
      <c r="BL82" s="343">
        <f>'2M - SGS'!BL82</f>
        <v>8.2161999999999999E-2</v>
      </c>
      <c r="BM82" s="343">
        <f>'2M - SGS'!BM82</f>
        <v>7.0887000000000006E-2</v>
      </c>
      <c r="BN82" s="343">
        <f>'2M - SGS'!BN82</f>
        <v>6.8145999999999998E-2</v>
      </c>
      <c r="BO82" s="343">
        <f>'2M - SGS'!BO82</f>
        <v>8.1852999999999995E-2</v>
      </c>
      <c r="BP82" s="343">
        <f>'2M - SGS'!BP82</f>
        <v>6.7163E-2</v>
      </c>
      <c r="BQ82" s="343">
        <f>'2M - SGS'!BQ82</f>
        <v>8.6751999999999996E-2</v>
      </c>
      <c r="BR82" s="343">
        <f>'2M - SGS'!BR82</f>
        <v>6.9401000000000004E-2</v>
      </c>
      <c r="BS82" s="343">
        <f>'2M - SGS'!BS82</f>
        <v>8.2907999999999996E-2</v>
      </c>
      <c r="BT82" s="343">
        <f>'2M - SGS'!BT82</f>
        <v>0.100507</v>
      </c>
      <c r="BU82" s="343">
        <f>'2M - SGS'!BU82</f>
        <v>8.7251999999999996E-2</v>
      </c>
      <c r="BV82" s="343">
        <f>'2M - SGS'!BV82</f>
        <v>9.6703999999999998E-2</v>
      </c>
      <c r="BW82" s="343">
        <f>'2M - SGS'!BW82</f>
        <v>0.106265</v>
      </c>
      <c r="BX82" s="343">
        <f>'2M - SGS'!BX82</f>
        <v>8.2161999999999999E-2</v>
      </c>
      <c r="BY82" s="343">
        <f>'2M - SGS'!BY82</f>
        <v>7.0887000000000006E-2</v>
      </c>
      <c r="BZ82" s="343">
        <f>'2M - SGS'!BZ82</f>
        <v>6.8145999999999998E-2</v>
      </c>
      <c r="CA82" s="343">
        <f>'2M - SGS'!CA82</f>
        <v>8.1852999999999995E-2</v>
      </c>
      <c r="CB82" s="343">
        <f>'2M - SGS'!CB82</f>
        <v>6.7163E-2</v>
      </c>
      <c r="CC82" s="343">
        <f>'2M - SGS'!CC82</f>
        <v>8.6751999999999996E-2</v>
      </c>
      <c r="CD82" s="343">
        <f>'2M - SGS'!CD82</f>
        <v>6.9401000000000004E-2</v>
      </c>
      <c r="CE82" s="343">
        <f>'2M - SGS'!CE82</f>
        <v>8.2907999999999996E-2</v>
      </c>
      <c r="CF82" s="343">
        <f>'2M - SGS'!CF82</f>
        <v>0.100507</v>
      </c>
      <c r="CG82" s="343">
        <f>'2M - SGS'!CG82</f>
        <v>8.7251999999999996E-2</v>
      </c>
      <c r="CH82" s="344">
        <f>'2M - SGS'!CH82</f>
        <v>9.6703999999999998E-2</v>
      </c>
      <c r="CJ82" s="249">
        <f t="shared" si="103"/>
        <v>1</v>
      </c>
    </row>
    <row r="83" spans="1:88" ht="15.6" x14ac:dyDescent="0.3">
      <c r="A83" s="572"/>
      <c r="B83" s="14" t="str">
        <f t="shared" si="102"/>
        <v>Heating</v>
      </c>
      <c r="C83" s="343">
        <f>'2M - SGS'!C83</f>
        <v>0.210397</v>
      </c>
      <c r="D83" s="343">
        <f>'2M - SGS'!D83</f>
        <v>0.17743600000000001</v>
      </c>
      <c r="E83" s="343">
        <f>'2M - SGS'!E83</f>
        <v>0.13192400000000001</v>
      </c>
      <c r="F83" s="343">
        <f>'2M - SGS'!F83</f>
        <v>5.9718E-2</v>
      </c>
      <c r="G83" s="343">
        <f>'2M - SGS'!G83</f>
        <v>2.6769000000000001E-2</v>
      </c>
      <c r="H83" s="343">
        <f>'2M - SGS'!H83</f>
        <v>4.2950000000000002E-3</v>
      </c>
      <c r="I83" s="343">
        <f>'2M - SGS'!I83</f>
        <v>2.895E-3</v>
      </c>
      <c r="J83" s="343">
        <f>'2M - SGS'!J83</f>
        <v>3.4320000000000002E-3</v>
      </c>
      <c r="K83" s="343">
        <f>'2M - SGS'!K83</f>
        <v>9.4020000000000006E-3</v>
      </c>
      <c r="L83" s="343">
        <f>'2M - SGS'!L83</f>
        <v>5.5496999999999998E-2</v>
      </c>
      <c r="M83" s="343">
        <f>'2M - SGS'!M83</f>
        <v>0.115452</v>
      </c>
      <c r="N83" s="343">
        <f>'2M - SGS'!N83</f>
        <v>0.20278099999999999</v>
      </c>
      <c r="O83" s="343">
        <f>'2M - SGS'!O83</f>
        <v>0.210397</v>
      </c>
      <c r="P83" s="343">
        <f>'2M - SGS'!P83</f>
        <v>0.17743600000000001</v>
      </c>
      <c r="Q83" s="343">
        <f>'2M - SGS'!Q83</f>
        <v>0.13192400000000001</v>
      </c>
      <c r="R83" s="343">
        <f>'2M - SGS'!R83</f>
        <v>5.9718E-2</v>
      </c>
      <c r="S83" s="343">
        <f>'2M - SGS'!S83</f>
        <v>2.6769000000000001E-2</v>
      </c>
      <c r="T83" s="343">
        <f>'2M - SGS'!T83</f>
        <v>4.2950000000000002E-3</v>
      </c>
      <c r="U83" s="343">
        <f>'2M - SGS'!U83</f>
        <v>2.895E-3</v>
      </c>
      <c r="V83" s="343">
        <f>'2M - SGS'!V83</f>
        <v>3.4320000000000002E-3</v>
      </c>
      <c r="W83" s="343">
        <f>'2M - SGS'!W83</f>
        <v>9.4020000000000006E-3</v>
      </c>
      <c r="X83" s="343">
        <f>'2M - SGS'!X83</f>
        <v>5.5496999999999998E-2</v>
      </c>
      <c r="Y83" s="343">
        <f>'2M - SGS'!Y83</f>
        <v>0.115452</v>
      </c>
      <c r="Z83" s="343">
        <f>'2M - SGS'!Z83</f>
        <v>0.20278099999999999</v>
      </c>
      <c r="AA83" s="343">
        <f>'2M - SGS'!AA83</f>
        <v>0.210397</v>
      </c>
      <c r="AB83" s="343">
        <f>'2M - SGS'!AB83</f>
        <v>0.17743600000000001</v>
      </c>
      <c r="AC83" s="343">
        <f>'2M - SGS'!AC83</f>
        <v>0.13192400000000001</v>
      </c>
      <c r="AD83" s="343">
        <f>'2M - SGS'!AD83</f>
        <v>5.9718E-2</v>
      </c>
      <c r="AE83" s="343">
        <f>'2M - SGS'!AE83</f>
        <v>2.6769000000000001E-2</v>
      </c>
      <c r="AF83" s="343">
        <f>'2M - SGS'!AF83</f>
        <v>4.2950000000000002E-3</v>
      </c>
      <c r="AG83" s="343">
        <f>'2M - SGS'!AG83</f>
        <v>2.895E-3</v>
      </c>
      <c r="AH83" s="343">
        <f>'2M - SGS'!AH83</f>
        <v>3.4320000000000002E-3</v>
      </c>
      <c r="AI83" s="343">
        <f>'2M - SGS'!AI83</f>
        <v>9.4020000000000006E-3</v>
      </c>
      <c r="AJ83" s="343">
        <f>'2M - SGS'!AJ83</f>
        <v>5.5496999999999998E-2</v>
      </c>
      <c r="AK83" s="343">
        <f>'2M - SGS'!AK83</f>
        <v>0.115452</v>
      </c>
      <c r="AL83" s="343">
        <f>'2M - SGS'!AL83</f>
        <v>0.20278099999999999</v>
      </c>
      <c r="AM83" s="343">
        <f>'2M - SGS'!AM83</f>
        <v>0.210397</v>
      </c>
      <c r="AN83" s="343">
        <f>'2M - SGS'!AN83</f>
        <v>0.17743600000000001</v>
      </c>
      <c r="AO83" s="343">
        <f>'2M - SGS'!AO83</f>
        <v>0.13192400000000001</v>
      </c>
      <c r="AP83" s="343">
        <f>'2M - SGS'!AP83</f>
        <v>5.9718E-2</v>
      </c>
      <c r="AQ83" s="343">
        <f>'2M - SGS'!AQ83</f>
        <v>2.6769000000000001E-2</v>
      </c>
      <c r="AR83" s="343">
        <f>'2M - SGS'!AR83</f>
        <v>4.2950000000000002E-3</v>
      </c>
      <c r="AS83" s="343">
        <f>'2M - SGS'!AS83</f>
        <v>2.895E-3</v>
      </c>
      <c r="AT83" s="343">
        <f>'2M - SGS'!AT83</f>
        <v>3.4320000000000002E-3</v>
      </c>
      <c r="AU83" s="343">
        <f>'2M - SGS'!AU83</f>
        <v>9.4020000000000006E-3</v>
      </c>
      <c r="AV83" s="343">
        <f>'2M - SGS'!AV83</f>
        <v>5.5496999999999998E-2</v>
      </c>
      <c r="AW83" s="343">
        <f>'2M - SGS'!AW83</f>
        <v>0.115452</v>
      </c>
      <c r="AX83" s="343">
        <f>'2M - SGS'!AX83</f>
        <v>0.20278099999999999</v>
      </c>
      <c r="AY83" s="343">
        <f>'2M - SGS'!AY83</f>
        <v>0.210397</v>
      </c>
      <c r="AZ83" s="343">
        <f>'2M - SGS'!AZ83</f>
        <v>0.17743600000000001</v>
      </c>
      <c r="BA83" s="343">
        <f>'2M - SGS'!BA83</f>
        <v>0.13192400000000001</v>
      </c>
      <c r="BB83" s="343">
        <f>'2M - SGS'!BB83</f>
        <v>5.9718E-2</v>
      </c>
      <c r="BC83" s="343">
        <f>'2M - SGS'!BC83</f>
        <v>2.6769000000000001E-2</v>
      </c>
      <c r="BD83" s="343">
        <f>'2M - SGS'!BD83</f>
        <v>4.2950000000000002E-3</v>
      </c>
      <c r="BE83" s="343">
        <f>'2M - SGS'!BE83</f>
        <v>2.895E-3</v>
      </c>
      <c r="BF83" s="343">
        <f>'2M - SGS'!BF83</f>
        <v>3.4320000000000002E-3</v>
      </c>
      <c r="BG83" s="343">
        <f>'2M - SGS'!BG83</f>
        <v>9.4020000000000006E-3</v>
      </c>
      <c r="BH83" s="343">
        <f>'2M - SGS'!BH83</f>
        <v>5.5496999999999998E-2</v>
      </c>
      <c r="BI83" s="343">
        <f>'2M - SGS'!BI83</f>
        <v>0.115452</v>
      </c>
      <c r="BJ83" s="343">
        <f>'2M - SGS'!BJ83</f>
        <v>0.20278099999999999</v>
      </c>
      <c r="BK83" s="343">
        <f>'2M - SGS'!BK83</f>
        <v>0.210397</v>
      </c>
      <c r="BL83" s="343">
        <f>'2M - SGS'!BL83</f>
        <v>0.17743600000000001</v>
      </c>
      <c r="BM83" s="343">
        <f>'2M - SGS'!BM83</f>
        <v>0.13192400000000001</v>
      </c>
      <c r="BN83" s="343">
        <f>'2M - SGS'!BN83</f>
        <v>5.9718E-2</v>
      </c>
      <c r="BO83" s="343">
        <f>'2M - SGS'!BO83</f>
        <v>2.6769000000000001E-2</v>
      </c>
      <c r="BP83" s="343">
        <f>'2M - SGS'!BP83</f>
        <v>4.2950000000000002E-3</v>
      </c>
      <c r="BQ83" s="343">
        <f>'2M - SGS'!BQ83</f>
        <v>2.895E-3</v>
      </c>
      <c r="BR83" s="343">
        <f>'2M - SGS'!BR83</f>
        <v>3.4320000000000002E-3</v>
      </c>
      <c r="BS83" s="343">
        <f>'2M - SGS'!BS83</f>
        <v>9.4020000000000006E-3</v>
      </c>
      <c r="BT83" s="343">
        <f>'2M - SGS'!BT83</f>
        <v>5.5496999999999998E-2</v>
      </c>
      <c r="BU83" s="343">
        <f>'2M - SGS'!BU83</f>
        <v>0.115452</v>
      </c>
      <c r="BV83" s="343">
        <f>'2M - SGS'!BV83</f>
        <v>0.20278099999999999</v>
      </c>
      <c r="BW83" s="343">
        <f>'2M - SGS'!BW83</f>
        <v>0.210397</v>
      </c>
      <c r="BX83" s="343">
        <f>'2M - SGS'!BX83</f>
        <v>0.17743600000000001</v>
      </c>
      <c r="BY83" s="343">
        <f>'2M - SGS'!BY83</f>
        <v>0.13192400000000001</v>
      </c>
      <c r="BZ83" s="343">
        <f>'2M - SGS'!BZ83</f>
        <v>5.9718E-2</v>
      </c>
      <c r="CA83" s="343">
        <f>'2M - SGS'!CA83</f>
        <v>2.6769000000000001E-2</v>
      </c>
      <c r="CB83" s="343">
        <f>'2M - SGS'!CB83</f>
        <v>4.2950000000000002E-3</v>
      </c>
      <c r="CC83" s="343">
        <f>'2M - SGS'!CC83</f>
        <v>2.895E-3</v>
      </c>
      <c r="CD83" s="343">
        <f>'2M - SGS'!CD83</f>
        <v>3.4320000000000002E-3</v>
      </c>
      <c r="CE83" s="343">
        <f>'2M - SGS'!CE83</f>
        <v>9.4020000000000006E-3</v>
      </c>
      <c r="CF83" s="343">
        <f>'2M - SGS'!CF83</f>
        <v>5.5496999999999998E-2</v>
      </c>
      <c r="CG83" s="343">
        <f>'2M - SGS'!CG83</f>
        <v>0.115452</v>
      </c>
      <c r="CH83" s="344">
        <f>'2M - SGS'!CH83</f>
        <v>0.20278099999999999</v>
      </c>
      <c r="CJ83" s="249">
        <f t="shared" si="103"/>
        <v>0.99999800000000016</v>
      </c>
    </row>
    <row r="84" spans="1:88" ht="15.6" x14ac:dyDescent="0.3">
      <c r="A84" s="572"/>
      <c r="B84" s="14" t="str">
        <f t="shared" si="102"/>
        <v>HVAC</v>
      </c>
      <c r="C84" s="343">
        <f>'2M - SGS'!C84</f>
        <v>0.107824</v>
      </c>
      <c r="D84" s="343">
        <f>'2M - SGS'!D84</f>
        <v>9.1051999999999994E-2</v>
      </c>
      <c r="E84" s="343">
        <f>'2M - SGS'!E84</f>
        <v>7.1135000000000004E-2</v>
      </c>
      <c r="F84" s="343">
        <f>'2M - SGS'!F84</f>
        <v>4.1179E-2</v>
      </c>
      <c r="G84" s="343">
        <f>'2M - SGS'!G84</f>
        <v>4.4423999999999998E-2</v>
      </c>
      <c r="H84" s="343">
        <f>'2M - SGS'!H84</f>
        <v>0.106128</v>
      </c>
      <c r="I84" s="343">
        <f>'2M - SGS'!I84</f>
        <v>0.14288100000000001</v>
      </c>
      <c r="J84" s="343">
        <f>'2M - SGS'!J84</f>
        <v>0.133494</v>
      </c>
      <c r="K84" s="343">
        <f>'2M - SGS'!K84</f>
        <v>5.781E-2</v>
      </c>
      <c r="L84" s="343">
        <f>'2M - SGS'!L84</f>
        <v>3.8018000000000003E-2</v>
      </c>
      <c r="M84" s="343">
        <f>'2M - SGS'!M84</f>
        <v>6.2103999999999999E-2</v>
      </c>
      <c r="N84" s="343">
        <f>'2M - SGS'!N84</f>
        <v>0.10395</v>
      </c>
      <c r="O84" s="343">
        <f>'2M - SGS'!O84</f>
        <v>0.107824</v>
      </c>
      <c r="P84" s="343">
        <f>'2M - SGS'!P84</f>
        <v>9.1051999999999994E-2</v>
      </c>
      <c r="Q84" s="343">
        <f>'2M - SGS'!Q84</f>
        <v>7.1135000000000004E-2</v>
      </c>
      <c r="R84" s="343">
        <f>'2M - SGS'!R84</f>
        <v>4.1179E-2</v>
      </c>
      <c r="S84" s="343">
        <f>'2M - SGS'!S84</f>
        <v>4.4423999999999998E-2</v>
      </c>
      <c r="T84" s="343">
        <f>'2M - SGS'!T84</f>
        <v>0.106128</v>
      </c>
      <c r="U84" s="343">
        <f>'2M - SGS'!U84</f>
        <v>0.14288100000000001</v>
      </c>
      <c r="V84" s="343">
        <f>'2M - SGS'!V84</f>
        <v>0.133494</v>
      </c>
      <c r="W84" s="343">
        <f>'2M - SGS'!W84</f>
        <v>5.781E-2</v>
      </c>
      <c r="X84" s="343">
        <f>'2M - SGS'!X84</f>
        <v>3.8018000000000003E-2</v>
      </c>
      <c r="Y84" s="343">
        <f>'2M - SGS'!Y84</f>
        <v>6.2103999999999999E-2</v>
      </c>
      <c r="Z84" s="343">
        <f>'2M - SGS'!Z84</f>
        <v>0.10395</v>
      </c>
      <c r="AA84" s="343">
        <f>'2M - SGS'!AA84</f>
        <v>0.107824</v>
      </c>
      <c r="AB84" s="343">
        <f>'2M - SGS'!AB84</f>
        <v>9.1051999999999994E-2</v>
      </c>
      <c r="AC84" s="343">
        <f>'2M - SGS'!AC84</f>
        <v>7.1135000000000004E-2</v>
      </c>
      <c r="AD84" s="343">
        <f>'2M - SGS'!AD84</f>
        <v>4.1179E-2</v>
      </c>
      <c r="AE84" s="343">
        <f>'2M - SGS'!AE84</f>
        <v>4.4423999999999998E-2</v>
      </c>
      <c r="AF84" s="343">
        <f>'2M - SGS'!AF84</f>
        <v>0.106128</v>
      </c>
      <c r="AG84" s="343">
        <f>'2M - SGS'!AG84</f>
        <v>0.14288100000000001</v>
      </c>
      <c r="AH84" s="343">
        <f>'2M - SGS'!AH84</f>
        <v>0.133494</v>
      </c>
      <c r="AI84" s="343">
        <f>'2M - SGS'!AI84</f>
        <v>5.781E-2</v>
      </c>
      <c r="AJ84" s="343">
        <f>'2M - SGS'!AJ84</f>
        <v>3.8018000000000003E-2</v>
      </c>
      <c r="AK84" s="343">
        <f>'2M - SGS'!AK84</f>
        <v>6.2103999999999999E-2</v>
      </c>
      <c r="AL84" s="343">
        <f>'2M - SGS'!AL84</f>
        <v>0.10395</v>
      </c>
      <c r="AM84" s="343">
        <f>'2M - SGS'!AM84</f>
        <v>0.107824</v>
      </c>
      <c r="AN84" s="343">
        <f>'2M - SGS'!AN84</f>
        <v>9.1051999999999994E-2</v>
      </c>
      <c r="AO84" s="343">
        <f>'2M - SGS'!AO84</f>
        <v>7.1135000000000004E-2</v>
      </c>
      <c r="AP84" s="343">
        <f>'2M - SGS'!AP84</f>
        <v>4.1179E-2</v>
      </c>
      <c r="AQ84" s="343">
        <f>'2M - SGS'!AQ84</f>
        <v>4.4423999999999998E-2</v>
      </c>
      <c r="AR84" s="343">
        <f>'2M - SGS'!AR84</f>
        <v>0.106128</v>
      </c>
      <c r="AS84" s="343">
        <f>'2M - SGS'!AS84</f>
        <v>0.14288100000000001</v>
      </c>
      <c r="AT84" s="343">
        <f>'2M - SGS'!AT84</f>
        <v>0.133494</v>
      </c>
      <c r="AU84" s="343">
        <f>'2M - SGS'!AU84</f>
        <v>5.781E-2</v>
      </c>
      <c r="AV84" s="343">
        <f>'2M - SGS'!AV84</f>
        <v>3.8018000000000003E-2</v>
      </c>
      <c r="AW84" s="343">
        <f>'2M - SGS'!AW84</f>
        <v>6.2103999999999999E-2</v>
      </c>
      <c r="AX84" s="343">
        <f>'2M - SGS'!AX84</f>
        <v>0.10395</v>
      </c>
      <c r="AY84" s="343">
        <f>'2M - SGS'!AY84</f>
        <v>0.107824</v>
      </c>
      <c r="AZ84" s="343">
        <f>'2M - SGS'!AZ84</f>
        <v>9.1051999999999994E-2</v>
      </c>
      <c r="BA84" s="343">
        <f>'2M - SGS'!BA84</f>
        <v>7.1135000000000004E-2</v>
      </c>
      <c r="BB84" s="343">
        <f>'2M - SGS'!BB84</f>
        <v>4.1179E-2</v>
      </c>
      <c r="BC84" s="343">
        <f>'2M - SGS'!BC84</f>
        <v>4.4423999999999998E-2</v>
      </c>
      <c r="BD84" s="343">
        <f>'2M - SGS'!BD84</f>
        <v>0.106128</v>
      </c>
      <c r="BE84" s="343">
        <f>'2M - SGS'!BE84</f>
        <v>0.14288100000000001</v>
      </c>
      <c r="BF84" s="343">
        <f>'2M - SGS'!BF84</f>
        <v>0.133494</v>
      </c>
      <c r="BG84" s="343">
        <f>'2M - SGS'!BG84</f>
        <v>5.781E-2</v>
      </c>
      <c r="BH84" s="343">
        <f>'2M - SGS'!BH84</f>
        <v>3.8018000000000003E-2</v>
      </c>
      <c r="BI84" s="343">
        <f>'2M - SGS'!BI84</f>
        <v>6.2103999999999999E-2</v>
      </c>
      <c r="BJ84" s="343">
        <f>'2M - SGS'!BJ84</f>
        <v>0.10395</v>
      </c>
      <c r="BK84" s="343">
        <f>'2M - SGS'!BK84</f>
        <v>0.107824</v>
      </c>
      <c r="BL84" s="343">
        <f>'2M - SGS'!BL84</f>
        <v>9.1051999999999994E-2</v>
      </c>
      <c r="BM84" s="343">
        <f>'2M - SGS'!BM84</f>
        <v>7.1135000000000004E-2</v>
      </c>
      <c r="BN84" s="343">
        <f>'2M - SGS'!BN84</f>
        <v>4.1179E-2</v>
      </c>
      <c r="BO84" s="343">
        <f>'2M - SGS'!BO84</f>
        <v>4.4423999999999998E-2</v>
      </c>
      <c r="BP84" s="343">
        <f>'2M - SGS'!BP84</f>
        <v>0.106128</v>
      </c>
      <c r="BQ84" s="343">
        <f>'2M - SGS'!BQ84</f>
        <v>0.14288100000000001</v>
      </c>
      <c r="BR84" s="343">
        <f>'2M - SGS'!BR84</f>
        <v>0.133494</v>
      </c>
      <c r="BS84" s="343">
        <f>'2M - SGS'!BS84</f>
        <v>5.781E-2</v>
      </c>
      <c r="BT84" s="343">
        <f>'2M - SGS'!BT84</f>
        <v>3.8018000000000003E-2</v>
      </c>
      <c r="BU84" s="343">
        <f>'2M - SGS'!BU84</f>
        <v>6.2103999999999999E-2</v>
      </c>
      <c r="BV84" s="343">
        <f>'2M - SGS'!BV84</f>
        <v>0.10395</v>
      </c>
      <c r="BW84" s="343">
        <f>'2M - SGS'!BW84</f>
        <v>0.107824</v>
      </c>
      <c r="BX84" s="343">
        <f>'2M - SGS'!BX84</f>
        <v>9.1051999999999994E-2</v>
      </c>
      <c r="BY84" s="343">
        <f>'2M - SGS'!BY84</f>
        <v>7.1135000000000004E-2</v>
      </c>
      <c r="BZ84" s="343">
        <f>'2M - SGS'!BZ84</f>
        <v>4.1179E-2</v>
      </c>
      <c r="CA84" s="343">
        <f>'2M - SGS'!CA84</f>
        <v>4.4423999999999998E-2</v>
      </c>
      <c r="CB84" s="343">
        <f>'2M - SGS'!CB84</f>
        <v>0.106128</v>
      </c>
      <c r="CC84" s="343">
        <f>'2M - SGS'!CC84</f>
        <v>0.14288100000000001</v>
      </c>
      <c r="CD84" s="343">
        <f>'2M - SGS'!CD84</f>
        <v>0.133494</v>
      </c>
      <c r="CE84" s="343">
        <f>'2M - SGS'!CE84</f>
        <v>5.781E-2</v>
      </c>
      <c r="CF84" s="343">
        <f>'2M - SGS'!CF84</f>
        <v>3.8018000000000003E-2</v>
      </c>
      <c r="CG84" s="343">
        <f>'2M - SGS'!CG84</f>
        <v>6.2103999999999999E-2</v>
      </c>
      <c r="CH84" s="344">
        <f>'2M - SGS'!CH84</f>
        <v>0.10395</v>
      </c>
      <c r="CJ84" s="249">
        <f t="shared" si="103"/>
        <v>0.99999900000000008</v>
      </c>
    </row>
    <row r="85" spans="1:88" ht="15.6" x14ac:dyDescent="0.3">
      <c r="A85" s="572"/>
      <c r="B85" s="14" t="str">
        <f t="shared" si="102"/>
        <v>Lighting</v>
      </c>
      <c r="C85" s="343">
        <f>'2M - SGS'!C85</f>
        <v>9.3563999999999994E-2</v>
      </c>
      <c r="D85" s="343">
        <f>'2M - SGS'!D85</f>
        <v>7.2162000000000004E-2</v>
      </c>
      <c r="E85" s="343">
        <f>'2M - SGS'!E85</f>
        <v>7.8372999999999998E-2</v>
      </c>
      <c r="F85" s="343">
        <f>'2M - SGS'!F85</f>
        <v>7.6534000000000005E-2</v>
      </c>
      <c r="G85" s="343">
        <f>'2M - SGS'!G85</f>
        <v>9.4246999999999997E-2</v>
      </c>
      <c r="H85" s="343">
        <f>'2M - SGS'!H85</f>
        <v>7.5599E-2</v>
      </c>
      <c r="I85" s="343">
        <f>'2M - SGS'!I85</f>
        <v>9.6199999999999994E-2</v>
      </c>
      <c r="J85" s="343">
        <f>'2M - SGS'!J85</f>
        <v>7.7077999999999994E-2</v>
      </c>
      <c r="K85" s="343">
        <f>'2M - SGS'!K85</f>
        <v>8.1374000000000002E-2</v>
      </c>
      <c r="L85" s="343">
        <f>'2M - SGS'!L85</f>
        <v>9.4072000000000003E-2</v>
      </c>
      <c r="M85" s="343">
        <f>'2M - SGS'!M85</f>
        <v>7.6706999999999997E-2</v>
      </c>
      <c r="N85" s="343">
        <f>'2M - SGS'!N85</f>
        <v>8.4089999999999998E-2</v>
      </c>
      <c r="O85" s="343">
        <f>'2M - SGS'!O85</f>
        <v>9.3563999999999994E-2</v>
      </c>
      <c r="P85" s="343">
        <f>'2M - SGS'!P85</f>
        <v>7.2162000000000004E-2</v>
      </c>
      <c r="Q85" s="343">
        <f>'2M - SGS'!Q85</f>
        <v>7.8372999999999998E-2</v>
      </c>
      <c r="R85" s="343">
        <f>'2M - SGS'!R85</f>
        <v>7.6534000000000005E-2</v>
      </c>
      <c r="S85" s="343">
        <f>'2M - SGS'!S85</f>
        <v>9.4246999999999997E-2</v>
      </c>
      <c r="T85" s="343">
        <f>'2M - SGS'!T85</f>
        <v>7.5599E-2</v>
      </c>
      <c r="U85" s="343">
        <f>'2M - SGS'!U85</f>
        <v>9.6199999999999994E-2</v>
      </c>
      <c r="V85" s="343">
        <f>'2M - SGS'!V85</f>
        <v>7.7077999999999994E-2</v>
      </c>
      <c r="W85" s="343">
        <f>'2M - SGS'!W85</f>
        <v>8.1374000000000002E-2</v>
      </c>
      <c r="X85" s="343">
        <f>'2M - SGS'!X85</f>
        <v>9.4072000000000003E-2</v>
      </c>
      <c r="Y85" s="343">
        <f>'2M - SGS'!Y85</f>
        <v>7.6706999999999997E-2</v>
      </c>
      <c r="Z85" s="343">
        <f>'2M - SGS'!Z85</f>
        <v>8.4089999999999998E-2</v>
      </c>
      <c r="AA85" s="343">
        <f>'2M - SGS'!AA85</f>
        <v>9.3563999999999994E-2</v>
      </c>
      <c r="AB85" s="343">
        <f>'2M - SGS'!AB85</f>
        <v>7.2162000000000004E-2</v>
      </c>
      <c r="AC85" s="343">
        <f>'2M - SGS'!AC85</f>
        <v>7.8372999999999998E-2</v>
      </c>
      <c r="AD85" s="343">
        <f>'2M - SGS'!AD85</f>
        <v>7.6534000000000005E-2</v>
      </c>
      <c r="AE85" s="343">
        <f>'2M - SGS'!AE85</f>
        <v>9.4246999999999997E-2</v>
      </c>
      <c r="AF85" s="343">
        <f>'2M - SGS'!AF85</f>
        <v>7.5599E-2</v>
      </c>
      <c r="AG85" s="343">
        <f>'2M - SGS'!AG85</f>
        <v>9.6199999999999994E-2</v>
      </c>
      <c r="AH85" s="343">
        <f>'2M - SGS'!AH85</f>
        <v>7.7077999999999994E-2</v>
      </c>
      <c r="AI85" s="343">
        <f>'2M - SGS'!AI85</f>
        <v>8.1374000000000002E-2</v>
      </c>
      <c r="AJ85" s="343">
        <f>'2M - SGS'!AJ85</f>
        <v>9.4072000000000003E-2</v>
      </c>
      <c r="AK85" s="343">
        <f>'2M - SGS'!AK85</f>
        <v>7.6706999999999997E-2</v>
      </c>
      <c r="AL85" s="343">
        <f>'2M - SGS'!AL85</f>
        <v>8.4089999999999998E-2</v>
      </c>
      <c r="AM85" s="343">
        <f>'2M - SGS'!AM85</f>
        <v>9.3563999999999994E-2</v>
      </c>
      <c r="AN85" s="343">
        <f>'2M - SGS'!AN85</f>
        <v>7.2162000000000004E-2</v>
      </c>
      <c r="AO85" s="343">
        <f>'2M - SGS'!AO85</f>
        <v>7.8372999999999998E-2</v>
      </c>
      <c r="AP85" s="343">
        <f>'2M - SGS'!AP85</f>
        <v>7.6534000000000005E-2</v>
      </c>
      <c r="AQ85" s="343">
        <f>'2M - SGS'!AQ85</f>
        <v>9.4246999999999997E-2</v>
      </c>
      <c r="AR85" s="343">
        <f>'2M - SGS'!AR85</f>
        <v>7.5599E-2</v>
      </c>
      <c r="AS85" s="343">
        <f>'2M - SGS'!AS85</f>
        <v>9.6199999999999994E-2</v>
      </c>
      <c r="AT85" s="343">
        <f>'2M - SGS'!AT85</f>
        <v>7.7077999999999994E-2</v>
      </c>
      <c r="AU85" s="343">
        <f>'2M - SGS'!AU85</f>
        <v>8.1374000000000002E-2</v>
      </c>
      <c r="AV85" s="343">
        <f>'2M - SGS'!AV85</f>
        <v>9.4072000000000003E-2</v>
      </c>
      <c r="AW85" s="343">
        <f>'2M - SGS'!AW85</f>
        <v>7.6706999999999997E-2</v>
      </c>
      <c r="AX85" s="343">
        <f>'2M - SGS'!AX85</f>
        <v>8.4089999999999998E-2</v>
      </c>
      <c r="AY85" s="343">
        <f>'2M - SGS'!AY85</f>
        <v>9.3563999999999994E-2</v>
      </c>
      <c r="AZ85" s="343">
        <f>'2M - SGS'!AZ85</f>
        <v>7.2162000000000004E-2</v>
      </c>
      <c r="BA85" s="343">
        <f>'2M - SGS'!BA85</f>
        <v>7.8372999999999998E-2</v>
      </c>
      <c r="BB85" s="343">
        <f>'2M - SGS'!BB85</f>
        <v>7.6534000000000005E-2</v>
      </c>
      <c r="BC85" s="343">
        <f>'2M - SGS'!BC85</f>
        <v>9.4246999999999997E-2</v>
      </c>
      <c r="BD85" s="343">
        <f>'2M - SGS'!BD85</f>
        <v>7.5599E-2</v>
      </c>
      <c r="BE85" s="343">
        <f>'2M - SGS'!BE85</f>
        <v>9.6199999999999994E-2</v>
      </c>
      <c r="BF85" s="343">
        <f>'2M - SGS'!BF85</f>
        <v>7.7077999999999994E-2</v>
      </c>
      <c r="BG85" s="343">
        <f>'2M - SGS'!BG85</f>
        <v>8.1374000000000002E-2</v>
      </c>
      <c r="BH85" s="343">
        <f>'2M - SGS'!BH85</f>
        <v>9.4072000000000003E-2</v>
      </c>
      <c r="BI85" s="343">
        <f>'2M - SGS'!BI85</f>
        <v>7.6706999999999997E-2</v>
      </c>
      <c r="BJ85" s="343">
        <f>'2M - SGS'!BJ85</f>
        <v>8.4089999999999998E-2</v>
      </c>
      <c r="BK85" s="343">
        <f>'2M - SGS'!BK85</f>
        <v>9.3563999999999994E-2</v>
      </c>
      <c r="BL85" s="343">
        <f>'2M - SGS'!BL85</f>
        <v>7.2162000000000004E-2</v>
      </c>
      <c r="BM85" s="343">
        <f>'2M - SGS'!BM85</f>
        <v>7.8372999999999998E-2</v>
      </c>
      <c r="BN85" s="343">
        <f>'2M - SGS'!BN85</f>
        <v>7.6534000000000005E-2</v>
      </c>
      <c r="BO85" s="343">
        <f>'2M - SGS'!BO85</f>
        <v>9.4246999999999997E-2</v>
      </c>
      <c r="BP85" s="343">
        <f>'2M - SGS'!BP85</f>
        <v>7.5599E-2</v>
      </c>
      <c r="BQ85" s="343">
        <f>'2M - SGS'!BQ85</f>
        <v>9.6199999999999994E-2</v>
      </c>
      <c r="BR85" s="343">
        <f>'2M - SGS'!BR85</f>
        <v>7.7077999999999994E-2</v>
      </c>
      <c r="BS85" s="343">
        <f>'2M - SGS'!BS85</f>
        <v>8.1374000000000002E-2</v>
      </c>
      <c r="BT85" s="343">
        <f>'2M - SGS'!BT85</f>
        <v>9.4072000000000003E-2</v>
      </c>
      <c r="BU85" s="343">
        <f>'2M - SGS'!BU85</f>
        <v>7.6706999999999997E-2</v>
      </c>
      <c r="BV85" s="343">
        <f>'2M - SGS'!BV85</f>
        <v>8.4089999999999998E-2</v>
      </c>
      <c r="BW85" s="343">
        <f>'2M - SGS'!BW85</f>
        <v>9.3563999999999994E-2</v>
      </c>
      <c r="BX85" s="343">
        <f>'2M - SGS'!BX85</f>
        <v>7.2162000000000004E-2</v>
      </c>
      <c r="BY85" s="343">
        <f>'2M - SGS'!BY85</f>
        <v>7.8372999999999998E-2</v>
      </c>
      <c r="BZ85" s="343">
        <f>'2M - SGS'!BZ85</f>
        <v>7.6534000000000005E-2</v>
      </c>
      <c r="CA85" s="343">
        <f>'2M - SGS'!CA85</f>
        <v>9.4246999999999997E-2</v>
      </c>
      <c r="CB85" s="343">
        <f>'2M - SGS'!CB85</f>
        <v>7.5599E-2</v>
      </c>
      <c r="CC85" s="343">
        <f>'2M - SGS'!CC85</f>
        <v>9.6199999999999994E-2</v>
      </c>
      <c r="CD85" s="343">
        <f>'2M - SGS'!CD85</f>
        <v>7.7077999999999994E-2</v>
      </c>
      <c r="CE85" s="343">
        <f>'2M - SGS'!CE85</f>
        <v>8.1374000000000002E-2</v>
      </c>
      <c r="CF85" s="343">
        <f>'2M - SGS'!CF85</f>
        <v>9.4072000000000003E-2</v>
      </c>
      <c r="CG85" s="343">
        <f>'2M - SGS'!CG85</f>
        <v>7.6706999999999997E-2</v>
      </c>
      <c r="CH85" s="344">
        <f>'2M - SGS'!CH85</f>
        <v>8.4089999999999998E-2</v>
      </c>
      <c r="CJ85" s="249">
        <f t="shared" si="103"/>
        <v>1</v>
      </c>
    </row>
    <row r="86" spans="1:88" ht="15.6" x14ac:dyDescent="0.3">
      <c r="A86" s="572"/>
      <c r="B86" s="14" t="str">
        <f t="shared" si="102"/>
        <v>Miscellaneous</v>
      </c>
      <c r="C86" s="343">
        <f>'2M - SGS'!C86</f>
        <v>8.5109000000000004E-2</v>
      </c>
      <c r="D86" s="343">
        <f>'2M - SGS'!D86</f>
        <v>7.7715000000000006E-2</v>
      </c>
      <c r="E86" s="343">
        <f>'2M - SGS'!E86</f>
        <v>8.6136000000000004E-2</v>
      </c>
      <c r="F86" s="343">
        <f>'2M - SGS'!F86</f>
        <v>7.9796000000000006E-2</v>
      </c>
      <c r="G86" s="343">
        <f>'2M - SGS'!G86</f>
        <v>8.5334999999999994E-2</v>
      </c>
      <c r="H86" s="343">
        <f>'2M - SGS'!H86</f>
        <v>8.1994999999999998E-2</v>
      </c>
      <c r="I86" s="343">
        <f>'2M - SGS'!I86</f>
        <v>8.4098999999999993E-2</v>
      </c>
      <c r="J86" s="343">
        <f>'2M - SGS'!J86</f>
        <v>8.4198999999999996E-2</v>
      </c>
      <c r="K86" s="343">
        <f>'2M - SGS'!K86</f>
        <v>8.2512000000000002E-2</v>
      </c>
      <c r="L86" s="343">
        <f>'2M - SGS'!L86</f>
        <v>8.5277000000000006E-2</v>
      </c>
      <c r="M86" s="343">
        <f>'2M - SGS'!M86</f>
        <v>8.2588999999999996E-2</v>
      </c>
      <c r="N86" s="343">
        <f>'2M - SGS'!N86</f>
        <v>8.5237999999999994E-2</v>
      </c>
      <c r="O86" s="343">
        <f>'2M - SGS'!O86</f>
        <v>8.5109000000000004E-2</v>
      </c>
      <c r="P86" s="343">
        <f>'2M - SGS'!P86</f>
        <v>7.7715000000000006E-2</v>
      </c>
      <c r="Q86" s="343">
        <f>'2M - SGS'!Q86</f>
        <v>8.6136000000000004E-2</v>
      </c>
      <c r="R86" s="343">
        <f>'2M - SGS'!R86</f>
        <v>7.9796000000000006E-2</v>
      </c>
      <c r="S86" s="343">
        <f>'2M - SGS'!S86</f>
        <v>8.5334999999999994E-2</v>
      </c>
      <c r="T86" s="343">
        <f>'2M - SGS'!T86</f>
        <v>8.1994999999999998E-2</v>
      </c>
      <c r="U86" s="343">
        <f>'2M - SGS'!U86</f>
        <v>8.4098999999999993E-2</v>
      </c>
      <c r="V86" s="343">
        <f>'2M - SGS'!V86</f>
        <v>8.4198999999999996E-2</v>
      </c>
      <c r="W86" s="343">
        <f>'2M - SGS'!W86</f>
        <v>8.2512000000000002E-2</v>
      </c>
      <c r="X86" s="343">
        <f>'2M - SGS'!X86</f>
        <v>8.5277000000000006E-2</v>
      </c>
      <c r="Y86" s="343">
        <f>'2M - SGS'!Y86</f>
        <v>8.2588999999999996E-2</v>
      </c>
      <c r="Z86" s="343">
        <f>'2M - SGS'!Z86</f>
        <v>8.5237999999999994E-2</v>
      </c>
      <c r="AA86" s="343">
        <f>'2M - SGS'!AA86</f>
        <v>8.5109000000000004E-2</v>
      </c>
      <c r="AB86" s="343">
        <f>'2M - SGS'!AB86</f>
        <v>7.7715000000000006E-2</v>
      </c>
      <c r="AC86" s="343">
        <f>'2M - SGS'!AC86</f>
        <v>8.6136000000000004E-2</v>
      </c>
      <c r="AD86" s="343">
        <f>'2M - SGS'!AD86</f>
        <v>7.9796000000000006E-2</v>
      </c>
      <c r="AE86" s="343">
        <f>'2M - SGS'!AE86</f>
        <v>8.5334999999999994E-2</v>
      </c>
      <c r="AF86" s="343">
        <f>'2M - SGS'!AF86</f>
        <v>8.1994999999999998E-2</v>
      </c>
      <c r="AG86" s="343">
        <f>'2M - SGS'!AG86</f>
        <v>8.4098999999999993E-2</v>
      </c>
      <c r="AH86" s="343">
        <f>'2M - SGS'!AH86</f>
        <v>8.4198999999999996E-2</v>
      </c>
      <c r="AI86" s="343">
        <f>'2M - SGS'!AI86</f>
        <v>8.2512000000000002E-2</v>
      </c>
      <c r="AJ86" s="343">
        <f>'2M - SGS'!AJ86</f>
        <v>8.5277000000000006E-2</v>
      </c>
      <c r="AK86" s="343">
        <f>'2M - SGS'!AK86</f>
        <v>8.2588999999999996E-2</v>
      </c>
      <c r="AL86" s="343">
        <f>'2M - SGS'!AL86</f>
        <v>8.5237999999999994E-2</v>
      </c>
      <c r="AM86" s="343">
        <f>'2M - SGS'!AM86</f>
        <v>8.5109000000000004E-2</v>
      </c>
      <c r="AN86" s="343">
        <f>'2M - SGS'!AN86</f>
        <v>7.7715000000000006E-2</v>
      </c>
      <c r="AO86" s="343">
        <f>'2M - SGS'!AO86</f>
        <v>8.6136000000000004E-2</v>
      </c>
      <c r="AP86" s="343">
        <f>'2M - SGS'!AP86</f>
        <v>7.9796000000000006E-2</v>
      </c>
      <c r="AQ86" s="343">
        <f>'2M - SGS'!AQ86</f>
        <v>8.5334999999999994E-2</v>
      </c>
      <c r="AR86" s="343">
        <f>'2M - SGS'!AR86</f>
        <v>8.1994999999999998E-2</v>
      </c>
      <c r="AS86" s="343">
        <f>'2M - SGS'!AS86</f>
        <v>8.4098999999999993E-2</v>
      </c>
      <c r="AT86" s="343">
        <f>'2M - SGS'!AT86</f>
        <v>8.4198999999999996E-2</v>
      </c>
      <c r="AU86" s="343">
        <f>'2M - SGS'!AU86</f>
        <v>8.2512000000000002E-2</v>
      </c>
      <c r="AV86" s="343">
        <f>'2M - SGS'!AV86</f>
        <v>8.5277000000000006E-2</v>
      </c>
      <c r="AW86" s="343">
        <f>'2M - SGS'!AW86</f>
        <v>8.2588999999999996E-2</v>
      </c>
      <c r="AX86" s="343">
        <f>'2M - SGS'!AX86</f>
        <v>8.5237999999999994E-2</v>
      </c>
      <c r="AY86" s="343">
        <f>'2M - SGS'!AY86</f>
        <v>8.5109000000000004E-2</v>
      </c>
      <c r="AZ86" s="343">
        <f>'2M - SGS'!AZ86</f>
        <v>7.7715000000000006E-2</v>
      </c>
      <c r="BA86" s="343">
        <f>'2M - SGS'!BA86</f>
        <v>8.6136000000000004E-2</v>
      </c>
      <c r="BB86" s="343">
        <f>'2M - SGS'!BB86</f>
        <v>7.9796000000000006E-2</v>
      </c>
      <c r="BC86" s="343">
        <f>'2M - SGS'!BC86</f>
        <v>8.5334999999999994E-2</v>
      </c>
      <c r="BD86" s="343">
        <f>'2M - SGS'!BD86</f>
        <v>8.1994999999999998E-2</v>
      </c>
      <c r="BE86" s="343">
        <f>'2M - SGS'!BE86</f>
        <v>8.4098999999999993E-2</v>
      </c>
      <c r="BF86" s="343">
        <f>'2M - SGS'!BF86</f>
        <v>8.4198999999999996E-2</v>
      </c>
      <c r="BG86" s="343">
        <f>'2M - SGS'!BG86</f>
        <v>8.2512000000000002E-2</v>
      </c>
      <c r="BH86" s="343">
        <f>'2M - SGS'!BH86</f>
        <v>8.5277000000000006E-2</v>
      </c>
      <c r="BI86" s="343">
        <f>'2M - SGS'!BI86</f>
        <v>8.2588999999999996E-2</v>
      </c>
      <c r="BJ86" s="343">
        <f>'2M - SGS'!BJ86</f>
        <v>8.5237999999999994E-2</v>
      </c>
      <c r="BK86" s="343">
        <f>'2M - SGS'!BK86</f>
        <v>8.5109000000000004E-2</v>
      </c>
      <c r="BL86" s="343">
        <f>'2M - SGS'!BL86</f>
        <v>7.7715000000000006E-2</v>
      </c>
      <c r="BM86" s="343">
        <f>'2M - SGS'!BM86</f>
        <v>8.6136000000000004E-2</v>
      </c>
      <c r="BN86" s="343">
        <f>'2M - SGS'!BN86</f>
        <v>7.9796000000000006E-2</v>
      </c>
      <c r="BO86" s="343">
        <f>'2M - SGS'!BO86</f>
        <v>8.5334999999999994E-2</v>
      </c>
      <c r="BP86" s="343">
        <f>'2M - SGS'!BP86</f>
        <v>8.1994999999999998E-2</v>
      </c>
      <c r="BQ86" s="343">
        <f>'2M - SGS'!BQ86</f>
        <v>8.4098999999999993E-2</v>
      </c>
      <c r="BR86" s="343">
        <f>'2M - SGS'!BR86</f>
        <v>8.4198999999999996E-2</v>
      </c>
      <c r="BS86" s="343">
        <f>'2M - SGS'!BS86</f>
        <v>8.2512000000000002E-2</v>
      </c>
      <c r="BT86" s="343">
        <f>'2M - SGS'!BT86</f>
        <v>8.5277000000000006E-2</v>
      </c>
      <c r="BU86" s="343">
        <f>'2M - SGS'!BU86</f>
        <v>8.2588999999999996E-2</v>
      </c>
      <c r="BV86" s="343">
        <f>'2M - SGS'!BV86</f>
        <v>8.5237999999999994E-2</v>
      </c>
      <c r="BW86" s="343">
        <f>'2M - SGS'!BW86</f>
        <v>8.5109000000000004E-2</v>
      </c>
      <c r="BX86" s="343">
        <f>'2M - SGS'!BX86</f>
        <v>7.7715000000000006E-2</v>
      </c>
      <c r="BY86" s="343">
        <f>'2M - SGS'!BY86</f>
        <v>8.6136000000000004E-2</v>
      </c>
      <c r="BZ86" s="343">
        <f>'2M - SGS'!BZ86</f>
        <v>7.9796000000000006E-2</v>
      </c>
      <c r="CA86" s="343">
        <f>'2M - SGS'!CA86</f>
        <v>8.5334999999999994E-2</v>
      </c>
      <c r="CB86" s="343">
        <f>'2M - SGS'!CB86</f>
        <v>8.1994999999999998E-2</v>
      </c>
      <c r="CC86" s="343">
        <f>'2M - SGS'!CC86</f>
        <v>8.4098999999999993E-2</v>
      </c>
      <c r="CD86" s="343">
        <f>'2M - SGS'!CD86</f>
        <v>8.4198999999999996E-2</v>
      </c>
      <c r="CE86" s="343">
        <f>'2M - SGS'!CE86</f>
        <v>8.2512000000000002E-2</v>
      </c>
      <c r="CF86" s="343">
        <f>'2M - SGS'!CF86</f>
        <v>8.5277000000000006E-2</v>
      </c>
      <c r="CG86" s="343">
        <f>'2M - SGS'!CG86</f>
        <v>8.2588999999999996E-2</v>
      </c>
      <c r="CH86" s="344">
        <f>'2M - SGS'!CH86</f>
        <v>8.5237999999999994E-2</v>
      </c>
      <c r="CJ86" s="249">
        <f t="shared" si="103"/>
        <v>1.0000000000000002</v>
      </c>
    </row>
    <row r="87" spans="1:88" ht="15.6" x14ac:dyDescent="0.3">
      <c r="A87" s="572"/>
      <c r="B87" s="14" t="str">
        <f t="shared" si="102"/>
        <v>Motors</v>
      </c>
      <c r="C87" s="343">
        <f>'2M - SGS'!C87</f>
        <v>8.5109000000000004E-2</v>
      </c>
      <c r="D87" s="343">
        <f>'2M - SGS'!D87</f>
        <v>7.7715000000000006E-2</v>
      </c>
      <c r="E87" s="343">
        <f>'2M - SGS'!E87</f>
        <v>8.6136000000000004E-2</v>
      </c>
      <c r="F87" s="343">
        <f>'2M - SGS'!F87</f>
        <v>7.9796000000000006E-2</v>
      </c>
      <c r="G87" s="343">
        <f>'2M - SGS'!G87</f>
        <v>8.5334999999999994E-2</v>
      </c>
      <c r="H87" s="343">
        <f>'2M - SGS'!H87</f>
        <v>8.1994999999999998E-2</v>
      </c>
      <c r="I87" s="343">
        <f>'2M - SGS'!I87</f>
        <v>8.4098999999999993E-2</v>
      </c>
      <c r="J87" s="343">
        <f>'2M - SGS'!J87</f>
        <v>8.4198999999999996E-2</v>
      </c>
      <c r="K87" s="343">
        <f>'2M - SGS'!K87</f>
        <v>8.2512000000000002E-2</v>
      </c>
      <c r="L87" s="343">
        <f>'2M - SGS'!L87</f>
        <v>8.5277000000000006E-2</v>
      </c>
      <c r="M87" s="343">
        <f>'2M - SGS'!M87</f>
        <v>8.2588999999999996E-2</v>
      </c>
      <c r="N87" s="343">
        <f>'2M - SGS'!N87</f>
        <v>8.5237999999999994E-2</v>
      </c>
      <c r="O87" s="343">
        <f>'2M - SGS'!O87</f>
        <v>8.5109000000000004E-2</v>
      </c>
      <c r="P87" s="343">
        <f>'2M - SGS'!P87</f>
        <v>7.7715000000000006E-2</v>
      </c>
      <c r="Q87" s="343">
        <f>'2M - SGS'!Q87</f>
        <v>8.6136000000000004E-2</v>
      </c>
      <c r="R87" s="343">
        <f>'2M - SGS'!R87</f>
        <v>7.9796000000000006E-2</v>
      </c>
      <c r="S87" s="343">
        <f>'2M - SGS'!S87</f>
        <v>8.5334999999999994E-2</v>
      </c>
      <c r="T87" s="343">
        <f>'2M - SGS'!T87</f>
        <v>8.1994999999999998E-2</v>
      </c>
      <c r="U87" s="343">
        <f>'2M - SGS'!U87</f>
        <v>8.4098999999999993E-2</v>
      </c>
      <c r="V87" s="343">
        <f>'2M - SGS'!V87</f>
        <v>8.4198999999999996E-2</v>
      </c>
      <c r="W87" s="343">
        <f>'2M - SGS'!W87</f>
        <v>8.2512000000000002E-2</v>
      </c>
      <c r="X87" s="343">
        <f>'2M - SGS'!X87</f>
        <v>8.5277000000000006E-2</v>
      </c>
      <c r="Y87" s="343">
        <f>'2M - SGS'!Y87</f>
        <v>8.2588999999999996E-2</v>
      </c>
      <c r="Z87" s="343">
        <f>'2M - SGS'!Z87</f>
        <v>8.5237999999999994E-2</v>
      </c>
      <c r="AA87" s="343">
        <f>'2M - SGS'!AA87</f>
        <v>8.5109000000000004E-2</v>
      </c>
      <c r="AB87" s="343">
        <f>'2M - SGS'!AB87</f>
        <v>7.7715000000000006E-2</v>
      </c>
      <c r="AC87" s="343">
        <f>'2M - SGS'!AC87</f>
        <v>8.6136000000000004E-2</v>
      </c>
      <c r="AD87" s="343">
        <f>'2M - SGS'!AD87</f>
        <v>7.9796000000000006E-2</v>
      </c>
      <c r="AE87" s="343">
        <f>'2M - SGS'!AE87</f>
        <v>8.5334999999999994E-2</v>
      </c>
      <c r="AF87" s="343">
        <f>'2M - SGS'!AF87</f>
        <v>8.1994999999999998E-2</v>
      </c>
      <c r="AG87" s="343">
        <f>'2M - SGS'!AG87</f>
        <v>8.4098999999999993E-2</v>
      </c>
      <c r="AH87" s="343">
        <f>'2M - SGS'!AH87</f>
        <v>8.4198999999999996E-2</v>
      </c>
      <c r="AI87" s="343">
        <f>'2M - SGS'!AI87</f>
        <v>8.2512000000000002E-2</v>
      </c>
      <c r="AJ87" s="343">
        <f>'2M - SGS'!AJ87</f>
        <v>8.5277000000000006E-2</v>
      </c>
      <c r="AK87" s="343">
        <f>'2M - SGS'!AK87</f>
        <v>8.2588999999999996E-2</v>
      </c>
      <c r="AL87" s="343">
        <f>'2M - SGS'!AL87</f>
        <v>8.5237999999999994E-2</v>
      </c>
      <c r="AM87" s="343">
        <f>'2M - SGS'!AM87</f>
        <v>8.5109000000000004E-2</v>
      </c>
      <c r="AN87" s="343">
        <f>'2M - SGS'!AN87</f>
        <v>7.7715000000000006E-2</v>
      </c>
      <c r="AO87" s="343">
        <f>'2M - SGS'!AO87</f>
        <v>8.6136000000000004E-2</v>
      </c>
      <c r="AP87" s="343">
        <f>'2M - SGS'!AP87</f>
        <v>7.9796000000000006E-2</v>
      </c>
      <c r="AQ87" s="343">
        <f>'2M - SGS'!AQ87</f>
        <v>8.5334999999999994E-2</v>
      </c>
      <c r="AR87" s="343">
        <f>'2M - SGS'!AR87</f>
        <v>8.1994999999999998E-2</v>
      </c>
      <c r="AS87" s="343">
        <f>'2M - SGS'!AS87</f>
        <v>8.4098999999999993E-2</v>
      </c>
      <c r="AT87" s="343">
        <f>'2M - SGS'!AT87</f>
        <v>8.4198999999999996E-2</v>
      </c>
      <c r="AU87" s="343">
        <f>'2M - SGS'!AU87</f>
        <v>8.2512000000000002E-2</v>
      </c>
      <c r="AV87" s="343">
        <f>'2M - SGS'!AV87</f>
        <v>8.5277000000000006E-2</v>
      </c>
      <c r="AW87" s="343">
        <f>'2M - SGS'!AW87</f>
        <v>8.2588999999999996E-2</v>
      </c>
      <c r="AX87" s="343">
        <f>'2M - SGS'!AX87</f>
        <v>8.5237999999999994E-2</v>
      </c>
      <c r="AY87" s="343">
        <f>'2M - SGS'!AY87</f>
        <v>8.5109000000000004E-2</v>
      </c>
      <c r="AZ87" s="343">
        <f>'2M - SGS'!AZ87</f>
        <v>7.7715000000000006E-2</v>
      </c>
      <c r="BA87" s="343">
        <f>'2M - SGS'!BA87</f>
        <v>8.6136000000000004E-2</v>
      </c>
      <c r="BB87" s="343">
        <f>'2M - SGS'!BB87</f>
        <v>7.9796000000000006E-2</v>
      </c>
      <c r="BC87" s="343">
        <f>'2M - SGS'!BC87</f>
        <v>8.5334999999999994E-2</v>
      </c>
      <c r="BD87" s="343">
        <f>'2M - SGS'!BD87</f>
        <v>8.1994999999999998E-2</v>
      </c>
      <c r="BE87" s="343">
        <f>'2M - SGS'!BE87</f>
        <v>8.4098999999999993E-2</v>
      </c>
      <c r="BF87" s="343">
        <f>'2M - SGS'!BF87</f>
        <v>8.4198999999999996E-2</v>
      </c>
      <c r="BG87" s="343">
        <f>'2M - SGS'!BG87</f>
        <v>8.2512000000000002E-2</v>
      </c>
      <c r="BH87" s="343">
        <f>'2M - SGS'!BH87</f>
        <v>8.5277000000000006E-2</v>
      </c>
      <c r="BI87" s="343">
        <f>'2M - SGS'!BI87</f>
        <v>8.2588999999999996E-2</v>
      </c>
      <c r="BJ87" s="343">
        <f>'2M - SGS'!BJ87</f>
        <v>8.5237999999999994E-2</v>
      </c>
      <c r="BK87" s="343">
        <f>'2M - SGS'!BK87</f>
        <v>8.5109000000000004E-2</v>
      </c>
      <c r="BL87" s="343">
        <f>'2M - SGS'!BL87</f>
        <v>7.7715000000000006E-2</v>
      </c>
      <c r="BM87" s="343">
        <f>'2M - SGS'!BM87</f>
        <v>8.6136000000000004E-2</v>
      </c>
      <c r="BN87" s="343">
        <f>'2M - SGS'!BN87</f>
        <v>7.9796000000000006E-2</v>
      </c>
      <c r="BO87" s="343">
        <f>'2M - SGS'!BO87</f>
        <v>8.5334999999999994E-2</v>
      </c>
      <c r="BP87" s="343">
        <f>'2M - SGS'!BP87</f>
        <v>8.1994999999999998E-2</v>
      </c>
      <c r="BQ87" s="343">
        <f>'2M - SGS'!BQ87</f>
        <v>8.4098999999999993E-2</v>
      </c>
      <c r="BR87" s="343">
        <f>'2M - SGS'!BR87</f>
        <v>8.4198999999999996E-2</v>
      </c>
      <c r="BS87" s="343">
        <f>'2M - SGS'!BS87</f>
        <v>8.2512000000000002E-2</v>
      </c>
      <c r="BT87" s="343">
        <f>'2M - SGS'!BT87</f>
        <v>8.5277000000000006E-2</v>
      </c>
      <c r="BU87" s="343">
        <f>'2M - SGS'!BU87</f>
        <v>8.2588999999999996E-2</v>
      </c>
      <c r="BV87" s="343">
        <f>'2M - SGS'!BV87</f>
        <v>8.5237999999999994E-2</v>
      </c>
      <c r="BW87" s="343">
        <f>'2M - SGS'!BW87</f>
        <v>8.5109000000000004E-2</v>
      </c>
      <c r="BX87" s="343">
        <f>'2M - SGS'!BX87</f>
        <v>7.7715000000000006E-2</v>
      </c>
      <c r="BY87" s="343">
        <f>'2M - SGS'!BY87</f>
        <v>8.6136000000000004E-2</v>
      </c>
      <c r="BZ87" s="343">
        <f>'2M - SGS'!BZ87</f>
        <v>7.9796000000000006E-2</v>
      </c>
      <c r="CA87" s="343">
        <f>'2M - SGS'!CA87</f>
        <v>8.5334999999999994E-2</v>
      </c>
      <c r="CB87" s="343">
        <f>'2M - SGS'!CB87</f>
        <v>8.1994999999999998E-2</v>
      </c>
      <c r="CC87" s="343">
        <f>'2M - SGS'!CC87</f>
        <v>8.4098999999999993E-2</v>
      </c>
      <c r="CD87" s="343">
        <f>'2M - SGS'!CD87</f>
        <v>8.4198999999999996E-2</v>
      </c>
      <c r="CE87" s="343">
        <f>'2M - SGS'!CE87</f>
        <v>8.2512000000000002E-2</v>
      </c>
      <c r="CF87" s="343">
        <f>'2M - SGS'!CF87</f>
        <v>8.5277000000000006E-2</v>
      </c>
      <c r="CG87" s="343">
        <f>'2M - SGS'!CG87</f>
        <v>8.2588999999999996E-2</v>
      </c>
      <c r="CH87" s="344">
        <f>'2M - SGS'!CH87</f>
        <v>8.5237999999999994E-2</v>
      </c>
      <c r="CJ87" s="249">
        <f t="shared" si="103"/>
        <v>1.0000000000000002</v>
      </c>
    </row>
    <row r="88" spans="1:88" ht="15.6" x14ac:dyDescent="0.3">
      <c r="A88" s="572"/>
      <c r="B88" s="14" t="str">
        <f t="shared" si="102"/>
        <v>Process</v>
      </c>
      <c r="C88" s="343">
        <f>'2M - SGS'!C88</f>
        <v>8.5109000000000004E-2</v>
      </c>
      <c r="D88" s="343">
        <f>'2M - SGS'!D88</f>
        <v>7.7715000000000006E-2</v>
      </c>
      <c r="E88" s="343">
        <f>'2M - SGS'!E88</f>
        <v>8.6136000000000004E-2</v>
      </c>
      <c r="F88" s="343">
        <f>'2M - SGS'!F88</f>
        <v>7.9796000000000006E-2</v>
      </c>
      <c r="G88" s="343">
        <f>'2M - SGS'!G88</f>
        <v>8.5334999999999994E-2</v>
      </c>
      <c r="H88" s="343">
        <f>'2M - SGS'!H88</f>
        <v>8.1994999999999998E-2</v>
      </c>
      <c r="I88" s="343">
        <f>'2M - SGS'!I88</f>
        <v>8.4098999999999993E-2</v>
      </c>
      <c r="J88" s="343">
        <f>'2M - SGS'!J88</f>
        <v>8.4198999999999996E-2</v>
      </c>
      <c r="K88" s="343">
        <f>'2M - SGS'!K88</f>
        <v>8.2512000000000002E-2</v>
      </c>
      <c r="L88" s="343">
        <f>'2M - SGS'!L88</f>
        <v>8.5277000000000006E-2</v>
      </c>
      <c r="M88" s="343">
        <f>'2M - SGS'!M88</f>
        <v>8.2588999999999996E-2</v>
      </c>
      <c r="N88" s="343">
        <f>'2M - SGS'!N88</f>
        <v>8.5237999999999994E-2</v>
      </c>
      <c r="O88" s="343">
        <f>'2M - SGS'!O88</f>
        <v>8.5109000000000004E-2</v>
      </c>
      <c r="P88" s="343">
        <f>'2M - SGS'!P88</f>
        <v>7.7715000000000006E-2</v>
      </c>
      <c r="Q88" s="343">
        <f>'2M - SGS'!Q88</f>
        <v>8.6136000000000004E-2</v>
      </c>
      <c r="R88" s="343">
        <f>'2M - SGS'!R88</f>
        <v>7.9796000000000006E-2</v>
      </c>
      <c r="S88" s="343">
        <f>'2M - SGS'!S88</f>
        <v>8.5334999999999994E-2</v>
      </c>
      <c r="T88" s="343">
        <f>'2M - SGS'!T88</f>
        <v>8.1994999999999998E-2</v>
      </c>
      <c r="U88" s="343">
        <f>'2M - SGS'!U88</f>
        <v>8.4098999999999993E-2</v>
      </c>
      <c r="V88" s="343">
        <f>'2M - SGS'!V88</f>
        <v>8.4198999999999996E-2</v>
      </c>
      <c r="W88" s="343">
        <f>'2M - SGS'!W88</f>
        <v>8.2512000000000002E-2</v>
      </c>
      <c r="X88" s="343">
        <f>'2M - SGS'!X88</f>
        <v>8.5277000000000006E-2</v>
      </c>
      <c r="Y88" s="343">
        <f>'2M - SGS'!Y88</f>
        <v>8.2588999999999996E-2</v>
      </c>
      <c r="Z88" s="343">
        <f>'2M - SGS'!Z88</f>
        <v>8.5237999999999994E-2</v>
      </c>
      <c r="AA88" s="343">
        <f>'2M - SGS'!AA88</f>
        <v>8.5109000000000004E-2</v>
      </c>
      <c r="AB88" s="343">
        <f>'2M - SGS'!AB88</f>
        <v>7.7715000000000006E-2</v>
      </c>
      <c r="AC88" s="343">
        <f>'2M - SGS'!AC88</f>
        <v>8.6136000000000004E-2</v>
      </c>
      <c r="AD88" s="343">
        <f>'2M - SGS'!AD88</f>
        <v>7.9796000000000006E-2</v>
      </c>
      <c r="AE88" s="343">
        <f>'2M - SGS'!AE88</f>
        <v>8.5334999999999994E-2</v>
      </c>
      <c r="AF88" s="343">
        <f>'2M - SGS'!AF88</f>
        <v>8.1994999999999998E-2</v>
      </c>
      <c r="AG88" s="343">
        <f>'2M - SGS'!AG88</f>
        <v>8.4098999999999993E-2</v>
      </c>
      <c r="AH88" s="343">
        <f>'2M - SGS'!AH88</f>
        <v>8.4198999999999996E-2</v>
      </c>
      <c r="AI88" s="343">
        <f>'2M - SGS'!AI88</f>
        <v>8.2512000000000002E-2</v>
      </c>
      <c r="AJ88" s="343">
        <f>'2M - SGS'!AJ88</f>
        <v>8.5277000000000006E-2</v>
      </c>
      <c r="AK88" s="343">
        <f>'2M - SGS'!AK88</f>
        <v>8.2588999999999996E-2</v>
      </c>
      <c r="AL88" s="343">
        <f>'2M - SGS'!AL88</f>
        <v>8.5237999999999994E-2</v>
      </c>
      <c r="AM88" s="343">
        <f>'2M - SGS'!AM88</f>
        <v>8.5109000000000004E-2</v>
      </c>
      <c r="AN88" s="343">
        <f>'2M - SGS'!AN88</f>
        <v>7.7715000000000006E-2</v>
      </c>
      <c r="AO88" s="343">
        <f>'2M - SGS'!AO88</f>
        <v>8.6136000000000004E-2</v>
      </c>
      <c r="AP88" s="343">
        <f>'2M - SGS'!AP88</f>
        <v>7.9796000000000006E-2</v>
      </c>
      <c r="AQ88" s="343">
        <f>'2M - SGS'!AQ88</f>
        <v>8.5334999999999994E-2</v>
      </c>
      <c r="AR88" s="343">
        <f>'2M - SGS'!AR88</f>
        <v>8.1994999999999998E-2</v>
      </c>
      <c r="AS88" s="343">
        <f>'2M - SGS'!AS88</f>
        <v>8.4098999999999993E-2</v>
      </c>
      <c r="AT88" s="343">
        <f>'2M - SGS'!AT88</f>
        <v>8.4198999999999996E-2</v>
      </c>
      <c r="AU88" s="343">
        <f>'2M - SGS'!AU88</f>
        <v>8.2512000000000002E-2</v>
      </c>
      <c r="AV88" s="343">
        <f>'2M - SGS'!AV88</f>
        <v>8.5277000000000006E-2</v>
      </c>
      <c r="AW88" s="343">
        <f>'2M - SGS'!AW88</f>
        <v>8.2588999999999996E-2</v>
      </c>
      <c r="AX88" s="343">
        <f>'2M - SGS'!AX88</f>
        <v>8.5237999999999994E-2</v>
      </c>
      <c r="AY88" s="343">
        <f>'2M - SGS'!AY88</f>
        <v>8.5109000000000004E-2</v>
      </c>
      <c r="AZ88" s="343">
        <f>'2M - SGS'!AZ88</f>
        <v>7.7715000000000006E-2</v>
      </c>
      <c r="BA88" s="343">
        <f>'2M - SGS'!BA88</f>
        <v>8.6136000000000004E-2</v>
      </c>
      <c r="BB88" s="343">
        <f>'2M - SGS'!BB88</f>
        <v>7.9796000000000006E-2</v>
      </c>
      <c r="BC88" s="343">
        <f>'2M - SGS'!BC88</f>
        <v>8.5334999999999994E-2</v>
      </c>
      <c r="BD88" s="343">
        <f>'2M - SGS'!BD88</f>
        <v>8.1994999999999998E-2</v>
      </c>
      <c r="BE88" s="343">
        <f>'2M - SGS'!BE88</f>
        <v>8.4098999999999993E-2</v>
      </c>
      <c r="BF88" s="343">
        <f>'2M - SGS'!BF88</f>
        <v>8.4198999999999996E-2</v>
      </c>
      <c r="BG88" s="343">
        <f>'2M - SGS'!BG88</f>
        <v>8.2512000000000002E-2</v>
      </c>
      <c r="BH88" s="343">
        <f>'2M - SGS'!BH88</f>
        <v>8.5277000000000006E-2</v>
      </c>
      <c r="BI88" s="343">
        <f>'2M - SGS'!BI88</f>
        <v>8.2588999999999996E-2</v>
      </c>
      <c r="BJ88" s="343">
        <f>'2M - SGS'!BJ88</f>
        <v>8.5237999999999994E-2</v>
      </c>
      <c r="BK88" s="343">
        <f>'2M - SGS'!BK88</f>
        <v>8.5109000000000004E-2</v>
      </c>
      <c r="BL88" s="343">
        <f>'2M - SGS'!BL88</f>
        <v>7.7715000000000006E-2</v>
      </c>
      <c r="BM88" s="343">
        <f>'2M - SGS'!BM88</f>
        <v>8.6136000000000004E-2</v>
      </c>
      <c r="BN88" s="343">
        <f>'2M - SGS'!BN88</f>
        <v>7.9796000000000006E-2</v>
      </c>
      <c r="BO88" s="343">
        <f>'2M - SGS'!BO88</f>
        <v>8.5334999999999994E-2</v>
      </c>
      <c r="BP88" s="343">
        <f>'2M - SGS'!BP88</f>
        <v>8.1994999999999998E-2</v>
      </c>
      <c r="BQ88" s="343">
        <f>'2M - SGS'!BQ88</f>
        <v>8.4098999999999993E-2</v>
      </c>
      <c r="BR88" s="343">
        <f>'2M - SGS'!BR88</f>
        <v>8.4198999999999996E-2</v>
      </c>
      <c r="BS88" s="343">
        <f>'2M - SGS'!BS88</f>
        <v>8.2512000000000002E-2</v>
      </c>
      <c r="BT88" s="343">
        <f>'2M - SGS'!BT88</f>
        <v>8.5277000000000006E-2</v>
      </c>
      <c r="BU88" s="343">
        <f>'2M - SGS'!BU88</f>
        <v>8.2588999999999996E-2</v>
      </c>
      <c r="BV88" s="343">
        <f>'2M - SGS'!BV88</f>
        <v>8.5237999999999994E-2</v>
      </c>
      <c r="BW88" s="343">
        <f>'2M - SGS'!BW88</f>
        <v>8.5109000000000004E-2</v>
      </c>
      <c r="BX88" s="343">
        <f>'2M - SGS'!BX88</f>
        <v>7.7715000000000006E-2</v>
      </c>
      <c r="BY88" s="343">
        <f>'2M - SGS'!BY88</f>
        <v>8.6136000000000004E-2</v>
      </c>
      <c r="BZ88" s="343">
        <f>'2M - SGS'!BZ88</f>
        <v>7.9796000000000006E-2</v>
      </c>
      <c r="CA88" s="343">
        <f>'2M - SGS'!CA88</f>
        <v>8.5334999999999994E-2</v>
      </c>
      <c r="CB88" s="343">
        <f>'2M - SGS'!CB88</f>
        <v>8.1994999999999998E-2</v>
      </c>
      <c r="CC88" s="343">
        <f>'2M - SGS'!CC88</f>
        <v>8.4098999999999993E-2</v>
      </c>
      <c r="CD88" s="343">
        <f>'2M - SGS'!CD88</f>
        <v>8.4198999999999996E-2</v>
      </c>
      <c r="CE88" s="343">
        <f>'2M - SGS'!CE88</f>
        <v>8.2512000000000002E-2</v>
      </c>
      <c r="CF88" s="343">
        <f>'2M - SGS'!CF88</f>
        <v>8.5277000000000006E-2</v>
      </c>
      <c r="CG88" s="343">
        <f>'2M - SGS'!CG88</f>
        <v>8.2588999999999996E-2</v>
      </c>
      <c r="CH88" s="344">
        <f>'2M - SGS'!CH88</f>
        <v>8.5237999999999994E-2</v>
      </c>
      <c r="CJ88" s="249">
        <f t="shared" si="103"/>
        <v>1.0000000000000002</v>
      </c>
    </row>
    <row r="89" spans="1:88" ht="15.6" x14ac:dyDescent="0.3">
      <c r="A89" s="572"/>
      <c r="B89" s="14" t="str">
        <f t="shared" si="102"/>
        <v>Refrigeration</v>
      </c>
      <c r="C89" s="343">
        <f>'2M - SGS'!C89</f>
        <v>8.3486000000000005E-2</v>
      </c>
      <c r="D89" s="343">
        <f>'2M - SGS'!D89</f>
        <v>7.6158000000000003E-2</v>
      </c>
      <c r="E89" s="343">
        <f>'2M - SGS'!E89</f>
        <v>8.3346000000000003E-2</v>
      </c>
      <c r="F89" s="343">
        <f>'2M - SGS'!F89</f>
        <v>8.0782999999999994E-2</v>
      </c>
      <c r="G89" s="343">
        <f>'2M - SGS'!G89</f>
        <v>8.5133E-2</v>
      </c>
      <c r="H89" s="343">
        <f>'2M - SGS'!H89</f>
        <v>8.4294999999999995E-2</v>
      </c>
      <c r="I89" s="343">
        <f>'2M - SGS'!I89</f>
        <v>8.7456999999999993E-2</v>
      </c>
      <c r="J89" s="343">
        <f>'2M - SGS'!J89</f>
        <v>8.7230000000000002E-2</v>
      </c>
      <c r="K89" s="343">
        <f>'2M - SGS'!K89</f>
        <v>8.3319000000000004E-2</v>
      </c>
      <c r="L89" s="343">
        <f>'2M - SGS'!L89</f>
        <v>8.4562999999999999E-2</v>
      </c>
      <c r="M89" s="343">
        <f>'2M - SGS'!M89</f>
        <v>8.1112000000000004E-2</v>
      </c>
      <c r="N89" s="343">
        <f>'2M - SGS'!N89</f>
        <v>8.3118999999999998E-2</v>
      </c>
      <c r="O89" s="343">
        <f>'2M - SGS'!O89</f>
        <v>8.3486000000000005E-2</v>
      </c>
      <c r="P89" s="343">
        <f>'2M - SGS'!P89</f>
        <v>7.6158000000000003E-2</v>
      </c>
      <c r="Q89" s="343">
        <f>'2M - SGS'!Q89</f>
        <v>8.3346000000000003E-2</v>
      </c>
      <c r="R89" s="343">
        <f>'2M - SGS'!R89</f>
        <v>8.0782999999999994E-2</v>
      </c>
      <c r="S89" s="343">
        <f>'2M - SGS'!S89</f>
        <v>8.5133E-2</v>
      </c>
      <c r="T89" s="343">
        <f>'2M - SGS'!T89</f>
        <v>8.4294999999999995E-2</v>
      </c>
      <c r="U89" s="343">
        <f>'2M - SGS'!U89</f>
        <v>8.7456999999999993E-2</v>
      </c>
      <c r="V89" s="343">
        <f>'2M - SGS'!V89</f>
        <v>8.7230000000000002E-2</v>
      </c>
      <c r="W89" s="343">
        <f>'2M - SGS'!W89</f>
        <v>8.3319000000000004E-2</v>
      </c>
      <c r="X89" s="343">
        <f>'2M - SGS'!X89</f>
        <v>8.4562999999999999E-2</v>
      </c>
      <c r="Y89" s="343">
        <f>'2M - SGS'!Y89</f>
        <v>8.1112000000000004E-2</v>
      </c>
      <c r="Z89" s="343">
        <f>'2M - SGS'!Z89</f>
        <v>8.3118999999999998E-2</v>
      </c>
      <c r="AA89" s="343">
        <f>'2M - SGS'!AA89</f>
        <v>8.3486000000000005E-2</v>
      </c>
      <c r="AB89" s="343">
        <f>'2M - SGS'!AB89</f>
        <v>7.6158000000000003E-2</v>
      </c>
      <c r="AC89" s="343">
        <f>'2M - SGS'!AC89</f>
        <v>8.3346000000000003E-2</v>
      </c>
      <c r="AD89" s="343">
        <f>'2M - SGS'!AD89</f>
        <v>8.0782999999999994E-2</v>
      </c>
      <c r="AE89" s="343">
        <f>'2M - SGS'!AE89</f>
        <v>8.5133E-2</v>
      </c>
      <c r="AF89" s="343">
        <f>'2M - SGS'!AF89</f>
        <v>8.4294999999999995E-2</v>
      </c>
      <c r="AG89" s="343">
        <f>'2M - SGS'!AG89</f>
        <v>8.7456999999999993E-2</v>
      </c>
      <c r="AH89" s="343">
        <f>'2M - SGS'!AH89</f>
        <v>8.7230000000000002E-2</v>
      </c>
      <c r="AI89" s="343">
        <f>'2M - SGS'!AI89</f>
        <v>8.3319000000000004E-2</v>
      </c>
      <c r="AJ89" s="343">
        <f>'2M - SGS'!AJ89</f>
        <v>8.4562999999999999E-2</v>
      </c>
      <c r="AK89" s="343">
        <f>'2M - SGS'!AK89</f>
        <v>8.1112000000000004E-2</v>
      </c>
      <c r="AL89" s="343">
        <f>'2M - SGS'!AL89</f>
        <v>8.3118999999999998E-2</v>
      </c>
      <c r="AM89" s="343">
        <f>'2M - SGS'!AM89</f>
        <v>8.3486000000000005E-2</v>
      </c>
      <c r="AN89" s="343">
        <f>'2M - SGS'!AN89</f>
        <v>7.6158000000000003E-2</v>
      </c>
      <c r="AO89" s="343">
        <f>'2M - SGS'!AO89</f>
        <v>8.3346000000000003E-2</v>
      </c>
      <c r="AP89" s="343">
        <f>'2M - SGS'!AP89</f>
        <v>8.0782999999999994E-2</v>
      </c>
      <c r="AQ89" s="343">
        <f>'2M - SGS'!AQ89</f>
        <v>8.5133E-2</v>
      </c>
      <c r="AR89" s="343">
        <f>'2M - SGS'!AR89</f>
        <v>8.4294999999999995E-2</v>
      </c>
      <c r="AS89" s="343">
        <f>'2M - SGS'!AS89</f>
        <v>8.7456999999999993E-2</v>
      </c>
      <c r="AT89" s="343">
        <f>'2M - SGS'!AT89</f>
        <v>8.7230000000000002E-2</v>
      </c>
      <c r="AU89" s="343">
        <f>'2M - SGS'!AU89</f>
        <v>8.3319000000000004E-2</v>
      </c>
      <c r="AV89" s="343">
        <f>'2M - SGS'!AV89</f>
        <v>8.4562999999999999E-2</v>
      </c>
      <c r="AW89" s="343">
        <f>'2M - SGS'!AW89</f>
        <v>8.1112000000000004E-2</v>
      </c>
      <c r="AX89" s="343">
        <f>'2M - SGS'!AX89</f>
        <v>8.3118999999999998E-2</v>
      </c>
      <c r="AY89" s="343">
        <f>'2M - SGS'!AY89</f>
        <v>8.3486000000000005E-2</v>
      </c>
      <c r="AZ89" s="343">
        <f>'2M - SGS'!AZ89</f>
        <v>7.6158000000000003E-2</v>
      </c>
      <c r="BA89" s="343">
        <f>'2M - SGS'!BA89</f>
        <v>8.3346000000000003E-2</v>
      </c>
      <c r="BB89" s="343">
        <f>'2M - SGS'!BB89</f>
        <v>8.0782999999999994E-2</v>
      </c>
      <c r="BC89" s="343">
        <f>'2M - SGS'!BC89</f>
        <v>8.5133E-2</v>
      </c>
      <c r="BD89" s="343">
        <f>'2M - SGS'!BD89</f>
        <v>8.4294999999999995E-2</v>
      </c>
      <c r="BE89" s="343">
        <f>'2M - SGS'!BE89</f>
        <v>8.7456999999999993E-2</v>
      </c>
      <c r="BF89" s="343">
        <f>'2M - SGS'!BF89</f>
        <v>8.7230000000000002E-2</v>
      </c>
      <c r="BG89" s="343">
        <f>'2M - SGS'!BG89</f>
        <v>8.3319000000000004E-2</v>
      </c>
      <c r="BH89" s="343">
        <f>'2M - SGS'!BH89</f>
        <v>8.4562999999999999E-2</v>
      </c>
      <c r="BI89" s="343">
        <f>'2M - SGS'!BI89</f>
        <v>8.1112000000000004E-2</v>
      </c>
      <c r="BJ89" s="343">
        <f>'2M - SGS'!BJ89</f>
        <v>8.3118999999999998E-2</v>
      </c>
      <c r="BK89" s="343">
        <f>'2M - SGS'!BK89</f>
        <v>8.3486000000000005E-2</v>
      </c>
      <c r="BL89" s="343">
        <f>'2M - SGS'!BL89</f>
        <v>7.6158000000000003E-2</v>
      </c>
      <c r="BM89" s="343">
        <f>'2M - SGS'!BM89</f>
        <v>8.3346000000000003E-2</v>
      </c>
      <c r="BN89" s="343">
        <f>'2M - SGS'!BN89</f>
        <v>8.0782999999999994E-2</v>
      </c>
      <c r="BO89" s="343">
        <f>'2M - SGS'!BO89</f>
        <v>8.5133E-2</v>
      </c>
      <c r="BP89" s="343">
        <f>'2M - SGS'!BP89</f>
        <v>8.4294999999999995E-2</v>
      </c>
      <c r="BQ89" s="343">
        <f>'2M - SGS'!BQ89</f>
        <v>8.7456999999999993E-2</v>
      </c>
      <c r="BR89" s="343">
        <f>'2M - SGS'!BR89</f>
        <v>8.7230000000000002E-2</v>
      </c>
      <c r="BS89" s="343">
        <f>'2M - SGS'!BS89</f>
        <v>8.3319000000000004E-2</v>
      </c>
      <c r="BT89" s="343">
        <f>'2M - SGS'!BT89</f>
        <v>8.4562999999999999E-2</v>
      </c>
      <c r="BU89" s="343">
        <f>'2M - SGS'!BU89</f>
        <v>8.1112000000000004E-2</v>
      </c>
      <c r="BV89" s="343">
        <f>'2M - SGS'!BV89</f>
        <v>8.3118999999999998E-2</v>
      </c>
      <c r="BW89" s="343">
        <f>'2M - SGS'!BW89</f>
        <v>8.3486000000000005E-2</v>
      </c>
      <c r="BX89" s="343">
        <f>'2M - SGS'!BX89</f>
        <v>7.6158000000000003E-2</v>
      </c>
      <c r="BY89" s="343">
        <f>'2M - SGS'!BY89</f>
        <v>8.3346000000000003E-2</v>
      </c>
      <c r="BZ89" s="343">
        <f>'2M - SGS'!BZ89</f>
        <v>8.0782999999999994E-2</v>
      </c>
      <c r="CA89" s="343">
        <f>'2M - SGS'!CA89</f>
        <v>8.5133E-2</v>
      </c>
      <c r="CB89" s="343">
        <f>'2M - SGS'!CB89</f>
        <v>8.4294999999999995E-2</v>
      </c>
      <c r="CC89" s="343">
        <f>'2M - SGS'!CC89</f>
        <v>8.7456999999999993E-2</v>
      </c>
      <c r="CD89" s="343">
        <f>'2M - SGS'!CD89</f>
        <v>8.7230000000000002E-2</v>
      </c>
      <c r="CE89" s="343">
        <f>'2M - SGS'!CE89</f>
        <v>8.3319000000000004E-2</v>
      </c>
      <c r="CF89" s="343">
        <f>'2M - SGS'!CF89</f>
        <v>8.4562999999999999E-2</v>
      </c>
      <c r="CG89" s="343">
        <f>'2M - SGS'!CG89</f>
        <v>8.1112000000000004E-2</v>
      </c>
      <c r="CH89" s="344">
        <f>'2M - SGS'!CH89</f>
        <v>8.3118999999999998E-2</v>
      </c>
      <c r="CJ89" s="249">
        <f t="shared" si="103"/>
        <v>1.0000010000000001</v>
      </c>
    </row>
    <row r="90" spans="1:88" ht="16.2" thickBot="1" x14ac:dyDescent="0.35">
      <c r="A90" s="573"/>
      <c r="B90" s="15" t="str">
        <f t="shared" si="102"/>
        <v>Water Heating</v>
      </c>
      <c r="C90" s="351">
        <f>'2M - SGS'!C90</f>
        <v>0.108255</v>
      </c>
      <c r="D90" s="351">
        <f>'2M - SGS'!D90</f>
        <v>9.1078000000000006E-2</v>
      </c>
      <c r="E90" s="351">
        <f>'2M - SGS'!E90</f>
        <v>8.5239999999999996E-2</v>
      </c>
      <c r="F90" s="351">
        <f>'2M - SGS'!F90</f>
        <v>7.2980000000000003E-2</v>
      </c>
      <c r="G90" s="351">
        <f>'2M - SGS'!G90</f>
        <v>7.9849000000000003E-2</v>
      </c>
      <c r="H90" s="351">
        <f>'2M - SGS'!H90</f>
        <v>7.2720999999999994E-2</v>
      </c>
      <c r="I90" s="351">
        <f>'2M - SGS'!I90</f>
        <v>7.4929999999999997E-2</v>
      </c>
      <c r="J90" s="351">
        <f>'2M - SGS'!J90</f>
        <v>7.5861999999999999E-2</v>
      </c>
      <c r="K90" s="351">
        <f>'2M - SGS'!K90</f>
        <v>7.5733999999999996E-2</v>
      </c>
      <c r="L90" s="351">
        <f>'2M - SGS'!L90</f>
        <v>8.2808000000000007E-2</v>
      </c>
      <c r="M90" s="351">
        <f>'2M - SGS'!M90</f>
        <v>8.6345000000000005E-2</v>
      </c>
      <c r="N90" s="351">
        <f>'2M - SGS'!N90</f>
        <v>9.4200000000000006E-2</v>
      </c>
      <c r="O90" s="351">
        <f>'2M - SGS'!O90</f>
        <v>0.108255</v>
      </c>
      <c r="P90" s="351">
        <f>'2M - SGS'!P90</f>
        <v>9.1078000000000006E-2</v>
      </c>
      <c r="Q90" s="351">
        <f>'2M - SGS'!Q90</f>
        <v>8.5239999999999996E-2</v>
      </c>
      <c r="R90" s="351">
        <f>'2M - SGS'!R90</f>
        <v>7.2980000000000003E-2</v>
      </c>
      <c r="S90" s="351">
        <f>'2M - SGS'!S90</f>
        <v>7.9849000000000003E-2</v>
      </c>
      <c r="T90" s="351">
        <f>'2M - SGS'!T90</f>
        <v>7.2720999999999994E-2</v>
      </c>
      <c r="U90" s="351">
        <f>'2M - SGS'!U90</f>
        <v>7.4929999999999997E-2</v>
      </c>
      <c r="V90" s="351">
        <f>'2M - SGS'!V90</f>
        <v>7.5861999999999999E-2</v>
      </c>
      <c r="W90" s="351">
        <f>'2M - SGS'!W90</f>
        <v>7.5733999999999996E-2</v>
      </c>
      <c r="X90" s="351">
        <f>'2M - SGS'!X90</f>
        <v>8.2808000000000007E-2</v>
      </c>
      <c r="Y90" s="351">
        <f>'2M - SGS'!Y90</f>
        <v>8.6345000000000005E-2</v>
      </c>
      <c r="Z90" s="351">
        <f>'2M - SGS'!Z90</f>
        <v>9.4200000000000006E-2</v>
      </c>
      <c r="AA90" s="351">
        <f>'2M - SGS'!AA90</f>
        <v>0.108255</v>
      </c>
      <c r="AB90" s="351">
        <f>'2M - SGS'!AB90</f>
        <v>9.1078000000000006E-2</v>
      </c>
      <c r="AC90" s="351">
        <f>'2M - SGS'!AC90</f>
        <v>8.5239999999999996E-2</v>
      </c>
      <c r="AD90" s="351">
        <f>'2M - SGS'!AD90</f>
        <v>7.2980000000000003E-2</v>
      </c>
      <c r="AE90" s="351">
        <f>'2M - SGS'!AE90</f>
        <v>7.9849000000000003E-2</v>
      </c>
      <c r="AF90" s="351">
        <f>'2M - SGS'!AF90</f>
        <v>7.2720999999999994E-2</v>
      </c>
      <c r="AG90" s="351">
        <f>'2M - SGS'!AG90</f>
        <v>7.4929999999999997E-2</v>
      </c>
      <c r="AH90" s="351">
        <f>'2M - SGS'!AH90</f>
        <v>7.5861999999999999E-2</v>
      </c>
      <c r="AI90" s="351">
        <f>'2M - SGS'!AI90</f>
        <v>7.5733999999999996E-2</v>
      </c>
      <c r="AJ90" s="351">
        <f>'2M - SGS'!AJ90</f>
        <v>8.2808000000000007E-2</v>
      </c>
      <c r="AK90" s="351">
        <f>'2M - SGS'!AK90</f>
        <v>8.6345000000000005E-2</v>
      </c>
      <c r="AL90" s="351">
        <f>'2M - SGS'!AL90</f>
        <v>9.4200000000000006E-2</v>
      </c>
      <c r="AM90" s="351">
        <f>'2M - SGS'!AM90</f>
        <v>0.108255</v>
      </c>
      <c r="AN90" s="351">
        <f>'2M - SGS'!AN90</f>
        <v>9.1078000000000006E-2</v>
      </c>
      <c r="AO90" s="351">
        <f>'2M - SGS'!AO90</f>
        <v>8.5239999999999996E-2</v>
      </c>
      <c r="AP90" s="351">
        <f>'2M - SGS'!AP90</f>
        <v>7.2980000000000003E-2</v>
      </c>
      <c r="AQ90" s="351">
        <f>'2M - SGS'!AQ90</f>
        <v>7.9849000000000003E-2</v>
      </c>
      <c r="AR90" s="351">
        <f>'2M - SGS'!AR90</f>
        <v>7.2720999999999994E-2</v>
      </c>
      <c r="AS90" s="351">
        <f>'2M - SGS'!AS90</f>
        <v>7.4929999999999997E-2</v>
      </c>
      <c r="AT90" s="351">
        <f>'2M - SGS'!AT90</f>
        <v>7.5861999999999999E-2</v>
      </c>
      <c r="AU90" s="351">
        <f>'2M - SGS'!AU90</f>
        <v>7.5733999999999996E-2</v>
      </c>
      <c r="AV90" s="351">
        <f>'2M - SGS'!AV90</f>
        <v>8.2808000000000007E-2</v>
      </c>
      <c r="AW90" s="351">
        <f>'2M - SGS'!AW90</f>
        <v>8.6345000000000005E-2</v>
      </c>
      <c r="AX90" s="351">
        <f>'2M - SGS'!AX90</f>
        <v>9.4200000000000006E-2</v>
      </c>
      <c r="AY90" s="351">
        <f>'2M - SGS'!AY90</f>
        <v>0.108255</v>
      </c>
      <c r="AZ90" s="351">
        <f>'2M - SGS'!AZ90</f>
        <v>9.1078000000000006E-2</v>
      </c>
      <c r="BA90" s="351">
        <f>'2M - SGS'!BA90</f>
        <v>8.5239999999999996E-2</v>
      </c>
      <c r="BB90" s="351">
        <f>'2M - SGS'!BB90</f>
        <v>7.2980000000000003E-2</v>
      </c>
      <c r="BC90" s="351">
        <f>'2M - SGS'!BC90</f>
        <v>7.9849000000000003E-2</v>
      </c>
      <c r="BD90" s="351">
        <f>'2M - SGS'!BD90</f>
        <v>7.2720999999999994E-2</v>
      </c>
      <c r="BE90" s="351">
        <f>'2M - SGS'!BE90</f>
        <v>7.4929999999999997E-2</v>
      </c>
      <c r="BF90" s="351">
        <f>'2M - SGS'!BF90</f>
        <v>7.5861999999999999E-2</v>
      </c>
      <c r="BG90" s="351">
        <f>'2M - SGS'!BG90</f>
        <v>7.5733999999999996E-2</v>
      </c>
      <c r="BH90" s="351">
        <f>'2M - SGS'!BH90</f>
        <v>8.2808000000000007E-2</v>
      </c>
      <c r="BI90" s="351">
        <f>'2M - SGS'!BI90</f>
        <v>8.6345000000000005E-2</v>
      </c>
      <c r="BJ90" s="351">
        <f>'2M - SGS'!BJ90</f>
        <v>9.4200000000000006E-2</v>
      </c>
      <c r="BK90" s="351">
        <f>'2M - SGS'!BK90</f>
        <v>0.108255</v>
      </c>
      <c r="BL90" s="351">
        <f>'2M - SGS'!BL90</f>
        <v>9.1078000000000006E-2</v>
      </c>
      <c r="BM90" s="351">
        <f>'2M - SGS'!BM90</f>
        <v>8.5239999999999996E-2</v>
      </c>
      <c r="BN90" s="351">
        <f>'2M - SGS'!BN90</f>
        <v>7.2980000000000003E-2</v>
      </c>
      <c r="BO90" s="351">
        <f>'2M - SGS'!BO90</f>
        <v>7.9849000000000003E-2</v>
      </c>
      <c r="BP90" s="351">
        <f>'2M - SGS'!BP90</f>
        <v>7.2720999999999994E-2</v>
      </c>
      <c r="BQ90" s="351">
        <f>'2M - SGS'!BQ90</f>
        <v>7.4929999999999997E-2</v>
      </c>
      <c r="BR90" s="351">
        <f>'2M - SGS'!BR90</f>
        <v>7.5861999999999999E-2</v>
      </c>
      <c r="BS90" s="351">
        <f>'2M - SGS'!BS90</f>
        <v>7.5733999999999996E-2</v>
      </c>
      <c r="BT90" s="351">
        <f>'2M - SGS'!BT90</f>
        <v>8.2808000000000007E-2</v>
      </c>
      <c r="BU90" s="351">
        <f>'2M - SGS'!BU90</f>
        <v>8.6345000000000005E-2</v>
      </c>
      <c r="BV90" s="351">
        <f>'2M - SGS'!BV90</f>
        <v>9.4200000000000006E-2</v>
      </c>
      <c r="BW90" s="351">
        <f>'2M - SGS'!BW90</f>
        <v>0.108255</v>
      </c>
      <c r="BX90" s="351">
        <f>'2M - SGS'!BX90</f>
        <v>9.1078000000000006E-2</v>
      </c>
      <c r="BY90" s="351">
        <f>'2M - SGS'!BY90</f>
        <v>8.5239999999999996E-2</v>
      </c>
      <c r="BZ90" s="351">
        <f>'2M - SGS'!BZ90</f>
        <v>7.2980000000000003E-2</v>
      </c>
      <c r="CA90" s="351">
        <f>'2M - SGS'!CA90</f>
        <v>7.9849000000000003E-2</v>
      </c>
      <c r="CB90" s="351">
        <f>'2M - SGS'!CB90</f>
        <v>7.2720999999999994E-2</v>
      </c>
      <c r="CC90" s="351">
        <f>'2M - SGS'!CC90</f>
        <v>7.4929999999999997E-2</v>
      </c>
      <c r="CD90" s="351">
        <f>'2M - SGS'!CD90</f>
        <v>7.5861999999999999E-2</v>
      </c>
      <c r="CE90" s="351">
        <f>'2M - SGS'!CE90</f>
        <v>7.5733999999999996E-2</v>
      </c>
      <c r="CF90" s="351">
        <f>'2M - SGS'!CF90</f>
        <v>8.2808000000000007E-2</v>
      </c>
      <c r="CG90" s="351">
        <f>'2M - SGS'!CG90</f>
        <v>8.6345000000000005E-2</v>
      </c>
      <c r="CH90" s="352">
        <f>'2M - SGS'!CH90</f>
        <v>9.4200000000000006E-2</v>
      </c>
      <c r="CJ90" s="249">
        <f t="shared" si="103"/>
        <v>1.0000020000000001</v>
      </c>
    </row>
    <row r="91" spans="1:88" ht="15" thickBot="1" x14ac:dyDescent="0.35">
      <c r="CJ91" s="232" t="s">
        <v>186</v>
      </c>
    </row>
    <row r="92" spans="1:88" ht="15" customHeight="1" thickBot="1" x14ac:dyDescent="0.35">
      <c r="A92" s="609" t="s">
        <v>28</v>
      </c>
      <c r="B92" s="309" t="s">
        <v>31</v>
      </c>
      <c r="C92" s="176">
        <f>C$4</f>
        <v>44927</v>
      </c>
      <c r="D92" s="176">
        <f t="shared" ref="D92:BO92" si="104">D$4</f>
        <v>44958</v>
      </c>
      <c r="E92" s="176">
        <f t="shared" si="104"/>
        <v>44986</v>
      </c>
      <c r="F92" s="176">
        <f t="shared" si="104"/>
        <v>45017</v>
      </c>
      <c r="G92" s="176">
        <f t="shared" si="104"/>
        <v>45047</v>
      </c>
      <c r="H92" s="176">
        <f t="shared" si="104"/>
        <v>45078</v>
      </c>
      <c r="I92" s="176">
        <f t="shared" si="104"/>
        <v>45108</v>
      </c>
      <c r="J92" s="176">
        <f t="shared" si="104"/>
        <v>45139</v>
      </c>
      <c r="K92" s="176">
        <f t="shared" si="104"/>
        <v>45170</v>
      </c>
      <c r="L92" s="176">
        <f t="shared" si="104"/>
        <v>45200</v>
      </c>
      <c r="M92" s="176">
        <f t="shared" si="104"/>
        <v>45231</v>
      </c>
      <c r="N92" s="176">
        <f t="shared" si="104"/>
        <v>45261</v>
      </c>
      <c r="O92" s="176">
        <f t="shared" si="104"/>
        <v>45292</v>
      </c>
      <c r="P92" s="176">
        <f t="shared" si="104"/>
        <v>45323</v>
      </c>
      <c r="Q92" s="176">
        <f t="shared" si="104"/>
        <v>45352</v>
      </c>
      <c r="R92" s="176">
        <f t="shared" si="104"/>
        <v>45383</v>
      </c>
      <c r="S92" s="176">
        <f t="shared" si="104"/>
        <v>45413</v>
      </c>
      <c r="T92" s="176">
        <f t="shared" si="104"/>
        <v>45444</v>
      </c>
      <c r="U92" s="176">
        <f t="shared" si="104"/>
        <v>45474</v>
      </c>
      <c r="V92" s="176">
        <f t="shared" si="104"/>
        <v>45505</v>
      </c>
      <c r="W92" s="176">
        <f t="shared" si="104"/>
        <v>45536</v>
      </c>
      <c r="X92" s="176">
        <f t="shared" si="104"/>
        <v>45566</v>
      </c>
      <c r="Y92" s="176">
        <f t="shared" si="104"/>
        <v>45597</v>
      </c>
      <c r="Z92" s="176">
        <f t="shared" si="104"/>
        <v>45627</v>
      </c>
      <c r="AA92" s="176">
        <f t="shared" si="104"/>
        <v>45658</v>
      </c>
      <c r="AB92" s="176">
        <f t="shared" si="104"/>
        <v>45689</v>
      </c>
      <c r="AC92" s="176">
        <f t="shared" si="104"/>
        <v>45717</v>
      </c>
      <c r="AD92" s="176">
        <f t="shared" si="104"/>
        <v>45748</v>
      </c>
      <c r="AE92" s="176">
        <f t="shared" si="104"/>
        <v>45778</v>
      </c>
      <c r="AF92" s="176">
        <f t="shared" si="104"/>
        <v>45809</v>
      </c>
      <c r="AG92" s="176">
        <f t="shared" si="104"/>
        <v>45839</v>
      </c>
      <c r="AH92" s="176">
        <f t="shared" si="104"/>
        <v>45870</v>
      </c>
      <c r="AI92" s="176">
        <f t="shared" si="104"/>
        <v>45901</v>
      </c>
      <c r="AJ92" s="176">
        <f t="shared" si="104"/>
        <v>45931</v>
      </c>
      <c r="AK92" s="176">
        <f t="shared" si="104"/>
        <v>45962</v>
      </c>
      <c r="AL92" s="176">
        <f t="shared" si="104"/>
        <v>45992</v>
      </c>
      <c r="AM92" s="176">
        <f t="shared" si="104"/>
        <v>46023</v>
      </c>
      <c r="AN92" s="176">
        <f t="shared" si="104"/>
        <v>46054</v>
      </c>
      <c r="AO92" s="176">
        <f t="shared" si="104"/>
        <v>46082</v>
      </c>
      <c r="AP92" s="176">
        <f t="shared" si="104"/>
        <v>46113</v>
      </c>
      <c r="AQ92" s="176">
        <f t="shared" si="104"/>
        <v>46143</v>
      </c>
      <c r="AR92" s="176">
        <f t="shared" si="104"/>
        <v>46174</v>
      </c>
      <c r="AS92" s="176">
        <f t="shared" si="104"/>
        <v>46204</v>
      </c>
      <c r="AT92" s="176">
        <f t="shared" si="104"/>
        <v>46235</v>
      </c>
      <c r="AU92" s="176">
        <f t="shared" si="104"/>
        <v>46266</v>
      </c>
      <c r="AV92" s="176">
        <f t="shared" si="104"/>
        <v>46296</v>
      </c>
      <c r="AW92" s="176">
        <f t="shared" si="104"/>
        <v>46327</v>
      </c>
      <c r="AX92" s="176">
        <f t="shared" si="104"/>
        <v>46357</v>
      </c>
      <c r="AY92" s="176">
        <f t="shared" si="104"/>
        <v>46388</v>
      </c>
      <c r="AZ92" s="176">
        <f t="shared" si="104"/>
        <v>46419</v>
      </c>
      <c r="BA92" s="176">
        <f t="shared" si="104"/>
        <v>46447</v>
      </c>
      <c r="BB92" s="176">
        <f t="shared" si="104"/>
        <v>46478</v>
      </c>
      <c r="BC92" s="176">
        <f t="shared" si="104"/>
        <v>46508</v>
      </c>
      <c r="BD92" s="176">
        <f t="shared" si="104"/>
        <v>46539</v>
      </c>
      <c r="BE92" s="176">
        <f t="shared" si="104"/>
        <v>46569</v>
      </c>
      <c r="BF92" s="176">
        <f t="shared" si="104"/>
        <v>46600</v>
      </c>
      <c r="BG92" s="176">
        <f t="shared" si="104"/>
        <v>46631</v>
      </c>
      <c r="BH92" s="176">
        <f t="shared" si="104"/>
        <v>46661</v>
      </c>
      <c r="BI92" s="176">
        <f t="shared" si="104"/>
        <v>46692</v>
      </c>
      <c r="BJ92" s="176">
        <f t="shared" si="104"/>
        <v>46722</v>
      </c>
      <c r="BK92" s="176">
        <f t="shared" si="104"/>
        <v>46753</v>
      </c>
      <c r="BL92" s="176">
        <f t="shared" si="104"/>
        <v>46784</v>
      </c>
      <c r="BM92" s="176">
        <f t="shared" si="104"/>
        <v>46813</v>
      </c>
      <c r="BN92" s="176">
        <f t="shared" si="104"/>
        <v>46844</v>
      </c>
      <c r="BO92" s="176">
        <f t="shared" si="104"/>
        <v>46874</v>
      </c>
      <c r="BP92" s="176">
        <f t="shared" ref="BP92:CH92" si="105">BP$4</f>
        <v>46905</v>
      </c>
      <c r="BQ92" s="176">
        <f t="shared" si="105"/>
        <v>46935</v>
      </c>
      <c r="BR92" s="176">
        <f t="shared" si="105"/>
        <v>46966</v>
      </c>
      <c r="BS92" s="176">
        <f t="shared" si="105"/>
        <v>46997</v>
      </c>
      <c r="BT92" s="176">
        <f t="shared" si="105"/>
        <v>47027</v>
      </c>
      <c r="BU92" s="176">
        <f t="shared" si="105"/>
        <v>47058</v>
      </c>
      <c r="BV92" s="176">
        <f t="shared" si="105"/>
        <v>47088</v>
      </c>
      <c r="BW92" s="176">
        <f t="shared" si="105"/>
        <v>47119</v>
      </c>
      <c r="BX92" s="176">
        <f t="shared" si="105"/>
        <v>47150</v>
      </c>
      <c r="BY92" s="176">
        <f t="shared" si="105"/>
        <v>47178</v>
      </c>
      <c r="BZ92" s="176">
        <f t="shared" si="105"/>
        <v>47209</v>
      </c>
      <c r="CA92" s="176">
        <f t="shared" si="105"/>
        <v>47239</v>
      </c>
      <c r="CB92" s="176">
        <f t="shared" si="105"/>
        <v>47270</v>
      </c>
      <c r="CC92" s="176">
        <f t="shared" si="105"/>
        <v>47300</v>
      </c>
      <c r="CD92" s="176">
        <f t="shared" si="105"/>
        <v>47331</v>
      </c>
      <c r="CE92" s="176">
        <f t="shared" si="105"/>
        <v>47362</v>
      </c>
      <c r="CF92" s="176">
        <f t="shared" si="105"/>
        <v>47392</v>
      </c>
      <c r="CG92" s="176">
        <f t="shared" si="105"/>
        <v>47423</v>
      </c>
      <c r="CH92" s="177">
        <f t="shared" si="105"/>
        <v>47453</v>
      </c>
    </row>
    <row r="93" spans="1:88" ht="15.75" customHeight="1" x14ac:dyDescent="0.3">
      <c r="A93" s="610"/>
      <c r="B93" s="11" t="s">
        <v>20</v>
      </c>
      <c r="C93" s="421">
        <f>'3M - LGS'!C93</f>
        <v>3.7309000000000002E-2</v>
      </c>
      <c r="D93" s="421">
        <f>'3M - LGS'!D93</f>
        <v>3.7734999999999998E-2</v>
      </c>
      <c r="E93" s="421">
        <f>'3M - LGS'!E93</f>
        <v>3.8399999999999997E-2</v>
      </c>
      <c r="F93" s="421">
        <f>'3M - LGS'!F93</f>
        <v>3.9986000000000001E-2</v>
      </c>
      <c r="G93" s="421">
        <f>'3M - LGS'!G93</f>
        <v>4.1888000000000002E-2</v>
      </c>
      <c r="H93" s="421">
        <f>'3M - LGS'!H93</f>
        <v>7.8059000000000003E-2</v>
      </c>
      <c r="I93" s="445">
        <f>'3M - LGS'!I93</f>
        <v>7.9558000000000004E-2</v>
      </c>
      <c r="J93" s="445">
        <f>'3M - LGS'!J93</f>
        <v>7.9958000000000001E-2</v>
      </c>
      <c r="K93" s="445">
        <f>'3M - LGS'!K93</f>
        <v>7.8107999999999997E-2</v>
      </c>
      <c r="L93" s="445">
        <f>'3M - LGS'!L93</f>
        <v>4.1531999999999999E-2</v>
      </c>
      <c r="M93" s="445">
        <f>'3M - LGS'!M93</f>
        <v>4.2438999999999998E-2</v>
      </c>
      <c r="N93" s="445">
        <f>'3M - LGS'!N93</f>
        <v>4.0814000000000003E-2</v>
      </c>
      <c r="O93" s="445">
        <f>'3M - LGS'!O93</f>
        <v>3.9933000000000003E-2</v>
      </c>
      <c r="P93" s="445">
        <f>'3M - LGS'!P93</f>
        <v>3.9878999999999998E-2</v>
      </c>
      <c r="Q93" s="445">
        <f>'3M - LGS'!Q93</f>
        <v>4.1041000000000001E-2</v>
      </c>
      <c r="R93" s="445">
        <f>'3M - LGS'!R93</f>
        <v>4.1168000000000003E-2</v>
      </c>
      <c r="S93" s="445">
        <f>'3M - LGS'!S93</f>
        <v>4.2222999999999997E-2</v>
      </c>
      <c r="T93" s="445">
        <f>'3M - LGS'!T93</f>
        <v>8.2789000000000001E-2</v>
      </c>
      <c r="U93" s="445">
        <f>'3M - LGS'!U93</f>
        <v>7.9558000000000004E-2</v>
      </c>
      <c r="V93" s="445">
        <f>'3M - LGS'!V93</f>
        <v>7.9958000000000001E-2</v>
      </c>
      <c r="W93" s="445">
        <f>'3M - LGS'!W93</f>
        <v>7.8107999999999997E-2</v>
      </c>
      <c r="X93" s="445">
        <f>'3M - LGS'!X93</f>
        <v>4.1531999999999999E-2</v>
      </c>
      <c r="Y93" s="445">
        <f>'3M - LGS'!Y93</f>
        <v>4.2438999999999998E-2</v>
      </c>
      <c r="Z93" s="445">
        <f>'3M - LGS'!Z93</f>
        <v>4.0814000000000003E-2</v>
      </c>
      <c r="AA93" s="445">
        <f>'3M - LGS'!AA93</f>
        <v>3.9933000000000003E-2</v>
      </c>
      <c r="AB93" s="445">
        <f>'3M - LGS'!AB93</f>
        <v>3.9878999999999998E-2</v>
      </c>
      <c r="AC93" s="445">
        <f>'3M - LGS'!AC93</f>
        <v>4.1041000000000001E-2</v>
      </c>
      <c r="AD93" s="445">
        <f>'3M - LGS'!AD93</f>
        <v>4.1168000000000003E-2</v>
      </c>
      <c r="AE93" s="445">
        <f>'3M - LGS'!AE93</f>
        <v>4.2222999999999997E-2</v>
      </c>
      <c r="AF93" s="445">
        <f>'3M - LGS'!AF93</f>
        <v>8.2789000000000001E-2</v>
      </c>
      <c r="AG93" s="445">
        <f>'3M - LGS'!AG93</f>
        <v>7.9558000000000004E-2</v>
      </c>
      <c r="AH93" s="445">
        <f>'3M - LGS'!AH93</f>
        <v>7.9958000000000001E-2</v>
      </c>
      <c r="AI93" s="445">
        <f>'3M - LGS'!AI93</f>
        <v>7.8107999999999997E-2</v>
      </c>
      <c r="AJ93" s="445">
        <f>'3M - LGS'!AJ93</f>
        <v>4.1531999999999999E-2</v>
      </c>
      <c r="AK93" s="445">
        <f>'3M - LGS'!AK93</f>
        <v>4.2438999999999998E-2</v>
      </c>
      <c r="AL93" s="445">
        <f>'3M - LGS'!AL93</f>
        <v>4.0814000000000003E-2</v>
      </c>
      <c r="AM93" s="445">
        <f>'3M - LGS'!AM93</f>
        <v>3.9933000000000003E-2</v>
      </c>
      <c r="AN93" s="445">
        <f>'3M - LGS'!AN93</f>
        <v>3.9878999999999998E-2</v>
      </c>
      <c r="AO93" s="445">
        <f>'3M - LGS'!AO93</f>
        <v>4.1041000000000001E-2</v>
      </c>
      <c r="AP93" s="445">
        <f>'3M - LGS'!AP93</f>
        <v>4.1168000000000003E-2</v>
      </c>
      <c r="AQ93" s="445">
        <f>'3M - LGS'!AQ93</f>
        <v>4.2222999999999997E-2</v>
      </c>
      <c r="AR93" s="445">
        <f>'3M - LGS'!AR93</f>
        <v>8.2789000000000001E-2</v>
      </c>
      <c r="AS93" s="445">
        <f>'3M - LGS'!AS93</f>
        <v>7.9558000000000004E-2</v>
      </c>
      <c r="AT93" s="445">
        <f>'3M - LGS'!AT93</f>
        <v>7.9958000000000001E-2</v>
      </c>
      <c r="AU93" s="445">
        <f>'3M - LGS'!AU93</f>
        <v>7.8107999999999997E-2</v>
      </c>
      <c r="AV93" s="445">
        <f>'3M - LGS'!AV93</f>
        <v>4.1531999999999999E-2</v>
      </c>
      <c r="AW93" s="445">
        <f>'3M - LGS'!AW93</f>
        <v>4.2438999999999998E-2</v>
      </c>
      <c r="AX93" s="445">
        <f>'3M - LGS'!AX93</f>
        <v>4.0814000000000003E-2</v>
      </c>
      <c r="AY93" s="445">
        <f>'3M - LGS'!AY93</f>
        <v>3.9933000000000003E-2</v>
      </c>
      <c r="AZ93" s="445">
        <f>'3M - LGS'!AZ93</f>
        <v>3.9878999999999998E-2</v>
      </c>
      <c r="BA93" s="445">
        <f>'3M - LGS'!BA93</f>
        <v>4.1041000000000001E-2</v>
      </c>
      <c r="BB93" s="445">
        <f>'3M - LGS'!BB93</f>
        <v>4.1168000000000003E-2</v>
      </c>
      <c r="BC93" s="445">
        <f>'3M - LGS'!BC93</f>
        <v>4.2222999999999997E-2</v>
      </c>
      <c r="BD93" s="445">
        <f>'3M - LGS'!BD93</f>
        <v>8.2789000000000001E-2</v>
      </c>
      <c r="BE93" s="445">
        <f>'3M - LGS'!BE93</f>
        <v>7.9558000000000004E-2</v>
      </c>
      <c r="BF93" s="445">
        <f>'3M - LGS'!BF93</f>
        <v>7.9958000000000001E-2</v>
      </c>
      <c r="BG93" s="445">
        <f>'3M - LGS'!BG93</f>
        <v>7.8107999999999997E-2</v>
      </c>
      <c r="BH93" s="445">
        <f>'3M - LGS'!BH93</f>
        <v>4.1531999999999999E-2</v>
      </c>
      <c r="BI93" s="445">
        <f>'3M - LGS'!BI93</f>
        <v>4.2438999999999998E-2</v>
      </c>
      <c r="BJ93" s="445">
        <f>'3M - LGS'!BJ93</f>
        <v>4.0814000000000003E-2</v>
      </c>
      <c r="BK93" s="445">
        <f>'3M - LGS'!BK93</f>
        <v>3.9933000000000003E-2</v>
      </c>
      <c r="BL93" s="445">
        <f>'3M - LGS'!BL93</f>
        <v>3.9878999999999998E-2</v>
      </c>
      <c r="BM93" s="445">
        <f>'3M - LGS'!BM93</f>
        <v>4.1041000000000001E-2</v>
      </c>
      <c r="BN93" s="445">
        <f>'3M - LGS'!BN93</f>
        <v>4.1168000000000003E-2</v>
      </c>
      <c r="BO93" s="445">
        <f>'3M - LGS'!BO93</f>
        <v>4.2222999999999997E-2</v>
      </c>
      <c r="BP93" s="445">
        <f>'3M - LGS'!BP93</f>
        <v>8.2789000000000001E-2</v>
      </c>
      <c r="BQ93" s="445">
        <f>'3M - LGS'!BQ93</f>
        <v>7.9558000000000004E-2</v>
      </c>
      <c r="BR93" s="445">
        <f>'3M - LGS'!BR93</f>
        <v>7.9958000000000001E-2</v>
      </c>
      <c r="BS93" s="445">
        <f>'3M - LGS'!BS93</f>
        <v>7.8107999999999997E-2</v>
      </c>
      <c r="BT93" s="445">
        <f>'3M - LGS'!BT93</f>
        <v>4.1531999999999999E-2</v>
      </c>
      <c r="BU93" s="445">
        <f>'3M - LGS'!BU93</f>
        <v>4.2438999999999998E-2</v>
      </c>
      <c r="BV93" s="445">
        <f>'3M - LGS'!BV93</f>
        <v>4.0814000000000003E-2</v>
      </c>
      <c r="BW93" s="445">
        <f>'3M - LGS'!BW93</f>
        <v>3.9933000000000003E-2</v>
      </c>
      <c r="BX93" s="445">
        <f>'3M - LGS'!BX93</f>
        <v>3.9878999999999998E-2</v>
      </c>
      <c r="BY93" s="445">
        <f>'3M - LGS'!BY93</f>
        <v>4.1041000000000001E-2</v>
      </c>
      <c r="BZ93" s="445">
        <f>'3M - LGS'!BZ93</f>
        <v>4.1168000000000003E-2</v>
      </c>
      <c r="CA93" s="445">
        <f>'3M - LGS'!CA93</f>
        <v>4.2222999999999997E-2</v>
      </c>
      <c r="CB93" s="445">
        <f>'3M - LGS'!CB93</f>
        <v>8.2789000000000001E-2</v>
      </c>
      <c r="CC93" s="445">
        <f>'3M - LGS'!CC93</f>
        <v>7.9558000000000004E-2</v>
      </c>
      <c r="CD93" s="445">
        <f>'3M - LGS'!CD93</f>
        <v>7.9958000000000001E-2</v>
      </c>
      <c r="CE93" s="445">
        <f>'3M - LGS'!CE93</f>
        <v>7.8107999999999997E-2</v>
      </c>
      <c r="CF93" s="445">
        <f>'3M - LGS'!CF93</f>
        <v>4.1531999999999999E-2</v>
      </c>
      <c r="CG93" s="445">
        <f>'3M - LGS'!CG93</f>
        <v>4.2438999999999998E-2</v>
      </c>
      <c r="CH93" s="451">
        <f>'3M - LGS'!CH93</f>
        <v>4.0814000000000003E-2</v>
      </c>
      <c r="CJ93" s="232" t="s">
        <v>187</v>
      </c>
    </row>
    <row r="94" spans="1:88" x14ac:dyDescent="0.3">
      <c r="A94" s="610"/>
      <c r="B94" s="11" t="s">
        <v>0</v>
      </c>
      <c r="C94" s="421">
        <f>'3M - LGS'!C94</f>
        <v>4.0160000000000001E-2</v>
      </c>
      <c r="D94" s="421">
        <f>'3M - LGS'!D94</f>
        <v>4.1161999999999997E-2</v>
      </c>
      <c r="E94" s="421">
        <f>'3M - LGS'!E94</f>
        <v>4.2527000000000002E-2</v>
      </c>
      <c r="F94" s="421">
        <f>'3M - LGS'!F94</f>
        <v>4.2639999999999997E-2</v>
      </c>
      <c r="G94" s="421">
        <f>'3M - LGS'!G94</f>
        <v>4.7012999999999999E-2</v>
      </c>
      <c r="H94" s="421">
        <f>'3M - LGS'!H94</f>
        <v>9.5856999999999998E-2</v>
      </c>
      <c r="I94" s="445">
        <f>'3M - LGS'!I94</f>
        <v>9.7295999999999994E-2</v>
      </c>
      <c r="J94" s="445">
        <f>'3M - LGS'!J94</f>
        <v>9.9751999999999993E-2</v>
      </c>
      <c r="K94" s="445">
        <f>'3M - LGS'!K94</f>
        <v>0.10033300000000001</v>
      </c>
      <c r="L94" s="445">
        <f>'3M - LGS'!L94</f>
        <v>4.6997999999999998E-2</v>
      </c>
      <c r="M94" s="445">
        <f>'3M - LGS'!M94</f>
        <v>4.7978E-2</v>
      </c>
      <c r="N94" s="445">
        <f>'3M - LGS'!N94</f>
        <v>4.4889999999999999E-2</v>
      </c>
      <c r="O94" s="445">
        <f>'3M - LGS'!O94</f>
        <v>4.4352999999999997E-2</v>
      </c>
      <c r="P94" s="445">
        <f>'3M - LGS'!P94</f>
        <v>4.4898E-2</v>
      </c>
      <c r="Q94" s="445">
        <f>'3M - LGS'!Q94</f>
        <v>4.7189000000000002E-2</v>
      </c>
      <c r="R94" s="445">
        <f>'3M - LGS'!R94</f>
        <v>4.5560000000000003E-2</v>
      </c>
      <c r="S94" s="445">
        <f>'3M - LGS'!S94</f>
        <v>4.9112000000000003E-2</v>
      </c>
      <c r="T94" s="445">
        <f>'3M - LGS'!T94</f>
        <v>0.104393</v>
      </c>
      <c r="U94" s="445">
        <f>'3M - LGS'!U94</f>
        <v>9.7295999999999994E-2</v>
      </c>
      <c r="V94" s="445">
        <f>'3M - LGS'!V94</f>
        <v>9.9751999999999993E-2</v>
      </c>
      <c r="W94" s="445">
        <f>'3M - LGS'!W94</f>
        <v>0.10033300000000001</v>
      </c>
      <c r="X94" s="445">
        <f>'3M - LGS'!X94</f>
        <v>4.6997999999999998E-2</v>
      </c>
      <c r="Y94" s="445">
        <f>'3M - LGS'!Y94</f>
        <v>4.7978E-2</v>
      </c>
      <c r="Z94" s="445">
        <f>'3M - LGS'!Z94</f>
        <v>4.4889999999999999E-2</v>
      </c>
      <c r="AA94" s="445">
        <f>'3M - LGS'!AA94</f>
        <v>4.4352999999999997E-2</v>
      </c>
      <c r="AB94" s="445">
        <f>'3M - LGS'!AB94</f>
        <v>4.4898E-2</v>
      </c>
      <c r="AC94" s="445">
        <f>'3M - LGS'!AC94</f>
        <v>4.7189000000000002E-2</v>
      </c>
      <c r="AD94" s="445">
        <f>'3M - LGS'!AD94</f>
        <v>4.5560000000000003E-2</v>
      </c>
      <c r="AE94" s="445">
        <f>'3M - LGS'!AE94</f>
        <v>4.9112000000000003E-2</v>
      </c>
      <c r="AF94" s="445">
        <f>'3M - LGS'!AF94</f>
        <v>0.104393</v>
      </c>
      <c r="AG94" s="445">
        <f>'3M - LGS'!AG94</f>
        <v>9.7295999999999994E-2</v>
      </c>
      <c r="AH94" s="445">
        <f>'3M - LGS'!AH94</f>
        <v>9.9751999999999993E-2</v>
      </c>
      <c r="AI94" s="445">
        <f>'3M - LGS'!AI94</f>
        <v>0.10033300000000001</v>
      </c>
      <c r="AJ94" s="445">
        <f>'3M - LGS'!AJ94</f>
        <v>4.6997999999999998E-2</v>
      </c>
      <c r="AK94" s="445">
        <f>'3M - LGS'!AK94</f>
        <v>4.7978E-2</v>
      </c>
      <c r="AL94" s="445">
        <f>'3M - LGS'!AL94</f>
        <v>4.4889999999999999E-2</v>
      </c>
      <c r="AM94" s="445">
        <f>'3M - LGS'!AM94</f>
        <v>4.4352999999999997E-2</v>
      </c>
      <c r="AN94" s="445">
        <f>'3M - LGS'!AN94</f>
        <v>4.4898E-2</v>
      </c>
      <c r="AO94" s="445">
        <f>'3M - LGS'!AO94</f>
        <v>4.7189000000000002E-2</v>
      </c>
      <c r="AP94" s="445">
        <f>'3M - LGS'!AP94</f>
        <v>4.5560000000000003E-2</v>
      </c>
      <c r="AQ94" s="445">
        <f>'3M - LGS'!AQ94</f>
        <v>4.9112000000000003E-2</v>
      </c>
      <c r="AR94" s="445">
        <f>'3M - LGS'!AR94</f>
        <v>0.104393</v>
      </c>
      <c r="AS94" s="445">
        <f>'3M - LGS'!AS94</f>
        <v>9.7295999999999994E-2</v>
      </c>
      <c r="AT94" s="445">
        <f>'3M - LGS'!AT94</f>
        <v>9.9751999999999993E-2</v>
      </c>
      <c r="AU94" s="445">
        <f>'3M - LGS'!AU94</f>
        <v>0.10033300000000001</v>
      </c>
      <c r="AV94" s="445">
        <f>'3M - LGS'!AV94</f>
        <v>4.6997999999999998E-2</v>
      </c>
      <c r="AW94" s="445">
        <f>'3M - LGS'!AW94</f>
        <v>4.7978E-2</v>
      </c>
      <c r="AX94" s="445">
        <f>'3M - LGS'!AX94</f>
        <v>4.4889999999999999E-2</v>
      </c>
      <c r="AY94" s="445">
        <f>'3M - LGS'!AY94</f>
        <v>4.4352999999999997E-2</v>
      </c>
      <c r="AZ94" s="445">
        <f>'3M - LGS'!AZ94</f>
        <v>4.4898E-2</v>
      </c>
      <c r="BA94" s="445">
        <f>'3M - LGS'!BA94</f>
        <v>4.7189000000000002E-2</v>
      </c>
      <c r="BB94" s="445">
        <f>'3M - LGS'!BB94</f>
        <v>4.5560000000000003E-2</v>
      </c>
      <c r="BC94" s="445">
        <f>'3M - LGS'!BC94</f>
        <v>4.9112000000000003E-2</v>
      </c>
      <c r="BD94" s="445">
        <f>'3M - LGS'!BD94</f>
        <v>0.104393</v>
      </c>
      <c r="BE94" s="445">
        <f>'3M - LGS'!BE94</f>
        <v>9.7295999999999994E-2</v>
      </c>
      <c r="BF94" s="445">
        <f>'3M - LGS'!BF94</f>
        <v>9.9751999999999993E-2</v>
      </c>
      <c r="BG94" s="445">
        <f>'3M - LGS'!BG94</f>
        <v>0.10033300000000001</v>
      </c>
      <c r="BH94" s="445">
        <f>'3M - LGS'!BH94</f>
        <v>4.6997999999999998E-2</v>
      </c>
      <c r="BI94" s="445">
        <f>'3M - LGS'!BI94</f>
        <v>4.7978E-2</v>
      </c>
      <c r="BJ94" s="445">
        <f>'3M - LGS'!BJ94</f>
        <v>4.4889999999999999E-2</v>
      </c>
      <c r="BK94" s="445">
        <f>'3M - LGS'!BK94</f>
        <v>4.4352999999999997E-2</v>
      </c>
      <c r="BL94" s="445">
        <f>'3M - LGS'!BL94</f>
        <v>4.4898E-2</v>
      </c>
      <c r="BM94" s="445">
        <f>'3M - LGS'!BM94</f>
        <v>4.7189000000000002E-2</v>
      </c>
      <c r="BN94" s="445">
        <f>'3M - LGS'!BN94</f>
        <v>4.5560000000000003E-2</v>
      </c>
      <c r="BO94" s="445">
        <f>'3M - LGS'!BO94</f>
        <v>4.9112000000000003E-2</v>
      </c>
      <c r="BP94" s="445">
        <f>'3M - LGS'!BP94</f>
        <v>0.104393</v>
      </c>
      <c r="BQ94" s="445">
        <f>'3M - LGS'!BQ94</f>
        <v>9.7295999999999994E-2</v>
      </c>
      <c r="BR94" s="445">
        <f>'3M - LGS'!BR94</f>
        <v>9.9751999999999993E-2</v>
      </c>
      <c r="BS94" s="445">
        <f>'3M - LGS'!BS94</f>
        <v>0.10033300000000001</v>
      </c>
      <c r="BT94" s="445">
        <f>'3M - LGS'!BT94</f>
        <v>4.6997999999999998E-2</v>
      </c>
      <c r="BU94" s="445">
        <f>'3M - LGS'!BU94</f>
        <v>4.7978E-2</v>
      </c>
      <c r="BV94" s="445">
        <f>'3M - LGS'!BV94</f>
        <v>4.4889999999999999E-2</v>
      </c>
      <c r="BW94" s="445">
        <f>'3M - LGS'!BW94</f>
        <v>4.4352999999999997E-2</v>
      </c>
      <c r="BX94" s="445">
        <f>'3M - LGS'!BX94</f>
        <v>4.4898E-2</v>
      </c>
      <c r="BY94" s="445">
        <f>'3M - LGS'!BY94</f>
        <v>4.7189000000000002E-2</v>
      </c>
      <c r="BZ94" s="445">
        <f>'3M - LGS'!BZ94</f>
        <v>4.5560000000000003E-2</v>
      </c>
      <c r="CA94" s="445">
        <f>'3M - LGS'!CA94</f>
        <v>4.9112000000000003E-2</v>
      </c>
      <c r="CB94" s="445">
        <f>'3M - LGS'!CB94</f>
        <v>0.104393</v>
      </c>
      <c r="CC94" s="445">
        <f>'3M - LGS'!CC94</f>
        <v>9.7295999999999994E-2</v>
      </c>
      <c r="CD94" s="445">
        <f>'3M - LGS'!CD94</f>
        <v>9.9751999999999993E-2</v>
      </c>
      <c r="CE94" s="445">
        <f>'3M - LGS'!CE94</f>
        <v>0.10033300000000001</v>
      </c>
      <c r="CF94" s="445">
        <f>'3M - LGS'!CF94</f>
        <v>4.6997999999999998E-2</v>
      </c>
      <c r="CG94" s="445">
        <f>'3M - LGS'!CG94</f>
        <v>4.7978E-2</v>
      </c>
      <c r="CH94" s="451">
        <f>'3M - LGS'!CH94</f>
        <v>4.4889999999999999E-2</v>
      </c>
      <c r="CJ94" s="232" t="s">
        <v>194</v>
      </c>
    </row>
    <row r="95" spans="1:88" x14ac:dyDescent="0.3">
      <c r="A95" s="610"/>
      <c r="B95" s="11" t="s">
        <v>21</v>
      </c>
      <c r="C95" s="421">
        <f>'3M - LGS'!C95</f>
        <v>3.8309000000000003E-2</v>
      </c>
      <c r="D95" s="421">
        <f>'3M - LGS'!D95</f>
        <v>3.8567999999999998E-2</v>
      </c>
      <c r="E95" s="421">
        <f>'3M - LGS'!E95</f>
        <v>3.9269999999999999E-2</v>
      </c>
      <c r="F95" s="421">
        <f>'3M - LGS'!F95</f>
        <v>4.2201000000000002E-2</v>
      </c>
      <c r="G95" s="421">
        <f>'3M - LGS'!G95</f>
        <v>4.3770000000000003E-2</v>
      </c>
      <c r="H95" s="421">
        <f>'3M - LGS'!H95</f>
        <v>8.3545999999999995E-2</v>
      </c>
      <c r="I95" s="445">
        <f>'3M - LGS'!I95</f>
        <v>8.5671999999999998E-2</v>
      </c>
      <c r="J95" s="445">
        <f>'3M - LGS'!J95</f>
        <v>8.6513999999999994E-2</v>
      </c>
      <c r="K95" s="445">
        <f>'3M - LGS'!K95</f>
        <v>8.3474000000000007E-2</v>
      </c>
      <c r="L95" s="445">
        <f>'3M - LGS'!L95</f>
        <v>4.3712000000000001E-2</v>
      </c>
      <c r="M95" s="445">
        <f>'3M - LGS'!M95</f>
        <v>4.4333999999999998E-2</v>
      </c>
      <c r="N95" s="445">
        <f>'3M - LGS'!N95</f>
        <v>4.2470000000000001E-2</v>
      </c>
      <c r="O95" s="445">
        <f>'3M - LGS'!O95</f>
        <v>4.1343999999999999E-2</v>
      </c>
      <c r="P95" s="445">
        <f>'3M - LGS'!P95</f>
        <v>4.1013000000000001E-2</v>
      </c>
      <c r="Q95" s="445">
        <f>'3M - LGS'!Q95</f>
        <v>4.2275E-2</v>
      </c>
      <c r="R95" s="445">
        <f>'3M - LGS'!R95</f>
        <v>4.3936999999999997E-2</v>
      </c>
      <c r="S95" s="445">
        <f>'3M - LGS'!S95</f>
        <v>4.4505000000000003E-2</v>
      </c>
      <c r="T95" s="445">
        <f>'3M - LGS'!T95</f>
        <v>8.9441000000000007E-2</v>
      </c>
      <c r="U95" s="445">
        <f>'3M - LGS'!U95</f>
        <v>8.5671999999999998E-2</v>
      </c>
      <c r="V95" s="445">
        <f>'3M - LGS'!V95</f>
        <v>8.6513999999999994E-2</v>
      </c>
      <c r="W95" s="445">
        <f>'3M - LGS'!W95</f>
        <v>8.3474000000000007E-2</v>
      </c>
      <c r="X95" s="445">
        <f>'3M - LGS'!X95</f>
        <v>4.3712000000000001E-2</v>
      </c>
      <c r="Y95" s="445">
        <f>'3M - LGS'!Y95</f>
        <v>4.4333999999999998E-2</v>
      </c>
      <c r="Z95" s="445">
        <f>'3M - LGS'!Z95</f>
        <v>4.2470000000000001E-2</v>
      </c>
      <c r="AA95" s="445">
        <f>'3M - LGS'!AA95</f>
        <v>4.1343999999999999E-2</v>
      </c>
      <c r="AB95" s="445">
        <f>'3M - LGS'!AB95</f>
        <v>4.1013000000000001E-2</v>
      </c>
      <c r="AC95" s="445">
        <f>'3M - LGS'!AC95</f>
        <v>4.2275E-2</v>
      </c>
      <c r="AD95" s="445">
        <f>'3M - LGS'!AD95</f>
        <v>4.3936999999999997E-2</v>
      </c>
      <c r="AE95" s="445">
        <f>'3M - LGS'!AE95</f>
        <v>4.4505000000000003E-2</v>
      </c>
      <c r="AF95" s="445">
        <f>'3M - LGS'!AF95</f>
        <v>8.9441000000000007E-2</v>
      </c>
      <c r="AG95" s="445">
        <f>'3M - LGS'!AG95</f>
        <v>8.5671999999999998E-2</v>
      </c>
      <c r="AH95" s="445">
        <f>'3M - LGS'!AH95</f>
        <v>8.6513999999999994E-2</v>
      </c>
      <c r="AI95" s="445">
        <f>'3M - LGS'!AI95</f>
        <v>8.3474000000000007E-2</v>
      </c>
      <c r="AJ95" s="445">
        <f>'3M - LGS'!AJ95</f>
        <v>4.3712000000000001E-2</v>
      </c>
      <c r="AK95" s="445">
        <f>'3M - LGS'!AK95</f>
        <v>4.4333999999999998E-2</v>
      </c>
      <c r="AL95" s="445">
        <f>'3M - LGS'!AL95</f>
        <v>4.2470000000000001E-2</v>
      </c>
      <c r="AM95" s="445">
        <f>'3M - LGS'!AM95</f>
        <v>4.1343999999999999E-2</v>
      </c>
      <c r="AN95" s="445">
        <f>'3M - LGS'!AN95</f>
        <v>4.1013000000000001E-2</v>
      </c>
      <c r="AO95" s="445">
        <f>'3M - LGS'!AO95</f>
        <v>4.2275E-2</v>
      </c>
      <c r="AP95" s="445">
        <f>'3M - LGS'!AP95</f>
        <v>4.3936999999999997E-2</v>
      </c>
      <c r="AQ95" s="445">
        <f>'3M - LGS'!AQ95</f>
        <v>4.4505000000000003E-2</v>
      </c>
      <c r="AR95" s="445">
        <f>'3M - LGS'!AR95</f>
        <v>8.9441000000000007E-2</v>
      </c>
      <c r="AS95" s="445">
        <f>'3M - LGS'!AS95</f>
        <v>8.5671999999999998E-2</v>
      </c>
      <c r="AT95" s="445">
        <f>'3M - LGS'!AT95</f>
        <v>8.6513999999999994E-2</v>
      </c>
      <c r="AU95" s="445">
        <f>'3M - LGS'!AU95</f>
        <v>8.3474000000000007E-2</v>
      </c>
      <c r="AV95" s="445">
        <f>'3M - LGS'!AV95</f>
        <v>4.3712000000000001E-2</v>
      </c>
      <c r="AW95" s="445">
        <f>'3M - LGS'!AW95</f>
        <v>4.4333999999999998E-2</v>
      </c>
      <c r="AX95" s="445">
        <f>'3M - LGS'!AX95</f>
        <v>4.2470000000000001E-2</v>
      </c>
      <c r="AY95" s="445">
        <f>'3M - LGS'!AY95</f>
        <v>4.1343999999999999E-2</v>
      </c>
      <c r="AZ95" s="445">
        <f>'3M - LGS'!AZ95</f>
        <v>4.1013000000000001E-2</v>
      </c>
      <c r="BA95" s="445">
        <f>'3M - LGS'!BA95</f>
        <v>4.2275E-2</v>
      </c>
      <c r="BB95" s="445">
        <f>'3M - LGS'!BB95</f>
        <v>4.3936999999999997E-2</v>
      </c>
      <c r="BC95" s="445">
        <f>'3M - LGS'!BC95</f>
        <v>4.4505000000000003E-2</v>
      </c>
      <c r="BD95" s="445">
        <f>'3M - LGS'!BD95</f>
        <v>8.9441000000000007E-2</v>
      </c>
      <c r="BE95" s="445">
        <f>'3M - LGS'!BE95</f>
        <v>8.5671999999999998E-2</v>
      </c>
      <c r="BF95" s="445">
        <f>'3M - LGS'!BF95</f>
        <v>8.6513999999999994E-2</v>
      </c>
      <c r="BG95" s="445">
        <f>'3M - LGS'!BG95</f>
        <v>8.3474000000000007E-2</v>
      </c>
      <c r="BH95" s="445">
        <f>'3M - LGS'!BH95</f>
        <v>4.3712000000000001E-2</v>
      </c>
      <c r="BI95" s="445">
        <f>'3M - LGS'!BI95</f>
        <v>4.4333999999999998E-2</v>
      </c>
      <c r="BJ95" s="445">
        <f>'3M - LGS'!BJ95</f>
        <v>4.2470000000000001E-2</v>
      </c>
      <c r="BK95" s="445">
        <f>'3M - LGS'!BK95</f>
        <v>4.1343999999999999E-2</v>
      </c>
      <c r="BL95" s="445">
        <f>'3M - LGS'!BL95</f>
        <v>4.1013000000000001E-2</v>
      </c>
      <c r="BM95" s="445">
        <f>'3M - LGS'!BM95</f>
        <v>4.2275E-2</v>
      </c>
      <c r="BN95" s="445">
        <f>'3M - LGS'!BN95</f>
        <v>4.3936999999999997E-2</v>
      </c>
      <c r="BO95" s="445">
        <f>'3M - LGS'!BO95</f>
        <v>4.4505000000000003E-2</v>
      </c>
      <c r="BP95" s="445">
        <f>'3M - LGS'!BP95</f>
        <v>8.9441000000000007E-2</v>
      </c>
      <c r="BQ95" s="445">
        <f>'3M - LGS'!BQ95</f>
        <v>8.5671999999999998E-2</v>
      </c>
      <c r="BR95" s="445">
        <f>'3M - LGS'!BR95</f>
        <v>8.6513999999999994E-2</v>
      </c>
      <c r="BS95" s="445">
        <f>'3M - LGS'!BS95</f>
        <v>8.3474000000000007E-2</v>
      </c>
      <c r="BT95" s="445">
        <f>'3M - LGS'!BT95</f>
        <v>4.3712000000000001E-2</v>
      </c>
      <c r="BU95" s="445">
        <f>'3M - LGS'!BU95</f>
        <v>4.4333999999999998E-2</v>
      </c>
      <c r="BV95" s="445">
        <f>'3M - LGS'!BV95</f>
        <v>4.2470000000000001E-2</v>
      </c>
      <c r="BW95" s="445">
        <f>'3M - LGS'!BW95</f>
        <v>4.1343999999999999E-2</v>
      </c>
      <c r="BX95" s="445">
        <f>'3M - LGS'!BX95</f>
        <v>4.1013000000000001E-2</v>
      </c>
      <c r="BY95" s="445">
        <f>'3M - LGS'!BY95</f>
        <v>4.2275E-2</v>
      </c>
      <c r="BZ95" s="445">
        <f>'3M - LGS'!BZ95</f>
        <v>4.3936999999999997E-2</v>
      </c>
      <c r="CA95" s="445">
        <f>'3M - LGS'!CA95</f>
        <v>4.4505000000000003E-2</v>
      </c>
      <c r="CB95" s="445">
        <f>'3M - LGS'!CB95</f>
        <v>8.9441000000000007E-2</v>
      </c>
      <c r="CC95" s="445">
        <f>'3M - LGS'!CC95</f>
        <v>8.5671999999999998E-2</v>
      </c>
      <c r="CD95" s="445">
        <f>'3M - LGS'!CD95</f>
        <v>8.6513999999999994E-2</v>
      </c>
      <c r="CE95" s="445">
        <f>'3M - LGS'!CE95</f>
        <v>8.3474000000000007E-2</v>
      </c>
      <c r="CF95" s="445">
        <f>'3M - LGS'!CF95</f>
        <v>4.3712000000000001E-2</v>
      </c>
      <c r="CG95" s="445">
        <f>'3M - LGS'!CG95</f>
        <v>4.4333999999999998E-2</v>
      </c>
      <c r="CH95" s="451">
        <f>'3M - LGS'!CH95</f>
        <v>4.2470000000000001E-2</v>
      </c>
      <c r="CJ95" s="232" t="s">
        <v>233</v>
      </c>
    </row>
    <row r="96" spans="1:88" x14ac:dyDescent="0.3">
      <c r="A96" s="610"/>
      <c r="B96" s="11" t="s">
        <v>1</v>
      </c>
      <c r="C96" s="421">
        <f>'3M - LGS'!C96</f>
        <v>3.7989000000000002E-2</v>
      </c>
      <c r="D96" s="421">
        <f>'3M - LGS'!D96</f>
        <v>3.8843999999999997E-2</v>
      </c>
      <c r="E96" s="421">
        <f>'3M - LGS'!E96</f>
        <v>3.9697000000000003E-2</v>
      </c>
      <c r="F96" s="421">
        <f>'3M - LGS'!F96</f>
        <v>4.7393999999999999E-2</v>
      </c>
      <c r="G96" s="421">
        <f>'3M - LGS'!G96</f>
        <v>5.3057E-2</v>
      </c>
      <c r="H96" s="421">
        <f>'3M - LGS'!H96</f>
        <v>9.6768999999999994E-2</v>
      </c>
      <c r="I96" s="445">
        <f>'3M - LGS'!I96</f>
        <v>9.7806000000000004E-2</v>
      </c>
      <c r="J96" s="445">
        <f>'3M - LGS'!J96</f>
        <v>0.100427</v>
      </c>
      <c r="K96" s="445">
        <f>'3M - LGS'!K96</f>
        <v>0.10491499999999999</v>
      </c>
      <c r="L96" s="445">
        <f>'3M - LGS'!L96</f>
        <v>5.3839999999999999E-2</v>
      </c>
      <c r="M96" s="445">
        <f>'3M - LGS'!M96</f>
        <v>5.3623999999999998E-2</v>
      </c>
      <c r="N96" s="445">
        <f>'3M - LGS'!N96</f>
        <v>4.3708999999999998E-2</v>
      </c>
      <c r="O96" s="445">
        <f>'3M - LGS'!O96</f>
        <v>4.2347000000000003E-2</v>
      </c>
      <c r="P96" s="445">
        <f>'3M - LGS'!P96</f>
        <v>4.2303E-2</v>
      </c>
      <c r="Q96" s="445">
        <f>'3M - LGS'!Q96</f>
        <v>4.4350000000000001E-2</v>
      </c>
      <c r="R96" s="445">
        <f>'3M - LGS'!R96</f>
        <v>5.2475000000000001E-2</v>
      </c>
      <c r="S96" s="445">
        <f>'3M - LGS'!S96</f>
        <v>5.7162999999999999E-2</v>
      </c>
      <c r="T96" s="445">
        <f>'3M - LGS'!T96</f>
        <v>0.105501</v>
      </c>
      <c r="U96" s="445">
        <f>'3M - LGS'!U96</f>
        <v>9.7806000000000004E-2</v>
      </c>
      <c r="V96" s="445">
        <f>'3M - LGS'!V96</f>
        <v>0.100427</v>
      </c>
      <c r="W96" s="445">
        <f>'3M - LGS'!W96</f>
        <v>0.10491499999999999</v>
      </c>
      <c r="X96" s="445">
        <f>'3M - LGS'!X96</f>
        <v>5.3839999999999999E-2</v>
      </c>
      <c r="Y96" s="445">
        <f>'3M - LGS'!Y96</f>
        <v>5.3623999999999998E-2</v>
      </c>
      <c r="Z96" s="445">
        <f>'3M - LGS'!Z96</f>
        <v>4.3708999999999998E-2</v>
      </c>
      <c r="AA96" s="445">
        <f>'3M - LGS'!AA96</f>
        <v>4.2347000000000003E-2</v>
      </c>
      <c r="AB96" s="445">
        <f>'3M - LGS'!AB96</f>
        <v>4.2303E-2</v>
      </c>
      <c r="AC96" s="445">
        <f>'3M - LGS'!AC96</f>
        <v>4.4350000000000001E-2</v>
      </c>
      <c r="AD96" s="445">
        <f>'3M - LGS'!AD96</f>
        <v>5.2475000000000001E-2</v>
      </c>
      <c r="AE96" s="445">
        <f>'3M - LGS'!AE96</f>
        <v>5.7162999999999999E-2</v>
      </c>
      <c r="AF96" s="445">
        <f>'3M - LGS'!AF96</f>
        <v>0.105501</v>
      </c>
      <c r="AG96" s="445">
        <f>'3M - LGS'!AG96</f>
        <v>9.7806000000000004E-2</v>
      </c>
      <c r="AH96" s="445">
        <f>'3M - LGS'!AH96</f>
        <v>0.100427</v>
      </c>
      <c r="AI96" s="445">
        <f>'3M - LGS'!AI96</f>
        <v>0.10491499999999999</v>
      </c>
      <c r="AJ96" s="445">
        <f>'3M - LGS'!AJ96</f>
        <v>5.3839999999999999E-2</v>
      </c>
      <c r="AK96" s="445">
        <f>'3M - LGS'!AK96</f>
        <v>5.3623999999999998E-2</v>
      </c>
      <c r="AL96" s="445">
        <f>'3M - LGS'!AL96</f>
        <v>4.3708999999999998E-2</v>
      </c>
      <c r="AM96" s="445">
        <f>'3M - LGS'!AM96</f>
        <v>4.2347000000000003E-2</v>
      </c>
      <c r="AN96" s="445">
        <f>'3M - LGS'!AN96</f>
        <v>4.2303E-2</v>
      </c>
      <c r="AO96" s="445">
        <f>'3M - LGS'!AO96</f>
        <v>4.4350000000000001E-2</v>
      </c>
      <c r="AP96" s="445">
        <f>'3M - LGS'!AP96</f>
        <v>5.2475000000000001E-2</v>
      </c>
      <c r="AQ96" s="445">
        <f>'3M - LGS'!AQ96</f>
        <v>5.7162999999999999E-2</v>
      </c>
      <c r="AR96" s="445">
        <f>'3M - LGS'!AR96</f>
        <v>0.105501</v>
      </c>
      <c r="AS96" s="445">
        <f>'3M - LGS'!AS96</f>
        <v>9.7806000000000004E-2</v>
      </c>
      <c r="AT96" s="445">
        <f>'3M - LGS'!AT96</f>
        <v>0.100427</v>
      </c>
      <c r="AU96" s="445">
        <f>'3M - LGS'!AU96</f>
        <v>0.10491499999999999</v>
      </c>
      <c r="AV96" s="445">
        <f>'3M - LGS'!AV96</f>
        <v>5.3839999999999999E-2</v>
      </c>
      <c r="AW96" s="445">
        <f>'3M - LGS'!AW96</f>
        <v>5.3623999999999998E-2</v>
      </c>
      <c r="AX96" s="445">
        <f>'3M - LGS'!AX96</f>
        <v>4.3708999999999998E-2</v>
      </c>
      <c r="AY96" s="445">
        <f>'3M - LGS'!AY96</f>
        <v>4.2347000000000003E-2</v>
      </c>
      <c r="AZ96" s="445">
        <f>'3M - LGS'!AZ96</f>
        <v>4.2303E-2</v>
      </c>
      <c r="BA96" s="445">
        <f>'3M - LGS'!BA96</f>
        <v>4.4350000000000001E-2</v>
      </c>
      <c r="BB96" s="445">
        <f>'3M - LGS'!BB96</f>
        <v>5.2475000000000001E-2</v>
      </c>
      <c r="BC96" s="445">
        <f>'3M - LGS'!BC96</f>
        <v>5.7162999999999999E-2</v>
      </c>
      <c r="BD96" s="445">
        <f>'3M - LGS'!BD96</f>
        <v>0.105501</v>
      </c>
      <c r="BE96" s="445">
        <f>'3M - LGS'!BE96</f>
        <v>9.7806000000000004E-2</v>
      </c>
      <c r="BF96" s="445">
        <f>'3M - LGS'!BF96</f>
        <v>0.100427</v>
      </c>
      <c r="BG96" s="445">
        <f>'3M - LGS'!BG96</f>
        <v>0.10491499999999999</v>
      </c>
      <c r="BH96" s="445">
        <f>'3M - LGS'!BH96</f>
        <v>5.3839999999999999E-2</v>
      </c>
      <c r="BI96" s="445">
        <f>'3M - LGS'!BI96</f>
        <v>5.3623999999999998E-2</v>
      </c>
      <c r="BJ96" s="445">
        <f>'3M - LGS'!BJ96</f>
        <v>4.3708999999999998E-2</v>
      </c>
      <c r="BK96" s="445">
        <f>'3M - LGS'!BK96</f>
        <v>4.2347000000000003E-2</v>
      </c>
      <c r="BL96" s="445">
        <f>'3M - LGS'!BL96</f>
        <v>4.2303E-2</v>
      </c>
      <c r="BM96" s="445">
        <f>'3M - LGS'!BM96</f>
        <v>4.4350000000000001E-2</v>
      </c>
      <c r="BN96" s="445">
        <f>'3M - LGS'!BN96</f>
        <v>5.2475000000000001E-2</v>
      </c>
      <c r="BO96" s="445">
        <f>'3M - LGS'!BO96</f>
        <v>5.7162999999999999E-2</v>
      </c>
      <c r="BP96" s="445">
        <f>'3M - LGS'!BP96</f>
        <v>0.105501</v>
      </c>
      <c r="BQ96" s="445">
        <f>'3M - LGS'!BQ96</f>
        <v>9.7806000000000004E-2</v>
      </c>
      <c r="BR96" s="445">
        <f>'3M - LGS'!BR96</f>
        <v>0.100427</v>
      </c>
      <c r="BS96" s="445">
        <f>'3M - LGS'!BS96</f>
        <v>0.10491499999999999</v>
      </c>
      <c r="BT96" s="445">
        <f>'3M - LGS'!BT96</f>
        <v>5.3839999999999999E-2</v>
      </c>
      <c r="BU96" s="445">
        <f>'3M - LGS'!BU96</f>
        <v>5.3623999999999998E-2</v>
      </c>
      <c r="BV96" s="445">
        <f>'3M - LGS'!BV96</f>
        <v>4.3708999999999998E-2</v>
      </c>
      <c r="BW96" s="445">
        <f>'3M - LGS'!BW96</f>
        <v>4.2347000000000003E-2</v>
      </c>
      <c r="BX96" s="445">
        <f>'3M - LGS'!BX96</f>
        <v>4.2303E-2</v>
      </c>
      <c r="BY96" s="445">
        <f>'3M - LGS'!BY96</f>
        <v>4.4350000000000001E-2</v>
      </c>
      <c r="BZ96" s="445">
        <f>'3M - LGS'!BZ96</f>
        <v>5.2475000000000001E-2</v>
      </c>
      <c r="CA96" s="445">
        <f>'3M - LGS'!CA96</f>
        <v>5.7162999999999999E-2</v>
      </c>
      <c r="CB96" s="445">
        <f>'3M - LGS'!CB96</f>
        <v>0.105501</v>
      </c>
      <c r="CC96" s="445">
        <f>'3M - LGS'!CC96</f>
        <v>9.7806000000000004E-2</v>
      </c>
      <c r="CD96" s="445">
        <f>'3M - LGS'!CD96</f>
        <v>0.100427</v>
      </c>
      <c r="CE96" s="445">
        <f>'3M - LGS'!CE96</f>
        <v>0.10491499999999999</v>
      </c>
      <c r="CF96" s="445">
        <f>'3M - LGS'!CF96</f>
        <v>5.3839999999999999E-2</v>
      </c>
      <c r="CG96" s="445">
        <f>'3M - LGS'!CG96</f>
        <v>5.3623999999999998E-2</v>
      </c>
      <c r="CH96" s="451">
        <f>'3M - LGS'!CH96</f>
        <v>4.3708999999999998E-2</v>
      </c>
    </row>
    <row r="97" spans="1:86" x14ac:dyDescent="0.3">
      <c r="A97" s="610"/>
      <c r="B97" s="11" t="s">
        <v>22</v>
      </c>
      <c r="C97" s="421">
        <f>'3M - LGS'!C97</f>
        <v>2.9585E-2</v>
      </c>
      <c r="D97" s="421">
        <f>'3M - LGS'!D97</f>
        <v>2.9943000000000001E-2</v>
      </c>
      <c r="E97" s="421">
        <f>'3M - LGS'!E97</f>
        <v>3.0325999999999999E-2</v>
      </c>
      <c r="F97" s="421">
        <f>'3M - LGS'!F97</f>
        <v>3.1985E-2</v>
      </c>
      <c r="G97" s="421">
        <f>'3M - LGS'!G97</f>
        <v>3.2126000000000002E-2</v>
      </c>
      <c r="H97" s="421">
        <f>'3M - LGS'!H97</f>
        <v>5.2953E-2</v>
      </c>
      <c r="I97" s="445">
        <f>'3M - LGS'!I97</f>
        <v>5.0639000000000003E-2</v>
      </c>
      <c r="J97" s="445">
        <f>'3M - LGS'!J97</f>
        <v>4.9979999999999997E-2</v>
      </c>
      <c r="K97" s="445">
        <f>'3M - LGS'!K97</f>
        <v>5.0804000000000002E-2</v>
      </c>
      <c r="L97" s="445">
        <f>'3M - LGS'!L97</f>
        <v>3.0172000000000001E-2</v>
      </c>
      <c r="M97" s="445">
        <f>'3M - LGS'!M97</f>
        <v>3.0644999999999999E-2</v>
      </c>
      <c r="N97" s="445">
        <f>'3M - LGS'!N97</f>
        <v>2.9829000000000001E-2</v>
      </c>
      <c r="O97" s="445">
        <f>'3M - LGS'!O97</f>
        <v>2.9302000000000002E-2</v>
      </c>
      <c r="P97" s="445">
        <f>'3M - LGS'!P97</f>
        <v>2.9326000000000001E-2</v>
      </c>
      <c r="Q97" s="445">
        <f>'3M - LGS'!Q97</f>
        <v>2.9966E-2</v>
      </c>
      <c r="R97" s="445">
        <f>'3M - LGS'!R97</f>
        <v>3.1091000000000001E-2</v>
      </c>
      <c r="S97" s="445">
        <f>'3M - LGS'!S97</f>
        <v>3.0398999999999999E-2</v>
      </c>
      <c r="T97" s="445">
        <f>'3M - LGS'!T97</f>
        <v>5.2363E-2</v>
      </c>
      <c r="U97" s="445">
        <f>'3M - LGS'!U97</f>
        <v>5.0639000000000003E-2</v>
      </c>
      <c r="V97" s="445">
        <f>'3M - LGS'!V97</f>
        <v>4.9979999999999997E-2</v>
      </c>
      <c r="W97" s="445">
        <f>'3M - LGS'!W97</f>
        <v>5.0804000000000002E-2</v>
      </c>
      <c r="X97" s="445">
        <f>'3M - LGS'!X97</f>
        <v>3.0172000000000001E-2</v>
      </c>
      <c r="Y97" s="445">
        <f>'3M - LGS'!Y97</f>
        <v>3.0644999999999999E-2</v>
      </c>
      <c r="Z97" s="445">
        <f>'3M - LGS'!Z97</f>
        <v>2.9829000000000001E-2</v>
      </c>
      <c r="AA97" s="445">
        <f>'3M - LGS'!AA97</f>
        <v>2.9302000000000002E-2</v>
      </c>
      <c r="AB97" s="445">
        <f>'3M - LGS'!AB97</f>
        <v>2.9326000000000001E-2</v>
      </c>
      <c r="AC97" s="445">
        <f>'3M - LGS'!AC97</f>
        <v>2.9966E-2</v>
      </c>
      <c r="AD97" s="445">
        <f>'3M - LGS'!AD97</f>
        <v>3.1091000000000001E-2</v>
      </c>
      <c r="AE97" s="445">
        <f>'3M - LGS'!AE97</f>
        <v>3.0398999999999999E-2</v>
      </c>
      <c r="AF97" s="445">
        <f>'3M - LGS'!AF97</f>
        <v>5.2363E-2</v>
      </c>
      <c r="AG97" s="445">
        <f>'3M - LGS'!AG97</f>
        <v>5.0639000000000003E-2</v>
      </c>
      <c r="AH97" s="445">
        <f>'3M - LGS'!AH97</f>
        <v>4.9979999999999997E-2</v>
      </c>
      <c r="AI97" s="445">
        <f>'3M - LGS'!AI97</f>
        <v>5.0804000000000002E-2</v>
      </c>
      <c r="AJ97" s="445">
        <f>'3M - LGS'!AJ97</f>
        <v>3.0172000000000001E-2</v>
      </c>
      <c r="AK97" s="445">
        <f>'3M - LGS'!AK97</f>
        <v>3.0644999999999999E-2</v>
      </c>
      <c r="AL97" s="445">
        <f>'3M - LGS'!AL97</f>
        <v>2.9829000000000001E-2</v>
      </c>
      <c r="AM97" s="445">
        <f>'3M - LGS'!AM97</f>
        <v>2.9302000000000002E-2</v>
      </c>
      <c r="AN97" s="445">
        <f>'3M - LGS'!AN97</f>
        <v>2.9326000000000001E-2</v>
      </c>
      <c r="AO97" s="445">
        <f>'3M - LGS'!AO97</f>
        <v>2.9966E-2</v>
      </c>
      <c r="AP97" s="445">
        <f>'3M - LGS'!AP97</f>
        <v>3.1091000000000001E-2</v>
      </c>
      <c r="AQ97" s="445">
        <f>'3M - LGS'!AQ97</f>
        <v>3.0398999999999999E-2</v>
      </c>
      <c r="AR97" s="445">
        <f>'3M - LGS'!AR97</f>
        <v>5.2363E-2</v>
      </c>
      <c r="AS97" s="445">
        <f>'3M - LGS'!AS97</f>
        <v>5.0639000000000003E-2</v>
      </c>
      <c r="AT97" s="445">
        <f>'3M - LGS'!AT97</f>
        <v>4.9979999999999997E-2</v>
      </c>
      <c r="AU97" s="445">
        <f>'3M - LGS'!AU97</f>
        <v>5.0804000000000002E-2</v>
      </c>
      <c r="AV97" s="445">
        <f>'3M - LGS'!AV97</f>
        <v>3.0172000000000001E-2</v>
      </c>
      <c r="AW97" s="445">
        <f>'3M - LGS'!AW97</f>
        <v>3.0644999999999999E-2</v>
      </c>
      <c r="AX97" s="445">
        <f>'3M - LGS'!AX97</f>
        <v>2.9829000000000001E-2</v>
      </c>
      <c r="AY97" s="445">
        <f>'3M - LGS'!AY97</f>
        <v>2.9302000000000002E-2</v>
      </c>
      <c r="AZ97" s="445">
        <f>'3M - LGS'!AZ97</f>
        <v>2.9326000000000001E-2</v>
      </c>
      <c r="BA97" s="445">
        <f>'3M - LGS'!BA97</f>
        <v>2.9966E-2</v>
      </c>
      <c r="BB97" s="445">
        <f>'3M - LGS'!BB97</f>
        <v>3.1091000000000001E-2</v>
      </c>
      <c r="BC97" s="445">
        <f>'3M - LGS'!BC97</f>
        <v>3.0398999999999999E-2</v>
      </c>
      <c r="BD97" s="445">
        <f>'3M - LGS'!BD97</f>
        <v>5.2363E-2</v>
      </c>
      <c r="BE97" s="445">
        <f>'3M - LGS'!BE97</f>
        <v>5.0639000000000003E-2</v>
      </c>
      <c r="BF97" s="445">
        <f>'3M - LGS'!BF97</f>
        <v>4.9979999999999997E-2</v>
      </c>
      <c r="BG97" s="445">
        <f>'3M - LGS'!BG97</f>
        <v>5.0804000000000002E-2</v>
      </c>
      <c r="BH97" s="445">
        <f>'3M - LGS'!BH97</f>
        <v>3.0172000000000001E-2</v>
      </c>
      <c r="BI97" s="445">
        <f>'3M - LGS'!BI97</f>
        <v>3.0644999999999999E-2</v>
      </c>
      <c r="BJ97" s="445">
        <f>'3M - LGS'!BJ97</f>
        <v>2.9829000000000001E-2</v>
      </c>
      <c r="BK97" s="445">
        <f>'3M - LGS'!BK97</f>
        <v>2.9302000000000002E-2</v>
      </c>
      <c r="BL97" s="445">
        <f>'3M - LGS'!BL97</f>
        <v>2.9326000000000001E-2</v>
      </c>
      <c r="BM97" s="445">
        <f>'3M - LGS'!BM97</f>
        <v>2.9966E-2</v>
      </c>
      <c r="BN97" s="445">
        <f>'3M - LGS'!BN97</f>
        <v>3.1091000000000001E-2</v>
      </c>
      <c r="BO97" s="445">
        <f>'3M - LGS'!BO97</f>
        <v>3.0398999999999999E-2</v>
      </c>
      <c r="BP97" s="445">
        <f>'3M - LGS'!BP97</f>
        <v>5.2363E-2</v>
      </c>
      <c r="BQ97" s="445">
        <f>'3M - LGS'!BQ97</f>
        <v>5.0639000000000003E-2</v>
      </c>
      <c r="BR97" s="445">
        <f>'3M - LGS'!BR97</f>
        <v>4.9979999999999997E-2</v>
      </c>
      <c r="BS97" s="445">
        <f>'3M - LGS'!BS97</f>
        <v>5.0804000000000002E-2</v>
      </c>
      <c r="BT97" s="445">
        <f>'3M - LGS'!BT97</f>
        <v>3.0172000000000001E-2</v>
      </c>
      <c r="BU97" s="445">
        <f>'3M - LGS'!BU97</f>
        <v>3.0644999999999999E-2</v>
      </c>
      <c r="BV97" s="445">
        <f>'3M - LGS'!BV97</f>
        <v>2.9829000000000001E-2</v>
      </c>
      <c r="BW97" s="445">
        <f>'3M - LGS'!BW97</f>
        <v>2.9302000000000002E-2</v>
      </c>
      <c r="BX97" s="445">
        <f>'3M - LGS'!BX97</f>
        <v>2.9326000000000001E-2</v>
      </c>
      <c r="BY97" s="445">
        <f>'3M - LGS'!BY97</f>
        <v>2.9966E-2</v>
      </c>
      <c r="BZ97" s="445">
        <f>'3M - LGS'!BZ97</f>
        <v>3.1091000000000001E-2</v>
      </c>
      <c r="CA97" s="445">
        <f>'3M - LGS'!CA97</f>
        <v>3.0398999999999999E-2</v>
      </c>
      <c r="CB97" s="445">
        <f>'3M - LGS'!CB97</f>
        <v>5.2363E-2</v>
      </c>
      <c r="CC97" s="445">
        <f>'3M - LGS'!CC97</f>
        <v>5.0639000000000003E-2</v>
      </c>
      <c r="CD97" s="445">
        <f>'3M - LGS'!CD97</f>
        <v>4.9979999999999997E-2</v>
      </c>
      <c r="CE97" s="445">
        <f>'3M - LGS'!CE97</f>
        <v>5.0804000000000002E-2</v>
      </c>
      <c r="CF97" s="445">
        <f>'3M - LGS'!CF97</f>
        <v>3.0172000000000001E-2</v>
      </c>
      <c r="CG97" s="445">
        <f>'3M - LGS'!CG97</f>
        <v>3.0644999999999999E-2</v>
      </c>
      <c r="CH97" s="451">
        <f>'3M - LGS'!CH97</f>
        <v>2.9829000000000001E-2</v>
      </c>
    </row>
    <row r="98" spans="1:86" x14ac:dyDescent="0.3">
      <c r="A98" s="610"/>
      <c r="B98" s="11" t="s">
        <v>9</v>
      </c>
      <c r="C98" s="421">
        <f>'3M - LGS'!C98</f>
        <v>3.8060999999999998E-2</v>
      </c>
      <c r="D98" s="421">
        <f>'3M - LGS'!D98</f>
        <v>3.8934000000000003E-2</v>
      </c>
      <c r="E98" s="421">
        <f>'3M - LGS'!E98</f>
        <v>4.0448999999999999E-2</v>
      </c>
      <c r="F98" s="421">
        <f>'3M - LGS'!F98</f>
        <v>4.1125000000000002E-2</v>
      </c>
      <c r="G98" s="421">
        <f>'3M - LGS'!G98</f>
        <v>4.1331E-2</v>
      </c>
      <c r="H98" s="421">
        <f>'3M - LGS'!H98</f>
        <v>5.2465999999999999E-2</v>
      </c>
      <c r="I98" s="445">
        <f>'3M - LGS'!I98</f>
        <v>5.0083999999999997E-2</v>
      </c>
      <c r="J98" s="445">
        <f>'3M - LGS'!J98</f>
        <v>4.9399999999999999E-2</v>
      </c>
      <c r="K98" s="445">
        <f>'3M - LGS'!K98</f>
        <v>8.0808000000000005E-2</v>
      </c>
      <c r="L98" s="445">
        <f>'3M - LGS'!L98</f>
        <v>4.1339000000000001E-2</v>
      </c>
      <c r="M98" s="445">
        <f>'3M - LGS'!M98</f>
        <v>4.3160999999999998E-2</v>
      </c>
      <c r="N98" s="445">
        <f>'3M - LGS'!N98</f>
        <v>4.1070000000000002E-2</v>
      </c>
      <c r="O98" s="445">
        <f>'3M - LGS'!O98</f>
        <v>4.0834000000000002E-2</v>
      </c>
      <c r="P98" s="445">
        <f>'3M - LGS'!P98</f>
        <v>4.1431000000000003E-2</v>
      </c>
      <c r="Q98" s="445">
        <f>'3M - LGS'!Q98</f>
        <v>4.3621E-2</v>
      </c>
      <c r="R98" s="445">
        <f>'3M - LGS'!R98</f>
        <v>4.3447E-2</v>
      </c>
      <c r="S98" s="445">
        <f>'3M - LGS'!S98</f>
        <v>4.1350999999999999E-2</v>
      </c>
      <c r="T98" s="445">
        <f>'3M - LGS'!T98</f>
        <v>5.1774000000000001E-2</v>
      </c>
      <c r="U98" s="445">
        <f>'3M - LGS'!U98</f>
        <v>5.0083999999999997E-2</v>
      </c>
      <c r="V98" s="445">
        <f>'3M - LGS'!V98</f>
        <v>4.9399999999999999E-2</v>
      </c>
      <c r="W98" s="445">
        <f>'3M - LGS'!W98</f>
        <v>8.0808000000000005E-2</v>
      </c>
      <c r="X98" s="445">
        <f>'3M - LGS'!X98</f>
        <v>4.1339000000000001E-2</v>
      </c>
      <c r="Y98" s="445">
        <f>'3M - LGS'!Y98</f>
        <v>4.3160999999999998E-2</v>
      </c>
      <c r="Z98" s="445">
        <f>'3M - LGS'!Z98</f>
        <v>4.1070000000000002E-2</v>
      </c>
      <c r="AA98" s="445">
        <f>'3M - LGS'!AA98</f>
        <v>4.0834000000000002E-2</v>
      </c>
      <c r="AB98" s="445">
        <f>'3M - LGS'!AB98</f>
        <v>4.1431000000000003E-2</v>
      </c>
      <c r="AC98" s="445">
        <f>'3M - LGS'!AC98</f>
        <v>4.3621E-2</v>
      </c>
      <c r="AD98" s="445">
        <f>'3M - LGS'!AD98</f>
        <v>4.3447E-2</v>
      </c>
      <c r="AE98" s="445">
        <f>'3M - LGS'!AE98</f>
        <v>4.1350999999999999E-2</v>
      </c>
      <c r="AF98" s="445">
        <f>'3M - LGS'!AF98</f>
        <v>5.1774000000000001E-2</v>
      </c>
      <c r="AG98" s="445">
        <f>'3M - LGS'!AG98</f>
        <v>5.0083999999999997E-2</v>
      </c>
      <c r="AH98" s="445">
        <f>'3M - LGS'!AH98</f>
        <v>4.9399999999999999E-2</v>
      </c>
      <c r="AI98" s="445">
        <f>'3M - LGS'!AI98</f>
        <v>8.0808000000000005E-2</v>
      </c>
      <c r="AJ98" s="445">
        <f>'3M - LGS'!AJ98</f>
        <v>4.1339000000000001E-2</v>
      </c>
      <c r="AK98" s="445">
        <f>'3M - LGS'!AK98</f>
        <v>4.3160999999999998E-2</v>
      </c>
      <c r="AL98" s="445">
        <f>'3M - LGS'!AL98</f>
        <v>4.1070000000000002E-2</v>
      </c>
      <c r="AM98" s="445">
        <f>'3M - LGS'!AM98</f>
        <v>4.0834000000000002E-2</v>
      </c>
      <c r="AN98" s="445">
        <f>'3M - LGS'!AN98</f>
        <v>4.1431000000000003E-2</v>
      </c>
      <c r="AO98" s="445">
        <f>'3M - LGS'!AO98</f>
        <v>4.3621E-2</v>
      </c>
      <c r="AP98" s="445">
        <f>'3M - LGS'!AP98</f>
        <v>4.3447E-2</v>
      </c>
      <c r="AQ98" s="445">
        <f>'3M - LGS'!AQ98</f>
        <v>4.1350999999999999E-2</v>
      </c>
      <c r="AR98" s="445">
        <f>'3M - LGS'!AR98</f>
        <v>5.1774000000000001E-2</v>
      </c>
      <c r="AS98" s="445">
        <f>'3M - LGS'!AS98</f>
        <v>5.0083999999999997E-2</v>
      </c>
      <c r="AT98" s="445">
        <f>'3M - LGS'!AT98</f>
        <v>4.9399999999999999E-2</v>
      </c>
      <c r="AU98" s="445">
        <f>'3M - LGS'!AU98</f>
        <v>8.0808000000000005E-2</v>
      </c>
      <c r="AV98" s="445">
        <f>'3M - LGS'!AV98</f>
        <v>4.1339000000000001E-2</v>
      </c>
      <c r="AW98" s="445">
        <f>'3M - LGS'!AW98</f>
        <v>4.3160999999999998E-2</v>
      </c>
      <c r="AX98" s="445">
        <f>'3M - LGS'!AX98</f>
        <v>4.1070000000000002E-2</v>
      </c>
      <c r="AY98" s="445">
        <f>'3M - LGS'!AY98</f>
        <v>4.0834000000000002E-2</v>
      </c>
      <c r="AZ98" s="445">
        <f>'3M - LGS'!AZ98</f>
        <v>4.1431000000000003E-2</v>
      </c>
      <c r="BA98" s="445">
        <f>'3M - LGS'!BA98</f>
        <v>4.3621E-2</v>
      </c>
      <c r="BB98" s="445">
        <f>'3M - LGS'!BB98</f>
        <v>4.3447E-2</v>
      </c>
      <c r="BC98" s="445">
        <f>'3M - LGS'!BC98</f>
        <v>4.1350999999999999E-2</v>
      </c>
      <c r="BD98" s="445">
        <f>'3M - LGS'!BD98</f>
        <v>5.1774000000000001E-2</v>
      </c>
      <c r="BE98" s="445">
        <f>'3M - LGS'!BE98</f>
        <v>5.0083999999999997E-2</v>
      </c>
      <c r="BF98" s="445">
        <f>'3M - LGS'!BF98</f>
        <v>4.9399999999999999E-2</v>
      </c>
      <c r="BG98" s="445">
        <f>'3M - LGS'!BG98</f>
        <v>8.0808000000000005E-2</v>
      </c>
      <c r="BH98" s="445">
        <f>'3M - LGS'!BH98</f>
        <v>4.1339000000000001E-2</v>
      </c>
      <c r="BI98" s="445">
        <f>'3M - LGS'!BI98</f>
        <v>4.3160999999999998E-2</v>
      </c>
      <c r="BJ98" s="445">
        <f>'3M - LGS'!BJ98</f>
        <v>4.1070000000000002E-2</v>
      </c>
      <c r="BK98" s="445">
        <f>'3M - LGS'!BK98</f>
        <v>4.0834000000000002E-2</v>
      </c>
      <c r="BL98" s="445">
        <f>'3M - LGS'!BL98</f>
        <v>4.1431000000000003E-2</v>
      </c>
      <c r="BM98" s="445">
        <f>'3M - LGS'!BM98</f>
        <v>4.3621E-2</v>
      </c>
      <c r="BN98" s="445">
        <f>'3M - LGS'!BN98</f>
        <v>4.3447E-2</v>
      </c>
      <c r="BO98" s="445">
        <f>'3M - LGS'!BO98</f>
        <v>4.1350999999999999E-2</v>
      </c>
      <c r="BP98" s="445">
        <f>'3M - LGS'!BP98</f>
        <v>5.1774000000000001E-2</v>
      </c>
      <c r="BQ98" s="445">
        <f>'3M - LGS'!BQ98</f>
        <v>5.0083999999999997E-2</v>
      </c>
      <c r="BR98" s="445">
        <f>'3M - LGS'!BR98</f>
        <v>4.9399999999999999E-2</v>
      </c>
      <c r="BS98" s="445">
        <f>'3M - LGS'!BS98</f>
        <v>8.0808000000000005E-2</v>
      </c>
      <c r="BT98" s="445">
        <f>'3M - LGS'!BT98</f>
        <v>4.1339000000000001E-2</v>
      </c>
      <c r="BU98" s="445">
        <f>'3M - LGS'!BU98</f>
        <v>4.3160999999999998E-2</v>
      </c>
      <c r="BV98" s="445">
        <f>'3M - LGS'!BV98</f>
        <v>4.1070000000000002E-2</v>
      </c>
      <c r="BW98" s="445">
        <f>'3M - LGS'!BW98</f>
        <v>4.0834000000000002E-2</v>
      </c>
      <c r="BX98" s="445">
        <f>'3M - LGS'!BX98</f>
        <v>4.1431000000000003E-2</v>
      </c>
      <c r="BY98" s="445">
        <f>'3M - LGS'!BY98</f>
        <v>4.3621E-2</v>
      </c>
      <c r="BZ98" s="445">
        <f>'3M - LGS'!BZ98</f>
        <v>4.3447E-2</v>
      </c>
      <c r="CA98" s="445">
        <f>'3M - LGS'!CA98</f>
        <v>4.1350999999999999E-2</v>
      </c>
      <c r="CB98" s="445">
        <f>'3M - LGS'!CB98</f>
        <v>5.1774000000000001E-2</v>
      </c>
      <c r="CC98" s="445">
        <f>'3M - LGS'!CC98</f>
        <v>5.0083999999999997E-2</v>
      </c>
      <c r="CD98" s="445">
        <f>'3M - LGS'!CD98</f>
        <v>4.9399999999999999E-2</v>
      </c>
      <c r="CE98" s="445">
        <f>'3M - LGS'!CE98</f>
        <v>8.0808000000000005E-2</v>
      </c>
      <c r="CF98" s="445">
        <f>'3M - LGS'!CF98</f>
        <v>4.1339000000000001E-2</v>
      </c>
      <c r="CG98" s="445">
        <f>'3M - LGS'!CG98</f>
        <v>4.3160999999999998E-2</v>
      </c>
      <c r="CH98" s="451">
        <f>'3M - LGS'!CH98</f>
        <v>4.1070000000000002E-2</v>
      </c>
    </row>
    <row r="99" spans="1:86" x14ac:dyDescent="0.3">
      <c r="A99" s="610"/>
      <c r="B99" s="11" t="s">
        <v>3</v>
      </c>
      <c r="C99" s="421">
        <f>'3M - LGS'!C99</f>
        <v>4.0160000000000001E-2</v>
      </c>
      <c r="D99" s="421">
        <f>'3M - LGS'!D99</f>
        <v>4.1161999999999997E-2</v>
      </c>
      <c r="E99" s="421">
        <f>'3M - LGS'!E99</f>
        <v>4.2527000000000002E-2</v>
      </c>
      <c r="F99" s="421">
        <f>'3M - LGS'!F99</f>
        <v>4.2639999999999997E-2</v>
      </c>
      <c r="G99" s="421">
        <f>'3M - LGS'!G99</f>
        <v>4.7012999999999999E-2</v>
      </c>
      <c r="H99" s="421">
        <f>'3M - LGS'!H99</f>
        <v>9.5856999999999998E-2</v>
      </c>
      <c r="I99" s="445">
        <f>'3M - LGS'!I99</f>
        <v>9.7295999999999994E-2</v>
      </c>
      <c r="J99" s="445">
        <f>'3M - LGS'!J99</f>
        <v>9.9751999999999993E-2</v>
      </c>
      <c r="K99" s="445">
        <f>'3M - LGS'!K99</f>
        <v>0.10033300000000001</v>
      </c>
      <c r="L99" s="445">
        <f>'3M - LGS'!L99</f>
        <v>4.6997999999999998E-2</v>
      </c>
      <c r="M99" s="445">
        <f>'3M - LGS'!M99</f>
        <v>4.7978E-2</v>
      </c>
      <c r="N99" s="445">
        <f>'3M - LGS'!N99</f>
        <v>4.4889999999999999E-2</v>
      </c>
      <c r="O99" s="445">
        <f>'3M - LGS'!O99</f>
        <v>4.4352999999999997E-2</v>
      </c>
      <c r="P99" s="445">
        <f>'3M - LGS'!P99</f>
        <v>4.4898E-2</v>
      </c>
      <c r="Q99" s="445">
        <f>'3M - LGS'!Q99</f>
        <v>4.7189000000000002E-2</v>
      </c>
      <c r="R99" s="445">
        <f>'3M - LGS'!R99</f>
        <v>4.5560000000000003E-2</v>
      </c>
      <c r="S99" s="445">
        <f>'3M - LGS'!S99</f>
        <v>4.9112000000000003E-2</v>
      </c>
      <c r="T99" s="445">
        <f>'3M - LGS'!T99</f>
        <v>0.104393</v>
      </c>
      <c r="U99" s="445">
        <f>'3M - LGS'!U99</f>
        <v>9.7295999999999994E-2</v>
      </c>
      <c r="V99" s="445">
        <f>'3M - LGS'!V99</f>
        <v>9.9751999999999993E-2</v>
      </c>
      <c r="W99" s="445">
        <f>'3M - LGS'!W99</f>
        <v>0.10033300000000001</v>
      </c>
      <c r="X99" s="445">
        <f>'3M - LGS'!X99</f>
        <v>4.6997999999999998E-2</v>
      </c>
      <c r="Y99" s="445">
        <f>'3M - LGS'!Y99</f>
        <v>4.7978E-2</v>
      </c>
      <c r="Z99" s="445">
        <f>'3M - LGS'!Z99</f>
        <v>4.4889999999999999E-2</v>
      </c>
      <c r="AA99" s="445">
        <f>'3M - LGS'!AA99</f>
        <v>4.4352999999999997E-2</v>
      </c>
      <c r="AB99" s="445">
        <f>'3M - LGS'!AB99</f>
        <v>4.4898E-2</v>
      </c>
      <c r="AC99" s="445">
        <f>'3M - LGS'!AC99</f>
        <v>4.7189000000000002E-2</v>
      </c>
      <c r="AD99" s="445">
        <f>'3M - LGS'!AD99</f>
        <v>4.5560000000000003E-2</v>
      </c>
      <c r="AE99" s="445">
        <f>'3M - LGS'!AE99</f>
        <v>4.9112000000000003E-2</v>
      </c>
      <c r="AF99" s="445">
        <f>'3M - LGS'!AF99</f>
        <v>0.104393</v>
      </c>
      <c r="AG99" s="445">
        <f>'3M - LGS'!AG99</f>
        <v>9.7295999999999994E-2</v>
      </c>
      <c r="AH99" s="445">
        <f>'3M - LGS'!AH99</f>
        <v>9.9751999999999993E-2</v>
      </c>
      <c r="AI99" s="445">
        <f>'3M - LGS'!AI99</f>
        <v>0.10033300000000001</v>
      </c>
      <c r="AJ99" s="445">
        <f>'3M - LGS'!AJ99</f>
        <v>4.6997999999999998E-2</v>
      </c>
      <c r="AK99" s="445">
        <f>'3M - LGS'!AK99</f>
        <v>4.7978E-2</v>
      </c>
      <c r="AL99" s="445">
        <f>'3M - LGS'!AL99</f>
        <v>4.4889999999999999E-2</v>
      </c>
      <c r="AM99" s="445">
        <f>'3M - LGS'!AM99</f>
        <v>4.4352999999999997E-2</v>
      </c>
      <c r="AN99" s="445">
        <f>'3M - LGS'!AN99</f>
        <v>4.4898E-2</v>
      </c>
      <c r="AO99" s="445">
        <f>'3M - LGS'!AO99</f>
        <v>4.7189000000000002E-2</v>
      </c>
      <c r="AP99" s="445">
        <f>'3M - LGS'!AP99</f>
        <v>4.5560000000000003E-2</v>
      </c>
      <c r="AQ99" s="445">
        <f>'3M - LGS'!AQ99</f>
        <v>4.9112000000000003E-2</v>
      </c>
      <c r="AR99" s="445">
        <f>'3M - LGS'!AR99</f>
        <v>0.104393</v>
      </c>
      <c r="AS99" s="445">
        <f>'3M - LGS'!AS99</f>
        <v>9.7295999999999994E-2</v>
      </c>
      <c r="AT99" s="445">
        <f>'3M - LGS'!AT99</f>
        <v>9.9751999999999993E-2</v>
      </c>
      <c r="AU99" s="445">
        <f>'3M - LGS'!AU99</f>
        <v>0.10033300000000001</v>
      </c>
      <c r="AV99" s="445">
        <f>'3M - LGS'!AV99</f>
        <v>4.6997999999999998E-2</v>
      </c>
      <c r="AW99" s="445">
        <f>'3M - LGS'!AW99</f>
        <v>4.7978E-2</v>
      </c>
      <c r="AX99" s="445">
        <f>'3M - LGS'!AX99</f>
        <v>4.4889999999999999E-2</v>
      </c>
      <c r="AY99" s="445">
        <f>'3M - LGS'!AY99</f>
        <v>4.4352999999999997E-2</v>
      </c>
      <c r="AZ99" s="445">
        <f>'3M - LGS'!AZ99</f>
        <v>4.4898E-2</v>
      </c>
      <c r="BA99" s="445">
        <f>'3M - LGS'!BA99</f>
        <v>4.7189000000000002E-2</v>
      </c>
      <c r="BB99" s="445">
        <f>'3M - LGS'!BB99</f>
        <v>4.5560000000000003E-2</v>
      </c>
      <c r="BC99" s="445">
        <f>'3M - LGS'!BC99</f>
        <v>4.9112000000000003E-2</v>
      </c>
      <c r="BD99" s="445">
        <f>'3M - LGS'!BD99</f>
        <v>0.104393</v>
      </c>
      <c r="BE99" s="445">
        <f>'3M - LGS'!BE99</f>
        <v>9.7295999999999994E-2</v>
      </c>
      <c r="BF99" s="445">
        <f>'3M - LGS'!BF99</f>
        <v>9.9751999999999993E-2</v>
      </c>
      <c r="BG99" s="445">
        <f>'3M - LGS'!BG99</f>
        <v>0.10033300000000001</v>
      </c>
      <c r="BH99" s="445">
        <f>'3M - LGS'!BH99</f>
        <v>4.6997999999999998E-2</v>
      </c>
      <c r="BI99" s="445">
        <f>'3M - LGS'!BI99</f>
        <v>4.7978E-2</v>
      </c>
      <c r="BJ99" s="445">
        <f>'3M - LGS'!BJ99</f>
        <v>4.4889999999999999E-2</v>
      </c>
      <c r="BK99" s="445">
        <f>'3M - LGS'!BK99</f>
        <v>4.4352999999999997E-2</v>
      </c>
      <c r="BL99" s="445">
        <f>'3M - LGS'!BL99</f>
        <v>4.4898E-2</v>
      </c>
      <c r="BM99" s="445">
        <f>'3M - LGS'!BM99</f>
        <v>4.7189000000000002E-2</v>
      </c>
      <c r="BN99" s="445">
        <f>'3M - LGS'!BN99</f>
        <v>4.5560000000000003E-2</v>
      </c>
      <c r="BO99" s="445">
        <f>'3M - LGS'!BO99</f>
        <v>4.9112000000000003E-2</v>
      </c>
      <c r="BP99" s="445">
        <f>'3M - LGS'!BP99</f>
        <v>0.104393</v>
      </c>
      <c r="BQ99" s="445">
        <f>'3M - LGS'!BQ99</f>
        <v>9.7295999999999994E-2</v>
      </c>
      <c r="BR99" s="445">
        <f>'3M - LGS'!BR99</f>
        <v>9.9751999999999993E-2</v>
      </c>
      <c r="BS99" s="445">
        <f>'3M - LGS'!BS99</f>
        <v>0.10033300000000001</v>
      </c>
      <c r="BT99" s="445">
        <f>'3M - LGS'!BT99</f>
        <v>4.6997999999999998E-2</v>
      </c>
      <c r="BU99" s="445">
        <f>'3M - LGS'!BU99</f>
        <v>4.7978E-2</v>
      </c>
      <c r="BV99" s="445">
        <f>'3M - LGS'!BV99</f>
        <v>4.4889999999999999E-2</v>
      </c>
      <c r="BW99" s="445">
        <f>'3M - LGS'!BW99</f>
        <v>4.4352999999999997E-2</v>
      </c>
      <c r="BX99" s="445">
        <f>'3M - LGS'!BX99</f>
        <v>4.4898E-2</v>
      </c>
      <c r="BY99" s="445">
        <f>'3M - LGS'!BY99</f>
        <v>4.7189000000000002E-2</v>
      </c>
      <c r="BZ99" s="445">
        <f>'3M - LGS'!BZ99</f>
        <v>4.5560000000000003E-2</v>
      </c>
      <c r="CA99" s="445">
        <f>'3M - LGS'!CA99</f>
        <v>4.9112000000000003E-2</v>
      </c>
      <c r="CB99" s="445">
        <f>'3M - LGS'!CB99</f>
        <v>0.104393</v>
      </c>
      <c r="CC99" s="445">
        <f>'3M - LGS'!CC99</f>
        <v>9.7295999999999994E-2</v>
      </c>
      <c r="CD99" s="445">
        <f>'3M - LGS'!CD99</f>
        <v>9.9751999999999993E-2</v>
      </c>
      <c r="CE99" s="445">
        <f>'3M - LGS'!CE99</f>
        <v>0.10033300000000001</v>
      </c>
      <c r="CF99" s="445">
        <f>'3M - LGS'!CF99</f>
        <v>4.6997999999999998E-2</v>
      </c>
      <c r="CG99" s="445">
        <f>'3M - LGS'!CG99</f>
        <v>4.7978E-2</v>
      </c>
      <c r="CH99" s="451">
        <f>'3M - LGS'!CH99</f>
        <v>4.4889999999999999E-2</v>
      </c>
    </row>
    <row r="100" spans="1:86" x14ac:dyDescent="0.3">
      <c r="A100" s="610"/>
      <c r="B100" s="11" t="s">
        <v>4</v>
      </c>
      <c r="C100" s="421">
        <f>'3M - LGS'!C100</f>
        <v>3.8844999999999998E-2</v>
      </c>
      <c r="D100" s="421">
        <f>'3M - LGS'!D100</f>
        <v>3.9109999999999999E-2</v>
      </c>
      <c r="E100" s="421">
        <f>'3M - LGS'!E100</f>
        <v>3.9933000000000003E-2</v>
      </c>
      <c r="F100" s="421">
        <f>'3M - LGS'!F100</f>
        <v>4.2049000000000003E-2</v>
      </c>
      <c r="G100" s="421">
        <f>'3M - LGS'!G100</f>
        <v>4.4006999999999998E-2</v>
      </c>
      <c r="H100" s="421">
        <f>'3M - LGS'!H100</f>
        <v>8.2470000000000002E-2</v>
      </c>
      <c r="I100" s="445">
        <f>'3M - LGS'!I100</f>
        <v>8.4611000000000006E-2</v>
      </c>
      <c r="J100" s="445">
        <f>'3M - LGS'!J100</f>
        <v>8.5112999999999994E-2</v>
      </c>
      <c r="K100" s="445">
        <f>'3M - LGS'!K100</f>
        <v>8.0562999999999996E-2</v>
      </c>
      <c r="L100" s="445">
        <f>'3M - LGS'!L100</f>
        <v>4.4019000000000003E-2</v>
      </c>
      <c r="M100" s="445">
        <f>'3M - LGS'!M100</f>
        <v>4.4610999999999998E-2</v>
      </c>
      <c r="N100" s="445">
        <f>'3M - LGS'!N100</f>
        <v>4.2421E-2</v>
      </c>
      <c r="O100" s="445">
        <f>'3M - LGS'!O100</f>
        <v>4.2067E-2</v>
      </c>
      <c r="P100" s="445">
        <f>'3M - LGS'!P100</f>
        <v>4.1753999999999999E-2</v>
      </c>
      <c r="Q100" s="445">
        <f>'3M - LGS'!Q100</f>
        <v>4.3166999999999997E-2</v>
      </c>
      <c r="R100" s="445">
        <f>'3M - LGS'!R100</f>
        <v>4.3825000000000003E-2</v>
      </c>
      <c r="S100" s="445">
        <f>'3M - LGS'!S100</f>
        <v>4.4803999999999997E-2</v>
      </c>
      <c r="T100" s="445">
        <f>'3M - LGS'!T100</f>
        <v>8.8136000000000006E-2</v>
      </c>
      <c r="U100" s="445">
        <f>'3M - LGS'!U100</f>
        <v>8.4611000000000006E-2</v>
      </c>
      <c r="V100" s="445">
        <f>'3M - LGS'!V100</f>
        <v>8.5112999999999994E-2</v>
      </c>
      <c r="W100" s="445">
        <f>'3M - LGS'!W100</f>
        <v>8.0562999999999996E-2</v>
      </c>
      <c r="X100" s="445">
        <f>'3M - LGS'!X100</f>
        <v>4.4019000000000003E-2</v>
      </c>
      <c r="Y100" s="445">
        <f>'3M - LGS'!Y100</f>
        <v>4.4610999999999998E-2</v>
      </c>
      <c r="Z100" s="445">
        <f>'3M - LGS'!Z100</f>
        <v>4.2421E-2</v>
      </c>
      <c r="AA100" s="445">
        <f>'3M - LGS'!AA100</f>
        <v>4.2067E-2</v>
      </c>
      <c r="AB100" s="445">
        <f>'3M - LGS'!AB100</f>
        <v>4.1753999999999999E-2</v>
      </c>
      <c r="AC100" s="445">
        <f>'3M - LGS'!AC100</f>
        <v>4.3166999999999997E-2</v>
      </c>
      <c r="AD100" s="445">
        <f>'3M - LGS'!AD100</f>
        <v>4.3825000000000003E-2</v>
      </c>
      <c r="AE100" s="445">
        <f>'3M - LGS'!AE100</f>
        <v>4.4803999999999997E-2</v>
      </c>
      <c r="AF100" s="445">
        <f>'3M - LGS'!AF100</f>
        <v>8.8136000000000006E-2</v>
      </c>
      <c r="AG100" s="445">
        <f>'3M - LGS'!AG100</f>
        <v>8.4611000000000006E-2</v>
      </c>
      <c r="AH100" s="445">
        <f>'3M - LGS'!AH100</f>
        <v>8.5112999999999994E-2</v>
      </c>
      <c r="AI100" s="445">
        <f>'3M - LGS'!AI100</f>
        <v>8.0562999999999996E-2</v>
      </c>
      <c r="AJ100" s="445">
        <f>'3M - LGS'!AJ100</f>
        <v>4.4019000000000003E-2</v>
      </c>
      <c r="AK100" s="445">
        <f>'3M - LGS'!AK100</f>
        <v>4.4610999999999998E-2</v>
      </c>
      <c r="AL100" s="445">
        <f>'3M - LGS'!AL100</f>
        <v>4.2421E-2</v>
      </c>
      <c r="AM100" s="445">
        <f>'3M - LGS'!AM100</f>
        <v>4.2067E-2</v>
      </c>
      <c r="AN100" s="445">
        <f>'3M - LGS'!AN100</f>
        <v>4.1753999999999999E-2</v>
      </c>
      <c r="AO100" s="445">
        <f>'3M - LGS'!AO100</f>
        <v>4.3166999999999997E-2</v>
      </c>
      <c r="AP100" s="445">
        <f>'3M - LGS'!AP100</f>
        <v>4.3825000000000003E-2</v>
      </c>
      <c r="AQ100" s="445">
        <f>'3M - LGS'!AQ100</f>
        <v>4.4803999999999997E-2</v>
      </c>
      <c r="AR100" s="445">
        <f>'3M - LGS'!AR100</f>
        <v>8.8136000000000006E-2</v>
      </c>
      <c r="AS100" s="445">
        <f>'3M - LGS'!AS100</f>
        <v>8.4611000000000006E-2</v>
      </c>
      <c r="AT100" s="445">
        <f>'3M - LGS'!AT100</f>
        <v>8.5112999999999994E-2</v>
      </c>
      <c r="AU100" s="445">
        <f>'3M - LGS'!AU100</f>
        <v>8.0562999999999996E-2</v>
      </c>
      <c r="AV100" s="445">
        <f>'3M - LGS'!AV100</f>
        <v>4.4019000000000003E-2</v>
      </c>
      <c r="AW100" s="445">
        <f>'3M - LGS'!AW100</f>
        <v>4.4610999999999998E-2</v>
      </c>
      <c r="AX100" s="445">
        <f>'3M - LGS'!AX100</f>
        <v>4.2421E-2</v>
      </c>
      <c r="AY100" s="445">
        <f>'3M - LGS'!AY100</f>
        <v>4.2067E-2</v>
      </c>
      <c r="AZ100" s="445">
        <f>'3M - LGS'!AZ100</f>
        <v>4.1753999999999999E-2</v>
      </c>
      <c r="BA100" s="445">
        <f>'3M - LGS'!BA100</f>
        <v>4.3166999999999997E-2</v>
      </c>
      <c r="BB100" s="445">
        <f>'3M - LGS'!BB100</f>
        <v>4.3825000000000003E-2</v>
      </c>
      <c r="BC100" s="445">
        <f>'3M - LGS'!BC100</f>
        <v>4.4803999999999997E-2</v>
      </c>
      <c r="BD100" s="445">
        <f>'3M - LGS'!BD100</f>
        <v>8.8136000000000006E-2</v>
      </c>
      <c r="BE100" s="445">
        <f>'3M - LGS'!BE100</f>
        <v>8.4611000000000006E-2</v>
      </c>
      <c r="BF100" s="445">
        <f>'3M - LGS'!BF100</f>
        <v>8.5112999999999994E-2</v>
      </c>
      <c r="BG100" s="445">
        <f>'3M - LGS'!BG100</f>
        <v>8.0562999999999996E-2</v>
      </c>
      <c r="BH100" s="445">
        <f>'3M - LGS'!BH100</f>
        <v>4.4019000000000003E-2</v>
      </c>
      <c r="BI100" s="445">
        <f>'3M - LGS'!BI100</f>
        <v>4.4610999999999998E-2</v>
      </c>
      <c r="BJ100" s="445">
        <f>'3M - LGS'!BJ100</f>
        <v>4.2421E-2</v>
      </c>
      <c r="BK100" s="445">
        <f>'3M - LGS'!BK100</f>
        <v>4.2067E-2</v>
      </c>
      <c r="BL100" s="445">
        <f>'3M - LGS'!BL100</f>
        <v>4.1753999999999999E-2</v>
      </c>
      <c r="BM100" s="445">
        <f>'3M - LGS'!BM100</f>
        <v>4.3166999999999997E-2</v>
      </c>
      <c r="BN100" s="445">
        <f>'3M - LGS'!BN100</f>
        <v>4.3825000000000003E-2</v>
      </c>
      <c r="BO100" s="445">
        <f>'3M - LGS'!BO100</f>
        <v>4.4803999999999997E-2</v>
      </c>
      <c r="BP100" s="445">
        <f>'3M - LGS'!BP100</f>
        <v>8.8136000000000006E-2</v>
      </c>
      <c r="BQ100" s="445">
        <f>'3M - LGS'!BQ100</f>
        <v>8.4611000000000006E-2</v>
      </c>
      <c r="BR100" s="445">
        <f>'3M - LGS'!BR100</f>
        <v>8.5112999999999994E-2</v>
      </c>
      <c r="BS100" s="445">
        <f>'3M - LGS'!BS100</f>
        <v>8.0562999999999996E-2</v>
      </c>
      <c r="BT100" s="445">
        <f>'3M - LGS'!BT100</f>
        <v>4.4019000000000003E-2</v>
      </c>
      <c r="BU100" s="445">
        <f>'3M - LGS'!BU100</f>
        <v>4.4610999999999998E-2</v>
      </c>
      <c r="BV100" s="445">
        <f>'3M - LGS'!BV100</f>
        <v>4.2421E-2</v>
      </c>
      <c r="BW100" s="445">
        <f>'3M - LGS'!BW100</f>
        <v>4.2067E-2</v>
      </c>
      <c r="BX100" s="445">
        <f>'3M - LGS'!BX100</f>
        <v>4.1753999999999999E-2</v>
      </c>
      <c r="BY100" s="445">
        <f>'3M - LGS'!BY100</f>
        <v>4.3166999999999997E-2</v>
      </c>
      <c r="BZ100" s="445">
        <f>'3M - LGS'!BZ100</f>
        <v>4.3825000000000003E-2</v>
      </c>
      <c r="CA100" s="445">
        <f>'3M - LGS'!CA100</f>
        <v>4.4803999999999997E-2</v>
      </c>
      <c r="CB100" s="445">
        <f>'3M - LGS'!CB100</f>
        <v>8.8136000000000006E-2</v>
      </c>
      <c r="CC100" s="445">
        <f>'3M - LGS'!CC100</f>
        <v>8.4611000000000006E-2</v>
      </c>
      <c r="CD100" s="445">
        <f>'3M - LGS'!CD100</f>
        <v>8.5112999999999994E-2</v>
      </c>
      <c r="CE100" s="445">
        <f>'3M - LGS'!CE100</f>
        <v>8.0562999999999996E-2</v>
      </c>
      <c r="CF100" s="445">
        <f>'3M - LGS'!CF100</f>
        <v>4.4019000000000003E-2</v>
      </c>
      <c r="CG100" s="445">
        <f>'3M - LGS'!CG100</f>
        <v>4.4610999999999998E-2</v>
      </c>
      <c r="CH100" s="451">
        <f>'3M - LGS'!CH100</f>
        <v>4.2421E-2</v>
      </c>
    </row>
    <row r="101" spans="1:86" x14ac:dyDescent="0.3">
      <c r="A101" s="610"/>
      <c r="B101" s="11" t="s">
        <v>5</v>
      </c>
      <c r="C101" s="421">
        <f>'3M - LGS'!C101</f>
        <v>3.7309000000000002E-2</v>
      </c>
      <c r="D101" s="421">
        <f>'3M - LGS'!D101</f>
        <v>3.7734999999999998E-2</v>
      </c>
      <c r="E101" s="421">
        <f>'3M - LGS'!E101</f>
        <v>3.8399999999999997E-2</v>
      </c>
      <c r="F101" s="421">
        <f>'3M - LGS'!F101</f>
        <v>3.9986000000000001E-2</v>
      </c>
      <c r="G101" s="421">
        <f>'3M - LGS'!G101</f>
        <v>4.1888000000000002E-2</v>
      </c>
      <c r="H101" s="421">
        <f>'3M - LGS'!H101</f>
        <v>7.8059000000000003E-2</v>
      </c>
      <c r="I101" s="445">
        <f>'3M - LGS'!I101</f>
        <v>7.9558000000000004E-2</v>
      </c>
      <c r="J101" s="445">
        <f>'3M - LGS'!J101</f>
        <v>7.9958000000000001E-2</v>
      </c>
      <c r="K101" s="445">
        <f>'3M - LGS'!K101</f>
        <v>7.8107999999999997E-2</v>
      </c>
      <c r="L101" s="445">
        <f>'3M - LGS'!L101</f>
        <v>4.1531999999999999E-2</v>
      </c>
      <c r="M101" s="445">
        <f>'3M - LGS'!M101</f>
        <v>4.2438999999999998E-2</v>
      </c>
      <c r="N101" s="445">
        <f>'3M - LGS'!N101</f>
        <v>4.0814000000000003E-2</v>
      </c>
      <c r="O101" s="445">
        <f>'3M - LGS'!O101</f>
        <v>3.9933000000000003E-2</v>
      </c>
      <c r="P101" s="445">
        <f>'3M - LGS'!P101</f>
        <v>3.9878999999999998E-2</v>
      </c>
      <c r="Q101" s="445">
        <f>'3M - LGS'!Q101</f>
        <v>4.1041000000000001E-2</v>
      </c>
      <c r="R101" s="445">
        <f>'3M - LGS'!R101</f>
        <v>4.1168000000000003E-2</v>
      </c>
      <c r="S101" s="445">
        <f>'3M - LGS'!S101</f>
        <v>4.2222999999999997E-2</v>
      </c>
      <c r="T101" s="445">
        <f>'3M - LGS'!T101</f>
        <v>8.2789000000000001E-2</v>
      </c>
      <c r="U101" s="445">
        <f>'3M - LGS'!U101</f>
        <v>7.9558000000000004E-2</v>
      </c>
      <c r="V101" s="445">
        <f>'3M - LGS'!V101</f>
        <v>7.9958000000000001E-2</v>
      </c>
      <c r="W101" s="445">
        <f>'3M - LGS'!W101</f>
        <v>7.8107999999999997E-2</v>
      </c>
      <c r="X101" s="445">
        <f>'3M - LGS'!X101</f>
        <v>4.1531999999999999E-2</v>
      </c>
      <c r="Y101" s="445">
        <f>'3M - LGS'!Y101</f>
        <v>4.2438999999999998E-2</v>
      </c>
      <c r="Z101" s="445">
        <f>'3M - LGS'!Z101</f>
        <v>4.0814000000000003E-2</v>
      </c>
      <c r="AA101" s="445">
        <f>'3M - LGS'!AA101</f>
        <v>3.9933000000000003E-2</v>
      </c>
      <c r="AB101" s="445">
        <f>'3M - LGS'!AB101</f>
        <v>3.9878999999999998E-2</v>
      </c>
      <c r="AC101" s="445">
        <f>'3M - LGS'!AC101</f>
        <v>4.1041000000000001E-2</v>
      </c>
      <c r="AD101" s="445">
        <f>'3M - LGS'!AD101</f>
        <v>4.1168000000000003E-2</v>
      </c>
      <c r="AE101" s="445">
        <f>'3M - LGS'!AE101</f>
        <v>4.2222999999999997E-2</v>
      </c>
      <c r="AF101" s="445">
        <f>'3M - LGS'!AF101</f>
        <v>8.2789000000000001E-2</v>
      </c>
      <c r="AG101" s="445">
        <f>'3M - LGS'!AG101</f>
        <v>7.9558000000000004E-2</v>
      </c>
      <c r="AH101" s="445">
        <f>'3M - LGS'!AH101</f>
        <v>7.9958000000000001E-2</v>
      </c>
      <c r="AI101" s="445">
        <f>'3M - LGS'!AI101</f>
        <v>7.8107999999999997E-2</v>
      </c>
      <c r="AJ101" s="445">
        <f>'3M - LGS'!AJ101</f>
        <v>4.1531999999999999E-2</v>
      </c>
      <c r="AK101" s="445">
        <f>'3M - LGS'!AK101</f>
        <v>4.2438999999999998E-2</v>
      </c>
      <c r="AL101" s="445">
        <f>'3M - LGS'!AL101</f>
        <v>4.0814000000000003E-2</v>
      </c>
      <c r="AM101" s="445">
        <f>'3M - LGS'!AM101</f>
        <v>3.9933000000000003E-2</v>
      </c>
      <c r="AN101" s="445">
        <f>'3M - LGS'!AN101</f>
        <v>3.9878999999999998E-2</v>
      </c>
      <c r="AO101" s="445">
        <f>'3M - LGS'!AO101</f>
        <v>4.1041000000000001E-2</v>
      </c>
      <c r="AP101" s="445">
        <f>'3M - LGS'!AP101</f>
        <v>4.1168000000000003E-2</v>
      </c>
      <c r="AQ101" s="445">
        <f>'3M - LGS'!AQ101</f>
        <v>4.2222999999999997E-2</v>
      </c>
      <c r="AR101" s="445">
        <f>'3M - LGS'!AR101</f>
        <v>8.2789000000000001E-2</v>
      </c>
      <c r="AS101" s="445">
        <f>'3M - LGS'!AS101</f>
        <v>7.9558000000000004E-2</v>
      </c>
      <c r="AT101" s="445">
        <f>'3M - LGS'!AT101</f>
        <v>7.9958000000000001E-2</v>
      </c>
      <c r="AU101" s="445">
        <f>'3M - LGS'!AU101</f>
        <v>7.8107999999999997E-2</v>
      </c>
      <c r="AV101" s="445">
        <f>'3M - LGS'!AV101</f>
        <v>4.1531999999999999E-2</v>
      </c>
      <c r="AW101" s="445">
        <f>'3M - LGS'!AW101</f>
        <v>4.2438999999999998E-2</v>
      </c>
      <c r="AX101" s="445">
        <f>'3M - LGS'!AX101</f>
        <v>4.0814000000000003E-2</v>
      </c>
      <c r="AY101" s="445">
        <f>'3M - LGS'!AY101</f>
        <v>3.9933000000000003E-2</v>
      </c>
      <c r="AZ101" s="445">
        <f>'3M - LGS'!AZ101</f>
        <v>3.9878999999999998E-2</v>
      </c>
      <c r="BA101" s="445">
        <f>'3M - LGS'!BA101</f>
        <v>4.1041000000000001E-2</v>
      </c>
      <c r="BB101" s="445">
        <f>'3M - LGS'!BB101</f>
        <v>4.1168000000000003E-2</v>
      </c>
      <c r="BC101" s="445">
        <f>'3M - LGS'!BC101</f>
        <v>4.2222999999999997E-2</v>
      </c>
      <c r="BD101" s="445">
        <f>'3M - LGS'!BD101</f>
        <v>8.2789000000000001E-2</v>
      </c>
      <c r="BE101" s="445">
        <f>'3M - LGS'!BE101</f>
        <v>7.9558000000000004E-2</v>
      </c>
      <c r="BF101" s="445">
        <f>'3M - LGS'!BF101</f>
        <v>7.9958000000000001E-2</v>
      </c>
      <c r="BG101" s="445">
        <f>'3M - LGS'!BG101</f>
        <v>7.8107999999999997E-2</v>
      </c>
      <c r="BH101" s="445">
        <f>'3M - LGS'!BH101</f>
        <v>4.1531999999999999E-2</v>
      </c>
      <c r="BI101" s="445">
        <f>'3M - LGS'!BI101</f>
        <v>4.2438999999999998E-2</v>
      </c>
      <c r="BJ101" s="445">
        <f>'3M - LGS'!BJ101</f>
        <v>4.0814000000000003E-2</v>
      </c>
      <c r="BK101" s="445">
        <f>'3M - LGS'!BK101</f>
        <v>3.9933000000000003E-2</v>
      </c>
      <c r="BL101" s="445">
        <f>'3M - LGS'!BL101</f>
        <v>3.9878999999999998E-2</v>
      </c>
      <c r="BM101" s="445">
        <f>'3M - LGS'!BM101</f>
        <v>4.1041000000000001E-2</v>
      </c>
      <c r="BN101" s="445">
        <f>'3M - LGS'!BN101</f>
        <v>4.1168000000000003E-2</v>
      </c>
      <c r="BO101" s="445">
        <f>'3M - LGS'!BO101</f>
        <v>4.2222999999999997E-2</v>
      </c>
      <c r="BP101" s="445">
        <f>'3M - LGS'!BP101</f>
        <v>8.2789000000000001E-2</v>
      </c>
      <c r="BQ101" s="445">
        <f>'3M - LGS'!BQ101</f>
        <v>7.9558000000000004E-2</v>
      </c>
      <c r="BR101" s="445">
        <f>'3M - LGS'!BR101</f>
        <v>7.9958000000000001E-2</v>
      </c>
      <c r="BS101" s="445">
        <f>'3M - LGS'!BS101</f>
        <v>7.8107999999999997E-2</v>
      </c>
      <c r="BT101" s="445">
        <f>'3M - LGS'!BT101</f>
        <v>4.1531999999999999E-2</v>
      </c>
      <c r="BU101" s="445">
        <f>'3M - LGS'!BU101</f>
        <v>4.2438999999999998E-2</v>
      </c>
      <c r="BV101" s="445">
        <f>'3M - LGS'!BV101</f>
        <v>4.0814000000000003E-2</v>
      </c>
      <c r="BW101" s="445">
        <f>'3M - LGS'!BW101</f>
        <v>3.9933000000000003E-2</v>
      </c>
      <c r="BX101" s="445">
        <f>'3M - LGS'!BX101</f>
        <v>3.9878999999999998E-2</v>
      </c>
      <c r="BY101" s="445">
        <f>'3M - LGS'!BY101</f>
        <v>4.1041000000000001E-2</v>
      </c>
      <c r="BZ101" s="445">
        <f>'3M - LGS'!BZ101</f>
        <v>4.1168000000000003E-2</v>
      </c>
      <c r="CA101" s="445">
        <f>'3M - LGS'!CA101</f>
        <v>4.2222999999999997E-2</v>
      </c>
      <c r="CB101" s="445">
        <f>'3M - LGS'!CB101</f>
        <v>8.2789000000000001E-2</v>
      </c>
      <c r="CC101" s="445">
        <f>'3M - LGS'!CC101</f>
        <v>7.9558000000000004E-2</v>
      </c>
      <c r="CD101" s="445">
        <f>'3M - LGS'!CD101</f>
        <v>7.9958000000000001E-2</v>
      </c>
      <c r="CE101" s="445">
        <f>'3M - LGS'!CE101</f>
        <v>7.8107999999999997E-2</v>
      </c>
      <c r="CF101" s="445">
        <f>'3M - LGS'!CF101</f>
        <v>4.1531999999999999E-2</v>
      </c>
      <c r="CG101" s="445">
        <f>'3M - LGS'!CG101</f>
        <v>4.2438999999999998E-2</v>
      </c>
      <c r="CH101" s="451">
        <f>'3M - LGS'!CH101</f>
        <v>4.0814000000000003E-2</v>
      </c>
    </row>
    <row r="102" spans="1:86" x14ac:dyDescent="0.3">
      <c r="A102" s="610"/>
      <c r="B102" s="11" t="s">
        <v>23</v>
      </c>
      <c r="C102" s="421">
        <f>'3M - LGS'!C102</f>
        <v>3.7309000000000002E-2</v>
      </c>
      <c r="D102" s="421">
        <f>'3M - LGS'!D102</f>
        <v>3.7734999999999998E-2</v>
      </c>
      <c r="E102" s="421">
        <f>'3M - LGS'!E102</f>
        <v>3.8399999999999997E-2</v>
      </c>
      <c r="F102" s="421">
        <f>'3M - LGS'!F102</f>
        <v>3.9986000000000001E-2</v>
      </c>
      <c r="G102" s="421">
        <f>'3M - LGS'!G102</f>
        <v>4.1888000000000002E-2</v>
      </c>
      <c r="H102" s="421">
        <f>'3M - LGS'!H102</f>
        <v>7.8059000000000003E-2</v>
      </c>
      <c r="I102" s="445">
        <f>'3M - LGS'!I102</f>
        <v>7.9558000000000004E-2</v>
      </c>
      <c r="J102" s="445">
        <f>'3M - LGS'!J102</f>
        <v>7.9958000000000001E-2</v>
      </c>
      <c r="K102" s="445">
        <f>'3M - LGS'!K102</f>
        <v>7.8107999999999997E-2</v>
      </c>
      <c r="L102" s="445">
        <f>'3M - LGS'!L102</f>
        <v>4.1531999999999999E-2</v>
      </c>
      <c r="M102" s="445">
        <f>'3M - LGS'!M102</f>
        <v>4.2438999999999998E-2</v>
      </c>
      <c r="N102" s="445">
        <f>'3M - LGS'!N102</f>
        <v>4.0814000000000003E-2</v>
      </c>
      <c r="O102" s="445">
        <f>'3M - LGS'!O102</f>
        <v>3.9933000000000003E-2</v>
      </c>
      <c r="P102" s="445">
        <f>'3M - LGS'!P102</f>
        <v>3.9878999999999998E-2</v>
      </c>
      <c r="Q102" s="445">
        <f>'3M - LGS'!Q102</f>
        <v>4.1041000000000001E-2</v>
      </c>
      <c r="R102" s="445">
        <f>'3M - LGS'!R102</f>
        <v>4.1168000000000003E-2</v>
      </c>
      <c r="S102" s="445">
        <f>'3M - LGS'!S102</f>
        <v>4.2222999999999997E-2</v>
      </c>
      <c r="T102" s="445">
        <f>'3M - LGS'!T102</f>
        <v>8.2789000000000001E-2</v>
      </c>
      <c r="U102" s="445">
        <f>'3M - LGS'!U102</f>
        <v>7.9558000000000004E-2</v>
      </c>
      <c r="V102" s="445">
        <f>'3M - LGS'!V102</f>
        <v>7.9958000000000001E-2</v>
      </c>
      <c r="W102" s="445">
        <f>'3M - LGS'!W102</f>
        <v>7.8107999999999997E-2</v>
      </c>
      <c r="X102" s="445">
        <f>'3M - LGS'!X102</f>
        <v>4.1531999999999999E-2</v>
      </c>
      <c r="Y102" s="445">
        <f>'3M - LGS'!Y102</f>
        <v>4.2438999999999998E-2</v>
      </c>
      <c r="Z102" s="445">
        <f>'3M - LGS'!Z102</f>
        <v>4.0814000000000003E-2</v>
      </c>
      <c r="AA102" s="445">
        <f>'3M - LGS'!AA102</f>
        <v>3.9933000000000003E-2</v>
      </c>
      <c r="AB102" s="445">
        <f>'3M - LGS'!AB102</f>
        <v>3.9878999999999998E-2</v>
      </c>
      <c r="AC102" s="445">
        <f>'3M - LGS'!AC102</f>
        <v>4.1041000000000001E-2</v>
      </c>
      <c r="AD102" s="445">
        <f>'3M - LGS'!AD102</f>
        <v>4.1168000000000003E-2</v>
      </c>
      <c r="AE102" s="445">
        <f>'3M - LGS'!AE102</f>
        <v>4.2222999999999997E-2</v>
      </c>
      <c r="AF102" s="445">
        <f>'3M - LGS'!AF102</f>
        <v>8.2789000000000001E-2</v>
      </c>
      <c r="AG102" s="445">
        <f>'3M - LGS'!AG102</f>
        <v>7.9558000000000004E-2</v>
      </c>
      <c r="AH102" s="445">
        <f>'3M - LGS'!AH102</f>
        <v>7.9958000000000001E-2</v>
      </c>
      <c r="AI102" s="445">
        <f>'3M - LGS'!AI102</f>
        <v>7.8107999999999997E-2</v>
      </c>
      <c r="AJ102" s="445">
        <f>'3M - LGS'!AJ102</f>
        <v>4.1531999999999999E-2</v>
      </c>
      <c r="AK102" s="445">
        <f>'3M - LGS'!AK102</f>
        <v>4.2438999999999998E-2</v>
      </c>
      <c r="AL102" s="445">
        <f>'3M - LGS'!AL102</f>
        <v>4.0814000000000003E-2</v>
      </c>
      <c r="AM102" s="445">
        <f>'3M - LGS'!AM102</f>
        <v>3.9933000000000003E-2</v>
      </c>
      <c r="AN102" s="445">
        <f>'3M - LGS'!AN102</f>
        <v>3.9878999999999998E-2</v>
      </c>
      <c r="AO102" s="445">
        <f>'3M - LGS'!AO102</f>
        <v>4.1041000000000001E-2</v>
      </c>
      <c r="AP102" s="445">
        <f>'3M - LGS'!AP102</f>
        <v>4.1168000000000003E-2</v>
      </c>
      <c r="AQ102" s="445">
        <f>'3M - LGS'!AQ102</f>
        <v>4.2222999999999997E-2</v>
      </c>
      <c r="AR102" s="445">
        <f>'3M - LGS'!AR102</f>
        <v>8.2789000000000001E-2</v>
      </c>
      <c r="AS102" s="445">
        <f>'3M - LGS'!AS102</f>
        <v>7.9558000000000004E-2</v>
      </c>
      <c r="AT102" s="445">
        <f>'3M - LGS'!AT102</f>
        <v>7.9958000000000001E-2</v>
      </c>
      <c r="AU102" s="445">
        <f>'3M - LGS'!AU102</f>
        <v>7.8107999999999997E-2</v>
      </c>
      <c r="AV102" s="445">
        <f>'3M - LGS'!AV102</f>
        <v>4.1531999999999999E-2</v>
      </c>
      <c r="AW102" s="445">
        <f>'3M - LGS'!AW102</f>
        <v>4.2438999999999998E-2</v>
      </c>
      <c r="AX102" s="445">
        <f>'3M - LGS'!AX102</f>
        <v>4.0814000000000003E-2</v>
      </c>
      <c r="AY102" s="445">
        <f>'3M - LGS'!AY102</f>
        <v>3.9933000000000003E-2</v>
      </c>
      <c r="AZ102" s="445">
        <f>'3M - LGS'!AZ102</f>
        <v>3.9878999999999998E-2</v>
      </c>
      <c r="BA102" s="445">
        <f>'3M - LGS'!BA102</f>
        <v>4.1041000000000001E-2</v>
      </c>
      <c r="BB102" s="445">
        <f>'3M - LGS'!BB102</f>
        <v>4.1168000000000003E-2</v>
      </c>
      <c r="BC102" s="445">
        <f>'3M - LGS'!BC102</f>
        <v>4.2222999999999997E-2</v>
      </c>
      <c r="BD102" s="445">
        <f>'3M - LGS'!BD102</f>
        <v>8.2789000000000001E-2</v>
      </c>
      <c r="BE102" s="445">
        <f>'3M - LGS'!BE102</f>
        <v>7.9558000000000004E-2</v>
      </c>
      <c r="BF102" s="445">
        <f>'3M - LGS'!BF102</f>
        <v>7.9958000000000001E-2</v>
      </c>
      <c r="BG102" s="445">
        <f>'3M - LGS'!BG102</f>
        <v>7.8107999999999997E-2</v>
      </c>
      <c r="BH102" s="445">
        <f>'3M - LGS'!BH102</f>
        <v>4.1531999999999999E-2</v>
      </c>
      <c r="BI102" s="445">
        <f>'3M - LGS'!BI102</f>
        <v>4.2438999999999998E-2</v>
      </c>
      <c r="BJ102" s="445">
        <f>'3M - LGS'!BJ102</f>
        <v>4.0814000000000003E-2</v>
      </c>
      <c r="BK102" s="445">
        <f>'3M - LGS'!BK102</f>
        <v>3.9933000000000003E-2</v>
      </c>
      <c r="BL102" s="445">
        <f>'3M - LGS'!BL102</f>
        <v>3.9878999999999998E-2</v>
      </c>
      <c r="BM102" s="445">
        <f>'3M - LGS'!BM102</f>
        <v>4.1041000000000001E-2</v>
      </c>
      <c r="BN102" s="445">
        <f>'3M - LGS'!BN102</f>
        <v>4.1168000000000003E-2</v>
      </c>
      <c r="BO102" s="445">
        <f>'3M - LGS'!BO102</f>
        <v>4.2222999999999997E-2</v>
      </c>
      <c r="BP102" s="445">
        <f>'3M - LGS'!BP102</f>
        <v>8.2789000000000001E-2</v>
      </c>
      <c r="BQ102" s="445">
        <f>'3M - LGS'!BQ102</f>
        <v>7.9558000000000004E-2</v>
      </c>
      <c r="BR102" s="445">
        <f>'3M - LGS'!BR102</f>
        <v>7.9958000000000001E-2</v>
      </c>
      <c r="BS102" s="445">
        <f>'3M - LGS'!BS102</f>
        <v>7.8107999999999997E-2</v>
      </c>
      <c r="BT102" s="445">
        <f>'3M - LGS'!BT102</f>
        <v>4.1531999999999999E-2</v>
      </c>
      <c r="BU102" s="445">
        <f>'3M - LGS'!BU102</f>
        <v>4.2438999999999998E-2</v>
      </c>
      <c r="BV102" s="445">
        <f>'3M - LGS'!BV102</f>
        <v>4.0814000000000003E-2</v>
      </c>
      <c r="BW102" s="445">
        <f>'3M - LGS'!BW102</f>
        <v>3.9933000000000003E-2</v>
      </c>
      <c r="BX102" s="445">
        <f>'3M - LGS'!BX102</f>
        <v>3.9878999999999998E-2</v>
      </c>
      <c r="BY102" s="445">
        <f>'3M - LGS'!BY102</f>
        <v>4.1041000000000001E-2</v>
      </c>
      <c r="BZ102" s="445">
        <f>'3M - LGS'!BZ102</f>
        <v>4.1168000000000003E-2</v>
      </c>
      <c r="CA102" s="445">
        <f>'3M - LGS'!CA102</f>
        <v>4.2222999999999997E-2</v>
      </c>
      <c r="CB102" s="445">
        <f>'3M - LGS'!CB102</f>
        <v>8.2789000000000001E-2</v>
      </c>
      <c r="CC102" s="445">
        <f>'3M - LGS'!CC102</f>
        <v>7.9558000000000004E-2</v>
      </c>
      <c r="CD102" s="445">
        <f>'3M - LGS'!CD102</f>
        <v>7.9958000000000001E-2</v>
      </c>
      <c r="CE102" s="445">
        <f>'3M - LGS'!CE102</f>
        <v>7.8107999999999997E-2</v>
      </c>
      <c r="CF102" s="445">
        <f>'3M - LGS'!CF102</f>
        <v>4.1531999999999999E-2</v>
      </c>
      <c r="CG102" s="445">
        <f>'3M - LGS'!CG102</f>
        <v>4.2438999999999998E-2</v>
      </c>
      <c r="CH102" s="451">
        <f>'3M - LGS'!CH102</f>
        <v>4.0814000000000003E-2</v>
      </c>
    </row>
    <row r="103" spans="1:86" x14ac:dyDescent="0.3">
      <c r="A103" s="610"/>
      <c r="B103" s="11" t="s">
        <v>24</v>
      </c>
      <c r="C103" s="421">
        <f>'3M - LGS'!C103</f>
        <v>3.7309000000000002E-2</v>
      </c>
      <c r="D103" s="421">
        <f>'3M - LGS'!D103</f>
        <v>3.7734999999999998E-2</v>
      </c>
      <c r="E103" s="421">
        <f>'3M - LGS'!E103</f>
        <v>3.8399999999999997E-2</v>
      </c>
      <c r="F103" s="421">
        <f>'3M - LGS'!F103</f>
        <v>3.9986000000000001E-2</v>
      </c>
      <c r="G103" s="421">
        <f>'3M - LGS'!G103</f>
        <v>4.1888000000000002E-2</v>
      </c>
      <c r="H103" s="421">
        <f>'3M - LGS'!H103</f>
        <v>7.8059000000000003E-2</v>
      </c>
      <c r="I103" s="445">
        <f>'3M - LGS'!I103</f>
        <v>7.9558000000000004E-2</v>
      </c>
      <c r="J103" s="445">
        <f>'3M - LGS'!J103</f>
        <v>7.9958000000000001E-2</v>
      </c>
      <c r="K103" s="445">
        <f>'3M - LGS'!K103</f>
        <v>7.8107999999999997E-2</v>
      </c>
      <c r="L103" s="445">
        <f>'3M - LGS'!L103</f>
        <v>4.1531999999999999E-2</v>
      </c>
      <c r="M103" s="445">
        <f>'3M - LGS'!M103</f>
        <v>4.2438999999999998E-2</v>
      </c>
      <c r="N103" s="445">
        <f>'3M - LGS'!N103</f>
        <v>4.0814000000000003E-2</v>
      </c>
      <c r="O103" s="445">
        <f>'3M - LGS'!O103</f>
        <v>3.9933000000000003E-2</v>
      </c>
      <c r="P103" s="445">
        <f>'3M - LGS'!P103</f>
        <v>3.9878999999999998E-2</v>
      </c>
      <c r="Q103" s="445">
        <f>'3M - LGS'!Q103</f>
        <v>4.1041000000000001E-2</v>
      </c>
      <c r="R103" s="445">
        <f>'3M - LGS'!R103</f>
        <v>4.1168000000000003E-2</v>
      </c>
      <c r="S103" s="445">
        <f>'3M - LGS'!S103</f>
        <v>4.2222999999999997E-2</v>
      </c>
      <c r="T103" s="445">
        <f>'3M - LGS'!T103</f>
        <v>8.2789000000000001E-2</v>
      </c>
      <c r="U103" s="445">
        <f>'3M - LGS'!U103</f>
        <v>7.9558000000000004E-2</v>
      </c>
      <c r="V103" s="445">
        <f>'3M - LGS'!V103</f>
        <v>7.9958000000000001E-2</v>
      </c>
      <c r="W103" s="445">
        <f>'3M - LGS'!W103</f>
        <v>7.8107999999999997E-2</v>
      </c>
      <c r="X103" s="445">
        <f>'3M - LGS'!X103</f>
        <v>4.1531999999999999E-2</v>
      </c>
      <c r="Y103" s="445">
        <f>'3M - LGS'!Y103</f>
        <v>4.2438999999999998E-2</v>
      </c>
      <c r="Z103" s="445">
        <f>'3M - LGS'!Z103</f>
        <v>4.0814000000000003E-2</v>
      </c>
      <c r="AA103" s="445">
        <f>'3M - LGS'!AA103</f>
        <v>3.9933000000000003E-2</v>
      </c>
      <c r="AB103" s="445">
        <f>'3M - LGS'!AB103</f>
        <v>3.9878999999999998E-2</v>
      </c>
      <c r="AC103" s="445">
        <f>'3M - LGS'!AC103</f>
        <v>4.1041000000000001E-2</v>
      </c>
      <c r="AD103" s="445">
        <f>'3M - LGS'!AD103</f>
        <v>4.1168000000000003E-2</v>
      </c>
      <c r="AE103" s="445">
        <f>'3M - LGS'!AE103</f>
        <v>4.2222999999999997E-2</v>
      </c>
      <c r="AF103" s="445">
        <f>'3M - LGS'!AF103</f>
        <v>8.2789000000000001E-2</v>
      </c>
      <c r="AG103" s="445">
        <f>'3M - LGS'!AG103</f>
        <v>7.9558000000000004E-2</v>
      </c>
      <c r="AH103" s="445">
        <f>'3M - LGS'!AH103</f>
        <v>7.9958000000000001E-2</v>
      </c>
      <c r="AI103" s="445">
        <f>'3M - LGS'!AI103</f>
        <v>7.8107999999999997E-2</v>
      </c>
      <c r="AJ103" s="445">
        <f>'3M - LGS'!AJ103</f>
        <v>4.1531999999999999E-2</v>
      </c>
      <c r="AK103" s="445">
        <f>'3M - LGS'!AK103</f>
        <v>4.2438999999999998E-2</v>
      </c>
      <c r="AL103" s="445">
        <f>'3M - LGS'!AL103</f>
        <v>4.0814000000000003E-2</v>
      </c>
      <c r="AM103" s="445">
        <f>'3M - LGS'!AM103</f>
        <v>3.9933000000000003E-2</v>
      </c>
      <c r="AN103" s="445">
        <f>'3M - LGS'!AN103</f>
        <v>3.9878999999999998E-2</v>
      </c>
      <c r="AO103" s="445">
        <f>'3M - LGS'!AO103</f>
        <v>4.1041000000000001E-2</v>
      </c>
      <c r="AP103" s="445">
        <f>'3M - LGS'!AP103</f>
        <v>4.1168000000000003E-2</v>
      </c>
      <c r="AQ103" s="445">
        <f>'3M - LGS'!AQ103</f>
        <v>4.2222999999999997E-2</v>
      </c>
      <c r="AR103" s="445">
        <f>'3M - LGS'!AR103</f>
        <v>8.2789000000000001E-2</v>
      </c>
      <c r="AS103" s="445">
        <f>'3M - LGS'!AS103</f>
        <v>7.9558000000000004E-2</v>
      </c>
      <c r="AT103" s="445">
        <f>'3M - LGS'!AT103</f>
        <v>7.9958000000000001E-2</v>
      </c>
      <c r="AU103" s="445">
        <f>'3M - LGS'!AU103</f>
        <v>7.8107999999999997E-2</v>
      </c>
      <c r="AV103" s="445">
        <f>'3M - LGS'!AV103</f>
        <v>4.1531999999999999E-2</v>
      </c>
      <c r="AW103" s="445">
        <f>'3M - LGS'!AW103</f>
        <v>4.2438999999999998E-2</v>
      </c>
      <c r="AX103" s="445">
        <f>'3M - LGS'!AX103</f>
        <v>4.0814000000000003E-2</v>
      </c>
      <c r="AY103" s="445">
        <f>'3M - LGS'!AY103</f>
        <v>3.9933000000000003E-2</v>
      </c>
      <c r="AZ103" s="445">
        <f>'3M - LGS'!AZ103</f>
        <v>3.9878999999999998E-2</v>
      </c>
      <c r="BA103" s="445">
        <f>'3M - LGS'!BA103</f>
        <v>4.1041000000000001E-2</v>
      </c>
      <c r="BB103" s="445">
        <f>'3M - LGS'!BB103</f>
        <v>4.1168000000000003E-2</v>
      </c>
      <c r="BC103" s="445">
        <f>'3M - LGS'!BC103</f>
        <v>4.2222999999999997E-2</v>
      </c>
      <c r="BD103" s="445">
        <f>'3M - LGS'!BD103</f>
        <v>8.2789000000000001E-2</v>
      </c>
      <c r="BE103" s="445">
        <f>'3M - LGS'!BE103</f>
        <v>7.9558000000000004E-2</v>
      </c>
      <c r="BF103" s="445">
        <f>'3M - LGS'!BF103</f>
        <v>7.9958000000000001E-2</v>
      </c>
      <c r="BG103" s="445">
        <f>'3M - LGS'!BG103</f>
        <v>7.8107999999999997E-2</v>
      </c>
      <c r="BH103" s="445">
        <f>'3M - LGS'!BH103</f>
        <v>4.1531999999999999E-2</v>
      </c>
      <c r="BI103" s="445">
        <f>'3M - LGS'!BI103</f>
        <v>4.2438999999999998E-2</v>
      </c>
      <c r="BJ103" s="445">
        <f>'3M - LGS'!BJ103</f>
        <v>4.0814000000000003E-2</v>
      </c>
      <c r="BK103" s="445">
        <f>'3M - LGS'!BK103</f>
        <v>3.9933000000000003E-2</v>
      </c>
      <c r="BL103" s="445">
        <f>'3M - LGS'!BL103</f>
        <v>3.9878999999999998E-2</v>
      </c>
      <c r="BM103" s="445">
        <f>'3M - LGS'!BM103</f>
        <v>4.1041000000000001E-2</v>
      </c>
      <c r="BN103" s="445">
        <f>'3M - LGS'!BN103</f>
        <v>4.1168000000000003E-2</v>
      </c>
      <c r="BO103" s="445">
        <f>'3M - LGS'!BO103</f>
        <v>4.2222999999999997E-2</v>
      </c>
      <c r="BP103" s="445">
        <f>'3M - LGS'!BP103</f>
        <v>8.2789000000000001E-2</v>
      </c>
      <c r="BQ103" s="445">
        <f>'3M - LGS'!BQ103</f>
        <v>7.9558000000000004E-2</v>
      </c>
      <c r="BR103" s="445">
        <f>'3M - LGS'!BR103</f>
        <v>7.9958000000000001E-2</v>
      </c>
      <c r="BS103" s="445">
        <f>'3M - LGS'!BS103</f>
        <v>7.8107999999999997E-2</v>
      </c>
      <c r="BT103" s="445">
        <f>'3M - LGS'!BT103</f>
        <v>4.1531999999999999E-2</v>
      </c>
      <c r="BU103" s="445">
        <f>'3M - LGS'!BU103</f>
        <v>4.2438999999999998E-2</v>
      </c>
      <c r="BV103" s="445">
        <f>'3M - LGS'!BV103</f>
        <v>4.0814000000000003E-2</v>
      </c>
      <c r="BW103" s="445">
        <f>'3M - LGS'!BW103</f>
        <v>3.9933000000000003E-2</v>
      </c>
      <c r="BX103" s="445">
        <f>'3M - LGS'!BX103</f>
        <v>3.9878999999999998E-2</v>
      </c>
      <c r="BY103" s="445">
        <f>'3M - LGS'!BY103</f>
        <v>4.1041000000000001E-2</v>
      </c>
      <c r="BZ103" s="445">
        <f>'3M - LGS'!BZ103</f>
        <v>4.1168000000000003E-2</v>
      </c>
      <c r="CA103" s="445">
        <f>'3M - LGS'!CA103</f>
        <v>4.2222999999999997E-2</v>
      </c>
      <c r="CB103" s="445">
        <f>'3M - LGS'!CB103</f>
        <v>8.2789000000000001E-2</v>
      </c>
      <c r="CC103" s="445">
        <f>'3M - LGS'!CC103</f>
        <v>7.9558000000000004E-2</v>
      </c>
      <c r="CD103" s="445">
        <f>'3M - LGS'!CD103</f>
        <v>7.9958000000000001E-2</v>
      </c>
      <c r="CE103" s="445">
        <f>'3M - LGS'!CE103</f>
        <v>7.8107999999999997E-2</v>
      </c>
      <c r="CF103" s="445">
        <f>'3M - LGS'!CF103</f>
        <v>4.1531999999999999E-2</v>
      </c>
      <c r="CG103" s="445">
        <f>'3M - LGS'!CG103</f>
        <v>4.2438999999999998E-2</v>
      </c>
      <c r="CH103" s="451">
        <f>'3M - LGS'!CH103</f>
        <v>4.0814000000000003E-2</v>
      </c>
    </row>
    <row r="104" spans="1:86" x14ac:dyDescent="0.3">
      <c r="A104" s="610"/>
      <c r="B104" s="11" t="s">
        <v>7</v>
      </c>
      <c r="C104" s="421">
        <f>'3M - LGS'!C104</f>
        <v>3.6126999999999999E-2</v>
      </c>
      <c r="D104" s="421">
        <f>'3M - LGS'!D104</f>
        <v>3.6472999999999998E-2</v>
      </c>
      <c r="E104" s="421">
        <f>'3M - LGS'!E104</f>
        <v>3.7088999999999997E-2</v>
      </c>
      <c r="F104" s="421">
        <f>'3M - LGS'!F104</f>
        <v>3.9086999999999997E-2</v>
      </c>
      <c r="G104" s="421">
        <f>'3M - LGS'!G104</f>
        <v>4.0485E-2</v>
      </c>
      <c r="H104" s="421">
        <f>'3M - LGS'!H104</f>
        <v>7.4872999999999995E-2</v>
      </c>
      <c r="I104" s="445">
        <f>'3M - LGS'!I104</f>
        <v>7.5749999999999998E-2</v>
      </c>
      <c r="J104" s="445">
        <f>'3M - LGS'!J104</f>
        <v>7.6244000000000006E-2</v>
      </c>
      <c r="K104" s="445">
        <f>'3M - LGS'!K104</f>
        <v>7.4468999999999994E-2</v>
      </c>
      <c r="L104" s="445">
        <f>'3M - LGS'!L104</f>
        <v>3.9891000000000003E-2</v>
      </c>
      <c r="M104" s="445">
        <f>'3M - LGS'!M104</f>
        <v>4.07E-2</v>
      </c>
      <c r="N104" s="445">
        <f>'3M - LGS'!N104</f>
        <v>3.9168000000000001E-2</v>
      </c>
      <c r="O104" s="445">
        <f>'3M - LGS'!O104</f>
        <v>3.8309999999999997E-2</v>
      </c>
      <c r="P104" s="445">
        <f>'3M - LGS'!P104</f>
        <v>3.8170999999999997E-2</v>
      </c>
      <c r="Q104" s="445">
        <f>'3M - LGS'!Q104</f>
        <v>3.925E-2</v>
      </c>
      <c r="R104" s="445">
        <f>'3M - LGS'!R104</f>
        <v>3.993E-2</v>
      </c>
      <c r="S104" s="445">
        <f>'3M - LGS'!S104</f>
        <v>4.0524999999999999E-2</v>
      </c>
      <c r="T104" s="445">
        <f>'3M - LGS'!T104</f>
        <v>7.8927999999999998E-2</v>
      </c>
      <c r="U104" s="445">
        <f>'3M - LGS'!U104</f>
        <v>7.5749999999999998E-2</v>
      </c>
      <c r="V104" s="445">
        <f>'3M - LGS'!V104</f>
        <v>7.6244000000000006E-2</v>
      </c>
      <c r="W104" s="445">
        <f>'3M - LGS'!W104</f>
        <v>7.4468999999999994E-2</v>
      </c>
      <c r="X104" s="445">
        <f>'3M - LGS'!X104</f>
        <v>3.9891000000000003E-2</v>
      </c>
      <c r="Y104" s="445">
        <f>'3M - LGS'!Y104</f>
        <v>4.07E-2</v>
      </c>
      <c r="Z104" s="445">
        <f>'3M - LGS'!Z104</f>
        <v>3.9168000000000001E-2</v>
      </c>
      <c r="AA104" s="445">
        <f>'3M - LGS'!AA104</f>
        <v>3.8309999999999997E-2</v>
      </c>
      <c r="AB104" s="445">
        <f>'3M - LGS'!AB104</f>
        <v>3.8170999999999997E-2</v>
      </c>
      <c r="AC104" s="445">
        <f>'3M - LGS'!AC104</f>
        <v>3.925E-2</v>
      </c>
      <c r="AD104" s="445">
        <f>'3M - LGS'!AD104</f>
        <v>3.993E-2</v>
      </c>
      <c r="AE104" s="445">
        <f>'3M - LGS'!AE104</f>
        <v>4.0524999999999999E-2</v>
      </c>
      <c r="AF104" s="445">
        <f>'3M - LGS'!AF104</f>
        <v>7.8927999999999998E-2</v>
      </c>
      <c r="AG104" s="445">
        <f>'3M - LGS'!AG104</f>
        <v>7.5749999999999998E-2</v>
      </c>
      <c r="AH104" s="445">
        <f>'3M - LGS'!AH104</f>
        <v>7.6244000000000006E-2</v>
      </c>
      <c r="AI104" s="445">
        <f>'3M - LGS'!AI104</f>
        <v>7.4468999999999994E-2</v>
      </c>
      <c r="AJ104" s="445">
        <f>'3M - LGS'!AJ104</f>
        <v>3.9891000000000003E-2</v>
      </c>
      <c r="AK104" s="445">
        <f>'3M - LGS'!AK104</f>
        <v>4.07E-2</v>
      </c>
      <c r="AL104" s="445">
        <f>'3M - LGS'!AL104</f>
        <v>3.9168000000000001E-2</v>
      </c>
      <c r="AM104" s="445">
        <f>'3M - LGS'!AM104</f>
        <v>3.8309999999999997E-2</v>
      </c>
      <c r="AN104" s="445">
        <f>'3M - LGS'!AN104</f>
        <v>3.8170999999999997E-2</v>
      </c>
      <c r="AO104" s="445">
        <f>'3M - LGS'!AO104</f>
        <v>3.925E-2</v>
      </c>
      <c r="AP104" s="445">
        <f>'3M - LGS'!AP104</f>
        <v>3.993E-2</v>
      </c>
      <c r="AQ104" s="445">
        <f>'3M - LGS'!AQ104</f>
        <v>4.0524999999999999E-2</v>
      </c>
      <c r="AR104" s="445">
        <f>'3M - LGS'!AR104</f>
        <v>7.8927999999999998E-2</v>
      </c>
      <c r="AS104" s="445">
        <f>'3M - LGS'!AS104</f>
        <v>7.5749999999999998E-2</v>
      </c>
      <c r="AT104" s="445">
        <f>'3M - LGS'!AT104</f>
        <v>7.6244000000000006E-2</v>
      </c>
      <c r="AU104" s="445">
        <f>'3M - LGS'!AU104</f>
        <v>7.4468999999999994E-2</v>
      </c>
      <c r="AV104" s="445">
        <f>'3M - LGS'!AV104</f>
        <v>3.9891000000000003E-2</v>
      </c>
      <c r="AW104" s="445">
        <f>'3M - LGS'!AW104</f>
        <v>4.07E-2</v>
      </c>
      <c r="AX104" s="445">
        <f>'3M - LGS'!AX104</f>
        <v>3.9168000000000001E-2</v>
      </c>
      <c r="AY104" s="445">
        <f>'3M - LGS'!AY104</f>
        <v>3.8309999999999997E-2</v>
      </c>
      <c r="AZ104" s="445">
        <f>'3M - LGS'!AZ104</f>
        <v>3.8170999999999997E-2</v>
      </c>
      <c r="BA104" s="445">
        <f>'3M - LGS'!BA104</f>
        <v>3.925E-2</v>
      </c>
      <c r="BB104" s="445">
        <f>'3M - LGS'!BB104</f>
        <v>3.993E-2</v>
      </c>
      <c r="BC104" s="445">
        <f>'3M - LGS'!BC104</f>
        <v>4.0524999999999999E-2</v>
      </c>
      <c r="BD104" s="445">
        <f>'3M - LGS'!BD104</f>
        <v>7.8927999999999998E-2</v>
      </c>
      <c r="BE104" s="445">
        <f>'3M - LGS'!BE104</f>
        <v>7.5749999999999998E-2</v>
      </c>
      <c r="BF104" s="445">
        <f>'3M - LGS'!BF104</f>
        <v>7.6244000000000006E-2</v>
      </c>
      <c r="BG104" s="445">
        <f>'3M - LGS'!BG104</f>
        <v>7.4468999999999994E-2</v>
      </c>
      <c r="BH104" s="445">
        <f>'3M - LGS'!BH104</f>
        <v>3.9891000000000003E-2</v>
      </c>
      <c r="BI104" s="445">
        <f>'3M - LGS'!BI104</f>
        <v>4.07E-2</v>
      </c>
      <c r="BJ104" s="445">
        <f>'3M - LGS'!BJ104</f>
        <v>3.9168000000000001E-2</v>
      </c>
      <c r="BK104" s="445">
        <f>'3M - LGS'!BK104</f>
        <v>3.8309999999999997E-2</v>
      </c>
      <c r="BL104" s="445">
        <f>'3M - LGS'!BL104</f>
        <v>3.8170999999999997E-2</v>
      </c>
      <c r="BM104" s="445">
        <f>'3M - LGS'!BM104</f>
        <v>3.925E-2</v>
      </c>
      <c r="BN104" s="445">
        <f>'3M - LGS'!BN104</f>
        <v>3.993E-2</v>
      </c>
      <c r="BO104" s="445">
        <f>'3M - LGS'!BO104</f>
        <v>4.0524999999999999E-2</v>
      </c>
      <c r="BP104" s="445">
        <f>'3M - LGS'!BP104</f>
        <v>7.8927999999999998E-2</v>
      </c>
      <c r="BQ104" s="445">
        <f>'3M - LGS'!BQ104</f>
        <v>7.5749999999999998E-2</v>
      </c>
      <c r="BR104" s="445">
        <f>'3M - LGS'!BR104</f>
        <v>7.6244000000000006E-2</v>
      </c>
      <c r="BS104" s="445">
        <f>'3M - LGS'!BS104</f>
        <v>7.4468999999999994E-2</v>
      </c>
      <c r="BT104" s="445">
        <f>'3M - LGS'!BT104</f>
        <v>3.9891000000000003E-2</v>
      </c>
      <c r="BU104" s="445">
        <f>'3M - LGS'!BU104</f>
        <v>4.07E-2</v>
      </c>
      <c r="BV104" s="445">
        <f>'3M - LGS'!BV104</f>
        <v>3.9168000000000001E-2</v>
      </c>
      <c r="BW104" s="445">
        <f>'3M - LGS'!BW104</f>
        <v>3.8309999999999997E-2</v>
      </c>
      <c r="BX104" s="445">
        <f>'3M - LGS'!BX104</f>
        <v>3.8170999999999997E-2</v>
      </c>
      <c r="BY104" s="445">
        <f>'3M - LGS'!BY104</f>
        <v>3.925E-2</v>
      </c>
      <c r="BZ104" s="445">
        <f>'3M - LGS'!BZ104</f>
        <v>3.993E-2</v>
      </c>
      <c r="CA104" s="445">
        <f>'3M - LGS'!CA104</f>
        <v>4.0524999999999999E-2</v>
      </c>
      <c r="CB104" s="445">
        <f>'3M - LGS'!CB104</f>
        <v>7.8927999999999998E-2</v>
      </c>
      <c r="CC104" s="445">
        <f>'3M - LGS'!CC104</f>
        <v>7.5749999999999998E-2</v>
      </c>
      <c r="CD104" s="445">
        <f>'3M - LGS'!CD104</f>
        <v>7.6244000000000006E-2</v>
      </c>
      <c r="CE104" s="445">
        <f>'3M - LGS'!CE104</f>
        <v>7.4468999999999994E-2</v>
      </c>
      <c r="CF104" s="445">
        <f>'3M - LGS'!CF104</f>
        <v>3.9891000000000003E-2</v>
      </c>
      <c r="CG104" s="445">
        <f>'3M - LGS'!CG104</f>
        <v>4.07E-2</v>
      </c>
      <c r="CH104" s="451">
        <f>'3M - LGS'!CH104</f>
        <v>3.9168000000000001E-2</v>
      </c>
    </row>
    <row r="105" spans="1:86" ht="15" thickBot="1" x14ac:dyDescent="0.35">
      <c r="A105" s="611"/>
      <c r="B105" s="16" t="s">
        <v>8</v>
      </c>
      <c r="C105" s="420">
        <f>'3M - LGS'!C105</f>
        <v>3.7960000000000001E-2</v>
      </c>
      <c r="D105" s="420">
        <f>'3M - LGS'!D105</f>
        <v>3.8075999999999999E-2</v>
      </c>
      <c r="E105" s="420">
        <f>'3M - LGS'!E105</f>
        <v>3.8561999999999999E-2</v>
      </c>
      <c r="F105" s="420">
        <f>'3M - LGS'!F105</f>
        <v>4.1709000000000003E-2</v>
      </c>
      <c r="G105" s="420">
        <f>'3M - LGS'!G105</f>
        <v>4.3366000000000002E-2</v>
      </c>
      <c r="H105" s="420">
        <f>'3M - LGS'!H105</f>
        <v>8.3459000000000005E-2</v>
      </c>
      <c r="I105" s="443">
        <f>'3M - LGS'!I105</f>
        <v>8.5674E-2</v>
      </c>
      <c r="J105" s="443">
        <f>'3M - LGS'!J105</f>
        <v>8.6429000000000006E-2</v>
      </c>
      <c r="K105" s="443">
        <f>'3M - LGS'!K105</f>
        <v>8.2271999999999998E-2</v>
      </c>
      <c r="L105" s="443">
        <f>'3M - LGS'!L105</f>
        <v>4.3230999999999999E-2</v>
      </c>
      <c r="M105" s="443">
        <f>'3M - LGS'!M105</f>
        <v>4.3944999999999998E-2</v>
      </c>
      <c r="N105" s="443">
        <f>'3M - LGS'!N105</f>
        <v>4.2141999999999999E-2</v>
      </c>
      <c r="O105" s="443">
        <f>'3M - LGS'!O105</f>
        <v>4.0855000000000002E-2</v>
      </c>
      <c r="P105" s="443">
        <f>'3M - LGS'!P105</f>
        <v>4.0336999999999998E-2</v>
      </c>
      <c r="Q105" s="443">
        <f>'3M - LGS'!Q105</f>
        <v>4.1315999999999999E-2</v>
      </c>
      <c r="R105" s="443">
        <f>'3M - LGS'!R105</f>
        <v>4.3313999999999998E-2</v>
      </c>
      <c r="S105" s="443">
        <f>'3M - LGS'!S105</f>
        <v>4.4001999999999999E-2</v>
      </c>
      <c r="T105" s="443">
        <f>'3M - LGS'!T105</f>
        <v>8.9335999999999999E-2</v>
      </c>
      <c r="U105" s="443">
        <f>'3M - LGS'!U105</f>
        <v>8.5674E-2</v>
      </c>
      <c r="V105" s="443">
        <f>'3M - LGS'!V105</f>
        <v>8.6429000000000006E-2</v>
      </c>
      <c r="W105" s="443">
        <f>'3M - LGS'!W105</f>
        <v>8.2271999999999998E-2</v>
      </c>
      <c r="X105" s="443">
        <f>'3M - LGS'!X105</f>
        <v>4.3230999999999999E-2</v>
      </c>
      <c r="Y105" s="443">
        <f>'3M - LGS'!Y105</f>
        <v>4.3944999999999998E-2</v>
      </c>
      <c r="Z105" s="443">
        <f>'3M - LGS'!Z105</f>
        <v>4.2141999999999999E-2</v>
      </c>
      <c r="AA105" s="443">
        <f>'3M - LGS'!AA105</f>
        <v>4.0855000000000002E-2</v>
      </c>
      <c r="AB105" s="443">
        <f>'3M - LGS'!AB105</f>
        <v>4.0336999999999998E-2</v>
      </c>
      <c r="AC105" s="443">
        <f>'3M - LGS'!AC105</f>
        <v>4.1315999999999999E-2</v>
      </c>
      <c r="AD105" s="443">
        <f>'3M - LGS'!AD105</f>
        <v>4.3313999999999998E-2</v>
      </c>
      <c r="AE105" s="443">
        <f>'3M - LGS'!AE105</f>
        <v>4.4001999999999999E-2</v>
      </c>
      <c r="AF105" s="443">
        <f>'3M - LGS'!AF105</f>
        <v>8.9335999999999999E-2</v>
      </c>
      <c r="AG105" s="443">
        <f>'3M - LGS'!AG105</f>
        <v>8.5674E-2</v>
      </c>
      <c r="AH105" s="443">
        <f>'3M - LGS'!AH105</f>
        <v>8.6429000000000006E-2</v>
      </c>
      <c r="AI105" s="443">
        <f>'3M - LGS'!AI105</f>
        <v>8.2271999999999998E-2</v>
      </c>
      <c r="AJ105" s="443">
        <f>'3M - LGS'!AJ105</f>
        <v>4.3230999999999999E-2</v>
      </c>
      <c r="AK105" s="443">
        <f>'3M - LGS'!AK105</f>
        <v>4.3944999999999998E-2</v>
      </c>
      <c r="AL105" s="443">
        <f>'3M - LGS'!AL105</f>
        <v>4.2141999999999999E-2</v>
      </c>
      <c r="AM105" s="443">
        <f>'3M - LGS'!AM105</f>
        <v>4.0855000000000002E-2</v>
      </c>
      <c r="AN105" s="443">
        <f>'3M - LGS'!AN105</f>
        <v>4.0336999999999998E-2</v>
      </c>
      <c r="AO105" s="443">
        <f>'3M - LGS'!AO105</f>
        <v>4.1315999999999999E-2</v>
      </c>
      <c r="AP105" s="443">
        <f>'3M - LGS'!AP105</f>
        <v>4.3313999999999998E-2</v>
      </c>
      <c r="AQ105" s="443">
        <f>'3M - LGS'!AQ105</f>
        <v>4.4001999999999999E-2</v>
      </c>
      <c r="AR105" s="443">
        <f>'3M - LGS'!AR105</f>
        <v>8.9335999999999999E-2</v>
      </c>
      <c r="AS105" s="443">
        <f>'3M - LGS'!AS105</f>
        <v>8.5674E-2</v>
      </c>
      <c r="AT105" s="443">
        <f>'3M - LGS'!AT105</f>
        <v>8.6429000000000006E-2</v>
      </c>
      <c r="AU105" s="443">
        <f>'3M - LGS'!AU105</f>
        <v>8.2271999999999998E-2</v>
      </c>
      <c r="AV105" s="443">
        <f>'3M - LGS'!AV105</f>
        <v>4.3230999999999999E-2</v>
      </c>
      <c r="AW105" s="443">
        <f>'3M - LGS'!AW105</f>
        <v>4.3944999999999998E-2</v>
      </c>
      <c r="AX105" s="443">
        <f>'3M - LGS'!AX105</f>
        <v>4.2141999999999999E-2</v>
      </c>
      <c r="AY105" s="443">
        <f>'3M - LGS'!AY105</f>
        <v>4.0855000000000002E-2</v>
      </c>
      <c r="AZ105" s="443">
        <f>'3M - LGS'!AZ105</f>
        <v>4.0336999999999998E-2</v>
      </c>
      <c r="BA105" s="443">
        <f>'3M - LGS'!BA105</f>
        <v>4.1315999999999999E-2</v>
      </c>
      <c r="BB105" s="443">
        <f>'3M - LGS'!BB105</f>
        <v>4.3313999999999998E-2</v>
      </c>
      <c r="BC105" s="443">
        <f>'3M - LGS'!BC105</f>
        <v>4.4001999999999999E-2</v>
      </c>
      <c r="BD105" s="443">
        <f>'3M - LGS'!BD105</f>
        <v>8.9335999999999999E-2</v>
      </c>
      <c r="BE105" s="443">
        <f>'3M - LGS'!BE105</f>
        <v>8.5674E-2</v>
      </c>
      <c r="BF105" s="443">
        <f>'3M - LGS'!BF105</f>
        <v>8.6429000000000006E-2</v>
      </c>
      <c r="BG105" s="443">
        <f>'3M - LGS'!BG105</f>
        <v>8.2271999999999998E-2</v>
      </c>
      <c r="BH105" s="443">
        <f>'3M - LGS'!BH105</f>
        <v>4.3230999999999999E-2</v>
      </c>
      <c r="BI105" s="443">
        <f>'3M - LGS'!BI105</f>
        <v>4.3944999999999998E-2</v>
      </c>
      <c r="BJ105" s="443">
        <f>'3M - LGS'!BJ105</f>
        <v>4.2141999999999999E-2</v>
      </c>
      <c r="BK105" s="443">
        <f>'3M - LGS'!BK105</f>
        <v>4.0855000000000002E-2</v>
      </c>
      <c r="BL105" s="443">
        <f>'3M - LGS'!BL105</f>
        <v>4.0336999999999998E-2</v>
      </c>
      <c r="BM105" s="443">
        <f>'3M - LGS'!BM105</f>
        <v>4.1315999999999999E-2</v>
      </c>
      <c r="BN105" s="443">
        <f>'3M - LGS'!BN105</f>
        <v>4.3313999999999998E-2</v>
      </c>
      <c r="BO105" s="443">
        <f>'3M - LGS'!BO105</f>
        <v>4.4001999999999999E-2</v>
      </c>
      <c r="BP105" s="443">
        <f>'3M - LGS'!BP105</f>
        <v>8.9335999999999999E-2</v>
      </c>
      <c r="BQ105" s="443">
        <f>'3M - LGS'!BQ105</f>
        <v>8.5674E-2</v>
      </c>
      <c r="BR105" s="443">
        <f>'3M - LGS'!BR105</f>
        <v>8.6429000000000006E-2</v>
      </c>
      <c r="BS105" s="443">
        <f>'3M - LGS'!BS105</f>
        <v>8.2271999999999998E-2</v>
      </c>
      <c r="BT105" s="443">
        <f>'3M - LGS'!BT105</f>
        <v>4.3230999999999999E-2</v>
      </c>
      <c r="BU105" s="443">
        <f>'3M - LGS'!BU105</f>
        <v>4.3944999999999998E-2</v>
      </c>
      <c r="BV105" s="443">
        <f>'3M - LGS'!BV105</f>
        <v>4.2141999999999999E-2</v>
      </c>
      <c r="BW105" s="443">
        <f>'3M - LGS'!BW105</f>
        <v>4.0855000000000002E-2</v>
      </c>
      <c r="BX105" s="443">
        <f>'3M - LGS'!BX105</f>
        <v>4.0336999999999998E-2</v>
      </c>
      <c r="BY105" s="443">
        <f>'3M - LGS'!BY105</f>
        <v>4.1315999999999999E-2</v>
      </c>
      <c r="BZ105" s="443">
        <f>'3M - LGS'!BZ105</f>
        <v>4.3313999999999998E-2</v>
      </c>
      <c r="CA105" s="443">
        <f>'3M - LGS'!CA105</f>
        <v>4.4001999999999999E-2</v>
      </c>
      <c r="CB105" s="443">
        <f>'3M - LGS'!CB105</f>
        <v>8.9335999999999999E-2</v>
      </c>
      <c r="CC105" s="443">
        <f>'3M - LGS'!CC105</f>
        <v>8.5674E-2</v>
      </c>
      <c r="CD105" s="443">
        <f>'3M - LGS'!CD105</f>
        <v>8.6429000000000006E-2</v>
      </c>
      <c r="CE105" s="443">
        <f>'3M - LGS'!CE105</f>
        <v>8.2271999999999998E-2</v>
      </c>
      <c r="CF105" s="443">
        <f>'3M - LGS'!CF105</f>
        <v>4.3230999999999999E-2</v>
      </c>
      <c r="CG105" s="443">
        <f>'3M - LGS'!CG105</f>
        <v>4.3944999999999998E-2</v>
      </c>
      <c r="CH105" s="450">
        <f>'3M - LGS'!CH105</f>
        <v>4.2141999999999999E-2</v>
      </c>
    </row>
    <row r="106" spans="1:86" x14ac:dyDescent="0.3">
      <c r="C106" s="419" t="s">
        <v>232</v>
      </c>
      <c r="I106" s="444" t="s">
        <v>260</v>
      </c>
    </row>
    <row r="107" spans="1:86" ht="15" hidden="1" customHeight="1" x14ac:dyDescent="0.3">
      <c r="A107" s="582" t="s">
        <v>121</v>
      </c>
      <c r="B107" s="141" t="s">
        <v>122</v>
      </c>
      <c r="C107" s="142"/>
      <c r="D107" s="142"/>
      <c r="E107" s="142"/>
      <c r="F107" s="142"/>
      <c r="G107" s="142"/>
      <c r="H107" s="142"/>
      <c r="I107" s="142"/>
      <c r="J107" s="142"/>
      <c r="K107" s="142"/>
      <c r="L107" s="142"/>
      <c r="M107" s="142"/>
      <c r="N107" s="142"/>
      <c r="O107" s="139" t="s">
        <v>122</v>
      </c>
      <c r="P107" s="137"/>
      <c r="Q107" s="137"/>
      <c r="R107" s="137"/>
      <c r="S107" s="137"/>
      <c r="T107" s="137"/>
      <c r="U107" s="137"/>
      <c r="V107" s="137"/>
      <c r="W107" s="137"/>
      <c r="X107" s="137"/>
      <c r="Y107" s="137"/>
      <c r="Z107" s="140"/>
      <c r="AA107" s="137" t="s">
        <v>122</v>
      </c>
      <c r="AB107" s="137"/>
      <c r="AC107" s="137"/>
      <c r="AD107" s="137"/>
      <c r="AE107" s="137"/>
      <c r="AF107" s="137"/>
      <c r="AG107" s="137"/>
      <c r="AH107" s="137"/>
      <c r="AI107" s="137"/>
      <c r="AJ107" s="137"/>
      <c r="AK107" s="137"/>
      <c r="AL107" s="137"/>
      <c r="AM107" s="139" t="s">
        <v>122</v>
      </c>
      <c r="AN107" s="137"/>
      <c r="AO107" s="137"/>
      <c r="AP107" s="137"/>
      <c r="AQ107" s="137"/>
      <c r="AR107" s="137"/>
      <c r="AS107" s="137"/>
      <c r="AT107" s="137"/>
      <c r="AU107" s="137"/>
      <c r="AV107" s="137"/>
      <c r="AW107" s="137"/>
      <c r="AX107" s="140"/>
      <c r="AY107" s="137" t="s">
        <v>122</v>
      </c>
      <c r="AZ107" s="137"/>
      <c r="BA107" s="137"/>
      <c r="BB107" s="137"/>
      <c r="BC107" s="137"/>
      <c r="BD107" s="137"/>
      <c r="BE107" s="137"/>
      <c r="BF107" s="137"/>
      <c r="BG107" s="137"/>
      <c r="BH107" s="137"/>
      <c r="BI107" s="137"/>
      <c r="BJ107" s="137"/>
      <c r="BK107" s="139" t="s">
        <v>122</v>
      </c>
      <c r="BL107" s="137"/>
      <c r="BM107" s="137"/>
      <c r="BN107" s="137"/>
      <c r="BO107" s="137"/>
      <c r="BP107" s="137"/>
      <c r="BQ107" s="137"/>
      <c r="BR107" s="137"/>
      <c r="BS107" s="137"/>
      <c r="BT107" s="137"/>
      <c r="BU107" s="137"/>
      <c r="BV107" s="140"/>
      <c r="BW107" s="137" t="s">
        <v>122</v>
      </c>
      <c r="BX107" s="137"/>
      <c r="BY107" s="137"/>
      <c r="BZ107" s="137"/>
      <c r="CA107" s="137"/>
      <c r="CB107" s="137"/>
      <c r="CC107" s="137"/>
      <c r="CD107" s="137"/>
      <c r="CE107" s="137"/>
      <c r="CF107" s="137"/>
      <c r="CG107" s="137"/>
      <c r="CH107" s="138"/>
    </row>
    <row r="108" spans="1:86" ht="15" hidden="1" thickBot="1" x14ac:dyDescent="0.35">
      <c r="A108" s="583"/>
      <c r="B108" s="588" t="s">
        <v>234</v>
      </c>
      <c r="C108" s="589"/>
      <c r="D108" s="589"/>
      <c r="E108" s="589"/>
      <c r="F108" s="589"/>
      <c r="G108" s="589"/>
      <c r="H108" s="589"/>
      <c r="I108" s="589"/>
      <c r="J108" s="589"/>
      <c r="K108" s="589"/>
      <c r="L108" s="589"/>
      <c r="M108" s="589"/>
      <c r="N108" s="600"/>
      <c r="O108" s="588" t="s">
        <v>234</v>
      </c>
      <c r="P108" s="589"/>
      <c r="Q108" s="589"/>
      <c r="R108" s="589"/>
      <c r="S108" s="589"/>
      <c r="T108" s="589"/>
      <c r="U108" s="589"/>
      <c r="V108" s="589"/>
      <c r="W108" s="589"/>
      <c r="X108" s="589"/>
      <c r="Y108" s="589"/>
      <c r="Z108" s="589"/>
      <c r="AA108" s="588" t="s">
        <v>234</v>
      </c>
      <c r="AB108" s="589"/>
      <c r="AC108" s="589"/>
      <c r="AD108" s="589"/>
      <c r="AE108" s="589"/>
      <c r="AF108" s="589"/>
      <c r="AG108" s="589"/>
      <c r="AH108" s="589"/>
      <c r="AI108" s="589"/>
      <c r="AJ108" s="589"/>
      <c r="AK108" s="589"/>
      <c r="AL108" s="589"/>
      <c r="AM108" s="588" t="s">
        <v>123</v>
      </c>
      <c r="AN108" s="589"/>
      <c r="AO108" s="589"/>
      <c r="AP108" s="589"/>
      <c r="AQ108" s="589"/>
      <c r="AR108" s="589"/>
      <c r="AS108" s="589"/>
      <c r="AT108" s="589"/>
      <c r="AU108" s="589"/>
      <c r="AV108" s="589"/>
      <c r="AW108" s="589"/>
      <c r="AX108" s="589"/>
      <c r="AY108" s="588" t="s">
        <v>234</v>
      </c>
      <c r="AZ108" s="589"/>
      <c r="BA108" s="589"/>
      <c r="BB108" s="589"/>
      <c r="BC108" s="589"/>
      <c r="BD108" s="589"/>
      <c r="BE108" s="589"/>
      <c r="BF108" s="589"/>
      <c r="BG108" s="589"/>
      <c r="BH108" s="589"/>
      <c r="BI108" s="589"/>
      <c r="BJ108" s="589"/>
      <c r="BK108" s="588" t="s">
        <v>234</v>
      </c>
      <c r="BL108" s="589"/>
      <c r="BM108" s="589"/>
      <c r="BN108" s="589"/>
      <c r="BO108" s="589"/>
      <c r="BP108" s="589"/>
      <c r="BQ108" s="589"/>
      <c r="BR108" s="589"/>
      <c r="BS108" s="589"/>
      <c r="BT108" s="589"/>
      <c r="BU108" s="589"/>
      <c r="BV108" s="589"/>
      <c r="BW108" s="588" t="s">
        <v>234</v>
      </c>
      <c r="BX108" s="589"/>
      <c r="BY108" s="589"/>
      <c r="BZ108" s="589"/>
      <c r="CA108" s="589"/>
      <c r="CB108" s="589"/>
      <c r="CC108" s="589"/>
      <c r="CD108" s="589"/>
      <c r="CE108" s="589"/>
      <c r="CF108" s="589"/>
      <c r="CG108" s="589"/>
      <c r="CH108" s="589"/>
    </row>
    <row r="109" spans="1:86" ht="15" hidden="1" thickBot="1" x14ac:dyDescent="0.35">
      <c r="A109" s="579"/>
      <c r="B109" s="310" t="s">
        <v>124</v>
      </c>
      <c r="C109" s="176">
        <f>C$4</f>
        <v>44927</v>
      </c>
      <c r="D109" s="176">
        <f t="shared" ref="D109:BO109" si="106">D$4</f>
        <v>44958</v>
      </c>
      <c r="E109" s="176">
        <f t="shared" si="106"/>
        <v>44986</v>
      </c>
      <c r="F109" s="176">
        <f t="shared" si="106"/>
        <v>45017</v>
      </c>
      <c r="G109" s="176">
        <f t="shared" si="106"/>
        <v>45047</v>
      </c>
      <c r="H109" s="176">
        <f t="shared" si="106"/>
        <v>45078</v>
      </c>
      <c r="I109" s="176">
        <f t="shared" si="106"/>
        <v>45108</v>
      </c>
      <c r="J109" s="176">
        <f t="shared" si="106"/>
        <v>45139</v>
      </c>
      <c r="K109" s="176">
        <f t="shared" si="106"/>
        <v>45170</v>
      </c>
      <c r="L109" s="176">
        <f t="shared" si="106"/>
        <v>45200</v>
      </c>
      <c r="M109" s="176">
        <f t="shared" si="106"/>
        <v>45231</v>
      </c>
      <c r="N109" s="176">
        <f t="shared" si="106"/>
        <v>45261</v>
      </c>
      <c r="O109" s="176">
        <f t="shared" si="106"/>
        <v>45292</v>
      </c>
      <c r="P109" s="176">
        <f t="shared" si="106"/>
        <v>45323</v>
      </c>
      <c r="Q109" s="176">
        <f t="shared" si="106"/>
        <v>45352</v>
      </c>
      <c r="R109" s="176">
        <f t="shared" si="106"/>
        <v>45383</v>
      </c>
      <c r="S109" s="176">
        <f t="shared" si="106"/>
        <v>45413</v>
      </c>
      <c r="T109" s="176">
        <f t="shared" si="106"/>
        <v>45444</v>
      </c>
      <c r="U109" s="176">
        <f t="shared" si="106"/>
        <v>45474</v>
      </c>
      <c r="V109" s="176">
        <f t="shared" si="106"/>
        <v>45505</v>
      </c>
      <c r="W109" s="176">
        <f t="shared" si="106"/>
        <v>45536</v>
      </c>
      <c r="X109" s="176">
        <f t="shared" si="106"/>
        <v>45566</v>
      </c>
      <c r="Y109" s="176">
        <f t="shared" si="106"/>
        <v>45597</v>
      </c>
      <c r="Z109" s="176">
        <f t="shared" si="106"/>
        <v>45627</v>
      </c>
      <c r="AA109" s="176">
        <f t="shared" si="106"/>
        <v>45658</v>
      </c>
      <c r="AB109" s="176">
        <f t="shared" si="106"/>
        <v>45689</v>
      </c>
      <c r="AC109" s="176">
        <f t="shared" si="106"/>
        <v>45717</v>
      </c>
      <c r="AD109" s="176">
        <f t="shared" si="106"/>
        <v>45748</v>
      </c>
      <c r="AE109" s="176">
        <f t="shared" si="106"/>
        <v>45778</v>
      </c>
      <c r="AF109" s="176">
        <f t="shared" si="106"/>
        <v>45809</v>
      </c>
      <c r="AG109" s="176">
        <f t="shared" si="106"/>
        <v>45839</v>
      </c>
      <c r="AH109" s="176">
        <f t="shared" si="106"/>
        <v>45870</v>
      </c>
      <c r="AI109" s="176">
        <f t="shared" si="106"/>
        <v>45901</v>
      </c>
      <c r="AJ109" s="176">
        <f t="shared" si="106"/>
        <v>45931</v>
      </c>
      <c r="AK109" s="176">
        <f t="shared" si="106"/>
        <v>45962</v>
      </c>
      <c r="AL109" s="176">
        <f t="shared" si="106"/>
        <v>45992</v>
      </c>
      <c r="AM109" s="176">
        <f t="shared" si="106"/>
        <v>46023</v>
      </c>
      <c r="AN109" s="176">
        <f t="shared" si="106"/>
        <v>46054</v>
      </c>
      <c r="AO109" s="176">
        <f t="shared" si="106"/>
        <v>46082</v>
      </c>
      <c r="AP109" s="176">
        <f t="shared" si="106"/>
        <v>46113</v>
      </c>
      <c r="AQ109" s="176">
        <f t="shared" si="106"/>
        <v>46143</v>
      </c>
      <c r="AR109" s="176">
        <f t="shared" si="106"/>
        <v>46174</v>
      </c>
      <c r="AS109" s="176">
        <f t="shared" si="106"/>
        <v>46204</v>
      </c>
      <c r="AT109" s="176">
        <f t="shared" si="106"/>
        <v>46235</v>
      </c>
      <c r="AU109" s="176">
        <f t="shared" si="106"/>
        <v>46266</v>
      </c>
      <c r="AV109" s="176">
        <f t="shared" si="106"/>
        <v>46296</v>
      </c>
      <c r="AW109" s="176">
        <f t="shared" si="106"/>
        <v>46327</v>
      </c>
      <c r="AX109" s="176">
        <f t="shared" si="106"/>
        <v>46357</v>
      </c>
      <c r="AY109" s="176">
        <f t="shared" si="106"/>
        <v>46388</v>
      </c>
      <c r="AZ109" s="176">
        <f t="shared" si="106"/>
        <v>46419</v>
      </c>
      <c r="BA109" s="176">
        <f t="shared" si="106"/>
        <v>46447</v>
      </c>
      <c r="BB109" s="176">
        <f t="shared" si="106"/>
        <v>46478</v>
      </c>
      <c r="BC109" s="176">
        <f t="shared" si="106"/>
        <v>46508</v>
      </c>
      <c r="BD109" s="176">
        <f t="shared" si="106"/>
        <v>46539</v>
      </c>
      <c r="BE109" s="176">
        <f t="shared" si="106"/>
        <v>46569</v>
      </c>
      <c r="BF109" s="176">
        <f t="shared" si="106"/>
        <v>46600</v>
      </c>
      <c r="BG109" s="176">
        <f t="shared" si="106"/>
        <v>46631</v>
      </c>
      <c r="BH109" s="176">
        <f t="shared" si="106"/>
        <v>46661</v>
      </c>
      <c r="BI109" s="176">
        <f t="shared" si="106"/>
        <v>46692</v>
      </c>
      <c r="BJ109" s="176">
        <f t="shared" si="106"/>
        <v>46722</v>
      </c>
      <c r="BK109" s="176">
        <f t="shared" si="106"/>
        <v>46753</v>
      </c>
      <c r="BL109" s="176">
        <f t="shared" si="106"/>
        <v>46784</v>
      </c>
      <c r="BM109" s="176">
        <f t="shared" si="106"/>
        <v>46813</v>
      </c>
      <c r="BN109" s="176">
        <f t="shared" si="106"/>
        <v>46844</v>
      </c>
      <c r="BO109" s="176">
        <f t="shared" si="106"/>
        <v>46874</v>
      </c>
      <c r="BP109" s="176">
        <f t="shared" ref="BP109:CH109" si="107">BP$4</f>
        <v>46905</v>
      </c>
      <c r="BQ109" s="176">
        <f t="shared" si="107"/>
        <v>46935</v>
      </c>
      <c r="BR109" s="176">
        <f t="shared" si="107"/>
        <v>46966</v>
      </c>
      <c r="BS109" s="176">
        <f t="shared" si="107"/>
        <v>46997</v>
      </c>
      <c r="BT109" s="176">
        <f t="shared" si="107"/>
        <v>47027</v>
      </c>
      <c r="BU109" s="176">
        <f t="shared" si="107"/>
        <v>47058</v>
      </c>
      <c r="BV109" s="176">
        <f t="shared" si="107"/>
        <v>47088</v>
      </c>
      <c r="BW109" s="176">
        <f t="shared" si="107"/>
        <v>47119</v>
      </c>
      <c r="BX109" s="176">
        <f t="shared" si="107"/>
        <v>47150</v>
      </c>
      <c r="BY109" s="176">
        <f t="shared" si="107"/>
        <v>47178</v>
      </c>
      <c r="BZ109" s="176">
        <f t="shared" si="107"/>
        <v>47209</v>
      </c>
      <c r="CA109" s="176">
        <f t="shared" si="107"/>
        <v>47239</v>
      </c>
      <c r="CB109" s="176">
        <f t="shared" si="107"/>
        <v>47270</v>
      </c>
      <c r="CC109" s="176">
        <f t="shared" si="107"/>
        <v>47300</v>
      </c>
      <c r="CD109" s="176">
        <f t="shared" si="107"/>
        <v>47331</v>
      </c>
      <c r="CE109" s="176">
        <f t="shared" si="107"/>
        <v>47362</v>
      </c>
      <c r="CF109" s="176">
        <f t="shared" si="107"/>
        <v>47392</v>
      </c>
      <c r="CG109" s="176">
        <f t="shared" si="107"/>
        <v>47423</v>
      </c>
      <c r="CH109" s="177">
        <f t="shared" si="107"/>
        <v>47453</v>
      </c>
    </row>
    <row r="110" spans="1:86" hidden="1" x14ac:dyDescent="0.3">
      <c r="A110" s="579"/>
      <c r="B110" s="288" t="s">
        <v>20</v>
      </c>
      <c r="C110" s="422">
        <f>'3M - LGS'!C110</f>
        <v>3.5019662668601133E-2</v>
      </c>
      <c r="D110" s="422">
        <f>'3M - LGS'!D110</f>
        <v>3.5403272321110998E-2</v>
      </c>
      <c r="E110" s="422">
        <f>'3M - LGS'!E110</f>
        <v>3.5906635980963289E-2</v>
      </c>
      <c r="F110" s="422">
        <f>'3M - LGS'!F110</f>
        <v>3.7660138895450668E-2</v>
      </c>
      <c r="G110" s="422">
        <f>'3M - LGS'!G110</f>
        <v>3.9158772240397544E-2</v>
      </c>
      <c r="H110" s="422">
        <f>'3M - LGS'!H110</f>
        <v>6.9056840546810022E-2</v>
      </c>
      <c r="I110" s="446">
        <f>'3M - LGS'!I110</f>
        <v>7.0945278641579762E-2</v>
      </c>
      <c r="J110" s="446">
        <f>'3M - LGS'!J110</f>
        <v>7.0982747983774006E-2</v>
      </c>
      <c r="K110" s="446">
        <f>'3M - LGS'!K110</f>
        <v>6.9689736519992149E-2</v>
      </c>
      <c r="L110" s="446">
        <f>'3M - LGS'!L110</f>
        <v>3.8465921545063383E-2</v>
      </c>
      <c r="M110" s="446">
        <f>'3M - LGS'!M110</f>
        <v>3.936801638570829E-2</v>
      </c>
      <c r="N110" s="446">
        <f>'3M - LGS'!N110</f>
        <v>3.8318634945053449E-2</v>
      </c>
      <c r="O110" s="446">
        <f>'3M - LGS'!O110</f>
        <v>3.7441349140650192E-2</v>
      </c>
      <c r="P110" s="446">
        <f>'3M - LGS'!P110</f>
        <v>3.7429249600920422E-2</v>
      </c>
      <c r="Q110" s="446">
        <f>'3M - LGS'!Q110</f>
        <v>3.8354723959286061E-2</v>
      </c>
      <c r="R110" s="446">
        <f>'3M - LGS'!R110</f>
        <v>3.9317515370260341E-2</v>
      </c>
      <c r="S110" s="446">
        <f>'3M - LGS'!S110</f>
        <v>3.9956418570678262E-2</v>
      </c>
      <c r="T110" s="446">
        <f>'3M - LGS'!T110</f>
        <v>7.3052660356480309E-2</v>
      </c>
      <c r="U110" s="446">
        <f>'3M - LGS'!U110</f>
        <v>7.0945278641579762E-2</v>
      </c>
      <c r="V110" s="446">
        <f>'3M - LGS'!V110</f>
        <v>7.0982747983774006E-2</v>
      </c>
      <c r="W110" s="446">
        <f>'3M - LGS'!W110</f>
        <v>6.9689736519992149E-2</v>
      </c>
      <c r="X110" s="446">
        <f>'3M - LGS'!X110</f>
        <v>3.8465921545063383E-2</v>
      </c>
      <c r="Y110" s="446">
        <f>'3M - LGS'!Y110</f>
        <v>3.936801638570829E-2</v>
      </c>
      <c r="Z110" s="446">
        <f>'3M - LGS'!Z110</f>
        <v>3.8318634945053449E-2</v>
      </c>
      <c r="AA110" s="446">
        <f>'3M - LGS'!AA110</f>
        <v>3.7441349140650192E-2</v>
      </c>
      <c r="AB110" s="446">
        <f>'3M - LGS'!AB110</f>
        <v>3.7429249600920422E-2</v>
      </c>
      <c r="AC110" s="446">
        <f>'3M - LGS'!AC110</f>
        <v>3.8354723959286061E-2</v>
      </c>
      <c r="AD110" s="446">
        <f>'3M - LGS'!AD110</f>
        <v>3.9317515370260341E-2</v>
      </c>
      <c r="AE110" s="446">
        <f>'3M - LGS'!AE110</f>
        <v>3.9956418570678262E-2</v>
      </c>
      <c r="AF110" s="446">
        <f>'3M - LGS'!AF110</f>
        <v>7.3052660356480309E-2</v>
      </c>
      <c r="AG110" s="446">
        <f>'3M - LGS'!AG110</f>
        <v>7.0945278641579762E-2</v>
      </c>
      <c r="AH110" s="446">
        <f>'3M - LGS'!AH110</f>
        <v>7.0982747983774006E-2</v>
      </c>
      <c r="AI110" s="446">
        <f>'3M - LGS'!AI110</f>
        <v>6.9689736519992149E-2</v>
      </c>
      <c r="AJ110" s="446">
        <f>'3M - LGS'!AJ110</f>
        <v>3.8465921545063383E-2</v>
      </c>
      <c r="AK110" s="446">
        <f>'3M - LGS'!AK110</f>
        <v>3.936801638570829E-2</v>
      </c>
      <c r="AL110" s="446">
        <f>'3M - LGS'!AL110</f>
        <v>3.8318634945053449E-2</v>
      </c>
      <c r="AM110" s="446">
        <f>'3M - LGS'!AM110</f>
        <v>3.7441349140650192E-2</v>
      </c>
      <c r="AN110" s="446">
        <f>'3M - LGS'!AN110</f>
        <v>3.7429249600920422E-2</v>
      </c>
      <c r="AO110" s="446">
        <f>'3M - LGS'!AO110</f>
        <v>3.8354723959286061E-2</v>
      </c>
      <c r="AP110" s="446">
        <f>'3M - LGS'!AP110</f>
        <v>3.9317515370260341E-2</v>
      </c>
      <c r="AQ110" s="446">
        <f>'3M - LGS'!AQ110</f>
        <v>3.9956418570678262E-2</v>
      </c>
      <c r="AR110" s="446">
        <f>'3M - LGS'!AR110</f>
        <v>7.3052660356480309E-2</v>
      </c>
      <c r="AS110" s="446">
        <f>'3M - LGS'!AS110</f>
        <v>7.0945278641579762E-2</v>
      </c>
      <c r="AT110" s="446">
        <f>'3M - LGS'!AT110</f>
        <v>7.0982747983774006E-2</v>
      </c>
      <c r="AU110" s="446">
        <f>'3M - LGS'!AU110</f>
        <v>6.9689736519992149E-2</v>
      </c>
      <c r="AV110" s="446">
        <f>'3M - LGS'!AV110</f>
        <v>3.8465921545063383E-2</v>
      </c>
      <c r="AW110" s="446">
        <f>'3M - LGS'!AW110</f>
        <v>3.936801638570829E-2</v>
      </c>
      <c r="AX110" s="446">
        <f>'3M - LGS'!AX110</f>
        <v>3.8318634945053449E-2</v>
      </c>
      <c r="AY110" s="446">
        <f>'3M - LGS'!AY110</f>
        <v>3.7441349140650192E-2</v>
      </c>
      <c r="AZ110" s="446">
        <f>'3M - LGS'!AZ110</f>
        <v>3.7429249600920422E-2</v>
      </c>
      <c r="BA110" s="446">
        <f>'3M - LGS'!BA110</f>
        <v>3.8354723959286061E-2</v>
      </c>
      <c r="BB110" s="446">
        <f>'3M - LGS'!BB110</f>
        <v>3.9317515370260341E-2</v>
      </c>
      <c r="BC110" s="446">
        <f>'3M - LGS'!BC110</f>
        <v>3.9956418570678262E-2</v>
      </c>
      <c r="BD110" s="446">
        <f>'3M - LGS'!BD110</f>
        <v>7.3052660356480309E-2</v>
      </c>
      <c r="BE110" s="446">
        <f>'3M - LGS'!BE110</f>
        <v>7.0945278641579762E-2</v>
      </c>
      <c r="BF110" s="446">
        <f>'3M - LGS'!BF110</f>
        <v>7.0982747983774006E-2</v>
      </c>
      <c r="BG110" s="446">
        <f>'3M - LGS'!BG110</f>
        <v>6.9689736519992149E-2</v>
      </c>
      <c r="BH110" s="446">
        <f>'3M - LGS'!BH110</f>
        <v>3.8465921545063383E-2</v>
      </c>
      <c r="BI110" s="446">
        <f>'3M - LGS'!BI110</f>
        <v>3.936801638570829E-2</v>
      </c>
      <c r="BJ110" s="446">
        <f>'3M - LGS'!BJ110</f>
        <v>3.8318634945053449E-2</v>
      </c>
      <c r="BK110" s="446">
        <f>'3M - LGS'!BK110</f>
        <v>3.7441349140650192E-2</v>
      </c>
      <c r="BL110" s="446">
        <f>'3M - LGS'!BL110</f>
        <v>3.7429249600920422E-2</v>
      </c>
      <c r="BM110" s="446">
        <f>'3M - LGS'!BM110</f>
        <v>3.8354723959286061E-2</v>
      </c>
      <c r="BN110" s="446">
        <f>'3M - LGS'!BN110</f>
        <v>3.9317515370260341E-2</v>
      </c>
      <c r="BO110" s="446">
        <f>'3M - LGS'!BO110</f>
        <v>3.9956418570678262E-2</v>
      </c>
      <c r="BP110" s="446">
        <f>'3M - LGS'!BP110</f>
        <v>7.3052660356480309E-2</v>
      </c>
      <c r="BQ110" s="446">
        <f>'3M - LGS'!BQ110</f>
        <v>7.0945278641579762E-2</v>
      </c>
      <c r="BR110" s="446">
        <f>'3M - LGS'!BR110</f>
        <v>7.0982747983774006E-2</v>
      </c>
      <c r="BS110" s="446">
        <f>'3M - LGS'!BS110</f>
        <v>6.9689736519992149E-2</v>
      </c>
      <c r="BT110" s="446">
        <f>'3M - LGS'!BT110</f>
        <v>3.8465921545063383E-2</v>
      </c>
      <c r="BU110" s="446">
        <f>'3M - LGS'!BU110</f>
        <v>3.936801638570829E-2</v>
      </c>
      <c r="BV110" s="446">
        <f>'3M - LGS'!BV110</f>
        <v>3.8318634945053449E-2</v>
      </c>
      <c r="BW110" s="446">
        <f>'3M - LGS'!BW110</f>
        <v>3.7441349140650192E-2</v>
      </c>
      <c r="BX110" s="446">
        <f>'3M - LGS'!BX110</f>
        <v>3.7429249600920422E-2</v>
      </c>
      <c r="BY110" s="446">
        <f>'3M - LGS'!BY110</f>
        <v>3.8354723959286061E-2</v>
      </c>
      <c r="BZ110" s="446">
        <f>'3M - LGS'!BZ110</f>
        <v>3.9317515370260341E-2</v>
      </c>
      <c r="CA110" s="446">
        <f>'3M - LGS'!CA110</f>
        <v>3.9956418570678262E-2</v>
      </c>
      <c r="CB110" s="446">
        <f>'3M - LGS'!CB110</f>
        <v>7.3052660356480309E-2</v>
      </c>
      <c r="CC110" s="446">
        <f>'3M - LGS'!CC110</f>
        <v>7.0945278641579762E-2</v>
      </c>
      <c r="CD110" s="446">
        <f>'3M - LGS'!CD110</f>
        <v>7.0982747983774006E-2</v>
      </c>
      <c r="CE110" s="446">
        <f>'3M - LGS'!CE110</f>
        <v>6.9689736519992149E-2</v>
      </c>
      <c r="CF110" s="446">
        <f>'3M - LGS'!CF110</f>
        <v>3.8465921545063383E-2</v>
      </c>
      <c r="CG110" s="446">
        <f>'3M - LGS'!CG110</f>
        <v>3.936801638570829E-2</v>
      </c>
      <c r="CH110" s="446">
        <f>'3M - LGS'!CH110</f>
        <v>3.8318634945053449E-2</v>
      </c>
    </row>
    <row r="111" spans="1:86" hidden="1" x14ac:dyDescent="0.3">
      <c r="A111" s="579"/>
      <c r="B111" s="288" t="s">
        <v>0</v>
      </c>
      <c r="C111" s="422">
        <f>'3M - LGS'!C111</f>
        <v>3.7302146763977473E-2</v>
      </c>
      <c r="D111" s="422">
        <f>'3M - LGS'!D111</f>
        <v>3.7923461910284076E-2</v>
      </c>
      <c r="E111" s="422">
        <f>'3M - LGS'!E111</f>
        <v>3.8639690503277153E-2</v>
      </c>
      <c r="F111" s="422">
        <f>'3M - LGS'!F111</f>
        <v>4.020234994736669E-2</v>
      </c>
      <c r="G111" s="422">
        <f>'3M - LGS'!G111</f>
        <v>4.2431896418072129E-2</v>
      </c>
      <c r="H111" s="422">
        <f>'3M - LGS'!H111</f>
        <v>8.0517978960174888E-2</v>
      </c>
      <c r="I111" s="446">
        <f>'3M - LGS'!I111</f>
        <v>8.3115482222942821E-2</v>
      </c>
      <c r="J111" s="446">
        <f>'3M - LGS'!J111</f>
        <v>8.4519356113417099E-2</v>
      </c>
      <c r="K111" s="446">
        <f>'3M - LGS'!K111</f>
        <v>8.4685619189997327E-2</v>
      </c>
      <c r="L111" s="446">
        <f>'3M - LGS'!L111</f>
        <v>4.3771535634283605E-2</v>
      </c>
      <c r="M111" s="446">
        <f>'3M - LGS'!M111</f>
        <v>4.4072115891515086E-2</v>
      </c>
      <c r="N111" s="446">
        <f>'3M - LGS'!N111</f>
        <v>4.2021266117095453E-2</v>
      </c>
      <c r="O111" s="446">
        <f>'3M - LGS'!O111</f>
        <v>4.1160476479958422E-2</v>
      </c>
      <c r="P111" s="446">
        <f>'3M - LGS'!P111</f>
        <v>4.14017286346514E-2</v>
      </c>
      <c r="Q111" s="446">
        <f>'3M - LGS'!Q111</f>
        <v>4.2874473574818231E-2</v>
      </c>
      <c r="R111" s="446">
        <f>'3M - LGS'!R111</f>
        <v>4.3567351875307025E-2</v>
      </c>
      <c r="S111" s="446">
        <f>'3M - LGS'!S111</f>
        <v>4.5203207673382241E-2</v>
      </c>
      <c r="T111" s="446">
        <f>'3M - LGS'!T111</f>
        <v>8.7375949566271344E-2</v>
      </c>
      <c r="U111" s="446">
        <f>'3M - LGS'!U111</f>
        <v>8.3115482222942821E-2</v>
      </c>
      <c r="V111" s="446">
        <f>'3M - LGS'!V111</f>
        <v>8.4519356113417099E-2</v>
      </c>
      <c r="W111" s="446">
        <f>'3M - LGS'!W111</f>
        <v>8.4685619189997327E-2</v>
      </c>
      <c r="X111" s="446">
        <f>'3M - LGS'!X111</f>
        <v>4.3771535634283605E-2</v>
      </c>
      <c r="Y111" s="446">
        <f>'3M - LGS'!Y111</f>
        <v>4.4072115891515086E-2</v>
      </c>
      <c r="Z111" s="446">
        <f>'3M - LGS'!Z111</f>
        <v>4.2021266117095453E-2</v>
      </c>
      <c r="AA111" s="446">
        <f>'3M - LGS'!AA111</f>
        <v>4.1160476479958422E-2</v>
      </c>
      <c r="AB111" s="446">
        <f>'3M - LGS'!AB111</f>
        <v>4.14017286346514E-2</v>
      </c>
      <c r="AC111" s="446">
        <f>'3M - LGS'!AC111</f>
        <v>4.2874473574818231E-2</v>
      </c>
      <c r="AD111" s="446">
        <f>'3M - LGS'!AD111</f>
        <v>4.3567351875307025E-2</v>
      </c>
      <c r="AE111" s="446">
        <f>'3M - LGS'!AE111</f>
        <v>4.5203207673382241E-2</v>
      </c>
      <c r="AF111" s="446">
        <f>'3M - LGS'!AF111</f>
        <v>8.7375949566271344E-2</v>
      </c>
      <c r="AG111" s="446">
        <f>'3M - LGS'!AG111</f>
        <v>8.3115482222942821E-2</v>
      </c>
      <c r="AH111" s="446">
        <f>'3M - LGS'!AH111</f>
        <v>8.4519356113417099E-2</v>
      </c>
      <c r="AI111" s="446">
        <f>'3M - LGS'!AI111</f>
        <v>8.4685619189997327E-2</v>
      </c>
      <c r="AJ111" s="446">
        <f>'3M - LGS'!AJ111</f>
        <v>4.3771535634283605E-2</v>
      </c>
      <c r="AK111" s="446">
        <f>'3M - LGS'!AK111</f>
        <v>4.4072115891515086E-2</v>
      </c>
      <c r="AL111" s="446">
        <f>'3M - LGS'!AL111</f>
        <v>4.2021266117095453E-2</v>
      </c>
      <c r="AM111" s="446">
        <f>'3M - LGS'!AM111</f>
        <v>4.1160476479958422E-2</v>
      </c>
      <c r="AN111" s="446">
        <f>'3M - LGS'!AN111</f>
        <v>4.14017286346514E-2</v>
      </c>
      <c r="AO111" s="446">
        <f>'3M - LGS'!AO111</f>
        <v>4.2874473574818231E-2</v>
      </c>
      <c r="AP111" s="446">
        <f>'3M - LGS'!AP111</f>
        <v>4.3567351875307025E-2</v>
      </c>
      <c r="AQ111" s="446">
        <f>'3M - LGS'!AQ111</f>
        <v>4.5203207673382241E-2</v>
      </c>
      <c r="AR111" s="446">
        <f>'3M - LGS'!AR111</f>
        <v>8.7375949566271344E-2</v>
      </c>
      <c r="AS111" s="446">
        <f>'3M - LGS'!AS111</f>
        <v>8.3115482222942821E-2</v>
      </c>
      <c r="AT111" s="446">
        <f>'3M - LGS'!AT111</f>
        <v>8.4519356113417099E-2</v>
      </c>
      <c r="AU111" s="446">
        <f>'3M - LGS'!AU111</f>
        <v>8.4685619189997327E-2</v>
      </c>
      <c r="AV111" s="446">
        <f>'3M - LGS'!AV111</f>
        <v>4.3771535634283605E-2</v>
      </c>
      <c r="AW111" s="446">
        <f>'3M - LGS'!AW111</f>
        <v>4.4072115891515086E-2</v>
      </c>
      <c r="AX111" s="446">
        <f>'3M - LGS'!AX111</f>
        <v>4.2021266117095453E-2</v>
      </c>
      <c r="AY111" s="446">
        <f>'3M - LGS'!AY111</f>
        <v>4.1160476479958422E-2</v>
      </c>
      <c r="AZ111" s="446">
        <f>'3M - LGS'!AZ111</f>
        <v>4.14017286346514E-2</v>
      </c>
      <c r="BA111" s="446">
        <f>'3M - LGS'!BA111</f>
        <v>4.2874473574818231E-2</v>
      </c>
      <c r="BB111" s="446">
        <f>'3M - LGS'!BB111</f>
        <v>4.3567351875307025E-2</v>
      </c>
      <c r="BC111" s="446">
        <f>'3M - LGS'!BC111</f>
        <v>4.5203207673382241E-2</v>
      </c>
      <c r="BD111" s="446">
        <f>'3M - LGS'!BD111</f>
        <v>8.7375949566271344E-2</v>
      </c>
      <c r="BE111" s="446">
        <f>'3M - LGS'!BE111</f>
        <v>8.3115482222942821E-2</v>
      </c>
      <c r="BF111" s="446">
        <f>'3M - LGS'!BF111</f>
        <v>8.4519356113417099E-2</v>
      </c>
      <c r="BG111" s="446">
        <f>'3M - LGS'!BG111</f>
        <v>8.4685619189997327E-2</v>
      </c>
      <c r="BH111" s="446">
        <f>'3M - LGS'!BH111</f>
        <v>4.3771535634283605E-2</v>
      </c>
      <c r="BI111" s="446">
        <f>'3M - LGS'!BI111</f>
        <v>4.4072115891515086E-2</v>
      </c>
      <c r="BJ111" s="446">
        <f>'3M - LGS'!BJ111</f>
        <v>4.2021266117095453E-2</v>
      </c>
      <c r="BK111" s="446">
        <f>'3M - LGS'!BK111</f>
        <v>4.1160476479958422E-2</v>
      </c>
      <c r="BL111" s="446">
        <f>'3M - LGS'!BL111</f>
        <v>4.14017286346514E-2</v>
      </c>
      <c r="BM111" s="446">
        <f>'3M - LGS'!BM111</f>
        <v>4.2874473574818231E-2</v>
      </c>
      <c r="BN111" s="446">
        <f>'3M - LGS'!BN111</f>
        <v>4.3567351875307025E-2</v>
      </c>
      <c r="BO111" s="446">
        <f>'3M - LGS'!BO111</f>
        <v>4.5203207673382241E-2</v>
      </c>
      <c r="BP111" s="446">
        <f>'3M - LGS'!BP111</f>
        <v>8.7375949566271344E-2</v>
      </c>
      <c r="BQ111" s="446">
        <f>'3M - LGS'!BQ111</f>
        <v>8.3115482222942821E-2</v>
      </c>
      <c r="BR111" s="446">
        <f>'3M - LGS'!BR111</f>
        <v>8.4519356113417099E-2</v>
      </c>
      <c r="BS111" s="446">
        <f>'3M - LGS'!BS111</f>
        <v>8.4685619189997327E-2</v>
      </c>
      <c r="BT111" s="446">
        <f>'3M - LGS'!BT111</f>
        <v>4.3771535634283605E-2</v>
      </c>
      <c r="BU111" s="446">
        <f>'3M - LGS'!BU111</f>
        <v>4.4072115891515086E-2</v>
      </c>
      <c r="BV111" s="446">
        <f>'3M - LGS'!BV111</f>
        <v>4.2021266117095453E-2</v>
      </c>
      <c r="BW111" s="446">
        <f>'3M - LGS'!BW111</f>
        <v>4.1160476479958422E-2</v>
      </c>
      <c r="BX111" s="446">
        <f>'3M - LGS'!BX111</f>
        <v>4.14017286346514E-2</v>
      </c>
      <c r="BY111" s="446">
        <f>'3M - LGS'!BY111</f>
        <v>4.2874473574818231E-2</v>
      </c>
      <c r="BZ111" s="446">
        <f>'3M - LGS'!BZ111</f>
        <v>4.3567351875307025E-2</v>
      </c>
      <c r="CA111" s="446">
        <f>'3M - LGS'!CA111</f>
        <v>4.5203207673382241E-2</v>
      </c>
      <c r="CB111" s="446">
        <f>'3M - LGS'!CB111</f>
        <v>8.7375949566271344E-2</v>
      </c>
      <c r="CC111" s="446">
        <f>'3M - LGS'!CC111</f>
        <v>8.3115482222942821E-2</v>
      </c>
      <c r="CD111" s="446">
        <f>'3M - LGS'!CD111</f>
        <v>8.4519356113417099E-2</v>
      </c>
      <c r="CE111" s="446">
        <f>'3M - LGS'!CE111</f>
        <v>8.4685619189997327E-2</v>
      </c>
      <c r="CF111" s="446">
        <f>'3M - LGS'!CF111</f>
        <v>4.3771535634283605E-2</v>
      </c>
      <c r="CG111" s="446">
        <f>'3M - LGS'!CG111</f>
        <v>4.4072115891515086E-2</v>
      </c>
      <c r="CH111" s="446">
        <f>'3M - LGS'!CH111</f>
        <v>4.2021266117095453E-2</v>
      </c>
    </row>
    <row r="112" spans="1:86" hidden="1" x14ac:dyDescent="0.3">
      <c r="A112" s="579"/>
      <c r="B112" s="288" t="s">
        <v>21</v>
      </c>
      <c r="C112" s="422">
        <f>'3M - LGS'!C112</f>
        <v>3.5883229561628725E-2</v>
      </c>
      <c r="D112" s="422">
        <f>'3M - LGS'!D112</f>
        <v>3.6232421772460818E-2</v>
      </c>
      <c r="E112" s="422">
        <f>'3M - LGS'!E112</f>
        <v>3.6780597823695457E-2</v>
      </c>
      <c r="F112" s="422">
        <f>'3M - LGS'!F112</f>
        <v>3.899666314606854E-2</v>
      </c>
      <c r="G112" s="422">
        <f>'3M - LGS'!G112</f>
        <v>4.0518006421632537E-2</v>
      </c>
      <c r="H112" s="422">
        <f>'3M - LGS'!H112</f>
        <v>7.2592711079720179E-2</v>
      </c>
      <c r="I112" s="446">
        <f>'3M - LGS'!I112</f>
        <v>7.5160055010362714E-2</v>
      </c>
      <c r="J112" s="446">
        <f>'3M - LGS'!J112</f>
        <v>7.5489415013257136E-2</v>
      </c>
      <c r="K112" s="446">
        <f>'3M - LGS'!K112</f>
        <v>7.3337364897793161E-2</v>
      </c>
      <c r="L112" s="446">
        <f>'3M - LGS'!L112</f>
        <v>4.0033797585901781E-2</v>
      </c>
      <c r="M112" s="446">
        <f>'3M - LGS'!M112</f>
        <v>4.0929944863121244E-2</v>
      </c>
      <c r="N112" s="446">
        <f>'3M - LGS'!N112</f>
        <v>3.9712308948747624E-2</v>
      </c>
      <c r="O112" s="446">
        <f>'3M - LGS'!O112</f>
        <v>3.8681006913950738E-2</v>
      </c>
      <c r="P112" s="446">
        <f>'3M - LGS'!P112</f>
        <v>3.8540231176964271E-2</v>
      </c>
      <c r="Q112" s="446">
        <f>'3M - LGS'!Q112</f>
        <v>3.9571908998964601E-2</v>
      </c>
      <c r="R112" s="446">
        <f>'3M - LGS'!R112</f>
        <v>4.1357283311798561E-2</v>
      </c>
      <c r="S112" s="446">
        <f>'3M - LGS'!S112</f>
        <v>4.1776210121445938E-2</v>
      </c>
      <c r="T112" s="446">
        <f>'3M - LGS'!T112</f>
        <v>7.7489258063776892E-2</v>
      </c>
      <c r="U112" s="446">
        <f>'3M - LGS'!U112</f>
        <v>7.5160055010362714E-2</v>
      </c>
      <c r="V112" s="446">
        <f>'3M - LGS'!V112</f>
        <v>7.5489415013257136E-2</v>
      </c>
      <c r="W112" s="446">
        <f>'3M - LGS'!W112</f>
        <v>7.3337364897793161E-2</v>
      </c>
      <c r="X112" s="446">
        <f>'3M - LGS'!X112</f>
        <v>4.0033797585901781E-2</v>
      </c>
      <c r="Y112" s="446">
        <f>'3M - LGS'!Y112</f>
        <v>4.0929944863121244E-2</v>
      </c>
      <c r="Z112" s="446">
        <f>'3M - LGS'!Z112</f>
        <v>3.9712308948747624E-2</v>
      </c>
      <c r="AA112" s="446">
        <f>'3M - LGS'!AA112</f>
        <v>3.8681006913950738E-2</v>
      </c>
      <c r="AB112" s="446">
        <f>'3M - LGS'!AB112</f>
        <v>3.8540231176964271E-2</v>
      </c>
      <c r="AC112" s="446">
        <f>'3M - LGS'!AC112</f>
        <v>3.9571908998964601E-2</v>
      </c>
      <c r="AD112" s="446">
        <f>'3M - LGS'!AD112</f>
        <v>4.1357283311798561E-2</v>
      </c>
      <c r="AE112" s="446">
        <f>'3M - LGS'!AE112</f>
        <v>4.1776210121445938E-2</v>
      </c>
      <c r="AF112" s="446">
        <f>'3M - LGS'!AF112</f>
        <v>7.7489258063776892E-2</v>
      </c>
      <c r="AG112" s="446">
        <f>'3M - LGS'!AG112</f>
        <v>7.5160055010362714E-2</v>
      </c>
      <c r="AH112" s="446">
        <f>'3M - LGS'!AH112</f>
        <v>7.5489415013257136E-2</v>
      </c>
      <c r="AI112" s="446">
        <f>'3M - LGS'!AI112</f>
        <v>7.3337364897793161E-2</v>
      </c>
      <c r="AJ112" s="446">
        <f>'3M - LGS'!AJ112</f>
        <v>4.0033797585901781E-2</v>
      </c>
      <c r="AK112" s="446">
        <f>'3M - LGS'!AK112</f>
        <v>4.0929944863121244E-2</v>
      </c>
      <c r="AL112" s="446">
        <f>'3M - LGS'!AL112</f>
        <v>3.9712308948747624E-2</v>
      </c>
      <c r="AM112" s="446">
        <f>'3M - LGS'!AM112</f>
        <v>3.8681006913950738E-2</v>
      </c>
      <c r="AN112" s="446">
        <f>'3M - LGS'!AN112</f>
        <v>3.8540231176964271E-2</v>
      </c>
      <c r="AO112" s="446">
        <f>'3M - LGS'!AO112</f>
        <v>3.9571908998964601E-2</v>
      </c>
      <c r="AP112" s="446">
        <f>'3M - LGS'!AP112</f>
        <v>4.1357283311798561E-2</v>
      </c>
      <c r="AQ112" s="446">
        <f>'3M - LGS'!AQ112</f>
        <v>4.1776210121445938E-2</v>
      </c>
      <c r="AR112" s="446">
        <f>'3M - LGS'!AR112</f>
        <v>7.7489258063776892E-2</v>
      </c>
      <c r="AS112" s="446">
        <f>'3M - LGS'!AS112</f>
        <v>7.5160055010362714E-2</v>
      </c>
      <c r="AT112" s="446">
        <f>'3M - LGS'!AT112</f>
        <v>7.5489415013257136E-2</v>
      </c>
      <c r="AU112" s="446">
        <f>'3M - LGS'!AU112</f>
        <v>7.3337364897793161E-2</v>
      </c>
      <c r="AV112" s="446">
        <f>'3M - LGS'!AV112</f>
        <v>4.0033797585901781E-2</v>
      </c>
      <c r="AW112" s="446">
        <f>'3M - LGS'!AW112</f>
        <v>4.0929944863121244E-2</v>
      </c>
      <c r="AX112" s="446">
        <f>'3M - LGS'!AX112</f>
        <v>3.9712308948747624E-2</v>
      </c>
      <c r="AY112" s="446">
        <f>'3M - LGS'!AY112</f>
        <v>3.8681006913950738E-2</v>
      </c>
      <c r="AZ112" s="446">
        <f>'3M - LGS'!AZ112</f>
        <v>3.8540231176964271E-2</v>
      </c>
      <c r="BA112" s="446">
        <f>'3M - LGS'!BA112</f>
        <v>3.9571908998964601E-2</v>
      </c>
      <c r="BB112" s="446">
        <f>'3M - LGS'!BB112</f>
        <v>4.1357283311798561E-2</v>
      </c>
      <c r="BC112" s="446">
        <f>'3M - LGS'!BC112</f>
        <v>4.1776210121445938E-2</v>
      </c>
      <c r="BD112" s="446">
        <f>'3M - LGS'!BD112</f>
        <v>7.7489258063776892E-2</v>
      </c>
      <c r="BE112" s="446">
        <f>'3M - LGS'!BE112</f>
        <v>7.5160055010362714E-2</v>
      </c>
      <c r="BF112" s="446">
        <f>'3M - LGS'!BF112</f>
        <v>7.5489415013257136E-2</v>
      </c>
      <c r="BG112" s="446">
        <f>'3M - LGS'!BG112</f>
        <v>7.3337364897793161E-2</v>
      </c>
      <c r="BH112" s="446">
        <f>'3M - LGS'!BH112</f>
        <v>4.0033797585901781E-2</v>
      </c>
      <c r="BI112" s="446">
        <f>'3M - LGS'!BI112</f>
        <v>4.0929944863121244E-2</v>
      </c>
      <c r="BJ112" s="446">
        <f>'3M - LGS'!BJ112</f>
        <v>3.9712308948747624E-2</v>
      </c>
      <c r="BK112" s="446">
        <f>'3M - LGS'!BK112</f>
        <v>3.8681006913950738E-2</v>
      </c>
      <c r="BL112" s="446">
        <f>'3M - LGS'!BL112</f>
        <v>3.8540231176964271E-2</v>
      </c>
      <c r="BM112" s="446">
        <f>'3M - LGS'!BM112</f>
        <v>3.9571908998964601E-2</v>
      </c>
      <c r="BN112" s="446">
        <f>'3M - LGS'!BN112</f>
        <v>4.1357283311798561E-2</v>
      </c>
      <c r="BO112" s="446">
        <f>'3M - LGS'!BO112</f>
        <v>4.1776210121445938E-2</v>
      </c>
      <c r="BP112" s="446">
        <f>'3M - LGS'!BP112</f>
        <v>7.7489258063776892E-2</v>
      </c>
      <c r="BQ112" s="446">
        <f>'3M - LGS'!BQ112</f>
        <v>7.5160055010362714E-2</v>
      </c>
      <c r="BR112" s="446">
        <f>'3M - LGS'!BR112</f>
        <v>7.5489415013257136E-2</v>
      </c>
      <c r="BS112" s="446">
        <f>'3M - LGS'!BS112</f>
        <v>7.3337364897793161E-2</v>
      </c>
      <c r="BT112" s="446">
        <f>'3M - LGS'!BT112</f>
        <v>4.0033797585901781E-2</v>
      </c>
      <c r="BU112" s="446">
        <f>'3M - LGS'!BU112</f>
        <v>4.0929944863121244E-2</v>
      </c>
      <c r="BV112" s="446">
        <f>'3M - LGS'!BV112</f>
        <v>3.9712308948747624E-2</v>
      </c>
      <c r="BW112" s="446">
        <f>'3M - LGS'!BW112</f>
        <v>3.8681006913950738E-2</v>
      </c>
      <c r="BX112" s="446">
        <f>'3M - LGS'!BX112</f>
        <v>3.8540231176964271E-2</v>
      </c>
      <c r="BY112" s="446">
        <f>'3M - LGS'!BY112</f>
        <v>3.9571908998964601E-2</v>
      </c>
      <c r="BZ112" s="446">
        <f>'3M - LGS'!BZ112</f>
        <v>4.1357283311798561E-2</v>
      </c>
      <c r="CA112" s="446">
        <f>'3M - LGS'!CA112</f>
        <v>4.1776210121445938E-2</v>
      </c>
      <c r="CB112" s="446">
        <f>'3M - LGS'!CB112</f>
        <v>7.7489258063776892E-2</v>
      </c>
      <c r="CC112" s="446">
        <f>'3M - LGS'!CC112</f>
        <v>7.5160055010362714E-2</v>
      </c>
      <c r="CD112" s="446">
        <f>'3M - LGS'!CD112</f>
        <v>7.5489415013257136E-2</v>
      </c>
      <c r="CE112" s="446">
        <f>'3M - LGS'!CE112</f>
        <v>7.3337364897793161E-2</v>
      </c>
      <c r="CF112" s="446">
        <f>'3M - LGS'!CF112</f>
        <v>4.0033797585901781E-2</v>
      </c>
      <c r="CG112" s="446">
        <f>'3M - LGS'!CG112</f>
        <v>4.0929944863121244E-2</v>
      </c>
      <c r="CH112" s="446">
        <f>'3M - LGS'!CH112</f>
        <v>3.9712308948747624E-2</v>
      </c>
    </row>
    <row r="113" spans="1:86" hidden="1" x14ac:dyDescent="0.3">
      <c r="A113" s="579"/>
      <c r="B113" s="288" t="s">
        <v>1</v>
      </c>
      <c r="C113" s="422">
        <f>'3M - LGS'!C113</f>
        <v>3.7988674494240669E-2</v>
      </c>
      <c r="D113" s="422">
        <f>'3M - LGS'!D113</f>
        <v>3.8843753189873799E-2</v>
      </c>
      <c r="E113" s="422">
        <f>'3M - LGS'!E113</f>
        <v>3.9696816372568701E-2</v>
      </c>
      <c r="F113" s="422">
        <f>'3M - LGS'!F113</f>
        <v>4.3681512217985115E-2</v>
      </c>
      <c r="G113" s="422">
        <f>'3M - LGS'!G113</f>
        <v>4.6404049103856412E-2</v>
      </c>
      <c r="H113" s="422">
        <f>'3M - LGS'!H113</f>
        <v>8.1104985181427364E-2</v>
      </c>
      <c r="I113" s="446">
        <f>'3M - LGS'!I113</f>
        <v>8.3462932305408757E-2</v>
      </c>
      <c r="J113" s="446">
        <f>'3M - LGS'!J113</f>
        <v>8.4977911619780744E-2</v>
      </c>
      <c r="K113" s="446">
        <f>'3M - LGS'!K113</f>
        <v>8.7747976690638094E-2</v>
      </c>
      <c r="L113" s="446">
        <f>'3M - LGS'!L113</f>
        <v>4.9657375060733117E-2</v>
      </c>
      <c r="M113" s="446">
        <f>'3M - LGS'!M113</f>
        <v>4.9379139452495391E-2</v>
      </c>
      <c r="N113" s="446">
        <f>'3M - LGS'!N113</f>
        <v>4.3708999999999998E-2</v>
      </c>
      <c r="O113" s="446">
        <f>'3M - LGS'!O113</f>
        <v>4.2347000000000003E-2</v>
      </c>
      <c r="P113" s="446">
        <f>'3M - LGS'!P113</f>
        <v>4.2303E-2</v>
      </c>
      <c r="Q113" s="446">
        <f>'3M - LGS'!Q113</f>
        <v>4.4350000000000001E-2</v>
      </c>
      <c r="R113" s="446">
        <f>'3M - LGS'!R113</f>
        <v>4.9352782874207732E-2</v>
      </c>
      <c r="S113" s="446">
        <f>'3M - LGS'!S113</f>
        <v>5.1340815851987277E-2</v>
      </c>
      <c r="T113" s="446">
        <f>'3M - LGS'!T113</f>
        <v>8.8104771255734377E-2</v>
      </c>
      <c r="U113" s="446">
        <f>'3M - LGS'!U113</f>
        <v>8.3462932305408757E-2</v>
      </c>
      <c r="V113" s="446">
        <f>'3M - LGS'!V113</f>
        <v>8.4977911619780744E-2</v>
      </c>
      <c r="W113" s="446">
        <f>'3M - LGS'!W113</f>
        <v>8.7747976690638094E-2</v>
      </c>
      <c r="X113" s="446">
        <f>'3M - LGS'!X113</f>
        <v>4.9657375060733117E-2</v>
      </c>
      <c r="Y113" s="446">
        <f>'3M - LGS'!Y113</f>
        <v>4.9379139452495391E-2</v>
      </c>
      <c r="Z113" s="446">
        <f>'3M - LGS'!Z113</f>
        <v>4.3708999999999998E-2</v>
      </c>
      <c r="AA113" s="446">
        <f>'3M - LGS'!AA113</f>
        <v>4.2347000000000003E-2</v>
      </c>
      <c r="AB113" s="446">
        <f>'3M - LGS'!AB113</f>
        <v>4.2303E-2</v>
      </c>
      <c r="AC113" s="446">
        <f>'3M - LGS'!AC113</f>
        <v>4.4350000000000001E-2</v>
      </c>
      <c r="AD113" s="446">
        <f>'3M - LGS'!AD113</f>
        <v>4.9352782874207732E-2</v>
      </c>
      <c r="AE113" s="446">
        <f>'3M - LGS'!AE113</f>
        <v>5.1340815851987277E-2</v>
      </c>
      <c r="AF113" s="446">
        <f>'3M - LGS'!AF113</f>
        <v>8.8104771255734377E-2</v>
      </c>
      <c r="AG113" s="446">
        <f>'3M - LGS'!AG113</f>
        <v>8.3462932305408757E-2</v>
      </c>
      <c r="AH113" s="446">
        <f>'3M - LGS'!AH113</f>
        <v>8.4977911619780744E-2</v>
      </c>
      <c r="AI113" s="446">
        <f>'3M - LGS'!AI113</f>
        <v>8.7747976690638094E-2</v>
      </c>
      <c r="AJ113" s="446">
        <f>'3M - LGS'!AJ113</f>
        <v>4.9657375060733117E-2</v>
      </c>
      <c r="AK113" s="446">
        <f>'3M - LGS'!AK113</f>
        <v>4.9379139452495391E-2</v>
      </c>
      <c r="AL113" s="446">
        <f>'3M - LGS'!AL113</f>
        <v>4.3708999999999998E-2</v>
      </c>
      <c r="AM113" s="446">
        <f>'3M - LGS'!AM113</f>
        <v>4.2347000000000003E-2</v>
      </c>
      <c r="AN113" s="446">
        <f>'3M - LGS'!AN113</f>
        <v>4.2303E-2</v>
      </c>
      <c r="AO113" s="446">
        <f>'3M - LGS'!AO113</f>
        <v>4.4350000000000001E-2</v>
      </c>
      <c r="AP113" s="446">
        <f>'3M - LGS'!AP113</f>
        <v>4.9352782874207732E-2</v>
      </c>
      <c r="AQ113" s="446">
        <f>'3M - LGS'!AQ113</f>
        <v>5.1340815851987277E-2</v>
      </c>
      <c r="AR113" s="446">
        <f>'3M - LGS'!AR113</f>
        <v>8.8104771255734377E-2</v>
      </c>
      <c r="AS113" s="446">
        <f>'3M - LGS'!AS113</f>
        <v>8.3462932305408757E-2</v>
      </c>
      <c r="AT113" s="446">
        <f>'3M - LGS'!AT113</f>
        <v>8.4977911619780744E-2</v>
      </c>
      <c r="AU113" s="446">
        <f>'3M - LGS'!AU113</f>
        <v>8.7747976690638094E-2</v>
      </c>
      <c r="AV113" s="446">
        <f>'3M - LGS'!AV113</f>
        <v>4.9657375060733117E-2</v>
      </c>
      <c r="AW113" s="446">
        <f>'3M - LGS'!AW113</f>
        <v>4.9379139452495391E-2</v>
      </c>
      <c r="AX113" s="446">
        <f>'3M - LGS'!AX113</f>
        <v>4.3708999999999998E-2</v>
      </c>
      <c r="AY113" s="446">
        <f>'3M - LGS'!AY113</f>
        <v>4.2347000000000003E-2</v>
      </c>
      <c r="AZ113" s="446">
        <f>'3M - LGS'!AZ113</f>
        <v>4.2303E-2</v>
      </c>
      <c r="BA113" s="446">
        <f>'3M - LGS'!BA113</f>
        <v>4.4350000000000001E-2</v>
      </c>
      <c r="BB113" s="446">
        <f>'3M - LGS'!BB113</f>
        <v>4.9352782874207732E-2</v>
      </c>
      <c r="BC113" s="446">
        <f>'3M - LGS'!BC113</f>
        <v>5.1340815851987277E-2</v>
      </c>
      <c r="BD113" s="446">
        <f>'3M - LGS'!BD113</f>
        <v>8.8104771255734377E-2</v>
      </c>
      <c r="BE113" s="446">
        <f>'3M - LGS'!BE113</f>
        <v>8.3462932305408757E-2</v>
      </c>
      <c r="BF113" s="446">
        <f>'3M - LGS'!BF113</f>
        <v>8.4977911619780744E-2</v>
      </c>
      <c r="BG113" s="446">
        <f>'3M - LGS'!BG113</f>
        <v>8.7747976690638094E-2</v>
      </c>
      <c r="BH113" s="446">
        <f>'3M - LGS'!BH113</f>
        <v>4.9657375060733117E-2</v>
      </c>
      <c r="BI113" s="446">
        <f>'3M - LGS'!BI113</f>
        <v>4.9379139452495391E-2</v>
      </c>
      <c r="BJ113" s="446">
        <f>'3M - LGS'!BJ113</f>
        <v>4.3708999999999998E-2</v>
      </c>
      <c r="BK113" s="446">
        <f>'3M - LGS'!BK113</f>
        <v>4.2347000000000003E-2</v>
      </c>
      <c r="BL113" s="446">
        <f>'3M - LGS'!BL113</f>
        <v>4.2303E-2</v>
      </c>
      <c r="BM113" s="446">
        <f>'3M - LGS'!BM113</f>
        <v>4.4350000000000001E-2</v>
      </c>
      <c r="BN113" s="446">
        <f>'3M - LGS'!BN113</f>
        <v>4.9352782874207732E-2</v>
      </c>
      <c r="BO113" s="446">
        <f>'3M - LGS'!BO113</f>
        <v>5.1340815851987277E-2</v>
      </c>
      <c r="BP113" s="446">
        <f>'3M - LGS'!BP113</f>
        <v>8.8104771255734377E-2</v>
      </c>
      <c r="BQ113" s="446">
        <f>'3M - LGS'!BQ113</f>
        <v>8.3462932305408757E-2</v>
      </c>
      <c r="BR113" s="446">
        <f>'3M - LGS'!BR113</f>
        <v>8.4977911619780744E-2</v>
      </c>
      <c r="BS113" s="446">
        <f>'3M - LGS'!BS113</f>
        <v>8.7747976690638094E-2</v>
      </c>
      <c r="BT113" s="446">
        <f>'3M - LGS'!BT113</f>
        <v>4.9657375060733117E-2</v>
      </c>
      <c r="BU113" s="446">
        <f>'3M - LGS'!BU113</f>
        <v>4.9379139452495391E-2</v>
      </c>
      <c r="BV113" s="446">
        <f>'3M - LGS'!BV113</f>
        <v>4.3708999999999998E-2</v>
      </c>
      <c r="BW113" s="446">
        <f>'3M - LGS'!BW113</f>
        <v>4.2347000000000003E-2</v>
      </c>
      <c r="BX113" s="446">
        <f>'3M - LGS'!BX113</f>
        <v>4.2303E-2</v>
      </c>
      <c r="BY113" s="446">
        <f>'3M - LGS'!BY113</f>
        <v>4.4350000000000001E-2</v>
      </c>
      <c r="BZ113" s="446">
        <f>'3M - LGS'!BZ113</f>
        <v>4.9352782874207732E-2</v>
      </c>
      <c r="CA113" s="446">
        <f>'3M - LGS'!CA113</f>
        <v>5.1340815851987277E-2</v>
      </c>
      <c r="CB113" s="446">
        <f>'3M - LGS'!CB113</f>
        <v>8.8104771255734377E-2</v>
      </c>
      <c r="CC113" s="446">
        <f>'3M - LGS'!CC113</f>
        <v>8.3462932305408757E-2</v>
      </c>
      <c r="CD113" s="446">
        <f>'3M - LGS'!CD113</f>
        <v>8.4977911619780744E-2</v>
      </c>
      <c r="CE113" s="446">
        <f>'3M - LGS'!CE113</f>
        <v>8.7747976690638094E-2</v>
      </c>
      <c r="CF113" s="446">
        <f>'3M - LGS'!CF113</f>
        <v>4.9657375060733117E-2</v>
      </c>
      <c r="CG113" s="446">
        <f>'3M - LGS'!CG113</f>
        <v>4.9379139452495391E-2</v>
      </c>
      <c r="CH113" s="446">
        <f>'3M - LGS'!CH113</f>
        <v>4.3708999999999998E-2</v>
      </c>
    </row>
    <row r="114" spans="1:86" hidden="1" x14ac:dyDescent="0.3">
      <c r="A114" s="579"/>
      <c r="B114" s="288" t="s">
        <v>22</v>
      </c>
      <c r="C114" s="422">
        <f>'3M - LGS'!C114</f>
        <v>2.957819256942195E-2</v>
      </c>
      <c r="D114" s="422">
        <f>'3M - LGS'!D114</f>
        <v>2.9938472201453955E-2</v>
      </c>
      <c r="E114" s="422">
        <f>'3M - LGS'!E114</f>
        <v>3.0319948908436645E-2</v>
      </c>
      <c r="F114" s="422">
        <f>'3M - LGS'!F114</f>
        <v>3.1635349441329765E-2</v>
      </c>
      <c r="G114" s="422">
        <f>'3M - LGS'!G114</f>
        <v>3.2068328289533564E-2</v>
      </c>
      <c r="H114" s="422">
        <f>'3M - LGS'!H114</f>
        <v>5.2784608815079209E-2</v>
      </c>
      <c r="I114" s="446">
        <f>'3M - LGS'!I114</f>
        <v>5.0489724771027894E-2</v>
      </c>
      <c r="J114" s="446">
        <f>'3M - LGS'!J114</f>
        <v>4.9823722342538804E-2</v>
      </c>
      <c r="K114" s="446">
        <f>'3M - LGS'!K114</f>
        <v>5.0644353965207362E-2</v>
      </c>
      <c r="L114" s="446">
        <f>'3M - LGS'!L114</f>
        <v>3.0122999041826495E-2</v>
      </c>
      <c r="M114" s="446">
        <f>'3M - LGS'!M114</f>
        <v>3.0594358925164721E-2</v>
      </c>
      <c r="N114" s="446">
        <f>'3M - LGS'!N114</f>
        <v>2.9781145367565039E-2</v>
      </c>
      <c r="O114" s="446">
        <f>'3M - LGS'!O114</f>
        <v>2.9295408494876111E-2</v>
      </c>
      <c r="P114" s="446">
        <f>'3M - LGS'!P114</f>
        <v>2.9321405491105949E-2</v>
      </c>
      <c r="Q114" s="446">
        <f>'3M - LGS'!Q114</f>
        <v>2.9959589922715364E-2</v>
      </c>
      <c r="R114" s="446">
        <f>'3M - LGS'!R114</f>
        <v>3.083146106079096E-2</v>
      </c>
      <c r="S114" s="446">
        <f>'3M - LGS'!S114</f>
        <v>3.0354620609130651E-2</v>
      </c>
      <c r="T114" s="446">
        <f>'3M - LGS'!T114</f>
        <v>5.2192876606583817E-2</v>
      </c>
      <c r="U114" s="446">
        <f>'3M - LGS'!U114</f>
        <v>5.0489724771027894E-2</v>
      </c>
      <c r="V114" s="446">
        <f>'3M - LGS'!V114</f>
        <v>4.9823722342538804E-2</v>
      </c>
      <c r="W114" s="446">
        <f>'3M - LGS'!W114</f>
        <v>5.0644353965207362E-2</v>
      </c>
      <c r="X114" s="446">
        <f>'3M - LGS'!X114</f>
        <v>3.0122999041826495E-2</v>
      </c>
      <c r="Y114" s="446">
        <f>'3M - LGS'!Y114</f>
        <v>3.0594358925164721E-2</v>
      </c>
      <c r="Z114" s="446">
        <f>'3M - LGS'!Z114</f>
        <v>2.9781145367565039E-2</v>
      </c>
      <c r="AA114" s="446">
        <f>'3M - LGS'!AA114</f>
        <v>2.9295408494876111E-2</v>
      </c>
      <c r="AB114" s="446">
        <f>'3M - LGS'!AB114</f>
        <v>2.9321405491105949E-2</v>
      </c>
      <c r="AC114" s="446">
        <f>'3M - LGS'!AC114</f>
        <v>2.9959589922715364E-2</v>
      </c>
      <c r="AD114" s="446">
        <f>'3M - LGS'!AD114</f>
        <v>3.083146106079096E-2</v>
      </c>
      <c r="AE114" s="446">
        <f>'3M - LGS'!AE114</f>
        <v>3.0354620609130651E-2</v>
      </c>
      <c r="AF114" s="446">
        <f>'3M - LGS'!AF114</f>
        <v>5.2192876606583817E-2</v>
      </c>
      <c r="AG114" s="446">
        <f>'3M - LGS'!AG114</f>
        <v>5.0489724771027894E-2</v>
      </c>
      <c r="AH114" s="446">
        <f>'3M - LGS'!AH114</f>
        <v>4.9823722342538804E-2</v>
      </c>
      <c r="AI114" s="446">
        <f>'3M - LGS'!AI114</f>
        <v>5.0644353965207362E-2</v>
      </c>
      <c r="AJ114" s="446">
        <f>'3M - LGS'!AJ114</f>
        <v>3.0122999041826495E-2</v>
      </c>
      <c r="AK114" s="446">
        <f>'3M - LGS'!AK114</f>
        <v>3.0594358925164721E-2</v>
      </c>
      <c r="AL114" s="446">
        <f>'3M - LGS'!AL114</f>
        <v>2.9781145367565039E-2</v>
      </c>
      <c r="AM114" s="446">
        <f>'3M - LGS'!AM114</f>
        <v>2.9295408494876111E-2</v>
      </c>
      <c r="AN114" s="446">
        <f>'3M - LGS'!AN114</f>
        <v>2.9321405491105949E-2</v>
      </c>
      <c r="AO114" s="446">
        <f>'3M - LGS'!AO114</f>
        <v>2.9959589922715364E-2</v>
      </c>
      <c r="AP114" s="446">
        <f>'3M - LGS'!AP114</f>
        <v>3.083146106079096E-2</v>
      </c>
      <c r="AQ114" s="446">
        <f>'3M - LGS'!AQ114</f>
        <v>3.0354620609130651E-2</v>
      </c>
      <c r="AR114" s="446">
        <f>'3M - LGS'!AR114</f>
        <v>5.2192876606583817E-2</v>
      </c>
      <c r="AS114" s="446">
        <f>'3M - LGS'!AS114</f>
        <v>5.0489724771027894E-2</v>
      </c>
      <c r="AT114" s="446">
        <f>'3M - LGS'!AT114</f>
        <v>4.9823722342538804E-2</v>
      </c>
      <c r="AU114" s="446">
        <f>'3M - LGS'!AU114</f>
        <v>5.0644353965207362E-2</v>
      </c>
      <c r="AV114" s="446">
        <f>'3M - LGS'!AV114</f>
        <v>3.0122999041826495E-2</v>
      </c>
      <c r="AW114" s="446">
        <f>'3M - LGS'!AW114</f>
        <v>3.0594358925164721E-2</v>
      </c>
      <c r="AX114" s="446">
        <f>'3M - LGS'!AX114</f>
        <v>2.9781145367565039E-2</v>
      </c>
      <c r="AY114" s="446">
        <f>'3M - LGS'!AY114</f>
        <v>2.9295408494876111E-2</v>
      </c>
      <c r="AZ114" s="446">
        <f>'3M - LGS'!AZ114</f>
        <v>2.9321405491105949E-2</v>
      </c>
      <c r="BA114" s="446">
        <f>'3M - LGS'!BA114</f>
        <v>2.9959589922715364E-2</v>
      </c>
      <c r="BB114" s="446">
        <f>'3M - LGS'!BB114</f>
        <v>3.083146106079096E-2</v>
      </c>
      <c r="BC114" s="446">
        <f>'3M - LGS'!BC114</f>
        <v>3.0354620609130651E-2</v>
      </c>
      <c r="BD114" s="446">
        <f>'3M - LGS'!BD114</f>
        <v>5.2192876606583817E-2</v>
      </c>
      <c r="BE114" s="446">
        <f>'3M - LGS'!BE114</f>
        <v>5.0489724771027894E-2</v>
      </c>
      <c r="BF114" s="446">
        <f>'3M - LGS'!BF114</f>
        <v>4.9823722342538804E-2</v>
      </c>
      <c r="BG114" s="446">
        <f>'3M - LGS'!BG114</f>
        <v>5.0644353965207362E-2</v>
      </c>
      <c r="BH114" s="446">
        <f>'3M - LGS'!BH114</f>
        <v>3.0122999041826495E-2</v>
      </c>
      <c r="BI114" s="446">
        <f>'3M - LGS'!BI114</f>
        <v>3.0594358925164721E-2</v>
      </c>
      <c r="BJ114" s="446">
        <f>'3M - LGS'!BJ114</f>
        <v>2.9781145367565039E-2</v>
      </c>
      <c r="BK114" s="446">
        <f>'3M - LGS'!BK114</f>
        <v>2.9295408494876111E-2</v>
      </c>
      <c r="BL114" s="446">
        <f>'3M - LGS'!BL114</f>
        <v>2.9321405491105949E-2</v>
      </c>
      <c r="BM114" s="446">
        <f>'3M - LGS'!BM114</f>
        <v>2.9959589922715364E-2</v>
      </c>
      <c r="BN114" s="446">
        <f>'3M - LGS'!BN114</f>
        <v>3.083146106079096E-2</v>
      </c>
      <c r="BO114" s="446">
        <f>'3M - LGS'!BO114</f>
        <v>3.0354620609130651E-2</v>
      </c>
      <c r="BP114" s="446">
        <f>'3M - LGS'!BP114</f>
        <v>5.2192876606583817E-2</v>
      </c>
      <c r="BQ114" s="446">
        <f>'3M - LGS'!BQ114</f>
        <v>5.0489724771027894E-2</v>
      </c>
      <c r="BR114" s="446">
        <f>'3M - LGS'!BR114</f>
        <v>4.9823722342538804E-2</v>
      </c>
      <c r="BS114" s="446">
        <f>'3M - LGS'!BS114</f>
        <v>5.0644353965207362E-2</v>
      </c>
      <c r="BT114" s="446">
        <f>'3M - LGS'!BT114</f>
        <v>3.0122999041826495E-2</v>
      </c>
      <c r="BU114" s="446">
        <f>'3M - LGS'!BU114</f>
        <v>3.0594358925164721E-2</v>
      </c>
      <c r="BV114" s="446">
        <f>'3M - LGS'!BV114</f>
        <v>2.9781145367565039E-2</v>
      </c>
      <c r="BW114" s="446">
        <f>'3M - LGS'!BW114</f>
        <v>2.9295408494876111E-2</v>
      </c>
      <c r="BX114" s="446">
        <f>'3M - LGS'!BX114</f>
        <v>2.9321405491105949E-2</v>
      </c>
      <c r="BY114" s="446">
        <f>'3M - LGS'!BY114</f>
        <v>2.9959589922715364E-2</v>
      </c>
      <c r="BZ114" s="446">
        <f>'3M - LGS'!BZ114</f>
        <v>3.083146106079096E-2</v>
      </c>
      <c r="CA114" s="446">
        <f>'3M - LGS'!CA114</f>
        <v>3.0354620609130651E-2</v>
      </c>
      <c r="CB114" s="446">
        <f>'3M - LGS'!CB114</f>
        <v>5.2192876606583817E-2</v>
      </c>
      <c r="CC114" s="446">
        <f>'3M - LGS'!CC114</f>
        <v>5.0489724771027894E-2</v>
      </c>
      <c r="CD114" s="446">
        <f>'3M - LGS'!CD114</f>
        <v>4.9823722342538804E-2</v>
      </c>
      <c r="CE114" s="446">
        <f>'3M - LGS'!CE114</f>
        <v>5.0644353965207362E-2</v>
      </c>
      <c r="CF114" s="446">
        <f>'3M - LGS'!CF114</f>
        <v>3.0122999041826495E-2</v>
      </c>
      <c r="CG114" s="446">
        <f>'3M - LGS'!CG114</f>
        <v>3.0594358925164721E-2</v>
      </c>
      <c r="CH114" s="446">
        <f>'3M - LGS'!CH114</f>
        <v>2.9781145367565039E-2</v>
      </c>
    </row>
    <row r="115" spans="1:86" hidden="1" x14ac:dyDescent="0.3">
      <c r="A115" s="579"/>
      <c r="B115" s="94" t="s">
        <v>9</v>
      </c>
      <c r="C115" s="422">
        <f>'3M - LGS'!C115</f>
        <v>3.5192695733945137E-2</v>
      </c>
      <c r="D115" s="422">
        <f>'3M - LGS'!D115</f>
        <v>3.5680635634363397E-2</v>
      </c>
      <c r="E115" s="422">
        <f>'3M - LGS'!E115</f>
        <v>3.6400767098975467E-2</v>
      </c>
      <c r="F115" s="422">
        <f>'3M - LGS'!F115</f>
        <v>3.7848285731954548E-2</v>
      </c>
      <c r="G115" s="422">
        <f>'3M - LGS'!G115</f>
        <v>3.8948323804880183E-2</v>
      </c>
      <c r="H115" s="422">
        <f>'3M - LGS'!H115</f>
        <v>5.2466370982798598E-2</v>
      </c>
      <c r="I115" s="446">
        <f>'3M - LGS'!I115</f>
        <v>5.0083999999999997E-2</v>
      </c>
      <c r="J115" s="446">
        <f>'3M - LGS'!J115</f>
        <v>4.9399999999999999E-2</v>
      </c>
      <c r="K115" s="446">
        <f>'3M - LGS'!K115</f>
        <v>7.1527406725958434E-2</v>
      </c>
      <c r="L115" s="446">
        <f>'3M - LGS'!L115</f>
        <v>3.7588976619675196E-2</v>
      </c>
      <c r="M115" s="446">
        <f>'3M - LGS'!M115</f>
        <v>3.9162225761818222E-2</v>
      </c>
      <c r="N115" s="446">
        <f>'3M - LGS'!N115</f>
        <v>3.8262010655701909E-2</v>
      </c>
      <c r="O115" s="446">
        <f>'3M - LGS'!O115</f>
        <v>3.7705982306050004E-2</v>
      </c>
      <c r="P115" s="446">
        <f>'3M - LGS'!P115</f>
        <v>3.7997810710593702E-2</v>
      </c>
      <c r="Q115" s="446">
        <f>'3M - LGS'!Q115</f>
        <v>3.9229413066205268E-2</v>
      </c>
      <c r="R115" s="446">
        <f>'3M - LGS'!R115</f>
        <v>4.0820550666763995E-2</v>
      </c>
      <c r="S115" s="446">
        <f>'3M - LGS'!S115</f>
        <v>3.937743396502278E-2</v>
      </c>
      <c r="T115" s="446">
        <f>'3M - LGS'!T115</f>
        <v>5.1774000000000001E-2</v>
      </c>
      <c r="U115" s="446">
        <f>'3M - LGS'!U115</f>
        <v>5.0083999999999997E-2</v>
      </c>
      <c r="V115" s="446">
        <f>'3M - LGS'!V115</f>
        <v>4.9399999999999999E-2</v>
      </c>
      <c r="W115" s="446">
        <f>'3M - LGS'!W115</f>
        <v>7.1527406725958434E-2</v>
      </c>
      <c r="X115" s="446">
        <f>'3M - LGS'!X115</f>
        <v>3.7588976619675196E-2</v>
      </c>
      <c r="Y115" s="446">
        <f>'3M - LGS'!Y115</f>
        <v>3.9162225761818222E-2</v>
      </c>
      <c r="Z115" s="446">
        <f>'3M - LGS'!Z115</f>
        <v>3.8262010655701909E-2</v>
      </c>
      <c r="AA115" s="446">
        <f>'3M - LGS'!AA115</f>
        <v>3.7705982306050004E-2</v>
      </c>
      <c r="AB115" s="446">
        <f>'3M - LGS'!AB115</f>
        <v>3.7997810710593702E-2</v>
      </c>
      <c r="AC115" s="446">
        <f>'3M - LGS'!AC115</f>
        <v>3.9229413066205268E-2</v>
      </c>
      <c r="AD115" s="446">
        <f>'3M - LGS'!AD115</f>
        <v>4.0820550666763995E-2</v>
      </c>
      <c r="AE115" s="446">
        <f>'3M - LGS'!AE115</f>
        <v>3.937743396502278E-2</v>
      </c>
      <c r="AF115" s="446">
        <f>'3M - LGS'!AF115</f>
        <v>5.1774000000000001E-2</v>
      </c>
      <c r="AG115" s="446">
        <f>'3M - LGS'!AG115</f>
        <v>5.0083999999999997E-2</v>
      </c>
      <c r="AH115" s="446">
        <f>'3M - LGS'!AH115</f>
        <v>4.9399999999999999E-2</v>
      </c>
      <c r="AI115" s="446">
        <f>'3M - LGS'!AI115</f>
        <v>7.1527406725958434E-2</v>
      </c>
      <c r="AJ115" s="446">
        <f>'3M - LGS'!AJ115</f>
        <v>3.7588976619675196E-2</v>
      </c>
      <c r="AK115" s="446">
        <f>'3M - LGS'!AK115</f>
        <v>3.9162225761818222E-2</v>
      </c>
      <c r="AL115" s="446">
        <f>'3M - LGS'!AL115</f>
        <v>3.8262010655701909E-2</v>
      </c>
      <c r="AM115" s="446">
        <f>'3M - LGS'!AM115</f>
        <v>3.7705982306050004E-2</v>
      </c>
      <c r="AN115" s="446">
        <f>'3M - LGS'!AN115</f>
        <v>3.7997810710593702E-2</v>
      </c>
      <c r="AO115" s="446">
        <f>'3M - LGS'!AO115</f>
        <v>3.9229413066205268E-2</v>
      </c>
      <c r="AP115" s="446">
        <f>'3M - LGS'!AP115</f>
        <v>4.0820550666763995E-2</v>
      </c>
      <c r="AQ115" s="446">
        <f>'3M - LGS'!AQ115</f>
        <v>3.937743396502278E-2</v>
      </c>
      <c r="AR115" s="446">
        <f>'3M - LGS'!AR115</f>
        <v>5.1774000000000001E-2</v>
      </c>
      <c r="AS115" s="446">
        <f>'3M - LGS'!AS115</f>
        <v>5.0083999999999997E-2</v>
      </c>
      <c r="AT115" s="446">
        <f>'3M - LGS'!AT115</f>
        <v>4.9399999999999999E-2</v>
      </c>
      <c r="AU115" s="446">
        <f>'3M - LGS'!AU115</f>
        <v>7.1527406725958434E-2</v>
      </c>
      <c r="AV115" s="446">
        <f>'3M - LGS'!AV115</f>
        <v>3.7588976619675196E-2</v>
      </c>
      <c r="AW115" s="446">
        <f>'3M - LGS'!AW115</f>
        <v>3.9162225761818222E-2</v>
      </c>
      <c r="AX115" s="446">
        <f>'3M - LGS'!AX115</f>
        <v>3.8262010655701909E-2</v>
      </c>
      <c r="AY115" s="446">
        <f>'3M - LGS'!AY115</f>
        <v>3.7705982306050004E-2</v>
      </c>
      <c r="AZ115" s="446">
        <f>'3M - LGS'!AZ115</f>
        <v>3.7997810710593702E-2</v>
      </c>
      <c r="BA115" s="446">
        <f>'3M - LGS'!BA115</f>
        <v>3.9229413066205268E-2</v>
      </c>
      <c r="BB115" s="446">
        <f>'3M - LGS'!BB115</f>
        <v>4.0820550666763995E-2</v>
      </c>
      <c r="BC115" s="446">
        <f>'3M - LGS'!BC115</f>
        <v>3.937743396502278E-2</v>
      </c>
      <c r="BD115" s="446">
        <f>'3M - LGS'!BD115</f>
        <v>5.1774000000000001E-2</v>
      </c>
      <c r="BE115" s="446">
        <f>'3M - LGS'!BE115</f>
        <v>5.0083999999999997E-2</v>
      </c>
      <c r="BF115" s="446">
        <f>'3M - LGS'!BF115</f>
        <v>4.9399999999999999E-2</v>
      </c>
      <c r="BG115" s="446">
        <f>'3M - LGS'!BG115</f>
        <v>7.1527406725958434E-2</v>
      </c>
      <c r="BH115" s="446">
        <f>'3M - LGS'!BH115</f>
        <v>3.7588976619675196E-2</v>
      </c>
      <c r="BI115" s="446">
        <f>'3M - LGS'!BI115</f>
        <v>3.9162225761818222E-2</v>
      </c>
      <c r="BJ115" s="446">
        <f>'3M - LGS'!BJ115</f>
        <v>3.8262010655701909E-2</v>
      </c>
      <c r="BK115" s="446">
        <f>'3M - LGS'!BK115</f>
        <v>3.7705982306050004E-2</v>
      </c>
      <c r="BL115" s="446">
        <f>'3M - LGS'!BL115</f>
        <v>3.7997810710593702E-2</v>
      </c>
      <c r="BM115" s="446">
        <f>'3M - LGS'!BM115</f>
        <v>3.9229413066205268E-2</v>
      </c>
      <c r="BN115" s="446">
        <f>'3M - LGS'!BN115</f>
        <v>4.0820550666763995E-2</v>
      </c>
      <c r="BO115" s="446">
        <f>'3M - LGS'!BO115</f>
        <v>3.937743396502278E-2</v>
      </c>
      <c r="BP115" s="446">
        <f>'3M - LGS'!BP115</f>
        <v>5.1774000000000001E-2</v>
      </c>
      <c r="BQ115" s="446">
        <f>'3M - LGS'!BQ115</f>
        <v>5.0083999999999997E-2</v>
      </c>
      <c r="BR115" s="446">
        <f>'3M - LGS'!BR115</f>
        <v>4.9399999999999999E-2</v>
      </c>
      <c r="BS115" s="446">
        <f>'3M - LGS'!BS115</f>
        <v>7.1527406725958434E-2</v>
      </c>
      <c r="BT115" s="446">
        <f>'3M - LGS'!BT115</f>
        <v>3.7588976619675196E-2</v>
      </c>
      <c r="BU115" s="446">
        <f>'3M - LGS'!BU115</f>
        <v>3.9162225761818222E-2</v>
      </c>
      <c r="BV115" s="446">
        <f>'3M - LGS'!BV115</f>
        <v>3.8262010655701909E-2</v>
      </c>
      <c r="BW115" s="446">
        <f>'3M - LGS'!BW115</f>
        <v>3.7705982306050004E-2</v>
      </c>
      <c r="BX115" s="446">
        <f>'3M - LGS'!BX115</f>
        <v>3.7997810710593702E-2</v>
      </c>
      <c r="BY115" s="446">
        <f>'3M - LGS'!BY115</f>
        <v>3.9229413066205268E-2</v>
      </c>
      <c r="BZ115" s="446">
        <f>'3M - LGS'!BZ115</f>
        <v>4.0820550666763995E-2</v>
      </c>
      <c r="CA115" s="446">
        <f>'3M - LGS'!CA115</f>
        <v>3.937743396502278E-2</v>
      </c>
      <c r="CB115" s="446">
        <f>'3M - LGS'!CB115</f>
        <v>5.1774000000000001E-2</v>
      </c>
      <c r="CC115" s="446">
        <f>'3M - LGS'!CC115</f>
        <v>5.0083999999999997E-2</v>
      </c>
      <c r="CD115" s="446">
        <f>'3M - LGS'!CD115</f>
        <v>4.9399999999999999E-2</v>
      </c>
      <c r="CE115" s="446">
        <f>'3M - LGS'!CE115</f>
        <v>7.1527406725958434E-2</v>
      </c>
      <c r="CF115" s="446">
        <f>'3M - LGS'!CF115</f>
        <v>3.7588976619675196E-2</v>
      </c>
      <c r="CG115" s="446">
        <f>'3M - LGS'!CG115</f>
        <v>3.9162225761818222E-2</v>
      </c>
      <c r="CH115" s="446">
        <f>'3M - LGS'!CH115</f>
        <v>3.8262010655701909E-2</v>
      </c>
    </row>
    <row r="116" spans="1:86" hidden="1" x14ac:dyDescent="0.3">
      <c r="A116" s="579"/>
      <c r="B116" s="94" t="s">
        <v>3</v>
      </c>
      <c r="C116" s="422">
        <f>'3M - LGS'!C116</f>
        <v>3.7302146763977473E-2</v>
      </c>
      <c r="D116" s="422">
        <f>'3M - LGS'!D116</f>
        <v>3.7923461910284076E-2</v>
      </c>
      <c r="E116" s="422">
        <f>'3M - LGS'!E116</f>
        <v>3.8639690503277153E-2</v>
      </c>
      <c r="F116" s="422">
        <f>'3M - LGS'!F116</f>
        <v>4.020234994736669E-2</v>
      </c>
      <c r="G116" s="422">
        <f>'3M - LGS'!G116</f>
        <v>4.2431896418072129E-2</v>
      </c>
      <c r="H116" s="422">
        <f>'3M - LGS'!H116</f>
        <v>8.0517978960174888E-2</v>
      </c>
      <c r="I116" s="446">
        <f>'3M - LGS'!I116</f>
        <v>8.3115482222942821E-2</v>
      </c>
      <c r="J116" s="446">
        <f>'3M - LGS'!J116</f>
        <v>8.4519356113417099E-2</v>
      </c>
      <c r="K116" s="446">
        <f>'3M - LGS'!K116</f>
        <v>8.4685619189997327E-2</v>
      </c>
      <c r="L116" s="446">
        <f>'3M - LGS'!L116</f>
        <v>4.3771535634283605E-2</v>
      </c>
      <c r="M116" s="446">
        <f>'3M - LGS'!M116</f>
        <v>4.4072115891515086E-2</v>
      </c>
      <c r="N116" s="446">
        <f>'3M - LGS'!N116</f>
        <v>4.2021266117095453E-2</v>
      </c>
      <c r="O116" s="446">
        <f>'3M - LGS'!O116</f>
        <v>4.1160476479958422E-2</v>
      </c>
      <c r="P116" s="446">
        <f>'3M - LGS'!P116</f>
        <v>4.14017286346514E-2</v>
      </c>
      <c r="Q116" s="446">
        <f>'3M - LGS'!Q116</f>
        <v>4.2874473574818231E-2</v>
      </c>
      <c r="R116" s="446">
        <f>'3M - LGS'!R116</f>
        <v>4.3567351875307025E-2</v>
      </c>
      <c r="S116" s="446">
        <f>'3M - LGS'!S116</f>
        <v>4.5203207673382241E-2</v>
      </c>
      <c r="T116" s="446">
        <f>'3M - LGS'!T116</f>
        <v>8.7375949566271344E-2</v>
      </c>
      <c r="U116" s="446">
        <f>'3M - LGS'!U116</f>
        <v>8.3115482222942821E-2</v>
      </c>
      <c r="V116" s="446">
        <f>'3M - LGS'!V116</f>
        <v>8.4519356113417099E-2</v>
      </c>
      <c r="W116" s="446">
        <f>'3M - LGS'!W116</f>
        <v>8.4685619189997327E-2</v>
      </c>
      <c r="X116" s="446">
        <f>'3M - LGS'!X116</f>
        <v>4.3771535634283605E-2</v>
      </c>
      <c r="Y116" s="446">
        <f>'3M - LGS'!Y116</f>
        <v>4.4072115891515086E-2</v>
      </c>
      <c r="Z116" s="446">
        <f>'3M - LGS'!Z116</f>
        <v>4.2021266117095453E-2</v>
      </c>
      <c r="AA116" s="446">
        <f>'3M - LGS'!AA116</f>
        <v>4.1160476479958422E-2</v>
      </c>
      <c r="AB116" s="446">
        <f>'3M - LGS'!AB116</f>
        <v>4.14017286346514E-2</v>
      </c>
      <c r="AC116" s="446">
        <f>'3M - LGS'!AC116</f>
        <v>4.2874473574818231E-2</v>
      </c>
      <c r="AD116" s="446">
        <f>'3M - LGS'!AD116</f>
        <v>4.3567351875307025E-2</v>
      </c>
      <c r="AE116" s="446">
        <f>'3M - LGS'!AE116</f>
        <v>4.5203207673382241E-2</v>
      </c>
      <c r="AF116" s="446">
        <f>'3M - LGS'!AF116</f>
        <v>8.7375949566271344E-2</v>
      </c>
      <c r="AG116" s="446">
        <f>'3M - LGS'!AG116</f>
        <v>8.3115482222942821E-2</v>
      </c>
      <c r="AH116" s="446">
        <f>'3M - LGS'!AH116</f>
        <v>8.4519356113417099E-2</v>
      </c>
      <c r="AI116" s="446">
        <f>'3M - LGS'!AI116</f>
        <v>8.4685619189997327E-2</v>
      </c>
      <c r="AJ116" s="446">
        <f>'3M - LGS'!AJ116</f>
        <v>4.3771535634283605E-2</v>
      </c>
      <c r="AK116" s="446">
        <f>'3M - LGS'!AK116</f>
        <v>4.4072115891515086E-2</v>
      </c>
      <c r="AL116" s="446">
        <f>'3M - LGS'!AL116</f>
        <v>4.2021266117095453E-2</v>
      </c>
      <c r="AM116" s="446">
        <f>'3M - LGS'!AM116</f>
        <v>4.1160476479958422E-2</v>
      </c>
      <c r="AN116" s="446">
        <f>'3M - LGS'!AN116</f>
        <v>4.14017286346514E-2</v>
      </c>
      <c r="AO116" s="446">
        <f>'3M - LGS'!AO116</f>
        <v>4.2874473574818231E-2</v>
      </c>
      <c r="AP116" s="446">
        <f>'3M - LGS'!AP116</f>
        <v>4.3567351875307025E-2</v>
      </c>
      <c r="AQ116" s="446">
        <f>'3M - LGS'!AQ116</f>
        <v>4.5203207673382241E-2</v>
      </c>
      <c r="AR116" s="446">
        <f>'3M - LGS'!AR116</f>
        <v>8.7375949566271344E-2</v>
      </c>
      <c r="AS116" s="446">
        <f>'3M - LGS'!AS116</f>
        <v>8.3115482222942821E-2</v>
      </c>
      <c r="AT116" s="446">
        <f>'3M - LGS'!AT116</f>
        <v>8.4519356113417099E-2</v>
      </c>
      <c r="AU116" s="446">
        <f>'3M - LGS'!AU116</f>
        <v>8.4685619189997327E-2</v>
      </c>
      <c r="AV116" s="446">
        <f>'3M - LGS'!AV116</f>
        <v>4.3771535634283605E-2</v>
      </c>
      <c r="AW116" s="446">
        <f>'3M - LGS'!AW116</f>
        <v>4.4072115891515086E-2</v>
      </c>
      <c r="AX116" s="446">
        <f>'3M - LGS'!AX116</f>
        <v>4.2021266117095453E-2</v>
      </c>
      <c r="AY116" s="446">
        <f>'3M - LGS'!AY116</f>
        <v>4.1160476479958422E-2</v>
      </c>
      <c r="AZ116" s="446">
        <f>'3M - LGS'!AZ116</f>
        <v>4.14017286346514E-2</v>
      </c>
      <c r="BA116" s="446">
        <f>'3M - LGS'!BA116</f>
        <v>4.2874473574818231E-2</v>
      </c>
      <c r="BB116" s="446">
        <f>'3M - LGS'!BB116</f>
        <v>4.3567351875307025E-2</v>
      </c>
      <c r="BC116" s="446">
        <f>'3M - LGS'!BC116</f>
        <v>4.5203207673382241E-2</v>
      </c>
      <c r="BD116" s="446">
        <f>'3M - LGS'!BD116</f>
        <v>8.7375949566271344E-2</v>
      </c>
      <c r="BE116" s="446">
        <f>'3M - LGS'!BE116</f>
        <v>8.3115482222942821E-2</v>
      </c>
      <c r="BF116" s="446">
        <f>'3M - LGS'!BF116</f>
        <v>8.4519356113417099E-2</v>
      </c>
      <c r="BG116" s="446">
        <f>'3M - LGS'!BG116</f>
        <v>8.4685619189997327E-2</v>
      </c>
      <c r="BH116" s="446">
        <f>'3M - LGS'!BH116</f>
        <v>4.3771535634283605E-2</v>
      </c>
      <c r="BI116" s="446">
        <f>'3M - LGS'!BI116</f>
        <v>4.4072115891515086E-2</v>
      </c>
      <c r="BJ116" s="446">
        <f>'3M - LGS'!BJ116</f>
        <v>4.2021266117095453E-2</v>
      </c>
      <c r="BK116" s="446">
        <f>'3M - LGS'!BK116</f>
        <v>4.1160476479958422E-2</v>
      </c>
      <c r="BL116" s="446">
        <f>'3M - LGS'!BL116</f>
        <v>4.14017286346514E-2</v>
      </c>
      <c r="BM116" s="446">
        <f>'3M - LGS'!BM116</f>
        <v>4.2874473574818231E-2</v>
      </c>
      <c r="BN116" s="446">
        <f>'3M - LGS'!BN116</f>
        <v>4.3567351875307025E-2</v>
      </c>
      <c r="BO116" s="446">
        <f>'3M - LGS'!BO116</f>
        <v>4.5203207673382241E-2</v>
      </c>
      <c r="BP116" s="446">
        <f>'3M - LGS'!BP116</f>
        <v>8.7375949566271344E-2</v>
      </c>
      <c r="BQ116" s="446">
        <f>'3M - LGS'!BQ116</f>
        <v>8.3115482222942821E-2</v>
      </c>
      <c r="BR116" s="446">
        <f>'3M - LGS'!BR116</f>
        <v>8.4519356113417099E-2</v>
      </c>
      <c r="BS116" s="446">
        <f>'3M - LGS'!BS116</f>
        <v>8.4685619189997327E-2</v>
      </c>
      <c r="BT116" s="446">
        <f>'3M - LGS'!BT116</f>
        <v>4.3771535634283605E-2</v>
      </c>
      <c r="BU116" s="446">
        <f>'3M - LGS'!BU116</f>
        <v>4.4072115891515086E-2</v>
      </c>
      <c r="BV116" s="446">
        <f>'3M - LGS'!BV116</f>
        <v>4.2021266117095453E-2</v>
      </c>
      <c r="BW116" s="446">
        <f>'3M - LGS'!BW116</f>
        <v>4.1160476479958422E-2</v>
      </c>
      <c r="BX116" s="446">
        <f>'3M - LGS'!BX116</f>
        <v>4.14017286346514E-2</v>
      </c>
      <c r="BY116" s="446">
        <f>'3M - LGS'!BY116</f>
        <v>4.2874473574818231E-2</v>
      </c>
      <c r="BZ116" s="446">
        <f>'3M - LGS'!BZ116</f>
        <v>4.3567351875307025E-2</v>
      </c>
      <c r="CA116" s="446">
        <f>'3M - LGS'!CA116</f>
        <v>4.5203207673382241E-2</v>
      </c>
      <c r="CB116" s="446">
        <f>'3M - LGS'!CB116</f>
        <v>8.7375949566271344E-2</v>
      </c>
      <c r="CC116" s="446">
        <f>'3M - LGS'!CC116</f>
        <v>8.3115482222942821E-2</v>
      </c>
      <c r="CD116" s="446">
        <f>'3M - LGS'!CD116</f>
        <v>8.4519356113417099E-2</v>
      </c>
      <c r="CE116" s="446">
        <f>'3M - LGS'!CE116</f>
        <v>8.4685619189997327E-2</v>
      </c>
      <c r="CF116" s="446">
        <f>'3M - LGS'!CF116</f>
        <v>4.3771535634283605E-2</v>
      </c>
      <c r="CG116" s="446">
        <f>'3M - LGS'!CG116</f>
        <v>4.4072115891515086E-2</v>
      </c>
      <c r="CH116" s="446">
        <f>'3M - LGS'!CH116</f>
        <v>4.2021266117095453E-2</v>
      </c>
    </row>
    <row r="117" spans="1:86" hidden="1" x14ac:dyDescent="0.3">
      <c r="A117" s="579"/>
      <c r="B117" s="94" t="s">
        <v>4</v>
      </c>
      <c r="C117" s="422">
        <f>'3M - LGS'!C117</f>
        <v>3.614187145517387E-2</v>
      </c>
      <c r="D117" s="422">
        <f>'3M - LGS'!D117</f>
        <v>3.647828090499923E-2</v>
      </c>
      <c r="E117" s="422">
        <f>'3M - LGS'!E117</f>
        <v>3.7049230219279729E-2</v>
      </c>
      <c r="F117" s="422">
        <f>'3M - LGS'!F117</f>
        <v>3.9051866704395241E-2</v>
      </c>
      <c r="G117" s="422">
        <f>'3M - LGS'!G117</f>
        <v>4.0690297123983706E-2</v>
      </c>
      <c r="H117" s="422">
        <f>'3M - LGS'!H117</f>
        <v>7.1899556421210098E-2</v>
      </c>
      <c r="I117" s="446">
        <f>'3M - LGS'!I117</f>
        <v>7.4430286609139598E-2</v>
      </c>
      <c r="J117" s="446">
        <f>'3M - LGS'!J117</f>
        <v>7.4528658888898328E-2</v>
      </c>
      <c r="K117" s="446">
        <f>'3M - LGS'!K117</f>
        <v>7.136095383056372E-2</v>
      </c>
      <c r="L117" s="446">
        <f>'3M - LGS'!L117</f>
        <v>4.0219809439126487E-2</v>
      </c>
      <c r="M117" s="446">
        <f>'3M - LGS'!M117</f>
        <v>4.1139074920618877E-2</v>
      </c>
      <c r="N117" s="446">
        <f>'3M - LGS'!N117</f>
        <v>3.9768929651506212E-2</v>
      </c>
      <c r="O117" s="446">
        <f>'3M - LGS'!O117</f>
        <v>3.9090658161332052E-2</v>
      </c>
      <c r="P117" s="446">
        <f>'3M - LGS'!P117</f>
        <v>3.8959385759828123E-2</v>
      </c>
      <c r="Q117" s="446">
        <f>'3M - LGS'!Q117</f>
        <v>4.0025279769655239E-2</v>
      </c>
      <c r="R117" s="446">
        <f>'3M - LGS'!R117</f>
        <v>4.1410236318959487E-2</v>
      </c>
      <c r="S117" s="446">
        <f>'3M - LGS'!S117</f>
        <v>4.2017312166569717E-2</v>
      </c>
      <c r="T117" s="446">
        <f>'3M - LGS'!T117</f>
        <v>7.6621145285147949E-2</v>
      </c>
      <c r="U117" s="446">
        <f>'3M - LGS'!U117</f>
        <v>7.4430286609139598E-2</v>
      </c>
      <c r="V117" s="446">
        <f>'3M - LGS'!V117</f>
        <v>7.4528658888898328E-2</v>
      </c>
      <c r="W117" s="446">
        <f>'3M - LGS'!W117</f>
        <v>7.136095383056372E-2</v>
      </c>
      <c r="X117" s="446">
        <f>'3M - LGS'!X117</f>
        <v>4.0219809439126487E-2</v>
      </c>
      <c r="Y117" s="446">
        <f>'3M - LGS'!Y117</f>
        <v>4.1139074920618877E-2</v>
      </c>
      <c r="Z117" s="446">
        <f>'3M - LGS'!Z117</f>
        <v>3.9768929651506212E-2</v>
      </c>
      <c r="AA117" s="446">
        <f>'3M - LGS'!AA117</f>
        <v>3.9090658161332052E-2</v>
      </c>
      <c r="AB117" s="446">
        <f>'3M - LGS'!AB117</f>
        <v>3.8959385759828123E-2</v>
      </c>
      <c r="AC117" s="446">
        <f>'3M - LGS'!AC117</f>
        <v>4.0025279769655239E-2</v>
      </c>
      <c r="AD117" s="446">
        <f>'3M - LGS'!AD117</f>
        <v>4.1410236318959487E-2</v>
      </c>
      <c r="AE117" s="446">
        <f>'3M - LGS'!AE117</f>
        <v>4.2017312166569717E-2</v>
      </c>
      <c r="AF117" s="446">
        <f>'3M - LGS'!AF117</f>
        <v>7.6621145285147949E-2</v>
      </c>
      <c r="AG117" s="446">
        <f>'3M - LGS'!AG117</f>
        <v>7.4430286609139598E-2</v>
      </c>
      <c r="AH117" s="446">
        <f>'3M - LGS'!AH117</f>
        <v>7.4528658888898328E-2</v>
      </c>
      <c r="AI117" s="446">
        <f>'3M - LGS'!AI117</f>
        <v>7.136095383056372E-2</v>
      </c>
      <c r="AJ117" s="446">
        <f>'3M - LGS'!AJ117</f>
        <v>4.0219809439126487E-2</v>
      </c>
      <c r="AK117" s="446">
        <f>'3M - LGS'!AK117</f>
        <v>4.1139074920618877E-2</v>
      </c>
      <c r="AL117" s="446">
        <f>'3M - LGS'!AL117</f>
        <v>3.9768929651506212E-2</v>
      </c>
      <c r="AM117" s="446">
        <f>'3M - LGS'!AM117</f>
        <v>3.9090658161332052E-2</v>
      </c>
      <c r="AN117" s="446">
        <f>'3M - LGS'!AN117</f>
        <v>3.8959385759828123E-2</v>
      </c>
      <c r="AO117" s="446">
        <f>'3M - LGS'!AO117</f>
        <v>4.0025279769655239E-2</v>
      </c>
      <c r="AP117" s="446">
        <f>'3M - LGS'!AP117</f>
        <v>4.1410236318959487E-2</v>
      </c>
      <c r="AQ117" s="446">
        <f>'3M - LGS'!AQ117</f>
        <v>4.2017312166569717E-2</v>
      </c>
      <c r="AR117" s="446">
        <f>'3M - LGS'!AR117</f>
        <v>7.6621145285147949E-2</v>
      </c>
      <c r="AS117" s="446">
        <f>'3M - LGS'!AS117</f>
        <v>7.4430286609139598E-2</v>
      </c>
      <c r="AT117" s="446">
        <f>'3M - LGS'!AT117</f>
        <v>7.4528658888898328E-2</v>
      </c>
      <c r="AU117" s="446">
        <f>'3M - LGS'!AU117</f>
        <v>7.136095383056372E-2</v>
      </c>
      <c r="AV117" s="446">
        <f>'3M - LGS'!AV117</f>
        <v>4.0219809439126487E-2</v>
      </c>
      <c r="AW117" s="446">
        <f>'3M - LGS'!AW117</f>
        <v>4.1139074920618877E-2</v>
      </c>
      <c r="AX117" s="446">
        <f>'3M - LGS'!AX117</f>
        <v>3.9768929651506212E-2</v>
      </c>
      <c r="AY117" s="446">
        <f>'3M - LGS'!AY117</f>
        <v>3.9090658161332052E-2</v>
      </c>
      <c r="AZ117" s="446">
        <f>'3M - LGS'!AZ117</f>
        <v>3.8959385759828123E-2</v>
      </c>
      <c r="BA117" s="446">
        <f>'3M - LGS'!BA117</f>
        <v>4.0025279769655239E-2</v>
      </c>
      <c r="BB117" s="446">
        <f>'3M - LGS'!BB117</f>
        <v>4.1410236318959487E-2</v>
      </c>
      <c r="BC117" s="446">
        <f>'3M - LGS'!BC117</f>
        <v>4.2017312166569717E-2</v>
      </c>
      <c r="BD117" s="446">
        <f>'3M - LGS'!BD117</f>
        <v>7.6621145285147949E-2</v>
      </c>
      <c r="BE117" s="446">
        <f>'3M - LGS'!BE117</f>
        <v>7.4430286609139598E-2</v>
      </c>
      <c r="BF117" s="446">
        <f>'3M - LGS'!BF117</f>
        <v>7.4528658888898328E-2</v>
      </c>
      <c r="BG117" s="446">
        <f>'3M - LGS'!BG117</f>
        <v>7.136095383056372E-2</v>
      </c>
      <c r="BH117" s="446">
        <f>'3M - LGS'!BH117</f>
        <v>4.0219809439126487E-2</v>
      </c>
      <c r="BI117" s="446">
        <f>'3M - LGS'!BI117</f>
        <v>4.1139074920618877E-2</v>
      </c>
      <c r="BJ117" s="446">
        <f>'3M - LGS'!BJ117</f>
        <v>3.9768929651506212E-2</v>
      </c>
      <c r="BK117" s="446">
        <f>'3M - LGS'!BK117</f>
        <v>3.9090658161332052E-2</v>
      </c>
      <c r="BL117" s="446">
        <f>'3M - LGS'!BL117</f>
        <v>3.8959385759828123E-2</v>
      </c>
      <c r="BM117" s="446">
        <f>'3M - LGS'!BM117</f>
        <v>4.0025279769655239E-2</v>
      </c>
      <c r="BN117" s="446">
        <f>'3M - LGS'!BN117</f>
        <v>4.1410236318959487E-2</v>
      </c>
      <c r="BO117" s="446">
        <f>'3M - LGS'!BO117</f>
        <v>4.2017312166569717E-2</v>
      </c>
      <c r="BP117" s="446">
        <f>'3M - LGS'!BP117</f>
        <v>7.6621145285147949E-2</v>
      </c>
      <c r="BQ117" s="446">
        <f>'3M - LGS'!BQ117</f>
        <v>7.4430286609139598E-2</v>
      </c>
      <c r="BR117" s="446">
        <f>'3M - LGS'!BR117</f>
        <v>7.4528658888898328E-2</v>
      </c>
      <c r="BS117" s="446">
        <f>'3M - LGS'!BS117</f>
        <v>7.136095383056372E-2</v>
      </c>
      <c r="BT117" s="446">
        <f>'3M - LGS'!BT117</f>
        <v>4.0219809439126487E-2</v>
      </c>
      <c r="BU117" s="446">
        <f>'3M - LGS'!BU117</f>
        <v>4.1139074920618877E-2</v>
      </c>
      <c r="BV117" s="446">
        <f>'3M - LGS'!BV117</f>
        <v>3.9768929651506212E-2</v>
      </c>
      <c r="BW117" s="446">
        <f>'3M - LGS'!BW117</f>
        <v>3.9090658161332052E-2</v>
      </c>
      <c r="BX117" s="446">
        <f>'3M - LGS'!BX117</f>
        <v>3.8959385759828123E-2</v>
      </c>
      <c r="BY117" s="446">
        <f>'3M - LGS'!BY117</f>
        <v>4.0025279769655239E-2</v>
      </c>
      <c r="BZ117" s="446">
        <f>'3M - LGS'!BZ117</f>
        <v>4.1410236318959487E-2</v>
      </c>
      <c r="CA117" s="446">
        <f>'3M - LGS'!CA117</f>
        <v>4.2017312166569717E-2</v>
      </c>
      <c r="CB117" s="446">
        <f>'3M - LGS'!CB117</f>
        <v>7.6621145285147949E-2</v>
      </c>
      <c r="CC117" s="446">
        <f>'3M - LGS'!CC117</f>
        <v>7.4430286609139598E-2</v>
      </c>
      <c r="CD117" s="446">
        <f>'3M - LGS'!CD117</f>
        <v>7.4528658888898328E-2</v>
      </c>
      <c r="CE117" s="446">
        <f>'3M - LGS'!CE117</f>
        <v>7.136095383056372E-2</v>
      </c>
      <c r="CF117" s="446">
        <f>'3M - LGS'!CF117</f>
        <v>4.0219809439126487E-2</v>
      </c>
      <c r="CG117" s="446">
        <f>'3M - LGS'!CG117</f>
        <v>4.1139074920618877E-2</v>
      </c>
      <c r="CH117" s="446">
        <f>'3M - LGS'!CH117</f>
        <v>3.9768929651506212E-2</v>
      </c>
    </row>
    <row r="118" spans="1:86" hidden="1" x14ac:dyDescent="0.3">
      <c r="A118" s="579"/>
      <c r="B118" s="94" t="s">
        <v>5</v>
      </c>
      <c r="C118" s="422">
        <f>'3M - LGS'!C118</f>
        <v>3.5019662668601133E-2</v>
      </c>
      <c r="D118" s="422">
        <f>'3M - LGS'!D118</f>
        <v>3.5403272321110998E-2</v>
      </c>
      <c r="E118" s="422">
        <f>'3M - LGS'!E118</f>
        <v>3.5906635980963289E-2</v>
      </c>
      <c r="F118" s="422">
        <f>'3M - LGS'!F118</f>
        <v>3.7660138895450668E-2</v>
      </c>
      <c r="G118" s="422">
        <f>'3M - LGS'!G118</f>
        <v>3.9158772240397544E-2</v>
      </c>
      <c r="H118" s="422">
        <f>'3M - LGS'!H118</f>
        <v>6.9056840546810022E-2</v>
      </c>
      <c r="I118" s="446">
        <f>'3M - LGS'!I118</f>
        <v>7.0945278641579762E-2</v>
      </c>
      <c r="J118" s="446">
        <f>'3M - LGS'!J118</f>
        <v>7.0982747983774006E-2</v>
      </c>
      <c r="K118" s="446">
        <f>'3M - LGS'!K118</f>
        <v>6.9689736519992149E-2</v>
      </c>
      <c r="L118" s="446">
        <f>'3M - LGS'!L118</f>
        <v>3.8465921545063383E-2</v>
      </c>
      <c r="M118" s="446">
        <f>'3M - LGS'!M118</f>
        <v>3.936801638570829E-2</v>
      </c>
      <c r="N118" s="446">
        <f>'3M - LGS'!N118</f>
        <v>3.8318634945053449E-2</v>
      </c>
      <c r="O118" s="446">
        <f>'3M - LGS'!O118</f>
        <v>3.7441349140650192E-2</v>
      </c>
      <c r="P118" s="446">
        <f>'3M - LGS'!P118</f>
        <v>3.7429249600920422E-2</v>
      </c>
      <c r="Q118" s="446">
        <f>'3M - LGS'!Q118</f>
        <v>3.8354723959286061E-2</v>
      </c>
      <c r="R118" s="446">
        <f>'3M - LGS'!R118</f>
        <v>3.9317515370260341E-2</v>
      </c>
      <c r="S118" s="446">
        <f>'3M - LGS'!S118</f>
        <v>3.9956418570678262E-2</v>
      </c>
      <c r="T118" s="446">
        <f>'3M - LGS'!T118</f>
        <v>7.3052660356480309E-2</v>
      </c>
      <c r="U118" s="446">
        <f>'3M - LGS'!U118</f>
        <v>7.0945278641579762E-2</v>
      </c>
      <c r="V118" s="446">
        <f>'3M - LGS'!V118</f>
        <v>7.0982747983774006E-2</v>
      </c>
      <c r="W118" s="446">
        <f>'3M - LGS'!W118</f>
        <v>6.9689736519992149E-2</v>
      </c>
      <c r="X118" s="446">
        <f>'3M - LGS'!X118</f>
        <v>3.8465921545063383E-2</v>
      </c>
      <c r="Y118" s="446">
        <f>'3M - LGS'!Y118</f>
        <v>3.936801638570829E-2</v>
      </c>
      <c r="Z118" s="446">
        <f>'3M - LGS'!Z118</f>
        <v>3.8318634945053449E-2</v>
      </c>
      <c r="AA118" s="446">
        <f>'3M - LGS'!AA118</f>
        <v>3.7441349140650192E-2</v>
      </c>
      <c r="AB118" s="446">
        <f>'3M - LGS'!AB118</f>
        <v>3.7429249600920422E-2</v>
      </c>
      <c r="AC118" s="446">
        <f>'3M - LGS'!AC118</f>
        <v>3.8354723959286061E-2</v>
      </c>
      <c r="AD118" s="446">
        <f>'3M - LGS'!AD118</f>
        <v>3.9317515370260341E-2</v>
      </c>
      <c r="AE118" s="446">
        <f>'3M - LGS'!AE118</f>
        <v>3.9956418570678262E-2</v>
      </c>
      <c r="AF118" s="446">
        <f>'3M - LGS'!AF118</f>
        <v>7.3052660356480309E-2</v>
      </c>
      <c r="AG118" s="446">
        <f>'3M - LGS'!AG118</f>
        <v>7.0945278641579762E-2</v>
      </c>
      <c r="AH118" s="446">
        <f>'3M - LGS'!AH118</f>
        <v>7.0982747983774006E-2</v>
      </c>
      <c r="AI118" s="446">
        <f>'3M - LGS'!AI118</f>
        <v>6.9689736519992149E-2</v>
      </c>
      <c r="AJ118" s="446">
        <f>'3M - LGS'!AJ118</f>
        <v>3.8465921545063383E-2</v>
      </c>
      <c r="AK118" s="446">
        <f>'3M - LGS'!AK118</f>
        <v>3.936801638570829E-2</v>
      </c>
      <c r="AL118" s="446">
        <f>'3M - LGS'!AL118</f>
        <v>3.8318634945053449E-2</v>
      </c>
      <c r="AM118" s="446">
        <f>'3M - LGS'!AM118</f>
        <v>3.7441349140650192E-2</v>
      </c>
      <c r="AN118" s="446">
        <f>'3M - LGS'!AN118</f>
        <v>3.7429249600920422E-2</v>
      </c>
      <c r="AO118" s="446">
        <f>'3M - LGS'!AO118</f>
        <v>3.8354723959286061E-2</v>
      </c>
      <c r="AP118" s="446">
        <f>'3M - LGS'!AP118</f>
        <v>3.9317515370260341E-2</v>
      </c>
      <c r="AQ118" s="446">
        <f>'3M - LGS'!AQ118</f>
        <v>3.9956418570678262E-2</v>
      </c>
      <c r="AR118" s="446">
        <f>'3M - LGS'!AR118</f>
        <v>7.3052660356480309E-2</v>
      </c>
      <c r="AS118" s="446">
        <f>'3M - LGS'!AS118</f>
        <v>7.0945278641579762E-2</v>
      </c>
      <c r="AT118" s="446">
        <f>'3M - LGS'!AT118</f>
        <v>7.0982747983774006E-2</v>
      </c>
      <c r="AU118" s="446">
        <f>'3M - LGS'!AU118</f>
        <v>6.9689736519992149E-2</v>
      </c>
      <c r="AV118" s="446">
        <f>'3M - LGS'!AV118</f>
        <v>3.8465921545063383E-2</v>
      </c>
      <c r="AW118" s="446">
        <f>'3M - LGS'!AW118</f>
        <v>3.936801638570829E-2</v>
      </c>
      <c r="AX118" s="446">
        <f>'3M - LGS'!AX118</f>
        <v>3.8318634945053449E-2</v>
      </c>
      <c r="AY118" s="446">
        <f>'3M - LGS'!AY118</f>
        <v>3.7441349140650192E-2</v>
      </c>
      <c r="AZ118" s="446">
        <f>'3M - LGS'!AZ118</f>
        <v>3.7429249600920422E-2</v>
      </c>
      <c r="BA118" s="446">
        <f>'3M - LGS'!BA118</f>
        <v>3.8354723959286061E-2</v>
      </c>
      <c r="BB118" s="446">
        <f>'3M - LGS'!BB118</f>
        <v>3.9317515370260341E-2</v>
      </c>
      <c r="BC118" s="446">
        <f>'3M - LGS'!BC118</f>
        <v>3.9956418570678262E-2</v>
      </c>
      <c r="BD118" s="446">
        <f>'3M - LGS'!BD118</f>
        <v>7.3052660356480309E-2</v>
      </c>
      <c r="BE118" s="446">
        <f>'3M - LGS'!BE118</f>
        <v>7.0945278641579762E-2</v>
      </c>
      <c r="BF118" s="446">
        <f>'3M - LGS'!BF118</f>
        <v>7.0982747983774006E-2</v>
      </c>
      <c r="BG118" s="446">
        <f>'3M - LGS'!BG118</f>
        <v>6.9689736519992149E-2</v>
      </c>
      <c r="BH118" s="446">
        <f>'3M - LGS'!BH118</f>
        <v>3.8465921545063383E-2</v>
      </c>
      <c r="BI118" s="446">
        <f>'3M - LGS'!BI118</f>
        <v>3.936801638570829E-2</v>
      </c>
      <c r="BJ118" s="446">
        <f>'3M - LGS'!BJ118</f>
        <v>3.8318634945053449E-2</v>
      </c>
      <c r="BK118" s="446">
        <f>'3M - LGS'!BK118</f>
        <v>3.7441349140650192E-2</v>
      </c>
      <c r="BL118" s="446">
        <f>'3M - LGS'!BL118</f>
        <v>3.7429249600920422E-2</v>
      </c>
      <c r="BM118" s="446">
        <f>'3M - LGS'!BM118</f>
        <v>3.8354723959286061E-2</v>
      </c>
      <c r="BN118" s="446">
        <f>'3M - LGS'!BN118</f>
        <v>3.9317515370260341E-2</v>
      </c>
      <c r="BO118" s="446">
        <f>'3M - LGS'!BO118</f>
        <v>3.9956418570678262E-2</v>
      </c>
      <c r="BP118" s="446">
        <f>'3M - LGS'!BP118</f>
        <v>7.3052660356480309E-2</v>
      </c>
      <c r="BQ118" s="446">
        <f>'3M - LGS'!BQ118</f>
        <v>7.0945278641579762E-2</v>
      </c>
      <c r="BR118" s="446">
        <f>'3M - LGS'!BR118</f>
        <v>7.0982747983774006E-2</v>
      </c>
      <c r="BS118" s="446">
        <f>'3M - LGS'!BS118</f>
        <v>6.9689736519992149E-2</v>
      </c>
      <c r="BT118" s="446">
        <f>'3M - LGS'!BT118</f>
        <v>3.8465921545063383E-2</v>
      </c>
      <c r="BU118" s="446">
        <f>'3M - LGS'!BU118</f>
        <v>3.936801638570829E-2</v>
      </c>
      <c r="BV118" s="446">
        <f>'3M - LGS'!BV118</f>
        <v>3.8318634945053449E-2</v>
      </c>
      <c r="BW118" s="446">
        <f>'3M - LGS'!BW118</f>
        <v>3.7441349140650192E-2</v>
      </c>
      <c r="BX118" s="446">
        <f>'3M - LGS'!BX118</f>
        <v>3.7429249600920422E-2</v>
      </c>
      <c r="BY118" s="446">
        <f>'3M - LGS'!BY118</f>
        <v>3.8354723959286061E-2</v>
      </c>
      <c r="BZ118" s="446">
        <f>'3M - LGS'!BZ118</f>
        <v>3.9317515370260341E-2</v>
      </c>
      <c r="CA118" s="446">
        <f>'3M - LGS'!CA118</f>
        <v>3.9956418570678262E-2</v>
      </c>
      <c r="CB118" s="446">
        <f>'3M - LGS'!CB118</f>
        <v>7.3052660356480309E-2</v>
      </c>
      <c r="CC118" s="446">
        <f>'3M - LGS'!CC118</f>
        <v>7.0945278641579762E-2</v>
      </c>
      <c r="CD118" s="446">
        <f>'3M - LGS'!CD118</f>
        <v>7.0982747983774006E-2</v>
      </c>
      <c r="CE118" s="446">
        <f>'3M - LGS'!CE118</f>
        <v>6.9689736519992149E-2</v>
      </c>
      <c r="CF118" s="446">
        <f>'3M - LGS'!CF118</f>
        <v>3.8465921545063383E-2</v>
      </c>
      <c r="CG118" s="446">
        <f>'3M - LGS'!CG118</f>
        <v>3.936801638570829E-2</v>
      </c>
      <c r="CH118" s="446">
        <f>'3M - LGS'!CH118</f>
        <v>3.8318634945053449E-2</v>
      </c>
    </row>
    <row r="119" spans="1:86" hidden="1" x14ac:dyDescent="0.3">
      <c r="A119" s="579"/>
      <c r="B119" s="94" t="s">
        <v>23</v>
      </c>
      <c r="C119" s="422">
        <f>'3M - LGS'!C119</f>
        <v>3.5019662668601133E-2</v>
      </c>
      <c r="D119" s="422">
        <f>'3M - LGS'!D119</f>
        <v>3.5403272321110998E-2</v>
      </c>
      <c r="E119" s="422">
        <f>'3M - LGS'!E119</f>
        <v>3.5906635980963289E-2</v>
      </c>
      <c r="F119" s="422">
        <f>'3M - LGS'!F119</f>
        <v>3.7660138895450668E-2</v>
      </c>
      <c r="G119" s="422">
        <f>'3M - LGS'!G119</f>
        <v>3.9158772240397544E-2</v>
      </c>
      <c r="H119" s="422">
        <f>'3M - LGS'!H119</f>
        <v>6.9056840546810022E-2</v>
      </c>
      <c r="I119" s="446">
        <f>'3M - LGS'!I119</f>
        <v>7.0945278641579762E-2</v>
      </c>
      <c r="J119" s="446">
        <f>'3M - LGS'!J119</f>
        <v>7.0982747983774006E-2</v>
      </c>
      <c r="K119" s="446">
        <f>'3M - LGS'!K119</f>
        <v>6.9689736519992149E-2</v>
      </c>
      <c r="L119" s="446">
        <f>'3M - LGS'!L119</f>
        <v>3.8465921545063383E-2</v>
      </c>
      <c r="M119" s="446">
        <f>'3M - LGS'!M119</f>
        <v>3.936801638570829E-2</v>
      </c>
      <c r="N119" s="446">
        <f>'3M - LGS'!N119</f>
        <v>3.8318634945053449E-2</v>
      </c>
      <c r="O119" s="446">
        <f>'3M - LGS'!O119</f>
        <v>3.7441349140650192E-2</v>
      </c>
      <c r="P119" s="446">
        <f>'3M - LGS'!P119</f>
        <v>3.7429249600920422E-2</v>
      </c>
      <c r="Q119" s="446">
        <f>'3M - LGS'!Q119</f>
        <v>3.8354723959286061E-2</v>
      </c>
      <c r="R119" s="446">
        <f>'3M - LGS'!R119</f>
        <v>3.9317515370260341E-2</v>
      </c>
      <c r="S119" s="446">
        <f>'3M - LGS'!S119</f>
        <v>3.9956418570678262E-2</v>
      </c>
      <c r="T119" s="446">
        <f>'3M - LGS'!T119</f>
        <v>7.3052660356480309E-2</v>
      </c>
      <c r="U119" s="446">
        <f>'3M - LGS'!U119</f>
        <v>7.0945278641579762E-2</v>
      </c>
      <c r="V119" s="446">
        <f>'3M - LGS'!V119</f>
        <v>7.0982747983774006E-2</v>
      </c>
      <c r="W119" s="446">
        <f>'3M - LGS'!W119</f>
        <v>6.9689736519992149E-2</v>
      </c>
      <c r="X119" s="446">
        <f>'3M - LGS'!X119</f>
        <v>3.8465921545063383E-2</v>
      </c>
      <c r="Y119" s="446">
        <f>'3M - LGS'!Y119</f>
        <v>3.936801638570829E-2</v>
      </c>
      <c r="Z119" s="446">
        <f>'3M - LGS'!Z119</f>
        <v>3.8318634945053449E-2</v>
      </c>
      <c r="AA119" s="446">
        <f>'3M - LGS'!AA119</f>
        <v>3.7441349140650192E-2</v>
      </c>
      <c r="AB119" s="446">
        <f>'3M - LGS'!AB119</f>
        <v>3.7429249600920422E-2</v>
      </c>
      <c r="AC119" s="446">
        <f>'3M - LGS'!AC119</f>
        <v>3.8354723959286061E-2</v>
      </c>
      <c r="AD119" s="446">
        <f>'3M - LGS'!AD119</f>
        <v>3.9317515370260341E-2</v>
      </c>
      <c r="AE119" s="446">
        <f>'3M - LGS'!AE119</f>
        <v>3.9956418570678262E-2</v>
      </c>
      <c r="AF119" s="446">
        <f>'3M - LGS'!AF119</f>
        <v>7.3052660356480309E-2</v>
      </c>
      <c r="AG119" s="446">
        <f>'3M - LGS'!AG119</f>
        <v>7.0945278641579762E-2</v>
      </c>
      <c r="AH119" s="446">
        <f>'3M - LGS'!AH119</f>
        <v>7.0982747983774006E-2</v>
      </c>
      <c r="AI119" s="446">
        <f>'3M - LGS'!AI119</f>
        <v>6.9689736519992149E-2</v>
      </c>
      <c r="AJ119" s="446">
        <f>'3M - LGS'!AJ119</f>
        <v>3.8465921545063383E-2</v>
      </c>
      <c r="AK119" s="446">
        <f>'3M - LGS'!AK119</f>
        <v>3.936801638570829E-2</v>
      </c>
      <c r="AL119" s="446">
        <f>'3M - LGS'!AL119</f>
        <v>3.8318634945053449E-2</v>
      </c>
      <c r="AM119" s="446">
        <f>'3M - LGS'!AM119</f>
        <v>3.7441349140650192E-2</v>
      </c>
      <c r="AN119" s="446">
        <f>'3M - LGS'!AN119</f>
        <v>3.7429249600920422E-2</v>
      </c>
      <c r="AO119" s="446">
        <f>'3M - LGS'!AO119</f>
        <v>3.8354723959286061E-2</v>
      </c>
      <c r="AP119" s="446">
        <f>'3M - LGS'!AP119</f>
        <v>3.9317515370260341E-2</v>
      </c>
      <c r="AQ119" s="446">
        <f>'3M - LGS'!AQ119</f>
        <v>3.9956418570678262E-2</v>
      </c>
      <c r="AR119" s="446">
        <f>'3M - LGS'!AR119</f>
        <v>7.3052660356480309E-2</v>
      </c>
      <c r="AS119" s="446">
        <f>'3M - LGS'!AS119</f>
        <v>7.0945278641579762E-2</v>
      </c>
      <c r="AT119" s="446">
        <f>'3M - LGS'!AT119</f>
        <v>7.0982747983774006E-2</v>
      </c>
      <c r="AU119" s="446">
        <f>'3M - LGS'!AU119</f>
        <v>6.9689736519992149E-2</v>
      </c>
      <c r="AV119" s="446">
        <f>'3M - LGS'!AV119</f>
        <v>3.8465921545063383E-2</v>
      </c>
      <c r="AW119" s="446">
        <f>'3M - LGS'!AW119</f>
        <v>3.936801638570829E-2</v>
      </c>
      <c r="AX119" s="446">
        <f>'3M - LGS'!AX119</f>
        <v>3.8318634945053449E-2</v>
      </c>
      <c r="AY119" s="446">
        <f>'3M - LGS'!AY119</f>
        <v>3.7441349140650192E-2</v>
      </c>
      <c r="AZ119" s="446">
        <f>'3M - LGS'!AZ119</f>
        <v>3.7429249600920422E-2</v>
      </c>
      <c r="BA119" s="446">
        <f>'3M - LGS'!BA119</f>
        <v>3.8354723959286061E-2</v>
      </c>
      <c r="BB119" s="446">
        <f>'3M - LGS'!BB119</f>
        <v>3.9317515370260341E-2</v>
      </c>
      <c r="BC119" s="446">
        <f>'3M - LGS'!BC119</f>
        <v>3.9956418570678262E-2</v>
      </c>
      <c r="BD119" s="446">
        <f>'3M - LGS'!BD119</f>
        <v>7.3052660356480309E-2</v>
      </c>
      <c r="BE119" s="446">
        <f>'3M - LGS'!BE119</f>
        <v>7.0945278641579762E-2</v>
      </c>
      <c r="BF119" s="446">
        <f>'3M - LGS'!BF119</f>
        <v>7.0982747983774006E-2</v>
      </c>
      <c r="BG119" s="446">
        <f>'3M - LGS'!BG119</f>
        <v>6.9689736519992149E-2</v>
      </c>
      <c r="BH119" s="446">
        <f>'3M - LGS'!BH119</f>
        <v>3.8465921545063383E-2</v>
      </c>
      <c r="BI119" s="446">
        <f>'3M - LGS'!BI119</f>
        <v>3.936801638570829E-2</v>
      </c>
      <c r="BJ119" s="446">
        <f>'3M - LGS'!BJ119</f>
        <v>3.8318634945053449E-2</v>
      </c>
      <c r="BK119" s="446">
        <f>'3M - LGS'!BK119</f>
        <v>3.7441349140650192E-2</v>
      </c>
      <c r="BL119" s="446">
        <f>'3M - LGS'!BL119</f>
        <v>3.7429249600920422E-2</v>
      </c>
      <c r="BM119" s="446">
        <f>'3M - LGS'!BM119</f>
        <v>3.8354723959286061E-2</v>
      </c>
      <c r="BN119" s="446">
        <f>'3M - LGS'!BN119</f>
        <v>3.9317515370260341E-2</v>
      </c>
      <c r="BO119" s="446">
        <f>'3M - LGS'!BO119</f>
        <v>3.9956418570678262E-2</v>
      </c>
      <c r="BP119" s="446">
        <f>'3M - LGS'!BP119</f>
        <v>7.3052660356480309E-2</v>
      </c>
      <c r="BQ119" s="446">
        <f>'3M - LGS'!BQ119</f>
        <v>7.0945278641579762E-2</v>
      </c>
      <c r="BR119" s="446">
        <f>'3M - LGS'!BR119</f>
        <v>7.0982747983774006E-2</v>
      </c>
      <c r="BS119" s="446">
        <f>'3M - LGS'!BS119</f>
        <v>6.9689736519992149E-2</v>
      </c>
      <c r="BT119" s="446">
        <f>'3M - LGS'!BT119</f>
        <v>3.8465921545063383E-2</v>
      </c>
      <c r="BU119" s="446">
        <f>'3M - LGS'!BU119</f>
        <v>3.936801638570829E-2</v>
      </c>
      <c r="BV119" s="446">
        <f>'3M - LGS'!BV119</f>
        <v>3.8318634945053449E-2</v>
      </c>
      <c r="BW119" s="446">
        <f>'3M - LGS'!BW119</f>
        <v>3.7441349140650192E-2</v>
      </c>
      <c r="BX119" s="446">
        <f>'3M - LGS'!BX119</f>
        <v>3.7429249600920422E-2</v>
      </c>
      <c r="BY119" s="446">
        <f>'3M - LGS'!BY119</f>
        <v>3.8354723959286061E-2</v>
      </c>
      <c r="BZ119" s="446">
        <f>'3M - LGS'!BZ119</f>
        <v>3.9317515370260341E-2</v>
      </c>
      <c r="CA119" s="446">
        <f>'3M - LGS'!CA119</f>
        <v>3.9956418570678262E-2</v>
      </c>
      <c r="CB119" s="446">
        <f>'3M - LGS'!CB119</f>
        <v>7.3052660356480309E-2</v>
      </c>
      <c r="CC119" s="446">
        <f>'3M - LGS'!CC119</f>
        <v>7.0945278641579762E-2</v>
      </c>
      <c r="CD119" s="446">
        <f>'3M - LGS'!CD119</f>
        <v>7.0982747983774006E-2</v>
      </c>
      <c r="CE119" s="446">
        <f>'3M - LGS'!CE119</f>
        <v>6.9689736519992149E-2</v>
      </c>
      <c r="CF119" s="446">
        <f>'3M - LGS'!CF119</f>
        <v>3.8465921545063383E-2</v>
      </c>
      <c r="CG119" s="446">
        <f>'3M - LGS'!CG119</f>
        <v>3.936801638570829E-2</v>
      </c>
      <c r="CH119" s="446">
        <f>'3M - LGS'!CH119</f>
        <v>3.8318634945053449E-2</v>
      </c>
    </row>
    <row r="120" spans="1:86" hidden="1" x14ac:dyDescent="0.3">
      <c r="A120" s="579"/>
      <c r="B120" s="94" t="s">
        <v>24</v>
      </c>
      <c r="C120" s="422">
        <f>'3M - LGS'!C120</f>
        <v>3.5019662668601133E-2</v>
      </c>
      <c r="D120" s="422">
        <f>'3M - LGS'!D120</f>
        <v>3.5403272321110998E-2</v>
      </c>
      <c r="E120" s="422">
        <f>'3M - LGS'!E120</f>
        <v>3.5906635980963289E-2</v>
      </c>
      <c r="F120" s="422">
        <f>'3M - LGS'!F120</f>
        <v>3.7660138895450668E-2</v>
      </c>
      <c r="G120" s="422">
        <f>'3M - LGS'!G120</f>
        <v>3.9158772240397544E-2</v>
      </c>
      <c r="H120" s="422">
        <f>'3M - LGS'!H120</f>
        <v>6.9056840546810022E-2</v>
      </c>
      <c r="I120" s="446">
        <f>'3M - LGS'!I120</f>
        <v>7.0945278641579762E-2</v>
      </c>
      <c r="J120" s="446">
        <f>'3M - LGS'!J120</f>
        <v>7.0982747983774006E-2</v>
      </c>
      <c r="K120" s="446">
        <f>'3M - LGS'!K120</f>
        <v>6.9689736519992149E-2</v>
      </c>
      <c r="L120" s="446">
        <f>'3M - LGS'!L120</f>
        <v>3.8465921545063383E-2</v>
      </c>
      <c r="M120" s="446">
        <f>'3M - LGS'!M120</f>
        <v>3.936801638570829E-2</v>
      </c>
      <c r="N120" s="446">
        <f>'3M - LGS'!N120</f>
        <v>3.8318634945053449E-2</v>
      </c>
      <c r="O120" s="446">
        <f>'3M - LGS'!O120</f>
        <v>3.7441349140650192E-2</v>
      </c>
      <c r="P120" s="446">
        <f>'3M - LGS'!P120</f>
        <v>3.7429249600920422E-2</v>
      </c>
      <c r="Q120" s="446">
        <f>'3M - LGS'!Q120</f>
        <v>3.8354723959286061E-2</v>
      </c>
      <c r="R120" s="446">
        <f>'3M - LGS'!R120</f>
        <v>3.9317515370260341E-2</v>
      </c>
      <c r="S120" s="446">
        <f>'3M - LGS'!S120</f>
        <v>3.9956418570678262E-2</v>
      </c>
      <c r="T120" s="446">
        <f>'3M - LGS'!T120</f>
        <v>7.3052660356480309E-2</v>
      </c>
      <c r="U120" s="446">
        <f>'3M - LGS'!U120</f>
        <v>7.0945278641579762E-2</v>
      </c>
      <c r="V120" s="446">
        <f>'3M - LGS'!V120</f>
        <v>7.0982747983774006E-2</v>
      </c>
      <c r="W120" s="446">
        <f>'3M - LGS'!W120</f>
        <v>6.9689736519992149E-2</v>
      </c>
      <c r="X120" s="446">
        <f>'3M - LGS'!X120</f>
        <v>3.8465921545063383E-2</v>
      </c>
      <c r="Y120" s="446">
        <f>'3M - LGS'!Y120</f>
        <v>3.936801638570829E-2</v>
      </c>
      <c r="Z120" s="446">
        <f>'3M - LGS'!Z120</f>
        <v>3.8318634945053449E-2</v>
      </c>
      <c r="AA120" s="446">
        <f>'3M - LGS'!AA120</f>
        <v>3.7441349140650192E-2</v>
      </c>
      <c r="AB120" s="446">
        <f>'3M - LGS'!AB120</f>
        <v>3.7429249600920422E-2</v>
      </c>
      <c r="AC120" s="446">
        <f>'3M - LGS'!AC120</f>
        <v>3.8354723959286061E-2</v>
      </c>
      <c r="AD120" s="446">
        <f>'3M - LGS'!AD120</f>
        <v>3.9317515370260341E-2</v>
      </c>
      <c r="AE120" s="446">
        <f>'3M - LGS'!AE120</f>
        <v>3.9956418570678262E-2</v>
      </c>
      <c r="AF120" s="446">
        <f>'3M - LGS'!AF120</f>
        <v>7.3052660356480309E-2</v>
      </c>
      <c r="AG120" s="446">
        <f>'3M - LGS'!AG120</f>
        <v>7.0945278641579762E-2</v>
      </c>
      <c r="AH120" s="446">
        <f>'3M - LGS'!AH120</f>
        <v>7.0982747983774006E-2</v>
      </c>
      <c r="AI120" s="446">
        <f>'3M - LGS'!AI120</f>
        <v>6.9689736519992149E-2</v>
      </c>
      <c r="AJ120" s="446">
        <f>'3M - LGS'!AJ120</f>
        <v>3.8465921545063383E-2</v>
      </c>
      <c r="AK120" s="446">
        <f>'3M - LGS'!AK120</f>
        <v>3.936801638570829E-2</v>
      </c>
      <c r="AL120" s="446">
        <f>'3M - LGS'!AL120</f>
        <v>3.8318634945053449E-2</v>
      </c>
      <c r="AM120" s="446">
        <f>'3M - LGS'!AM120</f>
        <v>3.7441349140650192E-2</v>
      </c>
      <c r="AN120" s="446">
        <f>'3M - LGS'!AN120</f>
        <v>3.7429249600920422E-2</v>
      </c>
      <c r="AO120" s="446">
        <f>'3M - LGS'!AO120</f>
        <v>3.8354723959286061E-2</v>
      </c>
      <c r="AP120" s="446">
        <f>'3M - LGS'!AP120</f>
        <v>3.9317515370260341E-2</v>
      </c>
      <c r="AQ120" s="446">
        <f>'3M - LGS'!AQ120</f>
        <v>3.9956418570678262E-2</v>
      </c>
      <c r="AR120" s="446">
        <f>'3M - LGS'!AR120</f>
        <v>7.3052660356480309E-2</v>
      </c>
      <c r="AS120" s="446">
        <f>'3M - LGS'!AS120</f>
        <v>7.0945278641579762E-2</v>
      </c>
      <c r="AT120" s="446">
        <f>'3M - LGS'!AT120</f>
        <v>7.0982747983774006E-2</v>
      </c>
      <c r="AU120" s="446">
        <f>'3M - LGS'!AU120</f>
        <v>6.9689736519992149E-2</v>
      </c>
      <c r="AV120" s="446">
        <f>'3M - LGS'!AV120</f>
        <v>3.8465921545063383E-2</v>
      </c>
      <c r="AW120" s="446">
        <f>'3M - LGS'!AW120</f>
        <v>3.936801638570829E-2</v>
      </c>
      <c r="AX120" s="446">
        <f>'3M - LGS'!AX120</f>
        <v>3.8318634945053449E-2</v>
      </c>
      <c r="AY120" s="446">
        <f>'3M - LGS'!AY120</f>
        <v>3.7441349140650192E-2</v>
      </c>
      <c r="AZ120" s="446">
        <f>'3M - LGS'!AZ120</f>
        <v>3.7429249600920422E-2</v>
      </c>
      <c r="BA120" s="446">
        <f>'3M - LGS'!BA120</f>
        <v>3.8354723959286061E-2</v>
      </c>
      <c r="BB120" s="446">
        <f>'3M - LGS'!BB120</f>
        <v>3.9317515370260341E-2</v>
      </c>
      <c r="BC120" s="446">
        <f>'3M - LGS'!BC120</f>
        <v>3.9956418570678262E-2</v>
      </c>
      <c r="BD120" s="446">
        <f>'3M - LGS'!BD120</f>
        <v>7.3052660356480309E-2</v>
      </c>
      <c r="BE120" s="446">
        <f>'3M - LGS'!BE120</f>
        <v>7.0945278641579762E-2</v>
      </c>
      <c r="BF120" s="446">
        <f>'3M - LGS'!BF120</f>
        <v>7.0982747983774006E-2</v>
      </c>
      <c r="BG120" s="446">
        <f>'3M - LGS'!BG120</f>
        <v>6.9689736519992149E-2</v>
      </c>
      <c r="BH120" s="446">
        <f>'3M - LGS'!BH120</f>
        <v>3.8465921545063383E-2</v>
      </c>
      <c r="BI120" s="446">
        <f>'3M - LGS'!BI120</f>
        <v>3.936801638570829E-2</v>
      </c>
      <c r="BJ120" s="446">
        <f>'3M - LGS'!BJ120</f>
        <v>3.8318634945053449E-2</v>
      </c>
      <c r="BK120" s="446">
        <f>'3M - LGS'!BK120</f>
        <v>3.7441349140650192E-2</v>
      </c>
      <c r="BL120" s="446">
        <f>'3M - LGS'!BL120</f>
        <v>3.7429249600920422E-2</v>
      </c>
      <c r="BM120" s="446">
        <f>'3M - LGS'!BM120</f>
        <v>3.8354723959286061E-2</v>
      </c>
      <c r="BN120" s="446">
        <f>'3M - LGS'!BN120</f>
        <v>3.9317515370260341E-2</v>
      </c>
      <c r="BO120" s="446">
        <f>'3M - LGS'!BO120</f>
        <v>3.9956418570678262E-2</v>
      </c>
      <c r="BP120" s="446">
        <f>'3M - LGS'!BP120</f>
        <v>7.3052660356480309E-2</v>
      </c>
      <c r="BQ120" s="446">
        <f>'3M - LGS'!BQ120</f>
        <v>7.0945278641579762E-2</v>
      </c>
      <c r="BR120" s="446">
        <f>'3M - LGS'!BR120</f>
        <v>7.0982747983774006E-2</v>
      </c>
      <c r="BS120" s="446">
        <f>'3M - LGS'!BS120</f>
        <v>6.9689736519992149E-2</v>
      </c>
      <c r="BT120" s="446">
        <f>'3M - LGS'!BT120</f>
        <v>3.8465921545063383E-2</v>
      </c>
      <c r="BU120" s="446">
        <f>'3M - LGS'!BU120</f>
        <v>3.936801638570829E-2</v>
      </c>
      <c r="BV120" s="446">
        <f>'3M - LGS'!BV120</f>
        <v>3.8318634945053449E-2</v>
      </c>
      <c r="BW120" s="446">
        <f>'3M - LGS'!BW120</f>
        <v>3.7441349140650192E-2</v>
      </c>
      <c r="BX120" s="446">
        <f>'3M - LGS'!BX120</f>
        <v>3.7429249600920422E-2</v>
      </c>
      <c r="BY120" s="446">
        <f>'3M - LGS'!BY120</f>
        <v>3.8354723959286061E-2</v>
      </c>
      <c r="BZ120" s="446">
        <f>'3M - LGS'!BZ120</f>
        <v>3.9317515370260341E-2</v>
      </c>
      <c r="CA120" s="446">
        <f>'3M - LGS'!CA120</f>
        <v>3.9956418570678262E-2</v>
      </c>
      <c r="CB120" s="446">
        <f>'3M - LGS'!CB120</f>
        <v>7.3052660356480309E-2</v>
      </c>
      <c r="CC120" s="446">
        <f>'3M - LGS'!CC120</f>
        <v>7.0945278641579762E-2</v>
      </c>
      <c r="CD120" s="446">
        <f>'3M - LGS'!CD120</f>
        <v>7.0982747983774006E-2</v>
      </c>
      <c r="CE120" s="446">
        <f>'3M - LGS'!CE120</f>
        <v>6.9689736519992149E-2</v>
      </c>
      <c r="CF120" s="446">
        <f>'3M - LGS'!CF120</f>
        <v>3.8465921545063383E-2</v>
      </c>
      <c r="CG120" s="446">
        <f>'3M - LGS'!CG120</f>
        <v>3.936801638570829E-2</v>
      </c>
      <c r="CH120" s="446">
        <f>'3M - LGS'!CH120</f>
        <v>3.8318634945053449E-2</v>
      </c>
    </row>
    <row r="121" spans="1:86" hidden="1" x14ac:dyDescent="0.3">
      <c r="A121" s="579"/>
      <c r="B121" s="94" t="s">
        <v>7</v>
      </c>
      <c r="C121" s="422">
        <f>'3M - LGS'!C121</f>
        <v>3.4212935019954011E-2</v>
      </c>
      <c r="D121" s="422">
        <f>'3M - LGS'!D121</f>
        <v>3.4573174658425673E-2</v>
      </c>
      <c r="E121" s="422">
        <f>'3M - LGS'!E121</f>
        <v>3.5061431576083546E-2</v>
      </c>
      <c r="F121" s="422">
        <f>'3M - LGS'!F121</f>
        <v>3.6858393115802489E-2</v>
      </c>
      <c r="G121" s="422">
        <f>'3M - LGS'!G121</f>
        <v>3.814043843518504E-2</v>
      </c>
      <c r="H121" s="422">
        <f>'3M - LGS'!H121</f>
        <v>6.7002654059300587E-2</v>
      </c>
      <c r="I121" s="446">
        <f>'3M - LGS'!I121</f>
        <v>6.8306736324093592E-2</v>
      </c>
      <c r="J121" s="446">
        <f>'3M - LGS'!J121</f>
        <v>6.8416742339354783E-2</v>
      </c>
      <c r="K121" s="446">
        <f>'3M - LGS'!K121</f>
        <v>6.7203767027659775E-2</v>
      </c>
      <c r="L121" s="446">
        <f>'3M - LGS'!L121</f>
        <v>3.7300529860763189E-2</v>
      </c>
      <c r="M121" s="446">
        <f>'3M - LGS'!M121</f>
        <v>3.8120776644651931E-2</v>
      </c>
      <c r="N121" s="446">
        <f>'3M - LGS'!N121</f>
        <v>3.7079071688786033E-2</v>
      </c>
      <c r="O121" s="446">
        <f>'3M - LGS'!O121</f>
        <v>3.6245984750808875E-2</v>
      </c>
      <c r="P121" s="446">
        <f>'3M - LGS'!P121</f>
        <v>3.6193703698225145E-2</v>
      </c>
      <c r="Q121" s="446">
        <f>'3M - LGS'!Q121</f>
        <v>3.7086667780013495E-2</v>
      </c>
      <c r="R121" s="446">
        <f>'3M - LGS'!R121</f>
        <v>3.8171627509572349E-2</v>
      </c>
      <c r="S121" s="446">
        <f>'3M - LGS'!S121</f>
        <v>3.8593958761605734E-2</v>
      </c>
      <c r="T121" s="446">
        <f>'3M - LGS'!T121</f>
        <v>7.0463780553378111E-2</v>
      </c>
      <c r="U121" s="446">
        <f>'3M - LGS'!U121</f>
        <v>6.8306736324093592E-2</v>
      </c>
      <c r="V121" s="446">
        <f>'3M - LGS'!V121</f>
        <v>6.8416742339354783E-2</v>
      </c>
      <c r="W121" s="446">
        <f>'3M - LGS'!W121</f>
        <v>6.7203767027659775E-2</v>
      </c>
      <c r="X121" s="446">
        <f>'3M - LGS'!X121</f>
        <v>3.7300529860763189E-2</v>
      </c>
      <c r="Y121" s="446">
        <f>'3M - LGS'!Y121</f>
        <v>3.8120776644651931E-2</v>
      </c>
      <c r="Z121" s="446">
        <f>'3M - LGS'!Z121</f>
        <v>3.7079071688786033E-2</v>
      </c>
      <c r="AA121" s="446">
        <f>'3M - LGS'!AA121</f>
        <v>3.6245984750808875E-2</v>
      </c>
      <c r="AB121" s="446">
        <f>'3M - LGS'!AB121</f>
        <v>3.6193703698225145E-2</v>
      </c>
      <c r="AC121" s="446">
        <f>'3M - LGS'!AC121</f>
        <v>3.7086667780013495E-2</v>
      </c>
      <c r="AD121" s="446">
        <f>'3M - LGS'!AD121</f>
        <v>3.8171627509572349E-2</v>
      </c>
      <c r="AE121" s="446">
        <f>'3M - LGS'!AE121</f>
        <v>3.8593958761605734E-2</v>
      </c>
      <c r="AF121" s="446">
        <f>'3M - LGS'!AF121</f>
        <v>7.0463780553378111E-2</v>
      </c>
      <c r="AG121" s="446">
        <f>'3M - LGS'!AG121</f>
        <v>6.8306736324093592E-2</v>
      </c>
      <c r="AH121" s="446">
        <f>'3M - LGS'!AH121</f>
        <v>6.8416742339354783E-2</v>
      </c>
      <c r="AI121" s="446">
        <f>'3M - LGS'!AI121</f>
        <v>6.7203767027659775E-2</v>
      </c>
      <c r="AJ121" s="446">
        <f>'3M - LGS'!AJ121</f>
        <v>3.7300529860763189E-2</v>
      </c>
      <c r="AK121" s="446">
        <f>'3M - LGS'!AK121</f>
        <v>3.8120776644651931E-2</v>
      </c>
      <c r="AL121" s="446">
        <f>'3M - LGS'!AL121</f>
        <v>3.7079071688786033E-2</v>
      </c>
      <c r="AM121" s="446">
        <f>'3M - LGS'!AM121</f>
        <v>3.6245984750808875E-2</v>
      </c>
      <c r="AN121" s="446">
        <f>'3M - LGS'!AN121</f>
        <v>3.6193703698225145E-2</v>
      </c>
      <c r="AO121" s="446">
        <f>'3M - LGS'!AO121</f>
        <v>3.7086667780013495E-2</v>
      </c>
      <c r="AP121" s="446">
        <f>'3M - LGS'!AP121</f>
        <v>3.8171627509572349E-2</v>
      </c>
      <c r="AQ121" s="446">
        <f>'3M - LGS'!AQ121</f>
        <v>3.8593958761605734E-2</v>
      </c>
      <c r="AR121" s="446">
        <f>'3M - LGS'!AR121</f>
        <v>7.0463780553378111E-2</v>
      </c>
      <c r="AS121" s="446">
        <f>'3M - LGS'!AS121</f>
        <v>6.8306736324093592E-2</v>
      </c>
      <c r="AT121" s="446">
        <f>'3M - LGS'!AT121</f>
        <v>6.8416742339354783E-2</v>
      </c>
      <c r="AU121" s="446">
        <f>'3M - LGS'!AU121</f>
        <v>6.7203767027659775E-2</v>
      </c>
      <c r="AV121" s="446">
        <f>'3M - LGS'!AV121</f>
        <v>3.7300529860763189E-2</v>
      </c>
      <c r="AW121" s="446">
        <f>'3M - LGS'!AW121</f>
        <v>3.8120776644651931E-2</v>
      </c>
      <c r="AX121" s="446">
        <f>'3M - LGS'!AX121</f>
        <v>3.7079071688786033E-2</v>
      </c>
      <c r="AY121" s="446">
        <f>'3M - LGS'!AY121</f>
        <v>3.6245984750808875E-2</v>
      </c>
      <c r="AZ121" s="446">
        <f>'3M - LGS'!AZ121</f>
        <v>3.6193703698225145E-2</v>
      </c>
      <c r="BA121" s="446">
        <f>'3M - LGS'!BA121</f>
        <v>3.7086667780013495E-2</v>
      </c>
      <c r="BB121" s="446">
        <f>'3M - LGS'!BB121</f>
        <v>3.8171627509572349E-2</v>
      </c>
      <c r="BC121" s="446">
        <f>'3M - LGS'!BC121</f>
        <v>3.8593958761605734E-2</v>
      </c>
      <c r="BD121" s="446">
        <f>'3M - LGS'!BD121</f>
        <v>7.0463780553378111E-2</v>
      </c>
      <c r="BE121" s="446">
        <f>'3M - LGS'!BE121</f>
        <v>6.8306736324093592E-2</v>
      </c>
      <c r="BF121" s="446">
        <f>'3M - LGS'!BF121</f>
        <v>6.8416742339354783E-2</v>
      </c>
      <c r="BG121" s="446">
        <f>'3M - LGS'!BG121</f>
        <v>6.7203767027659775E-2</v>
      </c>
      <c r="BH121" s="446">
        <f>'3M - LGS'!BH121</f>
        <v>3.7300529860763189E-2</v>
      </c>
      <c r="BI121" s="446">
        <f>'3M - LGS'!BI121</f>
        <v>3.8120776644651931E-2</v>
      </c>
      <c r="BJ121" s="446">
        <f>'3M - LGS'!BJ121</f>
        <v>3.7079071688786033E-2</v>
      </c>
      <c r="BK121" s="446">
        <f>'3M - LGS'!BK121</f>
        <v>3.6245984750808875E-2</v>
      </c>
      <c r="BL121" s="446">
        <f>'3M - LGS'!BL121</f>
        <v>3.6193703698225145E-2</v>
      </c>
      <c r="BM121" s="446">
        <f>'3M - LGS'!BM121</f>
        <v>3.7086667780013495E-2</v>
      </c>
      <c r="BN121" s="446">
        <f>'3M - LGS'!BN121</f>
        <v>3.8171627509572349E-2</v>
      </c>
      <c r="BO121" s="446">
        <f>'3M - LGS'!BO121</f>
        <v>3.8593958761605734E-2</v>
      </c>
      <c r="BP121" s="446">
        <f>'3M - LGS'!BP121</f>
        <v>7.0463780553378111E-2</v>
      </c>
      <c r="BQ121" s="446">
        <f>'3M - LGS'!BQ121</f>
        <v>6.8306736324093592E-2</v>
      </c>
      <c r="BR121" s="446">
        <f>'3M - LGS'!BR121</f>
        <v>6.8416742339354783E-2</v>
      </c>
      <c r="BS121" s="446">
        <f>'3M - LGS'!BS121</f>
        <v>6.7203767027659775E-2</v>
      </c>
      <c r="BT121" s="446">
        <f>'3M - LGS'!BT121</f>
        <v>3.7300529860763189E-2</v>
      </c>
      <c r="BU121" s="446">
        <f>'3M - LGS'!BU121</f>
        <v>3.8120776644651931E-2</v>
      </c>
      <c r="BV121" s="446">
        <f>'3M - LGS'!BV121</f>
        <v>3.7079071688786033E-2</v>
      </c>
      <c r="BW121" s="446">
        <f>'3M - LGS'!BW121</f>
        <v>3.6245984750808875E-2</v>
      </c>
      <c r="BX121" s="446">
        <f>'3M - LGS'!BX121</f>
        <v>3.6193703698225145E-2</v>
      </c>
      <c r="BY121" s="446">
        <f>'3M - LGS'!BY121</f>
        <v>3.7086667780013495E-2</v>
      </c>
      <c r="BZ121" s="446">
        <f>'3M - LGS'!BZ121</f>
        <v>3.8171627509572349E-2</v>
      </c>
      <c r="CA121" s="446">
        <f>'3M - LGS'!CA121</f>
        <v>3.8593958761605734E-2</v>
      </c>
      <c r="CB121" s="446">
        <f>'3M - LGS'!CB121</f>
        <v>7.0463780553378111E-2</v>
      </c>
      <c r="CC121" s="446">
        <f>'3M - LGS'!CC121</f>
        <v>6.8306736324093592E-2</v>
      </c>
      <c r="CD121" s="446">
        <f>'3M - LGS'!CD121</f>
        <v>6.8416742339354783E-2</v>
      </c>
      <c r="CE121" s="446">
        <f>'3M - LGS'!CE121</f>
        <v>6.7203767027659775E-2</v>
      </c>
      <c r="CF121" s="446">
        <f>'3M - LGS'!CF121</f>
        <v>3.7300529860763189E-2</v>
      </c>
      <c r="CG121" s="446">
        <f>'3M - LGS'!CG121</f>
        <v>3.8120776644651931E-2</v>
      </c>
      <c r="CH121" s="446">
        <f>'3M - LGS'!CH121</f>
        <v>3.7079071688786033E-2</v>
      </c>
    </row>
    <row r="122" spans="1:86" ht="15" hidden="1" thickBot="1" x14ac:dyDescent="0.35">
      <c r="A122" s="580"/>
      <c r="B122" s="96" t="s">
        <v>8</v>
      </c>
      <c r="C122" s="422">
        <f>'3M - LGS'!C122</f>
        <v>3.5649855515331237E-2</v>
      </c>
      <c r="D122" s="422">
        <f>'3M - LGS'!D122</f>
        <v>3.5953018154389928E-2</v>
      </c>
      <c r="E122" s="422">
        <f>'3M - LGS'!E122</f>
        <v>3.644375681733069E-2</v>
      </c>
      <c r="F122" s="422">
        <f>'3M - LGS'!F122</f>
        <v>3.8707877456505356E-2</v>
      </c>
      <c r="G122" s="422">
        <f>'3M - LGS'!G122</f>
        <v>4.0230004035839192E-2</v>
      </c>
      <c r="H122" s="422">
        <f>'3M - LGS'!H122</f>
        <v>7.2536866721180329E-2</v>
      </c>
      <c r="I122" s="446">
        <f>'3M - LGS'!I122</f>
        <v>7.5161523351541415E-2</v>
      </c>
      <c r="J122" s="446">
        <f>'3M - LGS'!J122</f>
        <v>7.5431260863154562E-2</v>
      </c>
      <c r="K122" s="446">
        <f>'3M - LGS'!K122</f>
        <v>7.2522025163075515E-2</v>
      </c>
      <c r="L122" s="446">
        <f>'3M - LGS'!L122</f>
        <v>3.9688777653336546E-2</v>
      </c>
      <c r="M122" s="446">
        <f>'3M - LGS'!M122</f>
        <v>4.0591960718796005E-2</v>
      </c>
      <c r="N122" s="446">
        <f>'3M - LGS'!N122</f>
        <v>3.9423224025525838E-2</v>
      </c>
      <c r="O122" s="446">
        <f>'3M - LGS'!O122</f>
        <v>3.8325519266981398E-2</v>
      </c>
      <c r="P122" s="446">
        <f>'3M - LGS'!P122</f>
        <v>3.8097015707161286E-2</v>
      </c>
      <c r="Q122" s="446">
        <f>'3M - LGS'!Q122</f>
        <v>3.9024322120354706E-2</v>
      </c>
      <c r="R122" s="446">
        <f>'3M - LGS'!R122</f>
        <v>4.090411042839532E-2</v>
      </c>
      <c r="S122" s="446">
        <f>'3M - LGS'!S122</f>
        <v>4.1376731917408906E-2</v>
      </c>
      <c r="T122" s="446">
        <f>'3M - LGS'!T122</f>
        <v>7.7419480223343495E-2</v>
      </c>
      <c r="U122" s="446">
        <f>'3M - LGS'!U122</f>
        <v>7.5161523351541415E-2</v>
      </c>
      <c r="V122" s="446">
        <f>'3M - LGS'!V122</f>
        <v>7.5431260863154562E-2</v>
      </c>
      <c r="W122" s="446">
        <f>'3M - LGS'!W122</f>
        <v>7.2522025163075515E-2</v>
      </c>
      <c r="X122" s="446">
        <f>'3M - LGS'!X122</f>
        <v>3.9688777653336546E-2</v>
      </c>
      <c r="Y122" s="446">
        <f>'3M - LGS'!Y122</f>
        <v>4.0591960718796005E-2</v>
      </c>
      <c r="Z122" s="446">
        <f>'3M - LGS'!Z122</f>
        <v>3.9423224025525838E-2</v>
      </c>
      <c r="AA122" s="446">
        <f>'3M - LGS'!AA122</f>
        <v>3.8325519266981398E-2</v>
      </c>
      <c r="AB122" s="446">
        <f>'3M - LGS'!AB122</f>
        <v>3.8097015707161286E-2</v>
      </c>
      <c r="AC122" s="446">
        <f>'3M - LGS'!AC122</f>
        <v>3.9024322120354706E-2</v>
      </c>
      <c r="AD122" s="446">
        <f>'3M - LGS'!AD122</f>
        <v>4.090411042839532E-2</v>
      </c>
      <c r="AE122" s="446">
        <f>'3M - LGS'!AE122</f>
        <v>4.1376731917408906E-2</v>
      </c>
      <c r="AF122" s="446">
        <f>'3M - LGS'!AF122</f>
        <v>7.7419480223343495E-2</v>
      </c>
      <c r="AG122" s="446">
        <f>'3M - LGS'!AG122</f>
        <v>7.5161523351541415E-2</v>
      </c>
      <c r="AH122" s="446">
        <f>'3M - LGS'!AH122</f>
        <v>7.5431260863154562E-2</v>
      </c>
      <c r="AI122" s="446">
        <f>'3M - LGS'!AI122</f>
        <v>7.2522025163075515E-2</v>
      </c>
      <c r="AJ122" s="446">
        <f>'3M - LGS'!AJ122</f>
        <v>3.9688777653336546E-2</v>
      </c>
      <c r="AK122" s="446">
        <f>'3M - LGS'!AK122</f>
        <v>4.0591960718796005E-2</v>
      </c>
      <c r="AL122" s="446">
        <f>'3M - LGS'!AL122</f>
        <v>3.9423224025525838E-2</v>
      </c>
      <c r="AM122" s="446">
        <f>'3M - LGS'!AM122</f>
        <v>3.8325519266981398E-2</v>
      </c>
      <c r="AN122" s="446">
        <f>'3M - LGS'!AN122</f>
        <v>3.8097015707161286E-2</v>
      </c>
      <c r="AO122" s="446">
        <f>'3M - LGS'!AO122</f>
        <v>3.9024322120354706E-2</v>
      </c>
      <c r="AP122" s="446">
        <f>'3M - LGS'!AP122</f>
        <v>4.090411042839532E-2</v>
      </c>
      <c r="AQ122" s="446">
        <f>'3M - LGS'!AQ122</f>
        <v>4.1376731917408906E-2</v>
      </c>
      <c r="AR122" s="446">
        <f>'3M - LGS'!AR122</f>
        <v>7.7419480223343495E-2</v>
      </c>
      <c r="AS122" s="446">
        <f>'3M - LGS'!AS122</f>
        <v>7.5161523351541415E-2</v>
      </c>
      <c r="AT122" s="446">
        <f>'3M - LGS'!AT122</f>
        <v>7.5431260863154562E-2</v>
      </c>
      <c r="AU122" s="446">
        <f>'3M - LGS'!AU122</f>
        <v>7.2522025163075515E-2</v>
      </c>
      <c r="AV122" s="446">
        <f>'3M - LGS'!AV122</f>
        <v>3.9688777653336546E-2</v>
      </c>
      <c r="AW122" s="446">
        <f>'3M - LGS'!AW122</f>
        <v>4.0591960718796005E-2</v>
      </c>
      <c r="AX122" s="446">
        <f>'3M - LGS'!AX122</f>
        <v>3.9423224025525838E-2</v>
      </c>
      <c r="AY122" s="446">
        <f>'3M - LGS'!AY122</f>
        <v>3.8325519266981398E-2</v>
      </c>
      <c r="AZ122" s="446">
        <f>'3M - LGS'!AZ122</f>
        <v>3.8097015707161286E-2</v>
      </c>
      <c r="BA122" s="446">
        <f>'3M - LGS'!BA122</f>
        <v>3.9024322120354706E-2</v>
      </c>
      <c r="BB122" s="446">
        <f>'3M - LGS'!BB122</f>
        <v>4.090411042839532E-2</v>
      </c>
      <c r="BC122" s="446">
        <f>'3M - LGS'!BC122</f>
        <v>4.1376731917408906E-2</v>
      </c>
      <c r="BD122" s="446">
        <f>'3M - LGS'!BD122</f>
        <v>7.7419480223343495E-2</v>
      </c>
      <c r="BE122" s="446">
        <f>'3M - LGS'!BE122</f>
        <v>7.5161523351541415E-2</v>
      </c>
      <c r="BF122" s="446">
        <f>'3M - LGS'!BF122</f>
        <v>7.5431260863154562E-2</v>
      </c>
      <c r="BG122" s="446">
        <f>'3M - LGS'!BG122</f>
        <v>7.2522025163075515E-2</v>
      </c>
      <c r="BH122" s="446">
        <f>'3M - LGS'!BH122</f>
        <v>3.9688777653336546E-2</v>
      </c>
      <c r="BI122" s="446">
        <f>'3M - LGS'!BI122</f>
        <v>4.0591960718796005E-2</v>
      </c>
      <c r="BJ122" s="446">
        <f>'3M - LGS'!BJ122</f>
        <v>3.9423224025525838E-2</v>
      </c>
      <c r="BK122" s="446">
        <f>'3M - LGS'!BK122</f>
        <v>3.8325519266981398E-2</v>
      </c>
      <c r="BL122" s="446">
        <f>'3M - LGS'!BL122</f>
        <v>3.8097015707161286E-2</v>
      </c>
      <c r="BM122" s="446">
        <f>'3M - LGS'!BM122</f>
        <v>3.9024322120354706E-2</v>
      </c>
      <c r="BN122" s="446">
        <f>'3M - LGS'!BN122</f>
        <v>4.090411042839532E-2</v>
      </c>
      <c r="BO122" s="446">
        <f>'3M - LGS'!BO122</f>
        <v>4.1376731917408906E-2</v>
      </c>
      <c r="BP122" s="446">
        <f>'3M - LGS'!BP122</f>
        <v>7.7419480223343495E-2</v>
      </c>
      <c r="BQ122" s="446">
        <f>'3M - LGS'!BQ122</f>
        <v>7.5161523351541415E-2</v>
      </c>
      <c r="BR122" s="446">
        <f>'3M - LGS'!BR122</f>
        <v>7.5431260863154562E-2</v>
      </c>
      <c r="BS122" s="446">
        <f>'3M - LGS'!BS122</f>
        <v>7.2522025163075515E-2</v>
      </c>
      <c r="BT122" s="446">
        <f>'3M - LGS'!BT122</f>
        <v>3.9688777653336546E-2</v>
      </c>
      <c r="BU122" s="446">
        <f>'3M - LGS'!BU122</f>
        <v>4.0591960718796005E-2</v>
      </c>
      <c r="BV122" s="446">
        <f>'3M - LGS'!BV122</f>
        <v>3.9423224025525838E-2</v>
      </c>
      <c r="BW122" s="446">
        <f>'3M - LGS'!BW122</f>
        <v>3.8325519266981398E-2</v>
      </c>
      <c r="BX122" s="446">
        <f>'3M - LGS'!BX122</f>
        <v>3.8097015707161286E-2</v>
      </c>
      <c r="BY122" s="446">
        <f>'3M - LGS'!BY122</f>
        <v>3.9024322120354706E-2</v>
      </c>
      <c r="BZ122" s="446">
        <f>'3M - LGS'!BZ122</f>
        <v>4.090411042839532E-2</v>
      </c>
      <c r="CA122" s="446">
        <f>'3M - LGS'!CA122</f>
        <v>4.1376731917408906E-2</v>
      </c>
      <c r="CB122" s="446">
        <f>'3M - LGS'!CB122</f>
        <v>7.7419480223343495E-2</v>
      </c>
      <c r="CC122" s="446">
        <f>'3M - LGS'!CC122</f>
        <v>7.5161523351541415E-2</v>
      </c>
      <c r="CD122" s="446">
        <f>'3M - LGS'!CD122</f>
        <v>7.5431260863154562E-2</v>
      </c>
      <c r="CE122" s="446">
        <f>'3M - LGS'!CE122</f>
        <v>7.2522025163075515E-2</v>
      </c>
      <c r="CF122" s="446">
        <f>'3M - LGS'!CF122</f>
        <v>3.9688777653336546E-2</v>
      </c>
      <c r="CG122" s="446">
        <f>'3M - LGS'!CG122</f>
        <v>4.0591960718796005E-2</v>
      </c>
      <c r="CH122" s="446">
        <f>'3M - LGS'!CH122</f>
        <v>3.9423224025525838E-2</v>
      </c>
    </row>
    <row r="123" spans="1:86" hidden="1" x14ac:dyDescent="0.3">
      <c r="A123" s="115"/>
      <c r="B123" s="115"/>
      <c r="C123" s="116"/>
      <c r="D123" s="116"/>
      <c r="E123" s="116"/>
      <c r="F123" s="116"/>
      <c r="G123" s="116"/>
      <c r="H123" s="116"/>
      <c r="I123" s="116"/>
      <c r="J123" s="116"/>
      <c r="K123" s="116"/>
      <c r="L123" s="116"/>
      <c r="M123" s="116"/>
      <c r="N123" s="116"/>
      <c r="O123" s="117"/>
    </row>
    <row r="124" spans="1:86" ht="15" hidden="1" thickBot="1" x14ac:dyDescent="0.35"/>
    <row r="125" spans="1:86" ht="15" hidden="1" thickBot="1" x14ac:dyDescent="0.35">
      <c r="C125" s="581" t="s">
        <v>125</v>
      </c>
      <c r="D125" s="575"/>
      <c r="E125" s="575"/>
      <c r="F125" s="575"/>
      <c r="G125" s="575"/>
      <c r="H125" s="575"/>
      <c r="I125" s="575"/>
      <c r="J125" s="575"/>
      <c r="K125" s="575"/>
      <c r="L125" s="575"/>
      <c r="M125" s="575"/>
      <c r="N125" s="576"/>
      <c r="O125" s="574" t="s">
        <v>125</v>
      </c>
      <c r="P125" s="575"/>
      <c r="Q125" s="575"/>
      <c r="R125" s="575"/>
      <c r="S125" s="575"/>
      <c r="T125" s="575"/>
      <c r="U125" s="575"/>
      <c r="V125" s="575"/>
      <c r="W125" s="575"/>
      <c r="X125" s="575"/>
      <c r="Y125" s="575"/>
      <c r="Z125" s="576"/>
      <c r="AA125" s="574" t="s">
        <v>125</v>
      </c>
      <c r="AB125" s="575"/>
      <c r="AC125" s="575"/>
      <c r="AD125" s="575"/>
      <c r="AE125" s="575"/>
      <c r="AF125" s="575"/>
      <c r="AG125" s="575"/>
      <c r="AH125" s="575"/>
      <c r="AI125" s="575"/>
      <c r="AJ125" s="575"/>
      <c r="AK125" s="575"/>
      <c r="AL125" s="576"/>
      <c r="AM125" s="574" t="s">
        <v>125</v>
      </c>
      <c r="AN125" s="575"/>
      <c r="AO125" s="575"/>
      <c r="AP125" s="575"/>
      <c r="AQ125" s="575"/>
      <c r="AR125" s="575"/>
      <c r="AS125" s="575"/>
      <c r="AT125" s="575"/>
      <c r="AU125" s="575"/>
      <c r="AV125" s="575"/>
      <c r="AW125" s="575"/>
      <c r="AX125" s="576"/>
      <c r="AY125" s="574" t="s">
        <v>125</v>
      </c>
      <c r="AZ125" s="575"/>
      <c r="BA125" s="575"/>
      <c r="BB125" s="575"/>
      <c r="BC125" s="575"/>
      <c r="BD125" s="575"/>
      <c r="BE125" s="575"/>
      <c r="BF125" s="575"/>
      <c r="BG125" s="575"/>
      <c r="BH125" s="575"/>
      <c r="BI125" s="575"/>
      <c r="BJ125" s="576"/>
      <c r="BK125" s="574" t="s">
        <v>125</v>
      </c>
      <c r="BL125" s="575"/>
      <c r="BM125" s="575"/>
      <c r="BN125" s="575"/>
      <c r="BO125" s="575"/>
      <c r="BP125" s="575"/>
      <c r="BQ125" s="575"/>
      <c r="BR125" s="575"/>
      <c r="BS125" s="575"/>
      <c r="BT125" s="575"/>
      <c r="BU125" s="575"/>
      <c r="BV125" s="576"/>
      <c r="BW125" s="574" t="s">
        <v>125</v>
      </c>
      <c r="BX125" s="575"/>
      <c r="BY125" s="575"/>
      <c r="BZ125" s="575"/>
      <c r="CA125" s="575"/>
      <c r="CB125" s="575"/>
      <c r="CC125" s="575"/>
      <c r="CD125" s="575"/>
      <c r="CE125" s="575"/>
      <c r="CF125" s="575"/>
      <c r="CG125" s="575"/>
      <c r="CH125" s="577"/>
    </row>
    <row r="126" spans="1:86" ht="15" hidden="1" customHeight="1" thickBot="1" x14ac:dyDescent="0.35">
      <c r="A126" s="578" t="s">
        <v>126</v>
      </c>
      <c r="B126" s="310" t="s">
        <v>124</v>
      </c>
      <c r="C126" s="176">
        <f>C$4</f>
        <v>44927</v>
      </c>
      <c r="D126" s="176">
        <f t="shared" ref="D126:BO126" si="108">D$4</f>
        <v>44958</v>
      </c>
      <c r="E126" s="176">
        <f t="shared" si="108"/>
        <v>44986</v>
      </c>
      <c r="F126" s="176">
        <f t="shared" si="108"/>
        <v>45017</v>
      </c>
      <c r="G126" s="176">
        <f t="shared" si="108"/>
        <v>45047</v>
      </c>
      <c r="H126" s="176">
        <f t="shared" si="108"/>
        <v>45078</v>
      </c>
      <c r="I126" s="176">
        <f t="shared" si="108"/>
        <v>45108</v>
      </c>
      <c r="J126" s="176">
        <f t="shared" si="108"/>
        <v>45139</v>
      </c>
      <c r="K126" s="176">
        <f t="shared" si="108"/>
        <v>45170</v>
      </c>
      <c r="L126" s="176">
        <f t="shared" si="108"/>
        <v>45200</v>
      </c>
      <c r="M126" s="176">
        <f t="shared" si="108"/>
        <v>45231</v>
      </c>
      <c r="N126" s="176">
        <f t="shared" si="108"/>
        <v>45261</v>
      </c>
      <c r="O126" s="176">
        <f t="shared" si="108"/>
        <v>45292</v>
      </c>
      <c r="P126" s="176">
        <f t="shared" si="108"/>
        <v>45323</v>
      </c>
      <c r="Q126" s="176">
        <f t="shared" si="108"/>
        <v>45352</v>
      </c>
      <c r="R126" s="176">
        <f t="shared" si="108"/>
        <v>45383</v>
      </c>
      <c r="S126" s="176">
        <f t="shared" si="108"/>
        <v>45413</v>
      </c>
      <c r="T126" s="176">
        <f t="shared" si="108"/>
        <v>45444</v>
      </c>
      <c r="U126" s="176">
        <f t="shared" si="108"/>
        <v>45474</v>
      </c>
      <c r="V126" s="176">
        <f t="shared" si="108"/>
        <v>45505</v>
      </c>
      <c r="W126" s="176">
        <f t="shared" si="108"/>
        <v>45536</v>
      </c>
      <c r="X126" s="176">
        <f t="shared" si="108"/>
        <v>45566</v>
      </c>
      <c r="Y126" s="176">
        <f t="shared" si="108"/>
        <v>45597</v>
      </c>
      <c r="Z126" s="176">
        <f t="shared" si="108"/>
        <v>45627</v>
      </c>
      <c r="AA126" s="176">
        <f t="shared" si="108"/>
        <v>45658</v>
      </c>
      <c r="AB126" s="176">
        <f t="shared" si="108"/>
        <v>45689</v>
      </c>
      <c r="AC126" s="176">
        <f t="shared" si="108"/>
        <v>45717</v>
      </c>
      <c r="AD126" s="176">
        <f t="shared" si="108"/>
        <v>45748</v>
      </c>
      <c r="AE126" s="176">
        <f t="shared" si="108"/>
        <v>45778</v>
      </c>
      <c r="AF126" s="176">
        <f t="shared" si="108"/>
        <v>45809</v>
      </c>
      <c r="AG126" s="176">
        <f t="shared" si="108"/>
        <v>45839</v>
      </c>
      <c r="AH126" s="176">
        <f t="shared" si="108"/>
        <v>45870</v>
      </c>
      <c r="AI126" s="176">
        <f t="shared" si="108"/>
        <v>45901</v>
      </c>
      <c r="AJ126" s="176">
        <f t="shared" si="108"/>
        <v>45931</v>
      </c>
      <c r="AK126" s="176">
        <f t="shared" si="108"/>
        <v>45962</v>
      </c>
      <c r="AL126" s="176">
        <f t="shared" si="108"/>
        <v>45992</v>
      </c>
      <c r="AM126" s="176">
        <f t="shared" si="108"/>
        <v>46023</v>
      </c>
      <c r="AN126" s="176">
        <f t="shared" si="108"/>
        <v>46054</v>
      </c>
      <c r="AO126" s="176">
        <f t="shared" si="108"/>
        <v>46082</v>
      </c>
      <c r="AP126" s="176">
        <f t="shared" si="108"/>
        <v>46113</v>
      </c>
      <c r="AQ126" s="176">
        <f t="shared" si="108"/>
        <v>46143</v>
      </c>
      <c r="AR126" s="176">
        <f t="shared" si="108"/>
        <v>46174</v>
      </c>
      <c r="AS126" s="176">
        <f t="shared" si="108"/>
        <v>46204</v>
      </c>
      <c r="AT126" s="176">
        <f t="shared" si="108"/>
        <v>46235</v>
      </c>
      <c r="AU126" s="176">
        <f t="shared" si="108"/>
        <v>46266</v>
      </c>
      <c r="AV126" s="176">
        <f t="shared" si="108"/>
        <v>46296</v>
      </c>
      <c r="AW126" s="176">
        <f t="shared" si="108"/>
        <v>46327</v>
      </c>
      <c r="AX126" s="176">
        <f t="shared" si="108"/>
        <v>46357</v>
      </c>
      <c r="AY126" s="176">
        <f t="shared" si="108"/>
        <v>46388</v>
      </c>
      <c r="AZ126" s="176">
        <f t="shared" si="108"/>
        <v>46419</v>
      </c>
      <c r="BA126" s="176">
        <f t="shared" si="108"/>
        <v>46447</v>
      </c>
      <c r="BB126" s="176">
        <f t="shared" si="108"/>
        <v>46478</v>
      </c>
      <c r="BC126" s="176">
        <f t="shared" si="108"/>
        <v>46508</v>
      </c>
      <c r="BD126" s="176">
        <f t="shared" si="108"/>
        <v>46539</v>
      </c>
      <c r="BE126" s="176">
        <f t="shared" si="108"/>
        <v>46569</v>
      </c>
      <c r="BF126" s="176">
        <f t="shared" si="108"/>
        <v>46600</v>
      </c>
      <c r="BG126" s="176">
        <f t="shared" si="108"/>
        <v>46631</v>
      </c>
      <c r="BH126" s="176">
        <f t="shared" si="108"/>
        <v>46661</v>
      </c>
      <c r="BI126" s="176">
        <f t="shared" si="108"/>
        <v>46692</v>
      </c>
      <c r="BJ126" s="176">
        <f t="shared" si="108"/>
        <v>46722</v>
      </c>
      <c r="BK126" s="176">
        <f t="shared" si="108"/>
        <v>46753</v>
      </c>
      <c r="BL126" s="176">
        <f t="shared" si="108"/>
        <v>46784</v>
      </c>
      <c r="BM126" s="176">
        <f t="shared" si="108"/>
        <v>46813</v>
      </c>
      <c r="BN126" s="176">
        <f t="shared" si="108"/>
        <v>46844</v>
      </c>
      <c r="BO126" s="176">
        <f t="shared" si="108"/>
        <v>46874</v>
      </c>
      <c r="BP126" s="176">
        <f t="shared" ref="BP126:CH126" si="109">BP$4</f>
        <v>46905</v>
      </c>
      <c r="BQ126" s="176">
        <f t="shared" si="109"/>
        <v>46935</v>
      </c>
      <c r="BR126" s="176">
        <f t="shared" si="109"/>
        <v>46966</v>
      </c>
      <c r="BS126" s="176">
        <f t="shared" si="109"/>
        <v>46997</v>
      </c>
      <c r="BT126" s="176">
        <f t="shared" si="109"/>
        <v>47027</v>
      </c>
      <c r="BU126" s="176">
        <f t="shared" si="109"/>
        <v>47058</v>
      </c>
      <c r="BV126" s="176">
        <f t="shared" si="109"/>
        <v>47088</v>
      </c>
      <c r="BW126" s="176">
        <f t="shared" si="109"/>
        <v>47119</v>
      </c>
      <c r="BX126" s="176">
        <f t="shared" si="109"/>
        <v>47150</v>
      </c>
      <c r="BY126" s="176">
        <f t="shared" si="109"/>
        <v>47178</v>
      </c>
      <c r="BZ126" s="176">
        <f t="shared" si="109"/>
        <v>47209</v>
      </c>
      <c r="CA126" s="176">
        <f t="shared" si="109"/>
        <v>47239</v>
      </c>
      <c r="CB126" s="176">
        <f t="shared" si="109"/>
        <v>47270</v>
      </c>
      <c r="CC126" s="176">
        <f t="shared" si="109"/>
        <v>47300</v>
      </c>
      <c r="CD126" s="176">
        <f t="shared" si="109"/>
        <v>47331</v>
      </c>
      <c r="CE126" s="176">
        <f t="shared" si="109"/>
        <v>47362</v>
      </c>
      <c r="CF126" s="176">
        <f t="shared" si="109"/>
        <v>47392</v>
      </c>
      <c r="CG126" s="176">
        <f t="shared" si="109"/>
        <v>47423</v>
      </c>
      <c r="CH126" s="177">
        <f t="shared" si="109"/>
        <v>47453</v>
      </c>
    </row>
    <row r="127" spans="1:86" ht="15" hidden="1" customHeight="1" x14ac:dyDescent="0.3">
      <c r="A127" s="579"/>
      <c r="B127" s="288" t="s">
        <v>20</v>
      </c>
      <c r="C127" s="423">
        <f>'3M - LGS'!C127</f>
        <v>2.2895204991968425E-3</v>
      </c>
      <c r="D127" s="423">
        <f>'3M - LGS'!D127</f>
        <v>2.3319409027314202E-3</v>
      </c>
      <c r="E127" s="423">
        <f>'3M - LGS'!E127</f>
        <v>2.4937084889108847E-3</v>
      </c>
      <c r="F127" s="423">
        <f>'3M - LGS'!F127</f>
        <v>2.3263396193519705E-3</v>
      </c>
      <c r="G127" s="423">
        <f>'3M - LGS'!G127</f>
        <v>2.7292106283252683E-3</v>
      </c>
      <c r="H127" s="423">
        <f>'3M - LGS'!H127</f>
        <v>9.0022160385136961E-3</v>
      </c>
      <c r="I127" s="447">
        <f>'3M - LGS'!I127</f>
        <v>8.6127213584202469E-3</v>
      </c>
      <c r="J127" s="447">
        <f>'3M - LGS'!J127</f>
        <v>8.975252016225994E-3</v>
      </c>
      <c r="K127" s="447">
        <f>'3M - LGS'!K127</f>
        <v>8.4182634800078395E-3</v>
      </c>
      <c r="L127" s="447">
        <f>'3M - LGS'!L127</f>
        <v>3.0660784549366164E-3</v>
      </c>
      <c r="M127" s="447">
        <f>'3M - LGS'!M127</f>
        <v>3.0709836142917028E-3</v>
      </c>
      <c r="N127" s="447">
        <f>'3M - LGS'!N127</f>
        <v>2.4953650549465562E-3</v>
      </c>
      <c r="O127" s="447">
        <f>'3M - LGS'!O127</f>
        <v>2.4916508593498094E-3</v>
      </c>
      <c r="P127" s="447">
        <f>'3M - LGS'!P127</f>
        <v>2.4497503990795811E-3</v>
      </c>
      <c r="Q127" s="447">
        <f>'3M - LGS'!Q127</f>
        <v>2.6862760407139388E-3</v>
      </c>
      <c r="R127" s="447">
        <f>'3M - LGS'!R127</f>
        <v>1.850484629739667E-3</v>
      </c>
      <c r="S127" s="447">
        <f>'3M - LGS'!S127</f>
        <v>2.2665814293217354E-3</v>
      </c>
      <c r="T127" s="447">
        <f>'3M - LGS'!T127</f>
        <v>9.736339643519696E-3</v>
      </c>
      <c r="U127" s="447">
        <f>'3M - LGS'!U127</f>
        <v>8.6127213584202469E-3</v>
      </c>
      <c r="V127" s="447">
        <f>'3M - LGS'!V127</f>
        <v>8.975252016225994E-3</v>
      </c>
      <c r="W127" s="447">
        <f>'3M - LGS'!W127</f>
        <v>8.4182634800078395E-3</v>
      </c>
      <c r="X127" s="447">
        <f>'3M - LGS'!X127</f>
        <v>3.0660784549366164E-3</v>
      </c>
      <c r="Y127" s="447">
        <f>'3M - LGS'!Y127</f>
        <v>3.0709836142917028E-3</v>
      </c>
      <c r="Z127" s="447">
        <f>'3M - LGS'!Z127</f>
        <v>2.4953650549465562E-3</v>
      </c>
      <c r="AA127" s="447">
        <f>'3M - LGS'!AA127</f>
        <v>2.4916508593498094E-3</v>
      </c>
      <c r="AB127" s="447">
        <f>'3M - LGS'!AB127</f>
        <v>2.4497503990795811E-3</v>
      </c>
      <c r="AC127" s="447">
        <f>'3M - LGS'!AC127</f>
        <v>2.6862760407139388E-3</v>
      </c>
      <c r="AD127" s="447">
        <f>'3M - LGS'!AD127</f>
        <v>1.850484629739667E-3</v>
      </c>
      <c r="AE127" s="447">
        <f>'3M - LGS'!AE127</f>
        <v>2.2665814293217354E-3</v>
      </c>
      <c r="AF127" s="447">
        <f>'3M - LGS'!AF127</f>
        <v>9.736339643519696E-3</v>
      </c>
      <c r="AG127" s="447">
        <f>'3M - LGS'!AG127</f>
        <v>8.6127213584202469E-3</v>
      </c>
      <c r="AH127" s="447">
        <f>'3M - LGS'!AH127</f>
        <v>8.975252016225994E-3</v>
      </c>
      <c r="AI127" s="447">
        <f>'3M - LGS'!AI127</f>
        <v>8.4182634800078395E-3</v>
      </c>
      <c r="AJ127" s="447">
        <f>'3M - LGS'!AJ127</f>
        <v>3.0660784549366164E-3</v>
      </c>
      <c r="AK127" s="447">
        <f>'3M - LGS'!AK127</f>
        <v>3.0709836142917028E-3</v>
      </c>
      <c r="AL127" s="447">
        <f>'3M - LGS'!AL127</f>
        <v>2.4953650549465562E-3</v>
      </c>
      <c r="AM127" s="447">
        <f>'3M - LGS'!AM127</f>
        <v>2.4916508593498094E-3</v>
      </c>
      <c r="AN127" s="447">
        <f>'3M - LGS'!AN127</f>
        <v>2.4497503990795811E-3</v>
      </c>
      <c r="AO127" s="447">
        <f>'3M - LGS'!AO127</f>
        <v>2.6862760407139388E-3</v>
      </c>
      <c r="AP127" s="447">
        <f>'3M - LGS'!AP127</f>
        <v>1.850484629739667E-3</v>
      </c>
      <c r="AQ127" s="447">
        <f>'3M - LGS'!AQ127</f>
        <v>2.2665814293217354E-3</v>
      </c>
      <c r="AR127" s="447">
        <f>'3M - LGS'!AR127</f>
        <v>9.736339643519696E-3</v>
      </c>
      <c r="AS127" s="447">
        <f>'3M - LGS'!AS127</f>
        <v>8.6127213584202469E-3</v>
      </c>
      <c r="AT127" s="447">
        <f>'3M - LGS'!AT127</f>
        <v>8.975252016225994E-3</v>
      </c>
      <c r="AU127" s="447">
        <f>'3M - LGS'!AU127</f>
        <v>8.4182634800078395E-3</v>
      </c>
      <c r="AV127" s="447">
        <f>'3M - LGS'!AV127</f>
        <v>3.0660784549366164E-3</v>
      </c>
      <c r="AW127" s="447">
        <f>'3M - LGS'!AW127</f>
        <v>3.0709836142917028E-3</v>
      </c>
      <c r="AX127" s="447">
        <f>'3M - LGS'!AX127</f>
        <v>2.4953650549465562E-3</v>
      </c>
      <c r="AY127" s="447">
        <f>'3M - LGS'!AY127</f>
        <v>2.4916508593498094E-3</v>
      </c>
      <c r="AZ127" s="447">
        <f>'3M - LGS'!AZ127</f>
        <v>2.4497503990795811E-3</v>
      </c>
      <c r="BA127" s="447">
        <f>'3M - LGS'!BA127</f>
        <v>2.6862760407139388E-3</v>
      </c>
      <c r="BB127" s="447">
        <f>'3M - LGS'!BB127</f>
        <v>1.850484629739667E-3</v>
      </c>
      <c r="BC127" s="447">
        <f>'3M - LGS'!BC127</f>
        <v>2.2665814293217354E-3</v>
      </c>
      <c r="BD127" s="447">
        <f>'3M - LGS'!BD127</f>
        <v>9.736339643519696E-3</v>
      </c>
      <c r="BE127" s="447">
        <f>'3M - LGS'!BE127</f>
        <v>8.6127213584202469E-3</v>
      </c>
      <c r="BF127" s="447">
        <f>'3M - LGS'!BF127</f>
        <v>8.975252016225994E-3</v>
      </c>
      <c r="BG127" s="447">
        <f>'3M - LGS'!BG127</f>
        <v>8.4182634800078395E-3</v>
      </c>
      <c r="BH127" s="447">
        <f>'3M - LGS'!BH127</f>
        <v>3.0660784549366164E-3</v>
      </c>
      <c r="BI127" s="447">
        <f>'3M - LGS'!BI127</f>
        <v>3.0709836142917028E-3</v>
      </c>
      <c r="BJ127" s="447">
        <f>'3M - LGS'!BJ127</f>
        <v>2.4953650549465562E-3</v>
      </c>
      <c r="BK127" s="447">
        <f>'3M - LGS'!BK127</f>
        <v>2.4916508593498094E-3</v>
      </c>
      <c r="BL127" s="447">
        <f>'3M - LGS'!BL127</f>
        <v>2.4497503990795811E-3</v>
      </c>
      <c r="BM127" s="447">
        <f>'3M - LGS'!BM127</f>
        <v>2.6862760407139388E-3</v>
      </c>
      <c r="BN127" s="447">
        <f>'3M - LGS'!BN127</f>
        <v>1.850484629739667E-3</v>
      </c>
      <c r="BO127" s="447">
        <f>'3M - LGS'!BO127</f>
        <v>2.2665814293217354E-3</v>
      </c>
      <c r="BP127" s="447">
        <f>'3M - LGS'!BP127</f>
        <v>9.736339643519696E-3</v>
      </c>
      <c r="BQ127" s="447">
        <f>'3M - LGS'!BQ127</f>
        <v>8.6127213584202469E-3</v>
      </c>
      <c r="BR127" s="447">
        <f>'3M - LGS'!BR127</f>
        <v>8.975252016225994E-3</v>
      </c>
      <c r="BS127" s="447">
        <f>'3M - LGS'!BS127</f>
        <v>8.4182634800078395E-3</v>
      </c>
      <c r="BT127" s="447">
        <f>'3M - LGS'!BT127</f>
        <v>3.0660784549366164E-3</v>
      </c>
      <c r="BU127" s="447">
        <f>'3M - LGS'!BU127</f>
        <v>3.0709836142917028E-3</v>
      </c>
      <c r="BV127" s="447">
        <f>'3M - LGS'!BV127</f>
        <v>2.4953650549465562E-3</v>
      </c>
      <c r="BW127" s="447">
        <f>'3M - LGS'!BW127</f>
        <v>2.4916508593498094E-3</v>
      </c>
      <c r="BX127" s="447">
        <f>'3M - LGS'!BX127</f>
        <v>2.4497503990795811E-3</v>
      </c>
      <c r="BY127" s="447">
        <f>'3M - LGS'!BY127</f>
        <v>2.6862760407139388E-3</v>
      </c>
      <c r="BZ127" s="447">
        <f>'3M - LGS'!BZ127</f>
        <v>1.850484629739667E-3</v>
      </c>
      <c r="CA127" s="447">
        <f>'3M - LGS'!CA127</f>
        <v>2.2665814293217354E-3</v>
      </c>
      <c r="CB127" s="447">
        <f>'3M - LGS'!CB127</f>
        <v>9.736339643519696E-3</v>
      </c>
      <c r="CC127" s="447">
        <f>'3M - LGS'!CC127</f>
        <v>8.6127213584202469E-3</v>
      </c>
      <c r="CD127" s="447">
        <f>'3M - LGS'!CD127</f>
        <v>8.975252016225994E-3</v>
      </c>
      <c r="CE127" s="447">
        <f>'3M - LGS'!CE127</f>
        <v>8.4182634800078395E-3</v>
      </c>
      <c r="CF127" s="447">
        <f>'3M - LGS'!CF127</f>
        <v>3.0660784549366164E-3</v>
      </c>
      <c r="CG127" s="447">
        <f>'3M - LGS'!CG127</f>
        <v>3.0709836142917028E-3</v>
      </c>
      <c r="CH127" s="447">
        <f>'3M - LGS'!CH127</f>
        <v>2.4953650549465562E-3</v>
      </c>
    </row>
    <row r="128" spans="1:86" hidden="1" x14ac:dyDescent="0.3">
      <c r="A128" s="579"/>
      <c r="B128" s="288" t="s">
        <v>0</v>
      </c>
      <c r="C128" s="423">
        <f>'3M - LGS'!C128</f>
        <v>2.8581349608312488E-3</v>
      </c>
      <c r="D128" s="423">
        <f>'3M - LGS'!D128</f>
        <v>3.238503512038369E-3</v>
      </c>
      <c r="E128" s="423">
        <f>'3M - LGS'!E128</f>
        <v>3.8872256628422518E-3</v>
      </c>
      <c r="F128" s="423">
        <f>'3M - LGS'!F128</f>
        <v>2.4374638015569718E-3</v>
      </c>
      <c r="G128" s="423">
        <f>'3M - LGS'!G128</f>
        <v>4.5808133635177606E-3</v>
      </c>
      <c r="H128" s="423">
        <f>'3M - LGS'!H128</f>
        <v>1.5338752045311651E-2</v>
      </c>
      <c r="I128" s="447">
        <f>'3M - LGS'!I128</f>
        <v>1.4180517777057172E-2</v>
      </c>
      <c r="J128" s="447">
        <f>'3M - LGS'!J128</f>
        <v>1.5232643886582896E-2</v>
      </c>
      <c r="K128" s="447">
        <f>'3M - LGS'!K128</f>
        <v>1.5647380810002672E-2</v>
      </c>
      <c r="L128" s="447">
        <f>'3M - LGS'!L128</f>
        <v>3.2264643657163943E-3</v>
      </c>
      <c r="M128" s="447">
        <f>'3M - LGS'!M128</f>
        <v>3.9058841084849108E-3</v>
      </c>
      <c r="N128" s="447">
        <f>'3M - LGS'!N128</f>
        <v>2.8687338829045507E-3</v>
      </c>
      <c r="O128" s="447">
        <f>'3M - LGS'!O128</f>
        <v>3.1925235200415754E-3</v>
      </c>
      <c r="P128" s="447">
        <f>'3M - LGS'!P128</f>
        <v>3.4962713653485982E-3</v>
      </c>
      <c r="Q128" s="447">
        <f>'3M - LGS'!Q128</f>
        <v>4.3145264251817734E-3</v>
      </c>
      <c r="R128" s="447">
        <f>'3M - LGS'!R128</f>
        <v>1.9926481246929804E-3</v>
      </c>
      <c r="S128" s="447">
        <f>'3M - LGS'!S128</f>
        <v>3.9087923266177584E-3</v>
      </c>
      <c r="T128" s="447">
        <f>'3M - LGS'!T128</f>
        <v>1.7017050433728656E-2</v>
      </c>
      <c r="U128" s="447">
        <f>'3M - LGS'!U128</f>
        <v>1.4180517777057172E-2</v>
      </c>
      <c r="V128" s="447">
        <f>'3M - LGS'!V128</f>
        <v>1.5232643886582896E-2</v>
      </c>
      <c r="W128" s="447">
        <f>'3M - LGS'!W128</f>
        <v>1.5647380810002672E-2</v>
      </c>
      <c r="X128" s="447">
        <f>'3M - LGS'!X128</f>
        <v>3.2264643657163943E-3</v>
      </c>
      <c r="Y128" s="447">
        <f>'3M - LGS'!Y128</f>
        <v>3.9058841084849108E-3</v>
      </c>
      <c r="Z128" s="447">
        <f>'3M - LGS'!Z128</f>
        <v>2.8687338829045507E-3</v>
      </c>
      <c r="AA128" s="447">
        <f>'3M - LGS'!AA128</f>
        <v>3.1925235200415754E-3</v>
      </c>
      <c r="AB128" s="447">
        <f>'3M - LGS'!AB128</f>
        <v>3.4962713653485982E-3</v>
      </c>
      <c r="AC128" s="447">
        <f>'3M - LGS'!AC128</f>
        <v>4.3145264251817734E-3</v>
      </c>
      <c r="AD128" s="447">
        <f>'3M - LGS'!AD128</f>
        <v>1.9926481246929804E-3</v>
      </c>
      <c r="AE128" s="447">
        <f>'3M - LGS'!AE128</f>
        <v>3.9087923266177584E-3</v>
      </c>
      <c r="AF128" s="447">
        <f>'3M - LGS'!AF128</f>
        <v>1.7017050433728656E-2</v>
      </c>
      <c r="AG128" s="447">
        <f>'3M - LGS'!AG128</f>
        <v>1.4180517777057172E-2</v>
      </c>
      <c r="AH128" s="447">
        <f>'3M - LGS'!AH128</f>
        <v>1.5232643886582896E-2</v>
      </c>
      <c r="AI128" s="447">
        <f>'3M - LGS'!AI128</f>
        <v>1.5647380810002672E-2</v>
      </c>
      <c r="AJ128" s="447">
        <f>'3M - LGS'!AJ128</f>
        <v>3.2264643657163943E-3</v>
      </c>
      <c r="AK128" s="447">
        <f>'3M - LGS'!AK128</f>
        <v>3.9058841084849108E-3</v>
      </c>
      <c r="AL128" s="447">
        <f>'3M - LGS'!AL128</f>
        <v>2.8687338829045507E-3</v>
      </c>
      <c r="AM128" s="447">
        <f>'3M - LGS'!AM128</f>
        <v>3.1925235200415754E-3</v>
      </c>
      <c r="AN128" s="447">
        <f>'3M - LGS'!AN128</f>
        <v>3.4962713653485982E-3</v>
      </c>
      <c r="AO128" s="447">
        <f>'3M - LGS'!AO128</f>
        <v>4.3145264251817734E-3</v>
      </c>
      <c r="AP128" s="447">
        <f>'3M - LGS'!AP128</f>
        <v>1.9926481246929804E-3</v>
      </c>
      <c r="AQ128" s="447">
        <f>'3M - LGS'!AQ128</f>
        <v>3.9087923266177584E-3</v>
      </c>
      <c r="AR128" s="447">
        <f>'3M - LGS'!AR128</f>
        <v>1.7017050433728656E-2</v>
      </c>
      <c r="AS128" s="447">
        <f>'3M - LGS'!AS128</f>
        <v>1.4180517777057172E-2</v>
      </c>
      <c r="AT128" s="447">
        <f>'3M - LGS'!AT128</f>
        <v>1.5232643886582896E-2</v>
      </c>
      <c r="AU128" s="447">
        <f>'3M - LGS'!AU128</f>
        <v>1.5647380810002672E-2</v>
      </c>
      <c r="AV128" s="447">
        <f>'3M - LGS'!AV128</f>
        <v>3.2264643657163943E-3</v>
      </c>
      <c r="AW128" s="447">
        <f>'3M - LGS'!AW128</f>
        <v>3.9058841084849108E-3</v>
      </c>
      <c r="AX128" s="447">
        <f>'3M - LGS'!AX128</f>
        <v>2.8687338829045507E-3</v>
      </c>
      <c r="AY128" s="447">
        <f>'3M - LGS'!AY128</f>
        <v>3.1925235200415754E-3</v>
      </c>
      <c r="AZ128" s="447">
        <f>'3M - LGS'!AZ128</f>
        <v>3.4962713653485982E-3</v>
      </c>
      <c r="BA128" s="447">
        <f>'3M - LGS'!BA128</f>
        <v>4.3145264251817734E-3</v>
      </c>
      <c r="BB128" s="447">
        <f>'3M - LGS'!BB128</f>
        <v>1.9926481246929804E-3</v>
      </c>
      <c r="BC128" s="447">
        <f>'3M - LGS'!BC128</f>
        <v>3.9087923266177584E-3</v>
      </c>
      <c r="BD128" s="447">
        <f>'3M - LGS'!BD128</f>
        <v>1.7017050433728656E-2</v>
      </c>
      <c r="BE128" s="447">
        <f>'3M - LGS'!BE128</f>
        <v>1.4180517777057172E-2</v>
      </c>
      <c r="BF128" s="447">
        <f>'3M - LGS'!BF128</f>
        <v>1.5232643886582896E-2</v>
      </c>
      <c r="BG128" s="447">
        <f>'3M - LGS'!BG128</f>
        <v>1.5647380810002672E-2</v>
      </c>
      <c r="BH128" s="447">
        <f>'3M - LGS'!BH128</f>
        <v>3.2264643657163943E-3</v>
      </c>
      <c r="BI128" s="447">
        <f>'3M - LGS'!BI128</f>
        <v>3.9058841084849108E-3</v>
      </c>
      <c r="BJ128" s="447">
        <f>'3M - LGS'!BJ128</f>
        <v>2.8687338829045507E-3</v>
      </c>
      <c r="BK128" s="447">
        <f>'3M - LGS'!BK128</f>
        <v>3.1925235200415754E-3</v>
      </c>
      <c r="BL128" s="447">
        <f>'3M - LGS'!BL128</f>
        <v>3.4962713653485982E-3</v>
      </c>
      <c r="BM128" s="447">
        <f>'3M - LGS'!BM128</f>
        <v>4.3145264251817734E-3</v>
      </c>
      <c r="BN128" s="447">
        <f>'3M - LGS'!BN128</f>
        <v>1.9926481246929804E-3</v>
      </c>
      <c r="BO128" s="447">
        <f>'3M - LGS'!BO128</f>
        <v>3.9087923266177584E-3</v>
      </c>
      <c r="BP128" s="447">
        <f>'3M - LGS'!BP128</f>
        <v>1.7017050433728656E-2</v>
      </c>
      <c r="BQ128" s="447">
        <f>'3M - LGS'!BQ128</f>
        <v>1.4180517777057172E-2</v>
      </c>
      <c r="BR128" s="447">
        <f>'3M - LGS'!BR128</f>
        <v>1.5232643886582896E-2</v>
      </c>
      <c r="BS128" s="447">
        <f>'3M - LGS'!BS128</f>
        <v>1.5647380810002672E-2</v>
      </c>
      <c r="BT128" s="447">
        <f>'3M - LGS'!BT128</f>
        <v>3.2264643657163943E-3</v>
      </c>
      <c r="BU128" s="447">
        <f>'3M - LGS'!BU128</f>
        <v>3.9058841084849108E-3</v>
      </c>
      <c r="BV128" s="447">
        <f>'3M - LGS'!BV128</f>
        <v>2.8687338829045507E-3</v>
      </c>
      <c r="BW128" s="447">
        <f>'3M - LGS'!BW128</f>
        <v>3.1925235200415754E-3</v>
      </c>
      <c r="BX128" s="447">
        <f>'3M - LGS'!BX128</f>
        <v>3.4962713653485982E-3</v>
      </c>
      <c r="BY128" s="447">
        <f>'3M - LGS'!BY128</f>
        <v>4.3145264251817734E-3</v>
      </c>
      <c r="BZ128" s="447">
        <f>'3M - LGS'!BZ128</f>
        <v>1.9926481246929804E-3</v>
      </c>
      <c r="CA128" s="447">
        <f>'3M - LGS'!CA128</f>
        <v>3.9087923266177584E-3</v>
      </c>
      <c r="CB128" s="447">
        <f>'3M - LGS'!CB128</f>
        <v>1.7017050433728656E-2</v>
      </c>
      <c r="CC128" s="447">
        <f>'3M - LGS'!CC128</f>
        <v>1.4180517777057172E-2</v>
      </c>
      <c r="CD128" s="447">
        <f>'3M - LGS'!CD128</f>
        <v>1.5232643886582896E-2</v>
      </c>
      <c r="CE128" s="447">
        <f>'3M - LGS'!CE128</f>
        <v>1.5647380810002672E-2</v>
      </c>
      <c r="CF128" s="447">
        <f>'3M - LGS'!CF128</f>
        <v>3.2264643657163943E-3</v>
      </c>
      <c r="CG128" s="447">
        <f>'3M - LGS'!CG128</f>
        <v>3.9058841084849108E-3</v>
      </c>
      <c r="CH128" s="447">
        <f>'3M - LGS'!CH128</f>
        <v>2.8687338829045507E-3</v>
      </c>
    </row>
    <row r="129" spans="1:86" hidden="1" x14ac:dyDescent="0.3">
      <c r="A129" s="579"/>
      <c r="B129" s="288" t="s">
        <v>21</v>
      </c>
      <c r="C129" s="423">
        <f>'3M - LGS'!C129</f>
        <v>2.4254096490937396E-3</v>
      </c>
      <c r="D129" s="423">
        <f>'3M - LGS'!D129</f>
        <v>2.335590655240821E-3</v>
      </c>
      <c r="E129" s="423">
        <f>'3M - LGS'!E129</f>
        <v>2.4889826392645057E-3</v>
      </c>
      <c r="F129" s="423">
        <f>'3M - LGS'!F129</f>
        <v>3.2043945289116057E-3</v>
      </c>
      <c r="G129" s="423">
        <f>'3M - LGS'!G129</f>
        <v>3.2521697680947589E-3</v>
      </c>
      <c r="H129" s="423">
        <f>'3M - LGS'!H129</f>
        <v>1.0953175795951181E-2</v>
      </c>
      <c r="I129" s="447">
        <f>'3M - LGS'!I129</f>
        <v>1.0511944989637284E-2</v>
      </c>
      <c r="J129" s="447">
        <f>'3M - LGS'!J129</f>
        <v>1.1024584986742849E-2</v>
      </c>
      <c r="K129" s="447">
        <f>'3M - LGS'!K129</f>
        <v>1.013663510220685E-2</v>
      </c>
      <c r="L129" s="447">
        <f>'3M - LGS'!L129</f>
        <v>3.6782024140982151E-3</v>
      </c>
      <c r="M129" s="447">
        <f>'3M - LGS'!M129</f>
        <v>3.4040551368787527E-3</v>
      </c>
      <c r="N129" s="447">
        <f>'3M - LGS'!N129</f>
        <v>2.7576910512523787E-3</v>
      </c>
      <c r="O129" s="447">
        <f>'3M - LGS'!O129</f>
        <v>2.6629930860492526E-3</v>
      </c>
      <c r="P129" s="447">
        <f>'3M - LGS'!P129</f>
        <v>2.4727688230357296E-3</v>
      </c>
      <c r="Q129" s="447">
        <f>'3M - LGS'!Q129</f>
        <v>2.7030910010354013E-3</v>
      </c>
      <c r="R129" s="447">
        <f>'3M - LGS'!R129</f>
        <v>2.5797166882014369E-3</v>
      </c>
      <c r="S129" s="447">
        <f>'3M - LGS'!S129</f>
        <v>2.728789878554066E-3</v>
      </c>
      <c r="T129" s="447">
        <f>'3M - LGS'!T129</f>
        <v>1.195174193622311E-2</v>
      </c>
      <c r="U129" s="447">
        <f>'3M - LGS'!U129</f>
        <v>1.0511944989637284E-2</v>
      </c>
      <c r="V129" s="447">
        <f>'3M - LGS'!V129</f>
        <v>1.1024584986742849E-2</v>
      </c>
      <c r="W129" s="447">
        <f>'3M - LGS'!W129</f>
        <v>1.013663510220685E-2</v>
      </c>
      <c r="X129" s="447">
        <f>'3M - LGS'!X129</f>
        <v>3.6782024140982151E-3</v>
      </c>
      <c r="Y129" s="447">
        <f>'3M - LGS'!Y129</f>
        <v>3.4040551368787527E-3</v>
      </c>
      <c r="Z129" s="447">
        <f>'3M - LGS'!Z129</f>
        <v>2.7576910512523787E-3</v>
      </c>
      <c r="AA129" s="447">
        <f>'3M - LGS'!AA129</f>
        <v>2.6629930860492526E-3</v>
      </c>
      <c r="AB129" s="447">
        <f>'3M - LGS'!AB129</f>
        <v>2.4727688230357296E-3</v>
      </c>
      <c r="AC129" s="447">
        <f>'3M - LGS'!AC129</f>
        <v>2.7030910010354013E-3</v>
      </c>
      <c r="AD129" s="447">
        <f>'3M - LGS'!AD129</f>
        <v>2.5797166882014369E-3</v>
      </c>
      <c r="AE129" s="447">
        <f>'3M - LGS'!AE129</f>
        <v>2.728789878554066E-3</v>
      </c>
      <c r="AF129" s="447">
        <f>'3M - LGS'!AF129</f>
        <v>1.195174193622311E-2</v>
      </c>
      <c r="AG129" s="447">
        <f>'3M - LGS'!AG129</f>
        <v>1.0511944989637284E-2</v>
      </c>
      <c r="AH129" s="447">
        <f>'3M - LGS'!AH129</f>
        <v>1.1024584986742849E-2</v>
      </c>
      <c r="AI129" s="447">
        <f>'3M - LGS'!AI129</f>
        <v>1.013663510220685E-2</v>
      </c>
      <c r="AJ129" s="447">
        <f>'3M - LGS'!AJ129</f>
        <v>3.6782024140982151E-3</v>
      </c>
      <c r="AK129" s="447">
        <f>'3M - LGS'!AK129</f>
        <v>3.4040551368787527E-3</v>
      </c>
      <c r="AL129" s="447">
        <f>'3M - LGS'!AL129</f>
        <v>2.7576910512523787E-3</v>
      </c>
      <c r="AM129" s="447">
        <f>'3M - LGS'!AM129</f>
        <v>2.6629930860492526E-3</v>
      </c>
      <c r="AN129" s="447">
        <f>'3M - LGS'!AN129</f>
        <v>2.4727688230357296E-3</v>
      </c>
      <c r="AO129" s="447">
        <f>'3M - LGS'!AO129</f>
        <v>2.7030910010354013E-3</v>
      </c>
      <c r="AP129" s="447">
        <f>'3M - LGS'!AP129</f>
        <v>2.5797166882014369E-3</v>
      </c>
      <c r="AQ129" s="447">
        <f>'3M - LGS'!AQ129</f>
        <v>2.728789878554066E-3</v>
      </c>
      <c r="AR129" s="447">
        <f>'3M - LGS'!AR129</f>
        <v>1.195174193622311E-2</v>
      </c>
      <c r="AS129" s="447">
        <f>'3M - LGS'!AS129</f>
        <v>1.0511944989637284E-2</v>
      </c>
      <c r="AT129" s="447">
        <f>'3M - LGS'!AT129</f>
        <v>1.1024584986742849E-2</v>
      </c>
      <c r="AU129" s="447">
        <f>'3M - LGS'!AU129</f>
        <v>1.013663510220685E-2</v>
      </c>
      <c r="AV129" s="447">
        <f>'3M - LGS'!AV129</f>
        <v>3.6782024140982151E-3</v>
      </c>
      <c r="AW129" s="447">
        <f>'3M - LGS'!AW129</f>
        <v>3.4040551368787527E-3</v>
      </c>
      <c r="AX129" s="447">
        <f>'3M - LGS'!AX129</f>
        <v>2.7576910512523787E-3</v>
      </c>
      <c r="AY129" s="447">
        <f>'3M - LGS'!AY129</f>
        <v>2.6629930860492526E-3</v>
      </c>
      <c r="AZ129" s="447">
        <f>'3M - LGS'!AZ129</f>
        <v>2.4727688230357296E-3</v>
      </c>
      <c r="BA129" s="447">
        <f>'3M - LGS'!BA129</f>
        <v>2.7030910010354013E-3</v>
      </c>
      <c r="BB129" s="447">
        <f>'3M - LGS'!BB129</f>
        <v>2.5797166882014369E-3</v>
      </c>
      <c r="BC129" s="447">
        <f>'3M - LGS'!BC129</f>
        <v>2.728789878554066E-3</v>
      </c>
      <c r="BD129" s="447">
        <f>'3M - LGS'!BD129</f>
        <v>1.195174193622311E-2</v>
      </c>
      <c r="BE129" s="447">
        <f>'3M - LGS'!BE129</f>
        <v>1.0511944989637284E-2</v>
      </c>
      <c r="BF129" s="447">
        <f>'3M - LGS'!BF129</f>
        <v>1.1024584986742849E-2</v>
      </c>
      <c r="BG129" s="447">
        <f>'3M - LGS'!BG129</f>
        <v>1.013663510220685E-2</v>
      </c>
      <c r="BH129" s="447">
        <f>'3M - LGS'!BH129</f>
        <v>3.6782024140982151E-3</v>
      </c>
      <c r="BI129" s="447">
        <f>'3M - LGS'!BI129</f>
        <v>3.4040551368787527E-3</v>
      </c>
      <c r="BJ129" s="447">
        <f>'3M - LGS'!BJ129</f>
        <v>2.7576910512523787E-3</v>
      </c>
      <c r="BK129" s="447">
        <f>'3M - LGS'!BK129</f>
        <v>2.6629930860492526E-3</v>
      </c>
      <c r="BL129" s="447">
        <f>'3M - LGS'!BL129</f>
        <v>2.4727688230357296E-3</v>
      </c>
      <c r="BM129" s="447">
        <f>'3M - LGS'!BM129</f>
        <v>2.7030910010354013E-3</v>
      </c>
      <c r="BN129" s="447">
        <f>'3M - LGS'!BN129</f>
        <v>2.5797166882014369E-3</v>
      </c>
      <c r="BO129" s="447">
        <f>'3M - LGS'!BO129</f>
        <v>2.728789878554066E-3</v>
      </c>
      <c r="BP129" s="447">
        <f>'3M - LGS'!BP129</f>
        <v>1.195174193622311E-2</v>
      </c>
      <c r="BQ129" s="447">
        <f>'3M - LGS'!BQ129</f>
        <v>1.0511944989637284E-2</v>
      </c>
      <c r="BR129" s="447">
        <f>'3M - LGS'!BR129</f>
        <v>1.1024584986742849E-2</v>
      </c>
      <c r="BS129" s="447">
        <f>'3M - LGS'!BS129</f>
        <v>1.013663510220685E-2</v>
      </c>
      <c r="BT129" s="447">
        <f>'3M - LGS'!BT129</f>
        <v>3.6782024140982151E-3</v>
      </c>
      <c r="BU129" s="447">
        <f>'3M - LGS'!BU129</f>
        <v>3.4040551368787527E-3</v>
      </c>
      <c r="BV129" s="447">
        <f>'3M - LGS'!BV129</f>
        <v>2.7576910512523787E-3</v>
      </c>
      <c r="BW129" s="447">
        <f>'3M - LGS'!BW129</f>
        <v>2.6629930860492526E-3</v>
      </c>
      <c r="BX129" s="447">
        <f>'3M - LGS'!BX129</f>
        <v>2.4727688230357296E-3</v>
      </c>
      <c r="BY129" s="447">
        <f>'3M - LGS'!BY129</f>
        <v>2.7030910010354013E-3</v>
      </c>
      <c r="BZ129" s="447">
        <f>'3M - LGS'!BZ129</f>
        <v>2.5797166882014369E-3</v>
      </c>
      <c r="CA129" s="447">
        <f>'3M - LGS'!CA129</f>
        <v>2.728789878554066E-3</v>
      </c>
      <c r="CB129" s="447">
        <f>'3M - LGS'!CB129</f>
        <v>1.195174193622311E-2</v>
      </c>
      <c r="CC129" s="447">
        <f>'3M - LGS'!CC129</f>
        <v>1.0511944989637284E-2</v>
      </c>
      <c r="CD129" s="447">
        <f>'3M - LGS'!CD129</f>
        <v>1.1024584986742849E-2</v>
      </c>
      <c r="CE129" s="447">
        <f>'3M - LGS'!CE129</f>
        <v>1.013663510220685E-2</v>
      </c>
      <c r="CF129" s="447">
        <f>'3M - LGS'!CF129</f>
        <v>3.6782024140982151E-3</v>
      </c>
      <c r="CG129" s="447">
        <f>'3M - LGS'!CG129</f>
        <v>3.4040551368787527E-3</v>
      </c>
      <c r="CH129" s="447">
        <f>'3M - LGS'!CH129</f>
        <v>2.7576910512523787E-3</v>
      </c>
    </row>
    <row r="130" spans="1:86" hidden="1" x14ac:dyDescent="0.3">
      <c r="A130" s="579"/>
      <c r="B130" s="288" t="s">
        <v>1</v>
      </c>
      <c r="C130" s="423">
        <f>'3M - LGS'!C130</f>
        <v>0</v>
      </c>
      <c r="D130" s="423">
        <f>'3M - LGS'!D130</f>
        <v>0</v>
      </c>
      <c r="E130" s="423">
        <f>'3M - LGS'!E130</f>
        <v>0</v>
      </c>
      <c r="F130" s="423">
        <f>'3M - LGS'!F130</f>
        <v>3.7121961233341559E-3</v>
      </c>
      <c r="G130" s="423">
        <f>'3M - LGS'!G130</f>
        <v>6.6525280147505441E-3</v>
      </c>
      <c r="H130" s="423">
        <f>'3M - LGS'!H130</f>
        <v>1.5663939535639215E-2</v>
      </c>
      <c r="I130" s="447">
        <f>'3M - LGS'!I130</f>
        <v>1.4343067694591259E-2</v>
      </c>
      <c r="J130" s="447">
        <f>'3M - LGS'!J130</f>
        <v>1.544908838021926E-2</v>
      </c>
      <c r="K130" s="447">
        <f>'3M - LGS'!K130</f>
        <v>1.7167023309361904E-2</v>
      </c>
      <c r="L130" s="447">
        <f>'3M - LGS'!L130</f>
        <v>4.1826249392668815E-3</v>
      </c>
      <c r="M130" s="447">
        <f>'3M - LGS'!M130</f>
        <v>4.2448605475046029E-3</v>
      </c>
      <c r="N130" s="447">
        <f>'3M - LGS'!N130</f>
        <v>0</v>
      </c>
      <c r="O130" s="447">
        <f>'3M - LGS'!O130</f>
        <v>0</v>
      </c>
      <c r="P130" s="447">
        <f>'3M - LGS'!P130</f>
        <v>0</v>
      </c>
      <c r="Q130" s="447">
        <f>'3M - LGS'!Q130</f>
        <v>0</v>
      </c>
      <c r="R130" s="447">
        <f>'3M - LGS'!R130</f>
        <v>3.1222171257922686E-3</v>
      </c>
      <c r="S130" s="447">
        <f>'3M - LGS'!S130</f>
        <v>5.8221841480127247E-3</v>
      </c>
      <c r="T130" s="447">
        <f>'3M - LGS'!T130</f>
        <v>1.7396228744265621E-2</v>
      </c>
      <c r="U130" s="447">
        <f>'3M - LGS'!U130</f>
        <v>1.4343067694591259E-2</v>
      </c>
      <c r="V130" s="447">
        <f>'3M - LGS'!V130</f>
        <v>1.544908838021926E-2</v>
      </c>
      <c r="W130" s="447">
        <f>'3M - LGS'!W130</f>
        <v>1.7167023309361904E-2</v>
      </c>
      <c r="X130" s="447">
        <f>'3M - LGS'!X130</f>
        <v>4.1826249392668815E-3</v>
      </c>
      <c r="Y130" s="447">
        <f>'3M - LGS'!Y130</f>
        <v>4.2448605475046029E-3</v>
      </c>
      <c r="Z130" s="447">
        <f>'3M - LGS'!Z130</f>
        <v>0</v>
      </c>
      <c r="AA130" s="447">
        <f>'3M - LGS'!AA130</f>
        <v>0</v>
      </c>
      <c r="AB130" s="447">
        <f>'3M - LGS'!AB130</f>
        <v>0</v>
      </c>
      <c r="AC130" s="447">
        <f>'3M - LGS'!AC130</f>
        <v>0</v>
      </c>
      <c r="AD130" s="447">
        <f>'3M - LGS'!AD130</f>
        <v>3.1222171257922686E-3</v>
      </c>
      <c r="AE130" s="447">
        <f>'3M - LGS'!AE130</f>
        <v>5.8221841480127247E-3</v>
      </c>
      <c r="AF130" s="447">
        <f>'3M - LGS'!AF130</f>
        <v>1.7396228744265621E-2</v>
      </c>
      <c r="AG130" s="447">
        <f>'3M - LGS'!AG130</f>
        <v>1.4343067694591259E-2</v>
      </c>
      <c r="AH130" s="447">
        <f>'3M - LGS'!AH130</f>
        <v>1.544908838021926E-2</v>
      </c>
      <c r="AI130" s="447">
        <f>'3M - LGS'!AI130</f>
        <v>1.7167023309361904E-2</v>
      </c>
      <c r="AJ130" s="447">
        <f>'3M - LGS'!AJ130</f>
        <v>4.1826249392668815E-3</v>
      </c>
      <c r="AK130" s="447">
        <f>'3M - LGS'!AK130</f>
        <v>4.2448605475046029E-3</v>
      </c>
      <c r="AL130" s="447">
        <f>'3M - LGS'!AL130</f>
        <v>0</v>
      </c>
      <c r="AM130" s="447">
        <f>'3M - LGS'!AM130</f>
        <v>0</v>
      </c>
      <c r="AN130" s="447">
        <f>'3M - LGS'!AN130</f>
        <v>0</v>
      </c>
      <c r="AO130" s="447">
        <f>'3M - LGS'!AO130</f>
        <v>0</v>
      </c>
      <c r="AP130" s="447">
        <f>'3M - LGS'!AP130</f>
        <v>3.1222171257922686E-3</v>
      </c>
      <c r="AQ130" s="447">
        <f>'3M - LGS'!AQ130</f>
        <v>5.8221841480127247E-3</v>
      </c>
      <c r="AR130" s="447">
        <f>'3M - LGS'!AR130</f>
        <v>1.7396228744265621E-2</v>
      </c>
      <c r="AS130" s="447">
        <f>'3M - LGS'!AS130</f>
        <v>1.4343067694591259E-2</v>
      </c>
      <c r="AT130" s="447">
        <f>'3M - LGS'!AT130</f>
        <v>1.544908838021926E-2</v>
      </c>
      <c r="AU130" s="447">
        <f>'3M - LGS'!AU130</f>
        <v>1.7167023309361904E-2</v>
      </c>
      <c r="AV130" s="447">
        <f>'3M - LGS'!AV130</f>
        <v>4.1826249392668815E-3</v>
      </c>
      <c r="AW130" s="447">
        <f>'3M - LGS'!AW130</f>
        <v>4.2448605475046029E-3</v>
      </c>
      <c r="AX130" s="447">
        <f>'3M - LGS'!AX130</f>
        <v>0</v>
      </c>
      <c r="AY130" s="447">
        <f>'3M - LGS'!AY130</f>
        <v>0</v>
      </c>
      <c r="AZ130" s="447">
        <f>'3M - LGS'!AZ130</f>
        <v>0</v>
      </c>
      <c r="BA130" s="447">
        <f>'3M - LGS'!BA130</f>
        <v>0</v>
      </c>
      <c r="BB130" s="447">
        <f>'3M - LGS'!BB130</f>
        <v>3.1222171257922686E-3</v>
      </c>
      <c r="BC130" s="447">
        <f>'3M - LGS'!BC130</f>
        <v>5.8221841480127247E-3</v>
      </c>
      <c r="BD130" s="447">
        <f>'3M - LGS'!BD130</f>
        <v>1.7396228744265621E-2</v>
      </c>
      <c r="BE130" s="447">
        <f>'3M - LGS'!BE130</f>
        <v>1.4343067694591259E-2</v>
      </c>
      <c r="BF130" s="447">
        <f>'3M - LGS'!BF130</f>
        <v>1.544908838021926E-2</v>
      </c>
      <c r="BG130" s="447">
        <f>'3M - LGS'!BG130</f>
        <v>1.7167023309361904E-2</v>
      </c>
      <c r="BH130" s="447">
        <f>'3M - LGS'!BH130</f>
        <v>4.1826249392668815E-3</v>
      </c>
      <c r="BI130" s="447">
        <f>'3M - LGS'!BI130</f>
        <v>4.2448605475046029E-3</v>
      </c>
      <c r="BJ130" s="447">
        <f>'3M - LGS'!BJ130</f>
        <v>0</v>
      </c>
      <c r="BK130" s="447">
        <f>'3M - LGS'!BK130</f>
        <v>0</v>
      </c>
      <c r="BL130" s="447">
        <f>'3M - LGS'!BL130</f>
        <v>0</v>
      </c>
      <c r="BM130" s="447">
        <f>'3M - LGS'!BM130</f>
        <v>0</v>
      </c>
      <c r="BN130" s="447">
        <f>'3M - LGS'!BN130</f>
        <v>3.1222171257922686E-3</v>
      </c>
      <c r="BO130" s="447">
        <f>'3M - LGS'!BO130</f>
        <v>5.8221841480127247E-3</v>
      </c>
      <c r="BP130" s="447">
        <f>'3M - LGS'!BP130</f>
        <v>1.7396228744265621E-2</v>
      </c>
      <c r="BQ130" s="447">
        <f>'3M - LGS'!BQ130</f>
        <v>1.4343067694591259E-2</v>
      </c>
      <c r="BR130" s="447">
        <f>'3M - LGS'!BR130</f>
        <v>1.544908838021926E-2</v>
      </c>
      <c r="BS130" s="447">
        <f>'3M - LGS'!BS130</f>
        <v>1.7167023309361904E-2</v>
      </c>
      <c r="BT130" s="447">
        <f>'3M - LGS'!BT130</f>
        <v>4.1826249392668815E-3</v>
      </c>
      <c r="BU130" s="447">
        <f>'3M - LGS'!BU130</f>
        <v>4.2448605475046029E-3</v>
      </c>
      <c r="BV130" s="447">
        <f>'3M - LGS'!BV130</f>
        <v>0</v>
      </c>
      <c r="BW130" s="447">
        <f>'3M - LGS'!BW130</f>
        <v>0</v>
      </c>
      <c r="BX130" s="447">
        <f>'3M - LGS'!BX130</f>
        <v>0</v>
      </c>
      <c r="BY130" s="447">
        <f>'3M - LGS'!BY130</f>
        <v>0</v>
      </c>
      <c r="BZ130" s="447">
        <f>'3M - LGS'!BZ130</f>
        <v>3.1222171257922686E-3</v>
      </c>
      <c r="CA130" s="447">
        <f>'3M - LGS'!CA130</f>
        <v>5.8221841480127247E-3</v>
      </c>
      <c r="CB130" s="447">
        <f>'3M - LGS'!CB130</f>
        <v>1.7396228744265621E-2</v>
      </c>
      <c r="CC130" s="447">
        <f>'3M - LGS'!CC130</f>
        <v>1.4343067694591259E-2</v>
      </c>
      <c r="CD130" s="447">
        <f>'3M - LGS'!CD130</f>
        <v>1.544908838021926E-2</v>
      </c>
      <c r="CE130" s="447">
        <f>'3M - LGS'!CE130</f>
        <v>1.7167023309361904E-2</v>
      </c>
      <c r="CF130" s="447">
        <f>'3M - LGS'!CF130</f>
        <v>4.1826249392668815E-3</v>
      </c>
      <c r="CG130" s="447">
        <f>'3M - LGS'!CG130</f>
        <v>4.2448605475046029E-3</v>
      </c>
      <c r="CH130" s="447">
        <f>'3M - LGS'!CH130</f>
        <v>0</v>
      </c>
    </row>
    <row r="131" spans="1:86" hidden="1" x14ac:dyDescent="0.3">
      <c r="A131" s="579"/>
      <c r="B131" s="288" t="s">
        <v>22</v>
      </c>
      <c r="C131" s="423">
        <f>'3M - LGS'!C131</f>
        <v>6.548948096212812E-6</v>
      </c>
      <c r="D131" s="423">
        <f>'3M - LGS'!D131</f>
        <v>4.7248638626438694E-6</v>
      </c>
      <c r="E131" s="423">
        <f>'3M - LGS'!E131</f>
        <v>6.4300362502044274E-6</v>
      </c>
      <c r="F131" s="423">
        <f>'3M - LGS'!F131</f>
        <v>3.4981372087169321E-4</v>
      </c>
      <c r="G131" s="423">
        <f>'3M - LGS'!G131</f>
        <v>5.7529221975944493E-5</v>
      </c>
      <c r="H131" s="423">
        <f>'3M - LGS'!H131</f>
        <v>1.6797345300068443E-4</v>
      </c>
      <c r="I131" s="447">
        <f>'3M - LGS'!I131</f>
        <v>1.4927522897211339E-4</v>
      </c>
      <c r="J131" s="447">
        <f>'3M - LGS'!J131</f>
        <v>1.5627765746119139E-4</v>
      </c>
      <c r="K131" s="447">
        <f>'3M - LGS'!K131</f>
        <v>1.5964603479263941E-4</v>
      </c>
      <c r="L131" s="447">
        <f>'3M - LGS'!L131</f>
        <v>4.9000958173505205E-5</v>
      </c>
      <c r="M131" s="447">
        <f>'3M - LGS'!M131</f>
        <v>5.0641074835279817E-5</v>
      </c>
      <c r="N131" s="447">
        <f>'3M - LGS'!N131</f>
        <v>4.7854632434960921E-5</v>
      </c>
      <c r="O131" s="447">
        <f>'3M - LGS'!O131</f>
        <v>6.5915051238926173E-6</v>
      </c>
      <c r="P131" s="447">
        <f>'3M - LGS'!P131</f>
        <v>4.5945088940509152E-6</v>
      </c>
      <c r="Q131" s="447">
        <f>'3M - LGS'!Q131</f>
        <v>6.4100772846335112E-6</v>
      </c>
      <c r="R131" s="447">
        <f>'3M - LGS'!R131</f>
        <v>2.5953893920904227E-4</v>
      </c>
      <c r="S131" s="447">
        <f>'3M - LGS'!S131</f>
        <v>4.4379390869346773E-5</v>
      </c>
      <c r="T131" s="447">
        <f>'3M - LGS'!T131</f>
        <v>1.7012339341618805E-4</v>
      </c>
      <c r="U131" s="447">
        <f>'3M - LGS'!U131</f>
        <v>1.4927522897211339E-4</v>
      </c>
      <c r="V131" s="447">
        <f>'3M - LGS'!V131</f>
        <v>1.5627765746119139E-4</v>
      </c>
      <c r="W131" s="447">
        <f>'3M - LGS'!W131</f>
        <v>1.5964603479263941E-4</v>
      </c>
      <c r="X131" s="447">
        <f>'3M - LGS'!X131</f>
        <v>4.9000958173505205E-5</v>
      </c>
      <c r="Y131" s="447">
        <f>'3M - LGS'!Y131</f>
        <v>5.0641074835279817E-5</v>
      </c>
      <c r="Z131" s="447">
        <f>'3M - LGS'!Z131</f>
        <v>4.7854632434960921E-5</v>
      </c>
      <c r="AA131" s="447">
        <f>'3M - LGS'!AA131</f>
        <v>6.5915051238926173E-6</v>
      </c>
      <c r="AB131" s="447">
        <f>'3M - LGS'!AB131</f>
        <v>4.5945088940509152E-6</v>
      </c>
      <c r="AC131" s="447">
        <f>'3M - LGS'!AC131</f>
        <v>6.4100772846335112E-6</v>
      </c>
      <c r="AD131" s="447">
        <f>'3M - LGS'!AD131</f>
        <v>2.5953893920904227E-4</v>
      </c>
      <c r="AE131" s="447">
        <f>'3M - LGS'!AE131</f>
        <v>4.4379390869346773E-5</v>
      </c>
      <c r="AF131" s="447">
        <f>'3M - LGS'!AF131</f>
        <v>1.7012339341618805E-4</v>
      </c>
      <c r="AG131" s="447">
        <f>'3M - LGS'!AG131</f>
        <v>1.4927522897211339E-4</v>
      </c>
      <c r="AH131" s="447">
        <f>'3M - LGS'!AH131</f>
        <v>1.5627765746119139E-4</v>
      </c>
      <c r="AI131" s="447">
        <f>'3M - LGS'!AI131</f>
        <v>1.5964603479263941E-4</v>
      </c>
      <c r="AJ131" s="447">
        <f>'3M - LGS'!AJ131</f>
        <v>4.9000958173505205E-5</v>
      </c>
      <c r="AK131" s="447">
        <f>'3M - LGS'!AK131</f>
        <v>5.0641074835279817E-5</v>
      </c>
      <c r="AL131" s="447">
        <f>'3M - LGS'!AL131</f>
        <v>4.7854632434960921E-5</v>
      </c>
      <c r="AM131" s="447">
        <f>'3M - LGS'!AM131</f>
        <v>6.5915051238926173E-6</v>
      </c>
      <c r="AN131" s="447">
        <f>'3M - LGS'!AN131</f>
        <v>4.5945088940509152E-6</v>
      </c>
      <c r="AO131" s="447">
        <f>'3M - LGS'!AO131</f>
        <v>6.4100772846335112E-6</v>
      </c>
      <c r="AP131" s="447">
        <f>'3M - LGS'!AP131</f>
        <v>2.5953893920904227E-4</v>
      </c>
      <c r="AQ131" s="447">
        <f>'3M - LGS'!AQ131</f>
        <v>4.4379390869346773E-5</v>
      </c>
      <c r="AR131" s="447">
        <f>'3M - LGS'!AR131</f>
        <v>1.7012339341618805E-4</v>
      </c>
      <c r="AS131" s="447">
        <f>'3M - LGS'!AS131</f>
        <v>1.4927522897211339E-4</v>
      </c>
      <c r="AT131" s="447">
        <f>'3M - LGS'!AT131</f>
        <v>1.5627765746119139E-4</v>
      </c>
      <c r="AU131" s="447">
        <f>'3M - LGS'!AU131</f>
        <v>1.5964603479263941E-4</v>
      </c>
      <c r="AV131" s="447">
        <f>'3M - LGS'!AV131</f>
        <v>4.9000958173505205E-5</v>
      </c>
      <c r="AW131" s="447">
        <f>'3M - LGS'!AW131</f>
        <v>5.0641074835279817E-5</v>
      </c>
      <c r="AX131" s="447">
        <f>'3M - LGS'!AX131</f>
        <v>4.7854632434960921E-5</v>
      </c>
      <c r="AY131" s="447">
        <f>'3M - LGS'!AY131</f>
        <v>6.5915051238926173E-6</v>
      </c>
      <c r="AZ131" s="447">
        <f>'3M - LGS'!AZ131</f>
        <v>4.5945088940509152E-6</v>
      </c>
      <c r="BA131" s="447">
        <f>'3M - LGS'!BA131</f>
        <v>6.4100772846335112E-6</v>
      </c>
      <c r="BB131" s="447">
        <f>'3M - LGS'!BB131</f>
        <v>2.5953893920904227E-4</v>
      </c>
      <c r="BC131" s="447">
        <f>'3M - LGS'!BC131</f>
        <v>4.4379390869346773E-5</v>
      </c>
      <c r="BD131" s="447">
        <f>'3M - LGS'!BD131</f>
        <v>1.7012339341618805E-4</v>
      </c>
      <c r="BE131" s="447">
        <f>'3M - LGS'!BE131</f>
        <v>1.4927522897211339E-4</v>
      </c>
      <c r="BF131" s="447">
        <f>'3M - LGS'!BF131</f>
        <v>1.5627765746119139E-4</v>
      </c>
      <c r="BG131" s="447">
        <f>'3M - LGS'!BG131</f>
        <v>1.5964603479263941E-4</v>
      </c>
      <c r="BH131" s="447">
        <f>'3M - LGS'!BH131</f>
        <v>4.9000958173505205E-5</v>
      </c>
      <c r="BI131" s="447">
        <f>'3M - LGS'!BI131</f>
        <v>5.0641074835279817E-5</v>
      </c>
      <c r="BJ131" s="447">
        <f>'3M - LGS'!BJ131</f>
        <v>4.7854632434960921E-5</v>
      </c>
      <c r="BK131" s="447">
        <f>'3M - LGS'!BK131</f>
        <v>6.5915051238926173E-6</v>
      </c>
      <c r="BL131" s="447">
        <f>'3M - LGS'!BL131</f>
        <v>4.5945088940509152E-6</v>
      </c>
      <c r="BM131" s="447">
        <f>'3M - LGS'!BM131</f>
        <v>6.4100772846335112E-6</v>
      </c>
      <c r="BN131" s="447">
        <f>'3M - LGS'!BN131</f>
        <v>2.5953893920904227E-4</v>
      </c>
      <c r="BO131" s="447">
        <f>'3M - LGS'!BO131</f>
        <v>4.4379390869346773E-5</v>
      </c>
      <c r="BP131" s="447">
        <f>'3M - LGS'!BP131</f>
        <v>1.7012339341618805E-4</v>
      </c>
      <c r="BQ131" s="447">
        <f>'3M - LGS'!BQ131</f>
        <v>1.4927522897211339E-4</v>
      </c>
      <c r="BR131" s="447">
        <f>'3M - LGS'!BR131</f>
        <v>1.5627765746119139E-4</v>
      </c>
      <c r="BS131" s="447">
        <f>'3M - LGS'!BS131</f>
        <v>1.5964603479263941E-4</v>
      </c>
      <c r="BT131" s="447">
        <f>'3M - LGS'!BT131</f>
        <v>4.9000958173505205E-5</v>
      </c>
      <c r="BU131" s="447">
        <f>'3M - LGS'!BU131</f>
        <v>5.0641074835279817E-5</v>
      </c>
      <c r="BV131" s="447">
        <f>'3M - LGS'!BV131</f>
        <v>4.7854632434960921E-5</v>
      </c>
      <c r="BW131" s="447">
        <f>'3M - LGS'!BW131</f>
        <v>6.5915051238926173E-6</v>
      </c>
      <c r="BX131" s="447">
        <f>'3M - LGS'!BX131</f>
        <v>4.5945088940509152E-6</v>
      </c>
      <c r="BY131" s="447">
        <f>'3M - LGS'!BY131</f>
        <v>6.4100772846335112E-6</v>
      </c>
      <c r="BZ131" s="447">
        <f>'3M - LGS'!BZ131</f>
        <v>2.5953893920904227E-4</v>
      </c>
      <c r="CA131" s="447">
        <f>'3M - LGS'!CA131</f>
        <v>4.4379390869346773E-5</v>
      </c>
      <c r="CB131" s="447">
        <f>'3M - LGS'!CB131</f>
        <v>1.7012339341618805E-4</v>
      </c>
      <c r="CC131" s="447">
        <f>'3M - LGS'!CC131</f>
        <v>1.4927522897211339E-4</v>
      </c>
      <c r="CD131" s="447">
        <f>'3M - LGS'!CD131</f>
        <v>1.5627765746119139E-4</v>
      </c>
      <c r="CE131" s="447">
        <f>'3M - LGS'!CE131</f>
        <v>1.5964603479263941E-4</v>
      </c>
      <c r="CF131" s="447">
        <f>'3M - LGS'!CF131</f>
        <v>4.9000958173505205E-5</v>
      </c>
      <c r="CG131" s="447">
        <f>'3M - LGS'!CG131</f>
        <v>5.0641074835279817E-5</v>
      </c>
      <c r="CH131" s="447">
        <f>'3M - LGS'!CH131</f>
        <v>4.7854632434960921E-5</v>
      </c>
    </row>
    <row r="132" spans="1:86" hidden="1" x14ac:dyDescent="0.3">
      <c r="A132" s="579"/>
      <c r="B132" s="94" t="s">
        <v>9</v>
      </c>
      <c r="C132" s="423">
        <f>'3M - LGS'!C132</f>
        <v>2.8681416006613313E-3</v>
      </c>
      <c r="D132" s="423">
        <f>'3M - LGS'!D132</f>
        <v>3.253303885691962E-3</v>
      </c>
      <c r="E132" s="423">
        <f>'3M - LGS'!E132</f>
        <v>4.0479264074774228E-3</v>
      </c>
      <c r="F132" s="423">
        <f>'3M - LGS'!F132</f>
        <v>3.2763926886748389E-3</v>
      </c>
      <c r="G132" s="423">
        <f>'3M - LGS'!G132</f>
        <v>2.3830788706400438E-3</v>
      </c>
      <c r="H132" s="423">
        <f>'3M - LGS'!H132</f>
        <v>0</v>
      </c>
      <c r="I132" s="447">
        <f>'3M - LGS'!I132</f>
        <v>0</v>
      </c>
      <c r="J132" s="447">
        <f>'3M - LGS'!J132</f>
        <v>0</v>
      </c>
      <c r="K132" s="447">
        <f>'3M - LGS'!K132</f>
        <v>9.2805932740415778E-3</v>
      </c>
      <c r="L132" s="447">
        <f>'3M - LGS'!L132</f>
        <v>3.750023380324805E-3</v>
      </c>
      <c r="M132" s="447">
        <f>'3M - LGS'!M132</f>
        <v>3.998774238181773E-3</v>
      </c>
      <c r="N132" s="447">
        <f>'3M - LGS'!N132</f>
        <v>2.8079893442980912E-3</v>
      </c>
      <c r="O132" s="447">
        <f>'3M - LGS'!O132</f>
        <v>3.1280176939500006E-3</v>
      </c>
      <c r="P132" s="447">
        <f>'3M - LGS'!P132</f>
        <v>3.4331892894063059E-3</v>
      </c>
      <c r="Q132" s="447">
        <f>'3M - LGS'!Q132</f>
        <v>4.3915869337947371E-3</v>
      </c>
      <c r="R132" s="447">
        <f>'3M - LGS'!R132</f>
        <v>2.6264493332360116E-3</v>
      </c>
      <c r="S132" s="447">
        <f>'3M - LGS'!S132</f>
        <v>1.9735660349772199E-3</v>
      </c>
      <c r="T132" s="447">
        <f>'3M - LGS'!T132</f>
        <v>0</v>
      </c>
      <c r="U132" s="447">
        <f>'3M - LGS'!U132</f>
        <v>0</v>
      </c>
      <c r="V132" s="447">
        <f>'3M - LGS'!V132</f>
        <v>0</v>
      </c>
      <c r="W132" s="447">
        <f>'3M - LGS'!W132</f>
        <v>9.2805932740415778E-3</v>
      </c>
      <c r="X132" s="447">
        <f>'3M - LGS'!X132</f>
        <v>3.750023380324805E-3</v>
      </c>
      <c r="Y132" s="447">
        <f>'3M - LGS'!Y132</f>
        <v>3.998774238181773E-3</v>
      </c>
      <c r="Z132" s="447">
        <f>'3M - LGS'!Z132</f>
        <v>2.8079893442980912E-3</v>
      </c>
      <c r="AA132" s="447">
        <f>'3M - LGS'!AA132</f>
        <v>3.1280176939500006E-3</v>
      </c>
      <c r="AB132" s="447">
        <f>'3M - LGS'!AB132</f>
        <v>3.4331892894063059E-3</v>
      </c>
      <c r="AC132" s="447">
        <f>'3M - LGS'!AC132</f>
        <v>4.3915869337947371E-3</v>
      </c>
      <c r="AD132" s="447">
        <f>'3M - LGS'!AD132</f>
        <v>2.6264493332360116E-3</v>
      </c>
      <c r="AE132" s="447">
        <f>'3M - LGS'!AE132</f>
        <v>1.9735660349772199E-3</v>
      </c>
      <c r="AF132" s="447">
        <f>'3M - LGS'!AF132</f>
        <v>0</v>
      </c>
      <c r="AG132" s="447">
        <f>'3M - LGS'!AG132</f>
        <v>0</v>
      </c>
      <c r="AH132" s="447">
        <f>'3M - LGS'!AH132</f>
        <v>0</v>
      </c>
      <c r="AI132" s="447">
        <f>'3M - LGS'!AI132</f>
        <v>9.2805932740415778E-3</v>
      </c>
      <c r="AJ132" s="447">
        <f>'3M - LGS'!AJ132</f>
        <v>3.750023380324805E-3</v>
      </c>
      <c r="AK132" s="447">
        <f>'3M - LGS'!AK132</f>
        <v>3.998774238181773E-3</v>
      </c>
      <c r="AL132" s="447">
        <f>'3M - LGS'!AL132</f>
        <v>2.8079893442980912E-3</v>
      </c>
      <c r="AM132" s="447">
        <f>'3M - LGS'!AM132</f>
        <v>3.1280176939500006E-3</v>
      </c>
      <c r="AN132" s="447">
        <f>'3M - LGS'!AN132</f>
        <v>3.4331892894063059E-3</v>
      </c>
      <c r="AO132" s="447">
        <f>'3M - LGS'!AO132</f>
        <v>4.3915869337947371E-3</v>
      </c>
      <c r="AP132" s="447">
        <f>'3M - LGS'!AP132</f>
        <v>2.6264493332360116E-3</v>
      </c>
      <c r="AQ132" s="447">
        <f>'3M - LGS'!AQ132</f>
        <v>1.9735660349772199E-3</v>
      </c>
      <c r="AR132" s="447">
        <f>'3M - LGS'!AR132</f>
        <v>0</v>
      </c>
      <c r="AS132" s="447">
        <f>'3M - LGS'!AS132</f>
        <v>0</v>
      </c>
      <c r="AT132" s="447">
        <f>'3M - LGS'!AT132</f>
        <v>0</v>
      </c>
      <c r="AU132" s="447">
        <f>'3M - LGS'!AU132</f>
        <v>9.2805932740415778E-3</v>
      </c>
      <c r="AV132" s="447">
        <f>'3M - LGS'!AV132</f>
        <v>3.750023380324805E-3</v>
      </c>
      <c r="AW132" s="447">
        <f>'3M - LGS'!AW132</f>
        <v>3.998774238181773E-3</v>
      </c>
      <c r="AX132" s="447">
        <f>'3M - LGS'!AX132</f>
        <v>2.8079893442980912E-3</v>
      </c>
      <c r="AY132" s="447">
        <f>'3M - LGS'!AY132</f>
        <v>3.1280176939500006E-3</v>
      </c>
      <c r="AZ132" s="447">
        <f>'3M - LGS'!AZ132</f>
        <v>3.4331892894063059E-3</v>
      </c>
      <c r="BA132" s="447">
        <f>'3M - LGS'!BA132</f>
        <v>4.3915869337947371E-3</v>
      </c>
      <c r="BB132" s="447">
        <f>'3M - LGS'!BB132</f>
        <v>2.6264493332360116E-3</v>
      </c>
      <c r="BC132" s="447">
        <f>'3M - LGS'!BC132</f>
        <v>1.9735660349772199E-3</v>
      </c>
      <c r="BD132" s="447">
        <f>'3M - LGS'!BD132</f>
        <v>0</v>
      </c>
      <c r="BE132" s="447">
        <f>'3M - LGS'!BE132</f>
        <v>0</v>
      </c>
      <c r="BF132" s="447">
        <f>'3M - LGS'!BF132</f>
        <v>0</v>
      </c>
      <c r="BG132" s="447">
        <f>'3M - LGS'!BG132</f>
        <v>9.2805932740415778E-3</v>
      </c>
      <c r="BH132" s="447">
        <f>'3M - LGS'!BH132</f>
        <v>3.750023380324805E-3</v>
      </c>
      <c r="BI132" s="447">
        <f>'3M - LGS'!BI132</f>
        <v>3.998774238181773E-3</v>
      </c>
      <c r="BJ132" s="447">
        <f>'3M - LGS'!BJ132</f>
        <v>2.8079893442980912E-3</v>
      </c>
      <c r="BK132" s="447">
        <f>'3M - LGS'!BK132</f>
        <v>3.1280176939500006E-3</v>
      </c>
      <c r="BL132" s="447">
        <f>'3M - LGS'!BL132</f>
        <v>3.4331892894063059E-3</v>
      </c>
      <c r="BM132" s="447">
        <f>'3M - LGS'!BM132</f>
        <v>4.3915869337947371E-3</v>
      </c>
      <c r="BN132" s="447">
        <f>'3M - LGS'!BN132</f>
        <v>2.6264493332360116E-3</v>
      </c>
      <c r="BO132" s="447">
        <f>'3M - LGS'!BO132</f>
        <v>1.9735660349772199E-3</v>
      </c>
      <c r="BP132" s="447">
        <f>'3M - LGS'!BP132</f>
        <v>0</v>
      </c>
      <c r="BQ132" s="447">
        <f>'3M - LGS'!BQ132</f>
        <v>0</v>
      </c>
      <c r="BR132" s="447">
        <f>'3M - LGS'!BR132</f>
        <v>0</v>
      </c>
      <c r="BS132" s="447">
        <f>'3M - LGS'!BS132</f>
        <v>9.2805932740415778E-3</v>
      </c>
      <c r="BT132" s="447">
        <f>'3M - LGS'!BT132</f>
        <v>3.750023380324805E-3</v>
      </c>
      <c r="BU132" s="447">
        <f>'3M - LGS'!BU132</f>
        <v>3.998774238181773E-3</v>
      </c>
      <c r="BV132" s="447">
        <f>'3M - LGS'!BV132</f>
        <v>2.8079893442980912E-3</v>
      </c>
      <c r="BW132" s="447">
        <f>'3M - LGS'!BW132</f>
        <v>3.1280176939500006E-3</v>
      </c>
      <c r="BX132" s="447">
        <f>'3M - LGS'!BX132</f>
        <v>3.4331892894063059E-3</v>
      </c>
      <c r="BY132" s="447">
        <f>'3M - LGS'!BY132</f>
        <v>4.3915869337947371E-3</v>
      </c>
      <c r="BZ132" s="447">
        <f>'3M - LGS'!BZ132</f>
        <v>2.6264493332360116E-3</v>
      </c>
      <c r="CA132" s="447">
        <f>'3M - LGS'!CA132</f>
        <v>1.9735660349772199E-3</v>
      </c>
      <c r="CB132" s="447">
        <f>'3M - LGS'!CB132</f>
        <v>0</v>
      </c>
      <c r="CC132" s="447">
        <f>'3M - LGS'!CC132</f>
        <v>0</v>
      </c>
      <c r="CD132" s="447">
        <f>'3M - LGS'!CD132</f>
        <v>0</v>
      </c>
      <c r="CE132" s="447">
        <f>'3M - LGS'!CE132</f>
        <v>9.2805932740415778E-3</v>
      </c>
      <c r="CF132" s="447">
        <f>'3M - LGS'!CF132</f>
        <v>3.750023380324805E-3</v>
      </c>
      <c r="CG132" s="447">
        <f>'3M - LGS'!CG132</f>
        <v>3.998774238181773E-3</v>
      </c>
      <c r="CH132" s="447">
        <f>'3M - LGS'!CH132</f>
        <v>2.8079893442980912E-3</v>
      </c>
    </row>
    <row r="133" spans="1:86" hidden="1" x14ac:dyDescent="0.3">
      <c r="A133" s="579"/>
      <c r="B133" s="94" t="s">
        <v>3</v>
      </c>
      <c r="C133" s="423">
        <f>'3M - LGS'!C133</f>
        <v>2.8581349608312488E-3</v>
      </c>
      <c r="D133" s="423">
        <f>'3M - LGS'!D133</f>
        <v>3.238503512038369E-3</v>
      </c>
      <c r="E133" s="423">
        <f>'3M - LGS'!E133</f>
        <v>3.8872256628422518E-3</v>
      </c>
      <c r="F133" s="423">
        <f>'3M - LGS'!F133</f>
        <v>2.4374638015569718E-3</v>
      </c>
      <c r="G133" s="423">
        <f>'3M - LGS'!G133</f>
        <v>4.5808133635177606E-3</v>
      </c>
      <c r="H133" s="423">
        <f>'3M - LGS'!H133</f>
        <v>1.5338752045311651E-2</v>
      </c>
      <c r="I133" s="447">
        <f>'3M - LGS'!I133</f>
        <v>1.4180517777057172E-2</v>
      </c>
      <c r="J133" s="447">
        <f>'3M - LGS'!J133</f>
        <v>1.5232643886582896E-2</v>
      </c>
      <c r="K133" s="447">
        <f>'3M - LGS'!K133</f>
        <v>1.5647380810002672E-2</v>
      </c>
      <c r="L133" s="447">
        <f>'3M - LGS'!L133</f>
        <v>3.2264643657163943E-3</v>
      </c>
      <c r="M133" s="447">
        <f>'3M - LGS'!M133</f>
        <v>3.9058841084849108E-3</v>
      </c>
      <c r="N133" s="447">
        <f>'3M - LGS'!N133</f>
        <v>2.8687338829045507E-3</v>
      </c>
      <c r="O133" s="447">
        <f>'3M - LGS'!O133</f>
        <v>3.1925235200415754E-3</v>
      </c>
      <c r="P133" s="447">
        <f>'3M - LGS'!P133</f>
        <v>3.4962713653485982E-3</v>
      </c>
      <c r="Q133" s="447">
        <f>'3M - LGS'!Q133</f>
        <v>4.3145264251817734E-3</v>
      </c>
      <c r="R133" s="447">
        <f>'3M - LGS'!R133</f>
        <v>1.9926481246929804E-3</v>
      </c>
      <c r="S133" s="447">
        <f>'3M - LGS'!S133</f>
        <v>3.9087923266177584E-3</v>
      </c>
      <c r="T133" s="447">
        <f>'3M - LGS'!T133</f>
        <v>1.7017050433728656E-2</v>
      </c>
      <c r="U133" s="447">
        <f>'3M - LGS'!U133</f>
        <v>1.4180517777057172E-2</v>
      </c>
      <c r="V133" s="447">
        <f>'3M - LGS'!V133</f>
        <v>1.5232643886582896E-2</v>
      </c>
      <c r="W133" s="447">
        <f>'3M - LGS'!W133</f>
        <v>1.5647380810002672E-2</v>
      </c>
      <c r="X133" s="447">
        <f>'3M - LGS'!X133</f>
        <v>3.2264643657163943E-3</v>
      </c>
      <c r="Y133" s="447">
        <f>'3M - LGS'!Y133</f>
        <v>3.9058841084849108E-3</v>
      </c>
      <c r="Z133" s="447">
        <f>'3M - LGS'!Z133</f>
        <v>2.8687338829045507E-3</v>
      </c>
      <c r="AA133" s="447">
        <f>'3M - LGS'!AA133</f>
        <v>3.1925235200415754E-3</v>
      </c>
      <c r="AB133" s="447">
        <f>'3M - LGS'!AB133</f>
        <v>3.4962713653485982E-3</v>
      </c>
      <c r="AC133" s="447">
        <f>'3M - LGS'!AC133</f>
        <v>4.3145264251817734E-3</v>
      </c>
      <c r="AD133" s="447">
        <f>'3M - LGS'!AD133</f>
        <v>1.9926481246929804E-3</v>
      </c>
      <c r="AE133" s="447">
        <f>'3M - LGS'!AE133</f>
        <v>3.9087923266177584E-3</v>
      </c>
      <c r="AF133" s="447">
        <f>'3M - LGS'!AF133</f>
        <v>1.7017050433728656E-2</v>
      </c>
      <c r="AG133" s="447">
        <f>'3M - LGS'!AG133</f>
        <v>1.4180517777057172E-2</v>
      </c>
      <c r="AH133" s="447">
        <f>'3M - LGS'!AH133</f>
        <v>1.5232643886582896E-2</v>
      </c>
      <c r="AI133" s="447">
        <f>'3M - LGS'!AI133</f>
        <v>1.5647380810002672E-2</v>
      </c>
      <c r="AJ133" s="447">
        <f>'3M - LGS'!AJ133</f>
        <v>3.2264643657163943E-3</v>
      </c>
      <c r="AK133" s="447">
        <f>'3M - LGS'!AK133</f>
        <v>3.9058841084849108E-3</v>
      </c>
      <c r="AL133" s="447">
        <f>'3M - LGS'!AL133</f>
        <v>2.8687338829045507E-3</v>
      </c>
      <c r="AM133" s="447">
        <f>'3M - LGS'!AM133</f>
        <v>3.1925235200415754E-3</v>
      </c>
      <c r="AN133" s="447">
        <f>'3M - LGS'!AN133</f>
        <v>3.4962713653485982E-3</v>
      </c>
      <c r="AO133" s="447">
        <f>'3M - LGS'!AO133</f>
        <v>4.3145264251817734E-3</v>
      </c>
      <c r="AP133" s="447">
        <f>'3M - LGS'!AP133</f>
        <v>1.9926481246929804E-3</v>
      </c>
      <c r="AQ133" s="447">
        <f>'3M - LGS'!AQ133</f>
        <v>3.9087923266177584E-3</v>
      </c>
      <c r="AR133" s="447">
        <f>'3M - LGS'!AR133</f>
        <v>1.7017050433728656E-2</v>
      </c>
      <c r="AS133" s="447">
        <f>'3M - LGS'!AS133</f>
        <v>1.4180517777057172E-2</v>
      </c>
      <c r="AT133" s="447">
        <f>'3M - LGS'!AT133</f>
        <v>1.5232643886582896E-2</v>
      </c>
      <c r="AU133" s="447">
        <f>'3M - LGS'!AU133</f>
        <v>1.5647380810002672E-2</v>
      </c>
      <c r="AV133" s="447">
        <f>'3M - LGS'!AV133</f>
        <v>3.2264643657163943E-3</v>
      </c>
      <c r="AW133" s="447">
        <f>'3M - LGS'!AW133</f>
        <v>3.9058841084849108E-3</v>
      </c>
      <c r="AX133" s="447">
        <f>'3M - LGS'!AX133</f>
        <v>2.8687338829045507E-3</v>
      </c>
      <c r="AY133" s="447">
        <f>'3M - LGS'!AY133</f>
        <v>3.1925235200415754E-3</v>
      </c>
      <c r="AZ133" s="447">
        <f>'3M - LGS'!AZ133</f>
        <v>3.4962713653485982E-3</v>
      </c>
      <c r="BA133" s="447">
        <f>'3M - LGS'!BA133</f>
        <v>4.3145264251817734E-3</v>
      </c>
      <c r="BB133" s="447">
        <f>'3M - LGS'!BB133</f>
        <v>1.9926481246929804E-3</v>
      </c>
      <c r="BC133" s="447">
        <f>'3M - LGS'!BC133</f>
        <v>3.9087923266177584E-3</v>
      </c>
      <c r="BD133" s="447">
        <f>'3M - LGS'!BD133</f>
        <v>1.7017050433728656E-2</v>
      </c>
      <c r="BE133" s="447">
        <f>'3M - LGS'!BE133</f>
        <v>1.4180517777057172E-2</v>
      </c>
      <c r="BF133" s="447">
        <f>'3M - LGS'!BF133</f>
        <v>1.5232643886582896E-2</v>
      </c>
      <c r="BG133" s="447">
        <f>'3M - LGS'!BG133</f>
        <v>1.5647380810002672E-2</v>
      </c>
      <c r="BH133" s="447">
        <f>'3M - LGS'!BH133</f>
        <v>3.2264643657163943E-3</v>
      </c>
      <c r="BI133" s="447">
        <f>'3M - LGS'!BI133</f>
        <v>3.9058841084849108E-3</v>
      </c>
      <c r="BJ133" s="447">
        <f>'3M - LGS'!BJ133</f>
        <v>2.8687338829045507E-3</v>
      </c>
      <c r="BK133" s="447">
        <f>'3M - LGS'!BK133</f>
        <v>3.1925235200415754E-3</v>
      </c>
      <c r="BL133" s="447">
        <f>'3M - LGS'!BL133</f>
        <v>3.4962713653485982E-3</v>
      </c>
      <c r="BM133" s="447">
        <f>'3M - LGS'!BM133</f>
        <v>4.3145264251817734E-3</v>
      </c>
      <c r="BN133" s="447">
        <f>'3M - LGS'!BN133</f>
        <v>1.9926481246929804E-3</v>
      </c>
      <c r="BO133" s="447">
        <f>'3M - LGS'!BO133</f>
        <v>3.9087923266177584E-3</v>
      </c>
      <c r="BP133" s="447">
        <f>'3M - LGS'!BP133</f>
        <v>1.7017050433728656E-2</v>
      </c>
      <c r="BQ133" s="447">
        <f>'3M - LGS'!BQ133</f>
        <v>1.4180517777057172E-2</v>
      </c>
      <c r="BR133" s="447">
        <f>'3M - LGS'!BR133</f>
        <v>1.5232643886582896E-2</v>
      </c>
      <c r="BS133" s="447">
        <f>'3M - LGS'!BS133</f>
        <v>1.5647380810002672E-2</v>
      </c>
      <c r="BT133" s="447">
        <f>'3M - LGS'!BT133</f>
        <v>3.2264643657163943E-3</v>
      </c>
      <c r="BU133" s="447">
        <f>'3M - LGS'!BU133</f>
        <v>3.9058841084849108E-3</v>
      </c>
      <c r="BV133" s="447">
        <f>'3M - LGS'!BV133</f>
        <v>2.8687338829045507E-3</v>
      </c>
      <c r="BW133" s="447">
        <f>'3M - LGS'!BW133</f>
        <v>3.1925235200415754E-3</v>
      </c>
      <c r="BX133" s="447">
        <f>'3M - LGS'!BX133</f>
        <v>3.4962713653485982E-3</v>
      </c>
      <c r="BY133" s="447">
        <f>'3M - LGS'!BY133</f>
        <v>4.3145264251817734E-3</v>
      </c>
      <c r="BZ133" s="447">
        <f>'3M - LGS'!BZ133</f>
        <v>1.9926481246929804E-3</v>
      </c>
      <c r="CA133" s="447">
        <f>'3M - LGS'!CA133</f>
        <v>3.9087923266177584E-3</v>
      </c>
      <c r="CB133" s="447">
        <f>'3M - LGS'!CB133</f>
        <v>1.7017050433728656E-2</v>
      </c>
      <c r="CC133" s="447">
        <f>'3M - LGS'!CC133</f>
        <v>1.4180517777057172E-2</v>
      </c>
      <c r="CD133" s="447">
        <f>'3M - LGS'!CD133</f>
        <v>1.5232643886582896E-2</v>
      </c>
      <c r="CE133" s="447">
        <f>'3M - LGS'!CE133</f>
        <v>1.5647380810002672E-2</v>
      </c>
      <c r="CF133" s="447">
        <f>'3M - LGS'!CF133</f>
        <v>3.2264643657163943E-3</v>
      </c>
      <c r="CG133" s="447">
        <f>'3M - LGS'!CG133</f>
        <v>3.9058841084849108E-3</v>
      </c>
      <c r="CH133" s="447">
        <f>'3M - LGS'!CH133</f>
        <v>2.8687338829045507E-3</v>
      </c>
    </row>
    <row r="134" spans="1:86" hidden="1" x14ac:dyDescent="0.3">
      <c r="A134" s="579"/>
      <c r="B134" s="94" t="s">
        <v>4</v>
      </c>
      <c r="C134" s="423">
        <f>'3M - LGS'!C134</f>
        <v>2.7028351497593935E-3</v>
      </c>
      <c r="D134" s="423">
        <f>'3M - LGS'!D134</f>
        <v>2.6314931671341099E-3</v>
      </c>
      <c r="E134" s="423">
        <f>'3M - LGS'!E134</f>
        <v>2.8835863812814028E-3</v>
      </c>
      <c r="F134" s="423">
        <f>'3M - LGS'!F134</f>
        <v>2.9973339596464739E-3</v>
      </c>
      <c r="G134" s="423">
        <f>'3M - LGS'!G134</f>
        <v>3.3165822104796704E-3</v>
      </c>
      <c r="H134" s="423">
        <f>'3M - LGS'!H134</f>
        <v>1.0570096160853885E-2</v>
      </c>
      <c r="I134" s="447">
        <f>'3M - LGS'!I134</f>
        <v>1.0180713390860409E-2</v>
      </c>
      <c r="J134" s="447">
        <f>'3M - LGS'!J134</f>
        <v>1.058434111110167E-2</v>
      </c>
      <c r="K134" s="447">
        <f>'3M - LGS'!K134</f>
        <v>9.2020461694362725E-3</v>
      </c>
      <c r="L134" s="447">
        <f>'3M - LGS'!L134</f>
        <v>3.7991905608735104E-3</v>
      </c>
      <c r="M134" s="447">
        <f>'3M - LGS'!M134</f>
        <v>3.4719250793811213E-3</v>
      </c>
      <c r="N134" s="447">
        <f>'3M - LGS'!N134</f>
        <v>2.6520703484937858E-3</v>
      </c>
      <c r="O134" s="447">
        <f>'3M - LGS'!O134</f>
        <v>2.9763418386679493E-3</v>
      </c>
      <c r="P134" s="447">
        <f>'3M - LGS'!P134</f>
        <v>2.7946142401718789E-3</v>
      </c>
      <c r="Q134" s="447">
        <f>'3M - LGS'!Q134</f>
        <v>3.1417202303447573E-3</v>
      </c>
      <c r="R134" s="447">
        <f>'3M - LGS'!R134</f>
        <v>2.4147636810405203E-3</v>
      </c>
      <c r="S134" s="447">
        <f>'3M - LGS'!S134</f>
        <v>2.7866878334302752E-3</v>
      </c>
      <c r="T134" s="447">
        <f>'3M - LGS'!T134</f>
        <v>1.1514854714852061E-2</v>
      </c>
      <c r="U134" s="447">
        <f>'3M - LGS'!U134</f>
        <v>1.0180713390860409E-2</v>
      </c>
      <c r="V134" s="447">
        <f>'3M - LGS'!V134</f>
        <v>1.058434111110167E-2</v>
      </c>
      <c r="W134" s="447">
        <f>'3M - LGS'!W134</f>
        <v>9.2020461694362725E-3</v>
      </c>
      <c r="X134" s="447">
        <f>'3M - LGS'!X134</f>
        <v>3.7991905608735104E-3</v>
      </c>
      <c r="Y134" s="447">
        <f>'3M - LGS'!Y134</f>
        <v>3.4719250793811213E-3</v>
      </c>
      <c r="Z134" s="447">
        <f>'3M - LGS'!Z134</f>
        <v>2.6520703484937858E-3</v>
      </c>
      <c r="AA134" s="447">
        <f>'3M - LGS'!AA134</f>
        <v>2.9763418386679493E-3</v>
      </c>
      <c r="AB134" s="447">
        <f>'3M - LGS'!AB134</f>
        <v>2.7946142401718789E-3</v>
      </c>
      <c r="AC134" s="447">
        <f>'3M - LGS'!AC134</f>
        <v>3.1417202303447573E-3</v>
      </c>
      <c r="AD134" s="447">
        <f>'3M - LGS'!AD134</f>
        <v>2.4147636810405203E-3</v>
      </c>
      <c r="AE134" s="447">
        <f>'3M - LGS'!AE134</f>
        <v>2.7866878334302752E-3</v>
      </c>
      <c r="AF134" s="447">
        <f>'3M - LGS'!AF134</f>
        <v>1.1514854714852061E-2</v>
      </c>
      <c r="AG134" s="447">
        <f>'3M - LGS'!AG134</f>
        <v>1.0180713390860409E-2</v>
      </c>
      <c r="AH134" s="447">
        <f>'3M - LGS'!AH134</f>
        <v>1.058434111110167E-2</v>
      </c>
      <c r="AI134" s="447">
        <f>'3M - LGS'!AI134</f>
        <v>9.2020461694362725E-3</v>
      </c>
      <c r="AJ134" s="447">
        <f>'3M - LGS'!AJ134</f>
        <v>3.7991905608735104E-3</v>
      </c>
      <c r="AK134" s="447">
        <f>'3M - LGS'!AK134</f>
        <v>3.4719250793811213E-3</v>
      </c>
      <c r="AL134" s="447">
        <f>'3M - LGS'!AL134</f>
        <v>2.6520703484937858E-3</v>
      </c>
      <c r="AM134" s="447">
        <f>'3M - LGS'!AM134</f>
        <v>2.9763418386679493E-3</v>
      </c>
      <c r="AN134" s="447">
        <f>'3M - LGS'!AN134</f>
        <v>2.7946142401718789E-3</v>
      </c>
      <c r="AO134" s="447">
        <f>'3M - LGS'!AO134</f>
        <v>3.1417202303447573E-3</v>
      </c>
      <c r="AP134" s="447">
        <f>'3M - LGS'!AP134</f>
        <v>2.4147636810405203E-3</v>
      </c>
      <c r="AQ134" s="447">
        <f>'3M - LGS'!AQ134</f>
        <v>2.7866878334302752E-3</v>
      </c>
      <c r="AR134" s="447">
        <f>'3M - LGS'!AR134</f>
        <v>1.1514854714852061E-2</v>
      </c>
      <c r="AS134" s="447">
        <f>'3M - LGS'!AS134</f>
        <v>1.0180713390860409E-2</v>
      </c>
      <c r="AT134" s="447">
        <f>'3M - LGS'!AT134</f>
        <v>1.058434111110167E-2</v>
      </c>
      <c r="AU134" s="447">
        <f>'3M - LGS'!AU134</f>
        <v>9.2020461694362725E-3</v>
      </c>
      <c r="AV134" s="447">
        <f>'3M - LGS'!AV134</f>
        <v>3.7991905608735104E-3</v>
      </c>
      <c r="AW134" s="447">
        <f>'3M - LGS'!AW134</f>
        <v>3.4719250793811213E-3</v>
      </c>
      <c r="AX134" s="447">
        <f>'3M - LGS'!AX134</f>
        <v>2.6520703484937858E-3</v>
      </c>
      <c r="AY134" s="447">
        <f>'3M - LGS'!AY134</f>
        <v>2.9763418386679493E-3</v>
      </c>
      <c r="AZ134" s="447">
        <f>'3M - LGS'!AZ134</f>
        <v>2.7946142401718789E-3</v>
      </c>
      <c r="BA134" s="447">
        <f>'3M - LGS'!BA134</f>
        <v>3.1417202303447573E-3</v>
      </c>
      <c r="BB134" s="447">
        <f>'3M - LGS'!BB134</f>
        <v>2.4147636810405203E-3</v>
      </c>
      <c r="BC134" s="447">
        <f>'3M - LGS'!BC134</f>
        <v>2.7866878334302752E-3</v>
      </c>
      <c r="BD134" s="447">
        <f>'3M - LGS'!BD134</f>
        <v>1.1514854714852061E-2</v>
      </c>
      <c r="BE134" s="447">
        <f>'3M - LGS'!BE134</f>
        <v>1.0180713390860409E-2</v>
      </c>
      <c r="BF134" s="447">
        <f>'3M - LGS'!BF134</f>
        <v>1.058434111110167E-2</v>
      </c>
      <c r="BG134" s="447">
        <f>'3M - LGS'!BG134</f>
        <v>9.2020461694362725E-3</v>
      </c>
      <c r="BH134" s="447">
        <f>'3M - LGS'!BH134</f>
        <v>3.7991905608735104E-3</v>
      </c>
      <c r="BI134" s="447">
        <f>'3M - LGS'!BI134</f>
        <v>3.4719250793811213E-3</v>
      </c>
      <c r="BJ134" s="447">
        <f>'3M - LGS'!BJ134</f>
        <v>2.6520703484937858E-3</v>
      </c>
      <c r="BK134" s="447">
        <f>'3M - LGS'!BK134</f>
        <v>2.9763418386679493E-3</v>
      </c>
      <c r="BL134" s="447">
        <f>'3M - LGS'!BL134</f>
        <v>2.7946142401718789E-3</v>
      </c>
      <c r="BM134" s="447">
        <f>'3M - LGS'!BM134</f>
        <v>3.1417202303447573E-3</v>
      </c>
      <c r="BN134" s="447">
        <f>'3M - LGS'!BN134</f>
        <v>2.4147636810405203E-3</v>
      </c>
      <c r="BO134" s="447">
        <f>'3M - LGS'!BO134</f>
        <v>2.7866878334302752E-3</v>
      </c>
      <c r="BP134" s="447">
        <f>'3M - LGS'!BP134</f>
        <v>1.1514854714852061E-2</v>
      </c>
      <c r="BQ134" s="447">
        <f>'3M - LGS'!BQ134</f>
        <v>1.0180713390860409E-2</v>
      </c>
      <c r="BR134" s="447">
        <f>'3M - LGS'!BR134</f>
        <v>1.058434111110167E-2</v>
      </c>
      <c r="BS134" s="447">
        <f>'3M - LGS'!BS134</f>
        <v>9.2020461694362725E-3</v>
      </c>
      <c r="BT134" s="447">
        <f>'3M - LGS'!BT134</f>
        <v>3.7991905608735104E-3</v>
      </c>
      <c r="BU134" s="447">
        <f>'3M - LGS'!BU134</f>
        <v>3.4719250793811213E-3</v>
      </c>
      <c r="BV134" s="447">
        <f>'3M - LGS'!BV134</f>
        <v>2.6520703484937858E-3</v>
      </c>
      <c r="BW134" s="447">
        <f>'3M - LGS'!BW134</f>
        <v>2.9763418386679493E-3</v>
      </c>
      <c r="BX134" s="447">
        <f>'3M - LGS'!BX134</f>
        <v>2.7946142401718789E-3</v>
      </c>
      <c r="BY134" s="447">
        <f>'3M - LGS'!BY134</f>
        <v>3.1417202303447573E-3</v>
      </c>
      <c r="BZ134" s="447">
        <f>'3M - LGS'!BZ134</f>
        <v>2.4147636810405203E-3</v>
      </c>
      <c r="CA134" s="447">
        <f>'3M - LGS'!CA134</f>
        <v>2.7866878334302752E-3</v>
      </c>
      <c r="CB134" s="447">
        <f>'3M - LGS'!CB134</f>
        <v>1.1514854714852061E-2</v>
      </c>
      <c r="CC134" s="447">
        <f>'3M - LGS'!CC134</f>
        <v>1.0180713390860409E-2</v>
      </c>
      <c r="CD134" s="447">
        <f>'3M - LGS'!CD134</f>
        <v>1.058434111110167E-2</v>
      </c>
      <c r="CE134" s="447">
        <f>'3M - LGS'!CE134</f>
        <v>9.2020461694362725E-3</v>
      </c>
      <c r="CF134" s="447">
        <f>'3M - LGS'!CF134</f>
        <v>3.7991905608735104E-3</v>
      </c>
      <c r="CG134" s="447">
        <f>'3M - LGS'!CG134</f>
        <v>3.4719250793811213E-3</v>
      </c>
      <c r="CH134" s="447">
        <f>'3M - LGS'!CH134</f>
        <v>2.6520703484937858E-3</v>
      </c>
    </row>
    <row r="135" spans="1:86" hidden="1" x14ac:dyDescent="0.3">
      <c r="A135" s="579"/>
      <c r="B135" s="94" t="s">
        <v>5</v>
      </c>
      <c r="C135" s="423">
        <f>'3M - LGS'!C135</f>
        <v>2.2895204991968425E-3</v>
      </c>
      <c r="D135" s="423">
        <f>'3M - LGS'!D135</f>
        <v>2.3319409027314202E-3</v>
      </c>
      <c r="E135" s="423">
        <f>'3M - LGS'!E135</f>
        <v>2.4937084889108847E-3</v>
      </c>
      <c r="F135" s="423">
        <f>'3M - LGS'!F135</f>
        <v>2.3263396193519705E-3</v>
      </c>
      <c r="G135" s="423">
        <f>'3M - LGS'!G135</f>
        <v>2.7292106283252683E-3</v>
      </c>
      <c r="H135" s="423">
        <f>'3M - LGS'!H135</f>
        <v>9.0022160385136961E-3</v>
      </c>
      <c r="I135" s="447">
        <f>'3M - LGS'!I135</f>
        <v>8.6127213584202469E-3</v>
      </c>
      <c r="J135" s="447">
        <f>'3M - LGS'!J135</f>
        <v>8.975252016225994E-3</v>
      </c>
      <c r="K135" s="447">
        <f>'3M - LGS'!K135</f>
        <v>8.4182634800078395E-3</v>
      </c>
      <c r="L135" s="447">
        <f>'3M - LGS'!L135</f>
        <v>3.0660784549366164E-3</v>
      </c>
      <c r="M135" s="447">
        <f>'3M - LGS'!M135</f>
        <v>3.0709836142917028E-3</v>
      </c>
      <c r="N135" s="447">
        <f>'3M - LGS'!N135</f>
        <v>2.4953650549465562E-3</v>
      </c>
      <c r="O135" s="447">
        <f>'3M - LGS'!O135</f>
        <v>2.4916508593498094E-3</v>
      </c>
      <c r="P135" s="447">
        <f>'3M - LGS'!P135</f>
        <v>2.4497503990795811E-3</v>
      </c>
      <c r="Q135" s="447">
        <f>'3M - LGS'!Q135</f>
        <v>2.6862760407139388E-3</v>
      </c>
      <c r="R135" s="447">
        <f>'3M - LGS'!R135</f>
        <v>1.850484629739667E-3</v>
      </c>
      <c r="S135" s="447">
        <f>'3M - LGS'!S135</f>
        <v>2.2665814293217354E-3</v>
      </c>
      <c r="T135" s="447">
        <f>'3M - LGS'!T135</f>
        <v>9.736339643519696E-3</v>
      </c>
      <c r="U135" s="447">
        <f>'3M - LGS'!U135</f>
        <v>8.6127213584202469E-3</v>
      </c>
      <c r="V135" s="447">
        <f>'3M - LGS'!V135</f>
        <v>8.975252016225994E-3</v>
      </c>
      <c r="W135" s="447">
        <f>'3M - LGS'!W135</f>
        <v>8.4182634800078395E-3</v>
      </c>
      <c r="X135" s="447">
        <f>'3M - LGS'!X135</f>
        <v>3.0660784549366164E-3</v>
      </c>
      <c r="Y135" s="447">
        <f>'3M - LGS'!Y135</f>
        <v>3.0709836142917028E-3</v>
      </c>
      <c r="Z135" s="447">
        <f>'3M - LGS'!Z135</f>
        <v>2.4953650549465562E-3</v>
      </c>
      <c r="AA135" s="447">
        <f>'3M - LGS'!AA135</f>
        <v>2.4916508593498094E-3</v>
      </c>
      <c r="AB135" s="447">
        <f>'3M - LGS'!AB135</f>
        <v>2.4497503990795811E-3</v>
      </c>
      <c r="AC135" s="447">
        <f>'3M - LGS'!AC135</f>
        <v>2.6862760407139388E-3</v>
      </c>
      <c r="AD135" s="447">
        <f>'3M - LGS'!AD135</f>
        <v>1.850484629739667E-3</v>
      </c>
      <c r="AE135" s="447">
        <f>'3M - LGS'!AE135</f>
        <v>2.2665814293217354E-3</v>
      </c>
      <c r="AF135" s="447">
        <f>'3M - LGS'!AF135</f>
        <v>9.736339643519696E-3</v>
      </c>
      <c r="AG135" s="447">
        <f>'3M - LGS'!AG135</f>
        <v>8.6127213584202469E-3</v>
      </c>
      <c r="AH135" s="447">
        <f>'3M - LGS'!AH135</f>
        <v>8.975252016225994E-3</v>
      </c>
      <c r="AI135" s="447">
        <f>'3M - LGS'!AI135</f>
        <v>8.4182634800078395E-3</v>
      </c>
      <c r="AJ135" s="447">
        <f>'3M - LGS'!AJ135</f>
        <v>3.0660784549366164E-3</v>
      </c>
      <c r="AK135" s="447">
        <f>'3M - LGS'!AK135</f>
        <v>3.0709836142917028E-3</v>
      </c>
      <c r="AL135" s="447">
        <f>'3M - LGS'!AL135</f>
        <v>2.4953650549465562E-3</v>
      </c>
      <c r="AM135" s="447">
        <f>'3M - LGS'!AM135</f>
        <v>2.4916508593498094E-3</v>
      </c>
      <c r="AN135" s="447">
        <f>'3M - LGS'!AN135</f>
        <v>2.4497503990795811E-3</v>
      </c>
      <c r="AO135" s="447">
        <f>'3M - LGS'!AO135</f>
        <v>2.6862760407139388E-3</v>
      </c>
      <c r="AP135" s="447">
        <f>'3M - LGS'!AP135</f>
        <v>1.850484629739667E-3</v>
      </c>
      <c r="AQ135" s="447">
        <f>'3M - LGS'!AQ135</f>
        <v>2.2665814293217354E-3</v>
      </c>
      <c r="AR135" s="447">
        <f>'3M - LGS'!AR135</f>
        <v>9.736339643519696E-3</v>
      </c>
      <c r="AS135" s="447">
        <f>'3M - LGS'!AS135</f>
        <v>8.6127213584202469E-3</v>
      </c>
      <c r="AT135" s="447">
        <f>'3M - LGS'!AT135</f>
        <v>8.975252016225994E-3</v>
      </c>
      <c r="AU135" s="447">
        <f>'3M - LGS'!AU135</f>
        <v>8.4182634800078395E-3</v>
      </c>
      <c r="AV135" s="447">
        <f>'3M - LGS'!AV135</f>
        <v>3.0660784549366164E-3</v>
      </c>
      <c r="AW135" s="447">
        <f>'3M - LGS'!AW135</f>
        <v>3.0709836142917028E-3</v>
      </c>
      <c r="AX135" s="447">
        <f>'3M - LGS'!AX135</f>
        <v>2.4953650549465562E-3</v>
      </c>
      <c r="AY135" s="447">
        <f>'3M - LGS'!AY135</f>
        <v>2.4916508593498094E-3</v>
      </c>
      <c r="AZ135" s="447">
        <f>'3M - LGS'!AZ135</f>
        <v>2.4497503990795811E-3</v>
      </c>
      <c r="BA135" s="447">
        <f>'3M - LGS'!BA135</f>
        <v>2.6862760407139388E-3</v>
      </c>
      <c r="BB135" s="447">
        <f>'3M - LGS'!BB135</f>
        <v>1.850484629739667E-3</v>
      </c>
      <c r="BC135" s="447">
        <f>'3M - LGS'!BC135</f>
        <v>2.2665814293217354E-3</v>
      </c>
      <c r="BD135" s="447">
        <f>'3M - LGS'!BD135</f>
        <v>9.736339643519696E-3</v>
      </c>
      <c r="BE135" s="447">
        <f>'3M - LGS'!BE135</f>
        <v>8.6127213584202469E-3</v>
      </c>
      <c r="BF135" s="447">
        <f>'3M - LGS'!BF135</f>
        <v>8.975252016225994E-3</v>
      </c>
      <c r="BG135" s="447">
        <f>'3M - LGS'!BG135</f>
        <v>8.4182634800078395E-3</v>
      </c>
      <c r="BH135" s="447">
        <f>'3M - LGS'!BH135</f>
        <v>3.0660784549366164E-3</v>
      </c>
      <c r="BI135" s="447">
        <f>'3M - LGS'!BI135</f>
        <v>3.0709836142917028E-3</v>
      </c>
      <c r="BJ135" s="447">
        <f>'3M - LGS'!BJ135</f>
        <v>2.4953650549465562E-3</v>
      </c>
      <c r="BK135" s="447">
        <f>'3M - LGS'!BK135</f>
        <v>2.4916508593498094E-3</v>
      </c>
      <c r="BL135" s="447">
        <f>'3M - LGS'!BL135</f>
        <v>2.4497503990795811E-3</v>
      </c>
      <c r="BM135" s="447">
        <f>'3M - LGS'!BM135</f>
        <v>2.6862760407139388E-3</v>
      </c>
      <c r="BN135" s="447">
        <f>'3M - LGS'!BN135</f>
        <v>1.850484629739667E-3</v>
      </c>
      <c r="BO135" s="447">
        <f>'3M - LGS'!BO135</f>
        <v>2.2665814293217354E-3</v>
      </c>
      <c r="BP135" s="447">
        <f>'3M - LGS'!BP135</f>
        <v>9.736339643519696E-3</v>
      </c>
      <c r="BQ135" s="447">
        <f>'3M - LGS'!BQ135</f>
        <v>8.6127213584202469E-3</v>
      </c>
      <c r="BR135" s="447">
        <f>'3M - LGS'!BR135</f>
        <v>8.975252016225994E-3</v>
      </c>
      <c r="BS135" s="447">
        <f>'3M - LGS'!BS135</f>
        <v>8.4182634800078395E-3</v>
      </c>
      <c r="BT135" s="447">
        <f>'3M - LGS'!BT135</f>
        <v>3.0660784549366164E-3</v>
      </c>
      <c r="BU135" s="447">
        <f>'3M - LGS'!BU135</f>
        <v>3.0709836142917028E-3</v>
      </c>
      <c r="BV135" s="447">
        <f>'3M - LGS'!BV135</f>
        <v>2.4953650549465562E-3</v>
      </c>
      <c r="BW135" s="447">
        <f>'3M - LGS'!BW135</f>
        <v>2.4916508593498094E-3</v>
      </c>
      <c r="BX135" s="447">
        <f>'3M - LGS'!BX135</f>
        <v>2.4497503990795811E-3</v>
      </c>
      <c r="BY135" s="447">
        <f>'3M - LGS'!BY135</f>
        <v>2.6862760407139388E-3</v>
      </c>
      <c r="BZ135" s="447">
        <f>'3M - LGS'!BZ135</f>
        <v>1.850484629739667E-3</v>
      </c>
      <c r="CA135" s="447">
        <f>'3M - LGS'!CA135</f>
        <v>2.2665814293217354E-3</v>
      </c>
      <c r="CB135" s="447">
        <f>'3M - LGS'!CB135</f>
        <v>9.736339643519696E-3</v>
      </c>
      <c r="CC135" s="447">
        <f>'3M - LGS'!CC135</f>
        <v>8.6127213584202469E-3</v>
      </c>
      <c r="CD135" s="447">
        <f>'3M - LGS'!CD135</f>
        <v>8.975252016225994E-3</v>
      </c>
      <c r="CE135" s="447">
        <f>'3M - LGS'!CE135</f>
        <v>8.4182634800078395E-3</v>
      </c>
      <c r="CF135" s="447">
        <f>'3M - LGS'!CF135</f>
        <v>3.0660784549366164E-3</v>
      </c>
      <c r="CG135" s="447">
        <f>'3M - LGS'!CG135</f>
        <v>3.0709836142917028E-3</v>
      </c>
      <c r="CH135" s="447">
        <f>'3M - LGS'!CH135</f>
        <v>2.4953650549465562E-3</v>
      </c>
    </row>
    <row r="136" spans="1:86" hidden="1" x14ac:dyDescent="0.3">
      <c r="A136" s="579"/>
      <c r="B136" s="94" t="s">
        <v>23</v>
      </c>
      <c r="C136" s="423">
        <f>'3M - LGS'!C136</f>
        <v>2.2895204991968425E-3</v>
      </c>
      <c r="D136" s="423">
        <f>'3M - LGS'!D136</f>
        <v>2.3319409027314202E-3</v>
      </c>
      <c r="E136" s="423">
        <f>'3M - LGS'!E136</f>
        <v>2.4937084889108847E-3</v>
      </c>
      <c r="F136" s="423">
        <f>'3M - LGS'!F136</f>
        <v>2.3263396193519705E-3</v>
      </c>
      <c r="G136" s="423">
        <f>'3M - LGS'!G136</f>
        <v>2.7292106283252683E-3</v>
      </c>
      <c r="H136" s="423">
        <f>'3M - LGS'!H136</f>
        <v>9.0022160385136961E-3</v>
      </c>
      <c r="I136" s="447">
        <f>'3M - LGS'!I136</f>
        <v>8.6127213584202469E-3</v>
      </c>
      <c r="J136" s="447">
        <f>'3M - LGS'!J136</f>
        <v>8.975252016225994E-3</v>
      </c>
      <c r="K136" s="447">
        <f>'3M - LGS'!K136</f>
        <v>8.4182634800078395E-3</v>
      </c>
      <c r="L136" s="447">
        <f>'3M - LGS'!L136</f>
        <v>3.0660784549366164E-3</v>
      </c>
      <c r="M136" s="447">
        <f>'3M - LGS'!M136</f>
        <v>3.0709836142917028E-3</v>
      </c>
      <c r="N136" s="447">
        <f>'3M - LGS'!N136</f>
        <v>2.4953650549465562E-3</v>
      </c>
      <c r="O136" s="447">
        <f>'3M - LGS'!O136</f>
        <v>2.4916508593498094E-3</v>
      </c>
      <c r="P136" s="447">
        <f>'3M - LGS'!P136</f>
        <v>2.4497503990795811E-3</v>
      </c>
      <c r="Q136" s="447">
        <f>'3M - LGS'!Q136</f>
        <v>2.6862760407139388E-3</v>
      </c>
      <c r="R136" s="447">
        <f>'3M - LGS'!R136</f>
        <v>1.850484629739667E-3</v>
      </c>
      <c r="S136" s="447">
        <f>'3M - LGS'!S136</f>
        <v>2.2665814293217354E-3</v>
      </c>
      <c r="T136" s="447">
        <f>'3M - LGS'!T136</f>
        <v>9.736339643519696E-3</v>
      </c>
      <c r="U136" s="447">
        <f>'3M - LGS'!U136</f>
        <v>8.6127213584202469E-3</v>
      </c>
      <c r="V136" s="447">
        <f>'3M - LGS'!V136</f>
        <v>8.975252016225994E-3</v>
      </c>
      <c r="W136" s="447">
        <f>'3M - LGS'!W136</f>
        <v>8.4182634800078395E-3</v>
      </c>
      <c r="X136" s="447">
        <f>'3M - LGS'!X136</f>
        <v>3.0660784549366164E-3</v>
      </c>
      <c r="Y136" s="447">
        <f>'3M - LGS'!Y136</f>
        <v>3.0709836142917028E-3</v>
      </c>
      <c r="Z136" s="447">
        <f>'3M - LGS'!Z136</f>
        <v>2.4953650549465562E-3</v>
      </c>
      <c r="AA136" s="447">
        <f>'3M - LGS'!AA136</f>
        <v>2.4916508593498094E-3</v>
      </c>
      <c r="AB136" s="447">
        <f>'3M - LGS'!AB136</f>
        <v>2.4497503990795811E-3</v>
      </c>
      <c r="AC136" s="447">
        <f>'3M - LGS'!AC136</f>
        <v>2.6862760407139388E-3</v>
      </c>
      <c r="AD136" s="447">
        <f>'3M - LGS'!AD136</f>
        <v>1.850484629739667E-3</v>
      </c>
      <c r="AE136" s="447">
        <f>'3M - LGS'!AE136</f>
        <v>2.2665814293217354E-3</v>
      </c>
      <c r="AF136" s="447">
        <f>'3M - LGS'!AF136</f>
        <v>9.736339643519696E-3</v>
      </c>
      <c r="AG136" s="447">
        <f>'3M - LGS'!AG136</f>
        <v>8.6127213584202469E-3</v>
      </c>
      <c r="AH136" s="447">
        <f>'3M - LGS'!AH136</f>
        <v>8.975252016225994E-3</v>
      </c>
      <c r="AI136" s="447">
        <f>'3M - LGS'!AI136</f>
        <v>8.4182634800078395E-3</v>
      </c>
      <c r="AJ136" s="447">
        <f>'3M - LGS'!AJ136</f>
        <v>3.0660784549366164E-3</v>
      </c>
      <c r="AK136" s="447">
        <f>'3M - LGS'!AK136</f>
        <v>3.0709836142917028E-3</v>
      </c>
      <c r="AL136" s="447">
        <f>'3M - LGS'!AL136</f>
        <v>2.4953650549465562E-3</v>
      </c>
      <c r="AM136" s="447">
        <f>'3M - LGS'!AM136</f>
        <v>2.4916508593498094E-3</v>
      </c>
      <c r="AN136" s="447">
        <f>'3M - LGS'!AN136</f>
        <v>2.4497503990795811E-3</v>
      </c>
      <c r="AO136" s="447">
        <f>'3M - LGS'!AO136</f>
        <v>2.6862760407139388E-3</v>
      </c>
      <c r="AP136" s="447">
        <f>'3M - LGS'!AP136</f>
        <v>1.850484629739667E-3</v>
      </c>
      <c r="AQ136" s="447">
        <f>'3M - LGS'!AQ136</f>
        <v>2.2665814293217354E-3</v>
      </c>
      <c r="AR136" s="447">
        <f>'3M - LGS'!AR136</f>
        <v>9.736339643519696E-3</v>
      </c>
      <c r="AS136" s="447">
        <f>'3M - LGS'!AS136</f>
        <v>8.6127213584202469E-3</v>
      </c>
      <c r="AT136" s="447">
        <f>'3M - LGS'!AT136</f>
        <v>8.975252016225994E-3</v>
      </c>
      <c r="AU136" s="447">
        <f>'3M - LGS'!AU136</f>
        <v>8.4182634800078395E-3</v>
      </c>
      <c r="AV136" s="447">
        <f>'3M - LGS'!AV136</f>
        <v>3.0660784549366164E-3</v>
      </c>
      <c r="AW136" s="447">
        <f>'3M - LGS'!AW136</f>
        <v>3.0709836142917028E-3</v>
      </c>
      <c r="AX136" s="447">
        <f>'3M - LGS'!AX136</f>
        <v>2.4953650549465562E-3</v>
      </c>
      <c r="AY136" s="447">
        <f>'3M - LGS'!AY136</f>
        <v>2.4916508593498094E-3</v>
      </c>
      <c r="AZ136" s="447">
        <f>'3M - LGS'!AZ136</f>
        <v>2.4497503990795811E-3</v>
      </c>
      <c r="BA136" s="447">
        <f>'3M - LGS'!BA136</f>
        <v>2.6862760407139388E-3</v>
      </c>
      <c r="BB136" s="447">
        <f>'3M - LGS'!BB136</f>
        <v>1.850484629739667E-3</v>
      </c>
      <c r="BC136" s="447">
        <f>'3M - LGS'!BC136</f>
        <v>2.2665814293217354E-3</v>
      </c>
      <c r="BD136" s="447">
        <f>'3M - LGS'!BD136</f>
        <v>9.736339643519696E-3</v>
      </c>
      <c r="BE136" s="447">
        <f>'3M - LGS'!BE136</f>
        <v>8.6127213584202469E-3</v>
      </c>
      <c r="BF136" s="447">
        <f>'3M - LGS'!BF136</f>
        <v>8.975252016225994E-3</v>
      </c>
      <c r="BG136" s="447">
        <f>'3M - LGS'!BG136</f>
        <v>8.4182634800078395E-3</v>
      </c>
      <c r="BH136" s="447">
        <f>'3M - LGS'!BH136</f>
        <v>3.0660784549366164E-3</v>
      </c>
      <c r="BI136" s="447">
        <f>'3M - LGS'!BI136</f>
        <v>3.0709836142917028E-3</v>
      </c>
      <c r="BJ136" s="447">
        <f>'3M - LGS'!BJ136</f>
        <v>2.4953650549465562E-3</v>
      </c>
      <c r="BK136" s="447">
        <f>'3M - LGS'!BK136</f>
        <v>2.4916508593498094E-3</v>
      </c>
      <c r="BL136" s="447">
        <f>'3M - LGS'!BL136</f>
        <v>2.4497503990795811E-3</v>
      </c>
      <c r="BM136" s="447">
        <f>'3M - LGS'!BM136</f>
        <v>2.6862760407139388E-3</v>
      </c>
      <c r="BN136" s="447">
        <f>'3M - LGS'!BN136</f>
        <v>1.850484629739667E-3</v>
      </c>
      <c r="BO136" s="447">
        <f>'3M - LGS'!BO136</f>
        <v>2.2665814293217354E-3</v>
      </c>
      <c r="BP136" s="447">
        <f>'3M - LGS'!BP136</f>
        <v>9.736339643519696E-3</v>
      </c>
      <c r="BQ136" s="447">
        <f>'3M - LGS'!BQ136</f>
        <v>8.6127213584202469E-3</v>
      </c>
      <c r="BR136" s="447">
        <f>'3M - LGS'!BR136</f>
        <v>8.975252016225994E-3</v>
      </c>
      <c r="BS136" s="447">
        <f>'3M - LGS'!BS136</f>
        <v>8.4182634800078395E-3</v>
      </c>
      <c r="BT136" s="447">
        <f>'3M - LGS'!BT136</f>
        <v>3.0660784549366164E-3</v>
      </c>
      <c r="BU136" s="447">
        <f>'3M - LGS'!BU136</f>
        <v>3.0709836142917028E-3</v>
      </c>
      <c r="BV136" s="447">
        <f>'3M - LGS'!BV136</f>
        <v>2.4953650549465562E-3</v>
      </c>
      <c r="BW136" s="447">
        <f>'3M - LGS'!BW136</f>
        <v>2.4916508593498094E-3</v>
      </c>
      <c r="BX136" s="447">
        <f>'3M - LGS'!BX136</f>
        <v>2.4497503990795811E-3</v>
      </c>
      <c r="BY136" s="447">
        <f>'3M - LGS'!BY136</f>
        <v>2.6862760407139388E-3</v>
      </c>
      <c r="BZ136" s="447">
        <f>'3M - LGS'!BZ136</f>
        <v>1.850484629739667E-3</v>
      </c>
      <c r="CA136" s="447">
        <f>'3M - LGS'!CA136</f>
        <v>2.2665814293217354E-3</v>
      </c>
      <c r="CB136" s="447">
        <f>'3M - LGS'!CB136</f>
        <v>9.736339643519696E-3</v>
      </c>
      <c r="CC136" s="447">
        <f>'3M - LGS'!CC136</f>
        <v>8.6127213584202469E-3</v>
      </c>
      <c r="CD136" s="447">
        <f>'3M - LGS'!CD136</f>
        <v>8.975252016225994E-3</v>
      </c>
      <c r="CE136" s="447">
        <f>'3M - LGS'!CE136</f>
        <v>8.4182634800078395E-3</v>
      </c>
      <c r="CF136" s="447">
        <f>'3M - LGS'!CF136</f>
        <v>3.0660784549366164E-3</v>
      </c>
      <c r="CG136" s="447">
        <f>'3M - LGS'!CG136</f>
        <v>3.0709836142917028E-3</v>
      </c>
      <c r="CH136" s="447">
        <f>'3M - LGS'!CH136</f>
        <v>2.4953650549465562E-3</v>
      </c>
    </row>
    <row r="137" spans="1:86" hidden="1" x14ac:dyDescent="0.3">
      <c r="A137" s="579"/>
      <c r="B137" s="94" t="s">
        <v>24</v>
      </c>
      <c r="C137" s="423">
        <f>'3M - LGS'!C137</f>
        <v>2.2895204991968425E-3</v>
      </c>
      <c r="D137" s="423">
        <f>'3M - LGS'!D137</f>
        <v>2.3319409027314202E-3</v>
      </c>
      <c r="E137" s="423">
        <f>'3M - LGS'!E137</f>
        <v>2.4937084889108847E-3</v>
      </c>
      <c r="F137" s="423">
        <f>'3M - LGS'!F137</f>
        <v>2.3263396193519705E-3</v>
      </c>
      <c r="G137" s="423">
        <f>'3M - LGS'!G137</f>
        <v>2.7292106283252683E-3</v>
      </c>
      <c r="H137" s="423">
        <f>'3M - LGS'!H137</f>
        <v>9.0022160385136961E-3</v>
      </c>
      <c r="I137" s="447">
        <f>'3M - LGS'!I137</f>
        <v>8.6127213584202469E-3</v>
      </c>
      <c r="J137" s="447">
        <f>'3M - LGS'!J137</f>
        <v>8.975252016225994E-3</v>
      </c>
      <c r="K137" s="447">
        <f>'3M - LGS'!K137</f>
        <v>8.4182634800078395E-3</v>
      </c>
      <c r="L137" s="447">
        <f>'3M - LGS'!L137</f>
        <v>3.0660784549366164E-3</v>
      </c>
      <c r="M137" s="447">
        <f>'3M - LGS'!M137</f>
        <v>3.0709836142917028E-3</v>
      </c>
      <c r="N137" s="447">
        <f>'3M - LGS'!N137</f>
        <v>2.4953650549465562E-3</v>
      </c>
      <c r="O137" s="447">
        <f>'3M - LGS'!O137</f>
        <v>2.4916508593498094E-3</v>
      </c>
      <c r="P137" s="447">
        <f>'3M - LGS'!P137</f>
        <v>2.4497503990795811E-3</v>
      </c>
      <c r="Q137" s="447">
        <f>'3M - LGS'!Q137</f>
        <v>2.6862760407139388E-3</v>
      </c>
      <c r="R137" s="447">
        <f>'3M - LGS'!R137</f>
        <v>1.850484629739667E-3</v>
      </c>
      <c r="S137" s="447">
        <f>'3M - LGS'!S137</f>
        <v>2.2665814293217354E-3</v>
      </c>
      <c r="T137" s="447">
        <f>'3M - LGS'!T137</f>
        <v>9.736339643519696E-3</v>
      </c>
      <c r="U137" s="447">
        <f>'3M - LGS'!U137</f>
        <v>8.6127213584202469E-3</v>
      </c>
      <c r="V137" s="447">
        <f>'3M - LGS'!V137</f>
        <v>8.975252016225994E-3</v>
      </c>
      <c r="W137" s="447">
        <f>'3M - LGS'!W137</f>
        <v>8.4182634800078395E-3</v>
      </c>
      <c r="X137" s="447">
        <f>'3M - LGS'!X137</f>
        <v>3.0660784549366164E-3</v>
      </c>
      <c r="Y137" s="447">
        <f>'3M - LGS'!Y137</f>
        <v>3.0709836142917028E-3</v>
      </c>
      <c r="Z137" s="447">
        <f>'3M - LGS'!Z137</f>
        <v>2.4953650549465562E-3</v>
      </c>
      <c r="AA137" s="447">
        <f>'3M - LGS'!AA137</f>
        <v>2.4916508593498094E-3</v>
      </c>
      <c r="AB137" s="447">
        <f>'3M - LGS'!AB137</f>
        <v>2.4497503990795811E-3</v>
      </c>
      <c r="AC137" s="447">
        <f>'3M - LGS'!AC137</f>
        <v>2.6862760407139388E-3</v>
      </c>
      <c r="AD137" s="447">
        <f>'3M - LGS'!AD137</f>
        <v>1.850484629739667E-3</v>
      </c>
      <c r="AE137" s="447">
        <f>'3M - LGS'!AE137</f>
        <v>2.2665814293217354E-3</v>
      </c>
      <c r="AF137" s="447">
        <f>'3M - LGS'!AF137</f>
        <v>9.736339643519696E-3</v>
      </c>
      <c r="AG137" s="447">
        <f>'3M - LGS'!AG137</f>
        <v>8.6127213584202469E-3</v>
      </c>
      <c r="AH137" s="447">
        <f>'3M - LGS'!AH137</f>
        <v>8.975252016225994E-3</v>
      </c>
      <c r="AI137" s="447">
        <f>'3M - LGS'!AI137</f>
        <v>8.4182634800078395E-3</v>
      </c>
      <c r="AJ137" s="447">
        <f>'3M - LGS'!AJ137</f>
        <v>3.0660784549366164E-3</v>
      </c>
      <c r="AK137" s="447">
        <f>'3M - LGS'!AK137</f>
        <v>3.0709836142917028E-3</v>
      </c>
      <c r="AL137" s="447">
        <f>'3M - LGS'!AL137</f>
        <v>2.4953650549465562E-3</v>
      </c>
      <c r="AM137" s="447">
        <f>'3M - LGS'!AM137</f>
        <v>2.4916508593498094E-3</v>
      </c>
      <c r="AN137" s="447">
        <f>'3M - LGS'!AN137</f>
        <v>2.4497503990795811E-3</v>
      </c>
      <c r="AO137" s="447">
        <f>'3M - LGS'!AO137</f>
        <v>2.6862760407139388E-3</v>
      </c>
      <c r="AP137" s="447">
        <f>'3M - LGS'!AP137</f>
        <v>1.850484629739667E-3</v>
      </c>
      <c r="AQ137" s="447">
        <f>'3M - LGS'!AQ137</f>
        <v>2.2665814293217354E-3</v>
      </c>
      <c r="AR137" s="447">
        <f>'3M - LGS'!AR137</f>
        <v>9.736339643519696E-3</v>
      </c>
      <c r="AS137" s="447">
        <f>'3M - LGS'!AS137</f>
        <v>8.6127213584202469E-3</v>
      </c>
      <c r="AT137" s="447">
        <f>'3M - LGS'!AT137</f>
        <v>8.975252016225994E-3</v>
      </c>
      <c r="AU137" s="447">
        <f>'3M - LGS'!AU137</f>
        <v>8.4182634800078395E-3</v>
      </c>
      <c r="AV137" s="447">
        <f>'3M - LGS'!AV137</f>
        <v>3.0660784549366164E-3</v>
      </c>
      <c r="AW137" s="447">
        <f>'3M - LGS'!AW137</f>
        <v>3.0709836142917028E-3</v>
      </c>
      <c r="AX137" s="447">
        <f>'3M - LGS'!AX137</f>
        <v>2.4953650549465562E-3</v>
      </c>
      <c r="AY137" s="447">
        <f>'3M - LGS'!AY137</f>
        <v>2.4916508593498094E-3</v>
      </c>
      <c r="AZ137" s="447">
        <f>'3M - LGS'!AZ137</f>
        <v>2.4497503990795811E-3</v>
      </c>
      <c r="BA137" s="447">
        <f>'3M - LGS'!BA137</f>
        <v>2.6862760407139388E-3</v>
      </c>
      <c r="BB137" s="447">
        <f>'3M - LGS'!BB137</f>
        <v>1.850484629739667E-3</v>
      </c>
      <c r="BC137" s="447">
        <f>'3M - LGS'!BC137</f>
        <v>2.2665814293217354E-3</v>
      </c>
      <c r="BD137" s="447">
        <f>'3M - LGS'!BD137</f>
        <v>9.736339643519696E-3</v>
      </c>
      <c r="BE137" s="447">
        <f>'3M - LGS'!BE137</f>
        <v>8.6127213584202469E-3</v>
      </c>
      <c r="BF137" s="447">
        <f>'3M - LGS'!BF137</f>
        <v>8.975252016225994E-3</v>
      </c>
      <c r="BG137" s="447">
        <f>'3M - LGS'!BG137</f>
        <v>8.4182634800078395E-3</v>
      </c>
      <c r="BH137" s="447">
        <f>'3M - LGS'!BH137</f>
        <v>3.0660784549366164E-3</v>
      </c>
      <c r="BI137" s="447">
        <f>'3M - LGS'!BI137</f>
        <v>3.0709836142917028E-3</v>
      </c>
      <c r="BJ137" s="447">
        <f>'3M - LGS'!BJ137</f>
        <v>2.4953650549465562E-3</v>
      </c>
      <c r="BK137" s="447">
        <f>'3M - LGS'!BK137</f>
        <v>2.4916508593498094E-3</v>
      </c>
      <c r="BL137" s="447">
        <f>'3M - LGS'!BL137</f>
        <v>2.4497503990795811E-3</v>
      </c>
      <c r="BM137" s="447">
        <f>'3M - LGS'!BM137</f>
        <v>2.6862760407139388E-3</v>
      </c>
      <c r="BN137" s="447">
        <f>'3M - LGS'!BN137</f>
        <v>1.850484629739667E-3</v>
      </c>
      <c r="BO137" s="447">
        <f>'3M - LGS'!BO137</f>
        <v>2.2665814293217354E-3</v>
      </c>
      <c r="BP137" s="447">
        <f>'3M - LGS'!BP137</f>
        <v>9.736339643519696E-3</v>
      </c>
      <c r="BQ137" s="447">
        <f>'3M - LGS'!BQ137</f>
        <v>8.6127213584202469E-3</v>
      </c>
      <c r="BR137" s="447">
        <f>'3M - LGS'!BR137</f>
        <v>8.975252016225994E-3</v>
      </c>
      <c r="BS137" s="447">
        <f>'3M - LGS'!BS137</f>
        <v>8.4182634800078395E-3</v>
      </c>
      <c r="BT137" s="447">
        <f>'3M - LGS'!BT137</f>
        <v>3.0660784549366164E-3</v>
      </c>
      <c r="BU137" s="447">
        <f>'3M - LGS'!BU137</f>
        <v>3.0709836142917028E-3</v>
      </c>
      <c r="BV137" s="447">
        <f>'3M - LGS'!BV137</f>
        <v>2.4953650549465562E-3</v>
      </c>
      <c r="BW137" s="447">
        <f>'3M - LGS'!BW137</f>
        <v>2.4916508593498094E-3</v>
      </c>
      <c r="BX137" s="447">
        <f>'3M - LGS'!BX137</f>
        <v>2.4497503990795811E-3</v>
      </c>
      <c r="BY137" s="447">
        <f>'3M - LGS'!BY137</f>
        <v>2.6862760407139388E-3</v>
      </c>
      <c r="BZ137" s="447">
        <f>'3M - LGS'!BZ137</f>
        <v>1.850484629739667E-3</v>
      </c>
      <c r="CA137" s="447">
        <f>'3M - LGS'!CA137</f>
        <v>2.2665814293217354E-3</v>
      </c>
      <c r="CB137" s="447">
        <f>'3M - LGS'!CB137</f>
        <v>9.736339643519696E-3</v>
      </c>
      <c r="CC137" s="447">
        <f>'3M - LGS'!CC137</f>
        <v>8.6127213584202469E-3</v>
      </c>
      <c r="CD137" s="447">
        <f>'3M - LGS'!CD137</f>
        <v>8.975252016225994E-3</v>
      </c>
      <c r="CE137" s="447">
        <f>'3M - LGS'!CE137</f>
        <v>8.4182634800078395E-3</v>
      </c>
      <c r="CF137" s="447">
        <f>'3M - LGS'!CF137</f>
        <v>3.0660784549366164E-3</v>
      </c>
      <c r="CG137" s="447">
        <f>'3M - LGS'!CG137</f>
        <v>3.0709836142917028E-3</v>
      </c>
      <c r="CH137" s="447">
        <f>'3M - LGS'!CH137</f>
        <v>2.4953650549465562E-3</v>
      </c>
    </row>
    <row r="138" spans="1:86" hidden="1" x14ac:dyDescent="0.3">
      <c r="A138" s="579"/>
      <c r="B138" s="94" t="s">
        <v>7</v>
      </c>
      <c r="C138" s="423">
        <f>'3M - LGS'!C138</f>
        <v>1.9141851187442899E-3</v>
      </c>
      <c r="D138" s="423">
        <f>'3M - LGS'!D138</f>
        <v>1.9002909201414838E-3</v>
      </c>
      <c r="E138" s="423">
        <f>'3M - LGS'!E138</f>
        <v>2.0273070353288526E-3</v>
      </c>
      <c r="F138" s="423">
        <f>'3M - LGS'!F138</f>
        <v>2.2281441422365936E-3</v>
      </c>
      <c r="G138" s="423">
        <f>'3M - LGS'!G138</f>
        <v>2.3447255262917339E-3</v>
      </c>
      <c r="H138" s="423">
        <f>'3M - LGS'!H138</f>
        <v>7.8707889548047666E-3</v>
      </c>
      <c r="I138" s="447">
        <f>'3M - LGS'!I138</f>
        <v>7.4432636759063971E-3</v>
      </c>
      <c r="J138" s="447">
        <f>'3M - LGS'!J138</f>
        <v>7.8272576606452163E-3</v>
      </c>
      <c r="K138" s="447">
        <f>'3M - LGS'!K138</f>
        <v>7.2652329723402239E-3</v>
      </c>
      <c r="L138" s="447">
        <f>'3M - LGS'!L138</f>
        <v>2.5904701392368166E-3</v>
      </c>
      <c r="M138" s="447">
        <f>'3M - LGS'!M138</f>
        <v>2.5792233553480733E-3</v>
      </c>
      <c r="N138" s="447">
        <f>'3M - LGS'!N138</f>
        <v>2.0889283112139703E-3</v>
      </c>
      <c r="O138" s="447">
        <f>'3M - LGS'!O138</f>
        <v>2.0640152491911267E-3</v>
      </c>
      <c r="P138" s="447">
        <f>'3M - LGS'!P138</f>
        <v>1.9772963017748563E-3</v>
      </c>
      <c r="Q138" s="447">
        <f>'3M - LGS'!Q138</f>
        <v>2.1633322199865043E-3</v>
      </c>
      <c r="R138" s="447">
        <f>'3M - LGS'!R138</f>
        <v>1.7583724904276549E-3</v>
      </c>
      <c r="S138" s="447">
        <f>'3M - LGS'!S138</f>
        <v>1.9310412383942623E-3</v>
      </c>
      <c r="T138" s="447">
        <f>'3M - LGS'!T138</f>
        <v>8.4642194466218838E-3</v>
      </c>
      <c r="U138" s="447">
        <f>'3M - LGS'!U138</f>
        <v>7.4432636759063971E-3</v>
      </c>
      <c r="V138" s="447">
        <f>'3M - LGS'!V138</f>
        <v>7.8272576606452163E-3</v>
      </c>
      <c r="W138" s="447">
        <f>'3M - LGS'!W138</f>
        <v>7.2652329723402239E-3</v>
      </c>
      <c r="X138" s="447">
        <f>'3M - LGS'!X138</f>
        <v>2.5904701392368166E-3</v>
      </c>
      <c r="Y138" s="447">
        <f>'3M - LGS'!Y138</f>
        <v>2.5792233553480733E-3</v>
      </c>
      <c r="Z138" s="447">
        <f>'3M - LGS'!Z138</f>
        <v>2.0889283112139703E-3</v>
      </c>
      <c r="AA138" s="447">
        <f>'3M - LGS'!AA138</f>
        <v>2.0640152491911267E-3</v>
      </c>
      <c r="AB138" s="447">
        <f>'3M - LGS'!AB138</f>
        <v>1.9772963017748563E-3</v>
      </c>
      <c r="AC138" s="447">
        <f>'3M - LGS'!AC138</f>
        <v>2.1633322199865043E-3</v>
      </c>
      <c r="AD138" s="447">
        <f>'3M - LGS'!AD138</f>
        <v>1.7583724904276549E-3</v>
      </c>
      <c r="AE138" s="447">
        <f>'3M - LGS'!AE138</f>
        <v>1.9310412383942623E-3</v>
      </c>
      <c r="AF138" s="447">
        <f>'3M - LGS'!AF138</f>
        <v>8.4642194466218838E-3</v>
      </c>
      <c r="AG138" s="447">
        <f>'3M - LGS'!AG138</f>
        <v>7.4432636759063971E-3</v>
      </c>
      <c r="AH138" s="447">
        <f>'3M - LGS'!AH138</f>
        <v>7.8272576606452163E-3</v>
      </c>
      <c r="AI138" s="447">
        <f>'3M - LGS'!AI138</f>
        <v>7.2652329723402239E-3</v>
      </c>
      <c r="AJ138" s="447">
        <f>'3M - LGS'!AJ138</f>
        <v>2.5904701392368166E-3</v>
      </c>
      <c r="AK138" s="447">
        <f>'3M - LGS'!AK138</f>
        <v>2.5792233553480733E-3</v>
      </c>
      <c r="AL138" s="447">
        <f>'3M - LGS'!AL138</f>
        <v>2.0889283112139703E-3</v>
      </c>
      <c r="AM138" s="447">
        <f>'3M - LGS'!AM138</f>
        <v>2.0640152491911267E-3</v>
      </c>
      <c r="AN138" s="447">
        <f>'3M - LGS'!AN138</f>
        <v>1.9772963017748563E-3</v>
      </c>
      <c r="AO138" s="447">
        <f>'3M - LGS'!AO138</f>
        <v>2.1633322199865043E-3</v>
      </c>
      <c r="AP138" s="447">
        <f>'3M - LGS'!AP138</f>
        <v>1.7583724904276549E-3</v>
      </c>
      <c r="AQ138" s="447">
        <f>'3M - LGS'!AQ138</f>
        <v>1.9310412383942623E-3</v>
      </c>
      <c r="AR138" s="447">
        <f>'3M - LGS'!AR138</f>
        <v>8.4642194466218838E-3</v>
      </c>
      <c r="AS138" s="447">
        <f>'3M - LGS'!AS138</f>
        <v>7.4432636759063971E-3</v>
      </c>
      <c r="AT138" s="447">
        <f>'3M - LGS'!AT138</f>
        <v>7.8272576606452163E-3</v>
      </c>
      <c r="AU138" s="447">
        <f>'3M - LGS'!AU138</f>
        <v>7.2652329723402239E-3</v>
      </c>
      <c r="AV138" s="447">
        <f>'3M - LGS'!AV138</f>
        <v>2.5904701392368166E-3</v>
      </c>
      <c r="AW138" s="447">
        <f>'3M - LGS'!AW138</f>
        <v>2.5792233553480733E-3</v>
      </c>
      <c r="AX138" s="447">
        <f>'3M - LGS'!AX138</f>
        <v>2.0889283112139703E-3</v>
      </c>
      <c r="AY138" s="447">
        <f>'3M - LGS'!AY138</f>
        <v>2.0640152491911267E-3</v>
      </c>
      <c r="AZ138" s="447">
        <f>'3M - LGS'!AZ138</f>
        <v>1.9772963017748563E-3</v>
      </c>
      <c r="BA138" s="447">
        <f>'3M - LGS'!BA138</f>
        <v>2.1633322199865043E-3</v>
      </c>
      <c r="BB138" s="447">
        <f>'3M - LGS'!BB138</f>
        <v>1.7583724904276549E-3</v>
      </c>
      <c r="BC138" s="447">
        <f>'3M - LGS'!BC138</f>
        <v>1.9310412383942623E-3</v>
      </c>
      <c r="BD138" s="447">
        <f>'3M - LGS'!BD138</f>
        <v>8.4642194466218838E-3</v>
      </c>
      <c r="BE138" s="447">
        <f>'3M - LGS'!BE138</f>
        <v>7.4432636759063971E-3</v>
      </c>
      <c r="BF138" s="447">
        <f>'3M - LGS'!BF138</f>
        <v>7.8272576606452163E-3</v>
      </c>
      <c r="BG138" s="447">
        <f>'3M - LGS'!BG138</f>
        <v>7.2652329723402239E-3</v>
      </c>
      <c r="BH138" s="447">
        <f>'3M - LGS'!BH138</f>
        <v>2.5904701392368166E-3</v>
      </c>
      <c r="BI138" s="447">
        <f>'3M - LGS'!BI138</f>
        <v>2.5792233553480733E-3</v>
      </c>
      <c r="BJ138" s="447">
        <f>'3M - LGS'!BJ138</f>
        <v>2.0889283112139703E-3</v>
      </c>
      <c r="BK138" s="447">
        <f>'3M - LGS'!BK138</f>
        <v>2.0640152491911267E-3</v>
      </c>
      <c r="BL138" s="447">
        <f>'3M - LGS'!BL138</f>
        <v>1.9772963017748563E-3</v>
      </c>
      <c r="BM138" s="447">
        <f>'3M - LGS'!BM138</f>
        <v>2.1633322199865043E-3</v>
      </c>
      <c r="BN138" s="447">
        <f>'3M - LGS'!BN138</f>
        <v>1.7583724904276549E-3</v>
      </c>
      <c r="BO138" s="447">
        <f>'3M - LGS'!BO138</f>
        <v>1.9310412383942623E-3</v>
      </c>
      <c r="BP138" s="447">
        <f>'3M - LGS'!BP138</f>
        <v>8.4642194466218838E-3</v>
      </c>
      <c r="BQ138" s="447">
        <f>'3M - LGS'!BQ138</f>
        <v>7.4432636759063971E-3</v>
      </c>
      <c r="BR138" s="447">
        <f>'3M - LGS'!BR138</f>
        <v>7.8272576606452163E-3</v>
      </c>
      <c r="BS138" s="447">
        <f>'3M - LGS'!BS138</f>
        <v>7.2652329723402239E-3</v>
      </c>
      <c r="BT138" s="447">
        <f>'3M - LGS'!BT138</f>
        <v>2.5904701392368166E-3</v>
      </c>
      <c r="BU138" s="447">
        <f>'3M - LGS'!BU138</f>
        <v>2.5792233553480733E-3</v>
      </c>
      <c r="BV138" s="447">
        <f>'3M - LGS'!BV138</f>
        <v>2.0889283112139703E-3</v>
      </c>
      <c r="BW138" s="447">
        <f>'3M - LGS'!BW138</f>
        <v>2.0640152491911267E-3</v>
      </c>
      <c r="BX138" s="447">
        <f>'3M - LGS'!BX138</f>
        <v>1.9772963017748563E-3</v>
      </c>
      <c r="BY138" s="447">
        <f>'3M - LGS'!BY138</f>
        <v>2.1633322199865043E-3</v>
      </c>
      <c r="BZ138" s="447">
        <f>'3M - LGS'!BZ138</f>
        <v>1.7583724904276549E-3</v>
      </c>
      <c r="CA138" s="447">
        <f>'3M - LGS'!CA138</f>
        <v>1.9310412383942623E-3</v>
      </c>
      <c r="CB138" s="447">
        <f>'3M - LGS'!CB138</f>
        <v>8.4642194466218838E-3</v>
      </c>
      <c r="CC138" s="447">
        <f>'3M - LGS'!CC138</f>
        <v>7.4432636759063971E-3</v>
      </c>
      <c r="CD138" s="447">
        <f>'3M - LGS'!CD138</f>
        <v>7.8272576606452163E-3</v>
      </c>
      <c r="CE138" s="447">
        <f>'3M - LGS'!CE138</f>
        <v>7.2652329723402239E-3</v>
      </c>
      <c r="CF138" s="447">
        <f>'3M - LGS'!CF138</f>
        <v>2.5904701392368166E-3</v>
      </c>
      <c r="CG138" s="447">
        <f>'3M - LGS'!CG138</f>
        <v>2.5792233553480733E-3</v>
      </c>
      <c r="CH138" s="447">
        <f>'3M - LGS'!CH138</f>
        <v>2.0889283112139703E-3</v>
      </c>
    </row>
    <row r="139" spans="1:86" ht="15" hidden="1" thickBot="1" x14ac:dyDescent="0.35">
      <c r="A139" s="580"/>
      <c r="B139" s="96" t="s">
        <v>8</v>
      </c>
      <c r="C139" s="424">
        <f>'3M - LGS'!C139</f>
        <v>2.3096965625590206E-3</v>
      </c>
      <c r="D139" s="424">
        <f>'3M - LGS'!D139</f>
        <v>2.1226196682628123E-3</v>
      </c>
      <c r="E139" s="424">
        <f>'3M - LGS'!E139</f>
        <v>2.1184912436104288E-3</v>
      </c>
      <c r="F139" s="424">
        <f>'3M - LGS'!F139</f>
        <v>3.0011893781293516E-3</v>
      </c>
      <c r="G139" s="424">
        <f>'3M - LGS'!G139</f>
        <v>3.1357061881645172E-3</v>
      </c>
      <c r="H139" s="424">
        <f>'3M - LGS'!H139</f>
        <v>1.0922302047442696E-2</v>
      </c>
      <c r="I139" s="448">
        <f>'3M - LGS'!I139</f>
        <v>1.0512476648458587E-2</v>
      </c>
      <c r="J139" s="448">
        <f>'3M - LGS'!J139</f>
        <v>1.0997739136845456E-2</v>
      </c>
      <c r="K139" s="448">
        <f>'3M - LGS'!K139</f>
        <v>9.7499748369244844E-3</v>
      </c>
      <c r="L139" s="448">
        <f>'3M - LGS'!L139</f>
        <v>3.5422223466634517E-3</v>
      </c>
      <c r="M139" s="448">
        <f>'3M - LGS'!M139</f>
        <v>3.3530392812039923E-3</v>
      </c>
      <c r="N139" s="448">
        <f>'3M - LGS'!N139</f>
        <v>2.7187759744741616E-3</v>
      </c>
      <c r="O139" s="448">
        <f>'3M - LGS'!O139</f>
        <v>2.5294807330186069E-3</v>
      </c>
      <c r="P139" s="448">
        <f>'3M - LGS'!P139</f>
        <v>2.2399842928387112E-3</v>
      </c>
      <c r="Q139" s="448">
        <f>'3M - LGS'!Q139</f>
        <v>2.2916778796452913E-3</v>
      </c>
      <c r="R139" s="448">
        <f>'3M - LGS'!R139</f>
        <v>2.4098895716046765E-3</v>
      </c>
      <c r="S139" s="448">
        <f>'3M - LGS'!S139</f>
        <v>2.6252680825910963E-3</v>
      </c>
      <c r="T139" s="448">
        <f>'3M - LGS'!T139</f>
        <v>1.1916519776656496E-2</v>
      </c>
      <c r="U139" s="448">
        <f>'3M - LGS'!U139</f>
        <v>1.0512476648458587E-2</v>
      </c>
      <c r="V139" s="448">
        <f>'3M - LGS'!V139</f>
        <v>1.0997739136845456E-2</v>
      </c>
      <c r="W139" s="448">
        <f>'3M - LGS'!W139</f>
        <v>9.7499748369244844E-3</v>
      </c>
      <c r="X139" s="448">
        <f>'3M - LGS'!X139</f>
        <v>3.5422223466634517E-3</v>
      </c>
      <c r="Y139" s="448">
        <f>'3M - LGS'!Y139</f>
        <v>3.3530392812039923E-3</v>
      </c>
      <c r="Z139" s="448">
        <f>'3M - LGS'!Z139</f>
        <v>2.7187759744741616E-3</v>
      </c>
      <c r="AA139" s="448">
        <f>'3M - LGS'!AA139</f>
        <v>2.5294807330186069E-3</v>
      </c>
      <c r="AB139" s="448">
        <f>'3M - LGS'!AB139</f>
        <v>2.2399842928387112E-3</v>
      </c>
      <c r="AC139" s="448">
        <f>'3M - LGS'!AC139</f>
        <v>2.2916778796452913E-3</v>
      </c>
      <c r="AD139" s="448">
        <f>'3M - LGS'!AD139</f>
        <v>2.4098895716046765E-3</v>
      </c>
      <c r="AE139" s="448">
        <f>'3M - LGS'!AE139</f>
        <v>2.6252680825910963E-3</v>
      </c>
      <c r="AF139" s="448">
        <f>'3M - LGS'!AF139</f>
        <v>1.1916519776656496E-2</v>
      </c>
      <c r="AG139" s="448">
        <f>'3M - LGS'!AG139</f>
        <v>1.0512476648458587E-2</v>
      </c>
      <c r="AH139" s="448">
        <f>'3M - LGS'!AH139</f>
        <v>1.0997739136845456E-2</v>
      </c>
      <c r="AI139" s="448">
        <f>'3M - LGS'!AI139</f>
        <v>9.7499748369244844E-3</v>
      </c>
      <c r="AJ139" s="448">
        <f>'3M - LGS'!AJ139</f>
        <v>3.5422223466634517E-3</v>
      </c>
      <c r="AK139" s="448">
        <f>'3M - LGS'!AK139</f>
        <v>3.3530392812039923E-3</v>
      </c>
      <c r="AL139" s="448">
        <f>'3M - LGS'!AL139</f>
        <v>2.7187759744741616E-3</v>
      </c>
      <c r="AM139" s="448">
        <f>'3M - LGS'!AM139</f>
        <v>2.5294807330186069E-3</v>
      </c>
      <c r="AN139" s="448">
        <f>'3M - LGS'!AN139</f>
        <v>2.2399842928387112E-3</v>
      </c>
      <c r="AO139" s="448">
        <f>'3M - LGS'!AO139</f>
        <v>2.2916778796452913E-3</v>
      </c>
      <c r="AP139" s="448">
        <f>'3M - LGS'!AP139</f>
        <v>2.4098895716046765E-3</v>
      </c>
      <c r="AQ139" s="448">
        <f>'3M - LGS'!AQ139</f>
        <v>2.6252680825910963E-3</v>
      </c>
      <c r="AR139" s="448">
        <f>'3M - LGS'!AR139</f>
        <v>1.1916519776656496E-2</v>
      </c>
      <c r="AS139" s="448">
        <f>'3M - LGS'!AS139</f>
        <v>1.0512476648458587E-2</v>
      </c>
      <c r="AT139" s="448">
        <f>'3M - LGS'!AT139</f>
        <v>1.0997739136845456E-2</v>
      </c>
      <c r="AU139" s="448">
        <f>'3M - LGS'!AU139</f>
        <v>9.7499748369244844E-3</v>
      </c>
      <c r="AV139" s="448">
        <f>'3M - LGS'!AV139</f>
        <v>3.5422223466634517E-3</v>
      </c>
      <c r="AW139" s="448">
        <f>'3M - LGS'!AW139</f>
        <v>3.3530392812039923E-3</v>
      </c>
      <c r="AX139" s="448">
        <f>'3M - LGS'!AX139</f>
        <v>2.7187759744741616E-3</v>
      </c>
      <c r="AY139" s="448">
        <f>'3M - LGS'!AY139</f>
        <v>2.5294807330186069E-3</v>
      </c>
      <c r="AZ139" s="448">
        <f>'3M - LGS'!AZ139</f>
        <v>2.2399842928387112E-3</v>
      </c>
      <c r="BA139" s="448">
        <f>'3M - LGS'!BA139</f>
        <v>2.2916778796452913E-3</v>
      </c>
      <c r="BB139" s="448">
        <f>'3M - LGS'!BB139</f>
        <v>2.4098895716046765E-3</v>
      </c>
      <c r="BC139" s="448">
        <f>'3M - LGS'!BC139</f>
        <v>2.6252680825910963E-3</v>
      </c>
      <c r="BD139" s="448">
        <f>'3M - LGS'!BD139</f>
        <v>1.1916519776656496E-2</v>
      </c>
      <c r="BE139" s="448">
        <f>'3M - LGS'!BE139</f>
        <v>1.0512476648458587E-2</v>
      </c>
      <c r="BF139" s="448">
        <f>'3M - LGS'!BF139</f>
        <v>1.0997739136845456E-2</v>
      </c>
      <c r="BG139" s="448">
        <f>'3M - LGS'!BG139</f>
        <v>9.7499748369244844E-3</v>
      </c>
      <c r="BH139" s="448">
        <f>'3M - LGS'!BH139</f>
        <v>3.5422223466634517E-3</v>
      </c>
      <c r="BI139" s="448">
        <f>'3M - LGS'!BI139</f>
        <v>3.3530392812039923E-3</v>
      </c>
      <c r="BJ139" s="448">
        <f>'3M - LGS'!BJ139</f>
        <v>2.7187759744741616E-3</v>
      </c>
      <c r="BK139" s="448">
        <f>'3M - LGS'!BK139</f>
        <v>2.5294807330186069E-3</v>
      </c>
      <c r="BL139" s="448">
        <f>'3M - LGS'!BL139</f>
        <v>2.2399842928387112E-3</v>
      </c>
      <c r="BM139" s="448">
        <f>'3M - LGS'!BM139</f>
        <v>2.2916778796452913E-3</v>
      </c>
      <c r="BN139" s="448">
        <f>'3M - LGS'!BN139</f>
        <v>2.4098895716046765E-3</v>
      </c>
      <c r="BO139" s="448">
        <f>'3M - LGS'!BO139</f>
        <v>2.6252680825910963E-3</v>
      </c>
      <c r="BP139" s="448">
        <f>'3M - LGS'!BP139</f>
        <v>1.1916519776656496E-2</v>
      </c>
      <c r="BQ139" s="448">
        <f>'3M - LGS'!BQ139</f>
        <v>1.0512476648458587E-2</v>
      </c>
      <c r="BR139" s="448">
        <f>'3M - LGS'!BR139</f>
        <v>1.0997739136845456E-2</v>
      </c>
      <c r="BS139" s="448">
        <f>'3M - LGS'!BS139</f>
        <v>9.7499748369244844E-3</v>
      </c>
      <c r="BT139" s="448">
        <f>'3M - LGS'!BT139</f>
        <v>3.5422223466634517E-3</v>
      </c>
      <c r="BU139" s="448">
        <f>'3M - LGS'!BU139</f>
        <v>3.3530392812039923E-3</v>
      </c>
      <c r="BV139" s="448">
        <f>'3M - LGS'!BV139</f>
        <v>2.7187759744741616E-3</v>
      </c>
      <c r="BW139" s="448">
        <f>'3M - LGS'!BW139</f>
        <v>2.5294807330186069E-3</v>
      </c>
      <c r="BX139" s="448">
        <f>'3M - LGS'!BX139</f>
        <v>2.2399842928387112E-3</v>
      </c>
      <c r="BY139" s="448">
        <f>'3M - LGS'!BY139</f>
        <v>2.2916778796452913E-3</v>
      </c>
      <c r="BZ139" s="448">
        <f>'3M - LGS'!BZ139</f>
        <v>2.4098895716046765E-3</v>
      </c>
      <c r="CA139" s="448">
        <f>'3M - LGS'!CA139</f>
        <v>2.6252680825910963E-3</v>
      </c>
      <c r="CB139" s="448">
        <f>'3M - LGS'!CB139</f>
        <v>1.1916519776656496E-2</v>
      </c>
      <c r="CC139" s="448">
        <f>'3M - LGS'!CC139</f>
        <v>1.0512476648458587E-2</v>
      </c>
      <c r="CD139" s="448">
        <f>'3M - LGS'!CD139</f>
        <v>1.0997739136845456E-2</v>
      </c>
      <c r="CE139" s="448">
        <f>'3M - LGS'!CE139</f>
        <v>9.7499748369244844E-3</v>
      </c>
      <c r="CF139" s="448">
        <f>'3M - LGS'!CF139</f>
        <v>3.5422223466634517E-3</v>
      </c>
      <c r="CG139" s="448">
        <f>'3M - LGS'!CG139</f>
        <v>3.3530392812039923E-3</v>
      </c>
      <c r="CH139" s="448">
        <f>'3M - LGS'!CH139</f>
        <v>2.7187759744741616E-3</v>
      </c>
    </row>
    <row r="140" spans="1:86" hidden="1" x14ac:dyDescent="0.3">
      <c r="A140" s="115"/>
      <c r="B140" s="115"/>
      <c r="C140" s="118"/>
      <c r="D140" s="118"/>
      <c r="E140" s="118"/>
      <c r="F140" s="118"/>
      <c r="G140" s="118"/>
      <c r="H140" s="118"/>
      <c r="I140" s="118"/>
      <c r="J140" s="118"/>
      <c r="K140" s="118"/>
      <c r="L140" s="118"/>
      <c r="M140" s="118"/>
      <c r="N140" s="118"/>
    </row>
    <row r="141" spans="1:86" ht="15" hidden="1" thickBot="1" x14ac:dyDescent="0.35">
      <c r="A141" s="205" t="s">
        <v>180</v>
      </c>
      <c r="B141" s="115"/>
      <c r="C141" s="118"/>
      <c r="D141" s="118"/>
      <c r="E141" s="118"/>
      <c r="F141" s="118"/>
      <c r="G141" s="118"/>
      <c r="H141" s="118"/>
      <c r="I141" s="118"/>
      <c r="J141" s="118"/>
      <c r="K141" s="118"/>
      <c r="L141" s="118"/>
      <c r="M141" s="118"/>
      <c r="N141" s="118"/>
    </row>
    <row r="142" spans="1:86" ht="15.75" hidden="1" customHeight="1" thickBot="1" x14ac:dyDescent="0.35">
      <c r="A142" s="568" t="s">
        <v>127</v>
      </c>
      <c r="B142" s="311" t="s">
        <v>124</v>
      </c>
      <c r="C142" s="176">
        <f>C$4</f>
        <v>44927</v>
      </c>
      <c r="D142" s="176">
        <f t="shared" ref="D142:BO142" si="110">D$4</f>
        <v>44958</v>
      </c>
      <c r="E142" s="176">
        <f t="shared" si="110"/>
        <v>44986</v>
      </c>
      <c r="F142" s="176">
        <f t="shared" si="110"/>
        <v>45017</v>
      </c>
      <c r="G142" s="176">
        <f t="shared" si="110"/>
        <v>45047</v>
      </c>
      <c r="H142" s="176">
        <f t="shared" si="110"/>
        <v>45078</v>
      </c>
      <c r="I142" s="176">
        <f t="shared" si="110"/>
        <v>45108</v>
      </c>
      <c r="J142" s="176">
        <f t="shared" si="110"/>
        <v>45139</v>
      </c>
      <c r="K142" s="176">
        <f t="shared" si="110"/>
        <v>45170</v>
      </c>
      <c r="L142" s="176">
        <f t="shared" si="110"/>
        <v>45200</v>
      </c>
      <c r="M142" s="176">
        <f t="shared" si="110"/>
        <v>45231</v>
      </c>
      <c r="N142" s="176">
        <f t="shared" si="110"/>
        <v>45261</v>
      </c>
      <c r="O142" s="176">
        <f t="shared" si="110"/>
        <v>45292</v>
      </c>
      <c r="P142" s="176">
        <f t="shared" si="110"/>
        <v>45323</v>
      </c>
      <c r="Q142" s="176">
        <f t="shared" si="110"/>
        <v>45352</v>
      </c>
      <c r="R142" s="176">
        <f t="shared" si="110"/>
        <v>45383</v>
      </c>
      <c r="S142" s="176">
        <f t="shared" si="110"/>
        <v>45413</v>
      </c>
      <c r="T142" s="176">
        <f t="shared" si="110"/>
        <v>45444</v>
      </c>
      <c r="U142" s="176">
        <f t="shared" si="110"/>
        <v>45474</v>
      </c>
      <c r="V142" s="176">
        <f t="shared" si="110"/>
        <v>45505</v>
      </c>
      <c r="W142" s="176">
        <f t="shared" si="110"/>
        <v>45536</v>
      </c>
      <c r="X142" s="176">
        <f t="shared" si="110"/>
        <v>45566</v>
      </c>
      <c r="Y142" s="176">
        <f t="shared" si="110"/>
        <v>45597</v>
      </c>
      <c r="Z142" s="176">
        <f t="shared" si="110"/>
        <v>45627</v>
      </c>
      <c r="AA142" s="176">
        <f t="shared" si="110"/>
        <v>45658</v>
      </c>
      <c r="AB142" s="176">
        <f t="shared" si="110"/>
        <v>45689</v>
      </c>
      <c r="AC142" s="176">
        <f t="shared" si="110"/>
        <v>45717</v>
      </c>
      <c r="AD142" s="176">
        <f t="shared" si="110"/>
        <v>45748</v>
      </c>
      <c r="AE142" s="176">
        <f t="shared" si="110"/>
        <v>45778</v>
      </c>
      <c r="AF142" s="176">
        <f t="shared" si="110"/>
        <v>45809</v>
      </c>
      <c r="AG142" s="176">
        <f t="shared" si="110"/>
        <v>45839</v>
      </c>
      <c r="AH142" s="176">
        <f t="shared" si="110"/>
        <v>45870</v>
      </c>
      <c r="AI142" s="176">
        <f t="shared" si="110"/>
        <v>45901</v>
      </c>
      <c r="AJ142" s="176">
        <f t="shared" si="110"/>
        <v>45931</v>
      </c>
      <c r="AK142" s="176">
        <f t="shared" si="110"/>
        <v>45962</v>
      </c>
      <c r="AL142" s="176">
        <f t="shared" si="110"/>
        <v>45992</v>
      </c>
      <c r="AM142" s="176">
        <f t="shared" si="110"/>
        <v>46023</v>
      </c>
      <c r="AN142" s="176">
        <f t="shared" si="110"/>
        <v>46054</v>
      </c>
      <c r="AO142" s="176">
        <f t="shared" si="110"/>
        <v>46082</v>
      </c>
      <c r="AP142" s="176">
        <f t="shared" si="110"/>
        <v>46113</v>
      </c>
      <c r="AQ142" s="176">
        <f t="shared" si="110"/>
        <v>46143</v>
      </c>
      <c r="AR142" s="176">
        <f t="shared" si="110"/>
        <v>46174</v>
      </c>
      <c r="AS142" s="176">
        <f t="shared" si="110"/>
        <v>46204</v>
      </c>
      <c r="AT142" s="176">
        <f t="shared" si="110"/>
        <v>46235</v>
      </c>
      <c r="AU142" s="176">
        <f t="shared" si="110"/>
        <v>46266</v>
      </c>
      <c r="AV142" s="176">
        <f t="shared" si="110"/>
        <v>46296</v>
      </c>
      <c r="AW142" s="176">
        <f t="shared" si="110"/>
        <v>46327</v>
      </c>
      <c r="AX142" s="176">
        <f t="shared" si="110"/>
        <v>46357</v>
      </c>
      <c r="AY142" s="176">
        <f t="shared" si="110"/>
        <v>46388</v>
      </c>
      <c r="AZ142" s="176">
        <f t="shared" si="110"/>
        <v>46419</v>
      </c>
      <c r="BA142" s="176">
        <f t="shared" si="110"/>
        <v>46447</v>
      </c>
      <c r="BB142" s="176">
        <f t="shared" si="110"/>
        <v>46478</v>
      </c>
      <c r="BC142" s="176">
        <f t="shared" si="110"/>
        <v>46508</v>
      </c>
      <c r="BD142" s="176">
        <f t="shared" si="110"/>
        <v>46539</v>
      </c>
      <c r="BE142" s="176">
        <f t="shared" si="110"/>
        <v>46569</v>
      </c>
      <c r="BF142" s="176">
        <f t="shared" si="110"/>
        <v>46600</v>
      </c>
      <c r="BG142" s="176">
        <f t="shared" si="110"/>
        <v>46631</v>
      </c>
      <c r="BH142" s="176">
        <f t="shared" si="110"/>
        <v>46661</v>
      </c>
      <c r="BI142" s="176">
        <f t="shared" si="110"/>
        <v>46692</v>
      </c>
      <c r="BJ142" s="176">
        <f t="shared" si="110"/>
        <v>46722</v>
      </c>
      <c r="BK142" s="176">
        <f t="shared" si="110"/>
        <v>46753</v>
      </c>
      <c r="BL142" s="176">
        <f t="shared" si="110"/>
        <v>46784</v>
      </c>
      <c r="BM142" s="176">
        <f t="shared" si="110"/>
        <v>46813</v>
      </c>
      <c r="BN142" s="176">
        <f t="shared" si="110"/>
        <v>46844</v>
      </c>
      <c r="BO142" s="176">
        <f t="shared" si="110"/>
        <v>46874</v>
      </c>
      <c r="BP142" s="176">
        <f t="shared" ref="BP142:CH142" si="111">BP$4</f>
        <v>46905</v>
      </c>
      <c r="BQ142" s="176">
        <f t="shared" si="111"/>
        <v>46935</v>
      </c>
      <c r="BR142" s="176">
        <f t="shared" si="111"/>
        <v>46966</v>
      </c>
      <c r="BS142" s="176">
        <f t="shared" si="111"/>
        <v>46997</v>
      </c>
      <c r="BT142" s="176">
        <f t="shared" si="111"/>
        <v>47027</v>
      </c>
      <c r="BU142" s="176">
        <f t="shared" si="111"/>
        <v>47058</v>
      </c>
      <c r="BV142" s="176">
        <f t="shared" si="111"/>
        <v>47088</v>
      </c>
      <c r="BW142" s="176">
        <f t="shared" si="111"/>
        <v>47119</v>
      </c>
      <c r="BX142" s="176">
        <f t="shared" si="111"/>
        <v>47150</v>
      </c>
      <c r="BY142" s="176">
        <f t="shared" si="111"/>
        <v>47178</v>
      </c>
      <c r="BZ142" s="176">
        <f t="shared" si="111"/>
        <v>47209</v>
      </c>
      <c r="CA142" s="176">
        <f t="shared" si="111"/>
        <v>47239</v>
      </c>
      <c r="CB142" s="176">
        <f t="shared" si="111"/>
        <v>47270</v>
      </c>
      <c r="CC142" s="176">
        <f t="shared" si="111"/>
        <v>47300</v>
      </c>
      <c r="CD142" s="176">
        <f t="shared" si="111"/>
        <v>47331</v>
      </c>
      <c r="CE142" s="176">
        <f t="shared" si="111"/>
        <v>47362</v>
      </c>
      <c r="CF142" s="176">
        <f t="shared" si="111"/>
        <v>47392</v>
      </c>
      <c r="CG142" s="176">
        <f t="shared" si="111"/>
        <v>47423</v>
      </c>
      <c r="CH142" s="177">
        <f t="shared" si="111"/>
        <v>47453</v>
      </c>
    </row>
    <row r="143" spans="1:86" hidden="1" x14ac:dyDescent="0.3">
      <c r="A143" s="569"/>
      <c r="B143" s="288" t="s">
        <v>20</v>
      </c>
      <c r="C143" s="30">
        <f t="shared" ref="C143:C155" si="112">IF(C23=0,0,((C5*0.5)-C41)*C78*C110*C$2)</f>
        <v>0</v>
      </c>
      <c r="D143" s="30">
        <f t="shared" ref="D143:AI143" si="113">IF(D23=0,0,((D5*0.5)+C23-D41)*D78*D110*D$2)</f>
        <v>0</v>
      </c>
      <c r="E143" s="30">
        <f t="shared" si="113"/>
        <v>0</v>
      </c>
      <c r="F143" s="30">
        <f t="shared" si="113"/>
        <v>0</v>
      </c>
      <c r="G143" s="30">
        <f t="shared" si="113"/>
        <v>0</v>
      </c>
      <c r="H143" s="30">
        <f t="shared" si="113"/>
        <v>0</v>
      </c>
      <c r="I143" s="30">
        <f t="shared" si="113"/>
        <v>0</v>
      </c>
      <c r="J143" s="30">
        <f t="shared" si="113"/>
        <v>0</v>
      </c>
      <c r="K143" s="30">
        <f t="shared" si="113"/>
        <v>0</v>
      </c>
      <c r="L143" s="30">
        <f t="shared" si="113"/>
        <v>0</v>
      </c>
      <c r="M143" s="30">
        <f t="shared" si="113"/>
        <v>0</v>
      </c>
      <c r="N143" s="30">
        <f t="shared" si="113"/>
        <v>0</v>
      </c>
      <c r="O143" s="30">
        <f t="shared" si="113"/>
        <v>0</v>
      </c>
      <c r="P143" s="30">
        <f t="shared" si="113"/>
        <v>0</v>
      </c>
      <c r="Q143" s="30">
        <f t="shared" si="113"/>
        <v>0</v>
      </c>
      <c r="R143" s="30">
        <f t="shared" si="113"/>
        <v>0</v>
      </c>
      <c r="S143" s="30">
        <f t="shared" si="113"/>
        <v>0</v>
      </c>
      <c r="T143" s="30">
        <f t="shared" si="113"/>
        <v>0</v>
      </c>
      <c r="U143" s="30">
        <f t="shared" si="113"/>
        <v>0</v>
      </c>
      <c r="V143" s="30">
        <f t="shared" si="113"/>
        <v>0</v>
      </c>
      <c r="W143" s="30">
        <f t="shared" si="113"/>
        <v>0</v>
      </c>
      <c r="X143" s="30">
        <f t="shared" si="113"/>
        <v>0</v>
      </c>
      <c r="Y143" s="30">
        <f t="shared" si="113"/>
        <v>0</v>
      </c>
      <c r="Z143" s="30">
        <f t="shared" si="113"/>
        <v>0</v>
      </c>
      <c r="AA143" s="30">
        <f t="shared" si="113"/>
        <v>0</v>
      </c>
      <c r="AB143" s="30">
        <f t="shared" si="113"/>
        <v>0</v>
      </c>
      <c r="AC143" s="30">
        <f t="shared" si="113"/>
        <v>0</v>
      </c>
      <c r="AD143" s="30">
        <f t="shared" si="113"/>
        <v>0</v>
      </c>
      <c r="AE143" s="30">
        <f t="shared" si="113"/>
        <v>0</v>
      </c>
      <c r="AF143" s="30">
        <f t="shared" si="113"/>
        <v>0</v>
      </c>
      <c r="AG143" s="30">
        <f t="shared" si="113"/>
        <v>0</v>
      </c>
      <c r="AH143" s="30">
        <f t="shared" si="113"/>
        <v>0</v>
      </c>
      <c r="AI143" s="30">
        <f t="shared" si="113"/>
        <v>0</v>
      </c>
      <c r="AJ143" s="30">
        <f t="shared" ref="AJ143:BO143" si="114">IF(AJ23=0,0,((AJ5*0.5)+AI23-AJ41)*AJ78*AJ110*AJ$2)</f>
        <v>0</v>
      </c>
      <c r="AK143" s="30">
        <f t="shared" si="114"/>
        <v>0</v>
      </c>
      <c r="AL143" s="30">
        <f t="shared" si="114"/>
        <v>0</v>
      </c>
      <c r="AM143" s="30">
        <f t="shared" si="114"/>
        <v>0</v>
      </c>
      <c r="AN143" s="30">
        <f t="shared" si="114"/>
        <v>0</v>
      </c>
      <c r="AO143" s="30">
        <f t="shared" si="114"/>
        <v>0</v>
      </c>
      <c r="AP143" s="30">
        <f t="shared" si="114"/>
        <v>0</v>
      </c>
      <c r="AQ143" s="30">
        <f t="shared" si="114"/>
        <v>0</v>
      </c>
      <c r="AR143" s="30">
        <f t="shared" si="114"/>
        <v>0</v>
      </c>
      <c r="AS143" s="30">
        <f t="shared" si="114"/>
        <v>0</v>
      </c>
      <c r="AT143" s="30">
        <f t="shared" si="114"/>
        <v>0</v>
      </c>
      <c r="AU143" s="30">
        <f t="shared" si="114"/>
        <v>0</v>
      </c>
      <c r="AV143" s="30">
        <f t="shared" si="114"/>
        <v>0</v>
      </c>
      <c r="AW143" s="30">
        <f t="shared" si="114"/>
        <v>0</v>
      </c>
      <c r="AX143" s="30">
        <f t="shared" si="114"/>
        <v>0</v>
      </c>
      <c r="AY143" s="30">
        <f t="shared" si="114"/>
        <v>0</v>
      </c>
      <c r="AZ143" s="30">
        <f t="shared" si="114"/>
        <v>0</v>
      </c>
      <c r="BA143" s="30">
        <f t="shared" si="114"/>
        <v>0</v>
      </c>
      <c r="BB143" s="30">
        <f t="shared" si="114"/>
        <v>0</v>
      </c>
      <c r="BC143" s="30">
        <f t="shared" si="114"/>
        <v>0</v>
      </c>
      <c r="BD143" s="30">
        <f t="shared" si="114"/>
        <v>0</v>
      </c>
      <c r="BE143" s="30">
        <f t="shared" si="114"/>
        <v>0</v>
      </c>
      <c r="BF143" s="30">
        <f t="shared" si="114"/>
        <v>0</v>
      </c>
      <c r="BG143" s="30">
        <f t="shared" si="114"/>
        <v>0</v>
      </c>
      <c r="BH143" s="30">
        <f t="shared" si="114"/>
        <v>0</v>
      </c>
      <c r="BI143" s="30">
        <f t="shared" si="114"/>
        <v>0</v>
      </c>
      <c r="BJ143" s="30">
        <f t="shared" si="114"/>
        <v>0</v>
      </c>
      <c r="BK143" s="30">
        <f t="shared" si="114"/>
        <v>0</v>
      </c>
      <c r="BL143" s="30">
        <f t="shared" si="114"/>
        <v>0</v>
      </c>
      <c r="BM143" s="30">
        <f t="shared" si="114"/>
        <v>0</v>
      </c>
      <c r="BN143" s="30">
        <f t="shared" si="114"/>
        <v>0</v>
      </c>
      <c r="BO143" s="30">
        <f t="shared" si="114"/>
        <v>0</v>
      </c>
      <c r="BP143" s="30">
        <f t="shared" ref="BP143:CH143" si="115">IF(BP23=0,0,((BP5*0.5)+BO23-BP41)*BP78*BP110*BP$2)</f>
        <v>0</v>
      </c>
      <c r="BQ143" s="30">
        <f t="shared" si="115"/>
        <v>0</v>
      </c>
      <c r="BR143" s="30">
        <f t="shared" si="115"/>
        <v>0</v>
      </c>
      <c r="BS143" s="30">
        <f t="shared" si="115"/>
        <v>0</v>
      </c>
      <c r="BT143" s="30">
        <f t="shared" si="115"/>
        <v>0</v>
      </c>
      <c r="BU143" s="30">
        <f t="shared" si="115"/>
        <v>0</v>
      </c>
      <c r="BV143" s="30">
        <f t="shared" si="115"/>
        <v>0</v>
      </c>
      <c r="BW143" s="30">
        <f t="shared" si="115"/>
        <v>0</v>
      </c>
      <c r="BX143" s="30">
        <f t="shared" si="115"/>
        <v>0</v>
      </c>
      <c r="BY143" s="30">
        <f t="shared" si="115"/>
        <v>0</v>
      </c>
      <c r="BZ143" s="30">
        <f t="shared" si="115"/>
        <v>0</v>
      </c>
      <c r="CA143" s="30">
        <f t="shared" si="115"/>
        <v>0</v>
      </c>
      <c r="CB143" s="30">
        <f t="shared" si="115"/>
        <v>0</v>
      </c>
      <c r="CC143" s="30">
        <f t="shared" si="115"/>
        <v>0</v>
      </c>
      <c r="CD143" s="30">
        <f t="shared" si="115"/>
        <v>0</v>
      </c>
      <c r="CE143" s="30">
        <f t="shared" si="115"/>
        <v>0</v>
      </c>
      <c r="CF143" s="30">
        <f t="shared" si="115"/>
        <v>0</v>
      </c>
      <c r="CG143" s="30">
        <f t="shared" si="115"/>
        <v>0</v>
      </c>
      <c r="CH143" s="33">
        <f t="shared" si="115"/>
        <v>0</v>
      </c>
    </row>
    <row r="144" spans="1:86" hidden="1" x14ac:dyDescent="0.3">
      <c r="A144" s="569"/>
      <c r="B144" s="288" t="s">
        <v>0</v>
      </c>
      <c r="C144" s="30">
        <f t="shared" si="112"/>
        <v>0</v>
      </c>
      <c r="D144" s="30">
        <f t="shared" ref="D144:AI144" si="116">IF(D24=0,0,((D6*0.5)+C24-D42)*D79*D111*D$2)</f>
        <v>0</v>
      </c>
      <c r="E144" s="30">
        <f t="shared" si="116"/>
        <v>0</v>
      </c>
      <c r="F144" s="30">
        <f t="shared" si="116"/>
        <v>0</v>
      </c>
      <c r="G144" s="30">
        <f t="shared" si="116"/>
        <v>0</v>
      </c>
      <c r="H144" s="30">
        <f t="shared" si="116"/>
        <v>0</v>
      </c>
      <c r="I144" s="30">
        <f t="shared" si="116"/>
        <v>515.37985052829652</v>
      </c>
      <c r="J144" s="30">
        <f t="shared" si="116"/>
        <v>979.30719906263823</v>
      </c>
      <c r="K144" s="30">
        <f t="shared" si="116"/>
        <v>424.92634475895971</v>
      </c>
      <c r="L144" s="30">
        <f t="shared" si="116"/>
        <v>144.43820093823786</v>
      </c>
      <c r="M144" s="30">
        <f t="shared" si="116"/>
        <v>237.56611489167599</v>
      </c>
      <c r="N144" s="30">
        <f t="shared" si="116"/>
        <v>379.13567210779729</v>
      </c>
      <c r="O144" s="30">
        <f t="shared" si="116"/>
        <v>385.20937966709806</v>
      </c>
      <c r="P144" s="30">
        <f t="shared" si="116"/>
        <v>327.19675286261094</v>
      </c>
      <c r="Q144" s="30">
        <f t="shared" si="116"/>
        <v>264.71780763048719</v>
      </c>
      <c r="R144" s="30">
        <f t="shared" si="116"/>
        <v>155.71769986866869</v>
      </c>
      <c r="S144" s="30">
        <f t="shared" si="116"/>
        <v>174.29620663172088</v>
      </c>
      <c r="T144" s="30">
        <f t="shared" si="116"/>
        <v>804.86475359716064</v>
      </c>
      <c r="U144" s="30">
        <f t="shared" si="116"/>
        <v>1030.759701056593</v>
      </c>
      <c r="V144" s="30">
        <f t="shared" si="116"/>
        <v>979.30719906263823</v>
      </c>
      <c r="W144" s="30">
        <f t="shared" si="116"/>
        <v>424.92634475895971</v>
      </c>
      <c r="X144" s="30">
        <f t="shared" si="116"/>
        <v>144.43820093823786</v>
      </c>
      <c r="Y144" s="30">
        <f t="shared" si="116"/>
        <v>237.56611489167599</v>
      </c>
      <c r="Z144" s="30">
        <f t="shared" si="116"/>
        <v>379.13567210779729</v>
      </c>
      <c r="AA144" s="30">
        <f t="shared" si="116"/>
        <v>385.20937966709806</v>
      </c>
      <c r="AB144" s="30">
        <f t="shared" si="116"/>
        <v>327.19675286261094</v>
      </c>
      <c r="AC144" s="30">
        <f t="shared" si="116"/>
        <v>264.71780763048719</v>
      </c>
      <c r="AD144" s="30">
        <f t="shared" si="116"/>
        <v>155.71769986866869</v>
      </c>
      <c r="AE144" s="30">
        <f t="shared" si="116"/>
        <v>174.29620663172088</v>
      </c>
      <c r="AF144" s="30">
        <f t="shared" si="116"/>
        <v>804.86475359716064</v>
      </c>
      <c r="AG144" s="30">
        <f t="shared" si="116"/>
        <v>1030.759701056593</v>
      </c>
      <c r="AH144" s="30">
        <f t="shared" si="116"/>
        <v>979.30719906263823</v>
      </c>
      <c r="AI144" s="30">
        <f t="shared" si="116"/>
        <v>424.92634475895971</v>
      </c>
      <c r="AJ144" s="30">
        <f t="shared" ref="AJ144:BO144" si="117">IF(AJ24=0,0,((AJ6*0.5)+AI24-AJ42)*AJ79*AJ111*AJ$2)</f>
        <v>144.43820093823786</v>
      </c>
      <c r="AK144" s="30">
        <f t="shared" si="117"/>
        <v>237.56611489167599</v>
      </c>
      <c r="AL144" s="30">
        <f t="shared" si="117"/>
        <v>379.13567210779729</v>
      </c>
      <c r="AM144" s="30">
        <f t="shared" si="117"/>
        <v>385.20937966709806</v>
      </c>
      <c r="AN144" s="30">
        <f t="shared" si="117"/>
        <v>327.19675286261094</v>
      </c>
      <c r="AO144" s="30">
        <f t="shared" si="117"/>
        <v>264.71780763048719</v>
      </c>
      <c r="AP144" s="30">
        <f t="shared" si="117"/>
        <v>155.71769986866869</v>
      </c>
      <c r="AQ144" s="30">
        <f t="shared" si="117"/>
        <v>174.29620663172088</v>
      </c>
      <c r="AR144" s="30">
        <f t="shared" si="117"/>
        <v>804.86475359716064</v>
      </c>
      <c r="AS144" s="30">
        <f t="shared" si="117"/>
        <v>1030.759701056593</v>
      </c>
      <c r="AT144" s="30">
        <f t="shared" si="117"/>
        <v>979.30719906263823</v>
      </c>
      <c r="AU144" s="30">
        <f t="shared" si="117"/>
        <v>424.92634475895971</v>
      </c>
      <c r="AV144" s="30">
        <f t="shared" si="117"/>
        <v>144.43820093823786</v>
      </c>
      <c r="AW144" s="30">
        <f t="shared" si="117"/>
        <v>237.56611489167599</v>
      </c>
      <c r="AX144" s="30">
        <f t="shared" si="117"/>
        <v>379.13567210779729</v>
      </c>
      <c r="AY144" s="30">
        <f t="shared" si="117"/>
        <v>385.20937966709806</v>
      </c>
      <c r="AZ144" s="30">
        <f t="shared" si="117"/>
        <v>327.19675286261094</v>
      </c>
      <c r="BA144" s="30">
        <f t="shared" si="117"/>
        <v>264.71780763048719</v>
      </c>
      <c r="BB144" s="30">
        <f t="shared" si="117"/>
        <v>155.71769986866869</v>
      </c>
      <c r="BC144" s="30">
        <f t="shared" si="117"/>
        <v>174.29620663172088</v>
      </c>
      <c r="BD144" s="30">
        <f t="shared" si="117"/>
        <v>804.86475359716064</v>
      </c>
      <c r="BE144" s="30">
        <f t="shared" si="117"/>
        <v>1030.759701056593</v>
      </c>
      <c r="BF144" s="30">
        <f t="shared" si="117"/>
        <v>979.30719906263823</v>
      </c>
      <c r="BG144" s="30">
        <f t="shared" si="117"/>
        <v>424.92634475895971</v>
      </c>
      <c r="BH144" s="30">
        <f t="shared" si="117"/>
        <v>144.43820093823786</v>
      </c>
      <c r="BI144" s="30">
        <f t="shared" si="117"/>
        <v>237.56611489167599</v>
      </c>
      <c r="BJ144" s="30">
        <f t="shared" si="117"/>
        <v>379.13567210779729</v>
      </c>
      <c r="BK144" s="30">
        <f t="shared" si="117"/>
        <v>385.20937966709806</v>
      </c>
      <c r="BL144" s="30">
        <f t="shared" si="117"/>
        <v>327.19675286261094</v>
      </c>
      <c r="BM144" s="30">
        <f t="shared" si="117"/>
        <v>264.71780763048719</v>
      </c>
      <c r="BN144" s="30">
        <f t="shared" si="117"/>
        <v>155.71769986866869</v>
      </c>
      <c r="BO144" s="30">
        <f t="shared" si="117"/>
        <v>174.29620663172088</v>
      </c>
      <c r="BP144" s="30">
        <f t="shared" ref="BP144:CH144" si="118">IF(BP24=0,0,((BP6*0.5)+BO24-BP42)*BP79*BP111*BP$2)</f>
        <v>804.86475359716064</v>
      </c>
      <c r="BQ144" s="30">
        <f t="shared" si="118"/>
        <v>1030.759701056593</v>
      </c>
      <c r="BR144" s="30">
        <f t="shared" si="118"/>
        <v>979.30719906263823</v>
      </c>
      <c r="BS144" s="30">
        <f t="shared" si="118"/>
        <v>424.92634475895971</v>
      </c>
      <c r="BT144" s="30">
        <f t="shared" si="118"/>
        <v>144.43820093823786</v>
      </c>
      <c r="BU144" s="30">
        <f t="shared" si="118"/>
        <v>237.56611489167599</v>
      </c>
      <c r="BV144" s="30">
        <f t="shared" si="118"/>
        <v>379.13567210779729</v>
      </c>
      <c r="BW144" s="30">
        <f t="shared" si="118"/>
        <v>385.20937966709806</v>
      </c>
      <c r="BX144" s="30">
        <f t="shared" si="118"/>
        <v>327.19675286261094</v>
      </c>
      <c r="BY144" s="30">
        <f t="shared" si="118"/>
        <v>264.71780763048719</v>
      </c>
      <c r="BZ144" s="30">
        <f t="shared" si="118"/>
        <v>155.71769986866869</v>
      </c>
      <c r="CA144" s="30">
        <f t="shared" si="118"/>
        <v>174.29620663172088</v>
      </c>
      <c r="CB144" s="30">
        <f t="shared" si="118"/>
        <v>804.86475359716064</v>
      </c>
      <c r="CC144" s="30">
        <f t="shared" si="118"/>
        <v>1030.759701056593</v>
      </c>
      <c r="CD144" s="30">
        <f t="shared" si="118"/>
        <v>979.30719906263823</v>
      </c>
      <c r="CE144" s="30">
        <f t="shared" si="118"/>
        <v>424.92634475895971</v>
      </c>
      <c r="CF144" s="30">
        <f t="shared" si="118"/>
        <v>144.43820093823786</v>
      </c>
      <c r="CG144" s="30">
        <f t="shared" si="118"/>
        <v>237.56611489167599</v>
      </c>
      <c r="CH144" s="33">
        <f t="shared" si="118"/>
        <v>379.13567210779729</v>
      </c>
    </row>
    <row r="145" spans="1:86" hidden="1" x14ac:dyDescent="0.3">
      <c r="A145" s="569"/>
      <c r="B145" s="288" t="s">
        <v>21</v>
      </c>
      <c r="C145" s="30">
        <f t="shared" si="112"/>
        <v>0</v>
      </c>
      <c r="D145" s="30">
        <f t="shared" ref="D145:AI145" si="119">IF(D25=0,0,((D7*0.5)+C25-D43)*D80*D112*D$2)</f>
        <v>0</v>
      </c>
      <c r="E145" s="30">
        <f t="shared" si="119"/>
        <v>0</v>
      </c>
      <c r="F145" s="30">
        <f t="shared" si="119"/>
        <v>0</v>
      </c>
      <c r="G145" s="30">
        <f t="shared" si="119"/>
        <v>0</v>
      </c>
      <c r="H145" s="30">
        <f t="shared" si="119"/>
        <v>0</v>
      </c>
      <c r="I145" s="30">
        <f t="shared" si="119"/>
        <v>0</v>
      </c>
      <c r="J145" s="30">
        <f t="shared" si="119"/>
        <v>0</v>
      </c>
      <c r="K145" s="30">
        <f t="shared" si="119"/>
        <v>0</v>
      </c>
      <c r="L145" s="30">
        <f t="shared" si="119"/>
        <v>0</v>
      </c>
      <c r="M145" s="30">
        <f t="shared" si="119"/>
        <v>0</v>
      </c>
      <c r="N145" s="30">
        <f t="shared" si="119"/>
        <v>0</v>
      </c>
      <c r="O145" s="30">
        <f t="shared" si="119"/>
        <v>0</v>
      </c>
      <c r="P145" s="30">
        <f t="shared" si="119"/>
        <v>0</v>
      </c>
      <c r="Q145" s="30">
        <f t="shared" si="119"/>
        <v>0</v>
      </c>
      <c r="R145" s="30">
        <f t="shared" si="119"/>
        <v>0</v>
      </c>
      <c r="S145" s="30">
        <f t="shared" si="119"/>
        <v>0</v>
      </c>
      <c r="T145" s="30">
        <f t="shared" si="119"/>
        <v>0</v>
      </c>
      <c r="U145" s="30">
        <f t="shared" si="119"/>
        <v>0</v>
      </c>
      <c r="V145" s="30">
        <f t="shared" si="119"/>
        <v>0</v>
      </c>
      <c r="W145" s="30">
        <f t="shared" si="119"/>
        <v>0</v>
      </c>
      <c r="X145" s="30">
        <f t="shared" si="119"/>
        <v>0</v>
      </c>
      <c r="Y145" s="30">
        <f t="shared" si="119"/>
        <v>0</v>
      </c>
      <c r="Z145" s="30">
        <f t="shared" si="119"/>
        <v>0</v>
      </c>
      <c r="AA145" s="30">
        <f t="shared" si="119"/>
        <v>0</v>
      </c>
      <c r="AB145" s="30">
        <f t="shared" si="119"/>
        <v>0</v>
      </c>
      <c r="AC145" s="30">
        <f t="shared" si="119"/>
        <v>0</v>
      </c>
      <c r="AD145" s="30">
        <f t="shared" si="119"/>
        <v>0</v>
      </c>
      <c r="AE145" s="30">
        <f t="shared" si="119"/>
        <v>0</v>
      </c>
      <c r="AF145" s="30">
        <f t="shared" si="119"/>
        <v>0</v>
      </c>
      <c r="AG145" s="30">
        <f t="shared" si="119"/>
        <v>0</v>
      </c>
      <c r="AH145" s="30">
        <f t="shared" si="119"/>
        <v>0</v>
      </c>
      <c r="AI145" s="30">
        <f t="shared" si="119"/>
        <v>0</v>
      </c>
      <c r="AJ145" s="30">
        <f t="shared" ref="AJ145:BO145" si="120">IF(AJ25=0,0,((AJ7*0.5)+AI25-AJ43)*AJ80*AJ112*AJ$2)</f>
        <v>0</v>
      </c>
      <c r="AK145" s="30">
        <f t="shared" si="120"/>
        <v>0</v>
      </c>
      <c r="AL145" s="30">
        <f t="shared" si="120"/>
        <v>0</v>
      </c>
      <c r="AM145" s="30">
        <f t="shared" si="120"/>
        <v>0</v>
      </c>
      <c r="AN145" s="30">
        <f t="shared" si="120"/>
        <v>0</v>
      </c>
      <c r="AO145" s="30">
        <f t="shared" si="120"/>
        <v>0</v>
      </c>
      <c r="AP145" s="30">
        <f t="shared" si="120"/>
        <v>0</v>
      </c>
      <c r="AQ145" s="30">
        <f t="shared" si="120"/>
        <v>0</v>
      </c>
      <c r="AR145" s="30">
        <f t="shared" si="120"/>
        <v>0</v>
      </c>
      <c r="AS145" s="30">
        <f t="shared" si="120"/>
        <v>0</v>
      </c>
      <c r="AT145" s="30">
        <f t="shared" si="120"/>
        <v>0</v>
      </c>
      <c r="AU145" s="30">
        <f t="shared" si="120"/>
        <v>0</v>
      </c>
      <c r="AV145" s="30">
        <f t="shared" si="120"/>
        <v>0</v>
      </c>
      <c r="AW145" s="30">
        <f t="shared" si="120"/>
        <v>0</v>
      </c>
      <c r="AX145" s="30">
        <f t="shared" si="120"/>
        <v>0</v>
      </c>
      <c r="AY145" s="30">
        <f t="shared" si="120"/>
        <v>0</v>
      </c>
      <c r="AZ145" s="30">
        <f t="shared" si="120"/>
        <v>0</v>
      </c>
      <c r="BA145" s="30">
        <f t="shared" si="120"/>
        <v>0</v>
      </c>
      <c r="BB145" s="30">
        <f t="shared" si="120"/>
        <v>0</v>
      </c>
      <c r="BC145" s="30">
        <f t="shared" si="120"/>
        <v>0</v>
      </c>
      <c r="BD145" s="30">
        <f t="shared" si="120"/>
        <v>0</v>
      </c>
      <c r="BE145" s="30">
        <f t="shared" si="120"/>
        <v>0</v>
      </c>
      <c r="BF145" s="30">
        <f t="shared" si="120"/>
        <v>0</v>
      </c>
      <c r="BG145" s="30">
        <f t="shared" si="120"/>
        <v>0</v>
      </c>
      <c r="BH145" s="30">
        <f t="shared" si="120"/>
        <v>0</v>
      </c>
      <c r="BI145" s="30">
        <f t="shared" si="120"/>
        <v>0</v>
      </c>
      <c r="BJ145" s="30">
        <f t="shared" si="120"/>
        <v>0</v>
      </c>
      <c r="BK145" s="30">
        <f t="shared" si="120"/>
        <v>0</v>
      </c>
      <c r="BL145" s="30">
        <f t="shared" si="120"/>
        <v>0</v>
      </c>
      <c r="BM145" s="30">
        <f t="shared" si="120"/>
        <v>0</v>
      </c>
      <c r="BN145" s="30">
        <f t="shared" si="120"/>
        <v>0</v>
      </c>
      <c r="BO145" s="30">
        <f t="shared" si="120"/>
        <v>0</v>
      </c>
      <c r="BP145" s="30">
        <f t="shared" ref="BP145:CH145" si="121">IF(BP25=0,0,((BP7*0.5)+BO25-BP43)*BP80*BP112*BP$2)</f>
        <v>0</v>
      </c>
      <c r="BQ145" s="30">
        <f t="shared" si="121"/>
        <v>0</v>
      </c>
      <c r="BR145" s="30">
        <f t="shared" si="121"/>
        <v>0</v>
      </c>
      <c r="BS145" s="30">
        <f t="shared" si="121"/>
        <v>0</v>
      </c>
      <c r="BT145" s="30">
        <f t="shared" si="121"/>
        <v>0</v>
      </c>
      <c r="BU145" s="30">
        <f t="shared" si="121"/>
        <v>0</v>
      </c>
      <c r="BV145" s="30">
        <f t="shared" si="121"/>
        <v>0</v>
      </c>
      <c r="BW145" s="30">
        <f t="shared" si="121"/>
        <v>0</v>
      </c>
      <c r="BX145" s="30">
        <f t="shared" si="121"/>
        <v>0</v>
      </c>
      <c r="BY145" s="30">
        <f t="shared" si="121"/>
        <v>0</v>
      </c>
      <c r="BZ145" s="30">
        <f t="shared" si="121"/>
        <v>0</v>
      </c>
      <c r="CA145" s="30">
        <f t="shared" si="121"/>
        <v>0</v>
      </c>
      <c r="CB145" s="30">
        <f t="shared" si="121"/>
        <v>0</v>
      </c>
      <c r="CC145" s="30">
        <f t="shared" si="121"/>
        <v>0</v>
      </c>
      <c r="CD145" s="30">
        <f t="shared" si="121"/>
        <v>0</v>
      </c>
      <c r="CE145" s="30">
        <f t="shared" si="121"/>
        <v>0</v>
      </c>
      <c r="CF145" s="30">
        <f t="shared" si="121"/>
        <v>0</v>
      </c>
      <c r="CG145" s="30">
        <f t="shared" si="121"/>
        <v>0</v>
      </c>
      <c r="CH145" s="33">
        <f t="shared" si="121"/>
        <v>0</v>
      </c>
    </row>
    <row r="146" spans="1:86" hidden="1" x14ac:dyDescent="0.3">
      <c r="A146" s="569"/>
      <c r="B146" s="288" t="s">
        <v>1</v>
      </c>
      <c r="C146" s="30">
        <f t="shared" si="112"/>
        <v>0</v>
      </c>
      <c r="D146" s="30">
        <f t="shared" ref="D146:AI146" si="122">IF(D26=0,0,((D8*0.5)+C26-D44)*D81*D113*D$2)</f>
        <v>0</v>
      </c>
      <c r="E146" s="30">
        <f t="shared" si="122"/>
        <v>0</v>
      </c>
      <c r="F146" s="30">
        <f t="shared" si="122"/>
        <v>0</v>
      </c>
      <c r="G146" s="30">
        <f t="shared" si="122"/>
        <v>0</v>
      </c>
      <c r="H146" s="30">
        <f t="shared" si="122"/>
        <v>0</v>
      </c>
      <c r="I146" s="30">
        <f t="shared" si="122"/>
        <v>0</v>
      </c>
      <c r="J146" s="30">
        <f t="shared" si="122"/>
        <v>0</v>
      </c>
      <c r="K146" s="30">
        <f t="shared" si="122"/>
        <v>0</v>
      </c>
      <c r="L146" s="30">
        <f t="shared" si="122"/>
        <v>0</v>
      </c>
      <c r="M146" s="30">
        <f t="shared" si="122"/>
        <v>0</v>
      </c>
      <c r="N146" s="30">
        <f t="shared" si="122"/>
        <v>0</v>
      </c>
      <c r="O146" s="30">
        <f t="shared" si="122"/>
        <v>0</v>
      </c>
      <c r="P146" s="30">
        <f t="shared" si="122"/>
        <v>0</v>
      </c>
      <c r="Q146" s="30">
        <f t="shared" si="122"/>
        <v>0</v>
      </c>
      <c r="R146" s="30">
        <f t="shared" si="122"/>
        <v>0</v>
      </c>
      <c r="S146" s="30">
        <f t="shared" si="122"/>
        <v>0</v>
      </c>
      <c r="T146" s="30">
        <f t="shared" si="122"/>
        <v>0</v>
      </c>
      <c r="U146" s="30">
        <f t="shared" si="122"/>
        <v>0</v>
      </c>
      <c r="V146" s="30">
        <f t="shared" si="122"/>
        <v>0</v>
      </c>
      <c r="W146" s="30">
        <f t="shared" si="122"/>
        <v>0</v>
      </c>
      <c r="X146" s="30">
        <f t="shared" si="122"/>
        <v>0</v>
      </c>
      <c r="Y146" s="30">
        <f t="shared" si="122"/>
        <v>0</v>
      </c>
      <c r="Z146" s="30">
        <f t="shared" si="122"/>
        <v>0</v>
      </c>
      <c r="AA146" s="30">
        <f t="shared" si="122"/>
        <v>0</v>
      </c>
      <c r="AB146" s="30">
        <f t="shared" si="122"/>
        <v>0</v>
      </c>
      <c r="AC146" s="30">
        <f t="shared" si="122"/>
        <v>0</v>
      </c>
      <c r="AD146" s="30">
        <f t="shared" si="122"/>
        <v>0</v>
      </c>
      <c r="AE146" s="30">
        <f t="shared" si="122"/>
        <v>0</v>
      </c>
      <c r="AF146" s="30">
        <f t="shared" si="122"/>
        <v>0</v>
      </c>
      <c r="AG146" s="30">
        <f t="shared" si="122"/>
        <v>0</v>
      </c>
      <c r="AH146" s="30">
        <f t="shared" si="122"/>
        <v>0</v>
      </c>
      <c r="AI146" s="30">
        <f t="shared" si="122"/>
        <v>0</v>
      </c>
      <c r="AJ146" s="30">
        <f t="shared" ref="AJ146:BO146" si="123">IF(AJ26=0,0,((AJ8*0.5)+AI26-AJ44)*AJ81*AJ113*AJ$2)</f>
        <v>0</v>
      </c>
      <c r="AK146" s="30">
        <f t="shared" si="123"/>
        <v>0</v>
      </c>
      <c r="AL146" s="30">
        <f t="shared" si="123"/>
        <v>0</v>
      </c>
      <c r="AM146" s="30">
        <f t="shared" si="123"/>
        <v>0</v>
      </c>
      <c r="AN146" s="30">
        <f t="shared" si="123"/>
        <v>0</v>
      </c>
      <c r="AO146" s="30">
        <f t="shared" si="123"/>
        <v>0</v>
      </c>
      <c r="AP146" s="30">
        <f t="shared" si="123"/>
        <v>0</v>
      </c>
      <c r="AQ146" s="30">
        <f t="shared" si="123"/>
        <v>0</v>
      </c>
      <c r="AR146" s="30">
        <f t="shared" si="123"/>
        <v>0</v>
      </c>
      <c r="AS146" s="30">
        <f t="shared" si="123"/>
        <v>0</v>
      </c>
      <c r="AT146" s="30">
        <f t="shared" si="123"/>
        <v>0</v>
      </c>
      <c r="AU146" s="30">
        <f t="shared" si="123"/>
        <v>0</v>
      </c>
      <c r="AV146" s="30">
        <f t="shared" si="123"/>
        <v>0</v>
      </c>
      <c r="AW146" s="30">
        <f t="shared" si="123"/>
        <v>0</v>
      </c>
      <c r="AX146" s="30">
        <f t="shared" si="123"/>
        <v>0</v>
      </c>
      <c r="AY146" s="30">
        <f t="shared" si="123"/>
        <v>0</v>
      </c>
      <c r="AZ146" s="30">
        <f t="shared" si="123"/>
        <v>0</v>
      </c>
      <c r="BA146" s="30">
        <f t="shared" si="123"/>
        <v>0</v>
      </c>
      <c r="BB146" s="30">
        <f t="shared" si="123"/>
        <v>0</v>
      </c>
      <c r="BC146" s="30">
        <f t="shared" si="123"/>
        <v>0</v>
      </c>
      <c r="BD146" s="30">
        <f t="shared" si="123"/>
        <v>0</v>
      </c>
      <c r="BE146" s="30">
        <f t="shared" si="123"/>
        <v>0</v>
      </c>
      <c r="BF146" s="30">
        <f t="shared" si="123"/>
        <v>0</v>
      </c>
      <c r="BG146" s="30">
        <f t="shared" si="123"/>
        <v>0</v>
      </c>
      <c r="BH146" s="30">
        <f t="shared" si="123"/>
        <v>0</v>
      </c>
      <c r="BI146" s="30">
        <f t="shared" si="123"/>
        <v>0</v>
      </c>
      <c r="BJ146" s="30">
        <f t="shared" si="123"/>
        <v>0</v>
      </c>
      <c r="BK146" s="30">
        <f t="shared" si="123"/>
        <v>0</v>
      </c>
      <c r="BL146" s="30">
        <f t="shared" si="123"/>
        <v>0</v>
      </c>
      <c r="BM146" s="30">
        <f t="shared" si="123"/>
        <v>0</v>
      </c>
      <c r="BN146" s="30">
        <f t="shared" si="123"/>
        <v>0</v>
      </c>
      <c r="BO146" s="30">
        <f t="shared" si="123"/>
        <v>0</v>
      </c>
      <c r="BP146" s="30">
        <f t="shared" ref="BP146:CH146" si="124">IF(BP26=0,0,((BP8*0.5)+BO26-BP44)*BP81*BP113*BP$2)</f>
        <v>0</v>
      </c>
      <c r="BQ146" s="30">
        <f t="shared" si="124"/>
        <v>0</v>
      </c>
      <c r="BR146" s="30">
        <f t="shared" si="124"/>
        <v>0</v>
      </c>
      <c r="BS146" s="30">
        <f t="shared" si="124"/>
        <v>0</v>
      </c>
      <c r="BT146" s="30">
        <f t="shared" si="124"/>
        <v>0</v>
      </c>
      <c r="BU146" s="30">
        <f t="shared" si="124"/>
        <v>0</v>
      </c>
      <c r="BV146" s="30">
        <f t="shared" si="124"/>
        <v>0</v>
      </c>
      <c r="BW146" s="30">
        <f t="shared" si="124"/>
        <v>0</v>
      </c>
      <c r="BX146" s="30">
        <f t="shared" si="124"/>
        <v>0</v>
      </c>
      <c r="BY146" s="30">
        <f t="shared" si="124"/>
        <v>0</v>
      </c>
      <c r="BZ146" s="30">
        <f t="shared" si="124"/>
        <v>0</v>
      </c>
      <c r="CA146" s="30">
        <f t="shared" si="124"/>
        <v>0</v>
      </c>
      <c r="CB146" s="30">
        <f t="shared" si="124"/>
        <v>0</v>
      </c>
      <c r="CC146" s="30">
        <f t="shared" si="124"/>
        <v>0</v>
      </c>
      <c r="CD146" s="30">
        <f t="shared" si="124"/>
        <v>0</v>
      </c>
      <c r="CE146" s="30">
        <f t="shared" si="124"/>
        <v>0</v>
      </c>
      <c r="CF146" s="30">
        <f t="shared" si="124"/>
        <v>0</v>
      </c>
      <c r="CG146" s="30">
        <f t="shared" si="124"/>
        <v>0</v>
      </c>
      <c r="CH146" s="33">
        <f t="shared" si="124"/>
        <v>0</v>
      </c>
    </row>
    <row r="147" spans="1:86" hidden="1" x14ac:dyDescent="0.3">
      <c r="A147" s="569"/>
      <c r="B147" s="288" t="s">
        <v>22</v>
      </c>
      <c r="C147" s="30">
        <f t="shared" si="112"/>
        <v>0</v>
      </c>
      <c r="D147" s="30">
        <f t="shared" ref="D147:AI147" si="125">IF(D27=0,0,((D9*0.5)+C27-D45)*D82*D114*D$2)</f>
        <v>0</v>
      </c>
      <c r="E147" s="30">
        <f t="shared" si="125"/>
        <v>0</v>
      </c>
      <c r="F147" s="30">
        <f t="shared" si="125"/>
        <v>0</v>
      </c>
      <c r="G147" s="30">
        <f t="shared" si="125"/>
        <v>0</v>
      </c>
      <c r="H147" s="30">
        <f t="shared" si="125"/>
        <v>0</v>
      </c>
      <c r="I147" s="30">
        <f t="shared" si="125"/>
        <v>0</v>
      </c>
      <c r="J147" s="30">
        <f t="shared" si="125"/>
        <v>0</v>
      </c>
      <c r="K147" s="30">
        <f t="shared" si="125"/>
        <v>0</v>
      </c>
      <c r="L147" s="30">
        <f t="shared" si="125"/>
        <v>0</v>
      </c>
      <c r="M147" s="30">
        <f t="shared" si="125"/>
        <v>0</v>
      </c>
      <c r="N147" s="30">
        <f t="shared" si="125"/>
        <v>0</v>
      </c>
      <c r="O147" s="30">
        <f t="shared" si="125"/>
        <v>0</v>
      </c>
      <c r="P147" s="30">
        <f t="shared" si="125"/>
        <v>0</v>
      </c>
      <c r="Q147" s="30">
        <f t="shared" si="125"/>
        <v>0</v>
      </c>
      <c r="R147" s="30">
        <f t="shared" si="125"/>
        <v>0</v>
      </c>
      <c r="S147" s="30">
        <f t="shared" si="125"/>
        <v>0</v>
      </c>
      <c r="T147" s="30">
        <f t="shared" si="125"/>
        <v>0</v>
      </c>
      <c r="U147" s="30">
        <f t="shared" si="125"/>
        <v>0</v>
      </c>
      <c r="V147" s="30">
        <f t="shared" si="125"/>
        <v>0</v>
      </c>
      <c r="W147" s="30">
        <f t="shared" si="125"/>
        <v>0</v>
      </c>
      <c r="X147" s="30">
        <f t="shared" si="125"/>
        <v>0</v>
      </c>
      <c r="Y147" s="30">
        <f t="shared" si="125"/>
        <v>0</v>
      </c>
      <c r="Z147" s="30">
        <f t="shared" si="125"/>
        <v>0</v>
      </c>
      <c r="AA147" s="30">
        <f t="shared" si="125"/>
        <v>0</v>
      </c>
      <c r="AB147" s="30">
        <f t="shared" si="125"/>
        <v>0</v>
      </c>
      <c r="AC147" s="30">
        <f t="shared" si="125"/>
        <v>0</v>
      </c>
      <c r="AD147" s="30">
        <f t="shared" si="125"/>
        <v>0</v>
      </c>
      <c r="AE147" s="30">
        <f t="shared" si="125"/>
        <v>0</v>
      </c>
      <c r="AF147" s="30">
        <f t="shared" si="125"/>
        <v>0</v>
      </c>
      <c r="AG147" s="30">
        <f t="shared" si="125"/>
        <v>0</v>
      </c>
      <c r="AH147" s="30">
        <f t="shared" si="125"/>
        <v>0</v>
      </c>
      <c r="AI147" s="30">
        <f t="shared" si="125"/>
        <v>0</v>
      </c>
      <c r="AJ147" s="30">
        <f t="shared" ref="AJ147:BO147" si="126">IF(AJ27=0,0,((AJ9*0.5)+AI27-AJ45)*AJ82*AJ114*AJ$2)</f>
        <v>0</v>
      </c>
      <c r="AK147" s="30">
        <f t="shared" si="126"/>
        <v>0</v>
      </c>
      <c r="AL147" s="30">
        <f t="shared" si="126"/>
        <v>0</v>
      </c>
      <c r="AM147" s="30">
        <f t="shared" si="126"/>
        <v>0</v>
      </c>
      <c r="AN147" s="30">
        <f t="shared" si="126"/>
        <v>0</v>
      </c>
      <c r="AO147" s="30">
        <f t="shared" si="126"/>
        <v>0</v>
      </c>
      <c r="AP147" s="30">
        <f t="shared" si="126"/>
        <v>0</v>
      </c>
      <c r="AQ147" s="30">
        <f t="shared" si="126"/>
        <v>0</v>
      </c>
      <c r="AR147" s="30">
        <f t="shared" si="126"/>
        <v>0</v>
      </c>
      <c r="AS147" s="30">
        <f t="shared" si="126"/>
        <v>0</v>
      </c>
      <c r="AT147" s="30">
        <f t="shared" si="126"/>
        <v>0</v>
      </c>
      <c r="AU147" s="30">
        <f t="shared" si="126"/>
        <v>0</v>
      </c>
      <c r="AV147" s="30">
        <f t="shared" si="126"/>
        <v>0</v>
      </c>
      <c r="AW147" s="30">
        <f t="shared" si="126"/>
        <v>0</v>
      </c>
      <c r="AX147" s="30">
        <f t="shared" si="126"/>
        <v>0</v>
      </c>
      <c r="AY147" s="30">
        <f t="shared" si="126"/>
        <v>0</v>
      </c>
      <c r="AZ147" s="30">
        <f t="shared" si="126"/>
        <v>0</v>
      </c>
      <c r="BA147" s="30">
        <f t="shared" si="126"/>
        <v>0</v>
      </c>
      <c r="BB147" s="30">
        <f t="shared" si="126"/>
        <v>0</v>
      </c>
      <c r="BC147" s="30">
        <f t="shared" si="126"/>
        <v>0</v>
      </c>
      <c r="BD147" s="30">
        <f t="shared" si="126"/>
        <v>0</v>
      </c>
      <c r="BE147" s="30">
        <f t="shared" si="126"/>
        <v>0</v>
      </c>
      <c r="BF147" s="30">
        <f t="shared" si="126"/>
        <v>0</v>
      </c>
      <c r="BG147" s="30">
        <f t="shared" si="126"/>
        <v>0</v>
      </c>
      <c r="BH147" s="30">
        <f t="shared" si="126"/>
        <v>0</v>
      </c>
      <c r="BI147" s="30">
        <f t="shared" si="126"/>
        <v>0</v>
      </c>
      <c r="BJ147" s="30">
        <f t="shared" si="126"/>
        <v>0</v>
      </c>
      <c r="BK147" s="30">
        <f t="shared" si="126"/>
        <v>0</v>
      </c>
      <c r="BL147" s="30">
        <f t="shared" si="126"/>
        <v>0</v>
      </c>
      <c r="BM147" s="30">
        <f t="shared" si="126"/>
        <v>0</v>
      </c>
      <c r="BN147" s="30">
        <f t="shared" si="126"/>
        <v>0</v>
      </c>
      <c r="BO147" s="30">
        <f t="shared" si="126"/>
        <v>0</v>
      </c>
      <c r="BP147" s="30">
        <f t="shared" ref="BP147:CH147" si="127">IF(BP27=0,0,((BP9*0.5)+BO27-BP45)*BP82*BP114*BP$2)</f>
        <v>0</v>
      </c>
      <c r="BQ147" s="30">
        <f t="shared" si="127"/>
        <v>0</v>
      </c>
      <c r="BR147" s="30">
        <f t="shared" si="127"/>
        <v>0</v>
      </c>
      <c r="BS147" s="30">
        <f t="shared" si="127"/>
        <v>0</v>
      </c>
      <c r="BT147" s="30">
        <f t="shared" si="127"/>
        <v>0</v>
      </c>
      <c r="BU147" s="30">
        <f t="shared" si="127"/>
        <v>0</v>
      </c>
      <c r="BV147" s="30">
        <f t="shared" si="127"/>
        <v>0</v>
      </c>
      <c r="BW147" s="30">
        <f t="shared" si="127"/>
        <v>0</v>
      </c>
      <c r="BX147" s="30">
        <f t="shared" si="127"/>
        <v>0</v>
      </c>
      <c r="BY147" s="30">
        <f t="shared" si="127"/>
        <v>0</v>
      </c>
      <c r="BZ147" s="30">
        <f t="shared" si="127"/>
        <v>0</v>
      </c>
      <c r="CA147" s="30">
        <f t="shared" si="127"/>
        <v>0</v>
      </c>
      <c r="CB147" s="30">
        <f t="shared" si="127"/>
        <v>0</v>
      </c>
      <c r="CC147" s="30">
        <f t="shared" si="127"/>
        <v>0</v>
      </c>
      <c r="CD147" s="30">
        <f t="shared" si="127"/>
        <v>0</v>
      </c>
      <c r="CE147" s="30">
        <f t="shared" si="127"/>
        <v>0</v>
      </c>
      <c r="CF147" s="30">
        <f t="shared" si="127"/>
        <v>0</v>
      </c>
      <c r="CG147" s="30">
        <f t="shared" si="127"/>
        <v>0</v>
      </c>
      <c r="CH147" s="33">
        <f t="shared" si="127"/>
        <v>0</v>
      </c>
    </row>
    <row r="148" spans="1:86" hidden="1" x14ac:dyDescent="0.3">
      <c r="A148" s="569"/>
      <c r="B148" s="94" t="s">
        <v>9</v>
      </c>
      <c r="C148" s="30">
        <f t="shared" si="112"/>
        <v>0</v>
      </c>
      <c r="D148" s="30">
        <f t="shared" ref="D148:AI148" si="128">IF(D28=0,0,((D10*0.5)+C28-D46)*D83*D115*D$2)</f>
        <v>0</v>
      </c>
      <c r="E148" s="30">
        <f t="shared" si="128"/>
        <v>0</v>
      </c>
      <c r="F148" s="30">
        <f t="shared" si="128"/>
        <v>0</v>
      </c>
      <c r="G148" s="30">
        <f t="shared" si="128"/>
        <v>0</v>
      </c>
      <c r="H148" s="30">
        <f t="shared" si="128"/>
        <v>0</v>
      </c>
      <c r="I148" s="30">
        <f t="shared" si="128"/>
        <v>0</v>
      </c>
      <c r="J148" s="30">
        <f t="shared" si="128"/>
        <v>0</v>
      </c>
      <c r="K148" s="30">
        <f t="shared" si="128"/>
        <v>0</v>
      </c>
      <c r="L148" s="30">
        <f t="shared" si="128"/>
        <v>0</v>
      </c>
      <c r="M148" s="30">
        <f t="shared" si="128"/>
        <v>0</v>
      </c>
      <c r="N148" s="30">
        <f t="shared" si="128"/>
        <v>0</v>
      </c>
      <c r="O148" s="30">
        <f t="shared" si="128"/>
        <v>0</v>
      </c>
      <c r="P148" s="30">
        <f t="shared" si="128"/>
        <v>0</v>
      </c>
      <c r="Q148" s="30">
        <f t="shared" si="128"/>
        <v>0</v>
      </c>
      <c r="R148" s="30">
        <f t="shared" si="128"/>
        <v>0</v>
      </c>
      <c r="S148" s="30">
        <f t="shared" si="128"/>
        <v>0</v>
      </c>
      <c r="T148" s="30">
        <f t="shared" si="128"/>
        <v>0</v>
      </c>
      <c r="U148" s="30">
        <f t="shared" si="128"/>
        <v>0</v>
      </c>
      <c r="V148" s="30">
        <f t="shared" si="128"/>
        <v>0</v>
      </c>
      <c r="W148" s="30">
        <f t="shared" si="128"/>
        <v>0</v>
      </c>
      <c r="X148" s="30">
        <f t="shared" si="128"/>
        <v>0</v>
      </c>
      <c r="Y148" s="30">
        <f t="shared" si="128"/>
        <v>0</v>
      </c>
      <c r="Z148" s="30">
        <f t="shared" si="128"/>
        <v>0</v>
      </c>
      <c r="AA148" s="30">
        <f t="shared" si="128"/>
        <v>0</v>
      </c>
      <c r="AB148" s="30">
        <f t="shared" si="128"/>
        <v>0</v>
      </c>
      <c r="AC148" s="30">
        <f t="shared" si="128"/>
        <v>0</v>
      </c>
      <c r="AD148" s="30">
        <f t="shared" si="128"/>
        <v>0</v>
      </c>
      <c r="AE148" s="30">
        <f t="shared" si="128"/>
        <v>0</v>
      </c>
      <c r="AF148" s="30">
        <f t="shared" si="128"/>
        <v>0</v>
      </c>
      <c r="AG148" s="30">
        <f t="shared" si="128"/>
        <v>0</v>
      </c>
      <c r="AH148" s="30">
        <f t="shared" si="128"/>
        <v>0</v>
      </c>
      <c r="AI148" s="30">
        <f t="shared" si="128"/>
        <v>0</v>
      </c>
      <c r="AJ148" s="30">
        <f t="shared" ref="AJ148:BO148" si="129">IF(AJ28=0,0,((AJ10*0.5)+AI28-AJ46)*AJ83*AJ115*AJ$2)</f>
        <v>0</v>
      </c>
      <c r="AK148" s="30">
        <f t="shared" si="129"/>
        <v>0</v>
      </c>
      <c r="AL148" s="30">
        <f t="shared" si="129"/>
        <v>0</v>
      </c>
      <c r="AM148" s="30">
        <f t="shared" si="129"/>
        <v>0</v>
      </c>
      <c r="AN148" s="30">
        <f t="shared" si="129"/>
        <v>0</v>
      </c>
      <c r="AO148" s="30">
        <f t="shared" si="129"/>
        <v>0</v>
      </c>
      <c r="AP148" s="30">
        <f t="shared" si="129"/>
        <v>0</v>
      </c>
      <c r="AQ148" s="30">
        <f t="shared" si="129"/>
        <v>0</v>
      </c>
      <c r="AR148" s="30">
        <f t="shared" si="129"/>
        <v>0</v>
      </c>
      <c r="AS148" s="30">
        <f t="shared" si="129"/>
        <v>0</v>
      </c>
      <c r="AT148" s="30">
        <f t="shared" si="129"/>
        <v>0</v>
      </c>
      <c r="AU148" s="30">
        <f t="shared" si="129"/>
        <v>0</v>
      </c>
      <c r="AV148" s="30">
        <f t="shared" si="129"/>
        <v>0</v>
      </c>
      <c r="AW148" s="30">
        <f t="shared" si="129"/>
        <v>0</v>
      </c>
      <c r="AX148" s="30">
        <f t="shared" si="129"/>
        <v>0</v>
      </c>
      <c r="AY148" s="30">
        <f t="shared" si="129"/>
        <v>0</v>
      </c>
      <c r="AZ148" s="30">
        <f t="shared" si="129"/>
        <v>0</v>
      </c>
      <c r="BA148" s="30">
        <f t="shared" si="129"/>
        <v>0</v>
      </c>
      <c r="BB148" s="30">
        <f t="shared" si="129"/>
        <v>0</v>
      </c>
      <c r="BC148" s="30">
        <f t="shared" si="129"/>
        <v>0</v>
      </c>
      <c r="BD148" s="30">
        <f t="shared" si="129"/>
        <v>0</v>
      </c>
      <c r="BE148" s="30">
        <f t="shared" si="129"/>
        <v>0</v>
      </c>
      <c r="BF148" s="30">
        <f t="shared" si="129"/>
        <v>0</v>
      </c>
      <c r="BG148" s="30">
        <f t="shared" si="129"/>
        <v>0</v>
      </c>
      <c r="BH148" s="30">
        <f t="shared" si="129"/>
        <v>0</v>
      </c>
      <c r="BI148" s="30">
        <f t="shared" si="129"/>
        <v>0</v>
      </c>
      <c r="BJ148" s="30">
        <f t="shared" si="129"/>
        <v>0</v>
      </c>
      <c r="BK148" s="30">
        <f t="shared" si="129"/>
        <v>0</v>
      </c>
      <c r="BL148" s="30">
        <f t="shared" si="129"/>
        <v>0</v>
      </c>
      <c r="BM148" s="30">
        <f t="shared" si="129"/>
        <v>0</v>
      </c>
      <c r="BN148" s="30">
        <f t="shared" si="129"/>
        <v>0</v>
      </c>
      <c r="BO148" s="30">
        <f t="shared" si="129"/>
        <v>0</v>
      </c>
      <c r="BP148" s="30">
        <f t="shared" ref="BP148:CH148" si="130">IF(BP28=0,0,((BP10*0.5)+BO28-BP46)*BP83*BP115*BP$2)</f>
        <v>0</v>
      </c>
      <c r="BQ148" s="30">
        <f t="shared" si="130"/>
        <v>0</v>
      </c>
      <c r="BR148" s="30">
        <f t="shared" si="130"/>
        <v>0</v>
      </c>
      <c r="BS148" s="30">
        <f t="shared" si="130"/>
        <v>0</v>
      </c>
      <c r="BT148" s="30">
        <f t="shared" si="130"/>
        <v>0</v>
      </c>
      <c r="BU148" s="30">
        <f t="shared" si="130"/>
        <v>0</v>
      </c>
      <c r="BV148" s="30">
        <f t="shared" si="130"/>
        <v>0</v>
      </c>
      <c r="BW148" s="30">
        <f t="shared" si="130"/>
        <v>0</v>
      </c>
      <c r="BX148" s="30">
        <f t="shared" si="130"/>
        <v>0</v>
      </c>
      <c r="BY148" s="30">
        <f t="shared" si="130"/>
        <v>0</v>
      </c>
      <c r="BZ148" s="30">
        <f t="shared" si="130"/>
        <v>0</v>
      </c>
      <c r="CA148" s="30">
        <f t="shared" si="130"/>
        <v>0</v>
      </c>
      <c r="CB148" s="30">
        <f t="shared" si="130"/>
        <v>0</v>
      </c>
      <c r="CC148" s="30">
        <f t="shared" si="130"/>
        <v>0</v>
      </c>
      <c r="CD148" s="30">
        <f t="shared" si="130"/>
        <v>0</v>
      </c>
      <c r="CE148" s="30">
        <f t="shared" si="130"/>
        <v>0</v>
      </c>
      <c r="CF148" s="30">
        <f t="shared" si="130"/>
        <v>0</v>
      </c>
      <c r="CG148" s="30">
        <f t="shared" si="130"/>
        <v>0</v>
      </c>
      <c r="CH148" s="33">
        <f t="shared" si="130"/>
        <v>0</v>
      </c>
    </row>
    <row r="149" spans="1:86" hidden="1" x14ac:dyDescent="0.3">
      <c r="A149" s="569"/>
      <c r="B149" s="94" t="s">
        <v>3</v>
      </c>
      <c r="C149" s="30">
        <f t="shared" si="112"/>
        <v>0</v>
      </c>
      <c r="D149" s="30">
        <f t="shared" ref="D149:AI149" si="131">IF(D29=0,0,((D11*0.5)+C29-D47)*D84*D116*D$2)</f>
        <v>0</v>
      </c>
      <c r="E149" s="30">
        <f t="shared" si="131"/>
        <v>0</v>
      </c>
      <c r="F149" s="30">
        <f t="shared" si="131"/>
        <v>0</v>
      </c>
      <c r="G149" s="30">
        <f t="shared" si="131"/>
        <v>0</v>
      </c>
      <c r="H149" s="30">
        <f t="shared" si="131"/>
        <v>0</v>
      </c>
      <c r="I149" s="30">
        <f t="shared" si="131"/>
        <v>0</v>
      </c>
      <c r="J149" s="30">
        <f t="shared" si="131"/>
        <v>0</v>
      </c>
      <c r="K149" s="30">
        <f t="shared" si="131"/>
        <v>0</v>
      </c>
      <c r="L149" s="30">
        <f t="shared" si="131"/>
        <v>0</v>
      </c>
      <c r="M149" s="30">
        <f t="shared" si="131"/>
        <v>0</v>
      </c>
      <c r="N149" s="30">
        <f t="shared" si="131"/>
        <v>0</v>
      </c>
      <c r="O149" s="30">
        <f t="shared" si="131"/>
        <v>0</v>
      </c>
      <c r="P149" s="30">
        <f t="shared" si="131"/>
        <v>0</v>
      </c>
      <c r="Q149" s="30">
        <f t="shared" si="131"/>
        <v>0</v>
      </c>
      <c r="R149" s="30">
        <f t="shared" si="131"/>
        <v>0</v>
      </c>
      <c r="S149" s="30">
        <f t="shared" si="131"/>
        <v>0</v>
      </c>
      <c r="T149" s="30">
        <f t="shared" si="131"/>
        <v>0</v>
      </c>
      <c r="U149" s="30">
        <f t="shared" si="131"/>
        <v>0</v>
      </c>
      <c r="V149" s="30">
        <f t="shared" si="131"/>
        <v>0</v>
      </c>
      <c r="W149" s="30">
        <f t="shared" si="131"/>
        <v>0</v>
      </c>
      <c r="X149" s="30">
        <f t="shared" si="131"/>
        <v>0</v>
      </c>
      <c r="Y149" s="30">
        <f t="shared" si="131"/>
        <v>0</v>
      </c>
      <c r="Z149" s="30">
        <f t="shared" si="131"/>
        <v>0</v>
      </c>
      <c r="AA149" s="30">
        <f t="shared" si="131"/>
        <v>0</v>
      </c>
      <c r="AB149" s="30">
        <f t="shared" si="131"/>
        <v>0</v>
      </c>
      <c r="AC149" s="30">
        <f t="shared" si="131"/>
        <v>0</v>
      </c>
      <c r="AD149" s="30">
        <f t="shared" si="131"/>
        <v>0</v>
      </c>
      <c r="AE149" s="30">
        <f t="shared" si="131"/>
        <v>0</v>
      </c>
      <c r="AF149" s="30">
        <f t="shared" si="131"/>
        <v>0</v>
      </c>
      <c r="AG149" s="30">
        <f t="shared" si="131"/>
        <v>0</v>
      </c>
      <c r="AH149" s="30">
        <f t="shared" si="131"/>
        <v>0</v>
      </c>
      <c r="AI149" s="30">
        <f t="shared" si="131"/>
        <v>0</v>
      </c>
      <c r="AJ149" s="30">
        <f t="shared" ref="AJ149:BO149" si="132">IF(AJ29=0,0,((AJ11*0.5)+AI29-AJ47)*AJ84*AJ116*AJ$2)</f>
        <v>0</v>
      </c>
      <c r="AK149" s="30">
        <f t="shared" si="132"/>
        <v>0</v>
      </c>
      <c r="AL149" s="30">
        <f t="shared" si="132"/>
        <v>0</v>
      </c>
      <c r="AM149" s="30">
        <f t="shared" si="132"/>
        <v>0</v>
      </c>
      <c r="AN149" s="30">
        <f t="shared" si="132"/>
        <v>0</v>
      </c>
      <c r="AO149" s="30">
        <f t="shared" si="132"/>
        <v>0</v>
      </c>
      <c r="AP149" s="30">
        <f t="shared" si="132"/>
        <v>0</v>
      </c>
      <c r="AQ149" s="30">
        <f t="shared" si="132"/>
        <v>0</v>
      </c>
      <c r="AR149" s="30">
        <f t="shared" si="132"/>
        <v>0</v>
      </c>
      <c r="AS149" s="30">
        <f t="shared" si="132"/>
        <v>0</v>
      </c>
      <c r="AT149" s="30">
        <f t="shared" si="132"/>
        <v>0</v>
      </c>
      <c r="AU149" s="30">
        <f t="shared" si="132"/>
        <v>0</v>
      </c>
      <c r="AV149" s="30">
        <f t="shared" si="132"/>
        <v>0</v>
      </c>
      <c r="AW149" s="30">
        <f t="shared" si="132"/>
        <v>0</v>
      </c>
      <c r="AX149" s="30">
        <f t="shared" si="132"/>
        <v>0</v>
      </c>
      <c r="AY149" s="30">
        <f t="shared" si="132"/>
        <v>0</v>
      </c>
      <c r="AZ149" s="30">
        <f t="shared" si="132"/>
        <v>0</v>
      </c>
      <c r="BA149" s="30">
        <f t="shared" si="132"/>
        <v>0</v>
      </c>
      <c r="BB149" s="30">
        <f t="shared" si="132"/>
        <v>0</v>
      </c>
      <c r="BC149" s="30">
        <f t="shared" si="132"/>
        <v>0</v>
      </c>
      <c r="BD149" s="30">
        <f t="shared" si="132"/>
        <v>0</v>
      </c>
      <c r="BE149" s="30">
        <f t="shared" si="132"/>
        <v>0</v>
      </c>
      <c r="BF149" s="30">
        <f t="shared" si="132"/>
        <v>0</v>
      </c>
      <c r="BG149" s="30">
        <f t="shared" si="132"/>
        <v>0</v>
      </c>
      <c r="BH149" s="30">
        <f t="shared" si="132"/>
        <v>0</v>
      </c>
      <c r="BI149" s="30">
        <f t="shared" si="132"/>
        <v>0</v>
      </c>
      <c r="BJ149" s="30">
        <f t="shared" si="132"/>
        <v>0</v>
      </c>
      <c r="BK149" s="30">
        <f t="shared" si="132"/>
        <v>0</v>
      </c>
      <c r="BL149" s="30">
        <f t="shared" si="132"/>
        <v>0</v>
      </c>
      <c r="BM149" s="30">
        <f t="shared" si="132"/>
        <v>0</v>
      </c>
      <c r="BN149" s="30">
        <f t="shared" si="132"/>
        <v>0</v>
      </c>
      <c r="BO149" s="30">
        <f t="shared" si="132"/>
        <v>0</v>
      </c>
      <c r="BP149" s="30">
        <f t="shared" ref="BP149:CH149" si="133">IF(BP29=0,0,((BP11*0.5)+BO29-BP47)*BP84*BP116*BP$2)</f>
        <v>0</v>
      </c>
      <c r="BQ149" s="30">
        <f t="shared" si="133"/>
        <v>0</v>
      </c>
      <c r="BR149" s="30">
        <f t="shared" si="133"/>
        <v>0</v>
      </c>
      <c r="BS149" s="30">
        <f t="shared" si="133"/>
        <v>0</v>
      </c>
      <c r="BT149" s="30">
        <f t="shared" si="133"/>
        <v>0</v>
      </c>
      <c r="BU149" s="30">
        <f t="shared" si="133"/>
        <v>0</v>
      </c>
      <c r="BV149" s="30">
        <f t="shared" si="133"/>
        <v>0</v>
      </c>
      <c r="BW149" s="30">
        <f t="shared" si="133"/>
        <v>0</v>
      </c>
      <c r="BX149" s="30">
        <f t="shared" si="133"/>
        <v>0</v>
      </c>
      <c r="BY149" s="30">
        <f t="shared" si="133"/>
        <v>0</v>
      </c>
      <c r="BZ149" s="30">
        <f t="shared" si="133"/>
        <v>0</v>
      </c>
      <c r="CA149" s="30">
        <f t="shared" si="133"/>
        <v>0</v>
      </c>
      <c r="CB149" s="30">
        <f t="shared" si="133"/>
        <v>0</v>
      </c>
      <c r="CC149" s="30">
        <f t="shared" si="133"/>
        <v>0</v>
      </c>
      <c r="CD149" s="30">
        <f t="shared" si="133"/>
        <v>0</v>
      </c>
      <c r="CE149" s="30">
        <f t="shared" si="133"/>
        <v>0</v>
      </c>
      <c r="CF149" s="30">
        <f t="shared" si="133"/>
        <v>0</v>
      </c>
      <c r="CG149" s="30">
        <f t="shared" si="133"/>
        <v>0</v>
      </c>
      <c r="CH149" s="33">
        <f t="shared" si="133"/>
        <v>0</v>
      </c>
    </row>
    <row r="150" spans="1:86" ht="15.75" hidden="1" customHeight="1" x14ac:dyDescent="0.3">
      <c r="A150" s="569"/>
      <c r="B150" s="94" t="s">
        <v>4</v>
      </c>
      <c r="C150" s="30">
        <f t="shared" si="112"/>
        <v>0</v>
      </c>
      <c r="D150" s="30">
        <f t="shared" ref="D150:AI150" si="134">IF(D30=0,0,((D12*0.5)+C30-D48)*D85*D117*D$2)</f>
        <v>0</v>
      </c>
      <c r="E150" s="30">
        <f t="shared" si="134"/>
        <v>66.234900903324132</v>
      </c>
      <c r="F150" s="30">
        <f t="shared" si="134"/>
        <v>153.36881160929391</v>
      </c>
      <c r="G150" s="30">
        <f t="shared" si="134"/>
        <v>331.83612006650577</v>
      </c>
      <c r="H150" s="30">
        <f t="shared" si="134"/>
        <v>731.67669641641874</v>
      </c>
      <c r="I150" s="30">
        <f t="shared" si="134"/>
        <v>1096.7114549763085</v>
      </c>
      <c r="J150" s="30">
        <f t="shared" si="134"/>
        <v>1078.2006575984276</v>
      </c>
      <c r="K150" s="30">
        <f t="shared" si="134"/>
        <v>1871.3439752587153</v>
      </c>
      <c r="L150" s="30">
        <f t="shared" si="134"/>
        <v>1771.6517497348852</v>
      </c>
      <c r="M150" s="30">
        <f t="shared" si="134"/>
        <v>1687.0769573348289</v>
      </c>
      <c r="N150" s="30">
        <f t="shared" si="134"/>
        <v>4174.8426795981431</v>
      </c>
      <c r="O150" s="30">
        <f t="shared" si="134"/>
        <v>7101.8863479157762</v>
      </c>
      <c r="P150" s="30">
        <f t="shared" si="134"/>
        <v>5458.9940071037818</v>
      </c>
      <c r="Q150" s="30">
        <f t="shared" si="134"/>
        <v>6091.058948205974</v>
      </c>
      <c r="R150" s="30">
        <f t="shared" si="134"/>
        <v>6153.9515971376513</v>
      </c>
      <c r="S150" s="30">
        <f t="shared" si="134"/>
        <v>7689.3168551400749</v>
      </c>
      <c r="T150" s="30">
        <f t="shared" si="134"/>
        <v>11247.516661185386</v>
      </c>
      <c r="U150" s="30">
        <f t="shared" si="134"/>
        <v>13903.262369865202</v>
      </c>
      <c r="V150" s="30">
        <f t="shared" si="134"/>
        <v>11154.386753475099</v>
      </c>
      <c r="W150" s="30">
        <f t="shared" si="134"/>
        <v>11275.56378246884</v>
      </c>
      <c r="X150" s="30">
        <f t="shared" si="134"/>
        <v>7346.7005935359639</v>
      </c>
      <c r="Y150" s="30">
        <f t="shared" si="134"/>
        <v>6127.4739643563107</v>
      </c>
      <c r="Z150" s="30">
        <f t="shared" si="134"/>
        <v>6493.5204115633323</v>
      </c>
      <c r="AA150" s="30">
        <f t="shared" si="134"/>
        <v>7101.8863479157762</v>
      </c>
      <c r="AB150" s="30">
        <f t="shared" si="134"/>
        <v>5458.9940071037818</v>
      </c>
      <c r="AC150" s="30">
        <f t="shared" si="134"/>
        <v>6091.058948205974</v>
      </c>
      <c r="AD150" s="30">
        <f t="shared" si="134"/>
        <v>6153.9515971376513</v>
      </c>
      <c r="AE150" s="30">
        <f t="shared" si="134"/>
        <v>7689.3168551400749</v>
      </c>
      <c r="AF150" s="30">
        <f t="shared" si="134"/>
        <v>11247.516661185386</v>
      </c>
      <c r="AG150" s="30">
        <f t="shared" si="134"/>
        <v>13903.262369865202</v>
      </c>
      <c r="AH150" s="30">
        <f t="shared" si="134"/>
        <v>11154.386753475099</v>
      </c>
      <c r="AI150" s="30">
        <f t="shared" si="134"/>
        <v>11275.56378246884</v>
      </c>
      <c r="AJ150" s="30">
        <f t="shared" ref="AJ150:BO150" si="135">IF(AJ30=0,0,((AJ12*0.5)+AI30-AJ48)*AJ85*AJ117*AJ$2)</f>
        <v>7346.7005935359639</v>
      </c>
      <c r="AK150" s="30">
        <f t="shared" si="135"/>
        <v>6127.4739643563107</v>
      </c>
      <c r="AL150" s="30">
        <f t="shared" si="135"/>
        <v>6493.5204115633323</v>
      </c>
      <c r="AM150" s="30">
        <f t="shared" si="135"/>
        <v>7101.8863479157762</v>
      </c>
      <c r="AN150" s="30">
        <f t="shared" si="135"/>
        <v>5458.9940071037818</v>
      </c>
      <c r="AO150" s="30">
        <f t="shared" si="135"/>
        <v>6091.058948205974</v>
      </c>
      <c r="AP150" s="30">
        <f t="shared" si="135"/>
        <v>6153.9515971376513</v>
      </c>
      <c r="AQ150" s="30">
        <f t="shared" si="135"/>
        <v>7689.3168551400749</v>
      </c>
      <c r="AR150" s="30">
        <f t="shared" si="135"/>
        <v>11247.516661185386</v>
      </c>
      <c r="AS150" s="30">
        <f t="shared" si="135"/>
        <v>13903.262369865202</v>
      </c>
      <c r="AT150" s="30">
        <f t="shared" si="135"/>
        <v>11154.386753475099</v>
      </c>
      <c r="AU150" s="30">
        <f t="shared" si="135"/>
        <v>11275.56378246884</v>
      </c>
      <c r="AV150" s="30">
        <f t="shared" si="135"/>
        <v>7346.7005935359639</v>
      </c>
      <c r="AW150" s="30">
        <f t="shared" si="135"/>
        <v>6127.4739643563107</v>
      </c>
      <c r="AX150" s="30">
        <f t="shared" si="135"/>
        <v>6493.5204115633323</v>
      </c>
      <c r="AY150" s="30">
        <f t="shared" si="135"/>
        <v>7101.8863479157762</v>
      </c>
      <c r="AZ150" s="30">
        <f t="shared" si="135"/>
        <v>5458.9940071037818</v>
      </c>
      <c r="BA150" s="30">
        <f t="shared" si="135"/>
        <v>6091.058948205974</v>
      </c>
      <c r="BB150" s="30">
        <f t="shared" si="135"/>
        <v>6153.9515971376513</v>
      </c>
      <c r="BC150" s="30">
        <f t="shared" si="135"/>
        <v>7689.3168551400749</v>
      </c>
      <c r="BD150" s="30">
        <f t="shared" si="135"/>
        <v>11247.516661185386</v>
      </c>
      <c r="BE150" s="30">
        <f t="shared" si="135"/>
        <v>13903.262369865202</v>
      </c>
      <c r="BF150" s="30">
        <f t="shared" si="135"/>
        <v>11154.386753475099</v>
      </c>
      <c r="BG150" s="30">
        <f t="shared" si="135"/>
        <v>11275.56378246884</v>
      </c>
      <c r="BH150" s="30">
        <f t="shared" si="135"/>
        <v>7346.7005935359639</v>
      </c>
      <c r="BI150" s="30">
        <f t="shared" si="135"/>
        <v>6127.4739643563107</v>
      </c>
      <c r="BJ150" s="30">
        <f t="shared" si="135"/>
        <v>6493.5204115633323</v>
      </c>
      <c r="BK150" s="30">
        <f t="shared" si="135"/>
        <v>7101.8863479157762</v>
      </c>
      <c r="BL150" s="30">
        <f t="shared" si="135"/>
        <v>5458.9940071037818</v>
      </c>
      <c r="BM150" s="30">
        <f t="shared" si="135"/>
        <v>6091.058948205974</v>
      </c>
      <c r="BN150" s="30">
        <f t="shared" si="135"/>
        <v>6153.9515971376513</v>
      </c>
      <c r="BO150" s="30">
        <f t="shared" si="135"/>
        <v>7689.3168551400749</v>
      </c>
      <c r="BP150" s="30">
        <f t="shared" ref="BP150:CH150" si="136">IF(BP30=0,0,((BP12*0.5)+BO30-BP48)*BP85*BP117*BP$2)</f>
        <v>11247.516661185386</v>
      </c>
      <c r="BQ150" s="30">
        <f t="shared" si="136"/>
        <v>13903.262369865202</v>
      </c>
      <c r="BR150" s="30">
        <f t="shared" si="136"/>
        <v>11154.386753475099</v>
      </c>
      <c r="BS150" s="30">
        <f t="shared" si="136"/>
        <v>11275.56378246884</v>
      </c>
      <c r="BT150" s="30">
        <f t="shared" si="136"/>
        <v>7346.7005935359639</v>
      </c>
      <c r="BU150" s="30">
        <f t="shared" si="136"/>
        <v>6127.4739643563107</v>
      </c>
      <c r="BV150" s="30">
        <f t="shared" si="136"/>
        <v>6493.5204115633323</v>
      </c>
      <c r="BW150" s="30">
        <f t="shared" si="136"/>
        <v>7101.8863479157762</v>
      </c>
      <c r="BX150" s="30">
        <f t="shared" si="136"/>
        <v>5458.9940071037818</v>
      </c>
      <c r="BY150" s="30">
        <f t="shared" si="136"/>
        <v>6091.058948205974</v>
      </c>
      <c r="BZ150" s="30">
        <f t="shared" si="136"/>
        <v>6153.9515971376513</v>
      </c>
      <c r="CA150" s="30">
        <f t="shared" si="136"/>
        <v>7689.3168551400749</v>
      </c>
      <c r="CB150" s="30">
        <f t="shared" si="136"/>
        <v>11247.516661185386</v>
      </c>
      <c r="CC150" s="30">
        <f t="shared" si="136"/>
        <v>13903.262369865202</v>
      </c>
      <c r="CD150" s="30">
        <f t="shared" si="136"/>
        <v>11154.386753475099</v>
      </c>
      <c r="CE150" s="30">
        <f t="shared" si="136"/>
        <v>11275.56378246884</v>
      </c>
      <c r="CF150" s="30">
        <f t="shared" si="136"/>
        <v>7346.7005935359639</v>
      </c>
      <c r="CG150" s="30">
        <f t="shared" si="136"/>
        <v>6127.4739643563107</v>
      </c>
      <c r="CH150" s="33">
        <f t="shared" si="136"/>
        <v>6493.5204115633323</v>
      </c>
    </row>
    <row r="151" spans="1:86" hidden="1" x14ac:dyDescent="0.3">
      <c r="A151" s="569"/>
      <c r="B151" s="94" t="s">
        <v>5</v>
      </c>
      <c r="C151" s="30">
        <f t="shared" si="112"/>
        <v>0</v>
      </c>
      <c r="D151" s="30">
        <f t="shared" ref="D151:AI151" si="137">IF(D31=0,0,((D13*0.5)+C31-D49)*D86*D118*D$2)</f>
        <v>0</v>
      </c>
      <c r="E151" s="30">
        <f t="shared" si="137"/>
        <v>0</v>
      </c>
      <c r="F151" s="30">
        <f t="shared" si="137"/>
        <v>0</v>
      </c>
      <c r="G151" s="30">
        <f t="shared" si="137"/>
        <v>0</v>
      </c>
      <c r="H151" s="30">
        <f t="shared" si="137"/>
        <v>0</v>
      </c>
      <c r="I151" s="30">
        <f t="shared" si="137"/>
        <v>0</v>
      </c>
      <c r="J151" s="30">
        <f t="shared" si="137"/>
        <v>0</v>
      </c>
      <c r="K151" s="30">
        <f t="shared" si="137"/>
        <v>0</v>
      </c>
      <c r="L151" s="30">
        <f t="shared" si="137"/>
        <v>0</v>
      </c>
      <c r="M151" s="30">
        <f t="shared" si="137"/>
        <v>0</v>
      </c>
      <c r="N151" s="30">
        <f t="shared" si="137"/>
        <v>0</v>
      </c>
      <c r="O151" s="30">
        <f t="shared" si="137"/>
        <v>0</v>
      </c>
      <c r="P151" s="30">
        <f t="shared" si="137"/>
        <v>0</v>
      </c>
      <c r="Q151" s="30">
        <f t="shared" si="137"/>
        <v>0</v>
      </c>
      <c r="R151" s="30">
        <f t="shared" si="137"/>
        <v>0</v>
      </c>
      <c r="S151" s="30">
        <f t="shared" si="137"/>
        <v>0</v>
      </c>
      <c r="T151" s="30">
        <f t="shared" si="137"/>
        <v>0</v>
      </c>
      <c r="U151" s="30">
        <f t="shared" si="137"/>
        <v>0</v>
      </c>
      <c r="V151" s="30">
        <f t="shared" si="137"/>
        <v>0</v>
      </c>
      <c r="W151" s="30">
        <f t="shared" si="137"/>
        <v>0</v>
      </c>
      <c r="X151" s="30">
        <f t="shared" si="137"/>
        <v>0</v>
      </c>
      <c r="Y151" s="30">
        <f t="shared" si="137"/>
        <v>0</v>
      </c>
      <c r="Z151" s="30">
        <f t="shared" si="137"/>
        <v>0</v>
      </c>
      <c r="AA151" s="30">
        <f t="shared" si="137"/>
        <v>0</v>
      </c>
      <c r="AB151" s="30">
        <f t="shared" si="137"/>
        <v>0</v>
      </c>
      <c r="AC151" s="30">
        <f t="shared" si="137"/>
        <v>0</v>
      </c>
      <c r="AD151" s="30">
        <f t="shared" si="137"/>
        <v>0</v>
      </c>
      <c r="AE151" s="30">
        <f t="shared" si="137"/>
        <v>0</v>
      </c>
      <c r="AF151" s="30">
        <f t="shared" si="137"/>
        <v>0</v>
      </c>
      <c r="AG151" s="30">
        <f t="shared" si="137"/>
        <v>0</v>
      </c>
      <c r="AH151" s="30">
        <f t="shared" si="137"/>
        <v>0</v>
      </c>
      <c r="AI151" s="30">
        <f t="shared" si="137"/>
        <v>0</v>
      </c>
      <c r="AJ151" s="30">
        <f t="shared" ref="AJ151:BO151" si="138">IF(AJ31=0,0,((AJ13*0.5)+AI31-AJ49)*AJ86*AJ118*AJ$2)</f>
        <v>0</v>
      </c>
      <c r="AK151" s="30">
        <f t="shared" si="138"/>
        <v>0</v>
      </c>
      <c r="AL151" s="30">
        <f t="shared" si="138"/>
        <v>0</v>
      </c>
      <c r="AM151" s="30">
        <f t="shared" si="138"/>
        <v>0</v>
      </c>
      <c r="AN151" s="30">
        <f t="shared" si="138"/>
        <v>0</v>
      </c>
      <c r="AO151" s="30">
        <f t="shared" si="138"/>
        <v>0</v>
      </c>
      <c r="AP151" s="30">
        <f t="shared" si="138"/>
        <v>0</v>
      </c>
      <c r="AQ151" s="30">
        <f t="shared" si="138"/>
        <v>0</v>
      </c>
      <c r="AR151" s="30">
        <f t="shared" si="138"/>
        <v>0</v>
      </c>
      <c r="AS151" s="30">
        <f t="shared" si="138"/>
        <v>0</v>
      </c>
      <c r="AT151" s="30">
        <f t="shared" si="138"/>
        <v>0</v>
      </c>
      <c r="AU151" s="30">
        <f t="shared" si="138"/>
        <v>0</v>
      </c>
      <c r="AV151" s="30">
        <f t="shared" si="138"/>
        <v>0</v>
      </c>
      <c r="AW151" s="30">
        <f t="shared" si="138"/>
        <v>0</v>
      </c>
      <c r="AX151" s="30">
        <f t="shared" si="138"/>
        <v>0</v>
      </c>
      <c r="AY151" s="30">
        <f t="shared" si="138"/>
        <v>0</v>
      </c>
      <c r="AZ151" s="30">
        <f t="shared" si="138"/>
        <v>0</v>
      </c>
      <c r="BA151" s="30">
        <f t="shared" si="138"/>
        <v>0</v>
      </c>
      <c r="BB151" s="30">
        <f t="shared" si="138"/>
        <v>0</v>
      </c>
      <c r="BC151" s="30">
        <f t="shared" si="138"/>
        <v>0</v>
      </c>
      <c r="BD151" s="30">
        <f t="shared" si="138"/>
        <v>0</v>
      </c>
      <c r="BE151" s="30">
        <f t="shared" si="138"/>
        <v>0</v>
      </c>
      <c r="BF151" s="30">
        <f t="shared" si="138"/>
        <v>0</v>
      </c>
      <c r="BG151" s="30">
        <f t="shared" si="138"/>
        <v>0</v>
      </c>
      <c r="BH151" s="30">
        <f t="shared" si="138"/>
        <v>0</v>
      </c>
      <c r="BI151" s="30">
        <f t="shared" si="138"/>
        <v>0</v>
      </c>
      <c r="BJ151" s="30">
        <f t="shared" si="138"/>
        <v>0</v>
      </c>
      <c r="BK151" s="30">
        <f t="shared" si="138"/>
        <v>0</v>
      </c>
      <c r="BL151" s="30">
        <f t="shared" si="138"/>
        <v>0</v>
      </c>
      <c r="BM151" s="30">
        <f t="shared" si="138"/>
        <v>0</v>
      </c>
      <c r="BN151" s="30">
        <f t="shared" si="138"/>
        <v>0</v>
      </c>
      <c r="BO151" s="30">
        <f t="shared" si="138"/>
        <v>0</v>
      </c>
      <c r="BP151" s="30">
        <f t="shared" ref="BP151:CH151" si="139">IF(BP31=0,0,((BP13*0.5)+BO31-BP49)*BP86*BP118*BP$2)</f>
        <v>0</v>
      </c>
      <c r="BQ151" s="30">
        <f t="shared" si="139"/>
        <v>0</v>
      </c>
      <c r="BR151" s="30">
        <f t="shared" si="139"/>
        <v>0</v>
      </c>
      <c r="BS151" s="30">
        <f t="shared" si="139"/>
        <v>0</v>
      </c>
      <c r="BT151" s="30">
        <f t="shared" si="139"/>
        <v>0</v>
      </c>
      <c r="BU151" s="30">
        <f t="shared" si="139"/>
        <v>0</v>
      </c>
      <c r="BV151" s="30">
        <f t="shared" si="139"/>
        <v>0</v>
      </c>
      <c r="BW151" s="30">
        <f t="shared" si="139"/>
        <v>0</v>
      </c>
      <c r="BX151" s="30">
        <f t="shared" si="139"/>
        <v>0</v>
      </c>
      <c r="BY151" s="30">
        <f t="shared" si="139"/>
        <v>0</v>
      </c>
      <c r="BZ151" s="30">
        <f t="shared" si="139"/>
        <v>0</v>
      </c>
      <c r="CA151" s="30">
        <f t="shared" si="139"/>
        <v>0</v>
      </c>
      <c r="CB151" s="30">
        <f t="shared" si="139"/>
        <v>0</v>
      </c>
      <c r="CC151" s="30">
        <f t="shared" si="139"/>
        <v>0</v>
      </c>
      <c r="CD151" s="30">
        <f t="shared" si="139"/>
        <v>0</v>
      </c>
      <c r="CE151" s="30">
        <f t="shared" si="139"/>
        <v>0</v>
      </c>
      <c r="CF151" s="30">
        <f t="shared" si="139"/>
        <v>0</v>
      </c>
      <c r="CG151" s="30">
        <f t="shared" si="139"/>
        <v>0</v>
      </c>
      <c r="CH151" s="33">
        <f t="shared" si="139"/>
        <v>0</v>
      </c>
    </row>
    <row r="152" spans="1:86" hidden="1" x14ac:dyDescent="0.3">
      <c r="A152" s="569"/>
      <c r="B152" s="94" t="s">
        <v>23</v>
      </c>
      <c r="C152" s="30">
        <f t="shared" si="112"/>
        <v>0</v>
      </c>
      <c r="D152" s="30">
        <f t="shared" ref="D152:AI152" si="140">IF(D32=0,0,((D14*0.5)+C32-D50)*D87*D119*D$2)</f>
        <v>0</v>
      </c>
      <c r="E152" s="30">
        <f t="shared" si="140"/>
        <v>0</v>
      </c>
      <c r="F152" s="30">
        <f t="shared" si="140"/>
        <v>0</v>
      </c>
      <c r="G152" s="30">
        <f t="shared" si="140"/>
        <v>0</v>
      </c>
      <c r="H152" s="30">
        <f t="shared" si="140"/>
        <v>0</v>
      </c>
      <c r="I152" s="30">
        <f t="shared" si="140"/>
        <v>0</v>
      </c>
      <c r="J152" s="30">
        <f t="shared" si="140"/>
        <v>0</v>
      </c>
      <c r="K152" s="30">
        <f t="shared" si="140"/>
        <v>0</v>
      </c>
      <c r="L152" s="30">
        <f t="shared" si="140"/>
        <v>0</v>
      </c>
      <c r="M152" s="30">
        <f t="shared" si="140"/>
        <v>0</v>
      </c>
      <c r="N152" s="30">
        <f t="shared" si="140"/>
        <v>0</v>
      </c>
      <c r="O152" s="30">
        <f t="shared" si="140"/>
        <v>0</v>
      </c>
      <c r="P152" s="30">
        <f t="shared" si="140"/>
        <v>0</v>
      </c>
      <c r="Q152" s="30">
        <f t="shared" si="140"/>
        <v>0</v>
      </c>
      <c r="R152" s="30">
        <f t="shared" si="140"/>
        <v>0</v>
      </c>
      <c r="S152" s="30">
        <f t="shared" si="140"/>
        <v>0</v>
      </c>
      <c r="T152" s="30">
        <f t="shared" si="140"/>
        <v>0</v>
      </c>
      <c r="U152" s="30">
        <f t="shared" si="140"/>
        <v>0</v>
      </c>
      <c r="V152" s="30">
        <f t="shared" si="140"/>
        <v>0</v>
      </c>
      <c r="W152" s="30">
        <f t="shared" si="140"/>
        <v>0</v>
      </c>
      <c r="X152" s="30">
        <f t="shared" si="140"/>
        <v>0</v>
      </c>
      <c r="Y152" s="30">
        <f t="shared" si="140"/>
        <v>0</v>
      </c>
      <c r="Z152" s="30">
        <f t="shared" si="140"/>
        <v>0</v>
      </c>
      <c r="AA152" s="30">
        <f t="shared" si="140"/>
        <v>0</v>
      </c>
      <c r="AB152" s="30">
        <f t="shared" si="140"/>
        <v>0</v>
      </c>
      <c r="AC152" s="30">
        <f t="shared" si="140"/>
        <v>0</v>
      </c>
      <c r="AD152" s="30">
        <f t="shared" si="140"/>
        <v>0</v>
      </c>
      <c r="AE152" s="30">
        <f t="shared" si="140"/>
        <v>0</v>
      </c>
      <c r="AF152" s="30">
        <f t="shared" si="140"/>
        <v>0</v>
      </c>
      <c r="AG152" s="30">
        <f t="shared" si="140"/>
        <v>0</v>
      </c>
      <c r="AH152" s="30">
        <f t="shared" si="140"/>
        <v>0</v>
      </c>
      <c r="AI152" s="30">
        <f t="shared" si="140"/>
        <v>0</v>
      </c>
      <c r="AJ152" s="30">
        <f t="shared" ref="AJ152:BO152" si="141">IF(AJ32=0,0,((AJ14*0.5)+AI32-AJ50)*AJ87*AJ119*AJ$2)</f>
        <v>0</v>
      </c>
      <c r="AK152" s="30">
        <f t="shared" si="141"/>
        <v>0</v>
      </c>
      <c r="AL152" s="30">
        <f t="shared" si="141"/>
        <v>0</v>
      </c>
      <c r="AM152" s="30">
        <f t="shared" si="141"/>
        <v>0</v>
      </c>
      <c r="AN152" s="30">
        <f t="shared" si="141"/>
        <v>0</v>
      </c>
      <c r="AO152" s="30">
        <f t="shared" si="141"/>
        <v>0</v>
      </c>
      <c r="AP152" s="30">
        <f t="shared" si="141"/>
        <v>0</v>
      </c>
      <c r="AQ152" s="30">
        <f t="shared" si="141"/>
        <v>0</v>
      </c>
      <c r="AR152" s="30">
        <f t="shared" si="141"/>
        <v>0</v>
      </c>
      <c r="AS152" s="30">
        <f t="shared" si="141"/>
        <v>0</v>
      </c>
      <c r="AT152" s="30">
        <f t="shared" si="141"/>
        <v>0</v>
      </c>
      <c r="AU152" s="30">
        <f t="shared" si="141"/>
        <v>0</v>
      </c>
      <c r="AV152" s="30">
        <f t="shared" si="141"/>
        <v>0</v>
      </c>
      <c r="AW152" s="30">
        <f t="shared" si="141"/>
        <v>0</v>
      </c>
      <c r="AX152" s="30">
        <f t="shared" si="141"/>
        <v>0</v>
      </c>
      <c r="AY152" s="30">
        <f t="shared" si="141"/>
        <v>0</v>
      </c>
      <c r="AZ152" s="30">
        <f t="shared" si="141"/>
        <v>0</v>
      </c>
      <c r="BA152" s="30">
        <f t="shared" si="141"/>
        <v>0</v>
      </c>
      <c r="BB152" s="30">
        <f t="shared" si="141"/>
        <v>0</v>
      </c>
      <c r="BC152" s="30">
        <f t="shared" si="141"/>
        <v>0</v>
      </c>
      <c r="BD152" s="30">
        <f t="shared" si="141"/>
        <v>0</v>
      </c>
      <c r="BE152" s="30">
        <f t="shared" si="141"/>
        <v>0</v>
      </c>
      <c r="BF152" s="30">
        <f t="shared" si="141"/>
        <v>0</v>
      </c>
      <c r="BG152" s="30">
        <f t="shared" si="141"/>
        <v>0</v>
      </c>
      <c r="BH152" s="30">
        <f t="shared" si="141"/>
        <v>0</v>
      </c>
      <c r="BI152" s="30">
        <f t="shared" si="141"/>
        <v>0</v>
      </c>
      <c r="BJ152" s="30">
        <f t="shared" si="141"/>
        <v>0</v>
      </c>
      <c r="BK152" s="30">
        <f t="shared" si="141"/>
        <v>0</v>
      </c>
      <c r="BL152" s="30">
        <f t="shared" si="141"/>
        <v>0</v>
      </c>
      <c r="BM152" s="30">
        <f t="shared" si="141"/>
        <v>0</v>
      </c>
      <c r="BN152" s="30">
        <f t="shared" si="141"/>
        <v>0</v>
      </c>
      <c r="BO152" s="30">
        <f t="shared" si="141"/>
        <v>0</v>
      </c>
      <c r="BP152" s="30">
        <f t="shared" ref="BP152:CH152" si="142">IF(BP32=0,0,((BP14*0.5)+BO32-BP50)*BP87*BP119*BP$2)</f>
        <v>0</v>
      </c>
      <c r="BQ152" s="30">
        <f t="shared" si="142"/>
        <v>0</v>
      </c>
      <c r="BR152" s="30">
        <f t="shared" si="142"/>
        <v>0</v>
      </c>
      <c r="BS152" s="30">
        <f t="shared" si="142"/>
        <v>0</v>
      </c>
      <c r="BT152" s="30">
        <f t="shared" si="142"/>
        <v>0</v>
      </c>
      <c r="BU152" s="30">
        <f t="shared" si="142"/>
        <v>0</v>
      </c>
      <c r="BV152" s="30">
        <f t="shared" si="142"/>
        <v>0</v>
      </c>
      <c r="BW152" s="30">
        <f t="shared" si="142"/>
        <v>0</v>
      </c>
      <c r="BX152" s="30">
        <f t="shared" si="142"/>
        <v>0</v>
      </c>
      <c r="BY152" s="30">
        <f t="shared" si="142"/>
        <v>0</v>
      </c>
      <c r="BZ152" s="30">
        <f t="shared" si="142"/>
        <v>0</v>
      </c>
      <c r="CA152" s="30">
        <f t="shared" si="142"/>
        <v>0</v>
      </c>
      <c r="CB152" s="30">
        <f t="shared" si="142"/>
        <v>0</v>
      </c>
      <c r="CC152" s="30">
        <f t="shared" si="142"/>
        <v>0</v>
      </c>
      <c r="CD152" s="30">
        <f t="shared" si="142"/>
        <v>0</v>
      </c>
      <c r="CE152" s="30">
        <f t="shared" si="142"/>
        <v>0</v>
      </c>
      <c r="CF152" s="30">
        <f t="shared" si="142"/>
        <v>0</v>
      </c>
      <c r="CG152" s="30">
        <f t="shared" si="142"/>
        <v>0</v>
      </c>
      <c r="CH152" s="33">
        <f t="shared" si="142"/>
        <v>0</v>
      </c>
    </row>
    <row r="153" spans="1:86" hidden="1" x14ac:dyDescent="0.3">
      <c r="A153" s="569"/>
      <c r="B153" s="94" t="s">
        <v>24</v>
      </c>
      <c r="C153" s="30">
        <f t="shared" si="112"/>
        <v>0</v>
      </c>
      <c r="D153" s="30">
        <f t="shared" ref="D153:AI153" si="143">IF(D33=0,0,((D15*0.5)+C33-D51)*D88*D120*D$2)</f>
        <v>0</v>
      </c>
      <c r="E153" s="30">
        <f t="shared" si="143"/>
        <v>0</v>
      </c>
      <c r="F153" s="30">
        <f t="shared" si="143"/>
        <v>0</v>
      </c>
      <c r="G153" s="30">
        <f t="shared" si="143"/>
        <v>0</v>
      </c>
      <c r="H153" s="30">
        <f t="shared" si="143"/>
        <v>0</v>
      </c>
      <c r="I153" s="30">
        <f t="shared" si="143"/>
        <v>0</v>
      </c>
      <c r="J153" s="30">
        <f t="shared" si="143"/>
        <v>0</v>
      </c>
      <c r="K153" s="30">
        <f t="shared" si="143"/>
        <v>0</v>
      </c>
      <c r="L153" s="30">
        <f t="shared" si="143"/>
        <v>0</v>
      </c>
      <c r="M153" s="30">
        <f t="shared" si="143"/>
        <v>0</v>
      </c>
      <c r="N153" s="30">
        <f t="shared" si="143"/>
        <v>0</v>
      </c>
      <c r="O153" s="30">
        <f t="shared" si="143"/>
        <v>0</v>
      </c>
      <c r="P153" s="30">
        <f t="shared" si="143"/>
        <v>0</v>
      </c>
      <c r="Q153" s="30">
        <f t="shared" si="143"/>
        <v>0</v>
      </c>
      <c r="R153" s="30">
        <f t="shared" si="143"/>
        <v>0</v>
      </c>
      <c r="S153" s="30">
        <f t="shared" si="143"/>
        <v>0</v>
      </c>
      <c r="T153" s="30">
        <f t="shared" si="143"/>
        <v>0</v>
      </c>
      <c r="U153" s="30">
        <f t="shared" si="143"/>
        <v>0</v>
      </c>
      <c r="V153" s="30">
        <f t="shared" si="143"/>
        <v>0</v>
      </c>
      <c r="W153" s="30">
        <f t="shared" si="143"/>
        <v>0</v>
      </c>
      <c r="X153" s="30">
        <f t="shared" si="143"/>
        <v>0</v>
      </c>
      <c r="Y153" s="30">
        <f t="shared" si="143"/>
        <v>0</v>
      </c>
      <c r="Z153" s="30">
        <f t="shared" si="143"/>
        <v>0</v>
      </c>
      <c r="AA153" s="30">
        <f t="shared" si="143"/>
        <v>0</v>
      </c>
      <c r="AB153" s="30">
        <f t="shared" si="143"/>
        <v>0</v>
      </c>
      <c r="AC153" s="30">
        <f t="shared" si="143"/>
        <v>0</v>
      </c>
      <c r="AD153" s="30">
        <f t="shared" si="143"/>
        <v>0</v>
      </c>
      <c r="AE153" s="30">
        <f t="shared" si="143"/>
        <v>0</v>
      </c>
      <c r="AF153" s="30">
        <f t="shared" si="143"/>
        <v>0</v>
      </c>
      <c r="AG153" s="30">
        <f t="shared" si="143"/>
        <v>0</v>
      </c>
      <c r="AH153" s="30">
        <f t="shared" si="143"/>
        <v>0</v>
      </c>
      <c r="AI153" s="30">
        <f t="shared" si="143"/>
        <v>0</v>
      </c>
      <c r="AJ153" s="30">
        <f t="shared" ref="AJ153:BO153" si="144">IF(AJ33=0,0,((AJ15*0.5)+AI33-AJ51)*AJ88*AJ120*AJ$2)</f>
        <v>0</v>
      </c>
      <c r="AK153" s="30">
        <f t="shared" si="144"/>
        <v>0</v>
      </c>
      <c r="AL153" s="30">
        <f t="shared" si="144"/>
        <v>0</v>
      </c>
      <c r="AM153" s="30">
        <f t="shared" si="144"/>
        <v>0</v>
      </c>
      <c r="AN153" s="30">
        <f t="shared" si="144"/>
        <v>0</v>
      </c>
      <c r="AO153" s="30">
        <f t="shared" si="144"/>
        <v>0</v>
      </c>
      <c r="AP153" s="30">
        <f t="shared" si="144"/>
        <v>0</v>
      </c>
      <c r="AQ153" s="30">
        <f t="shared" si="144"/>
        <v>0</v>
      </c>
      <c r="AR153" s="30">
        <f t="shared" si="144"/>
        <v>0</v>
      </c>
      <c r="AS153" s="30">
        <f t="shared" si="144"/>
        <v>0</v>
      </c>
      <c r="AT153" s="30">
        <f t="shared" si="144"/>
        <v>0</v>
      </c>
      <c r="AU153" s="30">
        <f t="shared" si="144"/>
        <v>0</v>
      </c>
      <c r="AV153" s="30">
        <f t="shared" si="144"/>
        <v>0</v>
      </c>
      <c r="AW153" s="30">
        <f t="shared" si="144"/>
        <v>0</v>
      </c>
      <c r="AX153" s="30">
        <f t="shared" si="144"/>
        <v>0</v>
      </c>
      <c r="AY153" s="30">
        <f t="shared" si="144"/>
        <v>0</v>
      </c>
      <c r="AZ153" s="30">
        <f t="shared" si="144"/>
        <v>0</v>
      </c>
      <c r="BA153" s="30">
        <f t="shared" si="144"/>
        <v>0</v>
      </c>
      <c r="BB153" s="30">
        <f t="shared" si="144"/>
        <v>0</v>
      </c>
      <c r="BC153" s="30">
        <f t="shared" si="144"/>
        <v>0</v>
      </c>
      <c r="BD153" s="30">
        <f t="shared" si="144"/>
        <v>0</v>
      </c>
      <c r="BE153" s="30">
        <f t="shared" si="144"/>
        <v>0</v>
      </c>
      <c r="BF153" s="30">
        <f t="shared" si="144"/>
        <v>0</v>
      </c>
      <c r="BG153" s="30">
        <f t="shared" si="144"/>
        <v>0</v>
      </c>
      <c r="BH153" s="30">
        <f t="shared" si="144"/>
        <v>0</v>
      </c>
      <c r="BI153" s="30">
        <f t="shared" si="144"/>
        <v>0</v>
      </c>
      <c r="BJ153" s="30">
        <f t="shared" si="144"/>
        <v>0</v>
      </c>
      <c r="BK153" s="30">
        <f t="shared" si="144"/>
        <v>0</v>
      </c>
      <c r="BL153" s="30">
        <f t="shared" si="144"/>
        <v>0</v>
      </c>
      <c r="BM153" s="30">
        <f t="shared" si="144"/>
        <v>0</v>
      </c>
      <c r="BN153" s="30">
        <f t="shared" si="144"/>
        <v>0</v>
      </c>
      <c r="BO153" s="30">
        <f t="shared" si="144"/>
        <v>0</v>
      </c>
      <c r="BP153" s="30">
        <f t="shared" ref="BP153:CH153" si="145">IF(BP33=0,0,((BP15*0.5)+BO33-BP51)*BP88*BP120*BP$2)</f>
        <v>0</v>
      </c>
      <c r="BQ153" s="30">
        <f t="shared" si="145"/>
        <v>0</v>
      </c>
      <c r="BR153" s="30">
        <f t="shared" si="145"/>
        <v>0</v>
      </c>
      <c r="BS153" s="30">
        <f t="shared" si="145"/>
        <v>0</v>
      </c>
      <c r="BT153" s="30">
        <f t="shared" si="145"/>
        <v>0</v>
      </c>
      <c r="BU153" s="30">
        <f t="shared" si="145"/>
        <v>0</v>
      </c>
      <c r="BV153" s="30">
        <f t="shared" si="145"/>
        <v>0</v>
      </c>
      <c r="BW153" s="30">
        <f t="shared" si="145"/>
        <v>0</v>
      </c>
      <c r="BX153" s="30">
        <f t="shared" si="145"/>
        <v>0</v>
      </c>
      <c r="BY153" s="30">
        <f t="shared" si="145"/>
        <v>0</v>
      </c>
      <c r="BZ153" s="30">
        <f t="shared" si="145"/>
        <v>0</v>
      </c>
      <c r="CA153" s="30">
        <f t="shared" si="145"/>
        <v>0</v>
      </c>
      <c r="CB153" s="30">
        <f t="shared" si="145"/>
        <v>0</v>
      </c>
      <c r="CC153" s="30">
        <f t="shared" si="145"/>
        <v>0</v>
      </c>
      <c r="CD153" s="30">
        <f t="shared" si="145"/>
        <v>0</v>
      </c>
      <c r="CE153" s="30">
        <f t="shared" si="145"/>
        <v>0</v>
      </c>
      <c r="CF153" s="30">
        <f t="shared" si="145"/>
        <v>0</v>
      </c>
      <c r="CG153" s="30">
        <f t="shared" si="145"/>
        <v>0</v>
      </c>
      <c r="CH153" s="33">
        <f t="shared" si="145"/>
        <v>0</v>
      </c>
    </row>
    <row r="154" spans="1:86" ht="15.75" hidden="1" customHeight="1" x14ac:dyDescent="0.3">
      <c r="A154" s="569"/>
      <c r="B154" s="94" t="s">
        <v>7</v>
      </c>
      <c r="C154" s="30">
        <f t="shared" si="112"/>
        <v>0</v>
      </c>
      <c r="D154" s="30">
        <f t="shared" ref="D154:AI154" si="146">IF(D34=0,0,((D16*0.5)+C34-D52)*D89*D121*D$2)</f>
        <v>0</v>
      </c>
      <c r="E154" s="30">
        <f t="shared" si="146"/>
        <v>0</v>
      </c>
      <c r="F154" s="30">
        <f t="shared" si="146"/>
        <v>0</v>
      </c>
      <c r="G154" s="30">
        <f t="shared" si="146"/>
        <v>0</v>
      </c>
      <c r="H154" s="30">
        <f t="shared" si="146"/>
        <v>0</v>
      </c>
      <c r="I154" s="30">
        <f t="shared" si="146"/>
        <v>0</v>
      </c>
      <c r="J154" s="30">
        <f t="shared" si="146"/>
        <v>0</v>
      </c>
      <c r="K154" s="30">
        <f t="shared" si="146"/>
        <v>0</v>
      </c>
      <c r="L154" s="30">
        <f t="shared" si="146"/>
        <v>0</v>
      </c>
      <c r="M154" s="30">
        <f t="shared" si="146"/>
        <v>0</v>
      </c>
      <c r="N154" s="30">
        <f t="shared" si="146"/>
        <v>0</v>
      </c>
      <c r="O154" s="30">
        <f t="shared" si="146"/>
        <v>0</v>
      </c>
      <c r="P154" s="30">
        <f t="shared" si="146"/>
        <v>0</v>
      </c>
      <c r="Q154" s="30">
        <f t="shared" si="146"/>
        <v>0</v>
      </c>
      <c r="R154" s="30">
        <f t="shared" si="146"/>
        <v>0</v>
      </c>
      <c r="S154" s="30">
        <f t="shared" si="146"/>
        <v>0</v>
      </c>
      <c r="T154" s="30">
        <f t="shared" si="146"/>
        <v>0</v>
      </c>
      <c r="U154" s="30">
        <f t="shared" si="146"/>
        <v>0</v>
      </c>
      <c r="V154" s="30">
        <f t="shared" si="146"/>
        <v>0</v>
      </c>
      <c r="W154" s="30">
        <f t="shared" si="146"/>
        <v>0</v>
      </c>
      <c r="X154" s="30">
        <f t="shared" si="146"/>
        <v>0</v>
      </c>
      <c r="Y154" s="30">
        <f t="shared" si="146"/>
        <v>0</v>
      </c>
      <c r="Z154" s="30">
        <f t="shared" si="146"/>
        <v>0</v>
      </c>
      <c r="AA154" s="30">
        <f t="shared" si="146"/>
        <v>0</v>
      </c>
      <c r="AB154" s="30">
        <f t="shared" si="146"/>
        <v>0</v>
      </c>
      <c r="AC154" s="30">
        <f t="shared" si="146"/>
        <v>0</v>
      </c>
      <c r="AD154" s="30">
        <f t="shared" si="146"/>
        <v>0</v>
      </c>
      <c r="AE154" s="30">
        <f t="shared" si="146"/>
        <v>0</v>
      </c>
      <c r="AF154" s="30">
        <f t="shared" si="146"/>
        <v>0</v>
      </c>
      <c r="AG154" s="30">
        <f t="shared" si="146"/>
        <v>0</v>
      </c>
      <c r="AH154" s="30">
        <f t="shared" si="146"/>
        <v>0</v>
      </c>
      <c r="AI154" s="30">
        <f t="shared" si="146"/>
        <v>0</v>
      </c>
      <c r="AJ154" s="30">
        <f t="shared" ref="AJ154:BO154" si="147">IF(AJ34=0,0,((AJ16*0.5)+AI34-AJ52)*AJ89*AJ121*AJ$2)</f>
        <v>0</v>
      </c>
      <c r="AK154" s="30">
        <f t="shared" si="147"/>
        <v>0</v>
      </c>
      <c r="AL154" s="30">
        <f t="shared" si="147"/>
        <v>0</v>
      </c>
      <c r="AM154" s="30">
        <f t="shared" si="147"/>
        <v>0</v>
      </c>
      <c r="AN154" s="30">
        <f t="shared" si="147"/>
        <v>0</v>
      </c>
      <c r="AO154" s="30">
        <f t="shared" si="147"/>
        <v>0</v>
      </c>
      <c r="AP154" s="30">
        <f t="shared" si="147"/>
        <v>0</v>
      </c>
      <c r="AQ154" s="30">
        <f t="shared" si="147"/>
        <v>0</v>
      </c>
      <c r="AR154" s="30">
        <f t="shared" si="147"/>
        <v>0</v>
      </c>
      <c r="AS154" s="30">
        <f t="shared" si="147"/>
        <v>0</v>
      </c>
      <c r="AT154" s="30">
        <f t="shared" si="147"/>
        <v>0</v>
      </c>
      <c r="AU154" s="30">
        <f t="shared" si="147"/>
        <v>0</v>
      </c>
      <c r="AV154" s="30">
        <f t="shared" si="147"/>
        <v>0</v>
      </c>
      <c r="AW154" s="30">
        <f t="shared" si="147"/>
        <v>0</v>
      </c>
      <c r="AX154" s="30">
        <f t="shared" si="147"/>
        <v>0</v>
      </c>
      <c r="AY154" s="30">
        <f t="shared" si="147"/>
        <v>0</v>
      </c>
      <c r="AZ154" s="30">
        <f t="shared" si="147"/>
        <v>0</v>
      </c>
      <c r="BA154" s="30">
        <f t="shared" si="147"/>
        <v>0</v>
      </c>
      <c r="BB154" s="30">
        <f t="shared" si="147"/>
        <v>0</v>
      </c>
      <c r="BC154" s="30">
        <f t="shared" si="147"/>
        <v>0</v>
      </c>
      <c r="BD154" s="30">
        <f t="shared" si="147"/>
        <v>0</v>
      </c>
      <c r="BE154" s="30">
        <f t="shared" si="147"/>
        <v>0</v>
      </c>
      <c r="BF154" s="30">
        <f t="shared" si="147"/>
        <v>0</v>
      </c>
      <c r="BG154" s="30">
        <f t="shared" si="147"/>
        <v>0</v>
      </c>
      <c r="BH154" s="30">
        <f t="shared" si="147"/>
        <v>0</v>
      </c>
      <c r="BI154" s="30">
        <f t="shared" si="147"/>
        <v>0</v>
      </c>
      <c r="BJ154" s="30">
        <f t="shared" si="147"/>
        <v>0</v>
      </c>
      <c r="BK154" s="30">
        <f t="shared" si="147"/>
        <v>0</v>
      </c>
      <c r="BL154" s="30">
        <f t="shared" si="147"/>
        <v>0</v>
      </c>
      <c r="BM154" s="30">
        <f t="shared" si="147"/>
        <v>0</v>
      </c>
      <c r="BN154" s="30">
        <f t="shared" si="147"/>
        <v>0</v>
      </c>
      <c r="BO154" s="30">
        <f t="shared" si="147"/>
        <v>0</v>
      </c>
      <c r="BP154" s="30">
        <f t="shared" ref="BP154:CH154" si="148">IF(BP34=0,0,((BP16*0.5)+BO34-BP52)*BP89*BP121*BP$2)</f>
        <v>0</v>
      </c>
      <c r="BQ154" s="30">
        <f t="shared" si="148"/>
        <v>0</v>
      </c>
      <c r="BR154" s="30">
        <f t="shared" si="148"/>
        <v>0</v>
      </c>
      <c r="BS154" s="30">
        <f t="shared" si="148"/>
        <v>0</v>
      </c>
      <c r="BT154" s="30">
        <f t="shared" si="148"/>
        <v>0</v>
      </c>
      <c r="BU154" s="30">
        <f t="shared" si="148"/>
        <v>0</v>
      </c>
      <c r="BV154" s="30">
        <f t="shared" si="148"/>
        <v>0</v>
      </c>
      <c r="BW154" s="30">
        <f t="shared" si="148"/>
        <v>0</v>
      </c>
      <c r="BX154" s="30">
        <f t="shared" si="148"/>
        <v>0</v>
      </c>
      <c r="BY154" s="30">
        <f t="shared" si="148"/>
        <v>0</v>
      </c>
      <c r="BZ154" s="30">
        <f t="shared" si="148"/>
        <v>0</v>
      </c>
      <c r="CA154" s="30">
        <f t="shared" si="148"/>
        <v>0</v>
      </c>
      <c r="CB154" s="30">
        <f t="shared" si="148"/>
        <v>0</v>
      </c>
      <c r="CC154" s="30">
        <f t="shared" si="148"/>
        <v>0</v>
      </c>
      <c r="CD154" s="30">
        <f t="shared" si="148"/>
        <v>0</v>
      </c>
      <c r="CE154" s="30">
        <f t="shared" si="148"/>
        <v>0</v>
      </c>
      <c r="CF154" s="30">
        <f t="shared" si="148"/>
        <v>0</v>
      </c>
      <c r="CG154" s="30">
        <f t="shared" si="148"/>
        <v>0</v>
      </c>
      <c r="CH154" s="33">
        <f t="shared" si="148"/>
        <v>0</v>
      </c>
    </row>
    <row r="155" spans="1:86" ht="15.75" hidden="1" customHeight="1" x14ac:dyDescent="0.3">
      <c r="A155" s="569"/>
      <c r="B155" s="94" t="s">
        <v>8</v>
      </c>
      <c r="C155" s="30">
        <f t="shared" si="112"/>
        <v>0</v>
      </c>
      <c r="D155" s="30">
        <f t="shared" ref="D155:AI155" si="149">IF(D35=0,0,((D17*0.5)+C35-D53)*D90*D122*D$2)</f>
        <v>0</v>
      </c>
      <c r="E155" s="30">
        <f t="shared" si="149"/>
        <v>0</v>
      </c>
      <c r="F155" s="30">
        <f t="shared" si="149"/>
        <v>0</v>
      </c>
      <c r="G155" s="30">
        <f t="shared" si="149"/>
        <v>0</v>
      </c>
      <c r="H155" s="30">
        <f t="shared" si="149"/>
        <v>0</v>
      </c>
      <c r="I155" s="30">
        <f t="shared" si="149"/>
        <v>0</v>
      </c>
      <c r="J155" s="30">
        <f t="shared" si="149"/>
        <v>0</v>
      </c>
      <c r="K155" s="30">
        <f t="shared" si="149"/>
        <v>0</v>
      </c>
      <c r="L155" s="30">
        <f t="shared" si="149"/>
        <v>0</v>
      </c>
      <c r="M155" s="30">
        <f t="shared" si="149"/>
        <v>0</v>
      </c>
      <c r="N155" s="30">
        <f t="shared" si="149"/>
        <v>0</v>
      </c>
      <c r="O155" s="30">
        <f t="shared" si="149"/>
        <v>0</v>
      </c>
      <c r="P155" s="30">
        <f t="shared" si="149"/>
        <v>0</v>
      </c>
      <c r="Q155" s="30">
        <f t="shared" si="149"/>
        <v>0</v>
      </c>
      <c r="R155" s="30">
        <f t="shared" si="149"/>
        <v>0</v>
      </c>
      <c r="S155" s="30">
        <f t="shared" si="149"/>
        <v>0</v>
      </c>
      <c r="T155" s="30">
        <f t="shared" si="149"/>
        <v>0</v>
      </c>
      <c r="U155" s="30">
        <f t="shared" si="149"/>
        <v>0</v>
      </c>
      <c r="V155" s="30">
        <f t="shared" si="149"/>
        <v>0</v>
      </c>
      <c r="W155" s="30">
        <f t="shared" si="149"/>
        <v>0</v>
      </c>
      <c r="X155" s="30">
        <f t="shared" si="149"/>
        <v>0</v>
      </c>
      <c r="Y155" s="30">
        <f t="shared" si="149"/>
        <v>0</v>
      </c>
      <c r="Z155" s="30">
        <f t="shared" si="149"/>
        <v>0</v>
      </c>
      <c r="AA155" s="30">
        <f t="shared" si="149"/>
        <v>0</v>
      </c>
      <c r="AB155" s="30">
        <f t="shared" si="149"/>
        <v>0</v>
      </c>
      <c r="AC155" s="30">
        <f t="shared" si="149"/>
        <v>0</v>
      </c>
      <c r="AD155" s="30">
        <f t="shared" si="149"/>
        <v>0</v>
      </c>
      <c r="AE155" s="30">
        <f t="shared" si="149"/>
        <v>0</v>
      </c>
      <c r="AF155" s="30">
        <f t="shared" si="149"/>
        <v>0</v>
      </c>
      <c r="AG155" s="30">
        <f t="shared" si="149"/>
        <v>0</v>
      </c>
      <c r="AH155" s="30">
        <f t="shared" si="149"/>
        <v>0</v>
      </c>
      <c r="AI155" s="30">
        <f t="shared" si="149"/>
        <v>0</v>
      </c>
      <c r="AJ155" s="30">
        <f t="shared" ref="AJ155:BO155" si="150">IF(AJ35=0,0,((AJ17*0.5)+AI35-AJ53)*AJ90*AJ122*AJ$2)</f>
        <v>0</v>
      </c>
      <c r="AK155" s="30">
        <f t="shared" si="150"/>
        <v>0</v>
      </c>
      <c r="AL155" s="30">
        <f t="shared" si="150"/>
        <v>0</v>
      </c>
      <c r="AM155" s="30">
        <f t="shared" si="150"/>
        <v>0</v>
      </c>
      <c r="AN155" s="30">
        <f t="shared" si="150"/>
        <v>0</v>
      </c>
      <c r="AO155" s="30">
        <f t="shared" si="150"/>
        <v>0</v>
      </c>
      <c r="AP155" s="30">
        <f t="shared" si="150"/>
        <v>0</v>
      </c>
      <c r="AQ155" s="30">
        <f t="shared" si="150"/>
        <v>0</v>
      </c>
      <c r="AR155" s="30">
        <f t="shared" si="150"/>
        <v>0</v>
      </c>
      <c r="AS155" s="30">
        <f t="shared" si="150"/>
        <v>0</v>
      </c>
      <c r="AT155" s="30">
        <f t="shared" si="150"/>
        <v>0</v>
      </c>
      <c r="AU155" s="30">
        <f t="shared" si="150"/>
        <v>0</v>
      </c>
      <c r="AV155" s="30">
        <f t="shared" si="150"/>
        <v>0</v>
      </c>
      <c r="AW155" s="30">
        <f t="shared" si="150"/>
        <v>0</v>
      </c>
      <c r="AX155" s="30">
        <f t="shared" si="150"/>
        <v>0</v>
      </c>
      <c r="AY155" s="30">
        <f t="shared" si="150"/>
        <v>0</v>
      </c>
      <c r="AZ155" s="30">
        <f t="shared" si="150"/>
        <v>0</v>
      </c>
      <c r="BA155" s="30">
        <f t="shared" si="150"/>
        <v>0</v>
      </c>
      <c r="BB155" s="30">
        <f t="shared" si="150"/>
        <v>0</v>
      </c>
      <c r="BC155" s="30">
        <f t="shared" si="150"/>
        <v>0</v>
      </c>
      <c r="BD155" s="30">
        <f t="shared" si="150"/>
        <v>0</v>
      </c>
      <c r="BE155" s="30">
        <f t="shared" si="150"/>
        <v>0</v>
      </c>
      <c r="BF155" s="30">
        <f t="shared" si="150"/>
        <v>0</v>
      </c>
      <c r="BG155" s="30">
        <f t="shared" si="150"/>
        <v>0</v>
      </c>
      <c r="BH155" s="30">
        <f t="shared" si="150"/>
        <v>0</v>
      </c>
      <c r="BI155" s="30">
        <f t="shared" si="150"/>
        <v>0</v>
      </c>
      <c r="BJ155" s="30">
        <f t="shared" si="150"/>
        <v>0</v>
      </c>
      <c r="BK155" s="30">
        <f t="shared" si="150"/>
        <v>0</v>
      </c>
      <c r="BL155" s="30">
        <f t="shared" si="150"/>
        <v>0</v>
      </c>
      <c r="BM155" s="30">
        <f t="shared" si="150"/>
        <v>0</v>
      </c>
      <c r="BN155" s="30">
        <f t="shared" si="150"/>
        <v>0</v>
      </c>
      <c r="BO155" s="30">
        <f t="shared" si="150"/>
        <v>0</v>
      </c>
      <c r="BP155" s="30">
        <f t="shared" ref="BP155:CH155" si="151">IF(BP35=0,0,((BP17*0.5)+BO35-BP53)*BP90*BP122*BP$2)</f>
        <v>0</v>
      </c>
      <c r="BQ155" s="30">
        <f t="shared" si="151"/>
        <v>0</v>
      </c>
      <c r="BR155" s="30">
        <f t="shared" si="151"/>
        <v>0</v>
      </c>
      <c r="BS155" s="30">
        <f t="shared" si="151"/>
        <v>0</v>
      </c>
      <c r="BT155" s="30">
        <f t="shared" si="151"/>
        <v>0</v>
      </c>
      <c r="BU155" s="30">
        <f t="shared" si="151"/>
        <v>0</v>
      </c>
      <c r="BV155" s="30">
        <f t="shared" si="151"/>
        <v>0</v>
      </c>
      <c r="BW155" s="30">
        <f t="shared" si="151"/>
        <v>0</v>
      </c>
      <c r="BX155" s="30">
        <f t="shared" si="151"/>
        <v>0</v>
      </c>
      <c r="BY155" s="30">
        <f t="shared" si="151"/>
        <v>0</v>
      </c>
      <c r="BZ155" s="30">
        <f t="shared" si="151"/>
        <v>0</v>
      </c>
      <c r="CA155" s="30">
        <f t="shared" si="151"/>
        <v>0</v>
      </c>
      <c r="CB155" s="30">
        <f t="shared" si="151"/>
        <v>0</v>
      </c>
      <c r="CC155" s="30">
        <f t="shared" si="151"/>
        <v>0</v>
      </c>
      <c r="CD155" s="30">
        <f t="shared" si="151"/>
        <v>0</v>
      </c>
      <c r="CE155" s="30">
        <f t="shared" si="151"/>
        <v>0</v>
      </c>
      <c r="CF155" s="30">
        <f t="shared" si="151"/>
        <v>0</v>
      </c>
      <c r="CG155" s="30">
        <f t="shared" si="151"/>
        <v>0</v>
      </c>
      <c r="CH155" s="33">
        <f t="shared" si="151"/>
        <v>0</v>
      </c>
    </row>
    <row r="156" spans="1:86" ht="15.75" hidden="1" customHeight="1" x14ac:dyDescent="0.3">
      <c r="A156" s="569"/>
      <c r="B156" s="14"/>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12"/>
    </row>
    <row r="157" spans="1:86" ht="15.75" hidden="1" customHeight="1" x14ac:dyDescent="0.3">
      <c r="A157" s="569"/>
      <c r="B157" s="285" t="s">
        <v>26</v>
      </c>
      <c r="C157" s="30">
        <f>SUM(C143:C156)</f>
        <v>0</v>
      </c>
      <c r="D157" s="30">
        <f>SUM(D143:D156)</f>
        <v>0</v>
      </c>
      <c r="E157" s="30">
        <f t="shared" ref="E157:BP157" si="152">SUM(E143:E156)</f>
        <v>66.234900903324132</v>
      </c>
      <c r="F157" s="30">
        <f t="shared" si="152"/>
        <v>153.36881160929391</v>
      </c>
      <c r="G157" s="30">
        <f t="shared" si="152"/>
        <v>331.83612006650577</v>
      </c>
      <c r="H157" s="30">
        <f t="shared" si="152"/>
        <v>731.67669641641874</v>
      </c>
      <c r="I157" s="30">
        <f t="shared" si="152"/>
        <v>1612.0913055046049</v>
      </c>
      <c r="J157" s="30">
        <f t="shared" si="152"/>
        <v>2057.5078566610659</v>
      </c>
      <c r="K157" s="30">
        <f t="shared" si="152"/>
        <v>2296.2703200176752</v>
      </c>
      <c r="L157" s="119">
        <f t="shared" si="152"/>
        <v>1916.089950673123</v>
      </c>
      <c r="M157" s="30">
        <f t="shared" si="152"/>
        <v>1924.643072226505</v>
      </c>
      <c r="N157" s="30">
        <f t="shared" si="152"/>
        <v>4553.9783517059404</v>
      </c>
      <c r="O157" s="30">
        <f t="shared" si="152"/>
        <v>7487.0957275828741</v>
      </c>
      <c r="P157" s="30">
        <f t="shared" si="152"/>
        <v>5786.1907599663928</v>
      </c>
      <c r="Q157" s="30">
        <f t="shared" si="152"/>
        <v>6355.7767558364612</v>
      </c>
      <c r="R157" s="30">
        <f t="shared" si="152"/>
        <v>6309.6692970063204</v>
      </c>
      <c r="S157" s="30">
        <f t="shared" si="152"/>
        <v>7863.6130617717954</v>
      </c>
      <c r="T157" s="30">
        <f t="shared" si="152"/>
        <v>12052.381414782547</v>
      </c>
      <c r="U157" s="30">
        <f t="shared" si="152"/>
        <v>14934.022070921796</v>
      </c>
      <c r="V157" s="30">
        <f t="shared" si="152"/>
        <v>12133.693952537737</v>
      </c>
      <c r="W157" s="30">
        <f t="shared" si="152"/>
        <v>11700.4901272278</v>
      </c>
      <c r="X157" s="30">
        <f t="shared" si="152"/>
        <v>7491.1387944742019</v>
      </c>
      <c r="Y157" s="30">
        <f t="shared" si="152"/>
        <v>6365.0400792479868</v>
      </c>
      <c r="Z157" s="30">
        <f t="shared" si="152"/>
        <v>6872.6560836711296</v>
      </c>
      <c r="AA157" s="30">
        <f t="shared" si="152"/>
        <v>7487.0957275828741</v>
      </c>
      <c r="AB157" s="30">
        <f t="shared" si="152"/>
        <v>5786.1907599663928</v>
      </c>
      <c r="AC157" s="30">
        <f t="shared" si="152"/>
        <v>6355.7767558364612</v>
      </c>
      <c r="AD157" s="30">
        <f t="shared" si="152"/>
        <v>6309.6692970063204</v>
      </c>
      <c r="AE157" s="30">
        <f t="shared" si="152"/>
        <v>7863.6130617717954</v>
      </c>
      <c r="AF157" s="30">
        <f t="shared" si="152"/>
        <v>12052.381414782547</v>
      </c>
      <c r="AG157" s="30">
        <f t="shared" si="152"/>
        <v>14934.022070921796</v>
      </c>
      <c r="AH157" s="30">
        <f t="shared" si="152"/>
        <v>12133.693952537737</v>
      </c>
      <c r="AI157" s="30">
        <f t="shared" si="152"/>
        <v>11700.4901272278</v>
      </c>
      <c r="AJ157" s="30">
        <f t="shared" si="152"/>
        <v>7491.1387944742019</v>
      </c>
      <c r="AK157" s="30">
        <f t="shared" si="152"/>
        <v>6365.0400792479868</v>
      </c>
      <c r="AL157" s="30">
        <f t="shared" si="152"/>
        <v>6872.6560836711296</v>
      </c>
      <c r="AM157" s="30">
        <f t="shared" si="152"/>
        <v>7487.0957275828741</v>
      </c>
      <c r="AN157" s="30">
        <f t="shared" si="152"/>
        <v>5786.1907599663928</v>
      </c>
      <c r="AO157" s="30">
        <f t="shared" si="152"/>
        <v>6355.7767558364612</v>
      </c>
      <c r="AP157" s="30">
        <f t="shared" si="152"/>
        <v>6309.6692970063204</v>
      </c>
      <c r="AQ157" s="30">
        <f t="shared" si="152"/>
        <v>7863.6130617717954</v>
      </c>
      <c r="AR157" s="30">
        <f t="shared" si="152"/>
        <v>12052.381414782547</v>
      </c>
      <c r="AS157" s="30">
        <f t="shared" si="152"/>
        <v>14934.022070921796</v>
      </c>
      <c r="AT157" s="30">
        <f t="shared" si="152"/>
        <v>12133.693952537737</v>
      </c>
      <c r="AU157" s="30">
        <f t="shared" si="152"/>
        <v>11700.4901272278</v>
      </c>
      <c r="AV157" s="30">
        <f t="shared" si="152"/>
        <v>7491.1387944742019</v>
      </c>
      <c r="AW157" s="30">
        <f t="shared" si="152"/>
        <v>6365.0400792479868</v>
      </c>
      <c r="AX157" s="30">
        <f t="shared" si="152"/>
        <v>6872.6560836711296</v>
      </c>
      <c r="AY157" s="30">
        <f t="shared" si="152"/>
        <v>7487.0957275828741</v>
      </c>
      <c r="AZ157" s="30">
        <f t="shared" si="152"/>
        <v>5786.1907599663928</v>
      </c>
      <c r="BA157" s="30">
        <f t="shared" si="152"/>
        <v>6355.7767558364612</v>
      </c>
      <c r="BB157" s="30">
        <f t="shared" si="152"/>
        <v>6309.6692970063204</v>
      </c>
      <c r="BC157" s="30">
        <f t="shared" si="152"/>
        <v>7863.6130617717954</v>
      </c>
      <c r="BD157" s="30">
        <f t="shared" si="152"/>
        <v>12052.381414782547</v>
      </c>
      <c r="BE157" s="30">
        <f t="shared" si="152"/>
        <v>14934.022070921796</v>
      </c>
      <c r="BF157" s="30">
        <f t="shared" si="152"/>
        <v>12133.693952537737</v>
      </c>
      <c r="BG157" s="30">
        <f t="shared" si="152"/>
        <v>11700.4901272278</v>
      </c>
      <c r="BH157" s="30">
        <f t="shared" si="152"/>
        <v>7491.1387944742019</v>
      </c>
      <c r="BI157" s="30">
        <f t="shared" si="152"/>
        <v>6365.0400792479868</v>
      </c>
      <c r="BJ157" s="30">
        <f t="shared" si="152"/>
        <v>6872.6560836711296</v>
      </c>
      <c r="BK157" s="30">
        <f t="shared" si="152"/>
        <v>7487.0957275828741</v>
      </c>
      <c r="BL157" s="30">
        <f t="shared" si="152"/>
        <v>5786.1907599663928</v>
      </c>
      <c r="BM157" s="30">
        <f t="shared" si="152"/>
        <v>6355.7767558364612</v>
      </c>
      <c r="BN157" s="30">
        <f t="shared" si="152"/>
        <v>6309.6692970063204</v>
      </c>
      <c r="BO157" s="30">
        <f t="shared" si="152"/>
        <v>7863.6130617717954</v>
      </c>
      <c r="BP157" s="30">
        <f t="shared" si="152"/>
        <v>12052.381414782547</v>
      </c>
      <c r="BQ157" s="30">
        <f t="shared" ref="BQ157:CH157" si="153">SUM(BQ143:BQ156)</f>
        <v>14934.022070921796</v>
      </c>
      <c r="BR157" s="30">
        <f t="shared" si="153"/>
        <v>12133.693952537737</v>
      </c>
      <c r="BS157" s="30">
        <f t="shared" si="153"/>
        <v>11700.4901272278</v>
      </c>
      <c r="BT157" s="30">
        <f t="shared" si="153"/>
        <v>7491.1387944742019</v>
      </c>
      <c r="BU157" s="30">
        <f t="shared" si="153"/>
        <v>6365.0400792479868</v>
      </c>
      <c r="BV157" s="30">
        <f t="shared" si="153"/>
        <v>6872.6560836711296</v>
      </c>
      <c r="BW157" s="30">
        <f t="shared" si="153"/>
        <v>7487.0957275828741</v>
      </c>
      <c r="BX157" s="30">
        <f t="shared" si="153"/>
        <v>5786.1907599663928</v>
      </c>
      <c r="BY157" s="30">
        <f t="shared" si="153"/>
        <v>6355.7767558364612</v>
      </c>
      <c r="BZ157" s="30">
        <f t="shared" si="153"/>
        <v>6309.6692970063204</v>
      </c>
      <c r="CA157" s="30">
        <f t="shared" si="153"/>
        <v>7863.6130617717954</v>
      </c>
      <c r="CB157" s="30">
        <f t="shared" si="153"/>
        <v>12052.381414782547</v>
      </c>
      <c r="CC157" s="30">
        <f t="shared" si="153"/>
        <v>14934.022070921796</v>
      </c>
      <c r="CD157" s="30">
        <f t="shared" si="153"/>
        <v>12133.693952537737</v>
      </c>
      <c r="CE157" s="30">
        <f t="shared" si="153"/>
        <v>11700.4901272278</v>
      </c>
      <c r="CF157" s="30">
        <f t="shared" si="153"/>
        <v>7491.1387944742019</v>
      </c>
      <c r="CG157" s="30">
        <f t="shared" si="153"/>
        <v>6365.0400792479868</v>
      </c>
      <c r="CH157" s="33">
        <f t="shared" si="153"/>
        <v>6872.6560836711296</v>
      </c>
    </row>
    <row r="158" spans="1:86" ht="16.5" hidden="1" customHeight="1" thickBot="1" x14ac:dyDescent="0.35">
      <c r="A158" s="570"/>
      <c r="B158" s="158" t="s">
        <v>27</v>
      </c>
      <c r="C158" s="31">
        <f>C157</f>
        <v>0</v>
      </c>
      <c r="D158" s="31">
        <f>C158+D157</f>
        <v>0</v>
      </c>
      <c r="E158" s="31">
        <f t="shared" ref="E158:BP158" si="154">D158+E157</f>
        <v>66.234900903324132</v>
      </c>
      <c r="F158" s="31">
        <f t="shared" si="154"/>
        <v>219.60371251261805</v>
      </c>
      <c r="G158" s="31">
        <f t="shared" si="154"/>
        <v>551.43983257912384</v>
      </c>
      <c r="H158" s="31">
        <f t="shared" si="154"/>
        <v>1283.1165289955425</v>
      </c>
      <c r="I158" s="31">
        <f t="shared" si="154"/>
        <v>2895.2078345001473</v>
      </c>
      <c r="J158" s="31">
        <f t="shared" si="154"/>
        <v>4952.7156911612128</v>
      </c>
      <c r="K158" s="31">
        <f t="shared" si="154"/>
        <v>7248.9860111788876</v>
      </c>
      <c r="L158" s="31">
        <f t="shared" si="154"/>
        <v>9165.0759618520096</v>
      </c>
      <c r="M158" s="31">
        <f t="shared" si="154"/>
        <v>11089.719034078515</v>
      </c>
      <c r="N158" s="31">
        <f t="shared" si="154"/>
        <v>15643.697385784455</v>
      </c>
      <c r="O158" s="31">
        <f t="shared" si="154"/>
        <v>23130.79311336733</v>
      </c>
      <c r="P158" s="31">
        <f t="shared" si="154"/>
        <v>28916.983873333724</v>
      </c>
      <c r="Q158" s="31">
        <f t="shared" si="154"/>
        <v>35272.760629170181</v>
      </c>
      <c r="R158" s="31">
        <f t="shared" si="154"/>
        <v>41582.429926176505</v>
      </c>
      <c r="S158" s="31">
        <f t="shared" si="154"/>
        <v>49446.042987948298</v>
      </c>
      <c r="T158" s="31">
        <f t="shared" si="154"/>
        <v>61498.424402730845</v>
      </c>
      <c r="U158" s="31">
        <f t="shared" si="154"/>
        <v>76432.446473652642</v>
      </c>
      <c r="V158" s="31">
        <f t="shared" si="154"/>
        <v>88566.140426190381</v>
      </c>
      <c r="W158" s="31">
        <f t="shared" si="154"/>
        <v>100266.63055341819</v>
      </c>
      <c r="X158" s="31">
        <f t="shared" si="154"/>
        <v>107757.76934789239</v>
      </c>
      <c r="Y158" s="31">
        <f t="shared" si="154"/>
        <v>114122.80942714038</v>
      </c>
      <c r="Z158" s="31">
        <f t="shared" si="154"/>
        <v>120995.46551081151</v>
      </c>
      <c r="AA158" s="31">
        <f t="shared" si="154"/>
        <v>128482.56123839438</v>
      </c>
      <c r="AB158" s="31">
        <f t="shared" si="154"/>
        <v>134268.75199836076</v>
      </c>
      <c r="AC158" s="31">
        <f t="shared" si="154"/>
        <v>140624.52875419724</v>
      </c>
      <c r="AD158" s="31">
        <f t="shared" si="154"/>
        <v>146934.19805120357</v>
      </c>
      <c r="AE158" s="31">
        <f t="shared" si="154"/>
        <v>154797.81111297535</v>
      </c>
      <c r="AF158" s="31">
        <f t="shared" si="154"/>
        <v>166850.1925277579</v>
      </c>
      <c r="AG158" s="31">
        <f t="shared" si="154"/>
        <v>181784.21459867968</v>
      </c>
      <c r="AH158" s="31">
        <f t="shared" si="154"/>
        <v>193917.90855121741</v>
      </c>
      <c r="AI158" s="31">
        <f t="shared" si="154"/>
        <v>205618.3986784452</v>
      </c>
      <c r="AJ158" s="31">
        <f t="shared" si="154"/>
        <v>213109.53747291939</v>
      </c>
      <c r="AK158" s="31">
        <f t="shared" si="154"/>
        <v>219474.57755216738</v>
      </c>
      <c r="AL158" s="31">
        <f t="shared" si="154"/>
        <v>226347.23363583852</v>
      </c>
      <c r="AM158" s="31">
        <f t="shared" si="154"/>
        <v>233834.32936342139</v>
      </c>
      <c r="AN158" s="31">
        <f t="shared" si="154"/>
        <v>239620.52012338777</v>
      </c>
      <c r="AO158" s="31">
        <f t="shared" si="154"/>
        <v>245976.29687922425</v>
      </c>
      <c r="AP158" s="31">
        <f t="shared" si="154"/>
        <v>252285.96617623058</v>
      </c>
      <c r="AQ158" s="31">
        <f t="shared" si="154"/>
        <v>260149.57923800236</v>
      </c>
      <c r="AR158" s="31">
        <f t="shared" si="154"/>
        <v>272201.96065278491</v>
      </c>
      <c r="AS158" s="31">
        <f t="shared" si="154"/>
        <v>287135.98272370669</v>
      </c>
      <c r="AT158" s="31">
        <f t="shared" si="154"/>
        <v>299269.67667624442</v>
      </c>
      <c r="AU158" s="31">
        <f t="shared" si="154"/>
        <v>310970.16680347221</v>
      </c>
      <c r="AV158" s="31">
        <f t="shared" si="154"/>
        <v>318461.3055979464</v>
      </c>
      <c r="AW158" s="31">
        <f t="shared" si="154"/>
        <v>324826.34567719436</v>
      </c>
      <c r="AX158" s="31">
        <f t="shared" si="154"/>
        <v>331699.0017608655</v>
      </c>
      <c r="AY158" s="31">
        <f t="shared" si="154"/>
        <v>339186.09748844837</v>
      </c>
      <c r="AZ158" s="31">
        <f t="shared" si="154"/>
        <v>344972.28824841476</v>
      </c>
      <c r="BA158" s="31">
        <f t="shared" si="154"/>
        <v>351328.0650042512</v>
      </c>
      <c r="BB158" s="31">
        <f t="shared" si="154"/>
        <v>357637.73430125753</v>
      </c>
      <c r="BC158" s="31">
        <f t="shared" si="154"/>
        <v>365501.34736302932</v>
      </c>
      <c r="BD158" s="31">
        <f t="shared" si="154"/>
        <v>377553.72877781186</v>
      </c>
      <c r="BE158" s="31">
        <f t="shared" si="154"/>
        <v>392487.75084873365</v>
      </c>
      <c r="BF158" s="31">
        <f t="shared" si="154"/>
        <v>404621.44480127137</v>
      </c>
      <c r="BG158" s="31">
        <f t="shared" si="154"/>
        <v>416321.93492849916</v>
      </c>
      <c r="BH158" s="31">
        <f t="shared" si="154"/>
        <v>423813.07372297335</v>
      </c>
      <c r="BI158" s="31">
        <f t="shared" si="154"/>
        <v>430178.11380222131</v>
      </c>
      <c r="BJ158" s="31">
        <f t="shared" si="154"/>
        <v>437050.76988589246</v>
      </c>
      <c r="BK158" s="31">
        <f t="shared" si="154"/>
        <v>444537.86561347533</v>
      </c>
      <c r="BL158" s="31">
        <f t="shared" si="154"/>
        <v>450324.05637344171</v>
      </c>
      <c r="BM158" s="31">
        <f t="shared" si="154"/>
        <v>456679.83312927815</v>
      </c>
      <c r="BN158" s="31">
        <f t="shared" si="154"/>
        <v>462989.50242628448</v>
      </c>
      <c r="BO158" s="31">
        <f t="shared" si="154"/>
        <v>470853.11548805627</v>
      </c>
      <c r="BP158" s="31">
        <f t="shared" si="154"/>
        <v>482905.49690283882</v>
      </c>
      <c r="BQ158" s="31">
        <f t="shared" ref="BQ158:CH158" si="155">BP158+BQ157</f>
        <v>497839.5189737606</v>
      </c>
      <c r="BR158" s="31">
        <f t="shared" si="155"/>
        <v>509973.21292629832</v>
      </c>
      <c r="BS158" s="31">
        <f t="shared" si="155"/>
        <v>521673.70305352611</v>
      </c>
      <c r="BT158" s="31">
        <f t="shared" si="155"/>
        <v>529164.8418480003</v>
      </c>
      <c r="BU158" s="31">
        <f t="shared" si="155"/>
        <v>535529.88192724832</v>
      </c>
      <c r="BV158" s="31">
        <f t="shared" si="155"/>
        <v>542402.53801091947</v>
      </c>
      <c r="BW158" s="31">
        <f t="shared" si="155"/>
        <v>549889.63373850239</v>
      </c>
      <c r="BX158" s="31">
        <f t="shared" si="155"/>
        <v>555675.82449846878</v>
      </c>
      <c r="BY158" s="31">
        <f t="shared" si="155"/>
        <v>562031.60125430522</v>
      </c>
      <c r="BZ158" s="31">
        <f t="shared" si="155"/>
        <v>568341.27055131155</v>
      </c>
      <c r="CA158" s="31">
        <f t="shared" si="155"/>
        <v>576204.8836130834</v>
      </c>
      <c r="CB158" s="31">
        <f t="shared" si="155"/>
        <v>588257.265027866</v>
      </c>
      <c r="CC158" s="31">
        <f t="shared" si="155"/>
        <v>603191.28709878784</v>
      </c>
      <c r="CD158" s="31">
        <f t="shared" si="155"/>
        <v>615324.98105132557</v>
      </c>
      <c r="CE158" s="31">
        <f t="shared" si="155"/>
        <v>627025.47117855342</v>
      </c>
      <c r="CF158" s="31">
        <f t="shared" si="155"/>
        <v>634516.6099730276</v>
      </c>
      <c r="CG158" s="31">
        <f t="shared" si="155"/>
        <v>640881.65005227563</v>
      </c>
      <c r="CH158" s="34">
        <f t="shared" si="155"/>
        <v>647754.30613594677</v>
      </c>
    </row>
    <row r="159" spans="1:86" hidden="1" x14ac:dyDescent="0.3">
      <c r="A159" s="115"/>
      <c r="B159" s="115"/>
      <c r="C159" s="118"/>
      <c r="D159" s="118"/>
      <c r="E159" s="118"/>
      <c r="F159" s="118"/>
      <c r="G159" s="118"/>
      <c r="H159" s="118"/>
      <c r="I159" s="118"/>
      <c r="J159" s="118"/>
      <c r="K159" s="118"/>
      <c r="L159" s="118"/>
      <c r="M159" s="118"/>
      <c r="N159" s="118"/>
    </row>
    <row r="160" spans="1:86" ht="15" hidden="1" thickBot="1" x14ac:dyDescent="0.35">
      <c r="A160" s="115"/>
      <c r="B160" s="115"/>
      <c r="C160" s="118"/>
      <c r="D160" s="118"/>
      <c r="E160" s="118"/>
      <c r="F160" s="118"/>
      <c r="G160" s="118"/>
      <c r="H160" s="118"/>
      <c r="I160" s="118"/>
      <c r="J160" s="118"/>
      <c r="K160" s="118"/>
      <c r="L160" s="118"/>
      <c r="M160" s="118"/>
      <c r="N160" s="118"/>
    </row>
    <row r="161" spans="1:86" ht="15.75" hidden="1" customHeight="1" thickBot="1" x14ac:dyDescent="0.35">
      <c r="A161" s="568" t="s">
        <v>128</v>
      </c>
      <c r="B161" s="311" t="s">
        <v>124</v>
      </c>
      <c r="C161" s="176">
        <f>C$4</f>
        <v>44927</v>
      </c>
      <c r="D161" s="176">
        <f t="shared" ref="D161:BO161" si="156">D$4</f>
        <v>44958</v>
      </c>
      <c r="E161" s="176">
        <f t="shared" si="156"/>
        <v>44986</v>
      </c>
      <c r="F161" s="176">
        <f t="shared" si="156"/>
        <v>45017</v>
      </c>
      <c r="G161" s="176">
        <f t="shared" si="156"/>
        <v>45047</v>
      </c>
      <c r="H161" s="176">
        <f t="shared" si="156"/>
        <v>45078</v>
      </c>
      <c r="I161" s="176">
        <f t="shared" si="156"/>
        <v>45108</v>
      </c>
      <c r="J161" s="176">
        <f t="shared" si="156"/>
        <v>45139</v>
      </c>
      <c r="K161" s="176">
        <f t="shared" si="156"/>
        <v>45170</v>
      </c>
      <c r="L161" s="176">
        <f t="shared" si="156"/>
        <v>45200</v>
      </c>
      <c r="M161" s="176">
        <f t="shared" si="156"/>
        <v>45231</v>
      </c>
      <c r="N161" s="176">
        <f t="shared" si="156"/>
        <v>45261</v>
      </c>
      <c r="O161" s="176">
        <f t="shared" si="156"/>
        <v>45292</v>
      </c>
      <c r="P161" s="176">
        <f t="shared" si="156"/>
        <v>45323</v>
      </c>
      <c r="Q161" s="176">
        <f t="shared" si="156"/>
        <v>45352</v>
      </c>
      <c r="R161" s="176">
        <f t="shared" si="156"/>
        <v>45383</v>
      </c>
      <c r="S161" s="176">
        <f t="shared" si="156"/>
        <v>45413</v>
      </c>
      <c r="T161" s="176">
        <f t="shared" si="156"/>
        <v>45444</v>
      </c>
      <c r="U161" s="176">
        <f t="shared" si="156"/>
        <v>45474</v>
      </c>
      <c r="V161" s="176">
        <f t="shared" si="156"/>
        <v>45505</v>
      </c>
      <c r="W161" s="176">
        <f t="shared" si="156"/>
        <v>45536</v>
      </c>
      <c r="X161" s="176">
        <f t="shared" si="156"/>
        <v>45566</v>
      </c>
      <c r="Y161" s="176">
        <f t="shared" si="156"/>
        <v>45597</v>
      </c>
      <c r="Z161" s="176">
        <f t="shared" si="156"/>
        <v>45627</v>
      </c>
      <c r="AA161" s="176">
        <f t="shared" si="156"/>
        <v>45658</v>
      </c>
      <c r="AB161" s="176">
        <f t="shared" si="156"/>
        <v>45689</v>
      </c>
      <c r="AC161" s="176">
        <f t="shared" si="156"/>
        <v>45717</v>
      </c>
      <c r="AD161" s="176">
        <f t="shared" si="156"/>
        <v>45748</v>
      </c>
      <c r="AE161" s="176">
        <f t="shared" si="156"/>
        <v>45778</v>
      </c>
      <c r="AF161" s="176">
        <f t="shared" si="156"/>
        <v>45809</v>
      </c>
      <c r="AG161" s="176">
        <f t="shared" si="156"/>
        <v>45839</v>
      </c>
      <c r="AH161" s="176">
        <f t="shared" si="156"/>
        <v>45870</v>
      </c>
      <c r="AI161" s="176">
        <f t="shared" si="156"/>
        <v>45901</v>
      </c>
      <c r="AJ161" s="176">
        <f t="shared" si="156"/>
        <v>45931</v>
      </c>
      <c r="AK161" s="176">
        <f t="shared" si="156"/>
        <v>45962</v>
      </c>
      <c r="AL161" s="176">
        <f t="shared" si="156"/>
        <v>45992</v>
      </c>
      <c r="AM161" s="176">
        <f t="shared" si="156"/>
        <v>46023</v>
      </c>
      <c r="AN161" s="176">
        <f t="shared" si="156"/>
        <v>46054</v>
      </c>
      <c r="AO161" s="176">
        <f t="shared" si="156"/>
        <v>46082</v>
      </c>
      <c r="AP161" s="176">
        <f t="shared" si="156"/>
        <v>46113</v>
      </c>
      <c r="AQ161" s="176">
        <f t="shared" si="156"/>
        <v>46143</v>
      </c>
      <c r="AR161" s="176">
        <f t="shared" si="156"/>
        <v>46174</v>
      </c>
      <c r="AS161" s="176">
        <f t="shared" si="156"/>
        <v>46204</v>
      </c>
      <c r="AT161" s="176">
        <f t="shared" si="156"/>
        <v>46235</v>
      </c>
      <c r="AU161" s="176">
        <f t="shared" si="156"/>
        <v>46266</v>
      </c>
      <c r="AV161" s="176">
        <f t="shared" si="156"/>
        <v>46296</v>
      </c>
      <c r="AW161" s="176">
        <f t="shared" si="156"/>
        <v>46327</v>
      </c>
      <c r="AX161" s="176">
        <f t="shared" si="156"/>
        <v>46357</v>
      </c>
      <c r="AY161" s="176">
        <f t="shared" si="156"/>
        <v>46388</v>
      </c>
      <c r="AZ161" s="176">
        <f t="shared" si="156"/>
        <v>46419</v>
      </c>
      <c r="BA161" s="176">
        <f t="shared" si="156"/>
        <v>46447</v>
      </c>
      <c r="BB161" s="176">
        <f t="shared" si="156"/>
        <v>46478</v>
      </c>
      <c r="BC161" s="176">
        <f t="shared" si="156"/>
        <v>46508</v>
      </c>
      <c r="BD161" s="176">
        <f t="shared" si="156"/>
        <v>46539</v>
      </c>
      <c r="BE161" s="176">
        <f t="shared" si="156"/>
        <v>46569</v>
      </c>
      <c r="BF161" s="176">
        <f t="shared" si="156"/>
        <v>46600</v>
      </c>
      <c r="BG161" s="176">
        <f t="shared" si="156"/>
        <v>46631</v>
      </c>
      <c r="BH161" s="176">
        <f t="shared" si="156"/>
        <v>46661</v>
      </c>
      <c r="BI161" s="176">
        <f t="shared" si="156"/>
        <v>46692</v>
      </c>
      <c r="BJ161" s="176">
        <f t="shared" si="156"/>
        <v>46722</v>
      </c>
      <c r="BK161" s="176">
        <f t="shared" si="156"/>
        <v>46753</v>
      </c>
      <c r="BL161" s="176">
        <f t="shared" si="156"/>
        <v>46784</v>
      </c>
      <c r="BM161" s="176">
        <f t="shared" si="156"/>
        <v>46813</v>
      </c>
      <c r="BN161" s="176">
        <f t="shared" si="156"/>
        <v>46844</v>
      </c>
      <c r="BO161" s="176">
        <f t="shared" si="156"/>
        <v>46874</v>
      </c>
      <c r="BP161" s="176">
        <f t="shared" ref="BP161:CH161" si="157">BP$4</f>
        <v>46905</v>
      </c>
      <c r="BQ161" s="176">
        <f t="shared" si="157"/>
        <v>46935</v>
      </c>
      <c r="BR161" s="176">
        <f t="shared" si="157"/>
        <v>46966</v>
      </c>
      <c r="BS161" s="176">
        <f t="shared" si="157"/>
        <v>46997</v>
      </c>
      <c r="BT161" s="176">
        <f t="shared" si="157"/>
        <v>47027</v>
      </c>
      <c r="BU161" s="176">
        <f t="shared" si="157"/>
        <v>47058</v>
      </c>
      <c r="BV161" s="176">
        <f t="shared" si="157"/>
        <v>47088</v>
      </c>
      <c r="BW161" s="176">
        <f t="shared" si="157"/>
        <v>47119</v>
      </c>
      <c r="BX161" s="176">
        <f t="shared" si="157"/>
        <v>47150</v>
      </c>
      <c r="BY161" s="176">
        <f t="shared" si="157"/>
        <v>47178</v>
      </c>
      <c r="BZ161" s="176">
        <f t="shared" si="157"/>
        <v>47209</v>
      </c>
      <c r="CA161" s="176">
        <f t="shared" si="157"/>
        <v>47239</v>
      </c>
      <c r="CB161" s="176">
        <f t="shared" si="157"/>
        <v>47270</v>
      </c>
      <c r="CC161" s="176">
        <f t="shared" si="157"/>
        <v>47300</v>
      </c>
      <c r="CD161" s="176">
        <f t="shared" si="157"/>
        <v>47331</v>
      </c>
      <c r="CE161" s="176">
        <f t="shared" si="157"/>
        <v>47362</v>
      </c>
      <c r="CF161" s="176">
        <f t="shared" si="157"/>
        <v>47392</v>
      </c>
      <c r="CG161" s="176">
        <f t="shared" si="157"/>
        <v>47423</v>
      </c>
      <c r="CH161" s="177">
        <f t="shared" si="157"/>
        <v>47453</v>
      </c>
    </row>
    <row r="162" spans="1:86" hidden="1" x14ac:dyDescent="0.3">
      <c r="A162" s="569"/>
      <c r="B162" s="288" t="s">
        <v>20</v>
      </c>
      <c r="C162" s="30">
        <f t="shared" ref="C162:C174" si="158">IF(C23=0,0,((C5*0.5)-C41)*C78*C127*C$2)</f>
        <v>0</v>
      </c>
      <c r="D162" s="30">
        <f t="shared" ref="D162:AI162" si="159">IF(D23=0,0,((D5*0.5)+C23-D41)*D78*D127*D$2)</f>
        <v>0</v>
      </c>
      <c r="E162" s="30">
        <f t="shared" si="159"/>
        <v>0</v>
      </c>
      <c r="F162" s="30">
        <f t="shared" si="159"/>
        <v>0</v>
      </c>
      <c r="G162" s="30">
        <f t="shared" si="159"/>
        <v>0</v>
      </c>
      <c r="H162" s="30">
        <f t="shared" si="159"/>
        <v>0</v>
      </c>
      <c r="I162" s="30">
        <f t="shared" si="159"/>
        <v>0</v>
      </c>
      <c r="J162" s="30">
        <f t="shared" si="159"/>
        <v>0</v>
      </c>
      <c r="K162" s="30">
        <f t="shared" si="159"/>
        <v>0</v>
      </c>
      <c r="L162" s="30">
        <f t="shared" si="159"/>
        <v>0</v>
      </c>
      <c r="M162" s="30">
        <f t="shared" si="159"/>
        <v>0</v>
      </c>
      <c r="N162" s="30">
        <f t="shared" si="159"/>
        <v>0</v>
      </c>
      <c r="O162" s="30">
        <f t="shared" si="159"/>
        <v>0</v>
      </c>
      <c r="P162" s="30">
        <f t="shared" si="159"/>
        <v>0</v>
      </c>
      <c r="Q162" s="30">
        <f t="shared" si="159"/>
        <v>0</v>
      </c>
      <c r="R162" s="30">
        <f t="shared" si="159"/>
        <v>0</v>
      </c>
      <c r="S162" s="30">
        <f t="shared" si="159"/>
        <v>0</v>
      </c>
      <c r="T162" s="30">
        <f t="shared" si="159"/>
        <v>0</v>
      </c>
      <c r="U162" s="30">
        <f t="shared" si="159"/>
        <v>0</v>
      </c>
      <c r="V162" s="30">
        <f t="shared" si="159"/>
        <v>0</v>
      </c>
      <c r="W162" s="30">
        <f t="shared" si="159"/>
        <v>0</v>
      </c>
      <c r="X162" s="30">
        <f t="shared" si="159"/>
        <v>0</v>
      </c>
      <c r="Y162" s="30">
        <f t="shared" si="159"/>
        <v>0</v>
      </c>
      <c r="Z162" s="30">
        <f t="shared" si="159"/>
        <v>0</v>
      </c>
      <c r="AA162" s="30">
        <f t="shared" si="159"/>
        <v>0</v>
      </c>
      <c r="AB162" s="30">
        <f t="shared" si="159"/>
        <v>0</v>
      </c>
      <c r="AC162" s="30">
        <f t="shared" si="159"/>
        <v>0</v>
      </c>
      <c r="AD162" s="30">
        <f t="shared" si="159"/>
        <v>0</v>
      </c>
      <c r="AE162" s="30">
        <f t="shared" si="159"/>
        <v>0</v>
      </c>
      <c r="AF162" s="30">
        <f t="shared" si="159"/>
        <v>0</v>
      </c>
      <c r="AG162" s="30">
        <f t="shared" si="159"/>
        <v>0</v>
      </c>
      <c r="AH162" s="30">
        <f t="shared" si="159"/>
        <v>0</v>
      </c>
      <c r="AI162" s="30">
        <f t="shared" si="159"/>
        <v>0</v>
      </c>
      <c r="AJ162" s="30">
        <f t="shared" ref="AJ162:BO162" si="160">IF(AJ23=0,0,((AJ5*0.5)+AI23-AJ41)*AJ78*AJ127*AJ$2)</f>
        <v>0</v>
      </c>
      <c r="AK162" s="30">
        <f t="shared" si="160"/>
        <v>0</v>
      </c>
      <c r="AL162" s="30">
        <f t="shared" si="160"/>
        <v>0</v>
      </c>
      <c r="AM162" s="30">
        <f t="shared" si="160"/>
        <v>0</v>
      </c>
      <c r="AN162" s="30">
        <f t="shared" si="160"/>
        <v>0</v>
      </c>
      <c r="AO162" s="30">
        <f t="shared" si="160"/>
        <v>0</v>
      </c>
      <c r="AP162" s="30">
        <f t="shared" si="160"/>
        <v>0</v>
      </c>
      <c r="AQ162" s="30">
        <f t="shared" si="160"/>
        <v>0</v>
      </c>
      <c r="AR162" s="30">
        <f t="shared" si="160"/>
        <v>0</v>
      </c>
      <c r="AS162" s="30">
        <f t="shared" si="160"/>
        <v>0</v>
      </c>
      <c r="AT162" s="30">
        <f t="shared" si="160"/>
        <v>0</v>
      </c>
      <c r="AU162" s="30">
        <f t="shared" si="160"/>
        <v>0</v>
      </c>
      <c r="AV162" s="30">
        <f t="shared" si="160"/>
        <v>0</v>
      </c>
      <c r="AW162" s="30">
        <f t="shared" si="160"/>
        <v>0</v>
      </c>
      <c r="AX162" s="30">
        <f t="shared" si="160"/>
        <v>0</v>
      </c>
      <c r="AY162" s="30">
        <f t="shared" si="160"/>
        <v>0</v>
      </c>
      <c r="AZ162" s="30">
        <f t="shared" si="160"/>
        <v>0</v>
      </c>
      <c r="BA162" s="30">
        <f t="shared" si="160"/>
        <v>0</v>
      </c>
      <c r="BB162" s="30">
        <f t="shared" si="160"/>
        <v>0</v>
      </c>
      <c r="BC162" s="30">
        <f t="shared" si="160"/>
        <v>0</v>
      </c>
      <c r="BD162" s="30">
        <f t="shared" si="160"/>
        <v>0</v>
      </c>
      <c r="BE162" s="30">
        <f t="shared" si="160"/>
        <v>0</v>
      </c>
      <c r="BF162" s="30">
        <f t="shared" si="160"/>
        <v>0</v>
      </c>
      <c r="BG162" s="30">
        <f t="shared" si="160"/>
        <v>0</v>
      </c>
      <c r="BH162" s="30">
        <f t="shared" si="160"/>
        <v>0</v>
      </c>
      <c r="BI162" s="30">
        <f t="shared" si="160"/>
        <v>0</v>
      </c>
      <c r="BJ162" s="30">
        <f t="shared" si="160"/>
        <v>0</v>
      </c>
      <c r="BK162" s="30">
        <f t="shared" si="160"/>
        <v>0</v>
      </c>
      <c r="BL162" s="30">
        <f t="shared" si="160"/>
        <v>0</v>
      </c>
      <c r="BM162" s="30">
        <f t="shared" si="160"/>
        <v>0</v>
      </c>
      <c r="BN162" s="30">
        <f t="shared" si="160"/>
        <v>0</v>
      </c>
      <c r="BO162" s="30">
        <f t="shared" si="160"/>
        <v>0</v>
      </c>
      <c r="BP162" s="30">
        <f t="shared" ref="BP162:CH162" si="161">IF(BP23=0,0,((BP5*0.5)+BO23-BP41)*BP78*BP127*BP$2)</f>
        <v>0</v>
      </c>
      <c r="BQ162" s="30">
        <f t="shared" si="161"/>
        <v>0</v>
      </c>
      <c r="BR162" s="30">
        <f t="shared" si="161"/>
        <v>0</v>
      </c>
      <c r="BS162" s="30">
        <f t="shared" si="161"/>
        <v>0</v>
      </c>
      <c r="BT162" s="30">
        <f t="shared" si="161"/>
        <v>0</v>
      </c>
      <c r="BU162" s="30">
        <f t="shared" si="161"/>
        <v>0</v>
      </c>
      <c r="BV162" s="30">
        <f t="shared" si="161"/>
        <v>0</v>
      </c>
      <c r="BW162" s="30">
        <f t="shared" si="161"/>
        <v>0</v>
      </c>
      <c r="BX162" s="30">
        <f t="shared" si="161"/>
        <v>0</v>
      </c>
      <c r="BY162" s="30">
        <f t="shared" si="161"/>
        <v>0</v>
      </c>
      <c r="BZ162" s="30">
        <f t="shared" si="161"/>
        <v>0</v>
      </c>
      <c r="CA162" s="30">
        <f t="shared" si="161"/>
        <v>0</v>
      </c>
      <c r="CB162" s="30">
        <f t="shared" si="161"/>
        <v>0</v>
      </c>
      <c r="CC162" s="30">
        <f t="shared" si="161"/>
        <v>0</v>
      </c>
      <c r="CD162" s="30">
        <f t="shared" si="161"/>
        <v>0</v>
      </c>
      <c r="CE162" s="30">
        <f t="shared" si="161"/>
        <v>0</v>
      </c>
      <c r="CF162" s="30">
        <f t="shared" si="161"/>
        <v>0</v>
      </c>
      <c r="CG162" s="30">
        <f t="shared" si="161"/>
        <v>0</v>
      </c>
      <c r="CH162" s="33">
        <f t="shared" si="161"/>
        <v>0</v>
      </c>
    </row>
    <row r="163" spans="1:86" hidden="1" x14ac:dyDescent="0.3">
      <c r="A163" s="569"/>
      <c r="B163" s="288" t="s">
        <v>0</v>
      </c>
      <c r="C163" s="30">
        <f t="shared" si="158"/>
        <v>0</v>
      </c>
      <c r="D163" s="30">
        <f t="shared" ref="D163:AI163" si="162">IF(D24=0,0,((D6*0.5)+C24-D42)*D79*D128*D$2)</f>
        <v>0</v>
      </c>
      <c r="E163" s="30">
        <f t="shared" si="162"/>
        <v>0</v>
      </c>
      <c r="F163" s="30">
        <f t="shared" si="162"/>
        <v>0</v>
      </c>
      <c r="G163" s="30">
        <f t="shared" si="162"/>
        <v>0</v>
      </c>
      <c r="H163" s="30">
        <f t="shared" si="162"/>
        <v>0</v>
      </c>
      <c r="I163" s="30">
        <f t="shared" si="162"/>
        <v>87.930105642053434</v>
      </c>
      <c r="J163" s="30">
        <f t="shared" si="162"/>
        <v>176.49729606163004</v>
      </c>
      <c r="K163" s="30">
        <f t="shared" si="162"/>
        <v>78.513735817748781</v>
      </c>
      <c r="L163" s="30">
        <f t="shared" si="162"/>
        <v>10.646752544144226</v>
      </c>
      <c r="M163" s="30">
        <f t="shared" si="162"/>
        <v>21.054258324106044</v>
      </c>
      <c r="N163" s="30">
        <f t="shared" si="162"/>
        <v>25.883069438284849</v>
      </c>
      <c r="O163" s="30">
        <f t="shared" si="162"/>
        <v>29.877934122716887</v>
      </c>
      <c r="P163" s="30">
        <f t="shared" si="162"/>
        <v>27.630938987198181</v>
      </c>
      <c r="Q163" s="30">
        <f t="shared" si="162"/>
        <v>26.638973753108395</v>
      </c>
      <c r="R163" s="30">
        <f t="shared" si="162"/>
        <v>7.122089575535405</v>
      </c>
      <c r="S163" s="30">
        <f t="shared" si="162"/>
        <v>15.071666594179062</v>
      </c>
      <c r="T163" s="30">
        <f t="shared" si="162"/>
        <v>156.75279264238785</v>
      </c>
      <c r="U163" s="30">
        <f t="shared" si="162"/>
        <v>175.86021128410687</v>
      </c>
      <c r="V163" s="30">
        <f t="shared" si="162"/>
        <v>176.49729606163004</v>
      </c>
      <c r="W163" s="30">
        <f t="shared" si="162"/>
        <v>78.513735817748781</v>
      </c>
      <c r="X163" s="30">
        <f t="shared" si="162"/>
        <v>10.646752544144226</v>
      </c>
      <c r="Y163" s="30">
        <f t="shared" si="162"/>
        <v>21.054258324106044</v>
      </c>
      <c r="Z163" s="30">
        <f t="shared" si="162"/>
        <v>25.883069438284849</v>
      </c>
      <c r="AA163" s="30">
        <f t="shared" si="162"/>
        <v>29.877934122716887</v>
      </c>
      <c r="AB163" s="30">
        <f t="shared" si="162"/>
        <v>27.630938987198181</v>
      </c>
      <c r="AC163" s="30">
        <f t="shared" si="162"/>
        <v>26.638973753108395</v>
      </c>
      <c r="AD163" s="30">
        <f t="shared" si="162"/>
        <v>7.122089575535405</v>
      </c>
      <c r="AE163" s="30">
        <f t="shared" si="162"/>
        <v>15.071666594179062</v>
      </c>
      <c r="AF163" s="30">
        <f t="shared" si="162"/>
        <v>156.75279264238785</v>
      </c>
      <c r="AG163" s="30">
        <f t="shared" si="162"/>
        <v>175.86021128410687</v>
      </c>
      <c r="AH163" s="30">
        <f t="shared" si="162"/>
        <v>176.49729606163004</v>
      </c>
      <c r="AI163" s="30">
        <f t="shared" si="162"/>
        <v>78.513735817748781</v>
      </c>
      <c r="AJ163" s="30">
        <f t="shared" ref="AJ163:BO163" si="163">IF(AJ24=0,0,((AJ6*0.5)+AI24-AJ42)*AJ79*AJ128*AJ$2)</f>
        <v>10.646752544144226</v>
      </c>
      <c r="AK163" s="30">
        <f t="shared" si="163"/>
        <v>21.054258324106044</v>
      </c>
      <c r="AL163" s="30">
        <f t="shared" si="163"/>
        <v>25.883069438284849</v>
      </c>
      <c r="AM163" s="30">
        <f t="shared" si="163"/>
        <v>29.877934122716887</v>
      </c>
      <c r="AN163" s="30">
        <f t="shared" si="163"/>
        <v>27.630938987198181</v>
      </c>
      <c r="AO163" s="30">
        <f t="shared" si="163"/>
        <v>26.638973753108395</v>
      </c>
      <c r="AP163" s="30">
        <f t="shared" si="163"/>
        <v>7.122089575535405</v>
      </c>
      <c r="AQ163" s="30">
        <f t="shared" si="163"/>
        <v>15.071666594179062</v>
      </c>
      <c r="AR163" s="30">
        <f t="shared" si="163"/>
        <v>156.75279264238785</v>
      </c>
      <c r="AS163" s="30">
        <f t="shared" si="163"/>
        <v>175.86021128410687</v>
      </c>
      <c r="AT163" s="30">
        <f t="shared" si="163"/>
        <v>176.49729606163004</v>
      </c>
      <c r="AU163" s="30">
        <f t="shared" si="163"/>
        <v>78.513735817748781</v>
      </c>
      <c r="AV163" s="30">
        <f t="shared" si="163"/>
        <v>10.646752544144226</v>
      </c>
      <c r="AW163" s="30">
        <f t="shared" si="163"/>
        <v>21.054258324106044</v>
      </c>
      <c r="AX163" s="30">
        <f t="shared" si="163"/>
        <v>25.883069438284849</v>
      </c>
      <c r="AY163" s="30">
        <f t="shared" si="163"/>
        <v>29.877934122716887</v>
      </c>
      <c r="AZ163" s="30">
        <f t="shared" si="163"/>
        <v>27.630938987198181</v>
      </c>
      <c r="BA163" s="30">
        <f t="shared" si="163"/>
        <v>26.638973753108395</v>
      </c>
      <c r="BB163" s="30">
        <f t="shared" si="163"/>
        <v>7.122089575535405</v>
      </c>
      <c r="BC163" s="30">
        <f t="shared" si="163"/>
        <v>15.071666594179062</v>
      </c>
      <c r="BD163" s="30">
        <f t="shared" si="163"/>
        <v>156.75279264238785</v>
      </c>
      <c r="BE163" s="30">
        <f t="shared" si="163"/>
        <v>175.86021128410687</v>
      </c>
      <c r="BF163" s="30">
        <f t="shared" si="163"/>
        <v>176.49729606163004</v>
      </c>
      <c r="BG163" s="30">
        <f t="shared" si="163"/>
        <v>78.513735817748781</v>
      </c>
      <c r="BH163" s="30">
        <f t="shared" si="163"/>
        <v>10.646752544144226</v>
      </c>
      <c r="BI163" s="30">
        <f t="shared" si="163"/>
        <v>21.054258324106044</v>
      </c>
      <c r="BJ163" s="30">
        <f t="shared" si="163"/>
        <v>25.883069438284849</v>
      </c>
      <c r="BK163" s="30">
        <f t="shared" si="163"/>
        <v>29.877934122716887</v>
      </c>
      <c r="BL163" s="30">
        <f t="shared" si="163"/>
        <v>27.630938987198181</v>
      </c>
      <c r="BM163" s="30">
        <f t="shared" si="163"/>
        <v>26.638973753108395</v>
      </c>
      <c r="BN163" s="30">
        <f t="shared" si="163"/>
        <v>7.122089575535405</v>
      </c>
      <c r="BO163" s="30">
        <f t="shared" si="163"/>
        <v>15.071666594179062</v>
      </c>
      <c r="BP163" s="30">
        <f t="shared" ref="BP163:CH163" si="164">IF(BP24=0,0,((BP6*0.5)+BO24-BP42)*BP79*BP128*BP$2)</f>
        <v>156.75279264238785</v>
      </c>
      <c r="BQ163" s="30">
        <f t="shared" si="164"/>
        <v>175.86021128410687</v>
      </c>
      <c r="BR163" s="30">
        <f t="shared" si="164"/>
        <v>176.49729606163004</v>
      </c>
      <c r="BS163" s="30">
        <f t="shared" si="164"/>
        <v>78.513735817748781</v>
      </c>
      <c r="BT163" s="30">
        <f t="shared" si="164"/>
        <v>10.646752544144226</v>
      </c>
      <c r="BU163" s="30">
        <f t="shared" si="164"/>
        <v>21.054258324106044</v>
      </c>
      <c r="BV163" s="30">
        <f t="shared" si="164"/>
        <v>25.883069438284849</v>
      </c>
      <c r="BW163" s="30">
        <f t="shared" si="164"/>
        <v>29.877934122716887</v>
      </c>
      <c r="BX163" s="30">
        <f t="shared" si="164"/>
        <v>27.630938987198181</v>
      </c>
      <c r="BY163" s="30">
        <f t="shared" si="164"/>
        <v>26.638973753108395</v>
      </c>
      <c r="BZ163" s="30">
        <f t="shared" si="164"/>
        <v>7.122089575535405</v>
      </c>
      <c r="CA163" s="30">
        <f t="shared" si="164"/>
        <v>15.071666594179062</v>
      </c>
      <c r="CB163" s="30">
        <f t="shared" si="164"/>
        <v>156.75279264238785</v>
      </c>
      <c r="CC163" s="30">
        <f t="shared" si="164"/>
        <v>175.86021128410687</v>
      </c>
      <c r="CD163" s="30">
        <f t="shared" si="164"/>
        <v>176.49729606163004</v>
      </c>
      <c r="CE163" s="30">
        <f t="shared" si="164"/>
        <v>78.513735817748781</v>
      </c>
      <c r="CF163" s="30">
        <f t="shared" si="164"/>
        <v>10.646752544144226</v>
      </c>
      <c r="CG163" s="30">
        <f t="shared" si="164"/>
        <v>21.054258324106044</v>
      </c>
      <c r="CH163" s="33">
        <f t="shared" si="164"/>
        <v>25.883069438284849</v>
      </c>
    </row>
    <row r="164" spans="1:86" hidden="1" x14ac:dyDescent="0.3">
      <c r="A164" s="569"/>
      <c r="B164" s="288" t="s">
        <v>21</v>
      </c>
      <c r="C164" s="30">
        <f t="shared" si="158"/>
        <v>0</v>
      </c>
      <c r="D164" s="30">
        <f t="shared" ref="D164:AI164" si="165">IF(D25=0,0,((D7*0.5)+C25-D43)*D80*D129*D$2)</f>
        <v>0</v>
      </c>
      <c r="E164" s="30">
        <f t="shared" si="165"/>
        <v>0</v>
      </c>
      <c r="F164" s="30">
        <f t="shared" si="165"/>
        <v>0</v>
      </c>
      <c r="G164" s="30">
        <f t="shared" si="165"/>
        <v>0</v>
      </c>
      <c r="H164" s="30">
        <f t="shared" si="165"/>
        <v>0</v>
      </c>
      <c r="I164" s="30">
        <f t="shared" si="165"/>
        <v>0</v>
      </c>
      <c r="J164" s="30">
        <f t="shared" si="165"/>
        <v>0</v>
      </c>
      <c r="K164" s="30">
        <f t="shared" si="165"/>
        <v>0</v>
      </c>
      <c r="L164" s="30">
        <f t="shared" si="165"/>
        <v>0</v>
      </c>
      <c r="M164" s="30">
        <f t="shared" si="165"/>
        <v>0</v>
      </c>
      <c r="N164" s="30">
        <f t="shared" si="165"/>
        <v>0</v>
      </c>
      <c r="O164" s="30">
        <f t="shared" si="165"/>
        <v>0</v>
      </c>
      <c r="P164" s="30">
        <f t="shared" si="165"/>
        <v>0</v>
      </c>
      <c r="Q164" s="30">
        <f t="shared" si="165"/>
        <v>0</v>
      </c>
      <c r="R164" s="30">
        <f t="shared" si="165"/>
        <v>0</v>
      </c>
      <c r="S164" s="30">
        <f t="shared" si="165"/>
        <v>0</v>
      </c>
      <c r="T164" s="30">
        <f t="shared" si="165"/>
        <v>0</v>
      </c>
      <c r="U164" s="30">
        <f t="shared" si="165"/>
        <v>0</v>
      </c>
      <c r="V164" s="30">
        <f t="shared" si="165"/>
        <v>0</v>
      </c>
      <c r="W164" s="30">
        <f t="shared" si="165"/>
        <v>0</v>
      </c>
      <c r="X164" s="30">
        <f t="shared" si="165"/>
        <v>0</v>
      </c>
      <c r="Y164" s="30">
        <f t="shared" si="165"/>
        <v>0</v>
      </c>
      <c r="Z164" s="30">
        <f t="shared" si="165"/>
        <v>0</v>
      </c>
      <c r="AA164" s="30">
        <f t="shared" si="165"/>
        <v>0</v>
      </c>
      <c r="AB164" s="30">
        <f t="shared" si="165"/>
        <v>0</v>
      </c>
      <c r="AC164" s="30">
        <f t="shared" si="165"/>
        <v>0</v>
      </c>
      <c r="AD164" s="30">
        <f t="shared" si="165"/>
        <v>0</v>
      </c>
      <c r="AE164" s="30">
        <f t="shared" si="165"/>
        <v>0</v>
      </c>
      <c r="AF164" s="30">
        <f t="shared" si="165"/>
        <v>0</v>
      </c>
      <c r="AG164" s="30">
        <f t="shared" si="165"/>
        <v>0</v>
      </c>
      <c r="AH164" s="30">
        <f t="shared" si="165"/>
        <v>0</v>
      </c>
      <c r="AI164" s="30">
        <f t="shared" si="165"/>
        <v>0</v>
      </c>
      <c r="AJ164" s="30">
        <f t="shared" ref="AJ164:BO164" si="166">IF(AJ25=0,0,((AJ7*0.5)+AI25-AJ43)*AJ80*AJ129*AJ$2)</f>
        <v>0</v>
      </c>
      <c r="AK164" s="30">
        <f t="shared" si="166"/>
        <v>0</v>
      </c>
      <c r="AL164" s="30">
        <f t="shared" si="166"/>
        <v>0</v>
      </c>
      <c r="AM164" s="30">
        <f t="shared" si="166"/>
        <v>0</v>
      </c>
      <c r="AN164" s="30">
        <f t="shared" si="166"/>
        <v>0</v>
      </c>
      <c r="AO164" s="30">
        <f t="shared" si="166"/>
        <v>0</v>
      </c>
      <c r="AP164" s="30">
        <f t="shared" si="166"/>
        <v>0</v>
      </c>
      <c r="AQ164" s="30">
        <f t="shared" si="166"/>
        <v>0</v>
      </c>
      <c r="AR164" s="30">
        <f t="shared" si="166"/>
        <v>0</v>
      </c>
      <c r="AS164" s="30">
        <f t="shared" si="166"/>
        <v>0</v>
      </c>
      <c r="AT164" s="30">
        <f t="shared" si="166"/>
        <v>0</v>
      </c>
      <c r="AU164" s="30">
        <f t="shared" si="166"/>
        <v>0</v>
      </c>
      <c r="AV164" s="30">
        <f t="shared" si="166"/>
        <v>0</v>
      </c>
      <c r="AW164" s="30">
        <f t="shared" si="166"/>
        <v>0</v>
      </c>
      <c r="AX164" s="30">
        <f t="shared" si="166"/>
        <v>0</v>
      </c>
      <c r="AY164" s="30">
        <f t="shared" si="166"/>
        <v>0</v>
      </c>
      <c r="AZ164" s="30">
        <f t="shared" si="166"/>
        <v>0</v>
      </c>
      <c r="BA164" s="30">
        <f t="shared" si="166"/>
        <v>0</v>
      </c>
      <c r="BB164" s="30">
        <f t="shared" si="166"/>
        <v>0</v>
      </c>
      <c r="BC164" s="30">
        <f t="shared" si="166"/>
        <v>0</v>
      </c>
      <c r="BD164" s="30">
        <f t="shared" si="166"/>
        <v>0</v>
      </c>
      <c r="BE164" s="30">
        <f t="shared" si="166"/>
        <v>0</v>
      </c>
      <c r="BF164" s="30">
        <f t="shared" si="166"/>
        <v>0</v>
      </c>
      <c r="BG164" s="30">
        <f t="shared" si="166"/>
        <v>0</v>
      </c>
      <c r="BH164" s="30">
        <f t="shared" si="166"/>
        <v>0</v>
      </c>
      <c r="BI164" s="30">
        <f t="shared" si="166"/>
        <v>0</v>
      </c>
      <c r="BJ164" s="30">
        <f t="shared" si="166"/>
        <v>0</v>
      </c>
      <c r="BK164" s="30">
        <f t="shared" si="166"/>
        <v>0</v>
      </c>
      <c r="BL164" s="30">
        <f t="shared" si="166"/>
        <v>0</v>
      </c>
      <c r="BM164" s="30">
        <f t="shared" si="166"/>
        <v>0</v>
      </c>
      <c r="BN164" s="30">
        <f t="shared" si="166"/>
        <v>0</v>
      </c>
      <c r="BO164" s="30">
        <f t="shared" si="166"/>
        <v>0</v>
      </c>
      <c r="BP164" s="30">
        <f t="shared" ref="BP164:CH164" si="167">IF(BP25=0,0,((BP7*0.5)+BO25-BP43)*BP80*BP129*BP$2)</f>
        <v>0</v>
      </c>
      <c r="BQ164" s="30">
        <f t="shared" si="167"/>
        <v>0</v>
      </c>
      <c r="BR164" s="30">
        <f t="shared" si="167"/>
        <v>0</v>
      </c>
      <c r="BS164" s="30">
        <f t="shared" si="167"/>
        <v>0</v>
      </c>
      <c r="BT164" s="30">
        <f t="shared" si="167"/>
        <v>0</v>
      </c>
      <c r="BU164" s="30">
        <f t="shared" si="167"/>
        <v>0</v>
      </c>
      <c r="BV164" s="30">
        <f t="shared" si="167"/>
        <v>0</v>
      </c>
      <c r="BW164" s="30">
        <f t="shared" si="167"/>
        <v>0</v>
      </c>
      <c r="BX164" s="30">
        <f t="shared" si="167"/>
        <v>0</v>
      </c>
      <c r="BY164" s="30">
        <f t="shared" si="167"/>
        <v>0</v>
      </c>
      <c r="BZ164" s="30">
        <f t="shared" si="167"/>
        <v>0</v>
      </c>
      <c r="CA164" s="30">
        <f t="shared" si="167"/>
        <v>0</v>
      </c>
      <c r="CB164" s="30">
        <f t="shared" si="167"/>
        <v>0</v>
      </c>
      <c r="CC164" s="30">
        <f t="shared" si="167"/>
        <v>0</v>
      </c>
      <c r="CD164" s="30">
        <f t="shared" si="167"/>
        <v>0</v>
      </c>
      <c r="CE164" s="30">
        <f t="shared" si="167"/>
        <v>0</v>
      </c>
      <c r="CF164" s="30">
        <f t="shared" si="167"/>
        <v>0</v>
      </c>
      <c r="CG164" s="30">
        <f t="shared" si="167"/>
        <v>0</v>
      </c>
      <c r="CH164" s="33">
        <f t="shared" si="167"/>
        <v>0</v>
      </c>
    </row>
    <row r="165" spans="1:86" hidden="1" x14ac:dyDescent="0.3">
      <c r="A165" s="569"/>
      <c r="B165" s="288" t="s">
        <v>1</v>
      </c>
      <c r="C165" s="30">
        <f t="shared" si="158"/>
        <v>0</v>
      </c>
      <c r="D165" s="30">
        <f t="shared" ref="D165:AI165" si="168">IF(D26=0,0,((D8*0.5)+C26-D44)*D81*D130*D$2)</f>
        <v>0</v>
      </c>
      <c r="E165" s="30">
        <f t="shared" si="168"/>
        <v>0</v>
      </c>
      <c r="F165" s="30">
        <f t="shared" si="168"/>
        <v>0</v>
      </c>
      <c r="G165" s="30">
        <f t="shared" si="168"/>
        <v>0</v>
      </c>
      <c r="H165" s="30">
        <f t="shared" si="168"/>
        <v>0</v>
      </c>
      <c r="I165" s="30">
        <f t="shared" si="168"/>
        <v>0</v>
      </c>
      <c r="J165" s="30">
        <f t="shared" si="168"/>
        <v>0</v>
      </c>
      <c r="K165" s="30">
        <f t="shared" si="168"/>
        <v>0</v>
      </c>
      <c r="L165" s="30">
        <f t="shared" si="168"/>
        <v>0</v>
      </c>
      <c r="M165" s="30">
        <f t="shared" si="168"/>
        <v>0</v>
      </c>
      <c r="N165" s="30">
        <f t="shared" si="168"/>
        <v>0</v>
      </c>
      <c r="O165" s="30">
        <f t="shared" si="168"/>
        <v>0</v>
      </c>
      <c r="P165" s="30">
        <f t="shared" si="168"/>
        <v>0</v>
      </c>
      <c r="Q165" s="30">
        <f t="shared" si="168"/>
        <v>0</v>
      </c>
      <c r="R165" s="30">
        <f t="shared" si="168"/>
        <v>0</v>
      </c>
      <c r="S165" s="30">
        <f t="shared" si="168"/>
        <v>0</v>
      </c>
      <c r="T165" s="30">
        <f t="shared" si="168"/>
        <v>0</v>
      </c>
      <c r="U165" s="30">
        <f t="shared" si="168"/>
        <v>0</v>
      </c>
      <c r="V165" s="30">
        <f t="shared" si="168"/>
        <v>0</v>
      </c>
      <c r="W165" s="30">
        <f t="shared" si="168"/>
        <v>0</v>
      </c>
      <c r="X165" s="30">
        <f t="shared" si="168"/>
        <v>0</v>
      </c>
      <c r="Y165" s="30">
        <f t="shared" si="168"/>
        <v>0</v>
      </c>
      <c r="Z165" s="30">
        <f t="shared" si="168"/>
        <v>0</v>
      </c>
      <c r="AA165" s="30">
        <f t="shared" si="168"/>
        <v>0</v>
      </c>
      <c r="AB165" s="30">
        <f t="shared" si="168"/>
        <v>0</v>
      </c>
      <c r="AC165" s="30">
        <f t="shared" si="168"/>
        <v>0</v>
      </c>
      <c r="AD165" s="30">
        <f t="shared" si="168"/>
        <v>0</v>
      </c>
      <c r="AE165" s="30">
        <f t="shared" si="168"/>
        <v>0</v>
      </c>
      <c r="AF165" s="30">
        <f t="shared" si="168"/>
        <v>0</v>
      </c>
      <c r="AG165" s="30">
        <f t="shared" si="168"/>
        <v>0</v>
      </c>
      <c r="AH165" s="30">
        <f t="shared" si="168"/>
        <v>0</v>
      </c>
      <c r="AI165" s="30">
        <f t="shared" si="168"/>
        <v>0</v>
      </c>
      <c r="AJ165" s="30">
        <f t="shared" ref="AJ165:BO165" si="169">IF(AJ26=0,0,((AJ8*0.5)+AI26-AJ44)*AJ81*AJ130*AJ$2)</f>
        <v>0</v>
      </c>
      <c r="AK165" s="30">
        <f t="shared" si="169"/>
        <v>0</v>
      </c>
      <c r="AL165" s="30">
        <f t="shared" si="169"/>
        <v>0</v>
      </c>
      <c r="AM165" s="30">
        <f t="shared" si="169"/>
        <v>0</v>
      </c>
      <c r="AN165" s="30">
        <f t="shared" si="169"/>
        <v>0</v>
      </c>
      <c r="AO165" s="30">
        <f t="shared" si="169"/>
        <v>0</v>
      </c>
      <c r="AP165" s="30">
        <f t="shared" si="169"/>
        <v>0</v>
      </c>
      <c r="AQ165" s="30">
        <f t="shared" si="169"/>
        <v>0</v>
      </c>
      <c r="AR165" s="30">
        <f t="shared" si="169"/>
        <v>0</v>
      </c>
      <c r="AS165" s="30">
        <f t="shared" si="169"/>
        <v>0</v>
      </c>
      <c r="AT165" s="30">
        <f t="shared" si="169"/>
        <v>0</v>
      </c>
      <c r="AU165" s="30">
        <f t="shared" si="169"/>
        <v>0</v>
      </c>
      <c r="AV165" s="30">
        <f t="shared" si="169"/>
        <v>0</v>
      </c>
      <c r="AW165" s="30">
        <f t="shared" si="169"/>
        <v>0</v>
      </c>
      <c r="AX165" s="30">
        <f t="shared" si="169"/>
        <v>0</v>
      </c>
      <c r="AY165" s="30">
        <f t="shared" si="169"/>
        <v>0</v>
      </c>
      <c r="AZ165" s="30">
        <f t="shared" si="169"/>
        <v>0</v>
      </c>
      <c r="BA165" s="30">
        <f t="shared" si="169"/>
        <v>0</v>
      </c>
      <c r="BB165" s="30">
        <f t="shared" si="169"/>
        <v>0</v>
      </c>
      <c r="BC165" s="30">
        <f t="shared" si="169"/>
        <v>0</v>
      </c>
      <c r="BD165" s="30">
        <f t="shared" si="169"/>
        <v>0</v>
      </c>
      <c r="BE165" s="30">
        <f t="shared" si="169"/>
        <v>0</v>
      </c>
      <c r="BF165" s="30">
        <f t="shared" si="169"/>
        <v>0</v>
      </c>
      <c r="BG165" s="30">
        <f t="shared" si="169"/>
        <v>0</v>
      </c>
      <c r="BH165" s="30">
        <f t="shared" si="169"/>
        <v>0</v>
      </c>
      <c r="BI165" s="30">
        <f t="shared" si="169"/>
        <v>0</v>
      </c>
      <c r="BJ165" s="30">
        <f t="shared" si="169"/>
        <v>0</v>
      </c>
      <c r="BK165" s="30">
        <f t="shared" si="169"/>
        <v>0</v>
      </c>
      <c r="BL165" s="30">
        <f t="shared" si="169"/>
        <v>0</v>
      </c>
      <c r="BM165" s="30">
        <f t="shared" si="169"/>
        <v>0</v>
      </c>
      <c r="BN165" s="30">
        <f t="shared" si="169"/>
        <v>0</v>
      </c>
      <c r="BO165" s="30">
        <f t="shared" si="169"/>
        <v>0</v>
      </c>
      <c r="BP165" s="30">
        <f t="shared" ref="BP165:CH165" si="170">IF(BP26=0,0,((BP8*0.5)+BO26-BP44)*BP81*BP130*BP$2)</f>
        <v>0</v>
      </c>
      <c r="BQ165" s="30">
        <f t="shared" si="170"/>
        <v>0</v>
      </c>
      <c r="BR165" s="30">
        <f t="shared" si="170"/>
        <v>0</v>
      </c>
      <c r="BS165" s="30">
        <f t="shared" si="170"/>
        <v>0</v>
      </c>
      <c r="BT165" s="30">
        <f t="shared" si="170"/>
        <v>0</v>
      </c>
      <c r="BU165" s="30">
        <f t="shared" si="170"/>
        <v>0</v>
      </c>
      <c r="BV165" s="30">
        <f t="shared" si="170"/>
        <v>0</v>
      </c>
      <c r="BW165" s="30">
        <f t="shared" si="170"/>
        <v>0</v>
      </c>
      <c r="BX165" s="30">
        <f t="shared" si="170"/>
        <v>0</v>
      </c>
      <c r="BY165" s="30">
        <f t="shared" si="170"/>
        <v>0</v>
      </c>
      <c r="BZ165" s="30">
        <f t="shared" si="170"/>
        <v>0</v>
      </c>
      <c r="CA165" s="30">
        <f t="shared" si="170"/>
        <v>0</v>
      </c>
      <c r="CB165" s="30">
        <f t="shared" si="170"/>
        <v>0</v>
      </c>
      <c r="CC165" s="30">
        <f t="shared" si="170"/>
        <v>0</v>
      </c>
      <c r="CD165" s="30">
        <f t="shared" si="170"/>
        <v>0</v>
      </c>
      <c r="CE165" s="30">
        <f t="shared" si="170"/>
        <v>0</v>
      </c>
      <c r="CF165" s="30">
        <f t="shared" si="170"/>
        <v>0</v>
      </c>
      <c r="CG165" s="30">
        <f t="shared" si="170"/>
        <v>0</v>
      </c>
      <c r="CH165" s="33">
        <f t="shared" si="170"/>
        <v>0</v>
      </c>
    </row>
    <row r="166" spans="1:86" hidden="1" x14ac:dyDescent="0.3">
      <c r="A166" s="569"/>
      <c r="B166" s="288" t="s">
        <v>22</v>
      </c>
      <c r="C166" s="30">
        <f t="shared" si="158"/>
        <v>0</v>
      </c>
      <c r="D166" s="30">
        <f t="shared" ref="D166:AI166" si="171">IF(D27=0,0,((D9*0.5)+C27-D45)*D82*D131*D$2)</f>
        <v>0</v>
      </c>
      <c r="E166" s="30">
        <f t="shared" si="171"/>
        <v>0</v>
      </c>
      <c r="F166" s="30">
        <f t="shared" si="171"/>
        <v>0</v>
      </c>
      <c r="G166" s="30">
        <f t="shared" si="171"/>
        <v>0</v>
      </c>
      <c r="H166" s="30">
        <f t="shared" si="171"/>
        <v>0</v>
      </c>
      <c r="I166" s="30">
        <f t="shared" si="171"/>
        <v>0</v>
      </c>
      <c r="J166" s="30">
        <f t="shared" si="171"/>
        <v>0</v>
      </c>
      <c r="K166" s="30">
        <f t="shared" si="171"/>
        <v>0</v>
      </c>
      <c r="L166" s="30">
        <f t="shared" si="171"/>
        <v>0</v>
      </c>
      <c r="M166" s="30">
        <f t="shared" si="171"/>
        <v>0</v>
      </c>
      <c r="N166" s="30">
        <f t="shared" si="171"/>
        <v>0</v>
      </c>
      <c r="O166" s="30">
        <f t="shared" si="171"/>
        <v>0</v>
      </c>
      <c r="P166" s="30">
        <f t="shared" si="171"/>
        <v>0</v>
      </c>
      <c r="Q166" s="30">
        <f t="shared" si="171"/>
        <v>0</v>
      </c>
      <c r="R166" s="30">
        <f t="shared" si="171"/>
        <v>0</v>
      </c>
      <c r="S166" s="30">
        <f t="shared" si="171"/>
        <v>0</v>
      </c>
      <c r="T166" s="30">
        <f t="shared" si="171"/>
        <v>0</v>
      </c>
      <c r="U166" s="30">
        <f t="shared" si="171"/>
        <v>0</v>
      </c>
      <c r="V166" s="30">
        <f t="shared" si="171"/>
        <v>0</v>
      </c>
      <c r="W166" s="30">
        <f t="shared" si="171"/>
        <v>0</v>
      </c>
      <c r="X166" s="30">
        <f t="shared" si="171"/>
        <v>0</v>
      </c>
      <c r="Y166" s="30">
        <f t="shared" si="171"/>
        <v>0</v>
      </c>
      <c r="Z166" s="30">
        <f t="shared" si="171"/>
        <v>0</v>
      </c>
      <c r="AA166" s="30">
        <f t="shared" si="171"/>
        <v>0</v>
      </c>
      <c r="AB166" s="30">
        <f t="shared" si="171"/>
        <v>0</v>
      </c>
      <c r="AC166" s="30">
        <f t="shared" si="171"/>
        <v>0</v>
      </c>
      <c r="AD166" s="30">
        <f t="shared" si="171"/>
        <v>0</v>
      </c>
      <c r="AE166" s="30">
        <f t="shared" si="171"/>
        <v>0</v>
      </c>
      <c r="AF166" s="30">
        <f t="shared" si="171"/>
        <v>0</v>
      </c>
      <c r="AG166" s="30">
        <f t="shared" si="171"/>
        <v>0</v>
      </c>
      <c r="AH166" s="30">
        <f t="shared" si="171"/>
        <v>0</v>
      </c>
      <c r="AI166" s="30">
        <f t="shared" si="171"/>
        <v>0</v>
      </c>
      <c r="AJ166" s="30">
        <f t="shared" ref="AJ166:BO166" si="172">IF(AJ27=0,0,((AJ9*0.5)+AI27-AJ45)*AJ82*AJ131*AJ$2)</f>
        <v>0</v>
      </c>
      <c r="AK166" s="30">
        <f t="shared" si="172"/>
        <v>0</v>
      </c>
      <c r="AL166" s="30">
        <f t="shared" si="172"/>
        <v>0</v>
      </c>
      <c r="AM166" s="30">
        <f t="shared" si="172"/>
        <v>0</v>
      </c>
      <c r="AN166" s="30">
        <f t="shared" si="172"/>
        <v>0</v>
      </c>
      <c r="AO166" s="30">
        <f t="shared" si="172"/>
        <v>0</v>
      </c>
      <c r="AP166" s="30">
        <f t="shared" si="172"/>
        <v>0</v>
      </c>
      <c r="AQ166" s="30">
        <f t="shared" si="172"/>
        <v>0</v>
      </c>
      <c r="AR166" s="30">
        <f t="shared" si="172"/>
        <v>0</v>
      </c>
      <c r="AS166" s="30">
        <f t="shared" si="172"/>
        <v>0</v>
      </c>
      <c r="AT166" s="30">
        <f t="shared" si="172"/>
        <v>0</v>
      </c>
      <c r="AU166" s="30">
        <f t="shared" si="172"/>
        <v>0</v>
      </c>
      <c r="AV166" s="30">
        <f t="shared" si="172"/>
        <v>0</v>
      </c>
      <c r="AW166" s="30">
        <f t="shared" si="172"/>
        <v>0</v>
      </c>
      <c r="AX166" s="30">
        <f t="shared" si="172"/>
        <v>0</v>
      </c>
      <c r="AY166" s="30">
        <f t="shared" si="172"/>
        <v>0</v>
      </c>
      <c r="AZ166" s="30">
        <f t="shared" si="172"/>
        <v>0</v>
      </c>
      <c r="BA166" s="30">
        <f t="shared" si="172"/>
        <v>0</v>
      </c>
      <c r="BB166" s="30">
        <f t="shared" si="172"/>
        <v>0</v>
      </c>
      <c r="BC166" s="30">
        <f t="shared" si="172"/>
        <v>0</v>
      </c>
      <c r="BD166" s="30">
        <f t="shared" si="172"/>
        <v>0</v>
      </c>
      <c r="BE166" s="30">
        <f t="shared" si="172"/>
        <v>0</v>
      </c>
      <c r="BF166" s="30">
        <f t="shared" si="172"/>
        <v>0</v>
      </c>
      <c r="BG166" s="30">
        <f t="shared" si="172"/>
        <v>0</v>
      </c>
      <c r="BH166" s="30">
        <f t="shared" si="172"/>
        <v>0</v>
      </c>
      <c r="BI166" s="30">
        <f t="shared" si="172"/>
        <v>0</v>
      </c>
      <c r="BJ166" s="30">
        <f t="shared" si="172"/>
        <v>0</v>
      </c>
      <c r="BK166" s="30">
        <f t="shared" si="172"/>
        <v>0</v>
      </c>
      <c r="BL166" s="30">
        <f t="shared" si="172"/>
        <v>0</v>
      </c>
      <c r="BM166" s="30">
        <f t="shared" si="172"/>
        <v>0</v>
      </c>
      <c r="BN166" s="30">
        <f t="shared" si="172"/>
        <v>0</v>
      </c>
      <c r="BO166" s="30">
        <f t="shared" si="172"/>
        <v>0</v>
      </c>
      <c r="BP166" s="30">
        <f t="shared" ref="BP166:CH166" si="173">IF(BP27=0,0,((BP9*0.5)+BO27-BP45)*BP82*BP131*BP$2)</f>
        <v>0</v>
      </c>
      <c r="BQ166" s="30">
        <f t="shared" si="173"/>
        <v>0</v>
      </c>
      <c r="BR166" s="30">
        <f t="shared" si="173"/>
        <v>0</v>
      </c>
      <c r="BS166" s="30">
        <f t="shared" si="173"/>
        <v>0</v>
      </c>
      <c r="BT166" s="30">
        <f t="shared" si="173"/>
        <v>0</v>
      </c>
      <c r="BU166" s="30">
        <f t="shared" si="173"/>
        <v>0</v>
      </c>
      <c r="BV166" s="30">
        <f t="shared" si="173"/>
        <v>0</v>
      </c>
      <c r="BW166" s="30">
        <f t="shared" si="173"/>
        <v>0</v>
      </c>
      <c r="BX166" s="30">
        <f t="shared" si="173"/>
        <v>0</v>
      </c>
      <c r="BY166" s="30">
        <f t="shared" si="173"/>
        <v>0</v>
      </c>
      <c r="BZ166" s="30">
        <f t="shared" si="173"/>
        <v>0</v>
      </c>
      <c r="CA166" s="30">
        <f t="shared" si="173"/>
        <v>0</v>
      </c>
      <c r="CB166" s="30">
        <f t="shared" si="173"/>
        <v>0</v>
      </c>
      <c r="CC166" s="30">
        <f t="shared" si="173"/>
        <v>0</v>
      </c>
      <c r="CD166" s="30">
        <f t="shared" si="173"/>
        <v>0</v>
      </c>
      <c r="CE166" s="30">
        <f t="shared" si="173"/>
        <v>0</v>
      </c>
      <c r="CF166" s="30">
        <f t="shared" si="173"/>
        <v>0</v>
      </c>
      <c r="CG166" s="30">
        <f t="shared" si="173"/>
        <v>0</v>
      </c>
      <c r="CH166" s="33">
        <f t="shared" si="173"/>
        <v>0</v>
      </c>
    </row>
    <row r="167" spans="1:86" hidden="1" x14ac:dyDescent="0.3">
      <c r="A167" s="569"/>
      <c r="B167" s="94" t="s">
        <v>9</v>
      </c>
      <c r="C167" s="30">
        <f t="shared" si="158"/>
        <v>0</v>
      </c>
      <c r="D167" s="30">
        <f t="shared" ref="D167:AI167" si="174">IF(D28=0,0,((D10*0.5)+C28-D46)*D83*D132*D$2)</f>
        <v>0</v>
      </c>
      <c r="E167" s="30">
        <f t="shared" si="174"/>
        <v>0</v>
      </c>
      <c r="F167" s="30">
        <f t="shared" si="174"/>
        <v>0</v>
      </c>
      <c r="G167" s="30">
        <f t="shared" si="174"/>
        <v>0</v>
      </c>
      <c r="H167" s="30">
        <f t="shared" si="174"/>
        <v>0</v>
      </c>
      <c r="I167" s="30">
        <f t="shared" si="174"/>
        <v>0</v>
      </c>
      <c r="J167" s="30">
        <f t="shared" si="174"/>
        <v>0</v>
      </c>
      <c r="K167" s="30">
        <f t="shared" si="174"/>
        <v>0</v>
      </c>
      <c r="L167" s="30">
        <f t="shared" si="174"/>
        <v>0</v>
      </c>
      <c r="M167" s="30">
        <f t="shared" si="174"/>
        <v>0</v>
      </c>
      <c r="N167" s="30">
        <f t="shared" si="174"/>
        <v>0</v>
      </c>
      <c r="O167" s="30">
        <f t="shared" si="174"/>
        <v>0</v>
      </c>
      <c r="P167" s="30">
        <f t="shared" si="174"/>
        <v>0</v>
      </c>
      <c r="Q167" s="30">
        <f t="shared" si="174"/>
        <v>0</v>
      </c>
      <c r="R167" s="30">
        <f t="shared" si="174"/>
        <v>0</v>
      </c>
      <c r="S167" s="30">
        <f t="shared" si="174"/>
        <v>0</v>
      </c>
      <c r="T167" s="30">
        <f t="shared" si="174"/>
        <v>0</v>
      </c>
      <c r="U167" s="30">
        <f t="shared" si="174"/>
        <v>0</v>
      </c>
      <c r="V167" s="30">
        <f t="shared" si="174"/>
        <v>0</v>
      </c>
      <c r="W167" s="30">
        <f t="shared" si="174"/>
        <v>0</v>
      </c>
      <c r="X167" s="30">
        <f t="shared" si="174"/>
        <v>0</v>
      </c>
      <c r="Y167" s="30">
        <f t="shared" si="174"/>
        <v>0</v>
      </c>
      <c r="Z167" s="30">
        <f t="shared" si="174"/>
        <v>0</v>
      </c>
      <c r="AA167" s="30">
        <f t="shared" si="174"/>
        <v>0</v>
      </c>
      <c r="AB167" s="30">
        <f t="shared" si="174"/>
        <v>0</v>
      </c>
      <c r="AC167" s="30">
        <f t="shared" si="174"/>
        <v>0</v>
      </c>
      <c r="AD167" s="30">
        <f t="shared" si="174"/>
        <v>0</v>
      </c>
      <c r="AE167" s="30">
        <f t="shared" si="174"/>
        <v>0</v>
      </c>
      <c r="AF167" s="30">
        <f t="shared" si="174"/>
        <v>0</v>
      </c>
      <c r="AG167" s="30">
        <f t="shared" si="174"/>
        <v>0</v>
      </c>
      <c r="AH167" s="30">
        <f t="shared" si="174"/>
        <v>0</v>
      </c>
      <c r="AI167" s="30">
        <f t="shared" si="174"/>
        <v>0</v>
      </c>
      <c r="AJ167" s="30">
        <f t="shared" ref="AJ167:BO167" si="175">IF(AJ28=0,0,((AJ10*0.5)+AI28-AJ46)*AJ83*AJ132*AJ$2)</f>
        <v>0</v>
      </c>
      <c r="AK167" s="30">
        <f t="shared" si="175"/>
        <v>0</v>
      </c>
      <c r="AL167" s="30">
        <f t="shared" si="175"/>
        <v>0</v>
      </c>
      <c r="AM167" s="30">
        <f t="shared" si="175"/>
        <v>0</v>
      </c>
      <c r="AN167" s="30">
        <f t="shared" si="175"/>
        <v>0</v>
      </c>
      <c r="AO167" s="30">
        <f t="shared" si="175"/>
        <v>0</v>
      </c>
      <c r="AP167" s="30">
        <f t="shared" si="175"/>
        <v>0</v>
      </c>
      <c r="AQ167" s="30">
        <f t="shared" si="175"/>
        <v>0</v>
      </c>
      <c r="AR167" s="30">
        <f t="shared" si="175"/>
        <v>0</v>
      </c>
      <c r="AS167" s="30">
        <f t="shared" si="175"/>
        <v>0</v>
      </c>
      <c r="AT167" s="30">
        <f t="shared" si="175"/>
        <v>0</v>
      </c>
      <c r="AU167" s="30">
        <f t="shared" si="175"/>
        <v>0</v>
      </c>
      <c r="AV167" s="30">
        <f t="shared" si="175"/>
        <v>0</v>
      </c>
      <c r="AW167" s="30">
        <f t="shared" si="175"/>
        <v>0</v>
      </c>
      <c r="AX167" s="30">
        <f t="shared" si="175"/>
        <v>0</v>
      </c>
      <c r="AY167" s="30">
        <f t="shared" si="175"/>
        <v>0</v>
      </c>
      <c r="AZ167" s="30">
        <f t="shared" si="175"/>
        <v>0</v>
      </c>
      <c r="BA167" s="30">
        <f t="shared" si="175"/>
        <v>0</v>
      </c>
      <c r="BB167" s="30">
        <f t="shared" si="175"/>
        <v>0</v>
      </c>
      <c r="BC167" s="30">
        <f t="shared" si="175"/>
        <v>0</v>
      </c>
      <c r="BD167" s="30">
        <f t="shared" si="175"/>
        <v>0</v>
      </c>
      <c r="BE167" s="30">
        <f t="shared" si="175"/>
        <v>0</v>
      </c>
      <c r="BF167" s="30">
        <f t="shared" si="175"/>
        <v>0</v>
      </c>
      <c r="BG167" s="30">
        <f t="shared" si="175"/>
        <v>0</v>
      </c>
      <c r="BH167" s="30">
        <f t="shared" si="175"/>
        <v>0</v>
      </c>
      <c r="BI167" s="30">
        <f t="shared" si="175"/>
        <v>0</v>
      </c>
      <c r="BJ167" s="30">
        <f t="shared" si="175"/>
        <v>0</v>
      </c>
      <c r="BK167" s="30">
        <f t="shared" si="175"/>
        <v>0</v>
      </c>
      <c r="BL167" s="30">
        <f t="shared" si="175"/>
        <v>0</v>
      </c>
      <c r="BM167" s="30">
        <f t="shared" si="175"/>
        <v>0</v>
      </c>
      <c r="BN167" s="30">
        <f t="shared" si="175"/>
        <v>0</v>
      </c>
      <c r="BO167" s="30">
        <f t="shared" si="175"/>
        <v>0</v>
      </c>
      <c r="BP167" s="30">
        <f t="shared" ref="BP167:CH167" si="176">IF(BP28=0,0,((BP10*0.5)+BO28-BP46)*BP83*BP132*BP$2)</f>
        <v>0</v>
      </c>
      <c r="BQ167" s="30">
        <f t="shared" si="176"/>
        <v>0</v>
      </c>
      <c r="BR167" s="30">
        <f t="shared" si="176"/>
        <v>0</v>
      </c>
      <c r="BS167" s="30">
        <f t="shared" si="176"/>
        <v>0</v>
      </c>
      <c r="BT167" s="30">
        <f t="shared" si="176"/>
        <v>0</v>
      </c>
      <c r="BU167" s="30">
        <f t="shared" si="176"/>
        <v>0</v>
      </c>
      <c r="BV167" s="30">
        <f t="shared" si="176"/>
        <v>0</v>
      </c>
      <c r="BW167" s="30">
        <f t="shared" si="176"/>
        <v>0</v>
      </c>
      <c r="BX167" s="30">
        <f t="shared" si="176"/>
        <v>0</v>
      </c>
      <c r="BY167" s="30">
        <f t="shared" si="176"/>
        <v>0</v>
      </c>
      <c r="BZ167" s="30">
        <f t="shared" si="176"/>
        <v>0</v>
      </c>
      <c r="CA167" s="30">
        <f t="shared" si="176"/>
        <v>0</v>
      </c>
      <c r="CB167" s="30">
        <f t="shared" si="176"/>
        <v>0</v>
      </c>
      <c r="CC167" s="30">
        <f t="shared" si="176"/>
        <v>0</v>
      </c>
      <c r="CD167" s="30">
        <f t="shared" si="176"/>
        <v>0</v>
      </c>
      <c r="CE167" s="30">
        <f t="shared" si="176"/>
        <v>0</v>
      </c>
      <c r="CF167" s="30">
        <f t="shared" si="176"/>
        <v>0</v>
      </c>
      <c r="CG167" s="30">
        <f t="shared" si="176"/>
        <v>0</v>
      </c>
      <c r="CH167" s="33">
        <f t="shared" si="176"/>
        <v>0</v>
      </c>
    </row>
    <row r="168" spans="1:86" hidden="1" x14ac:dyDescent="0.3">
      <c r="A168" s="569"/>
      <c r="B168" s="94" t="s">
        <v>3</v>
      </c>
      <c r="C168" s="30">
        <f t="shared" si="158"/>
        <v>0</v>
      </c>
      <c r="D168" s="30">
        <f t="shared" ref="D168:AI168" si="177">IF(D29=0,0,((D11*0.5)+C29-D47)*D84*D133*D$2)</f>
        <v>0</v>
      </c>
      <c r="E168" s="30">
        <f t="shared" si="177"/>
        <v>0</v>
      </c>
      <c r="F168" s="30">
        <f t="shared" si="177"/>
        <v>0</v>
      </c>
      <c r="G168" s="30">
        <f t="shared" si="177"/>
        <v>0</v>
      </c>
      <c r="H168" s="30">
        <f t="shared" si="177"/>
        <v>0</v>
      </c>
      <c r="I168" s="30">
        <f t="shared" si="177"/>
        <v>0</v>
      </c>
      <c r="J168" s="30">
        <f t="shared" si="177"/>
        <v>0</v>
      </c>
      <c r="K168" s="30">
        <f t="shared" si="177"/>
        <v>0</v>
      </c>
      <c r="L168" s="30">
        <f t="shared" si="177"/>
        <v>0</v>
      </c>
      <c r="M168" s="30">
        <f t="shared" si="177"/>
        <v>0</v>
      </c>
      <c r="N168" s="30">
        <f t="shared" si="177"/>
        <v>0</v>
      </c>
      <c r="O168" s="30">
        <f t="shared" si="177"/>
        <v>0</v>
      </c>
      <c r="P168" s="30">
        <f t="shared" si="177"/>
        <v>0</v>
      </c>
      <c r="Q168" s="30">
        <f t="shared" si="177"/>
        <v>0</v>
      </c>
      <c r="R168" s="30">
        <f t="shared" si="177"/>
        <v>0</v>
      </c>
      <c r="S168" s="30">
        <f t="shared" si="177"/>
        <v>0</v>
      </c>
      <c r="T168" s="30">
        <f t="shared" si="177"/>
        <v>0</v>
      </c>
      <c r="U168" s="30">
        <f t="shared" si="177"/>
        <v>0</v>
      </c>
      <c r="V168" s="30">
        <f t="shared" si="177"/>
        <v>0</v>
      </c>
      <c r="W168" s="30">
        <f t="shared" si="177"/>
        <v>0</v>
      </c>
      <c r="X168" s="30">
        <f t="shared" si="177"/>
        <v>0</v>
      </c>
      <c r="Y168" s="30">
        <f t="shared" si="177"/>
        <v>0</v>
      </c>
      <c r="Z168" s="30">
        <f t="shared" si="177"/>
        <v>0</v>
      </c>
      <c r="AA168" s="30">
        <f t="shared" si="177"/>
        <v>0</v>
      </c>
      <c r="AB168" s="30">
        <f t="shared" si="177"/>
        <v>0</v>
      </c>
      <c r="AC168" s="30">
        <f t="shared" si="177"/>
        <v>0</v>
      </c>
      <c r="AD168" s="30">
        <f t="shared" si="177"/>
        <v>0</v>
      </c>
      <c r="AE168" s="30">
        <f t="shared" si="177"/>
        <v>0</v>
      </c>
      <c r="AF168" s="30">
        <f t="shared" si="177"/>
        <v>0</v>
      </c>
      <c r="AG168" s="30">
        <f t="shared" si="177"/>
        <v>0</v>
      </c>
      <c r="AH168" s="30">
        <f t="shared" si="177"/>
        <v>0</v>
      </c>
      <c r="AI168" s="30">
        <f t="shared" si="177"/>
        <v>0</v>
      </c>
      <c r="AJ168" s="30">
        <f t="shared" ref="AJ168:BO168" si="178">IF(AJ29=0,0,((AJ11*0.5)+AI29-AJ47)*AJ84*AJ133*AJ$2)</f>
        <v>0</v>
      </c>
      <c r="AK168" s="30">
        <f t="shared" si="178"/>
        <v>0</v>
      </c>
      <c r="AL168" s="30">
        <f t="shared" si="178"/>
        <v>0</v>
      </c>
      <c r="AM168" s="30">
        <f t="shared" si="178"/>
        <v>0</v>
      </c>
      <c r="AN168" s="30">
        <f t="shared" si="178"/>
        <v>0</v>
      </c>
      <c r="AO168" s="30">
        <f t="shared" si="178"/>
        <v>0</v>
      </c>
      <c r="AP168" s="30">
        <f t="shared" si="178"/>
        <v>0</v>
      </c>
      <c r="AQ168" s="30">
        <f t="shared" si="178"/>
        <v>0</v>
      </c>
      <c r="AR168" s="30">
        <f t="shared" si="178"/>
        <v>0</v>
      </c>
      <c r="AS168" s="30">
        <f t="shared" si="178"/>
        <v>0</v>
      </c>
      <c r="AT168" s="30">
        <f t="shared" si="178"/>
        <v>0</v>
      </c>
      <c r="AU168" s="30">
        <f t="shared" si="178"/>
        <v>0</v>
      </c>
      <c r="AV168" s="30">
        <f t="shared" si="178"/>
        <v>0</v>
      </c>
      <c r="AW168" s="30">
        <f t="shared" si="178"/>
        <v>0</v>
      </c>
      <c r="AX168" s="30">
        <f t="shared" si="178"/>
        <v>0</v>
      </c>
      <c r="AY168" s="30">
        <f t="shared" si="178"/>
        <v>0</v>
      </c>
      <c r="AZ168" s="30">
        <f t="shared" si="178"/>
        <v>0</v>
      </c>
      <c r="BA168" s="30">
        <f t="shared" si="178"/>
        <v>0</v>
      </c>
      <c r="BB168" s="30">
        <f t="shared" si="178"/>
        <v>0</v>
      </c>
      <c r="BC168" s="30">
        <f t="shared" si="178"/>
        <v>0</v>
      </c>
      <c r="BD168" s="30">
        <f t="shared" si="178"/>
        <v>0</v>
      </c>
      <c r="BE168" s="30">
        <f t="shared" si="178"/>
        <v>0</v>
      </c>
      <c r="BF168" s="30">
        <f t="shared" si="178"/>
        <v>0</v>
      </c>
      <c r="BG168" s="30">
        <f t="shared" si="178"/>
        <v>0</v>
      </c>
      <c r="BH168" s="30">
        <f t="shared" si="178"/>
        <v>0</v>
      </c>
      <c r="BI168" s="30">
        <f t="shared" si="178"/>
        <v>0</v>
      </c>
      <c r="BJ168" s="30">
        <f t="shared" si="178"/>
        <v>0</v>
      </c>
      <c r="BK168" s="30">
        <f t="shared" si="178"/>
        <v>0</v>
      </c>
      <c r="BL168" s="30">
        <f t="shared" si="178"/>
        <v>0</v>
      </c>
      <c r="BM168" s="30">
        <f t="shared" si="178"/>
        <v>0</v>
      </c>
      <c r="BN168" s="30">
        <f t="shared" si="178"/>
        <v>0</v>
      </c>
      <c r="BO168" s="30">
        <f t="shared" si="178"/>
        <v>0</v>
      </c>
      <c r="BP168" s="30">
        <f t="shared" ref="BP168:CH168" si="179">IF(BP29=0,0,((BP11*0.5)+BO29-BP47)*BP84*BP133*BP$2)</f>
        <v>0</v>
      </c>
      <c r="BQ168" s="30">
        <f t="shared" si="179"/>
        <v>0</v>
      </c>
      <c r="BR168" s="30">
        <f t="shared" si="179"/>
        <v>0</v>
      </c>
      <c r="BS168" s="30">
        <f t="shared" si="179"/>
        <v>0</v>
      </c>
      <c r="BT168" s="30">
        <f t="shared" si="179"/>
        <v>0</v>
      </c>
      <c r="BU168" s="30">
        <f t="shared" si="179"/>
        <v>0</v>
      </c>
      <c r="BV168" s="30">
        <f t="shared" si="179"/>
        <v>0</v>
      </c>
      <c r="BW168" s="30">
        <f t="shared" si="179"/>
        <v>0</v>
      </c>
      <c r="BX168" s="30">
        <f t="shared" si="179"/>
        <v>0</v>
      </c>
      <c r="BY168" s="30">
        <f t="shared" si="179"/>
        <v>0</v>
      </c>
      <c r="BZ168" s="30">
        <f t="shared" si="179"/>
        <v>0</v>
      </c>
      <c r="CA168" s="30">
        <f t="shared" si="179"/>
        <v>0</v>
      </c>
      <c r="CB168" s="30">
        <f t="shared" si="179"/>
        <v>0</v>
      </c>
      <c r="CC168" s="30">
        <f t="shared" si="179"/>
        <v>0</v>
      </c>
      <c r="CD168" s="30">
        <f t="shared" si="179"/>
        <v>0</v>
      </c>
      <c r="CE168" s="30">
        <f t="shared" si="179"/>
        <v>0</v>
      </c>
      <c r="CF168" s="30">
        <f t="shared" si="179"/>
        <v>0</v>
      </c>
      <c r="CG168" s="30">
        <f t="shared" si="179"/>
        <v>0</v>
      </c>
      <c r="CH168" s="33">
        <f t="shared" si="179"/>
        <v>0</v>
      </c>
    </row>
    <row r="169" spans="1:86" ht="15.75" hidden="1" customHeight="1" x14ac:dyDescent="0.3">
      <c r="A169" s="569"/>
      <c r="B169" s="94" t="s">
        <v>4</v>
      </c>
      <c r="C169" s="30">
        <f t="shared" si="158"/>
        <v>0</v>
      </c>
      <c r="D169" s="30">
        <f t="shared" ref="D169:AI169" si="180">IF(D30=0,0,((D12*0.5)+C30-D48)*D85*D134*D$2)</f>
        <v>0</v>
      </c>
      <c r="E169" s="30">
        <f t="shared" si="180"/>
        <v>5.1551424167231152</v>
      </c>
      <c r="F169" s="30">
        <f t="shared" si="180"/>
        <v>11.771461550528661</v>
      </c>
      <c r="G169" s="30">
        <f t="shared" si="180"/>
        <v>27.047277862182902</v>
      </c>
      <c r="H169" s="30">
        <f t="shared" si="180"/>
        <v>107.5652399643452</v>
      </c>
      <c r="I169" s="30">
        <f t="shared" si="180"/>
        <v>150.0102378245615</v>
      </c>
      <c r="J169" s="30">
        <f t="shared" si="180"/>
        <v>153.12288878360337</v>
      </c>
      <c r="K169" s="30">
        <f t="shared" si="180"/>
        <v>241.31114755155841</v>
      </c>
      <c r="L169" s="30">
        <f t="shared" si="180"/>
        <v>167.35142952218817</v>
      </c>
      <c r="M169" s="30">
        <f t="shared" si="180"/>
        <v>142.38056665880589</v>
      </c>
      <c r="N169" s="30">
        <f t="shared" si="180"/>
        <v>278.40770614678178</v>
      </c>
      <c r="O169" s="30">
        <f t="shared" si="180"/>
        <v>540.73383424573592</v>
      </c>
      <c r="P169" s="30">
        <f t="shared" si="180"/>
        <v>391.58169698341976</v>
      </c>
      <c r="Q169" s="30">
        <f t="shared" si="180"/>
        <v>478.1079165949825</v>
      </c>
      <c r="R169" s="30">
        <f t="shared" si="180"/>
        <v>358.8566531518577</v>
      </c>
      <c r="S169" s="30">
        <f t="shared" si="180"/>
        <v>509.97373755520135</v>
      </c>
      <c r="T169" s="30">
        <f t="shared" si="180"/>
        <v>1690.3104198513229</v>
      </c>
      <c r="U169" s="30">
        <f t="shared" si="180"/>
        <v>1901.7141520472312</v>
      </c>
      <c r="V169" s="30">
        <f t="shared" si="180"/>
        <v>1584.1132262950284</v>
      </c>
      <c r="W169" s="30">
        <f t="shared" si="180"/>
        <v>1453.9920354632698</v>
      </c>
      <c r="X169" s="30">
        <f t="shared" si="180"/>
        <v>693.97433597417478</v>
      </c>
      <c r="Y169" s="30">
        <f t="shared" si="180"/>
        <v>517.12710047937799</v>
      </c>
      <c r="Z169" s="30">
        <f t="shared" si="180"/>
        <v>433.03335271418456</v>
      </c>
      <c r="AA169" s="30">
        <f t="shared" si="180"/>
        <v>540.73383424573592</v>
      </c>
      <c r="AB169" s="30">
        <f t="shared" si="180"/>
        <v>391.58169698341976</v>
      </c>
      <c r="AC169" s="30">
        <f t="shared" si="180"/>
        <v>478.1079165949825</v>
      </c>
      <c r="AD169" s="30">
        <f t="shared" si="180"/>
        <v>358.8566531518577</v>
      </c>
      <c r="AE169" s="30">
        <f t="shared" si="180"/>
        <v>509.97373755520135</v>
      </c>
      <c r="AF169" s="30">
        <f t="shared" si="180"/>
        <v>1690.3104198513229</v>
      </c>
      <c r="AG169" s="30">
        <f t="shared" si="180"/>
        <v>1901.7141520472312</v>
      </c>
      <c r="AH169" s="30">
        <f t="shared" si="180"/>
        <v>1584.1132262950284</v>
      </c>
      <c r="AI169" s="30">
        <f t="shared" si="180"/>
        <v>1453.9920354632698</v>
      </c>
      <c r="AJ169" s="30">
        <f t="shared" ref="AJ169:BO169" si="181">IF(AJ30=0,0,((AJ12*0.5)+AI30-AJ48)*AJ85*AJ134*AJ$2)</f>
        <v>693.97433597417478</v>
      </c>
      <c r="AK169" s="30">
        <f t="shared" si="181"/>
        <v>517.12710047937799</v>
      </c>
      <c r="AL169" s="30">
        <f t="shared" si="181"/>
        <v>433.03335271418456</v>
      </c>
      <c r="AM169" s="30">
        <f t="shared" si="181"/>
        <v>540.73383424573592</v>
      </c>
      <c r="AN169" s="30">
        <f t="shared" si="181"/>
        <v>391.58169698341976</v>
      </c>
      <c r="AO169" s="30">
        <f t="shared" si="181"/>
        <v>478.1079165949825</v>
      </c>
      <c r="AP169" s="30">
        <f t="shared" si="181"/>
        <v>358.8566531518577</v>
      </c>
      <c r="AQ169" s="30">
        <f t="shared" si="181"/>
        <v>509.97373755520135</v>
      </c>
      <c r="AR169" s="30">
        <f t="shared" si="181"/>
        <v>1690.3104198513229</v>
      </c>
      <c r="AS169" s="30">
        <f t="shared" si="181"/>
        <v>1901.7141520472312</v>
      </c>
      <c r="AT169" s="30">
        <f t="shared" si="181"/>
        <v>1584.1132262950284</v>
      </c>
      <c r="AU169" s="30">
        <f t="shared" si="181"/>
        <v>1453.9920354632698</v>
      </c>
      <c r="AV169" s="30">
        <f t="shared" si="181"/>
        <v>693.97433597417478</v>
      </c>
      <c r="AW169" s="30">
        <f t="shared" si="181"/>
        <v>517.12710047937799</v>
      </c>
      <c r="AX169" s="30">
        <f t="shared" si="181"/>
        <v>433.03335271418456</v>
      </c>
      <c r="AY169" s="30">
        <f t="shared" si="181"/>
        <v>540.73383424573592</v>
      </c>
      <c r="AZ169" s="30">
        <f t="shared" si="181"/>
        <v>391.58169698341976</v>
      </c>
      <c r="BA169" s="30">
        <f t="shared" si="181"/>
        <v>478.1079165949825</v>
      </c>
      <c r="BB169" s="30">
        <f t="shared" si="181"/>
        <v>358.8566531518577</v>
      </c>
      <c r="BC169" s="30">
        <f t="shared" si="181"/>
        <v>509.97373755520135</v>
      </c>
      <c r="BD169" s="30">
        <f t="shared" si="181"/>
        <v>1690.3104198513229</v>
      </c>
      <c r="BE169" s="30">
        <f t="shared" si="181"/>
        <v>1901.7141520472312</v>
      </c>
      <c r="BF169" s="30">
        <f t="shared" si="181"/>
        <v>1584.1132262950284</v>
      </c>
      <c r="BG169" s="30">
        <f t="shared" si="181"/>
        <v>1453.9920354632698</v>
      </c>
      <c r="BH169" s="30">
        <f t="shared" si="181"/>
        <v>693.97433597417478</v>
      </c>
      <c r="BI169" s="30">
        <f t="shared" si="181"/>
        <v>517.12710047937799</v>
      </c>
      <c r="BJ169" s="30">
        <f t="shared" si="181"/>
        <v>433.03335271418456</v>
      </c>
      <c r="BK169" s="30">
        <f t="shared" si="181"/>
        <v>540.73383424573592</v>
      </c>
      <c r="BL169" s="30">
        <f t="shared" si="181"/>
        <v>391.58169698341976</v>
      </c>
      <c r="BM169" s="30">
        <f t="shared" si="181"/>
        <v>478.1079165949825</v>
      </c>
      <c r="BN169" s="30">
        <f t="shared" si="181"/>
        <v>358.8566531518577</v>
      </c>
      <c r="BO169" s="30">
        <f t="shared" si="181"/>
        <v>509.97373755520135</v>
      </c>
      <c r="BP169" s="30">
        <f t="shared" ref="BP169:CH169" si="182">IF(BP30=0,0,((BP12*0.5)+BO30-BP48)*BP85*BP134*BP$2)</f>
        <v>1690.3104198513229</v>
      </c>
      <c r="BQ169" s="30">
        <f t="shared" si="182"/>
        <v>1901.7141520472312</v>
      </c>
      <c r="BR169" s="30">
        <f t="shared" si="182"/>
        <v>1584.1132262950284</v>
      </c>
      <c r="BS169" s="30">
        <f t="shared" si="182"/>
        <v>1453.9920354632698</v>
      </c>
      <c r="BT169" s="30">
        <f t="shared" si="182"/>
        <v>693.97433597417478</v>
      </c>
      <c r="BU169" s="30">
        <f t="shared" si="182"/>
        <v>517.12710047937799</v>
      </c>
      <c r="BV169" s="30">
        <f t="shared" si="182"/>
        <v>433.03335271418456</v>
      </c>
      <c r="BW169" s="30">
        <f t="shared" si="182"/>
        <v>540.73383424573592</v>
      </c>
      <c r="BX169" s="30">
        <f t="shared" si="182"/>
        <v>391.58169698341976</v>
      </c>
      <c r="BY169" s="30">
        <f t="shared" si="182"/>
        <v>478.1079165949825</v>
      </c>
      <c r="BZ169" s="30">
        <f t="shared" si="182"/>
        <v>358.8566531518577</v>
      </c>
      <c r="CA169" s="30">
        <f t="shared" si="182"/>
        <v>509.97373755520135</v>
      </c>
      <c r="CB169" s="30">
        <f t="shared" si="182"/>
        <v>1690.3104198513229</v>
      </c>
      <c r="CC169" s="30">
        <f t="shared" si="182"/>
        <v>1901.7141520472312</v>
      </c>
      <c r="CD169" s="30">
        <f t="shared" si="182"/>
        <v>1584.1132262950284</v>
      </c>
      <c r="CE169" s="30">
        <f t="shared" si="182"/>
        <v>1453.9920354632698</v>
      </c>
      <c r="CF169" s="30">
        <f t="shared" si="182"/>
        <v>693.97433597417478</v>
      </c>
      <c r="CG169" s="30">
        <f t="shared" si="182"/>
        <v>517.12710047937799</v>
      </c>
      <c r="CH169" s="33">
        <f t="shared" si="182"/>
        <v>433.03335271418456</v>
      </c>
    </row>
    <row r="170" spans="1:86" hidden="1" x14ac:dyDescent="0.3">
      <c r="A170" s="569"/>
      <c r="B170" s="94" t="s">
        <v>5</v>
      </c>
      <c r="C170" s="30">
        <f t="shared" si="158"/>
        <v>0</v>
      </c>
      <c r="D170" s="30">
        <f t="shared" ref="D170:AI170" si="183">IF(D31=0,0,((D13*0.5)+C31-D49)*D86*D135*D$2)</f>
        <v>0</v>
      </c>
      <c r="E170" s="30">
        <f t="shared" si="183"/>
        <v>0</v>
      </c>
      <c r="F170" s="30">
        <f t="shared" si="183"/>
        <v>0</v>
      </c>
      <c r="G170" s="30">
        <f t="shared" si="183"/>
        <v>0</v>
      </c>
      <c r="H170" s="30">
        <f t="shared" si="183"/>
        <v>0</v>
      </c>
      <c r="I170" s="30">
        <f t="shared" si="183"/>
        <v>0</v>
      </c>
      <c r="J170" s="30">
        <f t="shared" si="183"/>
        <v>0</v>
      </c>
      <c r="K170" s="30">
        <f t="shared" si="183"/>
        <v>0</v>
      </c>
      <c r="L170" s="30">
        <f t="shared" si="183"/>
        <v>0</v>
      </c>
      <c r="M170" s="30">
        <f t="shared" si="183"/>
        <v>0</v>
      </c>
      <c r="N170" s="30">
        <f t="shared" si="183"/>
        <v>0</v>
      </c>
      <c r="O170" s="30">
        <f t="shared" si="183"/>
        <v>0</v>
      </c>
      <c r="P170" s="30">
        <f t="shared" si="183"/>
        <v>0</v>
      </c>
      <c r="Q170" s="30">
        <f t="shared" si="183"/>
        <v>0</v>
      </c>
      <c r="R170" s="30">
        <f t="shared" si="183"/>
        <v>0</v>
      </c>
      <c r="S170" s="30">
        <f t="shared" si="183"/>
        <v>0</v>
      </c>
      <c r="T170" s="30">
        <f t="shared" si="183"/>
        <v>0</v>
      </c>
      <c r="U170" s="30">
        <f t="shared" si="183"/>
        <v>0</v>
      </c>
      <c r="V170" s="30">
        <f t="shared" si="183"/>
        <v>0</v>
      </c>
      <c r="W170" s="30">
        <f t="shared" si="183"/>
        <v>0</v>
      </c>
      <c r="X170" s="30">
        <f t="shared" si="183"/>
        <v>0</v>
      </c>
      <c r="Y170" s="30">
        <f t="shared" si="183"/>
        <v>0</v>
      </c>
      <c r="Z170" s="30">
        <f t="shared" si="183"/>
        <v>0</v>
      </c>
      <c r="AA170" s="30">
        <f t="shared" si="183"/>
        <v>0</v>
      </c>
      <c r="AB170" s="30">
        <f t="shared" si="183"/>
        <v>0</v>
      </c>
      <c r="AC170" s="30">
        <f t="shared" si="183"/>
        <v>0</v>
      </c>
      <c r="AD170" s="30">
        <f t="shared" si="183"/>
        <v>0</v>
      </c>
      <c r="AE170" s="30">
        <f t="shared" si="183"/>
        <v>0</v>
      </c>
      <c r="AF170" s="30">
        <f t="shared" si="183"/>
        <v>0</v>
      </c>
      <c r="AG170" s="30">
        <f t="shared" si="183"/>
        <v>0</v>
      </c>
      <c r="AH170" s="30">
        <f t="shared" si="183"/>
        <v>0</v>
      </c>
      <c r="AI170" s="30">
        <f t="shared" si="183"/>
        <v>0</v>
      </c>
      <c r="AJ170" s="30">
        <f t="shared" ref="AJ170:BO170" si="184">IF(AJ31=0,0,((AJ13*0.5)+AI31-AJ49)*AJ86*AJ135*AJ$2)</f>
        <v>0</v>
      </c>
      <c r="AK170" s="30">
        <f t="shared" si="184"/>
        <v>0</v>
      </c>
      <c r="AL170" s="30">
        <f t="shared" si="184"/>
        <v>0</v>
      </c>
      <c r="AM170" s="30">
        <f t="shared" si="184"/>
        <v>0</v>
      </c>
      <c r="AN170" s="30">
        <f t="shared" si="184"/>
        <v>0</v>
      </c>
      <c r="AO170" s="30">
        <f t="shared" si="184"/>
        <v>0</v>
      </c>
      <c r="AP170" s="30">
        <f t="shared" si="184"/>
        <v>0</v>
      </c>
      <c r="AQ170" s="30">
        <f t="shared" si="184"/>
        <v>0</v>
      </c>
      <c r="AR170" s="30">
        <f t="shared" si="184"/>
        <v>0</v>
      </c>
      <c r="AS170" s="30">
        <f t="shared" si="184"/>
        <v>0</v>
      </c>
      <c r="AT170" s="30">
        <f t="shared" si="184"/>
        <v>0</v>
      </c>
      <c r="AU170" s="30">
        <f t="shared" si="184"/>
        <v>0</v>
      </c>
      <c r="AV170" s="30">
        <f t="shared" si="184"/>
        <v>0</v>
      </c>
      <c r="AW170" s="30">
        <f t="shared" si="184"/>
        <v>0</v>
      </c>
      <c r="AX170" s="30">
        <f t="shared" si="184"/>
        <v>0</v>
      </c>
      <c r="AY170" s="30">
        <f t="shared" si="184"/>
        <v>0</v>
      </c>
      <c r="AZ170" s="30">
        <f t="shared" si="184"/>
        <v>0</v>
      </c>
      <c r="BA170" s="30">
        <f t="shared" si="184"/>
        <v>0</v>
      </c>
      <c r="BB170" s="30">
        <f t="shared" si="184"/>
        <v>0</v>
      </c>
      <c r="BC170" s="30">
        <f t="shared" si="184"/>
        <v>0</v>
      </c>
      <c r="BD170" s="30">
        <f t="shared" si="184"/>
        <v>0</v>
      </c>
      <c r="BE170" s="30">
        <f t="shared" si="184"/>
        <v>0</v>
      </c>
      <c r="BF170" s="30">
        <f t="shared" si="184"/>
        <v>0</v>
      </c>
      <c r="BG170" s="30">
        <f t="shared" si="184"/>
        <v>0</v>
      </c>
      <c r="BH170" s="30">
        <f t="shared" si="184"/>
        <v>0</v>
      </c>
      <c r="BI170" s="30">
        <f t="shared" si="184"/>
        <v>0</v>
      </c>
      <c r="BJ170" s="30">
        <f t="shared" si="184"/>
        <v>0</v>
      </c>
      <c r="BK170" s="30">
        <f t="shared" si="184"/>
        <v>0</v>
      </c>
      <c r="BL170" s="30">
        <f t="shared" si="184"/>
        <v>0</v>
      </c>
      <c r="BM170" s="30">
        <f t="shared" si="184"/>
        <v>0</v>
      </c>
      <c r="BN170" s="30">
        <f t="shared" si="184"/>
        <v>0</v>
      </c>
      <c r="BO170" s="30">
        <f t="shared" si="184"/>
        <v>0</v>
      </c>
      <c r="BP170" s="30">
        <f t="shared" ref="BP170:CH170" si="185">IF(BP31=0,0,((BP13*0.5)+BO31-BP49)*BP86*BP135*BP$2)</f>
        <v>0</v>
      </c>
      <c r="BQ170" s="30">
        <f t="shared" si="185"/>
        <v>0</v>
      </c>
      <c r="BR170" s="30">
        <f t="shared" si="185"/>
        <v>0</v>
      </c>
      <c r="BS170" s="30">
        <f t="shared" si="185"/>
        <v>0</v>
      </c>
      <c r="BT170" s="30">
        <f t="shared" si="185"/>
        <v>0</v>
      </c>
      <c r="BU170" s="30">
        <f t="shared" si="185"/>
        <v>0</v>
      </c>
      <c r="BV170" s="30">
        <f t="shared" si="185"/>
        <v>0</v>
      </c>
      <c r="BW170" s="30">
        <f t="shared" si="185"/>
        <v>0</v>
      </c>
      <c r="BX170" s="30">
        <f t="shared" si="185"/>
        <v>0</v>
      </c>
      <c r="BY170" s="30">
        <f t="shared" si="185"/>
        <v>0</v>
      </c>
      <c r="BZ170" s="30">
        <f t="shared" si="185"/>
        <v>0</v>
      </c>
      <c r="CA170" s="30">
        <f t="shared" si="185"/>
        <v>0</v>
      </c>
      <c r="CB170" s="30">
        <f t="shared" si="185"/>
        <v>0</v>
      </c>
      <c r="CC170" s="30">
        <f t="shared" si="185"/>
        <v>0</v>
      </c>
      <c r="CD170" s="30">
        <f t="shared" si="185"/>
        <v>0</v>
      </c>
      <c r="CE170" s="30">
        <f t="shared" si="185"/>
        <v>0</v>
      </c>
      <c r="CF170" s="30">
        <f t="shared" si="185"/>
        <v>0</v>
      </c>
      <c r="CG170" s="30">
        <f t="shared" si="185"/>
        <v>0</v>
      </c>
      <c r="CH170" s="33">
        <f t="shared" si="185"/>
        <v>0</v>
      </c>
    </row>
    <row r="171" spans="1:86" hidden="1" x14ac:dyDescent="0.3">
      <c r="A171" s="569"/>
      <c r="B171" s="94" t="s">
        <v>23</v>
      </c>
      <c r="C171" s="30">
        <f t="shared" si="158"/>
        <v>0</v>
      </c>
      <c r="D171" s="30">
        <f t="shared" ref="D171:AI171" si="186">IF(D32=0,0,((D14*0.5)+C32-D50)*D87*D136*D$2)</f>
        <v>0</v>
      </c>
      <c r="E171" s="30">
        <f t="shared" si="186"/>
        <v>0</v>
      </c>
      <c r="F171" s="30">
        <f t="shared" si="186"/>
        <v>0</v>
      </c>
      <c r="G171" s="30">
        <f t="shared" si="186"/>
        <v>0</v>
      </c>
      <c r="H171" s="30">
        <f t="shared" si="186"/>
        <v>0</v>
      </c>
      <c r="I171" s="30">
        <f t="shared" si="186"/>
        <v>0</v>
      </c>
      <c r="J171" s="30">
        <f t="shared" si="186"/>
        <v>0</v>
      </c>
      <c r="K171" s="30">
        <f t="shared" si="186"/>
        <v>0</v>
      </c>
      <c r="L171" s="30">
        <f t="shared" si="186"/>
        <v>0</v>
      </c>
      <c r="M171" s="30">
        <f t="shared" si="186"/>
        <v>0</v>
      </c>
      <c r="N171" s="30">
        <f t="shared" si="186"/>
        <v>0</v>
      </c>
      <c r="O171" s="30">
        <f t="shared" si="186"/>
        <v>0</v>
      </c>
      <c r="P171" s="30">
        <f t="shared" si="186"/>
        <v>0</v>
      </c>
      <c r="Q171" s="30">
        <f t="shared" si="186"/>
        <v>0</v>
      </c>
      <c r="R171" s="30">
        <f t="shared" si="186"/>
        <v>0</v>
      </c>
      <c r="S171" s="30">
        <f t="shared" si="186"/>
        <v>0</v>
      </c>
      <c r="T171" s="30">
        <f t="shared" si="186"/>
        <v>0</v>
      </c>
      <c r="U171" s="30">
        <f t="shared" si="186"/>
        <v>0</v>
      </c>
      <c r="V171" s="30">
        <f t="shared" si="186"/>
        <v>0</v>
      </c>
      <c r="W171" s="30">
        <f t="shared" si="186"/>
        <v>0</v>
      </c>
      <c r="X171" s="30">
        <f t="shared" si="186"/>
        <v>0</v>
      </c>
      <c r="Y171" s="30">
        <f t="shared" si="186"/>
        <v>0</v>
      </c>
      <c r="Z171" s="30">
        <f t="shared" si="186"/>
        <v>0</v>
      </c>
      <c r="AA171" s="30">
        <f t="shared" si="186"/>
        <v>0</v>
      </c>
      <c r="AB171" s="30">
        <f t="shared" si="186"/>
        <v>0</v>
      </c>
      <c r="AC171" s="30">
        <f t="shared" si="186"/>
        <v>0</v>
      </c>
      <c r="AD171" s="30">
        <f t="shared" si="186"/>
        <v>0</v>
      </c>
      <c r="AE171" s="30">
        <f t="shared" si="186"/>
        <v>0</v>
      </c>
      <c r="AF171" s="30">
        <f t="shared" si="186"/>
        <v>0</v>
      </c>
      <c r="AG171" s="30">
        <f t="shared" si="186"/>
        <v>0</v>
      </c>
      <c r="AH171" s="30">
        <f t="shared" si="186"/>
        <v>0</v>
      </c>
      <c r="AI171" s="30">
        <f t="shared" si="186"/>
        <v>0</v>
      </c>
      <c r="AJ171" s="30">
        <f t="shared" ref="AJ171:BO171" si="187">IF(AJ32=0,0,((AJ14*0.5)+AI32-AJ50)*AJ87*AJ136*AJ$2)</f>
        <v>0</v>
      </c>
      <c r="AK171" s="30">
        <f t="shared" si="187"/>
        <v>0</v>
      </c>
      <c r="AL171" s="30">
        <f t="shared" si="187"/>
        <v>0</v>
      </c>
      <c r="AM171" s="30">
        <f t="shared" si="187"/>
        <v>0</v>
      </c>
      <c r="AN171" s="30">
        <f t="shared" si="187"/>
        <v>0</v>
      </c>
      <c r="AO171" s="30">
        <f t="shared" si="187"/>
        <v>0</v>
      </c>
      <c r="AP171" s="30">
        <f t="shared" si="187"/>
        <v>0</v>
      </c>
      <c r="AQ171" s="30">
        <f t="shared" si="187"/>
        <v>0</v>
      </c>
      <c r="AR171" s="30">
        <f t="shared" si="187"/>
        <v>0</v>
      </c>
      <c r="AS171" s="30">
        <f t="shared" si="187"/>
        <v>0</v>
      </c>
      <c r="AT171" s="30">
        <f t="shared" si="187"/>
        <v>0</v>
      </c>
      <c r="AU171" s="30">
        <f t="shared" si="187"/>
        <v>0</v>
      </c>
      <c r="AV171" s="30">
        <f t="shared" si="187"/>
        <v>0</v>
      </c>
      <c r="AW171" s="30">
        <f t="shared" si="187"/>
        <v>0</v>
      </c>
      <c r="AX171" s="30">
        <f t="shared" si="187"/>
        <v>0</v>
      </c>
      <c r="AY171" s="30">
        <f t="shared" si="187"/>
        <v>0</v>
      </c>
      <c r="AZ171" s="30">
        <f t="shared" si="187"/>
        <v>0</v>
      </c>
      <c r="BA171" s="30">
        <f t="shared" si="187"/>
        <v>0</v>
      </c>
      <c r="BB171" s="30">
        <f t="shared" si="187"/>
        <v>0</v>
      </c>
      <c r="BC171" s="30">
        <f t="shared" si="187"/>
        <v>0</v>
      </c>
      <c r="BD171" s="30">
        <f t="shared" si="187"/>
        <v>0</v>
      </c>
      <c r="BE171" s="30">
        <f t="shared" si="187"/>
        <v>0</v>
      </c>
      <c r="BF171" s="30">
        <f t="shared" si="187"/>
        <v>0</v>
      </c>
      <c r="BG171" s="30">
        <f t="shared" si="187"/>
        <v>0</v>
      </c>
      <c r="BH171" s="30">
        <f t="shared" si="187"/>
        <v>0</v>
      </c>
      <c r="BI171" s="30">
        <f t="shared" si="187"/>
        <v>0</v>
      </c>
      <c r="BJ171" s="30">
        <f t="shared" si="187"/>
        <v>0</v>
      </c>
      <c r="BK171" s="30">
        <f t="shared" si="187"/>
        <v>0</v>
      </c>
      <c r="BL171" s="30">
        <f t="shared" si="187"/>
        <v>0</v>
      </c>
      <c r="BM171" s="30">
        <f t="shared" si="187"/>
        <v>0</v>
      </c>
      <c r="BN171" s="30">
        <f t="shared" si="187"/>
        <v>0</v>
      </c>
      <c r="BO171" s="30">
        <f t="shared" si="187"/>
        <v>0</v>
      </c>
      <c r="BP171" s="30">
        <f t="shared" ref="BP171:CH171" si="188">IF(BP32=0,0,((BP14*0.5)+BO32-BP50)*BP87*BP136*BP$2)</f>
        <v>0</v>
      </c>
      <c r="BQ171" s="30">
        <f t="shared" si="188"/>
        <v>0</v>
      </c>
      <c r="BR171" s="30">
        <f t="shared" si="188"/>
        <v>0</v>
      </c>
      <c r="BS171" s="30">
        <f t="shared" si="188"/>
        <v>0</v>
      </c>
      <c r="BT171" s="30">
        <f t="shared" si="188"/>
        <v>0</v>
      </c>
      <c r="BU171" s="30">
        <f t="shared" si="188"/>
        <v>0</v>
      </c>
      <c r="BV171" s="30">
        <f t="shared" si="188"/>
        <v>0</v>
      </c>
      <c r="BW171" s="30">
        <f t="shared" si="188"/>
        <v>0</v>
      </c>
      <c r="BX171" s="30">
        <f t="shared" si="188"/>
        <v>0</v>
      </c>
      <c r="BY171" s="30">
        <f t="shared" si="188"/>
        <v>0</v>
      </c>
      <c r="BZ171" s="30">
        <f t="shared" si="188"/>
        <v>0</v>
      </c>
      <c r="CA171" s="30">
        <f t="shared" si="188"/>
        <v>0</v>
      </c>
      <c r="CB171" s="30">
        <f t="shared" si="188"/>
        <v>0</v>
      </c>
      <c r="CC171" s="30">
        <f t="shared" si="188"/>
        <v>0</v>
      </c>
      <c r="CD171" s="30">
        <f t="shared" si="188"/>
        <v>0</v>
      </c>
      <c r="CE171" s="30">
        <f t="shared" si="188"/>
        <v>0</v>
      </c>
      <c r="CF171" s="30">
        <f t="shared" si="188"/>
        <v>0</v>
      </c>
      <c r="CG171" s="30">
        <f t="shared" si="188"/>
        <v>0</v>
      </c>
      <c r="CH171" s="33">
        <f t="shared" si="188"/>
        <v>0</v>
      </c>
    </row>
    <row r="172" spans="1:86" hidden="1" x14ac:dyDescent="0.3">
      <c r="A172" s="569"/>
      <c r="B172" s="94" t="s">
        <v>24</v>
      </c>
      <c r="C172" s="30">
        <f t="shared" si="158"/>
        <v>0</v>
      </c>
      <c r="D172" s="30">
        <f t="shared" ref="D172:AI172" si="189">IF(D33=0,0,((D15*0.5)+C33-D51)*D88*D137*D$2)</f>
        <v>0</v>
      </c>
      <c r="E172" s="30">
        <f t="shared" si="189"/>
        <v>0</v>
      </c>
      <c r="F172" s="30">
        <f t="shared" si="189"/>
        <v>0</v>
      </c>
      <c r="G172" s="30">
        <f t="shared" si="189"/>
        <v>0</v>
      </c>
      <c r="H172" s="30">
        <f t="shared" si="189"/>
        <v>0</v>
      </c>
      <c r="I172" s="30">
        <f t="shared" si="189"/>
        <v>0</v>
      </c>
      <c r="J172" s="30">
        <f t="shared" si="189"/>
        <v>0</v>
      </c>
      <c r="K172" s="30">
        <f t="shared" si="189"/>
        <v>0</v>
      </c>
      <c r="L172" s="30">
        <f t="shared" si="189"/>
        <v>0</v>
      </c>
      <c r="M172" s="30">
        <f t="shared" si="189"/>
        <v>0</v>
      </c>
      <c r="N172" s="30">
        <f t="shared" si="189"/>
        <v>0</v>
      </c>
      <c r="O172" s="30">
        <f t="shared" si="189"/>
        <v>0</v>
      </c>
      <c r="P172" s="30">
        <f t="shared" si="189"/>
        <v>0</v>
      </c>
      <c r="Q172" s="30">
        <f t="shared" si="189"/>
        <v>0</v>
      </c>
      <c r="R172" s="30">
        <f t="shared" si="189"/>
        <v>0</v>
      </c>
      <c r="S172" s="30">
        <f t="shared" si="189"/>
        <v>0</v>
      </c>
      <c r="T172" s="30">
        <f t="shared" si="189"/>
        <v>0</v>
      </c>
      <c r="U172" s="30">
        <f t="shared" si="189"/>
        <v>0</v>
      </c>
      <c r="V172" s="30">
        <f t="shared" si="189"/>
        <v>0</v>
      </c>
      <c r="W172" s="30">
        <f t="shared" si="189"/>
        <v>0</v>
      </c>
      <c r="X172" s="30">
        <f t="shared" si="189"/>
        <v>0</v>
      </c>
      <c r="Y172" s="30">
        <f t="shared" si="189"/>
        <v>0</v>
      </c>
      <c r="Z172" s="30">
        <f t="shared" si="189"/>
        <v>0</v>
      </c>
      <c r="AA172" s="30">
        <f t="shared" si="189"/>
        <v>0</v>
      </c>
      <c r="AB172" s="30">
        <f t="shared" si="189"/>
        <v>0</v>
      </c>
      <c r="AC172" s="30">
        <f t="shared" si="189"/>
        <v>0</v>
      </c>
      <c r="AD172" s="30">
        <f t="shared" si="189"/>
        <v>0</v>
      </c>
      <c r="AE172" s="30">
        <f t="shared" si="189"/>
        <v>0</v>
      </c>
      <c r="AF172" s="30">
        <f t="shared" si="189"/>
        <v>0</v>
      </c>
      <c r="AG172" s="30">
        <f t="shared" si="189"/>
        <v>0</v>
      </c>
      <c r="AH172" s="30">
        <f t="shared" si="189"/>
        <v>0</v>
      </c>
      <c r="AI172" s="30">
        <f t="shared" si="189"/>
        <v>0</v>
      </c>
      <c r="AJ172" s="30">
        <f t="shared" ref="AJ172:BO172" si="190">IF(AJ33=0,0,((AJ15*0.5)+AI33-AJ51)*AJ88*AJ137*AJ$2)</f>
        <v>0</v>
      </c>
      <c r="AK172" s="30">
        <f t="shared" si="190"/>
        <v>0</v>
      </c>
      <c r="AL172" s="30">
        <f t="shared" si="190"/>
        <v>0</v>
      </c>
      <c r="AM172" s="30">
        <f t="shared" si="190"/>
        <v>0</v>
      </c>
      <c r="AN172" s="30">
        <f t="shared" si="190"/>
        <v>0</v>
      </c>
      <c r="AO172" s="30">
        <f t="shared" si="190"/>
        <v>0</v>
      </c>
      <c r="AP172" s="30">
        <f t="shared" si="190"/>
        <v>0</v>
      </c>
      <c r="AQ172" s="30">
        <f t="shared" si="190"/>
        <v>0</v>
      </c>
      <c r="AR172" s="30">
        <f t="shared" si="190"/>
        <v>0</v>
      </c>
      <c r="AS172" s="30">
        <f t="shared" si="190"/>
        <v>0</v>
      </c>
      <c r="AT172" s="30">
        <f t="shared" si="190"/>
        <v>0</v>
      </c>
      <c r="AU172" s="30">
        <f t="shared" si="190"/>
        <v>0</v>
      </c>
      <c r="AV172" s="30">
        <f t="shared" si="190"/>
        <v>0</v>
      </c>
      <c r="AW172" s="30">
        <f t="shared" si="190"/>
        <v>0</v>
      </c>
      <c r="AX172" s="30">
        <f t="shared" si="190"/>
        <v>0</v>
      </c>
      <c r="AY172" s="30">
        <f t="shared" si="190"/>
        <v>0</v>
      </c>
      <c r="AZ172" s="30">
        <f t="shared" si="190"/>
        <v>0</v>
      </c>
      <c r="BA172" s="30">
        <f t="shared" si="190"/>
        <v>0</v>
      </c>
      <c r="BB172" s="30">
        <f t="shared" si="190"/>
        <v>0</v>
      </c>
      <c r="BC172" s="30">
        <f t="shared" si="190"/>
        <v>0</v>
      </c>
      <c r="BD172" s="30">
        <f t="shared" si="190"/>
        <v>0</v>
      </c>
      <c r="BE172" s="30">
        <f t="shared" si="190"/>
        <v>0</v>
      </c>
      <c r="BF172" s="30">
        <f t="shared" si="190"/>
        <v>0</v>
      </c>
      <c r="BG172" s="30">
        <f t="shared" si="190"/>
        <v>0</v>
      </c>
      <c r="BH172" s="30">
        <f t="shared" si="190"/>
        <v>0</v>
      </c>
      <c r="BI172" s="30">
        <f t="shared" si="190"/>
        <v>0</v>
      </c>
      <c r="BJ172" s="30">
        <f t="shared" si="190"/>
        <v>0</v>
      </c>
      <c r="BK172" s="30">
        <f t="shared" si="190"/>
        <v>0</v>
      </c>
      <c r="BL172" s="30">
        <f t="shared" si="190"/>
        <v>0</v>
      </c>
      <c r="BM172" s="30">
        <f t="shared" si="190"/>
        <v>0</v>
      </c>
      <c r="BN172" s="30">
        <f t="shared" si="190"/>
        <v>0</v>
      </c>
      <c r="BO172" s="30">
        <f t="shared" si="190"/>
        <v>0</v>
      </c>
      <c r="BP172" s="30">
        <f t="shared" ref="BP172:CH172" si="191">IF(BP33=0,0,((BP15*0.5)+BO33-BP51)*BP88*BP137*BP$2)</f>
        <v>0</v>
      </c>
      <c r="BQ172" s="30">
        <f t="shared" si="191"/>
        <v>0</v>
      </c>
      <c r="BR172" s="30">
        <f t="shared" si="191"/>
        <v>0</v>
      </c>
      <c r="BS172" s="30">
        <f t="shared" si="191"/>
        <v>0</v>
      </c>
      <c r="BT172" s="30">
        <f t="shared" si="191"/>
        <v>0</v>
      </c>
      <c r="BU172" s="30">
        <f t="shared" si="191"/>
        <v>0</v>
      </c>
      <c r="BV172" s="30">
        <f t="shared" si="191"/>
        <v>0</v>
      </c>
      <c r="BW172" s="30">
        <f t="shared" si="191"/>
        <v>0</v>
      </c>
      <c r="BX172" s="30">
        <f t="shared" si="191"/>
        <v>0</v>
      </c>
      <c r="BY172" s="30">
        <f t="shared" si="191"/>
        <v>0</v>
      </c>
      <c r="BZ172" s="30">
        <f t="shared" si="191"/>
        <v>0</v>
      </c>
      <c r="CA172" s="30">
        <f t="shared" si="191"/>
        <v>0</v>
      </c>
      <c r="CB172" s="30">
        <f t="shared" si="191"/>
        <v>0</v>
      </c>
      <c r="CC172" s="30">
        <f t="shared" si="191"/>
        <v>0</v>
      </c>
      <c r="CD172" s="30">
        <f t="shared" si="191"/>
        <v>0</v>
      </c>
      <c r="CE172" s="30">
        <f t="shared" si="191"/>
        <v>0</v>
      </c>
      <c r="CF172" s="30">
        <f t="shared" si="191"/>
        <v>0</v>
      </c>
      <c r="CG172" s="30">
        <f t="shared" si="191"/>
        <v>0</v>
      </c>
      <c r="CH172" s="33">
        <f t="shared" si="191"/>
        <v>0</v>
      </c>
    </row>
    <row r="173" spans="1:86" ht="15.75" hidden="1" customHeight="1" x14ac:dyDescent="0.3">
      <c r="A173" s="569"/>
      <c r="B173" s="94" t="s">
        <v>7</v>
      </c>
      <c r="C173" s="30">
        <f t="shared" si="158"/>
        <v>0</v>
      </c>
      <c r="D173" s="30">
        <f t="shared" ref="D173:AI173" si="192">IF(D34=0,0,((D16*0.5)+C34-D52)*D89*D138*D$2)</f>
        <v>0</v>
      </c>
      <c r="E173" s="30">
        <f t="shared" si="192"/>
        <v>0</v>
      </c>
      <c r="F173" s="30">
        <f t="shared" si="192"/>
        <v>0</v>
      </c>
      <c r="G173" s="30">
        <f t="shared" si="192"/>
        <v>0</v>
      </c>
      <c r="H173" s="30">
        <f t="shared" si="192"/>
        <v>0</v>
      </c>
      <c r="I173" s="30">
        <f t="shared" si="192"/>
        <v>0</v>
      </c>
      <c r="J173" s="30">
        <f t="shared" si="192"/>
        <v>0</v>
      </c>
      <c r="K173" s="30">
        <f t="shared" si="192"/>
        <v>0</v>
      </c>
      <c r="L173" s="30">
        <f t="shared" si="192"/>
        <v>0</v>
      </c>
      <c r="M173" s="30">
        <f t="shared" si="192"/>
        <v>0</v>
      </c>
      <c r="N173" s="30">
        <f t="shared" si="192"/>
        <v>0</v>
      </c>
      <c r="O173" s="30">
        <f t="shared" si="192"/>
        <v>0</v>
      </c>
      <c r="P173" s="30">
        <f t="shared" si="192"/>
        <v>0</v>
      </c>
      <c r="Q173" s="30">
        <f t="shared" si="192"/>
        <v>0</v>
      </c>
      <c r="R173" s="30">
        <f t="shared" si="192"/>
        <v>0</v>
      </c>
      <c r="S173" s="30">
        <f t="shared" si="192"/>
        <v>0</v>
      </c>
      <c r="T173" s="30">
        <f t="shared" si="192"/>
        <v>0</v>
      </c>
      <c r="U173" s="30">
        <f t="shared" si="192"/>
        <v>0</v>
      </c>
      <c r="V173" s="30">
        <f t="shared" si="192"/>
        <v>0</v>
      </c>
      <c r="W173" s="30">
        <f t="shared" si="192"/>
        <v>0</v>
      </c>
      <c r="X173" s="30">
        <f t="shared" si="192"/>
        <v>0</v>
      </c>
      <c r="Y173" s="30">
        <f t="shared" si="192"/>
        <v>0</v>
      </c>
      <c r="Z173" s="30">
        <f t="shared" si="192"/>
        <v>0</v>
      </c>
      <c r="AA173" s="30">
        <f t="shared" si="192"/>
        <v>0</v>
      </c>
      <c r="AB173" s="30">
        <f t="shared" si="192"/>
        <v>0</v>
      </c>
      <c r="AC173" s="30">
        <f t="shared" si="192"/>
        <v>0</v>
      </c>
      <c r="AD173" s="30">
        <f t="shared" si="192"/>
        <v>0</v>
      </c>
      <c r="AE173" s="30">
        <f t="shared" si="192"/>
        <v>0</v>
      </c>
      <c r="AF173" s="30">
        <f t="shared" si="192"/>
        <v>0</v>
      </c>
      <c r="AG173" s="30">
        <f t="shared" si="192"/>
        <v>0</v>
      </c>
      <c r="AH173" s="30">
        <f t="shared" si="192"/>
        <v>0</v>
      </c>
      <c r="AI173" s="30">
        <f t="shared" si="192"/>
        <v>0</v>
      </c>
      <c r="AJ173" s="30">
        <f t="shared" ref="AJ173:BO173" si="193">IF(AJ34=0,0,((AJ16*0.5)+AI34-AJ52)*AJ89*AJ138*AJ$2)</f>
        <v>0</v>
      </c>
      <c r="AK173" s="30">
        <f t="shared" si="193"/>
        <v>0</v>
      </c>
      <c r="AL173" s="30">
        <f t="shared" si="193"/>
        <v>0</v>
      </c>
      <c r="AM173" s="30">
        <f t="shared" si="193"/>
        <v>0</v>
      </c>
      <c r="AN173" s="30">
        <f t="shared" si="193"/>
        <v>0</v>
      </c>
      <c r="AO173" s="30">
        <f t="shared" si="193"/>
        <v>0</v>
      </c>
      <c r="AP173" s="30">
        <f t="shared" si="193"/>
        <v>0</v>
      </c>
      <c r="AQ173" s="30">
        <f t="shared" si="193"/>
        <v>0</v>
      </c>
      <c r="AR173" s="30">
        <f t="shared" si="193"/>
        <v>0</v>
      </c>
      <c r="AS173" s="30">
        <f t="shared" si="193"/>
        <v>0</v>
      </c>
      <c r="AT173" s="30">
        <f t="shared" si="193"/>
        <v>0</v>
      </c>
      <c r="AU173" s="30">
        <f t="shared" si="193"/>
        <v>0</v>
      </c>
      <c r="AV173" s="30">
        <f t="shared" si="193"/>
        <v>0</v>
      </c>
      <c r="AW173" s="30">
        <f t="shared" si="193"/>
        <v>0</v>
      </c>
      <c r="AX173" s="30">
        <f t="shared" si="193"/>
        <v>0</v>
      </c>
      <c r="AY173" s="30">
        <f t="shared" si="193"/>
        <v>0</v>
      </c>
      <c r="AZ173" s="30">
        <f t="shared" si="193"/>
        <v>0</v>
      </c>
      <c r="BA173" s="30">
        <f t="shared" si="193"/>
        <v>0</v>
      </c>
      <c r="BB173" s="30">
        <f t="shared" si="193"/>
        <v>0</v>
      </c>
      <c r="BC173" s="30">
        <f t="shared" si="193"/>
        <v>0</v>
      </c>
      <c r="BD173" s="30">
        <f t="shared" si="193"/>
        <v>0</v>
      </c>
      <c r="BE173" s="30">
        <f t="shared" si="193"/>
        <v>0</v>
      </c>
      <c r="BF173" s="30">
        <f t="shared" si="193"/>
        <v>0</v>
      </c>
      <c r="BG173" s="30">
        <f t="shared" si="193"/>
        <v>0</v>
      </c>
      <c r="BH173" s="30">
        <f t="shared" si="193"/>
        <v>0</v>
      </c>
      <c r="BI173" s="30">
        <f t="shared" si="193"/>
        <v>0</v>
      </c>
      <c r="BJ173" s="30">
        <f t="shared" si="193"/>
        <v>0</v>
      </c>
      <c r="BK173" s="30">
        <f t="shared" si="193"/>
        <v>0</v>
      </c>
      <c r="BL173" s="30">
        <f t="shared" si="193"/>
        <v>0</v>
      </c>
      <c r="BM173" s="30">
        <f t="shared" si="193"/>
        <v>0</v>
      </c>
      <c r="BN173" s="30">
        <f t="shared" si="193"/>
        <v>0</v>
      </c>
      <c r="BO173" s="30">
        <f t="shared" si="193"/>
        <v>0</v>
      </c>
      <c r="BP173" s="30">
        <f t="shared" ref="BP173:CH173" si="194">IF(BP34=0,0,((BP16*0.5)+BO34-BP52)*BP89*BP138*BP$2)</f>
        <v>0</v>
      </c>
      <c r="BQ173" s="30">
        <f t="shared" si="194"/>
        <v>0</v>
      </c>
      <c r="BR173" s="30">
        <f t="shared" si="194"/>
        <v>0</v>
      </c>
      <c r="BS173" s="30">
        <f t="shared" si="194"/>
        <v>0</v>
      </c>
      <c r="BT173" s="30">
        <f t="shared" si="194"/>
        <v>0</v>
      </c>
      <c r="BU173" s="30">
        <f t="shared" si="194"/>
        <v>0</v>
      </c>
      <c r="BV173" s="30">
        <f t="shared" si="194"/>
        <v>0</v>
      </c>
      <c r="BW173" s="30">
        <f t="shared" si="194"/>
        <v>0</v>
      </c>
      <c r="BX173" s="30">
        <f t="shared" si="194"/>
        <v>0</v>
      </c>
      <c r="BY173" s="30">
        <f t="shared" si="194"/>
        <v>0</v>
      </c>
      <c r="BZ173" s="30">
        <f t="shared" si="194"/>
        <v>0</v>
      </c>
      <c r="CA173" s="30">
        <f t="shared" si="194"/>
        <v>0</v>
      </c>
      <c r="CB173" s="30">
        <f t="shared" si="194"/>
        <v>0</v>
      </c>
      <c r="CC173" s="30">
        <f t="shared" si="194"/>
        <v>0</v>
      </c>
      <c r="CD173" s="30">
        <f t="shared" si="194"/>
        <v>0</v>
      </c>
      <c r="CE173" s="30">
        <f t="shared" si="194"/>
        <v>0</v>
      </c>
      <c r="CF173" s="30">
        <f t="shared" si="194"/>
        <v>0</v>
      </c>
      <c r="CG173" s="30">
        <f t="shared" si="194"/>
        <v>0</v>
      </c>
      <c r="CH173" s="33">
        <f t="shared" si="194"/>
        <v>0</v>
      </c>
    </row>
    <row r="174" spans="1:86" ht="15.75" hidden="1" customHeight="1" x14ac:dyDescent="0.3">
      <c r="A174" s="569"/>
      <c r="B174" s="94" t="s">
        <v>8</v>
      </c>
      <c r="C174" s="30">
        <f t="shared" si="158"/>
        <v>0</v>
      </c>
      <c r="D174" s="30">
        <f t="shared" ref="D174:AI174" si="195">IF(D35=0,0,((D17*0.5)+C35-D53)*D90*D139*D$2)</f>
        <v>0</v>
      </c>
      <c r="E174" s="30">
        <f t="shared" si="195"/>
        <v>0</v>
      </c>
      <c r="F174" s="30">
        <f t="shared" si="195"/>
        <v>0</v>
      </c>
      <c r="G174" s="30">
        <f t="shared" si="195"/>
        <v>0</v>
      </c>
      <c r="H174" s="30">
        <f t="shared" si="195"/>
        <v>0</v>
      </c>
      <c r="I174" s="30">
        <f t="shared" si="195"/>
        <v>0</v>
      </c>
      <c r="J174" s="30">
        <f t="shared" si="195"/>
        <v>0</v>
      </c>
      <c r="K174" s="30">
        <f t="shared" si="195"/>
        <v>0</v>
      </c>
      <c r="L174" s="30">
        <f t="shared" si="195"/>
        <v>0</v>
      </c>
      <c r="M174" s="30">
        <f t="shared" si="195"/>
        <v>0</v>
      </c>
      <c r="N174" s="30">
        <f t="shared" si="195"/>
        <v>0</v>
      </c>
      <c r="O174" s="30">
        <f t="shared" si="195"/>
        <v>0</v>
      </c>
      <c r="P174" s="30">
        <f t="shared" si="195"/>
        <v>0</v>
      </c>
      <c r="Q174" s="30">
        <f t="shared" si="195"/>
        <v>0</v>
      </c>
      <c r="R174" s="30">
        <f t="shared" si="195"/>
        <v>0</v>
      </c>
      <c r="S174" s="30">
        <f t="shared" si="195"/>
        <v>0</v>
      </c>
      <c r="T174" s="30">
        <f t="shared" si="195"/>
        <v>0</v>
      </c>
      <c r="U174" s="30">
        <f t="shared" si="195"/>
        <v>0</v>
      </c>
      <c r="V174" s="30">
        <f t="shared" si="195"/>
        <v>0</v>
      </c>
      <c r="W174" s="30">
        <f t="shared" si="195"/>
        <v>0</v>
      </c>
      <c r="X174" s="30">
        <f t="shared" si="195"/>
        <v>0</v>
      </c>
      <c r="Y174" s="30">
        <f t="shared" si="195"/>
        <v>0</v>
      </c>
      <c r="Z174" s="30">
        <f t="shared" si="195"/>
        <v>0</v>
      </c>
      <c r="AA174" s="30">
        <f t="shared" si="195"/>
        <v>0</v>
      </c>
      <c r="AB174" s="30">
        <f t="shared" si="195"/>
        <v>0</v>
      </c>
      <c r="AC174" s="30">
        <f t="shared" si="195"/>
        <v>0</v>
      </c>
      <c r="AD174" s="30">
        <f t="shared" si="195"/>
        <v>0</v>
      </c>
      <c r="AE174" s="30">
        <f t="shared" si="195"/>
        <v>0</v>
      </c>
      <c r="AF174" s="30">
        <f t="shared" si="195"/>
        <v>0</v>
      </c>
      <c r="AG174" s="30">
        <f t="shared" si="195"/>
        <v>0</v>
      </c>
      <c r="AH174" s="30">
        <f t="shared" si="195"/>
        <v>0</v>
      </c>
      <c r="AI174" s="30">
        <f t="shared" si="195"/>
        <v>0</v>
      </c>
      <c r="AJ174" s="30">
        <f t="shared" ref="AJ174:BO174" si="196">IF(AJ35=0,0,((AJ17*0.5)+AI35-AJ53)*AJ90*AJ139*AJ$2)</f>
        <v>0</v>
      </c>
      <c r="AK174" s="30">
        <f t="shared" si="196"/>
        <v>0</v>
      </c>
      <c r="AL174" s="30">
        <f t="shared" si="196"/>
        <v>0</v>
      </c>
      <c r="AM174" s="30">
        <f t="shared" si="196"/>
        <v>0</v>
      </c>
      <c r="AN174" s="30">
        <f t="shared" si="196"/>
        <v>0</v>
      </c>
      <c r="AO174" s="30">
        <f t="shared" si="196"/>
        <v>0</v>
      </c>
      <c r="AP174" s="30">
        <f t="shared" si="196"/>
        <v>0</v>
      </c>
      <c r="AQ174" s="30">
        <f t="shared" si="196"/>
        <v>0</v>
      </c>
      <c r="AR174" s="30">
        <f t="shared" si="196"/>
        <v>0</v>
      </c>
      <c r="AS174" s="30">
        <f t="shared" si="196"/>
        <v>0</v>
      </c>
      <c r="AT174" s="30">
        <f t="shared" si="196"/>
        <v>0</v>
      </c>
      <c r="AU174" s="30">
        <f t="shared" si="196"/>
        <v>0</v>
      </c>
      <c r="AV174" s="30">
        <f t="shared" si="196"/>
        <v>0</v>
      </c>
      <c r="AW174" s="30">
        <f t="shared" si="196"/>
        <v>0</v>
      </c>
      <c r="AX174" s="30">
        <f t="shared" si="196"/>
        <v>0</v>
      </c>
      <c r="AY174" s="30">
        <f t="shared" si="196"/>
        <v>0</v>
      </c>
      <c r="AZ174" s="30">
        <f t="shared" si="196"/>
        <v>0</v>
      </c>
      <c r="BA174" s="30">
        <f t="shared" si="196"/>
        <v>0</v>
      </c>
      <c r="BB174" s="30">
        <f t="shared" si="196"/>
        <v>0</v>
      </c>
      <c r="BC174" s="30">
        <f t="shared" si="196"/>
        <v>0</v>
      </c>
      <c r="BD174" s="30">
        <f t="shared" si="196"/>
        <v>0</v>
      </c>
      <c r="BE174" s="30">
        <f t="shared" si="196"/>
        <v>0</v>
      </c>
      <c r="BF174" s="30">
        <f t="shared" si="196"/>
        <v>0</v>
      </c>
      <c r="BG174" s="30">
        <f t="shared" si="196"/>
        <v>0</v>
      </c>
      <c r="BH174" s="30">
        <f t="shared" si="196"/>
        <v>0</v>
      </c>
      <c r="BI174" s="30">
        <f t="shared" si="196"/>
        <v>0</v>
      </c>
      <c r="BJ174" s="30">
        <f t="shared" si="196"/>
        <v>0</v>
      </c>
      <c r="BK174" s="30">
        <f t="shared" si="196"/>
        <v>0</v>
      </c>
      <c r="BL174" s="30">
        <f t="shared" si="196"/>
        <v>0</v>
      </c>
      <c r="BM174" s="30">
        <f t="shared" si="196"/>
        <v>0</v>
      </c>
      <c r="BN174" s="30">
        <f t="shared" si="196"/>
        <v>0</v>
      </c>
      <c r="BO174" s="30">
        <f t="shared" si="196"/>
        <v>0</v>
      </c>
      <c r="BP174" s="30">
        <f t="shared" ref="BP174:CH174" si="197">IF(BP35=0,0,((BP17*0.5)+BO35-BP53)*BP90*BP139*BP$2)</f>
        <v>0</v>
      </c>
      <c r="BQ174" s="30">
        <f t="shared" si="197"/>
        <v>0</v>
      </c>
      <c r="BR174" s="30">
        <f t="shared" si="197"/>
        <v>0</v>
      </c>
      <c r="BS174" s="30">
        <f t="shared" si="197"/>
        <v>0</v>
      </c>
      <c r="BT174" s="30">
        <f t="shared" si="197"/>
        <v>0</v>
      </c>
      <c r="BU174" s="30">
        <f t="shared" si="197"/>
        <v>0</v>
      </c>
      <c r="BV174" s="30">
        <f t="shared" si="197"/>
        <v>0</v>
      </c>
      <c r="BW174" s="30">
        <f t="shared" si="197"/>
        <v>0</v>
      </c>
      <c r="BX174" s="30">
        <f t="shared" si="197"/>
        <v>0</v>
      </c>
      <c r="BY174" s="30">
        <f t="shared" si="197"/>
        <v>0</v>
      </c>
      <c r="BZ174" s="30">
        <f t="shared" si="197"/>
        <v>0</v>
      </c>
      <c r="CA174" s="30">
        <f t="shared" si="197"/>
        <v>0</v>
      </c>
      <c r="CB174" s="30">
        <f t="shared" si="197"/>
        <v>0</v>
      </c>
      <c r="CC174" s="30">
        <f t="shared" si="197"/>
        <v>0</v>
      </c>
      <c r="CD174" s="30">
        <f t="shared" si="197"/>
        <v>0</v>
      </c>
      <c r="CE174" s="30">
        <f t="shared" si="197"/>
        <v>0</v>
      </c>
      <c r="CF174" s="30">
        <f t="shared" si="197"/>
        <v>0</v>
      </c>
      <c r="CG174" s="30">
        <f t="shared" si="197"/>
        <v>0</v>
      </c>
      <c r="CH174" s="33">
        <f t="shared" si="197"/>
        <v>0</v>
      </c>
    </row>
    <row r="175" spans="1:86" ht="15.75" hidden="1" customHeight="1" x14ac:dyDescent="0.3">
      <c r="A175" s="569"/>
      <c r="B175" s="14"/>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12"/>
    </row>
    <row r="176" spans="1:86" ht="15.75" hidden="1" customHeight="1" x14ac:dyDescent="0.3">
      <c r="A176" s="569"/>
      <c r="B176" s="285" t="s">
        <v>26</v>
      </c>
      <c r="C176" s="30">
        <f>SUM(C162:C175)</f>
        <v>0</v>
      </c>
      <c r="D176" s="30">
        <f>SUM(D162:D175)</f>
        <v>0</v>
      </c>
      <c r="E176" s="30">
        <f t="shared" ref="E176:BP176" si="198">SUM(E162:E175)</f>
        <v>5.1551424167231152</v>
      </c>
      <c r="F176" s="30">
        <f t="shared" si="198"/>
        <v>11.771461550528661</v>
      </c>
      <c r="G176" s="30">
        <f t="shared" si="198"/>
        <v>27.047277862182902</v>
      </c>
      <c r="H176" s="30">
        <f t="shared" si="198"/>
        <v>107.5652399643452</v>
      </c>
      <c r="I176" s="30">
        <f t="shared" si="198"/>
        <v>237.94034346661493</v>
      </c>
      <c r="J176" s="30">
        <f t="shared" si="198"/>
        <v>329.62018484523344</v>
      </c>
      <c r="K176" s="30">
        <f t="shared" si="198"/>
        <v>319.8248833693072</v>
      </c>
      <c r="L176" s="30">
        <f t="shared" si="198"/>
        <v>177.99818206633239</v>
      </c>
      <c r="M176" s="30">
        <f t="shared" si="198"/>
        <v>163.43482498291195</v>
      </c>
      <c r="N176" s="30">
        <f t="shared" si="198"/>
        <v>304.29077558506663</v>
      </c>
      <c r="O176" s="30">
        <f t="shared" si="198"/>
        <v>570.61176836845277</v>
      </c>
      <c r="P176" s="30">
        <f t="shared" si="198"/>
        <v>419.21263597061795</v>
      </c>
      <c r="Q176" s="30">
        <f t="shared" si="198"/>
        <v>504.74689034809091</v>
      </c>
      <c r="R176" s="30">
        <f t="shared" si="198"/>
        <v>365.97874272739313</v>
      </c>
      <c r="S176" s="30">
        <f t="shared" si="198"/>
        <v>525.04540414938037</v>
      </c>
      <c r="T176" s="30">
        <f t="shared" si="198"/>
        <v>1847.0632124937108</v>
      </c>
      <c r="U176" s="30">
        <f t="shared" si="198"/>
        <v>2077.5743633313382</v>
      </c>
      <c r="V176" s="30">
        <f t="shared" si="198"/>
        <v>1760.6105223566585</v>
      </c>
      <c r="W176" s="30">
        <f t="shared" si="198"/>
        <v>1532.5057712810185</v>
      </c>
      <c r="X176" s="30">
        <f t="shared" si="198"/>
        <v>704.62108851831897</v>
      </c>
      <c r="Y176" s="30">
        <f t="shared" si="198"/>
        <v>538.18135880348404</v>
      </c>
      <c r="Z176" s="30">
        <f t="shared" si="198"/>
        <v>458.91642215246941</v>
      </c>
      <c r="AA176" s="30">
        <f t="shared" si="198"/>
        <v>570.61176836845277</v>
      </c>
      <c r="AB176" s="30">
        <f t="shared" si="198"/>
        <v>419.21263597061795</v>
      </c>
      <c r="AC176" s="30">
        <f t="shared" si="198"/>
        <v>504.74689034809091</v>
      </c>
      <c r="AD176" s="30">
        <f t="shared" si="198"/>
        <v>365.97874272739313</v>
      </c>
      <c r="AE176" s="30">
        <f t="shared" si="198"/>
        <v>525.04540414938037</v>
      </c>
      <c r="AF176" s="30">
        <f t="shared" si="198"/>
        <v>1847.0632124937108</v>
      </c>
      <c r="AG176" s="30">
        <f t="shared" si="198"/>
        <v>2077.5743633313382</v>
      </c>
      <c r="AH176" s="30">
        <f t="shared" si="198"/>
        <v>1760.6105223566585</v>
      </c>
      <c r="AI176" s="30">
        <f t="shared" si="198"/>
        <v>1532.5057712810185</v>
      </c>
      <c r="AJ176" s="30">
        <f t="shared" si="198"/>
        <v>704.62108851831897</v>
      </c>
      <c r="AK176" s="30">
        <f t="shared" si="198"/>
        <v>538.18135880348404</v>
      </c>
      <c r="AL176" s="30">
        <f t="shared" si="198"/>
        <v>458.91642215246941</v>
      </c>
      <c r="AM176" s="30">
        <f t="shared" si="198"/>
        <v>570.61176836845277</v>
      </c>
      <c r="AN176" s="30">
        <f t="shared" si="198"/>
        <v>419.21263597061795</v>
      </c>
      <c r="AO176" s="30">
        <f t="shared" si="198"/>
        <v>504.74689034809091</v>
      </c>
      <c r="AP176" s="30">
        <f t="shared" si="198"/>
        <v>365.97874272739313</v>
      </c>
      <c r="AQ176" s="30">
        <f t="shared" si="198"/>
        <v>525.04540414938037</v>
      </c>
      <c r="AR176" s="30">
        <f t="shared" si="198"/>
        <v>1847.0632124937108</v>
      </c>
      <c r="AS176" s="30">
        <f t="shared" si="198"/>
        <v>2077.5743633313382</v>
      </c>
      <c r="AT176" s="30">
        <f t="shared" si="198"/>
        <v>1760.6105223566585</v>
      </c>
      <c r="AU176" s="30">
        <f t="shared" si="198"/>
        <v>1532.5057712810185</v>
      </c>
      <c r="AV176" s="30">
        <f t="shared" si="198"/>
        <v>704.62108851831897</v>
      </c>
      <c r="AW176" s="30">
        <f t="shared" si="198"/>
        <v>538.18135880348404</v>
      </c>
      <c r="AX176" s="30">
        <f t="shared" si="198"/>
        <v>458.91642215246941</v>
      </c>
      <c r="AY176" s="30">
        <f t="shared" si="198"/>
        <v>570.61176836845277</v>
      </c>
      <c r="AZ176" s="30">
        <f t="shared" si="198"/>
        <v>419.21263597061795</v>
      </c>
      <c r="BA176" s="30">
        <f t="shared" si="198"/>
        <v>504.74689034809091</v>
      </c>
      <c r="BB176" s="30">
        <f t="shared" si="198"/>
        <v>365.97874272739313</v>
      </c>
      <c r="BC176" s="30">
        <f t="shared" si="198"/>
        <v>525.04540414938037</v>
      </c>
      <c r="BD176" s="30">
        <f t="shared" si="198"/>
        <v>1847.0632124937108</v>
      </c>
      <c r="BE176" s="30">
        <f t="shared" si="198"/>
        <v>2077.5743633313382</v>
      </c>
      <c r="BF176" s="30">
        <f t="shared" si="198"/>
        <v>1760.6105223566585</v>
      </c>
      <c r="BG176" s="30">
        <f t="shared" si="198"/>
        <v>1532.5057712810185</v>
      </c>
      <c r="BH176" s="30">
        <f t="shared" si="198"/>
        <v>704.62108851831897</v>
      </c>
      <c r="BI176" s="30">
        <f t="shared" si="198"/>
        <v>538.18135880348404</v>
      </c>
      <c r="BJ176" s="30">
        <f t="shared" si="198"/>
        <v>458.91642215246941</v>
      </c>
      <c r="BK176" s="30">
        <f t="shared" si="198"/>
        <v>570.61176836845277</v>
      </c>
      <c r="BL176" s="30">
        <f t="shared" si="198"/>
        <v>419.21263597061795</v>
      </c>
      <c r="BM176" s="30">
        <f t="shared" si="198"/>
        <v>504.74689034809091</v>
      </c>
      <c r="BN176" s="30">
        <f t="shared" si="198"/>
        <v>365.97874272739313</v>
      </c>
      <c r="BO176" s="30">
        <f t="shared" si="198"/>
        <v>525.04540414938037</v>
      </c>
      <c r="BP176" s="30">
        <f t="shared" si="198"/>
        <v>1847.0632124937108</v>
      </c>
      <c r="BQ176" s="30">
        <f t="shared" ref="BQ176:CH176" si="199">SUM(BQ162:BQ175)</f>
        <v>2077.5743633313382</v>
      </c>
      <c r="BR176" s="30">
        <f t="shared" si="199"/>
        <v>1760.6105223566585</v>
      </c>
      <c r="BS176" s="30">
        <f t="shared" si="199"/>
        <v>1532.5057712810185</v>
      </c>
      <c r="BT176" s="30">
        <f t="shared" si="199"/>
        <v>704.62108851831897</v>
      </c>
      <c r="BU176" s="30">
        <f t="shared" si="199"/>
        <v>538.18135880348404</v>
      </c>
      <c r="BV176" s="30">
        <f t="shared" si="199"/>
        <v>458.91642215246941</v>
      </c>
      <c r="BW176" s="30">
        <f t="shared" si="199"/>
        <v>570.61176836845277</v>
      </c>
      <c r="BX176" s="30">
        <f t="shared" si="199"/>
        <v>419.21263597061795</v>
      </c>
      <c r="BY176" s="30">
        <f t="shared" si="199"/>
        <v>504.74689034809091</v>
      </c>
      <c r="BZ176" s="30">
        <f t="shared" si="199"/>
        <v>365.97874272739313</v>
      </c>
      <c r="CA176" s="30">
        <f t="shared" si="199"/>
        <v>525.04540414938037</v>
      </c>
      <c r="CB176" s="30">
        <f t="shared" si="199"/>
        <v>1847.0632124937108</v>
      </c>
      <c r="CC176" s="30">
        <f t="shared" si="199"/>
        <v>2077.5743633313382</v>
      </c>
      <c r="CD176" s="30">
        <f t="shared" si="199"/>
        <v>1760.6105223566585</v>
      </c>
      <c r="CE176" s="30">
        <f t="shared" si="199"/>
        <v>1532.5057712810185</v>
      </c>
      <c r="CF176" s="30">
        <f t="shared" si="199"/>
        <v>704.62108851831897</v>
      </c>
      <c r="CG176" s="30">
        <f t="shared" si="199"/>
        <v>538.18135880348404</v>
      </c>
      <c r="CH176" s="33">
        <f t="shared" si="199"/>
        <v>458.91642215246941</v>
      </c>
    </row>
    <row r="177" spans="1:86" ht="16.5" hidden="1" customHeight="1" thickBot="1" x14ac:dyDescent="0.35">
      <c r="A177" s="570"/>
      <c r="B177" s="158" t="s">
        <v>27</v>
      </c>
      <c r="C177" s="31">
        <f>C176</f>
        <v>0</v>
      </c>
      <c r="D177" s="31">
        <f>C177+D176</f>
        <v>0</v>
      </c>
      <c r="E177" s="31">
        <f t="shared" ref="E177:BP177" si="200">D177+E176</f>
        <v>5.1551424167231152</v>
      </c>
      <c r="F177" s="31">
        <f t="shared" si="200"/>
        <v>16.926603967251776</v>
      </c>
      <c r="G177" s="31">
        <f t="shared" si="200"/>
        <v>43.973881829434674</v>
      </c>
      <c r="H177" s="31">
        <f t="shared" si="200"/>
        <v>151.53912179377988</v>
      </c>
      <c r="I177" s="31">
        <f t="shared" si="200"/>
        <v>389.47946526039482</v>
      </c>
      <c r="J177" s="31">
        <f t="shared" si="200"/>
        <v>719.09965010562826</v>
      </c>
      <c r="K177" s="31">
        <f t="shared" si="200"/>
        <v>1038.9245334749355</v>
      </c>
      <c r="L177" s="31">
        <f t="shared" si="200"/>
        <v>1216.922715541268</v>
      </c>
      <c r="M177" s="31">
        <f t="shared" si="200"/>
        <v>1380.35754052418</v>
      </c>
      <c r="N177" s="31">
        <f t="shared" si="200"/>
        <v>1684.6483161092465</v>
      </c>
      <c r="O177" s="31">
        <f t="shared" si="200"/>
        <v>2255.2600844776994</v>
      </c>
      <c r="P177" s="31">
        <f t="shared" si="200"/>
        <v>2674.4727204483174</v>
      </c>
      <c r="Q177" s="31">
        <f t="shared" si="200"/>
        <v>3179.2196107964082</v>
      </c>
      <c r="R177" s="31">
        <f t="shared" si="200"/>
        <v>3545.1983535238014</v>
      </c>
      <c r="S177" s="31">
        <f t="shared" si="200"/>
        <v>4070.2437576731818</v>
      </c>
      <c r="T177" s="31">
        <f t="shared" si="200"/>
        <v>5917.3069701668928</v>
      </c>
      <c r="U177" s="31">
        <f t="shared" si="200"/>
        <v>7994.8813334982315</v>
      </c>
      <c r="V177" s="31">
        <f t="shared" si="200"/>
        <v>9755.4918558548907</v>
      </c>
      <c r="W177" s="31">
        <f t="shared" si="200"/>
        <v>11287.997627135908</v>
      </c>
      <c r="X177" s="31">
        <f t="shared" si="200"/>
        <v>11992.618715654227</v>
      </c>
      <c r="Y177" s="31">
        <f t="shared" si="200"/>
        <v>12530.800074457711</v>
      </c>
      <c r="Z177" s="31">
        <f t="shared" si="200"/>
        <v>12989.716496610181</v>
      </c>
      <c r="AA177" s="31">
        <f t="shared" si="200"/>
        <v>13560.328264978634</v>
      </c>
      <c r="AB177" s="31">
        <f t="shared" si="200"/>
        <v>13979.540900949252</v>
      </c>
      <c r="AC177" s="31">
        <f t="shared" si="200"/>
        <v>14484.287791297344</v>
      </c>
      <c r="AD177" s="31">
        <f t="shared" si="200"/>
        <v>14850.266534024737</v>
      </c>
      <c r="AE177" s="31">
        <f t="shared" si="200"/>
        <v>15375.311938174116</v>
      </c>
      <c r="AF177" s="31">
        <f t="shared" si="200"/>
        <v>17222.375150667827</v>
      </c>
      <c r="AG177" s="31">
        <f t="shared" si="200"/>
        <v>19299.949513999167</v>
      </c>
      <c r="AH177" s="31">
        <f t="shared" si="200"/>
        <v>21060.560036355826</v>
      </c>
      <c r="AI177" s="31">
        <f t="shared" si="200"/>
        <v>22593.065807636845</v>
      </c>
      <c r="AJ177" s="31">
        <f t="shared" si="200"/>
        <v>23297.686896155163</v>
      </c>
      <c r="AK177" s="31">
        <f t="shared" si="200"/>
        <v>23835.868254958648</v>
      </c>
      <c r="AL177" s="31">
        <f t="shared" si="200"/>
        <v>24294.784677111118</v>
      </c>
      <c r="AM177" s="31">
        <f t="shared" si="200"/>
        <v>24865.396445479571</v>
      </c>
      <c r="AN177" s="31">
        <f t="shared" si="200"/>
        <v>25284.609081450188</v>
      </c>
      <c r="AO177" s="31">
        <f t="shared" si="200"/>
        <v>25789.355971798279</v>
      </c>
      <c r="AP177" s="31">
        <f t="shared" si="200"/>
        <v>26155.33471452567</v>
      </c>
      <c r="AQ177" s="31">
        <f t="shared" si="200"/>
        <v>26680.38011867505</v>
      </c>
      <c r="AR177" s="31">
        <f t="shared" si="200"/>
        <v>28527.443331168761</v>
      </c>
      <c r="AS177" s="31">
        <f t="shared" si="200"/>
        <v>30605.0176945001</v>
      </c>
      <c r="AT177" s="31">
        <f t="shared" si="200"/>
        <v>32365.62821685676</v>
      </c>
      <c r="AU177" s="31">
        <f t="shared" si="200"/>
        <v>33898.133988137779</v>
      </c>
      <c r="AV177" s="31">
        <f t="shared" si="200"/>
        <v>34602.755076656096</v>
      </c>
      <c r="AW177" s="31">
        <f t="shared" si="200"/>
        <v>35140.936435459582</v>
      </c>
      <c r="AX177" s="31">
        <f t="shared" si="200"/>
        <v>35599.852857612052</v>
      </c>
      <c r="AY177" s="31">
        <f t="shared" si="200"/>
        <v>36170.464625980501</v>
      </c>
      <c r="AZ177" s="31">
        <f t="shared" si="200"/>
        <v>36589.677261951118</v>
      </c>
      <c r="BA177" s="31">
        <f t="shared" si="200"/>
        <v>37094.424152299209</v>
      </c>
      <c r="BB177" s="31">
        <f t="shared" si="200"/>
        <v>37460.4028950266</v>
      </c>
      <c r="BC177" s="31">
        <f t="shared" si="200"/>
        <v>37985.44829917598</v>
      </c>
      <c r="BD177" s="31">
        <f t="shared" si="200"/>
        <v>39832.511511669691</v>
      </c>
      <c r="BE177" s="31">
        <f t="shared" si="200"/>
        <v>41910.08587500103</v>
      </c>
      <c r="BF177" s="31">
        <f t="shared" si="200"/>
        <v>43670.696397357686</v>
      </c>
      <c r="BG177" s="31">
        <f t="shared" si="200"/>
        <v>45203.202168638702</v>
      </c>
      <c r="BH177" s="31">
        <f t="shared" si="200"/>
        <v>45907.823257157019</v>
      </c>
      <c r="BI177" s="31">
        <f t="shared" si="200"/>
        <v>46446.004615960504</v>
      </c>
      <c r="BJ177" s="31">
        <f t="shared" si="200"/>
        <v>46904.921038112974</v>
      </c>
      <c r="BK177" s="31">
        <f t="shared" si="200"/>
        <v>47475.532806481424</v>
      </c>
      <c r="BL177" s="31">
        <f t="shared" si="200"/>
        <v>47894.74544245204</v>
      </c>
      <c r="BM177" s="31">
        <f t="shared" si="200"/>
        <v>48399.492332800131</v>
      </c>
      <c r="BN177" s="31">
        <f t="shared" si="200"/>
        <v>48765.471075527523</v>
      </c>
      <c r="BO177" s="31">
        <f t="shared" si="200"/>
        <v>49290.516479676902</v>
      </c>
      <c r="BP177" s="31">
        <f t="shared" si="200"/>
        <v>51137.579692170613</v>
      </c>
      <c r="BQ177" s="31">
        <f t="shared" ref="BQ177:CH177" si="201">BP177+BQ176</f>
        <v>53215.154055501953</v>
      </c>
      <c r="BR177" s="31">
        <f t="shared" si="201"/>
        <v>54975.764577858608</v>
      </c>
      <c r="BS177" s="31">
        <f t="shared" si="201"/>
        <v>56508.270349139624</v>
      </c>
      <c r="BT177" s="31">
        <f t="shared" si="201"/>
        <v>57212.891437657941</v>
      </c>
      <c r="BU177" s="31">
        <f t="shared" si="201"/>
        <v>57751.072796461427</v>
      </c>
      <c r="BV177" s="31">
        <f t="shared" si="201"/>
        <v>58209.989218613897</v>
      </c>
      <c r="BW177" s="31">
        <f t="shared" si="201"/>
        <v>58780.600986982347</v>
      </c>
      <c r="BX177" s="31">
        <f t="shared" si="201"/>
        <v>59199.813622952963</v>
      </c>
      <c r="BY177" s="31">
        <f t="shared" si="201"/>
        <v>59704.560513301054</v>
      </c>
      <c r="BZ177" s="31">
        <f t="shared" si="201"/>
        <v>60070.539256028445</v>
      </c>
      <c r="CA177" s="31">
        <f t="shared" si="201"/>
        <v>60595.584660177825</v>
      </c>
      <c r="CB177" s="31">
        <f t="shared" si="201"/>
        <v>62442.647872671536</v>
      </c>
      <c r="CC177" s="31">
        <f t="shared" si="201"/>
        <v>64520.222236002875</v>
      </c>
      <c r="CD177" s="31">
        <f t="shared" si="201"/>
        <v>66280.832758359538</v>
      </c>
      <c r="CE177" s="31">
        <f t="shared" si="201"/>
        <v>67813.338529640561</v>
      </c>
      <c r="CF177" s="31">
        <f t="shared" si="201"/>
        <v>68517.959618158886</v>
      </c>
      <c r="CG177" s="31">
        <f t="shared" si="201"/>
        <v>69056.140976962371</v>
      </c>
      <c r="CH177" s="34">
        <f t="shared" si="201"/>
        <v>69515.057399114841</v>
      </c>
    </row>
    <row r="178" spans="1:86" hidden="1" x14ac:dyDescent="0.3">
      <c r="A178" s="115"/>
      <c r="B178" s="115" t="s">
        <v>129</v>
      </c>
      <c r="C178" s="120">
        <f>C157+C176</f>
        <v>0</v>
      </c>
      <c r="D178" s="120"/>
      <c r="E178" s="120">
        <f>E157+E176</f>
        <v>71.390043320047241</v>
      </c>
      <c r="F178" s="120">
        <f t="shared" ref="F178:N178" si="202">F157+F176</f>
        <v>165.14027315982258</v>
      </c>
      <c r="G178" s="120">
        <f t="shared" si="202"/>
        <v>358.88339792868868</v>
      </c>
      <c r="H178" s="120">
        <f t="shared" si="202"/>
        <v>839.24193638076395</v>
      </c>
      <c r="I178" s="120">
        <f t="shared" si="202"/>
        <v>1850.0316489712197</v>
      </c>
      <c r="J178" s="120">
        <f t="shared" si="202"/>
        <v>2387.1280415062993</v>
      </c>
      <c r="K178" s="120">
        <f t="shared" si="202"/>
        <v>2616.0952033869826</v>
      </c>
      <c r="L178" s="120">
        <f t="shared" si="202"/>
        <v>2094.0881327394554</v>
      </c>
      <c r="M178" s="120">
        <f t="shared" si="202"/>
        <v>2088.0778972094167</v>
      </c>
      <c r="N178" s="120">
        <f t="shared" si="202"/>
        <v>4858.269127291007</v>
      </c>
    </row>
    <row r="179" spans="1:86" hidden="1" x14ac:dyDescent="0.3">
      <c r="A179" s="115"/>
      <c r="B179" s="115" t="s">
        <v>188</v>
      </c>
      <c r="C179" s="118">
        <f>C178-C73</f>
        <v>0</v>
      </c>
      <c r="D179" s="118">
        <f t="shared" ref="D179:BO179" si="203">D178-D73</f>
        <v>0</v>
      </c>
      <c r="E179" s="118">
        <f t="shared" si="203"/>
        <v>-3.2787303779002741E-4</v>
      </c>
      <c r="F179" s="118">
        <f t="shared" si="203"/>
        <v>7.8807002603298315E-4</v>
      </c>
      <c r="G179" s="118">
        <f t="shared" si="203"/>
        <v>-9.8404745921243375E-4</v>
      </c>
      <c r="H179" s="118">
        <f t="shared" si="203"/>
        <v>-3.5354544638721563E-3</v>
      </c>
      <c r="I179" s="118">
        <f t="shared" si="203"/>
        <v>0</v>
      </c>
      <c r="J179" s="118">
        <f t="shared" si="203"/>
        <v>0</v>
      </c>
      <c r="K179" s="118">
        <f t="shared" si="203"/>
        <v>0</v>
      </c>
      <c r="L179" s="118">
        <f t="shared" si="203"/>
        <v>0</v>
      </c>
      <c r="M179" s="118">
        <f t="shared" si="203"/>
        <v>0</v>
      </c>
      <c r="N179" s="118">
        <f t="shared" si="203"/>
        <v>0</v>
      </c>
      <c r="O179" s="118">
        <f t="shared" si="203"/>
        <v>-8057.7074959513284</v>
      </c>
      <c r="P179" s="118">
        <f t="shared" si="203"/>
        <v>-6205.4033959370108</v>
      </c>
      <c r="Q179" s="118">
        <f t="shared" si="203"/>
        <v>-6860.5236461845516</v>
      </c>
      <c r="R179" s="118">
        <f t="shared" si="203"/>
        <v>-6675.6480397337127</v>
      </c>
      <c r="S179" s="118">
        <f t="shared" si="203"/>
        <v>-8388.6584659211767</v>
      </c>
      <c r="T179" s="118">
        <f t="shared" si="203"/>
        <v>-13899.444627276254</v>
      </c>
      <c r="U179" s="118">
        <f t="shared" si="203"/>
        <v>-17011.596434253133</v>
      </c>
      <c r="V179" s="118">
        <f t="shared" si="203"/>
        <v>-13894.304474894394</v>
      </c>
      <c r="W179" s="118">
        <f t="shared" si="203"/>
        <v>-13232.99589850882</v>
      </c>
      <c r="X179" s="118">
        <f t="shared" si="203"/>
        <v>-8195.7598829925228</v>
      </c>
      <c r="Y179" s="118">
        <f t="shared" si="203"/>
        <v>-6903.2214380514706</v>
      </c>
      <c r="Z179" s="118">
        <f t="shared" si="203"/>
        <v>-7331.5725058236003</v>
      </c>
      <c r="AA179" s="118">
        <f t="shared" si="203"/>
        <v>-8057.7074959513284</v>
      </c>
      <c r="AB179" s="118">
        <f t="shared" si="203"/>
        <v>-6205.4033959370108</v>
      </c>
      <c r="AC179" s="118">
        <f t="shared" si="203"/>
        <v>-6860.5236461845516</v>
      </c>
      <c r="AD179" s="118">
        <f t="shared" si="203"/>
        <v>-6675.6480397337127</v>
      </c>
      <c r="AE179" s="118">
        <f t="shared" si="203"/>
        <v>-8388.6584659211767</v>
      </c>
      <c r="AF179" s="118">
        <f t="shared" si="203"/>
        <v>-13899.444627276254</v>
      </c>
      <c r="AG179" s="118">
        <f t="shared" si="203"/>
        <v>-17011.596434253133</v>
      </c>
      <c r="AH179" s="118">
        <f t="shared" si="203"/>
        <v>-13894.304474894394</v>
      </c>
      <c r="AI179" s="118">
        <f t="shared" si="203"/>
        <v>-13232.99589850882</v>
      </c>
      <c r="AJ179" s="118">
        <f t="shared" si="203"/>
        <v>-8195.7598829925228</v>
      </c>
      <c r="AK179" s="118">
        <f t="shared" si="203"/>
        <v>-6903.2214380514706</v>
      </c>
      <c r="AL179" s="118">
        <f t="shared" si="203"/>
        <v>-7331.5725058236003</v>
      </c>
      <c r="AM179" s="118">
        <f t="shared" si="203"/>
        <v>-8057.7074959513284</v>
      </c>
      <c r="AN179" s="118">
        <f t="shared" si="203"/>
        <v>-6205.4033959370108</v>
      </c>
      <c r="AO179" s="118">
        <f t="shared" si="203"/>
        <v>-6860.5236461845516</v>
      </c>
      <c r="AP179" s="118">
        <f t="shared" si="203"/>
        <v>-6675.6480397337127</v>
      </c>
      <c r="AQ179" s="118">
        <f t="shared" si="203"/>
        <v>-8388.6584659211767</v>
      </c>
      <c r="AR179" s="118">
        <f t="shared" si="203"/>
        <v>-13899.444627276254</v>
      </c>
      <c r="AS179" s="118">
        <f t="shared" si="203"/>
        <v>-17011.596434253133</v>
      </c>
      <c r="AT179" s="118">
        <f t="shared" si="203"/>
        <v>-13894.304474894394</v>
      </c>
      <c r="AU179" s="118">
        <f t="shared" si="203"/>
        <v>-13232.99589850882</v>
      </c>
      <c r="AV179" s="118">
        <f t="shared" si="203"/>
        <v>-8195.7598829925228</v>
      </c>
      <c r="AW179" s="118">
        <f t="shared" si="203"/>
        <v>-6903.2214380514706</v>
      </c>
      <c r="AX179" s="118">
        <f t="shared" si="203"/>
        <v>-7331.5725058236003</v>
      </c>
      <c r="AY179" s="118">
        <f t="shared" si="203"/>
        <v>-8057.7074959513284</v>
      </c>
      <c r="AZ179" s="118">
        <f t="shared" si="203"/>
        <v>-6205.4033959370108</v>
      </c>
      <c r="BA179" s="118">
        <f t="shared" si="203"/>
        <v>-6860.5236461845516</v>
      </c>
      <c r="BB179" s="118">
        <f t="shared" si="203"/>
        <v>-6675.6480397337127</v>
      </c>
      <c r="BC179" s="118">
        <f t="shared" si="203"/>
        <v>-8388.6584659211767</v>
      </c>
      <c r="BD179" s="118">
        <f t="shared" si="203"/>
        <v>-13899.444627276254</v>
      </c>
      <c r="BE179" s="118">
        <f t="shared" si="203"/>
        <v>-17011.596434253133</v>
      </c>
      <c r="BF179" s="118">
        <f t="shared" si="203"/>
        <v>-13894.304474894394</v>
      </c>
      <c r="BG179" s="118">
        <f t="shared" si="203"/>
        <v>-13232.99589850882</v>
      </c>
      <c r="BH179" s="118">
        <f t="shared" si="203"/>
        <v>-8195.7598829925228</v>
      </c>
      <c r="BI179" s="118">
        <f t="shared" si="203"/>
        <v>-6903.2214380514706</v>
      </c>
      <c r="BJ179" s="118">
        <f t="shared" si="203"/>
        <v>-7331.5725058236003</v>
      </c>
      <c r="BK179" s="118">
        <f t="shared" si="203"/>
        <v>-8057.7074959513284</v>
      </c>
      <c r="BL179" s="118">
        <f t="shared" si="203"/>
        <v>-6205.4033959370108</v>
      </c>
      <c r="BM179" s="118">
        <f t="shared" si="203"/>
        <v>-6860.5236461845516</v>
      </c>
      <c r="BN179" s="118">
        <f t="shared" si="203"/>
        <v>-6675.6480397337127</v>
      </c>
      <c r="BO179" s="118">
        <f t="shared" si="203"/>
        <v>-8388.6584659211767</v>
      </c>
      <c r="BP179" s="118">
        <f t="shared" ref="BP179:CH179" si="204">BP178-BP73</f>
        <v>-13899.444627276254</v>
      </c>
      <c r="BQ179" s="118">
        <f t="shared" si="204"/>
        <v>-17011.596434253133</v>
      </c>
      <c r="BR179" s="118">
        <f t="shared" si="204"/>
        <v>-13894.304474894394</v>
      </c>
      <c r="BS179" s="118">
        <f t="shared" si="204"/>
        <v>-13232.99589850882</v>
      </c>
      <c r="BT179" s="118">
        <f t="shared" si="204"/>
        <v>-8195.7598829925228</v>
      </c>
      <c r="BU179" s="118">
        <f t="shared" si="204"/>
        <v>-6903.2214380514706</v>
      </c>
      <c r="BV179" s="118">
        <f t="shared" si="204"/>
        <v>-7331.5725058236003</v>
      </c>
      <c r="BW179" s="118">
        <f t="shared" si="204"/>
        <v>-8057.7074959513284</v>
      </c>
      <c r="BX179" s="118">
        <f t="shared" si="204"/>
        <v>-6205.4033959370108</v>
      </c>
      <c r="BY179" s="118">
        <f t="shared" si="204"/>
        <v>-6860.5236461845516</v>
      </c>
      <c r="BZ179" s="118">
        <f t="shared" si="204"/>
        <v>-6675.6480397337127</v>
      </c>
      <c r="CA179" s="118">
        <f t="shared" si="204"/>
        <v>-8388.6584659211767</v>
      </c>
      <c r="CB179" s="118">
        <f t="shared" si="204"/>
        <v>-13899.444627276254</v>
      </c>
      <c r="CC179" s="118">
        <f t="shared" si="204"/>
        <v>-17011.596434253133</v>
      </c>
      <c r="CD179" s="118">
        <f t="shared" si="204"/>
        <v>-13894.304474894394</v>
      </c>
      <c r="CE179" s="118">
        <f t="shared" si="204"/>
        <v>-13232.99589850882</v>
      </c>
      <c r="CF179" s="118">
        <f t="shared" si="204"/>
        <v>-8195.7598829925228</v>
      </c>
      <c r="CG179" s="118">
        <f t="shared" si="204"/>
        <v>-6903.2214380514706</v>
      </c>
      <c r="CH179" s="118">
        <f t="shared" si="204"/>
        <v>-7331.5725058236003</v>
      </c>
    </row>
    <row r="180" spans="1:86" ht="15" hidden="1" thickBot="1" x14ac:dyDescent="0.35">
      <c r="A180" s="115"/>
      <c r="B180" s="115"/>
      <c r="C180" s="118"/>
      <c r="D180" s="118"/>
      <c r="E180" s="118"/>
      <c r="F180" s="118"/>
      <c r="G180" s="118"/>
      <c r="H180" s="118"/>
      <c r="I180" s="118"/>
      <c r="J180" s="118"/>
      <c r="K180" s="118"/>
      <c r="L180" s="118"/>
      <c r="M180" s="118"/>
      <c r="N180" s="118"/>
    </row>
    <row r="181" spans="1:86" ht="15" hidden="1" thickBot="1" x14ac:dyDescent="0.35">
      <c r="A181" s="115"/>
      <c r="B181" s="305" t="s">
        <v>39</v>
      </c>
      <c r="C181" s="176">
        <f>C$4</f>
        <v>44927</v>
      </c>
      <c r="D181" s="176">
        <f t="shared" ref="D181:BO181" si="205">D$4</f>
        <v>44958</v>
      </c>
      <c r="E181" s="176">
        <f t="shared" si="205"/>
        <v>44986</v>
      </c>
      <c r="F181" s="176">
        <f t="shared" si="205"/>
        <v>45017</v>
      </c>
      <c r="G181" s="176">
        <f t="shared" si="205"/>
        <v>45047</v>
      </c>
      <c r="H181" s="176">
        <f t="shared" si="205"/>
        <v>45078</v>
      </c>
      <c r="I181" s="176">
        <f t="shared" si="205"/>
        <v>45108</v>
      </c>
      <c r="J181" s="176">
        <f t="shared" si="205"/>
        <v>45139</v>
      </c>
      <c r="K181" s="176">
        <f t="shared" si="205"/>
        <v>45170</v>
      </c>
      <c r="L181" s="176">
        <f t="shared" si="205"/>
        <v>45200</v>
      </c>
      <c r="M181" s="176">
        <f t="shared" si="205"/>
        <v>45231</v>
      </c>
      <c r="N181" s="176">
        <f t="shared" si="205"/>
        <v>45261</v>
      </c>
      <c r="O181" s="176">
        <f t="shared" si="205"/>
        <v>45292</v>
      </c>
      <c r="P181" s="176">
        <f t="shared" si="205"/>
        <v>45323</v>
      </c>
      <c r="Q181" s="176">
        <f t="shared" si="205"/>
        <v>45352</v>
      </c>
      <c r="R181" s="176">
        <f t="shared" si="205"/>
        <v>45383</v>
      </c>
      <c r="S181" s="176">
        <f t="shared" si="205"/>
        <v>45413</v>
      </c>
      <c r="T181" s="176">
        <f t="shared" si="205"/>
        <v>45444</v>
      </c>
      <c r="U181" s="176">
        <f t="shared" si="205"/>
        <v>45474</v>
      </c>
      <c r="V181" s="176">
        <f t="shared" si="205"/>
        <v>45505</v>
      </c>
      <c r="W181" s="176">
        <f t="shared" si="205"/>
        <v>45536</v>
      </c>
      <c r="X181" s="176">
        <f t="shared" si="205"/>
        <v>45566</v>
      </c>
      <c r="Y181" s="176">
        <f t="shared" si="205"/>
        <v>45597</v>
      </c>
      <c r="Z181" s="176">
        <f t="shared" si="205"/>
        <v>45627</v>
      </c>
      <c r="AA181" s="176">
        <f t="shared" si="205"/>
        <v>45658</v>
      </c>
      <c r="AB181" s="176">
        <f t="shared" si="205"/>
        <v>45689</v>
      </c>
      <c r="AC181" s="176">
        <f t="shared" si="205"/>
        <v>45717</v>
      </c>
      <c r="AD181" s="176">
        <f t="shared" si="205"/>
        <v>45748</v>
      </c>
      <c r="AE181" s="176">
        <f t="shared" si="205"/>
        <v>45778</v>
      </c>
      <c r="AF181" s="176">
        <f t="shared" si="205"/>
        <v>45809</v>
      </c>
      <c r="AG181" s="176">
        <f t="shared" si="205"/>
        <v>45839</v>
      </c>
      <c r="AH181" s="176">
        <f t="shared" si="205"/>
        <v>45870</v>
      </c>
      <c r="AI181" s="176">
        <f t="shared" si="205"/>
        <v>45901</v>
      </c>
      <c r="AJ181" s="176">
        <f t="shared" si="205"/>
        <v>45931</v>
      </c>
      <c r="AK181" s="176">
        <f t="shared" si="205"/>
        <v>45962</v>
      </c>
      <c r="AL181" s="176">
        <f t="shared" si="205"/>
        <v>45992</v>
      </c>
      <c r="AM181" s="176">
        <f t="shared" si="205"/>
        <v>46023</v>
      </c>
      <c r="AN181" s="176">
        <f t="shared" si="205"/>
        <v>46054</v>
      </c>
      <c r="AO181" s="176">
        <f t="shared" si="205"/>
        <v>46082</v>
      </c>
      <c r="AP181" s="176">
        <f t="shared" si="205"/>
        <v>46113</v>
      </c>
      <c r="AQ181" s="176">
        <f t="shared" si="205"/>
        <v>46143</v>
      </c>
      <c r="AR181" s="176">
        <f t="shared" si="205"/>
        <v>46174</v>
      </c>
      <c r="AS181" s="176">
        <f t="shared" si="205"/>
        <v>46204</v>
      </c>
      <c r="AT181" s="176">
        <f t="shared" si="205"/>
        <v>46235</v>
      </c>
      <c r="AU181" s="176">
        <f t="shared" si="205"/>
        <v>46266</v>
      </c>
      <c r="AV181" s="176">
        <f t="shared" si="205"/>
        <v>46296</v>
      </c>
      <c r="AW181" s="176">
        <f t="shared" si="205"/>
        <v>46327</v>
      </c>
      <c r="AX181" s="176">
        <f t="shared" si="205"/>
        <v>46357</v>
      </c>
      <c r="AY181" s="176">
        <f t="shared" si="205"/>
        <v>46388</v>
      </c>
      <c r="AZ181" s="176">
        <f t="shared" si="205"/>
        <v>46419</v>
      </c>
      <c r="BA181" s="176">
        <f t="shared" si="205"/>
        <v>46447</v>
      </c>
      <c r="BB181" s="176">
        <f t="shared" si="205"/>
        <v>46478</v>
      </c>
      <c r="BC181" s="176">
        <f t="shared" si="205"/>
        <v>46508</v>
      </c>
      <c r="BD181" s="176">
        <f t="shared" si="205"/>
        <v>46539</v>
      </c>
      <c r="BE181" s="176">
        <f t="shared" si="205"/>
        <v>46569</v>
      </c>
      <c r="BF181" s="176">
        <f t="shared" si="205"/>
        <v>46600</v>
      </c>
      <c r="BG181" s="176">
        <f t="shared" si="205"/>
        <v>46631</v>
      </c>
      <c r="BH181" s="176">
        <f t="shared" si="205"/>
        <v>46661</v>
      </c>
      <c r="BI181" s="176">
        <f t="shared" si="205"/>
        <v>46692</v>
      </c>
      <c r="BJ181" s="176">
        <f t="shared" si="205"/>
        <v>46722</v>
      </c>
      <c r="BK181" s="176">
        <f t="shared" si="205"/>
        <v>46753</v>
      </c>
      <c r="BL181" s="176">
        <f t="shared" si="205"/>
        <v>46784</v>
      </c>
      <c r="BM181" s="176">
        <f t="shared" si="205"/>
        <v>46813</v>
      </c>
      <c r="BN181" s="176">
        <f t="shared" si="205"/>
        <v>46844</v>
      </c>
      <c r="BO181" s="176">
        <f t="shared" si="205"/>
        <v>46874</v>
      </c>
      <c r="BP181" s="176">
        <f t="shared" ref="BP181:CH181" si="206">BP$4</f>
        <v>46905</v>
      </c>
      <c r="BQ181" s="176">
        <f t="shared" si="206"/>
        <v>46935</v>
      </c>
      <c r="BR181" s="176">
        <f t="shared" si="206"/>
        <v>46966</v>
      </c>
      <c r="BS181" s="176">
        <f t="shared" si="206"/>
        <v>46997</v>
      </c>
      <c r="BT181" s="176">
        <f t="shared" si="206"/>
        <v>47027</v>
      </c>
      <c r="BU181" s="176">
        <f t="shared" si="206"/>
        <v>47058</v>
      </c>
      <c r="BV181" s="176">
        <f t="shared" si="206"/>
        <v>47088</v>
      </c>
      <c r="BW181" s="176">
        <f t="shared" si="206"/>
        <v>47119</v>
      </c>
      <c r="BX181" s="176">
        <f t="shared" si="206"/>
        <v>47150</v>
      </c>
      <c r="BY181" s="176">
        <f t="shared" si="206"/>
        <v>47178</v>
      </c>
      <c r="BZ181" s="176">
        <f t="shared" si="206"/>
        <v>47209</v>
      </c>
      <c r="CA181" s="176">
        <f t="shared" si="206"/>
        <v>47239</v>
      </c>
      <c r="CB181" s="176">
        <f t="shared" si="206"/>
        <v>47270</v>
      </c>
      <c r="CC181" s="176">
        <f t="shared" si="206"/>
        <v>47300</v>
      </c>
      <c r="CD181" s="176">
        <f t="shared" si="206"/>
        <v>47331</v>
      </c>
      <c r="CE181" s="176">
        <f t="shared" si="206"/>
        <v>47362</v>
      </c>
      <c r="CF181" s="176">
        <f t="shared" si="206"/>
        <v>47392</v>
      </c>
      <c r="CG181" s="176">
        <f t="shared" si="206"/>
        <v>47423</v>
      </c>
      <c r="CH181" s="177">
        <f t="shared" si="206"/>
        <v>47453</v>
      </c>
    </row>
    <row r="182" spans="1:86" hidden="1" x14ac:dyDescent="0.3">
      <c r="A182" s="115"/>
      <c r="B182" s="299" t="s">
        <v>130</v>
      </c>
      <c r="C182" s="128">
        <f>C157*'YTD PROGRAM SUMMARY'!C39</f>
        <v>0</v>
      </c>
      <c r="D182" s="128">
        <f>D157*'YTD PROGRAM SUMMARY'!D39</f>
        <v>0</v>
      </c>
      <c r="E182" s="128">
        <f>E157*'YTD PROGRAM SUMMARY'!E39</f>
        <v>58.337894777798915</v>
      </c>
      <c r="F182" s="128">
        <f>F157*'YTD PROGRAM SUMMARY'!F39</f>
        <v>139.80504680616974</v>
      </c>
      <c r="G182" s="128">
        <f>G157*'YTD PROGRAM SUMMARY'!G39</f>
        <v>308.73688402586754</v>
      </c>
      <c r="H182" s="128">
        <f>H157*'YTD PROGRAM SUMMARY'!H39</f>
        <v>548.88663953988544</v>
      </c>
      <c r="I182" s="128">
        <f>I157*'YTD PROGRAM SUMMARY'!I39</f>
        <v>1454.3239678956613</v>
      </c>
      <c r="J182" s="128">
        <f>J157*'YTD PROGRAM SUMMARY'!J39</f>
        <v>1621.0369385376566</v>
      </c>
      <c r="K182" s="128">
        <f>K157*'YTD PROGRAM SUMMARY'!K39</f>
        <v>2010.1547700235726</v>
      </c>
      <c r="L182" s="128">
        <f>L157*'YTD PROGRAM SUMMARY'!L39</f>
        <v>1903.9838202082549</v>
      </c>
      <c r="M182" s="128">
        <f>M157*'YTD PROGRAM SUMMARY'!M39</f>
        <v>1735.6677549466456</v>
      </c>
      <c r="N182" s="128">
        <f>N157*'YTD PROGRAM SUMMARY'!N39</f>
        <v>4280.7084678999618</v>
      </c>
      <c r="O182" s="262">
        <f>O157*'YTD PROGRAM SUMMARY'!O39</f>
        <v>0</v>
      </c>
      <c r="P182" s="262">
        <f>P157*'YTD PROGRAM SUMMARY'!P39</f>
        <v>0</v>
      </c>
      <c r="Q182" s="262">
        <f>Q157*'YTD PROGRAM SUMMARY'!Q39</f>
        <v>0</v>
      </c>
      <c r="R182" s="262">
        <f>R157*'YTD PROGRAM SUMMARY'!R39</f>
        <v>0</v>
      </c>
      <c r="S182" s="262">
        <f>S157*'YTD PROGRAM SUMMARY'!S39</f>
        <v>0</v>
      </c>
      <c r="T182" s="262">
        <f>T157*'YTD PROGRAM SUMMARY'!T39</f>
        <v>0</v>
      </c>
      <c r="U182" s="262">
        <f>U157*'YTD PROGRAM SUMMARY'!U39</f>
        <v>0</v>
      </c>
      <c r="V182" s="262">
        <f>V157*'YTD PROGRAM SUMMARY'!V39</f>
        <v>0</v>
      </c>
      <c r="W182" s="262">
        <f>W157*'YTD PROGRAM SUMMARY'!W39</f>
        <v>0</v>
      </c>
      <c r="X182" s="262">
        <f>X157*'YTD PROGRAM SUMMARY'!X39</f>
        <v>0</v>
      </c>
      <c r="Y182" s="262">
        <f>Y157*'YTD PROGRAM SUMMARY'!Y39</f>
        <v>0</v>
      </c>
      <c r="Z182" s="262">
        <f>Z157*'YTD PROGRAM SUMMARY'!Z39</f>
        <v>0</v>
      </c>
      <c r="AA182" s="262">
        <f>AA157*'YTD PROGRAM SUMMARY'!AA39</f>
        <v>0</v>
      </c>
      <c r="AB182" s="262">
        <f>AB157*'YTD PROGRAM SUMMARY'!AB39</f>
        <v>0</v>
      </c>
      <c r="AC182" s="262">
        <f>AC157*'YTD PROGRAM SUMMARY'!AC39</f>
        <v>0</v>
      </c>
      <c r="AD182" s="262">
        <f>AD157*'YTD PROGRAM SUMMARY'!AD39</f>
        <v>0</v>
      </c>
      <c r="AE182" s="262">
        <f>AE157*'YTD PROGRAM SUMMARY'!AE39</f>
        <v>0</v>
      </c>
      <c r="AF182" s="262">
        <f>AF157*'YTD PROGRAM SUMMARY'!AF39</f>
        <v>0</v>
      </c>
      <c r="AG182" s="262">
        <f>AG157*'YTD PROGRAM SUMMARY'!AG39</f>
        <v>0</v>
      </c>
      <c r="AH182" s="262">
        <f>AH157*'YTD PROGRAM SUMMARY'!AH39</f>
        <v>0</v>
      </c>
      <c r="AI182" s="262">
        <f>AI157*'YTD PROGRAM SUMMARY'!AI39</f>
        <v>0</v>
      </c>
      <c r="AJ182" s="262">
        <f>AJ157*'YTD PROGRAM SUMMARY'!AJ39</f>
        <v>0</v>
      </c>
      <c r="AK182" s="262">
        <f>AK157*'YTD PROGRAM SUMMARY'!AK39</f>
        <v>0</v>
      </c>
      <c r="AL182" s="262">
        <f>AL157*'YTD PROGRAM SUMMARY'!AL39</f>
        <v>0</v>
      </c>
      <c r="AM182" s="262">
        <f>AM157*'YTD PROGRAM SUMMARY'!AM39</f>
        <v>0</v>
      </c>
      <c r="AN182" s="262">
        <f>AN157*'YTD PROGRAM SUMMARY'!AN39</f>
        <v>0</v>
      </c>
      <c r="AO182" s="262">
        <f>AO157*'YTD PROGRAM SUMMARY'!AO39</f>
        <v>0</v>
      </c>
      <c r="AP182" s="262">
        <f>AP157*'YTD PROGRAM SUMMARY'!AP39</f>
        <v>0</v>
      </c>
      <c r="AQ182" s="262">
        <f>AQ157*'YTD PROGRAM SUMMARY'!AQ39</f>
        <v>0</v>
      </c>
      <c r="AR182" s="262">
        <f>AR157*'YTD PROGRAM SUMMARY'!AR39</f>
        <v>0</v>
      </c>
      <c r="AS182" s="262">
        <f>AS157*'YTD PROGRAM SUMMARY'!AS39</f>
        <v>0</v>
      </c>
      <c r="AT182" s="262">
        <f>AT157*'YTD PROGRAM SUMMARY'!AT39</f>
        <v>0</v>
      </c>
      <c r="AU182" s="262">
        <f>AU157*'YTD PROGRAM SUMMARY'!AU39</f>
        <v>0</v>
      </c>
      <c r="AV182" s="262">
        <f>AV157*'YTD PROGRAM SUMMARY'!AV39</f>
        <v>0</v>
      </c>
      <c r="AW182" s="262">
        <f>AW157*'YTD PROGRAM SUMMARY'!AW39</f>
        <v>0</v>
      </c>
      <c r="AX182" s="262">
        <f>AX157*'YTD PROGRAM SUMMARY'!AX39</f>
        <v>0</v>
      </c>
      <c r="AY182" s="262">
        <f>AY157*'YTD PROGRAM SUMMARY'!AY39</f>
        <v>0</v>
      </c>
      <c r="AZ182" s="262">
        <f>AZ157*'YTD PROGRAM SUMMARY'!AZ39</f>
        <v>0</v>
      </c>
      <c r="BA182" s="262">
        <f>BA157*'YTD PROGRAM SUMMARY'!BA39</f>
        <v>0</v>
      </c>
      <c r="BB182" s="262">
        <f>BB157*'YTD PROGRAM SUMMARY'!BB39</f>
        <v>0</v>
      </c>
      <c r="BC182" s="262">
        <f>BC157*'YTD PROGRAM SUMMARY'!BC39</f>
        <v>0</v>
      </c>
      <c r="BD182" s="262">
        <f>BD157*'YTD PROGRAM SUMMARY'!BD39</f>
        <v>0</v>
      </c>
      <c r="BE182" s="262">
        <f>BE157*'YTD PROGRAM SUMMARY'!BE39</f>
        <v>0</v>
      </c>
      <c r="BF182" s="262">
        <f>BF157*'YTD PROGRAM SUMMARY'!BF39</f>
        <v>0</v>
      </c>
      <c r="BG182" s="262">
        <f>BG157*'YTD PROGRAM SUMMARY'!BG39</f>
        <v>0</v>
      </c>
      <c r="BH182" s="262">
        <f>BH157*'YTD PROGRAM SUMMARY'!BH39</f>
        <v>0</v>
      </c>
      <c r="BI182" s="262">
        <f>BI157*'YTD PROGRAM SUMMARY'!BI39</f>
        <v>0</v>
      </c>
      <c r="BJ182" s="262">
        <f>BJ157*'YTD PROGRAM SUMMARY'!BJ39</f>
        <v>0</v>
      </c>
      <c r="BK182" s="262">
        <f>BK157*'YTD PROGRAM SUMMARY'!BK39</f>
        <v>0</v>
      </c>
      <c r="BL182" s="262">
        <f>BL157*'YTD PROGRAM SUMMARY'!BL39</f>
        <v>0</v>
      </c>
      <c r="BM182" s="262">
        <f>BM157*'YTD PROGRAM SUMMARY'!BM39</f>
        <v>0</v>
      </c>
      <c r="BN182" s="262">
        <f>BN157*'YTD PROGRAM SUMMARY'!BN39</f>
        <v>0</v>
      </c>
      <c r="BO182" s="262">
        <f>BO157*'YTD PROGRAM SUMMARY'!BO39</f>
        <v>0</v>
      </c>
      <c r="BP182" s="262">
        <f>BP157*'YTD PROGRAM SUMMARY'!BP39</f>
        <v>0</v>
      </c>
      <c r="BQ182" s="262">
        <f>BQ157*'YTD PROGRAM SUMMARY'!BQ39</f>
        <v>0</v>
      </c>
      <c r="BR182" s="262">
        <f>BR157*'YTD PROGRAM SUMMARY'!BR39</f>
        <v>0</v>
      </c>
      <c r="BS182" s="262">
        <f>BS157*'YTD PROGRAM SUMMARY'!BS39</f>
        <v>0</v>
      </c>
      <c r="BT182" s="262">
        <f>BT157*'YTD PROGRAM SUMMARY'!BT39</f>
        <v>0</v>
      </c>
      <c r="BU182" s="262">
        <f>BU157*'YTD PROGRAM SUMMARY'!BU39</f>
        <v>0</v>
      </c>
      <c r="BV182" s="262">
        <f>BV157*'YTD PROGRAM SUMMARY'!BV39</f>
        <v>0</v>
      </c>
      <c r="BW182" s="262">
        <f>BW157*'YTD PROGRAM SUMMARY'!BW39</f>
        <v>0</v>
      </c>
      <c r="BX182" s="262">
        <f>BX157*'YTD PROGRAM SUMMARY'!BX39</f>
        <v>0</v>
      </c>
      <c r="BY182" s="262">
        <f>BY157*'YTD PROGRAM SUMMARY'!BY39</f>
        <v>0</v>
      </c>
      <c r="BZ182" s="262">
        <f>BZ157*'YTD PROGRAM SUMMARY'!BZ39</f>
        <v>0</v>
      </c>
      <c r="CA182" s="262">
        <f>CA157*'YTD PROGRAM SUMMARY'!CA39</f>
        <v>0</v>
      </c>
      <c r="CB182" s="262">
        <f>CB157*'YTD PROGRAM SUMMARY'!CB39</f>
        <v>0</v>
      </c>
      <c r="CC182" s="262">
        <f>CC157*'YTD PROGRAM SUMMARY'!CC39</f>
        <v>0</v>
      </c>
      <c r="CD182" s="262">
        <f>CD157*'YTD PROGRAM SUMMARY'!CD39</f>
        <v>0</v>
      </c>
      <c r="CE182" s="262">
        <f>CE157*'YTD PROGRAM SUMMARY'!CE39</f>
        <v>0</v>
      </c>
      <c r="CF182" s="262">
        <f>CF157*'YTD PROGRAM SUMMARY'!CF39</f>
        <v>0</v>
      </c>
      <c r="CG182" s="262">
        <f>CG157*'YTD PROGRAM SUMMARY'!CG39</f>
        <v>0</v>
      </c>
      <c r="CH182" s="263">
        <f>CH157*'YTD PROGRAM SUMMARY'!CH39</f>
        <v>0</v>
      </c>
    </row>
    <row r="183" spans="1:86" ht="15" hidden="1" thickBot="1" x14ac:dyDescent="0.35">
      <c r="A183" s="115"/>
      <c r="B183" s="96" t="s">
        <v>131</v>
      </c>
      <c r="C183" s="121">
        <f>C176*'YTD PROGRAM SUMMARY'!C39</f>
        <v>0</v>
      </c>
      <c r="D183" s="121">
        <f>D176*'YTD PROGRAM SUMMARY'!D39</f>
        <v>0</v>
      </c>
      <c r="E183" s="121">
        <f>E176*'YTD PROGRAM SUMMARY'!E39</f>
        <v>4.5405088823235165</v>
      </c>
      <c r="F183" s="121">
        <f>F176*'YTD PROGRAM SUMMARY'!F39</f>
        <v>10.730406761194201</v>
      </c>
      <c r="G183" s="121">
        <f>G176*'YTD PROGRAM SUMMARY'!G39</f>
        <v>25.164506765805339</v>
      </c>
      <c r="H183" s="121">
        <f>H176*'YTD PROGRAM SUMMARY'!H39</f>
        <v>80.692911752554679</v>
      </c>
      <c r="I183" s="121">
        <f>I176*'YTD PROGRAM SUMMARY'!I39</f>
        <v>214.65430850674326</v>
      </c>
      <c r="J183" s="121">
        <f>J176*'YTD PROGRAM SUMMARY'!J39</f>
        <v>259.69596839782736</v>
      </c>
      <c r="K183" s="121">
        <f>K176*'YTD PROGRAM SUMMARY'!K39</f>
        <v>279.97466555771058</v>
      </c>
      <c r="L183" s="121">
        <f>L176*'YTD PROGRAM SUMMARY'!L39</f>
        <v>176.87356408383769</v>
      </c>
      <c r="M183" s="121">
        <f>M176*'YTD PROGRAM SUMMARY'!M39</f>
        <v>147.38761687902445</v>
      </c>
      <c r="N183" s="121">
        <f>N176*'YTD PROGRAM SUMMARY'!N39</f>
        <v>286.03124546318696</v>
      </c>
      <c r="O183" s="254">
        <f>O176*'YTD PROGRAM SUMMARY'!O39</f>
        <v>0</v>
      </c>
      <c r="P183" s="254">
        <f>P176*'YTD PROGRAM SUMMARY'!P39</f>
        <v>0</v>
      </c>
      <c r="Q183" s="254">
        <f>Q176*'YTD PROGRAM SUMMARY'!Q39</f>
        <v>0</v>
      </c>
      <c r="R183" s="254">
        <f>R176*'YTD PROGRAM SUMMARY'!R39</f>
        <v>0</v>
      </c>
      <c r="S183" s="254">
        <f>S176*'YTD PROGRAM SUMMARY'!S39</f>
        <v>0</v>
      </c>
      <c r="T183" s="254">
        <f>T176*'YTD PROGRAM SUMMARY'!T39</f>
        <v>0</v>
      </c>
      <c r="U183" s="254">
        <f>U176*'YTD PROGRAM SUMMARY'!U39</f>
        <v>0</v>
      </c>
      <c r="V183" s="254">
        <f>V176*'YTD PROGRAM SUMMARY'!V39</f>
        <v>0</v>
      </c>
      <c r="W183" s="254">
        <f>W176*'YTD PROGRAM SUMMARY'!W39</f>
        <v>0</v>
      </c>
      <c r="X183" s="254">
        <f>X176*'YTD PROGRAM SUMMARY'!X39</f>
        <v>0</v>
      </c>
      <c r="Y183" s="254">
        <f>Y176*'YTD PROGRAM SUMMARY'!Y39</f>
        <v>0</v>
      </c>
      <c r="Z183" s="254">
        <f>Z176*'YTD PROGRAM SUMMARY'!Z39</f>
        <v>0</v>
      </c>
      <c r="AA183" s="254">
        <f>AA176*'YTD PROGRAM SUMMARY'!AA39</f>
        <v>0</v>
      </c>
      <c r="AB183" s="254">
        <f>AB176*'YTD PROGRAM SUMMARY'!AB39</f>
        <v>0</v>
      </c>
      <c r="AC183" s="254">
        <f>AC176*'YTD PROGRAM SUMMARY'!AC39</f>
        <v>0</v>
      </c>
      <c r="AD183" s="254">
        <f>AD176*'YTD PROGRAM SUMMARY'!AD39</f>
        <v>0</v>
      </c>
      <c r="AE183" s="254">
        <f>AE176*'YTD PROGRAM SUMMARY'!AE39</f>
        <v>0</v>
      </c>
      <c r="AF183" s="254">
        <f>AF176*'YTD PROGRAM SUMMARY'!AF39</f>
        <v>0</v>
      </c>
      <c r="AG183" s="254">
        <f>AG176*'YTD PROGRAM SUMMARY'!AG39</f>
        <v>0</v>
      </c>
      <c r="AH183" s="254">
        <f>AH176*'YTD PROGRAM SUMMARY'!AH39</f>
        <v>0</v>
      </c>
      <c r="AI183" s="254">
        <f>AI176*'YTD PROGRAM SUMMARY'!AI39</f>
        <v>0</v>
      </c>
      <c r="AJ183" s="254">
        <f>AJ176*'YTD PROGRAM SUMMARY'!AJ39</f>
        <v>0</v>
      </c>
      <c r="AK183" s="254">
        <f>AK176*'YTD PROGRAM SUMMARY'!AK39</f>
        <v>0</v>
      </c>
      <c r="AL183" s="254">
        <f>AL176*'YTD PROGRAM SUMMARY'!AL39</f>
        <v>0</v>
      </c>
      <c r="AM183" s="254">
        <f>AM176*'YTD PROGRAM SUMMARY'!AM39</f>
        <v>0</v>
      </c>
      <c r="AN183" s="254">
        <f>AN176*'YTD PROGRAM SUMMARY'!AN39</f>
        <v>0</v>
      </c>
      <c r="AO183" s="254">
        <f>AO176*'YTD PROGRAM SUMMARY'!AO39</f>
        <v>0</v>
      </c>
      <c r="AP183" s="254">
        <f>AP176*'YTD PROGRAM SUMMARY'!AP39</f>
        <v>0</v>
      </c>
      <c r="AQ183" s="254">
        <f>AQ176*'YTD PROGRAM SUMMARY'!AQ39</f>
        <v>0</v>
      </c>
      <c r="AR183" s="254">
        <f>AR176*'YTD PROGRAM SUMMARY'!AR39</f>
        <v>0</v>
      </c>
      <c r="AS183" s="254">
        <f>AS176*'YTD PROGRAM SUMMARY'!AS39</f>
        <v>0</v>
      </c>
      <c r="AT183" s="254">
        <f>AT176*'YTD PROGRAM SUMMARY'!AT39</f>
        <v>0</v>
      </c>
      <c r="AU183" s="254">
        <f>AU176*'YTD PROGRAM SUMMARY'!AU39</f>
        <v>0</v>
      </c>
      <c r="AV183" s="254">
        <f>AV176*'YTD PROGRAM SUMMARY'!AV39</f>
        <v>0</v>
      </c>
      <c r="AW183" s="254">
        <f>AW176*'YTD PROGRAM SUMMARY'!AW39</f>
        <v>0</v>
      </c>
      <c r="AX183" s="254">
        <f>AX176*'YTD PROGRAM SUMMARY'!AX39</f>
        <v>0</v>
      </c>
      <c r="AY183" s="254">
        <f>AY176*'YTD PROGRAM SUMMARY'!AY39</f>
        <v>0</v>
      </c>
      <c r="AZ183" s="254">
        <f>AZ176*'YTD PROGRAM SUMMARY'!AZ39</f>
        <v>0</v>
      </c>
      <c r="BA183" s="254">
        <f>BA176*'YTD PROGRAM SUMMARY'!BA39</f>
        <v>0</v>
      </c>
      <c r="BB183" s="254">
        <f>BB176*'YTD PROGRAM SUMMARY'!BB39</f>
        <v>0</v>
      </c>
      <c r="BC183" s="254">
        <f>BC176*'YTD PROGRAM SUMMARY'!BC39</f>
        <v>0</v>
      </c>
      <c r="BD183" s="254">
        <f>BD176*'YTD PROGRAM SUMMARY'!BD39</f>
        <v>0</v>
      </c>
      <c r="BE183" s="254">
        <f>BE176*'YTD PROGRAM SUMMARY'!BE39</f>
        <v>0</v>
      </c>
      <c r="BF183" s="254">
        <f>BF176*'YTD PROGRAM SUMMARY'!BF39</f>
        <v>0</v>
      </c>
      <c r="BG183" s="254">
        <f>BG176*'YTD PROGRAM SUMMARY'!BG39</f>
        <v>0</v>
      </c>
      <c r="BH183" s="254">
        <f>BH176*'YTD PROGRAM SUMMARY'!BH39</f>
        <v>0</v>
      </c>
      <c r="BI183" s="254">
        <f>BI176*'YTD PROGRAM SUMMARY'!BI39</f>
        <v>0</v>
      </c>
      <c r="BJ183" s="254">
        <f>BJ176*'YTD PROGRAM SUMMARY'!BJ39</f>
        <v>0</v>
      </c>
      <c r="BK183" s="254">
        <f>BK176*'YTD PROGRAM SUMMARY'!BK39</f>
        <v>0</v>
      </c>
      <c r="BL183" s="254">
        <f>BL176*'YTD PROGRAM SUMMARY'!BL39</f>
        <v>0</v>
      </c>
      <c r="BM183" s="254">
        <f>BM176*'YTD PROGRAM SUMMARY'!BM39</f>
        <v>0</v>
      </c>
      <c r="BN183" s="254">
        <f>BN176*'YTD PROGRAM SUMMARY'!BN39</f>
        <v>0</v>
      </c>
      <c r="BO183" s="254">
        <f>BO176*'YTD PROGRAM SUMMARY'!BO39</f>
        <v>0</v>
      </c>
      <c r="BP183" s="254">
        <f>BP176*'YTD PROGRAM SUMMARY'!BP39</f>
        <v>0</v>
      </c>
      <c r="BQ183" s="254">
        <f>BQ176*'YTD PROGRAM SUMMARY'!BQ39</f>
        <v>0</v>
      </c>
      <c r="BR183" s="254">
        <f>BR176*'YTD PROGRAM SUMMARY'!BR39</f>
        <v>0</v>
      </c>
      <c r="BS183" s="254">
        <f>BS176*'YTD PROGRAM SUMMARY'!BS39</f>
        <v>0</v>
      </c>
      <c r="BT183" s="254">
        <f>BT176*'YTD PROGRAM SUMMARY'!BT39</f>
        <v>0</v>
      </c>
      <c r="BU183" s="254">
        <f>BU176*'YTD PROGRAM SUMMARY'!BU39</f>
        <v>0</v>
      </c>
      <c r="BV183" s="254">
        <f>BV176*'YTD PROGRAM SUMMARY'!BV39</f>
        <v>0</v>
      </c>
      <c r="BW183" s="254">
        <f>BW176*'YTD PROGRAM SUMMARY'!BW39</f>
        <v>0</v>
      </c>
      <c r="BX183" s="254">
        <f>BX176*'YTD PROGRAM SUMMARY'!BX39</f>
        <v>0</v>
      </c>
      <c r="BY183" s="254">
        <f>BY176*'YTD PROGRAM SUMMARY'!BY39</f>
        <v>0</v>
      </c>
      <c r="BZ183" s="254">
        <f>BZ176*'YTD PROGRAM SUMMARY'!BZ39</f>
        <v>0</v>
      </c>
      <c r="CA183" s="254">
        <f>CA176*'YTD PROGRAM SUMMARY'!CA39</f>
        <v>0</v>
      </c>
      <c r="CB183" s="254">
        <f>CB176*'YTD PROGRAM SUMMARY'!CB39</f>
        <v>0</v>
      </c>
      <c r="CC183" s="254">
        <f>CC176*'YTD PROGRAM SUMMARY'!CC39</f>
        <v>0</v>
      </c>
      <c r="CD183" s="254">
        <f>CD176*'YTD PROGRAM SUMMARY'!CD39</f>
        <v>0</v>
      </c>
      <c r="CE183" s="254">
        <f>CE176*'YTD PROGRAM SUMMARY'!CE39</f>
        <v>0</v>
      </c>
      <c r="CF183" s="254">
        <f>CF176*'YTD PROGRAM SUMMARY'!CF39</f>
        <v>0</v>
      </c>
      <c r="CG183" s="254">
        <f>CG176*'YTD PROGRAM SUMMARY'!CG39</f>
        <v>0</v>
      </c>
      <c r="CH183" s="255">
        <f>CH176*'YTD PROGRAM SUMMARY'!CH39</f>
        <v>0</v>
      </c>
    </row>
    <row r="184" spans="1:86" hidden="1" x14ac:dyDescent="0.3">
      <c r="A184" s="115"/>
      <c r="B184" s="299" t="s">
        <v>132</v>
      </c>
      <c r="C184" s="122">
        <f>IFERROR(C182/C73,0)</f>
        <v>0</v>
      </c>
      <c r="D184" s="122">
        <f t="shared" ref="D184:BO184" si="207">IFERROR(D182/D73,0)</f>
        <v>0</v>
      </c>
      <c r="E184" s="122">
        <f t="shared" si="207"/>
        <v>0.81716755078939274</v>
      </c>
      <c r="F184" s="122">
        <f t="shared" si="207"/>
        <v>0.8465876391109558</v>
      </c>
      <c r="G184" s="122">
        <f t="shared" si="207"/>
        <v>0.86026837480597518</v>
      </c>
      <c r="H184" s="122">
        <f t="shared" si="207"/>
        <v>0.65402395122800305</v>
      </c>
      <c r="I184" s="122">
        <f t="shared" si="207"/>
        <v>0.7861076153504688</v>
      </c>
      <c r="J184" s="122">
        <f t="shared" si="207"/>
        <v>0.67907414698826452</v>
      </c>
      <c r="K184" s="122">
        <f t="shared" si="207"/>
        <v>0.76837982326525567</v>
      </c>
      <c r="L184" s="122">
        <f t="shared" si="207"/>
        <v>0.90921857129169192</v>
      </c>
      <c r="M184" s="122">
        <f t="shared" si="207"/>
        <v>0.8312274926458707</v>
      </c>
      <c r="N184" s="122">
        <f t="shared" si="207"/>
        <v>0.88111801873086093</v>
      </c>
      <c r="O184" s="256">
        <f t="shared" si="207"/>
        <v>0</v>
      </c>
      <c r="P184" s="256">
        <f t="shared" si="207"/>
        <v>0</v>
      </c>
      <c r="Q184" s="256">
        <f t="shared" si="207"/>
        <v>0</v>
      </c>
      <c r="R184" s="256">
        <f t="shared" si="207"/>
        <v>0</v>
      </c>
      <c r="S184" s="256">
        <f t="shared" si="207"/>
        <v>0</v>
      </c>
      <c r="T184" s="256">
        <f t="shared" si="207"/>
        <v>0</v>
      </c>
      <c r="U184" s="256">
        <f t="shared" si="207"/>
        <v>0</v>
      </c>
      <c r="V184" s="256">
        <f t="shared" si="207"/>
        <v>0</v>
      </c>
      <c r="W184" s="256">
        <f t="shared" si="207"/>
        <v>0</v>
      </c>
      <c r="X184" s="256">
        <f t="shared" si="207"/>
        <v>0</v>
      </c>
      <c r="Y184" s="256">
        <f t="shared" si="207"/>
        <v>0</v>
      </c>
      <c r="Z184" s="256">
        <f t="shared" si="207"/>
        <v>0</v>
      </c>
      <c r="AA184" s="256">
        <f t="shared" si="207"/>
        <v>0</v>
      </c>
      <c r="AB184" s="256">
        <f t="shared" si="207"/>
        <v>0</v>
      </c>
      <c r="AC184" s="256">
        <f t="shared" si="207"/>
        <v>0</v>
      </c>
      <c r="AD184" s="256">
        <f t="shared" si="207"/>
        <v>0</v>
      </c>
      <c r="AE184" s="256">
        <f t="shared" si="207"/>
        <v>0</v>
      </c>
      <c r="AF184" s="256">
        <f t="shared" si="207"/>
        <v>0</v>
      </c>
      <c r="AG184" s="256">
        <f t="shared" si="207"/>
        <v>0</v>
      </c>
      <c r="AH184" s="256">
        <f t="shared" si="207"/>
        <v>0</v>
      </c>
      <c r="AI184" s="256">
        <f t="shared" si="207"/>
        <v>0</v>
      </c>
      <c r="AJ184" s="256">
        <f t="shared" si="207"/>
        <v>0</v>
      </c>
      <c r="AK184" s="256">
        <f t="shared" si="207"/>
        <v>0</v>
      </c>
      <c r="AL184" s="256">
        <f t="shared" si="207"/>
        <v>0</v>
      </c>
      <c r="AM184" s="256">
        <f t="shared" si="207"/>
        <v>0</v>
      </c>
      <c r="AN184" s="256">
        <f t="shared" si="207"/>
        <v>0</v>
      </c>
      <c r="AO184" s="256">
        <f t="shared" si="207"/>
        <v>0</v>
      </c>
      <c r="AP184" s="256">
        <f t="shared" si="207"/>
        <v>0</v>
      </c>
      <c r="AQ184" s="256">
        <f t="shared" si="207"/>
        <v>0</v>
      </c>
      <c r="AR184" s="256">
        <f t="shared" si="207"/>
        <v>0</v>
      </c>
      <c r="AS184" s="256">
        <f t="shared" si="207"/>
        <v>0</v>
      </c>
      <c r="AT184" s="256">
        <f t="shared" si="207"/>
        <v>0</v>
      </c>
      <c r="AU184" s="256">
        <f t="shared" si="207"/>
        <v>0</v>
      </c>
      <c r="AV184" s="256">
        <f t="shared" si="207"/>
        <v>0</v>
      </c>
      <c r="AW184" s="256">
        <f t="shared" si="207"/>
        <v>0</v>
      </c>
      <c r="AX184" s="256">
        <f t="shared" si="207"/>
        <v>0</v>
      </c>
      <c r="AY184" s="256">
        <f t="shared" si="207"/>
        <v>0</v>
      </c>
      <c r="AZ184" s="256">
        <f t="shared" si="207"/>
        <v>0</v>
      </c>
      <c r="BA184" s="256">
        <f t="shared" si="207"/>
        <v>0</v>
      </c>
      <c r="BB184" s="256">
        <f t="shared" si="207"/>
        <v>0</v>
      </c>
      <c r="BC184" s="256">
        <f t="shared" si="207"/>
        <v>0</v>
      </c>
      <c r="BD184" s="256">
        <f t="shared" si="207"/>
        <v>0</v>
      </c>
      <c r="BE184" s="256">
        <f t="shared" si="207"/>
        <v>0</v>
      </c>
      <c r="BF184" s="256">
        <f t="shared" si="207"/>
        <v>0</v>
      </c>
      <c r="BG184" s="256">
        <f t="shared" si="207"/>
        <v>0</v>
      </c>
      <c r="BH184" s="256">
        <f t="shared" si="207"/>
        <v>0</v>
      </c>
      <c r="BI184" s="256">
        <f t="shared" si="207"/>
        <v>0</v>
      </c>
      <c r="BJ184" s="256">
        <f t="shared" si="207"/>
        <v>0</v>
      </c>
      <c r="BK184" s="256">
        <f t="shared" si="207"/>
        <v>0</v>
      </c>
      <c r="BL184" s="256">
        <f t="shared" si="207"/>
        <v>0</v>
      </c>
      <c r="BM184" s="256">
        <f t="shared" si="207"/>
        <v>0</v>
      </c>
      <c r="BN184" s="256">
        <f t="shared" si="207"/>
        <v>0</v>
      </c>
      <c r="BO184" s="256">
        <f t="shared" si="207"/>
        <v>0</v>
      </c>
      <c r="BP184" s="256">
        <f t="shared" ref="BP184:CH184" si="208">IFERROR(BP182/BP73,0)</f>
        <v>0</v>
      </c>
      <c r="BQ184" s="256">
        <f t="shared" si="208"/>
        <v>0</v>
      </c>
      <c r="BR184" s="256">
        <f t="shared" si="208"/>
        <v>0</v>
      </c>
      <c r="BS184" s="256">
        <f t="shared" si="208"/>
        <v>0</v>
      </c>
      <c r="BT184" s="256">
        <f t="shared" si="208"/>
        <v>0</v>
      </c>
      <c r="BU184" s="256">
        <f t="shared" si="208"/>
        <v>0</v>
      </c>
      <c r="BV184" s="256">
        <f t="shared" si="208"/>
        <v>0</v>
      </c>
      <c r="BW184" s="256">
        <f t="shared" si="208"/>
        <v>0</v>
      </c>
      <c r="BX184" s="256">
        <f t="shared" si="208"/>
        <v>0</v>
      </c>
      <c r="BY184" s="256">
        <f t="shared" si="208"/>
        <v>0</v>
      </c>
      <c r="BZ184" s="256">
        <f t="shared" si="208"/>
        <v>0</v>
      </c>
      <c r="CA184" s="256">
        <f t="shared" si="208"/>
        <v>0</v>
      </c>
      <c r="CB184" s="256">
        <f t="shared" si="208"/>
        <v>0</v>
      </c>
      <c r="CC184" s="256">
        <f t="shared" si="208"/>
        <v>0</v>
      </c>
      <c r="CD184" s="256">
        <f t="shared" si="208"/>
        <v>0</v>
      </c>
      <c r="CE184" s="256">
        <f t="shared" si="208"/>
        <v>0</v>
      </c>
      <c r="CF184" s="256">
        <f t="shared" si="208"/>
        <v>0</v>
      </c>
      <c r="CG184" s="256">
        <f t="shared" si="208"/>
        <v>0</v>
      </c>
      <c r="CH184" s="264">
        <f t="shared" si="208"/>
        <v>0</v>
      </c>
    </row>
    <row r="185" spans="1:86" ht="15" hidden="1" thickBot="1" x14ac:dyDescent="0.35">
      <c r="A185" s="115"/>
      <c r="B185" s="96" t="s">
        <v>133</v>
      </c>
      <c r="C185" s="123">
        <f>IFERROR(C183/C73,0)</f>
        <v>0</v>
      </c>
      <c r="D185" s="123">
        <f t="shared" ref="D185:BO185" si="209">IFERROR(D183/D73,0)</f>
        <v>0</v>
      </c>
      <c r="E185" s="123">
        <f t="shared" si="209"/>
        <v>6.3601138451053696E-2</v>
      </c>
      <c r="F185" s="123">
        <f t="shared" si="209"/>
        <v>6.4977838312620481E-2</v>
      </c>
      <c r="G185" s="123">
        <f t="shared" si="209"/>
        <v>7.0118701257603958E-2</v>
      </c>
      <c r="H185" s="123">
        <f t="shared" si="209"/>
        <v>9.6149356130690478E-2</v>
      </c>
      <c r="I185" s="123">
        <f t="shared" si="209"/>
        <v>0.1160273710053068</v>
      </c>
      <c r="J185" s="123">
        <f t="shared" si="209"/>
        <v>0.1087901293446986</v>
      </c>
      <c r="K185" s="123">
        <f t="shared" si="209"/>
        <v>0.10702005997153143</v>
      </c>
      <c r="L185" s="123">
        <f t="shared" si="209"/>
        <v>8.4463285627073517E-2</v>
      </c>
      <c r="M185" s="123">
        <f t="shared" si="209"/>
        <v>7.0585305785765287E-2</v>
      </c>
      <c r="N185" s="123">
        <f t="shared" si="209"/>
        <v>5.8875133914756843E-2</v>
      </c>
      <c r="O185" s="257">
        <f t="shared" si="209"/>
        <v>0</v>
      </c>
      <c r="P185" s="257">
        <f t="shared" si="209"/>
        <v>0</v>
      </c>
      <c r="Q185" s="257">
        <f t="shared" si="209"/>
        <v>0</v>
      </c>
      <c r="R185" s="257">
        <f t="shared" si="209"/>
        <v>0</v>
      </c>
      <c r="S185" s="257">
        <f t="shared" si="209"/>
        <v>0</v>
      </c>
      <c r="T185" s="257">
        <f t="shared" si="209"/>
        <v>0</v>
      </c>
      <c r="U185" s="257">
        <f t="shared" si="209"/>
        <v>0</v>
      </c>
      <c r="V185" s="257">
        <f t="shared" si="209"/>
        <v>0</v>
      </c>
      <c r="W185" s="257">
        <f t="shared" si="209"/>
        <v>0</v>
      </c>
      <c r="X185" s="257">
        <f t="shared" si="209"/>
        <v>0</v>
      </c>
      <c r="Y185" s="257">
        <f t="shared" si="209"/>
        <v>0</v>
      </c>
      <c r="Z185" s="257">
        <f t="shared" si="209"/>
        <v>0</v>
      </c>
      <c r="AA185" s="257">
        <f t="shared" si="209"/>
        <v>0</v>
      </c>
      <c r="AB185" s="257">
        <f t="shared" si="209"/>
        <v>0</v>
      </c>
      <c r="AC185" s="257">
        <f t="shared" si="209"/>
        <v>0</v>
      </c>
      <c r="AD185" s="257">
        <f t="shared" si="209"/>
        <v>0</v>
      </c>
      <c r="AE185" s="257">
        <f t="shared" si="209"/>
        <v>0</v>
      </c>
      <c r="AF185" s="257">
        <f t="shared" si="209"/>
        <v>0</v>
      </c>
      <c r="AG185" s="257">
        <f t="shared" si="209"/>
        <v>0</v>
      </c>
      <c r="AH185" s="257">
        <f t="shared" si="209"/>
        <v>0</v>
      </c>
      <c r="AI185" s="257">
        <f t="shared" si="209"/>
        <v>0</v>
      </c>
      <c r="AJ185" s="257">
        <f t="shared" si="209"/>
        <v>0</v>
      </c>
      <c r="AK185" s="257">
        <f t="shared" si="209"/>
        <v>0</v>
      </c>
      <c r="AL185" s="257">
        <f t="shared" si="209"/>
        <v>0</v>
      </c>
      <c r="AM185" s="257">
        <f t="shared" si="209"/>
        <v>0</v>
      </c>
      <c r="AN185" s="257">
        <f t="shared" si="209"/>
        <v>0</v>
      </c>
      <c r="AO185" s="257">
        <f t="shared" si="209"/>
        <v>0</v>
      </c>
      <c r="AP185" s="257">
        <f t="shared" si="209"/>
        <v>0</v>
      </c>
      <c r="AQ185" s="257">
        <f t="shared" si="209"/>
        <v>0</v>
      </c>
      <c r="AR185" s="257">
        <f t="shared" si="209"/>
        <v>0</v>
      </c>
      <c r="AS185" s="257">
        <f t="shared" si="209"/>
        <v>0</v>
      </c>
      <c r="AT185" s="257">
        <f t="shared" si="209"/>
        <v>0</v>
      </c>
      <c r="AU185" s="257">
        <f t="shared" si="209"/>
        <v>0</v>
      </c>
      <c r="AV185" s="257">
        <f t="shared" si="209"/>
        <v>0</v>
      </c>
      <c r="AW185" s="257">
        <f t="shared" si="209"/>
        <v>0</v>
      </c>
      <c r="AX185" s="257">
        <f t="shared" si="209"/>
        <v>0</v>
      </c>
      <c r="AY185" s="257">
        <f t="shared" si="209"/>
        <v>0</v>
      </c>
      <c r="AZ185" s="257">
        <f t="shared" si="209"/>
        <v>0</v>
      </c>
      <c r="BA185" s="257">
        <f t="shared" si="209"/>
        <v>0</v>
      </c>
      <c r="BB185" s="257">
        <f t="shared" si="209"/>
        <v>0</v>
      </c>
      <c r="BC185" s="257">
        <f t="shared" si="209"/>
        <v>0</v>
      </c>
      <c r="BD185" s="257">
        <f t="shared" si="209"/>
        <v>0</v>
      </c>
      <c r="BE185" s="257">
        <f t="shared" si="209"/>
        <v>0</v>
      </c>
      <c r="BF185" s="257">
        <f t="shared" si="209"/>
        <v>0</v>
      </c>
      <c r="BG185" s="257">
        <f t="shared" si="209"/>
        <v>0</v>
      </c>
      <c r="BH185" s="257">
        <f t="shared" si="209"/>
        <v>0</v>
      </c>
      <c r="BI185" s="257">
        <f t="shared" si="209"/>
        <v>0</v>
      </c>
      <c r="BJ185" s="257">
        <f t="shared" si="209"/>
        <v>0</v>
      </c>
      <c r="BK185" s="257">
        <f t="shared" si="209"/>
        <v>0</v>
      </c>
      <c r="BL185" s="257">
        <f t="shared" si="209"/>
        <v>0</v>
      </c>
      <c r="BM185" s="257">
        <f t="shared" si="209"/>
        <v>0</v>
      </c>
      <c r="BN185" s="257">
        <f t="shared" si="209"/>
        <v>0</v>
      </c>
      <c r="BO185" s="257">
        <f t="shared" si="209"/>
        <v>0</v>
      </c>
      <c r="BP185" s="257">
        <f t="shared" ref="BP185:CH185" si="210">IFERROR(BP183/BP73,0)</f>
        <v>0</v>
      </c>
      <c r="BQ185" s="257">
        <f t="shared" si="210"/>
        <v>0</v>
      </c>
      <c r="BR185" s="257">
        <f t="shared" si="210"/>
        <v>0</v>
      </c>
      <c r="BS185" s="257">
        <f t="shared" si="210"/>
        <v>0</v>
      </c>
      <c r="BT185" s="257">
        <f t="shared" si="210"/>
        <v>0</v>
      </c>
      <c r="BU185" s="257">
        <f t="shared" si="210"/>
        <v>0</v>
      </c>
      <c r="BV185" s="257">
        <f t="shared" si="210"/>
        <v>0</v>
      </c>
      <c r="BW185" s="257">
        <f t="shared" si="210"/>
        <v>0</v>
      </c>
      <c r="BX185" s="257">
        <f t="shared" si="210"/>
        <v>0</v>
      </c>
      <c r="BY185" s="257">
        <f t="shared" si="210"/>
        <v>0</v>
      </c>
      <c r="BZ185" s="257">
        <f t="shared" si="210"/>
        <v>0</v>
      </c>
      <c r="CA185" s="257">
        <f t="shared" si="210"/>
        <v>0</v>
      </c>
      <c r="CB185" s="257">
        <f t="shared" si="210"/>
        <v>0</v>
      </c>
      <c r="CC185" s="257">
        <f t="shared" si="210"/>
        <v>0</v>
      </c>
      <c r="CD185" s="257">
        <f t="shared" si="210"/>
        <v>0</v>
      </c>
      <c r="CE185" s="257">
        <f t="shared" si="210"/>
        <v>0</v>
      </c>
      <c r="CF185" s="257">
        <f t="shared" si="210"/>
        <v>0</v>
      </c>
      <c r="CG185" s="257">
        <f t="shared" si="210"/>
        <v>0</v>
      </c>
      <c r="CH185" s="258">
        <f t="shared" si="210"/>
        <v>0</v>
      </c>
    </row>
    <row r="186" spans="1:86" ht="15" hidden="1" thickBot="1" x14ac:dyDescent="0.35">
      <c r="A186" s="115"/>
      <c r="B186" s="306" t="s">
        <v>134</v>
      </c>
      <c r="C186" s="125">
        <f>C184+C185</f>
        <v>0</v>
      </c>
      <c r="D186" s="125">
        <f t="shared" ref="D186:BO186" si="211">D184+D185</f>
        <v>0</v>
      </c>
      <c r="E186" s="126">
        <f t="shared" si="211"/>
        <v>0.88076868924044649</v>
      </c>
      <c r="F186" s="126">
        <f t="shared" si="211"/>
        <v>0.9115654774235763</v>
      </c>
      <c r="G186" s="126">
        <f t="shared" si="211"/>
        <v>0.93038707606357918</v>
      </c>
      <c r="H186" s="126">
        <f t="shared" si="211"/>
        <v>0.75017330735869359</v>
      </c>
      <c r="I186" s="126">
        <f t="shared" si="211"/>
        <v>0.9021349863557756</v>
      </c>
      <c r="J186" s="126">
        <f t="shared" si="211"/>
        <v>0.78786427633296308</v>
      </c>
      <c r="K186" s="126">
        <f t="shared" si="211"/>
        <v>0.87539988323678708</v>
      </c>
      <c r="L186" s="126">
        <f t="shared" si="211"/>
        <v>0.99368185691876543</v>
      </c>
      <c r="M186" s="126">
        <f t="shared" si="211"/>
        <v>0.90181279843163598</v>
      </c>
      <c r="N186" s="126">
        <f t="shared" si="211"/>
        <v>0.93999315264561778</v>
      </c>
      <c r="O186" s="259">
        <f t="shared" si="211"/>
        <v>0</v>
      </c>
      <c r="P186" s="259">
        <f t="shared" si="211"/>
        <v>0</v>
      </c>
      <c r="Q186" s="260">
        <f t="shared" si="211"/>
        <v>0</v>
      </c>
      <c r="R186" s="260">
        <f t="shared" si="211"/>
        <v>0</v>
      </c>
      <c r="S186" s="260">
        <f t="shared" si="211"/>
        <v>0</v>
      </c>
      <c r="T186" s="260">
        <f t="shared" si="211"/>
        <v>0</v>
      </c>
      <c r="U186" s="260">
        <f t="shared" si="211"/>
        <v>0</v>
      </c>
      <c r="V186" s="260">
        <f t="shared" si="211"/>
        <v>0</v>
      </c>
      <c r="W186" s="260">
        <f t="shared" si="211"/>
        <v>0</v>
      </c>
      <c r="X186" s="260">
        <f t="shared" si="211"/>
        <v>0</v>
      </c>
      <c r="Y186" s="261">
        <f t="shared" si="211"/>
        <v>0</v>
      </c>
      <c r="Z186" s="261">
        <f t="shared" si="211"/>
        <v>0</v>
      </c>
      <c r="AA186" s="259">
        <f t="shared" si="211"/>
        <v>0</v>
      </c>
      <c r="AB186" s="259">
        <f t="shared" si="211"/>
        <v>0</v>
      </c>
      <c r="AC186" s="260">
        <f t="shared" si="211"/>
        <v>0</v>
      </c>
      <c r="AD186" s="260">
        <f t="shared" si="211"/>
        <v>0</v>
      </c>
      <c r="AE186" s="260">
        <f t="shared" si="211"/>
        <v>0</v>
      </c>
      <c r="AF186" s="260">
        <f t="shared" si="211"/>
        <v>0</v>
      </c>
      <c r="AG186" s="260">
        <f t="shared" si="211"/>
        <v>0</v>
      </c>
      <c r="AH186" s="260">
        <f t="shared" si="211"/>
        <v>0</v>
      </c>
      <c r="AI186" s="260">
        <f t="shared" si="211"/>
        <v>0</v>
      </c>
      <c r="AJ186" s="260">
        <f t="shared" si="211"/>
        <v>0</v>
      </c>
      <c r="AK186" s="261">
        <f t="shared" si="211"/>
        <v>0</v>
      </c>
      <c r="AL186" s="261">
        <f t="shared" si="211"/>
        <v>0</v>
      </c>
      <c r="AM186" s="259">
        <f t="shared" si="211"/>
        <v>0</v>
      </c>
      <c r="AN186" s="259">
        <f t="shared" si="211"/>
        <v>0</v>
      </c>
      <c r="AO186" s="260">
        <f t="shared" si="211"/>
        <v>0</v>
      </c>
      <c r="AP186" s="260">
        <f t="shared" si="211"/>
        <v>0</v>
      </c>
      <c r="AQ186" s="260">
        <f t="shared" si="211"/>
        <v>0</v>
      </c>
      <c r="AR186" s="260">
        <f t="shared" si="211"/>
        <v>0</v>
      </c>
      <c r="AS186" s="260">
        <f t="shared" si="211"/>
        <v>0</v>
      </c>
      <c r="AT186" s="260">
        <f t="shared" si="211"/>
        <v>0</v>
      </c>
      <c r="AU186" s="260">
        <f t="shared" si="211"/>
        <v>0</v>
      </c>
      <c r="AV186" s="260">
        <f t="shared" si="211"/>
        <v>0</v>
      </c>
      <c r="AW186" s="261">
        <f t="shared" si="211"/>
        <v>0</v>
      </c>
      <c r="AX186" s="261">
        <f t="shared" si="211"/>
        <v>0</v>
      </c>
      <c r="AY186" s="259">
        <f t="shared" si="211"/>
        <v>0</v>
      </c>
      <c r="AZ186" s="259">
        <f t="shared" si="211"/>
        <v>0</v>
      </c>
      <c r="BA186" s="260">
        <f t="shared" si="211"/>
        <v>0</v>
      </c>
      <c r="BB186" s="260">
        <f t="shared" si="211"/>
        <v>0</v>
      </c>
      <c r="BC186" s="260">
        <f t="shared" si="211"/>
        <v>0</v>
      </c>
      <c r="BD186" s="260">
        <f t="shared" si="211"/>
        <v>0</v>
      </c>
      <c r="BE186" s="260">
        <f t="shared" si="211"/>
        <v>0</v>
      </c>
      <c r="BF186" s="260">
        <f t="shared" si="211"/>
        <v>0</v>
      </c>
      <c r="BG186" s="260">
        <f t="shared" si="211"/>
        <v>0</v>
      </c>
      <c r="BH186" s="260">
        <f t="shared" si="211"/>
        <v>0</v>
      </c>
      <c r="BI186" s="261">
        <f t="shared" si="211"/>
        <v>0</v>
      </c>
      <c r="BJ186" s="261">
        <f t="shared" si="211"/>
        <v>0</v>
      </c>
      <c r="BK186" s="259">
        <f t="shared" si="211"/>
        <v>0</v>
      </c>
      <c r="BL186" s="259">
        <f t="shared" si="211"/>
        <v>0</v>
      </c>
      <c r="BM186" s="260">
        <f t="shared" si="211"/>
        <v>0</v>
      </c>
      <c r="BN186" s="260">
        <f t="shared" si="211"/>
        <v>0</v>
      </c>
      <c r="BO186" s="260">
        <f t="shared" si="211"/>
        <v>0</v>
      </c>
      <c r="BP186" s="260">
        <f t="shared" ref="BP186:CH186" si="212">BP184+BP185</f>
        <v>0</v>
      </c>
      <c r="BQ186" s="260">
        <f t="shared" si="212"/>
        <v>0</v>
      </c>
      <c r="BR186" s="260">
        <f t="shared" si="212"/>
        <v>0</v>
      </c>
      <c r="BS186" s="260">
        <f t="shared" si="212"/>
        <v>0</v>
      </c>
      <c r="BT186" s="260">
        <f t="shared" si="212"/>
        <v>0</v>
      </c>
      <c r="BU186" s="261">
        <f t="shared" si="212"/>
        <v>0</v>
      </c>
      <c r="BV186" s="261">
        <f t="shared" si="212"/>
        <v>0</v>
      </c>
      <c r="BW186" s="259">
        <f t="shared" si="212"/>
        <v>0</v>
      </c>
      <c r="BX186" s="259">
        <f t="shared" si="212"/>
        <v>0</v>
      </c>
      <c r="BY186" s="260">
        <f t="shared" si="212"/>
        <v>0</v>
      </c>
      <c r="BZ186" s="260">
        <f t="shared" si="212"/>
        <v>0</v>
      </c>
      <c r="CA186" s="260">
        <f t="shared" si="212"/>
        <v>0</v>
      </c>
      <c r="CB186" s="260">
        <f t="shared" si="212"/>
        <v>0</v>
      </c>
      <c r="CC186" s="260">
        <f t="shared" si="212"/>
        <v>0</v>
      </c>
      <c r="CD186" s="260">
        <f t="shared" si="212"/>
        <v>0</v>
      </c>
      <c r="CE186" s="260">
        <f t="shared" si="212"/>
        <v>0</v>
      </c>
      <c r="CF186" s="260">
        <f t="shared" si="212"/>
        <v>0</v>
      </c>
      <c r="CG186" s="261">
        <f t="shared" si="212"/>
        <v>0</v>
      </c>
      <c r="CH186" s="265">
        <f t="shared" si="212"/>
        <v>0</v>
      </c>
    </row>
    <row r="187" spans="1:86" ht="15" hidden="1" thickBot="1" x14ac:dyDescent="0.35">
      <c r="A187" s="115"/>
      <c r="B187" s="115"/>
      <c r="C187" s="118"/>
      <c r="D187" s="118"/>
      <c r="E187" s="118"/>
      <c r="F187" s="118"/>
      <c r="G187" s="118"/>
      <c r="H187" s="118"/>
      <c r="I187" s="118"/>
      <c r="J187" s="118"/>
      <c r="K187" s="118"/>
      <c r="L187" s="118"/>
      <c r="M187" s="118"/>
      <c r="N187" s="118"/>
      <c r="O187" s="118"/>
      <c r="P187" s="118"/>
      <c r="Q187" s="118"/>
      <c r="R187" s="118"/>
      <c r="S187" s="118"/>
      <c r="T187" s="118"/>
      <c r="U187" s="118"/>
      <c r="V187" s="118"/>
      <c r="W187" s="118"/>
      <c r="X187" s="118"/>
      <c r="Y187" s="118"/>
      <c r="Z187" s="118"/>
      <c r="AA187" s="118"/>
      <c r="AB187" s="118"/>
      <c r="AC187" s="118"/>
      <c r="AD187" s="118"/>
      <c r="AE187" s="118"/>
      <c r="AF187" s="118"/>
      <c r="AG187" s="118"/>
      <c r="AH187" s="118"/>
      <c r="AI187" s="118"/>
      <c r="AJ187" s="118"/>
      <c r="AK187" s="118"/>
      <c r="AL187" s="118"/>
      <c r="AM187" s="118"/>
      <c r="AN187" s="118"/>
      <c r="AO187" s="118"/>
      <c r="AP187" s="118"/>
      <c r="AQ187" s="118"/>
      <c r="AR187" s="118"/>
      <c r="AS187" s="118"/>
      <c r="AT187" s="118"/>
      <c r="AU187" s="118"/>
      <c r="AV187" s="118"/>
      <c r="AW187" s="118"/>
      <c r="AX187" s="118"/>
      <c r="AY187" s="118"/>
      <c r="AZ187" s="118"/>
      <c r="BA187" s="118"/>
      <c r="BB187" s="118"/>
      <c r="BC187" s="118"/>
      <c r="BD187" s="118"/>
      <c r="BE187" s="118"/>
      <c r="BF187" s="118"/>
      <c r="BG187" s="118"/>
      <c r="BH187" s="118"/>
      <c r="BI187" s="118"/>
      <c r="BJ187" s="118"/>
      <c r="BK187" s="118"/>
      <c r="BL187" s="118"/>
      <c r="BM187" s="118"/>
      <c r="BN187" s="118"/>
      <c r="BO187" s="118"/>
      <c r="BP187" s="118"/>
      <c r="BQ187" s="118"/>
      <c r="BR187" s="118"/>
      <c r="BS187" s="118"/>
      <c r="BT187" s="118"/>
      <c r="BU187" s="118"/>
      <c r="BV187" s="118"/>
      <c r="BW187" s="118"/>
      <c r="BX187" s="118"/>
      <c r="BY187" s="118"/>
      <c r="BZ187" s="118"/>
      <c r="CA187" s="118"/>
      <c r="CB187" s="118"/>
      <c r="CC187" s="118"/>
      <c r="CD187" s="118"/>
      <c r="CE187" s="118"/>
      <c r="CF187" s="118"/>
      <c r="CG187" s="118"/>
      <c r="CH187" s="118"/>
    </row>
    <row r="188" spans="1:86" ht="15" hidden="1" thickBot="1" x14ac:dyDescent="0.35">
      <c r="A188" s="115"/>
      <c r="B188" s="305" t="s">
        <v>37</v>
      </c>
      <c r="C188" s="176">
        <f>C$4</f>
        <v>44927</v>
      </c>
      <c r="D188" s="176">
        <f t="shared" ref="D188:BO188" si="213">D$4</f>
        <v>44958</v>
      </c>
      <c r="E188" s="176">
        <f t="shared" si="213"/>
        <v>44986</v>
      </c>
      <c r="F188" s="176">
        <f t="shared" si="213"/>
        <v>45017</v>
      </c>
      <c r="G188" s="176">
        <f t="shared" si="213"/>
        <v>45047</v>
      </c>
      <c r="H188" s="176">
        <f t="shared" si="213"/>
        <v>45078</v>
      </c>
      <c r="I188" s="176">
        <f t="shared" si="213"/>
        <v>45108</v>
      </c>
      <c r="J188" s="176">
        <f t="shared" si="213"/>
        <v>45139</v>
      </c>
      <c r="K188" s="176">
        <f t="shared" si="213"/>
        <v>45170</v>
      </c>
      <c r="L188" s="176">
        <f t="shared" si="213"/>
        <v>45200</v>
      </c>
      <c r="M188" s="176">
        <f t="shared" si="213"/>
        <v>45231</v>
      </c>
      <c r="N188" s="176">
        <f t="shared" si="213"/>
        <v>45261</v>
      </c>
      <c r="O188" s="176">
        <f t="shared" si="213"/>
        <v>45292</v>
      </c>
      <c r="P188" s="176">
        <f t="shared" si="213"/>
        <v>45323</v>
      </c>
      <c r="Q188" s="176">
        <f t="shared" si="213"/>
        <v>45352</v>
      </c>
      <c r="R188" s="176">
        <f t="shared" si="213"/>
        <v>45383</v>
      </c>
      <c r="S188" s="176">
        <f t="shared" si="213"/>
        <v>45413</v>
      </c>
      <c r="T188" s="176">
        <f t="shared" si="213"/>
        <v>45444</v>
      </c>
      <c r="U188" s="176">
        <f t="shared" si="213"/>
        <v>45474</v>
      </c>
      <c r="V188" s="176">
        <f t="shared" si="213"/>
        <v>45505</v>
      </c>
      <c r="W188" s="176">
        <f t="shared" si="213"/>
        <v>45536</v>
      </c>
      <c r="X188" s="176">
        <f t="shared" si="213"/>
        <v>45566</v>
      </c>
      <c r="Y188" s="176">
        <f t="shared" si="213"/>
        <v>45597</v>
      </c>
      <c r="Z188" s="176">
        <f t="shared" si="213"/>
        <v>45627</v>
      </c>
      <c r="AA188" s="176">
        <f t="shared" si="213"/>
        <v>45658</v>
      </c>
      <c r="AB188" s="176">
        <f t="shared" si="213"/>
        <v>45689</v>
      </c>
      <c r="AC188" s="176">
        <f t="shared" si="213"/>
        <v>45717</v>
      </c>
      <c r="AD188" s="176">
        <f t="shared" si="213"/>
        <v>45748</v>
      </c>
      <c r="AE188" s="176">
        <f t="shared" si="213"/>
        <v>45778</v>
      </c>
      <c r="AF188" s="176">
        <f t="shared" si="213"/>
        <v>45809</v>
      </c>
      <c r="AG188" s="176">
        <f t="shared" si="213"/>
        <v>45839</v>
      </c>
      <c r="AH188" s="176">
        <f t="shared" si="213"/>
        <v>45870</v>
      </c>
      <c r="AI188" s="176">
        <f t="shared" si="213"/>
        <v>45901</v>
      </c>
      <c r="AJ188" s="176">
        <f t="shared" si="213"/>
        <v>45931</v>
      </c>
      <c r="AK188" s="176">
        <f t="shared" si="213"/>
        <v>45962</v>
      </c>
      <c r="AL188" s="176">
        <f t="shared" si="213"/>
        <v>45992</v>
      </c>
      <c r="AM188" s="176">
        <f t="shared" si="213"/>
        <v>46023</v>
      </c>
      <c r="AN188" s="176">
        <f t="shared" si="213"/>
        <v>46054</v>
      </c>
      <c r="AO188" s="176">
        <f t="shared" si="213"/>
        <v>46082</v>
      </c>
      <c r="AP188" s="176">
        <f t="shared" si="213"/>
        <v>46113</v>
      </c>
      <c r="AQ188" s="176">
        <f t="shared" si="213"/>
        <v>46143</v>
      </c>
      <c r="AR188" s="176">
        <f t="shared" si="213"/>
        <v>46174</v>
      </c>
      <c r="AS188" s="176">
        <f t="shared" si="213"/>
        <v>46204</v>
      </c>
      <c r="AT188" s="176">
        <f t="shared" si="213"/>
        <v>46235</v>
      </c>
      <c r="AU188" s="176">
        <f t="shared" si="213"/>
        <v>46266</v>
      </c>
      <c r="AV188" s="176">
        <f t="shared" si="213"/>
        <v>46296</v>
      </c>
      <c r="AW188" s="176">
        <f t="shared" si="213"/>
        <v>46327</v>
      </c>
      <c r="AX188" s="176">
        <f t="shared" si="213"/>
        <v>46357</v>
      </c>
      <c r="AY188" s="176">
        <f t="shared" si="213"/>
        <v>46388</v>
      </c>
      <c r="AZ188" s="176">
        <f t="shared" si="213"/>
        <v>46419</v>
      </c>
      <c r="BA188" s="176">
        <f t="shared" si="213"/>
        <v>46447</v>
      </c>
      <c r="BB188" s="176">
        <f t="shared" si="213"/>
        <v>46478</v>
      </c>
      <c r="BC188" s="176">
        <f t="shared" si="213"/>
        <v>46508</v>
      </c>
      <c r="BD188" s="176">
        <f t="shared" si="213"/>
        <v>46539</v>
      </c>
      <c r="BE188" s="176">
        <f t="shared" si="213"/>
        <v>46569</v>
      </c>
      <c r="BF188" s="176">
        <f t="shared" si="213"/>
        <v>46600</v>
      </c>
      <c r="BG188" s="176">
        <f t="shared" si="213"/>
        <v>46631</v>
      </c>
      <c r="BH188" s="176">
        <f t="shared" si="213"/>
        <v>46661</v>
      </c>
      <c r="BI188" s="176">
        <f t="shared" si="213"/>
        <v>46692</v>
      </c>
      <c r="BJ188" s="176">
        <f t="shared" si="213"/>
        <v>46722</v>
      </c>
      <c r="BK188" s="176">
        <f t="shared" si="213"/>
        <v>46753</v>
      </c>
      <c r="BL188" s="176">
        <f t="shared" si="213"/>
        <v>46784</v>
      </c>
      <c r="BM188" s="176">
        <f t="shared" si="213"/>
        <v>46813</v>
      </c>
      <c r="BN188" s="176">
        <f t="shared" si="213"/>
        <v>46844</v>
      </c>
      <c r="BO188" s="176">
        <f t="shared" si="213"/>
        <v>46874</v>
      </c>
      <c r="BP188" s="176">
        <f t="shared" ref="BP188:CH188" si="214">BP$4</f>
        <v>46905</v>
      </c>
      <c r="BQ188" s="176">
        <f t="shared" si="214"/>
        <v>46935</v>
      </c>
      <c r="BR188" s="176">
        <f t="shared" si="214"/>
        <v>46966</v>
      </c>
      <c r="BS188" s="176">
        <f t="shared" si="214"/>
        <v>46997</v>
      </c>
      <c r="BT188" s="176">
        <f t="shared" si="214"/>
        <v>47027</v>
      </c>
      <c r="BU188" s="176">
        <f t="shared" si="214"/>
        <v>47058</v>
      </c>
      <c r="BV188" s="176">
        <f t="shared" si="214"/>
        <v>47088</v>
      </c>
      <c r="BW188" s="176">
        <f t="shared" si="214"/>
        <v>47119</v>
      </c>
      <c r="BX188" s="176">
        <f t="shared" si="214"/>
        <v>47150</v>
      </c>
      <c r="BY188" s="176">
        <f t="shared" si="214"/>
        <v>47178</v>
      </c>
      <c r="BZ188" s="176">
        <f t="shared" si="214"/>
        <v>47209</v>
      </c>
      <c r="CA188" s="176">
        <f t="shared" si="214"/>
        <v>47239</v>
      </c>
      <c r="CB188" s="176">
        <f t="shared" si="214"/>
        <v>47270</v>
      </c>
      <c r="CC188" s="176">
        <f t="shared" si="214"/>
        <v>47300</v>
      </c>
      <c r="CD188" s="176">
        <f t="shared" si="214"/>
        <v>47331</v>
      </c>
      <c r="CE188" s="176">
        <f t="shared" si="214"/>
        <v>47362</v>
      </c>
      <c r="CF188" s="176">
        <f t="shared" si="214"/>
        <v>47392</v>
      </c>
      <c r="CG188" s="176">
        <f t="shared" si="214"/>
        <v>47423</v>
      </c>
      <c r="CH188" s="177">
        <f t="shared" si="214"/>
        <v>47453</v>
      </c>
    </row>
    <row r="189" spans="1:86" hidden="1" x14ac:dyDescent="0.3">
      <c r="A189" s="115"/>
      <c r="B189" s="299" t="s">
        <v>135</v>
      </c>
      <c r="C189" s="128">
        <f>C157*'YTD PROGRAM SUMMARY'!C40</f>
        <v>0</v>
      </c>
      <c r="D189" s="128">
        <f>D157*'YTD PROGRAM SUMMARY'!D40</f>
        <v>0</v>
      </c>
      <c r="E189" s="128">
        <f>E157*'YTD PROGRAM SUMMARY'!E40</f>
        <v>7.8970061255252162</v>
      </c>
      <c r="F189" s="128">
        <f>F157*'YTD PROGRAM SUMMARY'!F40</f>
        <v>13.563764803124158</v>
      </c>
      <c r="G189" s="128">
        <f>G157*'YTD PROGRAM SUMMARY'!G40</f>
        <v>23.099236040638239</v>
      </c>
      <c r="H189" s="128">
        <f>H157*'YTD PROGRAM SUMMARY'!H40</f>
        <v>182.79005687653336</v>
      </c>
      <c r="I189" s="128">
        <f>I157*'YTD PROGRAM SUMMARY'!I40</f>
        <v>157.76733760894345</v>
      </c>
      <c r="J189" s="128">
        <f>J157*'YTD PROGRAM SUMMARY'!J40</f>
        <v>436.47091812340932</v>
      </c>
      <c r="K189" s="128">
        <f>K157*'YTD PROGRAM SUMMARY'!K40</f>
        <v>286.11554999410276</v>
      </c>
      <c r="L189" s="128">
        <f>L157*'YTD PROGRAM SUMMARY'!L40</f>
        <v>12.106130464868111</v>
      </c>
      <c r="M189" s="128">
        <f>M157*'YTD PROGRAM SUMMARY'!M40</f>
        <v>188.97531727985941</v>
      </c>
      <c r="N189" s="128">
        <f>N157*'YTD PROGRAM SUMMARY'!N40</f>
        <v>273.26988380597879</v>
      </c>
      <c r="O189" s="262">
        <f>O157*'YTD PROGRAM SUMMARY'!O40</f>
        <v>0</v>
      </c>
      <c r="P189" s="262">
        <f>P157*'YTD PROGRAM SUMMARY'!P40</f>
        <v>0</v>
      </c>
      <c r="Q189" s="262">
        <f>Q157*'YTD PROGRAM SUMMARY'!Q40</f>
        <v>0</v>
      </c>
      <c r="R189" s="262">
        <f>R157*'YTD PROGRAM SUMMARY'!R40</f>
        <v>0</v>
      </c>
      <c r="S189" s="262">
        <f>S157*'YTD PROGRAM SUMMARY'!S40</f>
        <v>0</v>
      </c>
      <c r="T189" s="262">
        <f>T157*'YTD PROGRAM SUMMARY'!T40</f>
        <v>0</v>
      </c>
      <c r="U189" s="262">
        <f>U157*'YTD PROGRAM SUMMARY'!U40</f>
        <v>0</v>
      </c>
      <c r="V189" s="262">
        <f>V157*'YTD PROGRAM SUMMARY'!V40</f>
        <v>0</v>
      </c>
      <c r="W189" s="262">
        <f>W157*'YTD PROGRAM SUMMARY'!W40</f>
        <v>0</v>
      </c>
      <c r="X189" s="262">
        <f>X157*'YTD PROGRAM SUMMARY'!X40</f>
        <v>0</v>
      </c>
      <c r="Y189" s="262">
        <f>Y157*'YTD PROGRAM SUMMARY'!Y40</f>
        <v>0</v>
      </c>
      <c r="Z189" s="262">
        <f>Z157*'YTD PROGRAM SUMMARY'!Z40</f>
        <v>0</v>
      </c>
      <c r="AA189" s="262">
        <f>AA157*'YTD PROGRAM SUMMARY'!AA40</f>
        <v>0</v>
      </c>
      <c r="AB189" s="262">
        <f>AB157*'YTD PROGRAM SUMMARY'!AB40</f>
        <v>0</v>
      </c>
      <c r="AC189" s="262">
        <f>AC157*'YTD PROGRAM SUMMARY'!AC40</f>
        <v>0</v>
      </c>
      <c r="AD189" s="262">
        <f>AD157*'YTD PROGRAM SUMMARY'!AD40</f>
        <v>0</v>
      </c>
      <c r="AE189" s="262">
        <f>AE157*'YTD PROGRAM SUMMARY'!AE40</f>
        <v>0</v>
      </c>
      <c r="AF189" s="262">
        <f>AF157*'YTD PROGRAM SUMMARY'!AF40</f>
        <v>0</v>
      </c>
      <c r="AG189" s="262">
        <f>AG157*'YTD PROGRAM SUMMARY'!AG40</f>
        <v>0</v>
      </c>
      <c r="AH189" s="262">
        <f>AH157*'YTD PROGRAM SUMMARY'!AH40</f>
        <v>0</v>
      </c>
      <c r="AI189" s="262">
        <f>AI157*'YTD PROGRAM SUMMARY'!AI40</f>
        <v>0</v>
      </c>
      <c r="AJ189" s="262">
        <f>AJ157*'YTD PROGRAM SUMMARY'!AJ40</f>
        <v>0</v>
      </c>
      <c r="AK189" s="262">
        <f>AK157*'YTD PROGRAM SUMMARY'!AK40</f>
        <v>0</v>
      </c>
      <c r="AL189" s="262">
        <f>AL157*'YTD PROGRAM SUMMARY'!AL40</f>
        <v>0</v>
      </c>
      <c r="AM189" s="262">
        <f>AM157*'YTD PROGRAM SUMMARY'!AM40</f>
        <v>0</v>
      </c>
      <c r="AN189" s="262">
        <f>AN157*'YTD PROGRAM SUMMARY'!AN40</f>
        <v>0</v>
      </c>
      <c r="AO189" s="262">
        <f>AO157*'YTD PROGRAM SUMMARY'!AO40</f>
        <v>0</v>
      </c>
      <c r="AP189" s="262">
        <f>AP157*'YTD PROGRAM SUMMARY'!AP40</f>
        <v>0</v>
      </c>
      <c r="AQ189" s="262">
        <f>AQ157*'YTD PROGRAM SUMMARY'!AQ40</f>
        <v>0</v>
      </c>
      <c r="AR189" s="262">
        <f>AR157*'YTD PROGRAM SUMMARY'!AR40</f>
        <v>0</v>
      </c>
      <c r="AS189" s="262">
        <f>AS157*'YTD PROGRAM SUMMARY'!AS40</f>
        <v>0</v>
      </c>
      <c r="AT189" s="262">
        <f>AT157*'YTD PROGRAM SUMMARY'!AT40</f>
        <v>0</v>
      </c>
      <c r="AU189" s="262">
        <f>AU157*'YTD PROGRAM SUMMARY'!AU40</f>
        <v>0</v>
      </c>
      <c r="AV189" s="262">
        <f>AV157*'YTD PROGRAM SUMMARY'!AV40</f>
        <v>0</v>
      </c>
      <c r="AW189" s="262">
        <f>AW157*'YTD PROGRAM SUMMARY'!AW40</f>
        <v>0</v>
      </c>
      <c r="AX189" s="262">
        <f>AX157*'YTD PROGRAM SUMMARY'!AX40</f>
        <v>0</v>
      </c>
      <c r="AY189" s="262">
        <f>AY157*'YTD PROGRAM SUMMARY'!AY40</f>
        <v>0</v>
      </c>
      <c r="AZ189" s="262">
        <f>AZ157*'YTD PROGRAM SUMMARY'!AZ40</f>
        <v>0</v>
      </c>
      <c r="BA189" s="262">
        <f>BA157*'YTD PROGRAM SUMMARY'!BA40</f>
        <v>0</v>
      </c>
      <c r="BB189" s="262">
        <f>BB157*'YTD PROGRAM SUMMARY'!BB40</f>
        <v>0</v>
      </c>
      <c r="BC189" s="262">
        <f>BC157*'YTD PROGRAM SUMMARY'!BC40</f>
        <v>0</v>
      </c>
      <c r="BD189" s="262">
        <f>BD157*'YTD PROGRAM SUMMARY'!BD40</f>
        <v>0</v>
      </c>
      <c r="BE189" s="262">
        <f>BE157*'YTD PROGRAM SUMMARY'!BE40</f>
        <v>0</v>
      </c>
      <c r="BF189" s="262">
        <f>BF157*'YTD PROGRAM SUMMARY'!BF40</f>
        <v>0</v>
      </c>
      <c r="BG189" s="262">
        <f>BG157*'YTD PROGRAM SUMMARY'!BG40</f>
        <v>0</v>
      </c>
      <c r="BH189" s="262">
        <f>BH157*'YTD PROGRAM SUMMARY'!BH40</f>
        <v>0</v>
      </c>
      <c r="BI189" s="262">
        <f>BI157*'YTD PROGRAM SUMMARY'!BI40</f>
        <v>0</v>
      </c>
      <c r="BJ189" s="262">
        <f>BJ157*'YTD PROGRAM SUMMARY'!BJ40</f>
        <v>0</v>
      </c>
      <c r="BK189" s="262">
        <f>BK157*'YTD PROGRAM SUMMARY'!BK40</f>
        <v>0</v>
      </c>
      <c r="BL189" s="262">
        <f>BL157*'YTD PROGRAM SUMMARY'!BL40</f>
        <v>0</v>
      </c>
      <c r="BM189" s="262">
        <f>BM157*'YTD PROGRAM SUMMARY'!BM40</f>
        <v>0</v>
      </c>
      <c r="BN189" s="262">
        <f>BN157*'YTD PROGRAM SUMMARY'!BN40</f>
        <v>0</v>
      </c>
      <c r="BO189" s="262">
        <f>BO157*'YTD PROGRAM SUMMARY'!BO40</f>
        <v>0</v>
      </c>
      <c r="BP189" s="262">
        <f>BP157*'YTD PROGRAM SUMMARY'!BP40</f>
        <v>0</v>
      </c>
      <c r="BQ189" s="262">
        <f>BQ157*'YTD PROGRAM SUMMARY'!BQ40</f>
        <v>0</v>
      </c>
      <c r="BR189" s="262">
        <f>BR157*'YTD PROGRAM SUMMARY'!BR40</f>
        <v>0</v>
      </c>
      <c r="BS189" s="262">
        <f>BS157*'YTD PROGRAM SUMMARY'!BS40</f>
        <v>0</v>
      </c>
      <c r="BT189" s="262">
        <f>BT157*'YTD PROGRAM SUMMARY'!BT40</f>
        <v>0</v>
      </c>
      <c r="BU189" s="262">
        <f>BU157*'YTD PROGRAM SUMMARY'!BU40</f>
        <v>0</v>
      </c>
      <c r="BV189" s="262">
        <f>BV157*'YTD PROGRAM SUMMARY'!BV40</f>
        <v>0</v>
      </c>
      <c r="BW189" s="262">
        <f>BW157*'YTD PROGRAM SUMMARY'!BW40</f>
        <v>0</v>
      </c>
      <c r="BX189" s="262">
        <f>BX157*'YTD PROGRAM SUMMARY'!BX40</f>
        <v>0</v>
      </c>
      <c r="BY189" s="262">
        <f>BY157*'YTD PROGRAM SUMMARY'!BY40</f>
        <v>0</v>
      </c>
      <c r="BZ189" s="262">
        <f>BZ157*'YTD PROGRAM SUMMARY'!BZ40</f>
        <v>0</v>
      </c>
      <c r="CA189" s="262">
        <f>CA157*'YTD PROGRAM SUMMARY'!CA40</f>
        <v>0</v>
      </c>
      <c r="CB189" s="262">
        <f>CB157*'YTD PROGRAM SUMMARY'!CB40</f>
        <v>0</v>
      </c>
      <c r="CC189" s="262">
        <f>CC157*'YTD PROGRAM SUMMARY'!CC40</f>
        <v>0</v>
      </c>
      <c r="CD189" s="262">
        <f>CD157*'YTD PROGRAM SUMMARY'!CD40</f>
        <v>0</v>
      </c>
      <c r="CE189" s="262">
        <f>CE157*'YTD PROGRAM SUMMARY'!CE40</f>
        <v>0</v>
      </c>
      <c r="CF189" s="262">
        <f>CF157*'YTD PROGRAM SUMMARY'!CF40</f>
        <v>0</v>
      </c>
      <c r="CG189" s="262">
        <f>CG157*'YTD PROGRAM SUMMARY'!CG40</f>
        <v>0</v>
      </c>
      <c r="CH189" s="263">
        <f>CH157*'YTD PROGRAM SUMMARY'!CH40</f>
        <v>0</v>
      </c>
    </row>
    <row r="190" spans="1:86" ht="15" hidden="1" thickBot="1" x14ac:dyDescent="0.35">
      <c r="A190" s="115"/>
      <c r="B190" s="96" t="s">
        <v>136</v>
      </c>
      <c r="C190" s="121">
        <f>C176*'YTD PROGRAM SUMMARY'!C40</f>
        <v>0</v>
      </c>
      <c r="D190" s="121">
        <f>D176*'YTD PROGRAM SUMMARY'!D40</f>
        <v>0</v>
      </c>
      <c r="E190" s="121">
        <f>E176*'YTD PROGRAM SUMMARY'!E40</f>
        <v>0.61463353439959911</v>
      </c>
      <c r="F190" s="121">
        <f>F176*'YTD PROGRAM SUMMARY'!F40</f>
        <v>1.0410547893344602</v>
      </c>
      <c r="G190" s="121">
        <f>G176*'YTD PROGRAM SUMMARY'!G40</f>
        <v>1.8827710963775643</v>
      </c>
      <c r="H190" s="121">
        <f>H176*'YTD PROGRAM SUMMARY'!H40</f>
        <v>26.872328211790521</v>
      </c>
      <c r="I190" s="121">
        <f>I176*'YTD PROGRAM SUMMARY'!I40</f>
        <v>23.286034959871678</v>
      </c>
      <c r="J190" s="121">
        <f>J176*'YTD PROGRAM SUMMARY'!J40</f>
        <v>69.924216447406067</v>
      </c>
      <c r="K190" s="121">
        <f>K176*'YTD PROGRAM SUMMARY'!K40</f>
        <v>39.85021781159665</v>
      </c>
      <c r="L190" s="121">
        <f>L176*'YTD PROGRAM SUMMARY'!L40</f>
        <v>1.1246179824946949</v>
      </c>
      <c r="M190" s="121">
        <f>M176*'YTD PROGRAM SUMMARY'!M40</f>
        <v>16.047208103887485</v>
      </c>
      <c r="N190" s="121">
        <f>N176*'YTD PROGRAM SUMMARY'!N40</f>
        <v>18.259530121879624</v>
      </c>
      <c r="O190" s="254">
        <f>O176*'YTD PROGRAM SUMMARY'!O40</f>
        <v>0</v>
      </c>
      <c r="P190" s="254">
        <f>P176*'YTD PROGRAM SUMMARY'!P40</f>
        <v>0</v>
      </c>
      <c r="Q190" s="254">
        <f>Q176*'YTD PROGRAM SUMMARY'!Q40</f>
        <v>0</v>
      </c>
      <c r="R190" s="254">
        <f>R176*'YTD PROGRAM SUMMARY'!R40</f>
        <v>0</v>
      </c>
      <c r="S190" s="254">
        <f>S176*'YTD PROGRAM SUMMARY'!S40</f>
        <v>0</v>
      </c>
      <c r="T190" s="254">
        <f>T176*'YTD PROGRAM SUMMARY'!T40</f>
        <v>0</v>
      </c>
      <c r="U190" s="254">
        <f>U176*'YTD PROGRAM SUMMARY'!U40</f>
        <v>0</v>
      </c>
      <c r="V190" s="254">
        <f>V176*'YTD PROGRAM SUMMARY'!V40</f>
        <v>0</v>
      </c>
      <c r="W190" s="254">
        <f>W176*'YTD PROGRAM SUMMARY'!W40</f>
        <v>0</v>
      </c>
      <c r="X190" s="254">
        <f>X176*'YTD PROGRAM SUMMARY'!X40</f>
        <v>0</v>
      </c>
      <c r="Y190" s="254">
        <f>Y176*'YTD PROGRAM SUMMARY'!Y40</f>
        <v>0</v>
      </c>
      <c r="Z190" s="254">
        <f>Z176*'YTD PROGRAM SUMMARY'!Z40</f>
        <v>0</v>
      </c>
      <c r="AA190" s="254">
        <f>AA176*'YTD PROGRAM SUMMARY'!AA40</f>
        <v>0</v>
      </c>
      <c r="AB190" s="254">
        <f>AB176*'YTD PROGRAM SUMMARY'!AB40</f>
        <v>0</v>
      </c>
      <c r="AC190" s="254">
        <f>AC176*'YTD PROGRAM SUMMARY'!AC40</f>
        <v>0</v>
      </c>
      <c r="AD190" s="254">
        <f>AD176*'YTD PROGRAM SUMMARY'!AD40</f>
        <v>0</v>
      </c>
      <c r="AE190" s="254">
        <f>AE176*'YTD PROGRAM SUMMARY'!AE40</f>
        <v>0</v>
      </c>
      <c r="AF190" s="254">
        <f>AF176*'YTD PROGRAM SUMMARY'!AF40</f>
        <v>0</v>
      </c>
      <c r="AG190" s="254">
        <f>AG176*'YTD PROGRAM SUMMARY'!AG40</f>
        <v>0</v>
      </c>
      <c r="AH190" s="254">
        <f>AH176*'YTD PROGRAM SUMMARY'!AH40</f>
        <v>0</v>
      </c>
      <c r="AI190" s="254">
        <f>AI176*'YTD PROGRAM SUMMARY'!AI40</f>
        <v>0</v>
      </c>
      <c r="AJ190" s="254">
        <f>AJ176*'YTD PROGRAM SUMMARY'!AJ40</f>
        <v>0</v>
      </c>
      <c r="AK190" s="254">
        <f>AK176*'YTD PROGRAM SUMMARY'!AK40</f>
        <v>0</v>
      </c>
      <c r="AL190" s="254">
        <f>AL176*'YTD PROGRAM SUMMARY'!AL40</f>
        <v>0</v>
      </c>
      <c r="AM190" s="254">
        <f>AM176*'YTD PROGRAM SUMMARY'!AM40</f>
        <v>0</v>
      </c>
      <c r="AN190" s="254">
        <f>AN176*'YTD PROGRAM SUMMARY'!AN40</f>
        <v>0</v>
      </c>
      <c r="AO190" s="254">
        <f>AO176*'YTD PROGRAM SUMMARY'!AO40</f>
        <v>0</v>
      </c>
      <c r="AP190" s="254">
        <f>AP176*'YTD PROGRAM SUMMARY'!AP40</f>
        <v>0</v>
      </c>
      <c r="AQ190" s="254">
        <f>AQ176*'YTD PROGRAM SUMMARY'!AQ40</f>
        <v>0</v>
      </c>
      <c r="AR190" s="254">
        <f>AR176*'YTD PROGRAM SUMMARY'!AR40</f>
        <v>0</v>
      </c>
      <c r="AS190" s="254">
        <f>AS176*'YTD PROGRAM SUMMARY'!AS40</f>
        <v>0</v>
      </c>
      <c r="AT190" s="254">
        <f>AT176*'YTD PROGRAM SUMMARY'!AT40</f>
        <v>0</v>
      </c>
      <c r="AU190" s="254">
        <f>AU176*'YTD PROGRAM SUMMARY'!AU40</f>
        <v>0</v>
      </c>
      <c r="AV190" s="254">
        <f>AV176*'YTD PROGRAM SUMMARY'!AV40</f>
        <v>0</v>
      </c>
      <c r="AW190" s="254">
        <f>AW176*'YTD PROGRAM SUMMARY'!AW40</f>
        <v>0</v>
      </c>
      <c r="AX190" s="254">
        <f>AX176*'YTD PROGRAM SUMMARY'!AX40</f>
        <v>0</v>
      </c>
      <c r="AY190" s="254">
        <f>AY176*'YTD PROGRAM SUMMARY'!AY40</f>
        <v>0</v>
      </c>
      <c r="AZ190" s="254">
        <f>AZ176*'YTD PROGRAM SUMMARY'!AZ40</f>
        <v>0</v>
      </c>
      <c r="BA190" s="254">
        <f>BA176*'YTD PROGRAM SUMMARY'!BA40</f>
        <v>0</v>
      </c>
      <c r="BB190" s="254">
        <f>BB176*'YTD PROGRAM SUMMARY'!BB40</f>
        <v>0</v>
      </c>
      <c r="BC190" s="254">
        <f>BC176*'YTD PROGRAM SUMMARY'!BC40</f>
        <v>0</v>
      </c>
      <c r="BD190" s="254">
        <f>BD176*'YTD PROGRAM SUMMARY'!BD40</f>
        <v>0</v>
      </c>
      <c r="BE190" s="254">
        <f>BE176*'YTD PROGRAM SUMMARY'!BE40</f>
        <v>0</v>
      </c>
      <c r="BF190" s="254">
        <f>BF176*'YTD PROGRAM SUMMARY'!BF40</f>
        <v>0</v>
      </c>
      <c r="BG190" s="254">
        <f>BG176*'YTD PROGRAM SUMMARY'!BG40</f>
        <v>0</v>
      </c>
      <c r="BH190" s="254">
        <f>BH176*'YTD PROGRAM SUMMARY'!BH40</f>
        <v>0</v>
      </c>
      <c r="BI190" s="254">
        <f>BI176*'YTD PROGRAM SUMMARY'!BI40</f>
        <v>0</v>
      </c>
      <c r="BJ190" s="254">
        <f>BJ176*'YTD PROGRAM SUMMARY'!BJ40</f>
        <v>0</v>
      </c>
      <c r="BK190" s="254">
        <f>BK176*'YTD PROGRAM SUMMARY'!BK40</f>
        <v>0</v>
      </c>
      <c r="BL190" s="254">
        <f>BL176*'YTD PROGRAM SUMMARY'!BL40</f>
        <v>0</v>
      </c>
      <c r="BM190" s="254">
        <f>BM176*'YTD PROGRAM SUMMARY'!BM40</f>
        <v>0</v>
      </c>
      <c r="BN190" s="254">
        <f>BN176*'YTD PROGRAM SUMMARY'!BN40</f>
        <v>0</v>
      </c>
      <c r="BO190" s="254">
        <f>BO176*'YTD PROGRAM SUMMARY'!BO40</f>
        <v>0</v>
      </c>
      <c r="BP190" s="254">
        <f>BP176*'YTD PROGRAM SUMMARY'!BP40</f>
        <v>0</v>
      </c>
      <c r="BQ190" s="254">
        <f>BQ176*'YTD PROGRAM SUMMARY'!BQ40</f>
        <v>0</v>
      </c>
      <c r="BR190" s="254">
        <f>BR176*'YTD PROGRAM SUMMARY'!BR40</f>
        <v>0</v>
      </c>
      <c r="BS190" s="254">
        <f>BS176*'YTD PROGRAM SUMMARY'!BS40</f>
        <v>0</v>
      </c>
      <c r="BT190" s="254">
        <f>BT176*'YTD PROGRAM SUMMARY'!BT40</f>
        <v>0</v>
      </c>
      <c r="BU190" s="254">
        <f>BU176*'YTD PROGRAM SUMMARY'!BU40</f>
        <v>0</v>
      </c>
      <c r="BV190" s="254">
        <f>BV176*'YTD PROGRAM SUMMARY'!BV40</f>
        <v>0</v>
      </c>
      <c r="BW190" s="254">
        <f>BW176*'YTD PROGRAM SUMMARY'!BW40</f>
        <v>0</v>
      </c>
      <c r="BX190" s="254">
        <f>BX176*'YTD PROGRAM SUMMARY'!BX40</f>
        <v>0</v>
      </c>
      <c r="BY190" s="254">
        <f>BY176*'YTD PROGRAM SUMMARY'!BY40</f>
        <v>0</v>
      </c>
      <c r="BZ190" s="254">
        <f>BZ176*'YTD PROGRAM SUMMARY'!BZ40</f>
        <v>0</v>
      </c>
      <c r="CA190" s="254">
        <f>CA176*'YTD PROGRAM SUMMARY'!CA40</f>
        <v>0</v>
      </c>
      <c r="CB190" s="254">
        <f>CB176*'YTD PROGRAM SUMMARY'!CB40</f>
        <v>0</v>
      </c>
      <c r="CC190" s="254">
        <f>CC176*'YTD PROGRAM SUMMARY'!CC40</f>
        <v>0</v>
      </c>
      <c r="CD190" s="254">
        <f>CD176*'YTD PROGRAM SUMMARY'!CD40</f>
        <v>0</v>
      </c>
      <c r="CE190" s="254">
        <f>CE176*'YTD PROGRAM SUMMARY'!CE40</f>
        <v>0</v>
      </c>
      <c r="CF190" s="254">
        <f>CF176*'YTD PROGRAM SUMMARY'!CF40</f>
        <v>0</v>
      </c>
      <c r="CG190" s="254">
        <f>CG176*'YTD PROGRAM SUMMARY'!CG40</f>
        <v>0</v>
      </c>
      <c r="CH190" s="255">
        <f>CH176*'YTD PROGRAM SUMMARY'!CH40</f>
        <v>0</v>
      </c>
    </row>
    <row r="191" spans="1:86" hidden="1" x14ac:dyDescent="0.3">
      <c r="A191" s="115"/>
      <c r="B191" s="299" t="s">
        <v>137</v>
      </c>
      <c r="C191" s="122">
        <f>IFERROR(C189/C73,0)</f>
        <v>0</v>
      </c>
      <c r="D191" s="122">
        <f t="shared" ref="D191:BO191" si="215">IFERROR(D189/D73,0)</f>
        <v>0</v>
      </c>
      <c r="E191" s="122">
        <f t="shared" si="215"/>
        <v>0.11061724422424814</v>
      </c>
      <c r="F191" s="122">
        <f t="shared" si="215"/>
        <v>8.2135201013547432E-2</v>
      </c>
      <c r="G191" s="122">
        <f t="shared" si="215"/>
        <v>6.43640046787365E-2</v>
      </c>
      <c r="H191" s="122">
        <f t="shared" si="215"/>
        <v>0.21780285150280942</v>
      </c>
      <c r="I191" s="122">
        <f t="shared" si="215"/>
        <v>8.5278183049828329E-2</v>
      </c>
      <c r="J191" s="122">
        <f t="shared" si="215"/>
        <v>0.18284353018952107</v>
      </c>
      <c r="K191" s="122">
        <f t="shared" si="215"/>
        <v>0.10936740743367339</v>
      </c>
      <c r="L191" s="122">
        <f t="shared" si="215"/>
        <v>5.7810988351436029E-3</v>
      </c>
      <c r="M191" s="122">
        <f t="shared" si="215"/>
        <v>9.0502043785058453E-2</v>
      </c>
      <c r="N191" s="122">
        <f t="shared" si="215"/>
        <v>5.6248403833971068E-2</v>
      </c>
      <c r="O191" s="256">
        <f t="shared" si="215"/>
        <v>0</v>
      </c>
      <c r="P191" s="256">
        <f t="shared" si="215"/>
        <v>0</v>
      </c>
      <c r="Q191" s="256">
        <f t="shared" si="215"/>
        <v>0</v>
      </c>
      <c r="R191" s="256">
        <f t="shared" si="215"/>
        <v>0</v>
      </c>
      <c r="S191" s="256">
        <f t="shared" si="215"/>
        <v>0</v>
      </c>
      <c r="T191" s="256">
        <f t="shared" si="215"/>
        <v>0</v>
      </c>
      <c r="U191" s="256">
        <f t="shared" si="215"/>
        <v>0</v>
      </c>
      <c r="V191" s="256">
        <f t="shared" si="215"/>
        <v>0</v>
      </c>
      <c r="W191" s="256">
        <f t="shared" si="215"/>
        <v>0</v>
      </c>
      <c r="X191" s="256">
        <f t="shared" si="215"/>
        <v>0</v>
      </c>
      <c r="Y191" s="256">
        <f t="shared" si="215"/>
        <v>0</v>
      </c>
      <c r="Z191" s="256">
        <f t="shared" si="215"/>
        <v>0</v>
      </c>
      <c r="AA191" s="256">
        <f t="shared" si="215"/>
        <v>0</v>
      </c>
      <c r="AB191" s="256">
        <f t="shared" si="215"/>
        <v>0</v>
      </c>
      <c r="AC191" s="256">
        <f t="shared" si="215"/>
        <v>0</v>
      </c>
      <c r="AD191" s="256">
        <f t="shared" si="215"/>
        <v>0</v>
      </c>
      <c r="AE191" s="256">
        <f t="shared" si="215"/>
        <v>0</v>
      </c>
      <c r="AF191" s="256">
        <f t="shared" si="215"/>
        <v>0</v>
      </c>
      <c r="AG191" s="256">
        <f t="shared" si="215"/>
        <v>0</v>
      </c>
      <c r="AH191" s="256">
        <f t="shared" si="215"/>
        <v>0</v>
      </c>
      <c r="AI191" s="256">
        <f t="shared" si="215"/>
        <v>0</v>
      </c>
      <c r="AJ191" s="256">
        <f t="shared" si="215"/>
        <v>0</v>
      </c>
      <c r="AK191" s="256">
        <f t="shared" si="215"/>
        <v>0</v>
      </c>
      <c r="AL191" s="256">
        <f t="shared" si="215"/>
        <v>0</v>
      </c>
      <c r="AM191" s="256">
        <f t="shared" si="215"/>
        <v>0</v>
      </c>
      <c r="AN191" s="256">
        <f t="shared" si="215"/>
        <v>0</v>
      </c>
      <c r="AO191" s="256">
        <f t="shared" si="215"/>
        <v>0</v>
      </c>
      <c r="AP191" s="256">
        <f t="shared" si="215"/>
        <v>0</v>
      </c>
      <c r="AQ191" s="256">
        <f t="shared" si="215"/>
        <v>0</v>
      </c>
      <c r="AR191" s="256">
        <f t="shared" si="215"/>
        <v>0</v>
      </c>
      <c r="AS191" s="256">
        <f t="shared" si="215"/>
        <v>0</v>
      </c>
      <c r="AT191" s="256">
        <f t="shared" si="215"/>
        <v>0</v>
      </c>
      <c r="AU191" s="256">
        <f t="shared" si="215"/>
        <v>0</v>
      </c>
      <c r="AV191" s="256">
        <f t="shared" si="215"/>
        <v>0</v>
      </c>
      <c r="AW191" s="256">
        <f t="shared" si="215"/>
        <v>0</v>
      </c>
      <c r="AX191" s="256">
        <f t="shared" si="215"/>
        <v>0</v>
      </c>
      <c r="AY191" s="256">
        <f t="shared" si="215"/>
        <v>0</v>
      </c>
      <c r="AZ191" s="256">
        <f t="shared" si="215"/>
        <v>0</v>
      </c>
      <c r="BA191" s="256">
        <f t="shared" si="215"/>
        <v>0</v>
      </c>
      <c r="BB191" s="256">
        <f t="shared" si="215"/>
        <v>0</v>
      </c>
      <c r="BC191" s="256">
        <f t="shared" si="215"/>
        <v>0</v>
      </c>
      <c r="BD191" s="256">
        <f t="shared" si="215"/>
        <v>0</v>
      </c>
      <c r="BE191" s="256">
        <f t="shared" si="215"/>
        <v>0</v>
      </c>
      <c r="BF191" s="256">
        <f t="shared" si="215"/>
        <v>0</v>
      </c>
      <c r="BG191" s="256">
        <f t="shared" si="215"/>
        <v>0</v>
      </c>
      <c r="BH191" s="256">
        <f t="shared" si="215"/>
        <v>0</v>
      </c>
      <c r="BI191" s="256">
        <f t="shared" si="215"/>
        <v>0</v>
      </c>
      <c r="BJ191" s="256">
        <f t="shared" si="215"/>
        <v>0</v>
      </c>
      <c r="BK191" s="256">
        <f t="shared" si="215"/>
        <v>0</v>
      </c>
      <c r="BL191" s="256">
        <f t="shared" si="215"/>
        <v>0</v>
      </c>
      <c r="BM191" s="256">
        <f t="shared" si="215"/>
        <v>0</v>
      </c>
      <c r="BN191" s="256">
        <f t="shared" si="215"/>
        <v>0</v>
      </c>
      <c r="BO191" s="256">
        <f t="shared" si="215"/>
        <v>0</v>
      </c>
      <c r="BP191" s="256">
        <f t="shared" ref="BP191:CH191" si="216">IFERROR(BP189/BP73,0)</f>
        <v>0</v>
      </c>
      <c r="BQ191" s="256">
        <f t="shared" si="216"/>
        <v>0</v>
      </c>
      <c r="BR191" s="256">
        <f t="shared" si="216"/>
        <v>0</v>
      </c>
      <c r="BS191" s="256">
        <f t="shared" si="216"/>
        <v>0</v>
      </c>
      <c r="BT191" s="256">
        <f t="shared" si="216"/>
        <v>0</v>
      </c>
      <c r="BU191" s="256">
        <f t="shared" si="216"/>
        <v>0</v>
      </c>
      <c r="BV191" s="256">
        <f t="shared" si="216"/>
        <v>0</v>
      </c>
      <c r="BW191" s="256">
        <f t="shared" si="216"/>
        <v>0</v>
      </c>
      <c r="BX191" s="256">
        <f t="shared" si="216"/>
        <v>0</v>
      </c>
      <c r="BY191" s="256">
        <f t="shared" si="216"/>
        <v>0</v>
      </c>
      <c r="BZ191" s="256">
        <f t="shared" si="216"/>
        <v>0</v>
      </c>
      <c r="CA191" s="256">
        <f t="shared" si="216"/>
        <v>0</v>
      </c>
      <c r="CB191" s="256">
        <f t="shared" si="216"/>
        <v>0</v>
      </c>
      <c r="CC191" s="256">
        <f t="shared" si="216"/>
        <v>0</v>
      </c>
      <c r="CD191" s="256">
        <f t="shared" si="216"/>
        <v>0</v>
      </c>
      <c r="CE191" s="256">
        <f t="shared" si="216"/>
        <v>0</v>
      </c>
      <c r="CF191" s="256">
        <f t="shared" si="216"/>
        <v>0</v>
      </c>
      <c r="CG191" s="256">
        <f t="shared" si="216"/>
        <v>0</v>
      </c>
      <c r="CH191" s="264">
        <f t="shared" si="216"/>
        <v>0</v>
      </c>
    </row>
    <row r="192" spans="1:86" ht="15" hidden="1" thickBot="1" x14ac:dyDescent="0.35">
      <c r="A192" s="115"/>
      <c r="B192" s="96" t="s">
        <v>138</v>
      </c>
      <c r="C192" s="123">
        <f>IFERROR(C190/C73,0)</f>
        <v>0</v>
      </c>
      <c r="D192" s="123">
        <f t="shared" ref="D192:BO192" si="217">IFERROR(D190/D73,0)</f>
        <v>0</v>
      </c>
      <c r="E192" s="123">
        <f t="shared" si="217"/>
        <v>8.6094738565966906E-3</v>
      </c>
      <c r="F192" s="123">
        <f t="shared" si="217"/>
        <v>6.3040937106493599E-3</v>
      </c>
      <c r="G192" s="123">
        <f t="shared" si="217"/>
        <v>5.2461772953460448E-3</v>
      </c>
      <c r="H192" s="123">
        <f t="shared" si="217"/>
        <v>3.2019628480124185E-2</v>
      </c>
      <c r="I192" s="123">
        <f t="shared" si="217"/>
        <v>1.2586830594395916E-2</v>
      </c>
      <c r="J192" s="123">
        <f t="shared" si="217"/>
        <v>2.9292193477515875E-2</v>
      </c>
      <c r="K192" s="123">
        <f t="shared" si="217"/>
        <v>1.5232709329539585E-2</v>
      </c>
      <c r="L192" s="123">
        <f t="shared" si="217"/>
        <v>5.3704424609077263E-4</v>
      </c>
      <c r="M192" s="123">
        <f t="shared" si="217"/>
        <v>7.6851577833056692E-3</v>
      </c>
      <c r="N192" s="123">
        <f t="shared" si="217"/>
        <v>3.7584435204109862E-3</v>
      </c>
      <c r="O192" s="257">
        <f t="shared" si="217"/>
        <v>0</v>
      </c>
      <c r="P192" s="257">
        <f t="shared" si="217"/>
        <v>0</v>
      </c>
      <c r="Q192" s="257">
        <f t="shared" si="217"/>
        <v>0</v>
      </c>
      <c r="R192" s="257">
        <f t="shared" si="217"/>
        <v>0</v>
      </c>
      <c r="S192" s="257">
        <f t="shared" si="217"/>
        <v>0</v>
      </c>
      <c r="T192" s="257">
        <f t="shared" si="217"/>
        <v>0</v>
      </c>
      <c r="U192" s="257">
        <f t="shared" si="217"/>
        <v>0</v>
      </c>
      <c r="V192" s="257">
        <f t="shared" si="217"/>
        <v>0</v>
      </c>
      <c r="W192" s="257">
        <f t="shared" si="217"/>
        <v>0</v>
      </c>
      <c r="X192" s="257">
        <f t="shared" si="217"/>
        <v>0</v>
      </c>
      <c r="Y192" s="257">
        <f t="shared" si="217"/>
        <v>0</v>
      </c>
      <c r="Z192" s="257">
        <f t="shared" si="217"/>
        <v>0</v>
      </c>
      <c r="AA192" s="257">
        <f t="shared" si="217"/>
        <v>0</v>
      </c>
      <c r="AB192" s="257">
        <f t="shared" si="217"/>
        <v>0</v>
      </c>
      <c r="AC192" s="257">
        <f t="shared" si="217"/>
        <v>0</v>
      </c>
      <c r="AD192" s="257">
        <f t="shared" si="217"/>
        <v>0</v>
      </c>
      <c r="AE192" s="257">
        <f t="shared" si="217"/>
        <v>0</v>
      </c>
      <c r="AF192" s="257">
        <f t="shared" si="217"/>
        <v>0</v>
      </c>
      <c r="AG192" s="257">
        <f t="shared" si="217"/>
        <v>0</v>
      </c>
      <c r="AH192" s="257">
        <f t="shared" si="217"/>
        <v>0</v>
      </c>
      <c r="AI192" s="257">
        <f t="shared" si="217"/>
        <v>0</v>
      </c>
      <c r="AJ192" s="257">
        <f t="shared" si="217"/>
        <v>0</v>
      </c>
      <c r="AK192" s="257">
        <f t="shared" si="217"/>
        <v>0</v>
      </c>
      <c r="AL192" s="257">
        <f t="shared" si="217"/>
        <v>0</v>
      </c>
      <c r="AM192" s="257">
        <f t="shared" si="217"/>
        <v>0</v>
      </c>
      <c r="AN192" s="257">
        <f t="shared" si="217"/>
        <v>0</v>
      </c>
      <c r="AO192" s="257">
        <f t="shared" si="217"/>
        <v>0</v>
      </c>
      <c r="AP192" s="257">
        <f t="shared" si="217"/>
        <v>0</v>
      </c>
      <c r="AQ192" s="257">
        <f t="shared" si="217"/>
        <v>0</v>
      </c>
      <c r="AR192" s="257">
        <f t="shared" si="217"/>
        <v>0</v>
      </c>
      <c r="AS192" s="257">
        <f t="shared" si="217"/>
        <v>0</v>
      </c>
      <c r="AT192" s="257">
        <f t="shared" si="217"/>
        <v>0</v>
      </c>
      <c r="AU192" s="257">
        <f t="shared" si="217"/>
        <v>0</v>
      </c>
      <c r="AV192" s="257">
        <f t="shared" si="217"/>
        <v>0</v>
      </c>
      <c r="AW192" s="257">
        <f t="shared" si="217"/>
        <v>0</v>
      </c>
      <c r="AX192" s="257">
        <f t="shared" si="217"/>
        <v>0</v>
      </c>
      <c r="AY192" s="257">
        <f t="shared" si="217"/>
        <v>0</v>
      </c>
      <c r="AZ192" s="257">
        <f t="shared" si="217"/>
        <v>0</v>
      </c>
      <c r="BA192" s="257">
        <f t="shared" si="217"/>
        <v>0</v>
      </c>
      <c r="BB192" s="257">
        <f t="shared" si="217"/>
        <v>0</v>
      </c>
      <c r="BC192" s="257">
        <f t="shared" si="217"/>
        <v>0</v>
      </c>
      <c r="BD192" s="257">
        <f t="shared" si="217"/>
        <v>0</v>
      </c>
      <c r="BE192" s="257">
        <f t="shared" si="217"/>
        <v>0</v>
      </c>
      <c r="BF192" s="257">
        <f t="shared" si="217"/>
        <v>0</v>
      </c>
      <c r="BG192" s="257">
        <f t="shared" si="217"/>
        <v>0</v>
      </c>
      <c r="BH192" s="257">
        <f t="shared" si="217"/>
        <v>0</v>
      </c>
      <c r="BI192" s="257">
        <f t="shared" si="217"/>
        <v>0</v>
      </c>
      <c r="BJ192" s="257">
        <f t="shared" si="217"/>
        <v>0</v>
      </c>
      <c r="BK192" s="257">
        <f t="shared" si="217"/>
        <v>0</v>
      </c>
      <c r="BL192" s="257">
        <f t="shared" si="217"/>
        <v>0</v>
      </c>
      <c r="BM192" s="257">
        <f t="shared" si="217"/>
        <v>0</v>
      </c>
      <c r="BN192" s="257">
        <f t="shared" si="217"/>
        <v>0</v>
      </c>
      <c r="BO192" s="257">
        <f t="shared" si="217"/>
        <v>0</v>
      </c>
      <c r="BP192" s="257">
        <f t="shared" ref="BP192:CH192" si="218">IFERROR(BP190/BP73,0)</f>
        <v>0</v>
      </c>
      <c r="BQ192" s="257">
        <f t="shared" si="218"/>
        <v>0</v>
      </c>
      <c r="BR192" s="257">
        <f t="shared" si="218"/>
        <v>0</v>
      </c>
      <c r="BS192" s="257">
        <f t="shared" si="218"/>
        <v>0</v>
      </c>
      <c r="BT192" s="257">
        <f t="shared" si="218"/>
        <v>0</v>
      </c>
      <c r="BU192" s="257">
        <f t="shared" si="218"/>
        <v>0</v>
      </c>
      <c r="BV192" s="257">
        <f t="shared" si="218"/>
        <v>0</v>
      </c>
      <c r="BW192" s="257">
        <f t="shared" si="218"/>
        <v>0</v>
      </c>
      <c r="BX192" s="257">
        <f t="shared" si="218"/>
        <v>0</v>
      </c>
      <c r="BY192" s="257">
        <f t="shared" si="218"/>
        <v>0</v>
      </c>
      <c r="BZ192" s="257">
        <f t="shared" si="218"/>
        <v>0</v>
      </c>
      <c r="CA192" s="257">
        <f t="shared" si="218"/>
        <v>0</v>
      </c>
      <c r="CB192" s="257">
        <f t="shared" si="218"/>
        <v>0</v>
      </c>
      <c r="CC192" s="257">
        <f t="shared" si="218"/>
        <v>0</v>
      </c>
      <c r="CD192" s="257">
        <f t="shared" si="218"/>
        <v>0</v>
      </c>
      <c r="CE192" s="257">
        <f t="shared" si="218"/>
        <v>0</v>
      </c>
      <c r="CF192" s="257">
        <f t="shared" si="218"/>
        <v>0</v>
      </c>
      <c r="CG192" s="257">
        <f t="shared" si="218"/>
        <v>0</v>
      </c>
      <c r="CH192" s="258">
        <f t="shared" si="218"/>
        <v>0</v>
      </c>
    </row>
    <row r="193" spans="1:86" ht="15" hidden="1" thickBot="1" x14ac:dyDescent="0.35">
      <c r="A193" s="115"/>
      <c r="B193" s="306" t="s">
        <v>139</v>
      </c>
      <c r="C193" s="125">
        <f>C191+C192</f>
        <v>0</v>
      </c>
      <c r="D193" s="125">
        <f t="shared" ref="D193:BO193" si="219">D191+D192</f>
        <v>0</v>
      </c>
      <c r="E193" s="126">
        <f t="shared" si="219"/>
        <v>0.11922671808084483</v>
      </c>
      <c r="F193" s="126">
        <f t="shared" si="219"/>
        <v>8.8439294724196788E-2</v>
      </c>
      <c r="G193" s="126">
        <f t="shared" si="219"/>
        <v>6.9610181974082544E-2</v>
      </c>
      <c r="H193" s="126">
        <f t="shared" si="219"/>
        <v>0.24982247998293361</v>
      </c>
      <c r="I193" s="126">
        <f t="shared" si="219"/>
        <v>9.7865013644224244E-2</v>
      </c>
      <c r="J193" s="126">
        <f t="shared" si="219"/>
        <v>0.21213572366703695</v>
      </c>
      <c r="K193" s="126">
        <f t="shared" si="219"/>
        <v>0.12460011676321298</v>
      </c>
      <c r="L193" s="126">
        <f t="shared" si="219"/>
        <v>6.3181430812343752E-3</v>
      </c>
      <c r="M193" s="126">
        <f t="shared" si="219"/>
        <v>9.8187201568364121E-2</v>
      </c>
      <c r="N193" s="126">
        <f t="shared" si="219"/>
        <v>6.0006847354382054E-2</v>
      </c>
      <c r="O193" s="259">
        <f t="shared" si="219"/>
        <v>0</v>
      </c>
      <c r="P193" s="259">
        <f t="shared" si="219"/>
        <v>0</v>
      </c>
      <c r="Q193" s="260">
        <f t="shared" si="219"/>
        <v>0</v>
      </c>
      <c r="R193" s="260">
        <f t="shared" si="219"/>
        <v>0</v>
      </c>
      <c r="S193" s="260">
        <f t="shared" si="219"/>
        <v>0</v>
      </c>
      <c r="T193" s="260">
        <f t="shared" si="219"/>
        <v>0</v>
      </c>
      <c r="U193" s="260">
        <f t="shared" si="219"/>
        <v>0</v>
      </c>
      <c r="V193" s="260">
        <f t="shared" si="219"/>
        <v>0</v>
      </c>
      <c r="W193" s="260">
        <f t="shared" si="219"/>
        <v>0</v>
      </c>
      <c r="X193" s="260">
        <f t="shared" si="219"/>
        <v>0</v>
      </c>
      <c r="Y193" s="261">
        <f t="shared" si="219"/>
        <v>0</v>
      </c>
      <c r="Z193" s="261">
        <f t="shared" si="219"/>
        <v>0</v>
      </c>
      <c r="AA193" s="259">
        <f t="shared" si="219"/>
        <v>0</v>
      </c>
      <c r="AB193" s="259">
        <f t="shared" si="219"/>
        <v>0</v>
      </c>
      <c r="AC193" s="260">
        <f t="shared" si="219"/>
        <v>0</v>
      </c>
      <c r="AD193" s="260">
        <f t="shared" si="219"/>
        <v>0</v>
      </c>
      <c r="AE193" s="260">
        <f t="shared" si="219"/>
        <v>0</v>
      </c>
      <c r="AF193" s="260">
        <f t="shared" si="219"/>
        <v>0</v>
      </c>
      <c r="AG193" s="260">
        <f t="shared" si="219"/>
        <v>0</v>
      </c>
      <c r="AH193" s="260">
        <f t="shared" si="219"/>
        <v>0</v>
      </c>
      <c r="AI193" s="260">
        <f t="shared" si="219"/>
        <v>0</v>
      </c>
      <c r="AJ193" s="260">
        <f t="shared" si="219"/>
        <v>0</v>
      </c>
      <c r="AK193" s="261">
        <f t="shared" si="219"/>
        <v>0</v>
      </c>
      <c r="AL193" s="261">
        <f t="shared" si="219"/>
        <v>0</v>
      </c>
      <c r="AM193" s="259">
        <f t="shared" si="219"/>
        <v>0</v>
      </c>
      <c r="AN193" s="259">
        <f t="shared" si="219"/>
        <v>0</v>
      </c>
      <c r="AO193" s="260">
        <f t="shared" si="219"/>
        <v>0</v>
      </c>
      <c r="AP193" s="260">
        <f t="shared" si="219"/>
        <v>0</v>
      </c>
      <c r="AQ193" s="260">
        <f t="shared" si="219"/>
        <v>0</v>
      </c>
      <c r="AR193" s="260">
        <f t="shared" si="219"/>
        <v>0</v>
      </c>
      <c r="AS193" s="260">
        <f t="shared" si="219"/>
        <v>0</v>
      </c>
      <c r="AT193" s="260">
        <f t="shared" si="219"/>
        <v>0</v>
      </c>
      <c r="AU193" s="260">
        <f t="shared" si="219"/>
        <v>0</v>
      </c>
      <c r="AV193" s="260">
        <f t="shared" si="219"/>
        <v>0</v>
      </c>
      <c r="AW193" s="261">
        <f t="shared" si="219"/>
        <v>0</v>
      </c>
      <c r="AX193" s="261">
        <f t="shared" si="219"/>
        <v>0</v>
      </c>
      <c r="AY193" s="259">
        <f t="shared" si="219"/>
        <v>0</v>
      </c>
      <c r="AZ193" s="259">
        <f t="shared" si="219"/>
        <v>0</v>
      </c>
      <c r="BA193" s="260">
        <f t="shared" si="219"/>
        <v>0</v>
      </c>
      <c r="BB193" s="260">
        <f t="shared" si="219"/>
        <v>0</v>
      </c>
      <c r="BC193" s="260">
        <f t="shared" si="219"/>
        <v>0</v>
      </c>
      <c r="BD193" s="260">
        <f t="shared" si="219"/>
        <v>0</v>
      </c>
      <c r="BE193" s="260">
        <f t="shared" si="219"/>
        <v>0</v>
      </c>
      <c r="BF193" s="260">
        <f t="shared" si="219"/>
        <v>0</v>
      </c>
      <c r="BG193" s="260">
        <f t="shared" si="219"/>
        <v>0</v>
      </c>
      <c r="BH193" s="260">
        <f t="shared" si="219"/>
        <v>0</v>
      </c>
      <c r="BI193" s="261">
        <f t="shared" si="219"/>
        <v>0</v>
      </c>
      <c r="BJ193" s="261">
        <f t="shared" si="219"/>
        <v>0</v>
      </c>
      <c r="BK193" s="259">
        <f t="shared" si="219"/>
        <v>0</v>
      </c>
      <c r="BL193" s="259">
        <f t="shared" si="219"/>
        <v>0</v>
      </c>
      <c r="BM193" s="260">
        <f t="shared" si="219"/>
        <v>0</v>
      </c>
      <c r="BN193" s="260">
        <f t="shared" si="219"/>
        <v>0</v>
      </c>
      <c r="BO193" s="260">
        <f t="shared" si="219"/>
        <v>0</v>
      </c>
      <c r="BP193" s="260">
        <f t="shared" ref="BP193:CH193" si="220">BP191+BP192</f>
        <v>0</v>
      </c>
      <c r="BQ193" s="260">
        <f t="shared" si="220"/>
        <v>0</v>
      </c>
      <c r="BR193" s="260">
        <f t="shared" si="220"/>
        <v>0</v>
      </c>
      <c r="BS193" s="260">
        <f t="shared" si="220"/>
        <v>0</v>
      </c>
      <c r="BT193" s="260">
        <f t="shared" si="220"/>
        <v>0</v>
      </c>
      <c r="BU193" s="261">
        <f t="shared" si="220"/>
        <v>0</v>
      </c>
      <c r="BV193" s="261">
        <f t="shared" si="220"/>
        <v>0</v>
      </c>
      <c r="BW193" s="259">
        <f t="shared" si="220"/>
        <v>0</v>
      </c>
      <c r="BX193" s="259">
        <f t="shared" si="220"/>
        <v>0</v>
      </c>
      <c r="BY193" s="260">
        <f t="shared" si="220"/>
        <v>0</v>
      </c>
      <c r="BZ193" s="260">
        <f t="shared" si="220"/>
        <v>0</v>
      </c>
      <c r="CA193" s="260">
        <f t="shared" si="220"/>
        <v>0</v>
      </c>
      <c r="CB193" s="260">
        <f t="shared" si="220"/>
        <v>0</v>
      </c>
      <c r="CC193" s="260">
        <f t="shared" si="220"/>
        <v>0</v>
      </c>
      <c r="CD193" s="260">
        <f t="shared" si="220"/>
        <v>0</v>
      </c>
      <c r="CE193" s="260">
        <f t="shared" si="220"/>
        <v>0</v>
      </c>
      <c r="CF193" s="260">
        <f t="shared" si="220"/>
        <v>0</v>
      </c>
      <c r="CG193" s="261">
        <f t="shared" si="220"/>
        <v>0</v>
      </c>
      <c r="CH193" s="265">
        <f t="shared" si="220"/>
        <v>0</v>
      </c>
    </row>
    <row r="194" spans="1:86" hidden="1" x14ac:dyDescent="0.3">
      <c r="A194" s="115"/>
      <c r="B194" s="115" t="s">
        <v>140</v>
      </c>
      <c r="C194" s="129">
        <f>C186+C193</f>
        <v>0</v>
      </c>
      <c r="D194" s="129">
        <f t="shared" ref="D194:BO194" si="221">D186+D193</f>
        <v>0</v>
      </c>
      <c r="E194" s="129">
        <f t="shared" si="221"/>
        <v>0.99999540732129133</v>
      </c>
      <c r="F194" s="129">
        <f t="shared" si="221"/>
        <v>1.0000047721477732</v>
      </c>
      <c r="G194" s="129">
        <f t="shared" si="221"/>
        <v>0.99999725803766171</v>
      </c>
      <c r="H194" s="129">
        <f t="shared" si="221"/>
        <v>0.9999957873416272</v>
      </c>
      <c r="I194" s="129">
        <f t="shared" si="221"/>
        <v>0.99999999999999989</v>
      </c>
      <c r="J194" s="129">
        <f t="shared" si="221"/>
        <v>1</v>
      </c>
      <c r="K194" s="129">
        <f t="shared" si="221"/>
        <v>1</v>
      </c>
      <c r="L194" s="129">
        <f t="shared" si="221"/>
        <v>0.99999999999999978</v>
      </c>
      <c r="M194" s="129">
        <f t="shared" si="221"/>
        <v>1</v>
      </c>
      <c r="N194" s="129">
        <f t="shared" si="221"/>
        <v>0.99999999999999978</v>
      </c>
      <c r="O194" s="266">
        <f t="shared" si="221"/>
        <v>0</v>
      </c>
      <c r="P194" s="266">
        <f t="shared" si="221"/>
        <v>0</v>
      </c>
      <c r="Q194" s="266">
        <f t="shared" si="221"/>
        <v>0</v>
      </c>
      <c r="R194" s="266">
        <f t="shared" si="221"/>
        <v>0</v>
      </c>
      <c r="S194" s="266">
        <f t="shared" si="221"/>
        <v>0</v>
      </c>
      <c r="T194" s="266">
        <f t="shared" si="221"/>
        <v>0</v>
      </c>
      <c r="U194" s="266">
        <f t="shared" si="221"/>
        <v>0</v>
      </c>
      <c r="V194" s="266">
        <f t="shared" si="221"/>
        <v>0</v>
      </c>
      <c r="W194" s="266">
        <f t="shared" si="221"/>
        <v>0</v>
      </c>
      <c r="X194" s="266">
        <f t="shared" si="221"/>
        <v>0</v>
      </c>
      <c r="Y194" s="266">
        <f t="shared" si="221"/>
        <v>0</v>
      </c>
      <c r="Z194" s="266">
        <f t="shared" si="221"/>
        <v>0</v>
      </c>
      <c r="AA194" s="266">
        <f t="shared" si="221"/>
        <v>0</v>
      </c>
      <c r="AB194" s="266">
        <f t="shared" si="221"/>
        <v>0</v>
      </c>
      <c r="AC194" s="266">
        <f t="shared" si="221"/>
        <v>0</v>
      </c>
      <c r="AD194" s="266">
        <f t="shared" si="221"/>
        <v>0</v>
      </c>
      <c r="AE194" s="266">
        <f t="shared" si="221"/>
        <v>0</v>
      </c>
      <c r="AF194" s="266">
        <f t="shared" si="221"/>
        <v>0</v>
      </c>
      <c r="AG194" s="266">
        <f t="shared" si="221"/>
        <v>0</v>
      </c>
      <c r="AH194" s="266">
        <f t="shared" si="221"/>
        <v>0</v>
      </c>
      <c r="AI194" s="266">
        <f t="shared" si="221"/>
        <v>0</v>
      </c>
      <c r="AJ194" s="266">
        <f t="shared" si="221"/>
        <v>0</v>
      </c>
      <c r="AK194" s="266">
        <f t="shared" si="221"/>
        <v>0</v>
      </c>
      <c r="AL194" s="266">
        <f t="shared" si="221"/>
        <v>0</v>
      </c>
      <c r="AM194" s="266">
        <f t="shared" si="221"/>
        <v>0</v>
      </c>
      <c r="AN194" s="266">
        <f t="shared" si="221"/>
        <v>0</v>
      </c>
      <c r="AO194" s="266">
        <f t="shared" si="221"/>
        <v>0</v>
      </c>
      <c r="AP194" s="266">
        <f t="shared" si="221"/>
        <v>0</v>
      </c>
      <c r="AQ194" s="266">
        <f t="shared" si="221"/>
        <v>0</v>
      </c>
      <c r="AR194" s="266">
        <f t="shared" si="221"/>
        <v>0</v>
      </c>
      <c r="AS194" s="266">
        <f t="shared" si="221"/>
        <v>0</v>
      </c>
      <c r="AT194" s="266">
        <f t="shared" si="221"/>
        <v>0</v>
      </c>
      <c r="AU194" s="266">
        <f t="shared" si="221"/>
        <v>0</v>
      </c>
      <c r="AV194" s="266">
        <f t="shared" si="221"/>
        <v>0</v>
      </c>
      <c r="AW194" s="266">
        <f t="shared" si="221"/>
        <v>0</v>
      </c>
      <c r="AX194" s="266">
        <f t="shared" si="221"/>
        <v>0</v>
      </c>
      <c r="AY194" s="266">
        <f t="shared" si="221"/>
        <v>0</v>
      </c>
      <c r="AZ194" s="266">
        <f t="shared" si="221"/>
        <v>0</v>
      </c>
      <c r="BA194" s="266">
        <f t="shared" si="221"/>
        <v>0</v>
      </c>
      <c r="BB194" s="266">
        <f t="shared" si="221"/>
        <v>0</v>
      </c>
      <c r="BC194" s="266">
        <f t="shared" si="221"/>
        <v>0</v>
      </c>
      <c r="BD194" s="266">
        <f t="shared" si="221"/>
        <v>0</v>
      </c>
      <c r="BE194" s="266">
        <f t="shared" si="221"/>
        <v>0</v>
      </c>
      <c r="BF194" s="266">
        <f t="shared" si="221"/>
        <v>0</v>
      </c>
      <c r="BG194" s="266">
        <f t="shared" si="221"/>
        <v>0</v>
      </c>
      <c r="BH194" s="266">
        <f t="shared" si="221"/>
        <v>0</v>
      </c>
      <c r="BI194" s="266">
        <f t="shared" si="221"/>
        <v>0</v>
      </c>
      <c r="BJ194" s="266">
        <f t="shared" si="221"/>
        <v>0</v>
      </c>
      <c r="BK194" s="266">
        <f t="shared" si="221"/>
        <v>0</v>
      </c>
      <c r="BL194" s="266">
        <f t="shared" si="221"/>
        <v>0</v>
      </c>
      <c r="BM194" s="266">
        <f t="shared" si="221"/>
        <v>0</v>
      </c>
      <c r="BN194" s="266">
        <f t="shared" si="221"/>
        <v>0</v>
      </c>
      <c r="BO194" s="266">
        <f t="shared" si="221"/>
        <v>0</v>
      </c>
      <c r="BP194" s="266">
        <f t="shared" ref="BP194:CH194" si="222">BP186+BP193</f>
        <v>0</v>
      </c>
      <c r="BQ194" s="266">
        <f t="shared" si="222"/>
        <v>0</v>
      </c>
      <c r="BR194" s="266">
        <f t="shared" si="222"/>
        <v>0</v>
      </c>
      <c r="BS194" s="266">
        <f t="shared" si="222"/>
        <v>0</v>
      </c>
      <c r="BT194" s="266">
        <f t="shared" si="222"/>
        <v>0</v>
      </c>
      <c r="BU194" s="266">
        <f t="shared" si="222"/>
        <v>0</v>
      </c>
      <c r="BV194" s="266">
        <f t="shared" si="222"/>
        <v>0</v>
      </c>
      <c r="BW194" s="266">
        <f t="shared" si="222"/>
        <v>0</v>
      </c>
      <c r="BX194" s="266">
        <f t="shared" si="222"/>
        <v>0</v>
      </c>
      <c r="BY194" s="266">
        <f t="shared" si="222"/>
        <v>0</v>
      </c>
      <c r="BZ194" s="266">
        <f t="shared" si="222"/>
        <v>0</v>
      </c>
      <c r="CA194" s="266">
        <f t="shared" si="222"/>
        <v>0</v>
      </c>
      <c r="CB194" s="266">
        <f t="shared" si="222"/>
        <v>0</v>
      </c>
      <c r="CC194" s="266">
        <f t="shared" si="222"/>
        <v>0</v>
      </c>
      <c r="CD194" s="266">
        <f t="shared" si="222"/>
        <v>0</v>
      </c>
      <c r="CE194" s="266">
        <f t="shared" si="222"/>
        <v>0</v>
      </c>
      <c r="CF194" s="266">
        <f t="shared" si="222"/>
        <v>0</v>
      </c>
      <c r="CG194" s="266">
        <f t="shared" si="222"/>
        <v>0</v>
      </c>
      <c r="CH194" s="266">
        <f t="shared" si="222"/>
        <v>0</v>
      </c>
    </row>
    <row r="195" spans="1:86" hidden="1" x14ac:dyDescent="0.3">
      <c r="A195" s="115"/>
      <c r="B195" s="115"/>
      <c r="C195" s="118"/>
      <c r="D195" s="118"/>
      <c r="E195" s="118"/>
      <c r="F195" s="118"/>
      <c r="G195" s="118"/>
      <c r="H195" s="118"/>
      <c r="I195" s="118"/>
      <c r="J195" s="118"/>
      <c r="K195" s="118"/>
      <c r="L195" s="118"/>
      <c r="M195" s="118"/>
      <c r="N195" s="118"/>
      <c r="O195" s="118"/>
      <c r="P195" s="118"/>
      <c r="Q195" s="118"/>
      <c r="R195" s="118"/>
      <c r="S195" s="118"/>
      <c r="T195" s="118"/>
      <c r="U195" s="118"/>
      <c r="V195" s="118"/>
      <c r="W195" s="118"/>
      <c r="X195" s="118"/>
      <c r="Y195" s="118"/>
      <c r="Z195" s="118"/>
      <c r="AA195" s="118"/>
      <c r="AB195" s="118"/>
      <c r="AC195" s="118"/>
      <c r="AD195" s="118"/>
      <c r="AE195" s="118"/>
      <c r="AF195" s="118"/>
      <c r="AG195" s="118"/>
      <c r="AH195" s="118"/>
      <c r="AI195" s="118"/>
      <c r="AJ195" s="118"/>
      <c r="AK195" s="118"/>
      <c r="AL195" s="118"/>
      <c r="AM195" s="118"/>
      <c r="AN195" s="118"/>
      <c r="AO195" s="118"/>
      <c r="AP195" s="118"/>
      <c r="AQ195" s="118"/>
      <c r="AR195" s="118"/>
      <c r="AS195" s="118"/>
      <c r="AT195" s="118"/>
      <c r="AU195" s="118"/>
      <c r="AV195" s="118"/>
      <c r="AW195" s="118"/>
      <c r="AX195" s="118"/>
      <c r="AY195" s="118"/>
      <c r="AZ195" s="118"/>
      <c r="BA195" s="118"/>
      <c r="BB195" s="118"/>
      <c r="BC195" s="118"/>
      <c r="BD195" s="118"/>
      <c r="BE195" s="118"/>
      <c r="BF195" s="118"/>
      <c r="BG195" s="118"/>
      <c r="BH195" s="118"/>
      <c r="BI195" s="118"/>
      <c r="BJ195" s="118"/>
      <c r="BK195" s="118"/>
      <c r="BL195" s="118"/>
      <c r="BM195" s="118"/>
      <c r="BN195" s="118"/>
      <c r="BO195" s="118"/>
      <c r="BP195" s="118"/>
      <c r="BQ195" s="118"/>
      <c r="BR195" s="118"/>
      <c r="BS195" s="118"/>
      <c r="BT195" s="118"/>
      <c r="BU195" s="118"/>
      <c r="BV195" s="118"/>
      <c r="BW195" s="118"/>
      <c r="BX195" s="118"/>
      <c r="BY195" s="118"/>
      <c r="BZ195" s="118"/>
      <c r="CA195" s="118"/>
      <c r="CB195" s="118"/>
      <c r="CC195" s="118"/>
      <c r="CD195" s="118"/>
      <c r="CE195" s="118"/>
      <c r="CF195" s="118"/>
      <c r="CG195" s="118"/>
      <c r="CH195" s="118"/>
    </row>
    <row r="196" spans="1:86" hidden="1" x14ac:dyDescent="0.3">
      <c r="A196" s="115"/>
      <c r="B196" s="115" t="s">
        <v>141</v>
      </c>
      <c r="C196" s="130">
        <f t="shared" ref="C196" si="223">SUM(C182:C183)</f>
        <v>0</v>
      </c>
      <c r="D196" s="130">
        <f t="shared" ref="D196:BO196" si="224">SUM(D182:D183)</f>
        <v>0</v>
      </c>
      <c r="E196" s="131">
        <f t="shared" si="224"/>
        <v>62.87840366012243</v>
      </c>
      <c r="F196" s="131">
        <f t="shared" si="224"/>
        <v>150.53545356736393</v>
      </c>
      <c r="G196" s="131">
        <f t="shared" si="224"/>
        <v>333.9013907916729</v>
      </c>
      <c r="H196" s="131">
        <f t="shared" si="224"/>
        <v>629.5795512924401</v>
      </c>
      <c r="I196" s="131">
        <f t="shared" si="224"/>
        <v>1668.9782764024046</v>
      </c>
      <c r="J196" s="131">
        <f t="shared" si="224"/>
        <v>1880.7329069354839</v>
      </c>
      <c r="K196" s="131">
        <f t="shared" si="224"/>
        <v>2290.1294355812834</v>
      </c>
      <c r="L196" s="131">
        <f t="shared" si="224"/>
        <v>2080.8573842920928</v>
      </c>
      <c r="M196" s="132">
        <f t="shared" si="224"/>
        <v>1883.0553718256701</v>
      </c>
      <c r="N196" s="132">
        <f t="shared" si="224"/>
        <v>4566.7397133631484</v>
      </c>
      <c r="O196" s="272">
        <f t="shared" si="224"/>
        <v>0</v>
      </c>
      <c r="P196" s="272">
        <f t="shared" si="224"/>
        <v>0</v>
      </c>
      <c r="Q196" s="273">
        <f t="shared" si="224"/>
        <v>0</v>
      </c>
      <c r="R196" s="273">
        <f t="shared" si="224"/>
        <v>0</v>
      </c>
      <c r="S196" s="273">
        <f t="shared" si="224"/>
        <v>0</v>
      </c>
      <c r="T196" s="273">
        <f t="shared" si="224"/>
        <v>0</v>
      </c>
      <c r="U196" s="273">
        <f t="shared" si="224"/>
        <v>0</v>
      </c>
      <c r="V196" s="273">
        <f t="shared" si="224"/>
        <v>0</v>
      </c>
      <c r="W196" s="273">
        <f t="shared" si="224"/>
        <v>0</v>
      </c>
      <c r="X196" s="273">
        <f t="shared" si="224"/>
        <v>0</v>
      </c>
      <c r="Y196" s="274">
        <f t="shared" si="224"/>
        <v>0</v>
      </c>
      <c r="Z196" s="274">
        <f t="shared" si="224"/>
        <v>0</v>
      </c>
      <c r="AA196" s="272">
        <f t="shared" si="224"/>
        <v>0</v>
      </c>
      <c r="AB196" s="272">
        <f t="shared" si="224"/>
        <v>0</v>
      </c>
      <c r="AC196" s="273">
        <f t="shared" si="224"/>
        <v>0</v>
      </c>
      <c r="AD196" s="273">
        <f t="shared" si="224"/>
        <v>0</v>
      </c>
      <c r="AE196" s="273">
        <f t="shared" si="224"/>
        <v>0</v>
      </c>
      <c r="AF196" s="273">
        <f t="shared" si="224"/>
        <v>0</v>
      </c>
      <c r="AG196" s="273">
        <f t="shared" si="224"/>
        <v>0</v>
      </c>
      <c r="AH196" s="273">
        <f t="shared" si="224"/>
        <v>0</v>
      </c>
      <c r="AI196" s="273">
        <f t="shared" si="224"/>
        <v>0</v>
      </c>
      <c r="AJ196" s="273">
        <f t="shared" si="224"/>
        <v>0</v>
      </c>
      <c r="AK196" s="274">
        <f t="shared" si="224"/>
        <v>0</v>
      </c>
      <c r="AL196" s="274">
        <f t="shared" si="224"/>
        <v>0</v>
      </c>
      <c r="AM196" s="272">
        <f t="shared" si="224"/>
        <v>0</v>
      </c>
      <c r="AN196" s="272">
        <f t="shared" si="224"/>
        <v>0</v>
      </c>
      <c r="AO196" s="273">
        <f t="shared" si="224"/>
        <v>0</v>
      </c>
      <c r="AP196" s="273">
        <f t="shared" si="224"/>
        <v>0</v>
      </c>
      <c r="AQ196" s="273">
        <f t="shared" si="224"/>
        <v>0</v>
      </c>
      <c r="AR196" s="273">
        <f t="shared" si="224"/>
        <v>0</v>
      </c>
      <c r="AS196" s="273">
        <f t="shared" si="224"/>
        <v>0</v>
      </c>
      <c r="AT196" s="273">
        <f t="shared" si="224"/>
        <v>0</v>
      </c>
      <c r="AU196" s="273">
        <f t="shared" si="224"/>
        <v>0</v>
      </c>
      <c r="AV196" s="273">
        <f t="shared" si="224"/>
        <v>0</v>
      </c>
      <c r="AW196" s="274">
        <f t="shared" si="224"/>
        <v>0</v>
      </c>
      <c r="AX196" s="274">
        <f t="shared" si="224"/>
        <v>0</v>
      </c>
      <c r="AY196" s="272">
        <f t="shared" si="224"/>
        <v>0</v>
      </c>
      <c r="AZ196" s="272">
        <f t="shared" si="224"/>
        <v>0</v>
      </c>
      <c r="BA196" s="273">
        <f t="shared" si="224"/>
        <v>0</v>
      </c>
      <c r="BB196" s="273">
        <f t="shared" si="224"/>
        <v>0</v>
      </c>
      <c r="BC196" s="273">
        <f t="shared" si="224"/>
        <v>0</v>
      </c>
      <c r="BD196" s="273">
        <f t="shared" si="224"/>
        <v>0</v>
      </c>
      <c r="BE196" s="273">
        <f t="shared" si="224"/>
        <v>0</v>
      </c>
      <c r="BF196" s="273">
        <f t="shared" si="224"/>
        <v>0</v>
      </c>
      <c r="BG196" s="273">
        <f t="shared" si="224"/>
        <v>0</v>
      </c>
      <c r="BH196" s="273">
        <f t="shared" si="224"/>
        <v>0</v>
      </c>
      <c r="BI196" s="274">
        <f t="shared" si="224"/>
        <v>0</v>
      </c>
      <c r="BJ196" s="274">
        <f t="shared" si="224"/>
        <v>0</v>
      </c>
      <c r="BK196" s="272">
        <f t="shared" si="224"/>
        <v>0</v>
      </c>
      <c r="BL196" s="272">
        <f t="shared" si="224"/>
        <v>0</v>
      </c>
      <c r="BM196" s="273">
        <f t="shared" si="224"/>
        <v>0</v>
      </c>
      <c r="BN196" s="273">
        <f t="shared" si="224"/>
        <v>0</v>
      </c>
      <c r="BO196" s="273">
        <f t="shared" si="224"/>
        <v>0</v>
      </c>
      <c r="BP196" s="273">
        <f t="shared" ref="BP196:CH196" si="225">SUM(BP182:BP183)</f>
        <v>0</v>
      </c>
      <c r="BQ196" s="273">
        <f t="shared" si="225"/>
        <v>0</v>
      </c>
      <c r="BR196" s="273">
        <f t="shared" si="225"/>
        <v>0</v>
      </c>
      <c r="BS196" s="273">
        <f t="shared" si="225"/>
        <v>0</v>
      </c>
      <c r="BT196" s="273">
        <f t="shared" si="225"/>
        <v>0</v>
      </c>
      <c r="BU196" s="274">
        <f t="shared" si="225"/>
        <v>0</v>
      </c>
      <c r="BV196" s="274">
        <f t="shared" si="225"/>
        <v>0</v>
      </c>
      <c r="BW196" s="272">
        <f t="shared" si="225"/>
        <v>0</v>
      </c>
      <c r="BX196" s="272">
        <f t="shared" si="225"/>
        <v>0</v>
      </c>
      <c r="BY196" s="273">
        <f t="shared" si="225"/>
        <v>0</v>
      </c>
      <c r="BZ196" s="273">
        <f t="shared" si="225"/>
        <v>0</v>
      </c>
      <c r="CA196" s="273">
        <f t="shared" si="225"/>
        <v>0</v>
      </c>
      <c r="CB196" s="273">
        <f t="shared" si="225"/>
        <v>0</v>
      </c>
      <c r="CC196" s="273">
        <f t="shared" si="225"/>
        <v>0</v>
      </c>
      <c r="CD196" s="273">
        <f t="shared" si="225"/>
        <v>0</v>
      </c>
      <c r="CE196" s="273">
        <f t="shared" si="225"/>
        <v>0</v>
      </c>
      <c r="CF196" s="273">
        <f t="shared" si="225"/>
        <v>0</v>
      </c>
      <c r="CG196" s="274">
        <f t="shared" si="225"/>
        <v>0</v>
      </c>
      <c r="CH196" s="274">
        <f t="shared" si="225"/>
        <v>0</v>
      </c>
    </row>
    <row r="197" spans="1:86" hidden="1" x14ac:dyDescent="0.3">
      <c r="A197" s="115"/>
      <c r="B197" s="115" t="s">
        <v>142</v>
      </c>
      <c r="C197" s="130">
        <f t="shared" ref="C197" si="226">SUM(C189:C190)</f>
        <v>0</v>
      </c>
      <c r="D197" s="130">
        <f t="shared" ref="D197:BO197" si="227">SUM(D189:D190)</f>
        <v>0</v>
      </c>
      <c r="E197" s="131">
        <f t="shared" si="227"/>
        <v>8.5116396599248159</v>
      </c>
      <c r="F197" s="131">
        <f t="shared" si="227"/>
        <v>14.604819592458618</v>
      </c>
      <c r="G197" s="131">
        <f t="shared" si="227"/>
        <v>24.982007137015803</v>
      </c>
      <c r="H197" s="131">
        <f t="shared" si="227"/>
        <v>209.66238508832387</v>
      </c>
      <c r="I197" s="131">
        <f t="shared" si="227"/>
        <v>181.05337256881512</v>
      </c>
      <c r="J197" s="131">
        <f t="shared" si="227"/>
        <v>506.3951345708154</v>
      </c>
      <c r="K197" s="131">
        <f t="shared" si="227"/>
        <v>325.96576780569944</v>
      </c>
      <c r="L197" s="131">
        <f t="shared" si="227"/>
        <v>13.230748447362805</v>
      </c>
      <c r="M197" s="132">
        <f t="shared" si="227"/>
        <v>205.02252538374688</v>
      </c>
      <c r="N197" s="132">
        <f t="shared" si="227"/>
        <v>291.5294139278584</v>
      </c>
      <c r="O197" s="272">
        <f t="shared" si="227"/>
        <v>0</v>
      </c>
      <c r="P197" s="272">
        <f t="shared" si="227"/>
        <v>0</v>
      </c>
      <c r="Q197" s="273">
        <f t="shared" si="227"/>
        <v>0</v>
      </c>
      <c r="R197" s="273">
        <f t="shared" si="227"/>
        <v>0</v>
      </c>
      <c r="S197" s="273">
        <f t="shared" si="227"/>
        <v>0</v>
      </c>
      <c r="T197" s="273">
        <f t="shared" si="227"/>
        <v>0</v>
      </c>
      <c r="U197" s="273">
        <f t="shared" si="227"/>
        <v>0</v>
      </c>
      <c r="V197" s="273">
        <f t="shared" si="227"/>
        <v>0</v>
      </c>
      <c r="W197" s="273">
        <f t="shared" si="227"/>
        <v>0</v>
      </c>
      <c r="X197" s="273">
        <f t="shared" si="227"/>
        <v>0</v>
      </c>
      <c r="Y197" s="274">
        <f t="shared" si="227"/>
        <v>0</v>
      </c>
      <c r="Z197" s="274">
        <f t="shared" si="227"/>
        <v>0</v>
      </c>
      <c r="AA197" s="272">
        <f t="shared" si="227"/>
        <v>0</v>
      </c>
      <c r="AB197" s="272">
        <f t="shared" si="227"/>
        <v>0</v>
      </c>
      <c r="AC197" s="273">
        <f t="shared" si="227"/>
        <v>0</v>
      </c>
      <c r="AD197" s="273">
        <f t="shared" si="227"/>
        <v>0</v>
      </c>
      <c r="AE197" s="273">
        <f t="shared" si="227"/>
        <v>0</v>
      </c>
      <c r="AF197" s="273">
        <f t="shared" si="227"/>
        <v>0</v>
      </c>
      <c r="AG197" s="273">
        <f t="shared" si="227"/>
        <v>0</v>
      </c>
      <c r="AH197" s="273">
        <f t="shared" si="227"/>
        <v>0</v>
      </c>
      <c r="AI197" s="273">
        <f t="shared" si="227"/>
        <v>0</v>
      </c>
      <c r="AJ197" s="273">
        <f t="shared" si="227"/>
        <v>0</v>
      </c>
      <c r="AK197" s="274">
        <f t="shared" si="227"/>
        <v>0</v>
      </c>
      <c r="AL197" s="274">
        <f t="shared" si="227"/>
        <v>0</v>
      </c>
      <c r="AM197" s="272">
        <f t="shared" si="227"/>
        <v>0</v>
      </c>
      <c r="AN197" s="272">
        <f t="shared" si="227"/>
        <v>0</v>
      </c>
      <c r="AO197" s="273">
        <f t="shared" si="227"/>
        <v>0</v>
      </c>
      <c r="AP197" s="273">
        <f t="shared" si="227"/>
        <v>0</v>
      </c>
      <c r="AQ197" s="273">
        <f t="shared" si="227"/>
        <v>0</v>
      </c>
      <c r="AR197" s="273">
        <f t="shared" si="227"/>
        <v>0</v>
      </c>
      <c r="AS197" s="273">
        <f t="shared" si="227"/>
        <v>0</v>
      </c>
      <c r="AT197" s="273">
        <f t="shared" si="227"/>
        <v>0</v>
      </c>
      <c r="AU197" s="273">
        <f t="shared" si="227"/>
        <v>0</v>
      </c>
      <c r="AV197" s="273">
        <f t="shared" si="227"/>
        <v>0</v>
      </c>
      <c r="AW197" s="274">
        <f t="shared" si="227"/>
        <v>0</v>
      </c>
      <c r="AX197" s="274">
        <f t="shared" si="227"/>
        <v>0</v>
      </c>
      <c r="AY197" s="272">
        <f t="shared" si="227"/>
        <v>0</v>
      </c>
      <c r="AZ197" s="272">
        <f t="shared" si="227"/>
        <v>0</v>
      </c>
      <c r="BA197" s="273">
        <f t="shared" si="227"/>
        <v>0</v>
      </c>
      <c r="BB197" s="273">
        <f t="shared" si="227"/>
        <v>0</v>
      </c>
      <c r="BC197" s="273">
        <f t="shared" si="227"/>
        <v>0</v>
      </c>
      <c r="BD197" s="273">
        <f t="shared" si="227"/>
        <v>0</v>
      </c>
      <c r="BE197" s="273">
        <f t="shared" si="227"/>
        <v>0</v>
      </c>
      <c r="BF197" s="273">
        <f t="shared" si="227"/>
        <v>0</v>
      </c>
      <c r="BG197" s="273">
        <f t="shared" si="227"/>
        <v>0</v>
      </c>
      <c r="BH197" s="273">
        <f t="shared" si="227"/>
        <v>0</v>
      </c>
      <c r="BI197" s="274">
        <f t="shared" si="227"/>
        <v>0</v>
      </c>
      <c r="BJ197" s="274">
        <f t="shared" si="227"/>
        <v>0</v>
      </c>
      <c r="BK197" s="272">
        <f t="shared" si="227"/>
        <v>0</v>
      </c>
      <c r="BL197" s="272">
        <f t="shared" si="227"/>
        <v>0</v>
      </c>
      <c r="BM197" s="273">
        <f t="shared" si="227"/>
        <v>0</v>
      </c>
      <c r="BN197" s="273">
        <f t="shared" si="227"/>
        <v>0</v>
      </c>
      <c r="BO197" s="273">
        <f t="shared" si="227"/>
        <v>0</v>
      </c>
      <c r="BP197" s="273">
        <f t="shared" ref="BP197:CH197" si="228">SUM(BP189:BP190)</f>
        <v>0</v>
      </c>
      <c r="BQ197" s="273">
        <f t="shared" si="228"/>
        <v>0</v>
      </c>
      <c r="BR197" s="273">
        <f t="shared" si="228"/>
        <v>0</v>
      </c>
      <c r="BS197" s="273">
        <f t="shared" si="228"/>
        <v>0</v>
      </c>
      <c r="BT197" s="273">
        <f t="shared" si="228"/>
        <v>0</v>
      </c>
      <c r="BU197" s="274">
        <f t="shared" si="228"/>
        <v>0</v>
      </c>
      <c r="BV197" s="274">
        <f t="shared" si="228"/>
        <v>0</v>
      </c>
      <c r="BW197" s="272">
        <f t="shared" si="228"/>
        <v>0</v>
      </c>
      <c r="BX197" s="272">
        <f t="shared" si="228"/>
        <v>0</v>
      </c>
      <c r="BY197" s="273">
        <f t="shared" si="228"/>
        <v>0</v>
      </c>
      <c r="BZ197" s="273">
        <f t="shared" si="228"/>
        <v>0</v>
      </c>
      <c r="CA197" s="273">
        <f t="shared" si="228"/>
        <v>0</v>
      </c>
      <c r="CB197" s="273">
        <f t="shared" si="228"/>
        <v>0</v>
      </c>
      <c r="CC197" s="273">
        <f t="shared" si="228"/>
        <v>0</v>
      </c>
      <c r="CD197" s="273">
        <f t="shared" si="228"/>
        <v>0</v>
      </c>
      <c r="CE197" s="273">
        <f t="shared" si="228"/>
        <v>0</v>
      </c>
      <c r="CF197" s="273">
        <f t="shared" si="228"/>
        <v>0</v>
      </c>
      <c r="CG197" s="274">
        <f t="shared" si="228"/>
        <v>0</v>
      </c>
      <c r="CH197" s="274">
        <f t="shared" si="228"/>
        <v>0</v>
      </c>
    </row>
    <row r="198" spans="1:86" hidden="1" x14ac:dyDescent="0.3">
      <c r="A198" s="115"/>
      <c r="B198" s="115" t="s">
        <v>129</v>
      </c>
      <c r="C198" s="133">
        <f t="shared" ref="C198" si="229">SUM(C196:C197)</f>
        <v>0</v>
      </c>
      <c r="D198" s="133">
        <f t="shared" ref="D198:BO198" si="230">SUM(D196:D197)</f>
        <v>0</v>
      </c>
      <c r="E198" s="133">
        <f t="shared" si="230"/>
        <v>71.390043320047241</v>
      </c>
      <c r="F198" s="133">
        <f t="shared" si="230"/>
        <v>165.14027315982256</v>
      </c>
      <c r="G198" s="133">
        <f t="shared" si="230"/>
        <v>358.88339792868868</v>
      </c>
      <c r="H198" s="133">
        <f t="shared" si="230"/>
        <v>839.24193638076395</v>
      </c>
      <c r="I198" s="133">
        <f t="shared" si="230"/>
        <v>1850.0316489712197</v>
      </c>
      <c r="J198" s="133">
        <f t="shared" si="230"/>
        <v>2387.1280415062993</v>
      </c>
      <c r="K198" s="133">
        <f t="shared" si="230"/>
        <v>2616.0952033869826</v>
      </c>
      <c r="L198" s="133">
        <f t="shared" si="230"/>
        <v>2094.0881327394554</v>
      </c>
      <c r="M198" s="134">
        <f t="shared" si="230"/>
        <v>2088.0778972094172</v>
      </c>
      <c r="N198" s="134">
        <f t="shared" si="230"/>
        <v>4858.269127291007</v>
      </c>
      <c r="O198" s="275">
        <f t="shared" si="230"/>
        <v>0</v>
      </c>
      <c r="P198" s="275">
        <f t="shared" si="230"/>
        <v>0</v>
      </c>
      <c r="Q198" s="275">
        <f t="shared" si="230"/>
        <v>0</v>
      </c>
      <c r="R198" s="275">
        <f t="shared" si="230"/>
        <v>0</v>
      </c>
      <c r="S198" s="275">
        <f t="shared" si="230"/>
        <v>0</v>
      </c>
      <c r="T198" s="275">
        <f t="shared" si="230"/>
        <v>0</v>
      </c>
      <c r="U198" s="275">
        <f t="shared" si="230"/>
        <v>0</v>
      </c>
      <c r="V198" s="275">
        <f t="shared" si="230"/>
        <v>0</v>
      </c>
      <c r="W198" s="275">
        <f t="shared" si="230"/>
        <v>0</v>
      </c>
      <c r="X198" s="275">
        <f t="shared" si="230"/>
        <v>0</v>
      </c>
      <c r="Y198" s="276">
        <f t="shared" si="230"/>
        <v>0</v>
      </c>
      <c r="Z198" s="276">
        <f t="shared" si="230"/>
        <v>0</v>
      </c>
      <c r="AA198" s="275">
        <f t="shared" si="230"/>
        <v>0</v>
      </c>
      <c r="AB198" s="275">
        <f t="shared" si="230"/>
        <v>0</v>
      </c>
      <c r="AC198" s="275">
        <f t="shared" si="230"/>
        <v>0</v>
      </c>
      <c r="AD198" s="275">
        <f t="shared" si="230"/>
        <v>0</v>
      </c>
      <c r="AE198" s="275">
        <f t="shared" si="230"/>
        <v>0</v>
      </c>
      <c r="AF198" s="275">
        <f t="shared" si="230"/>
        <v>0</v>
      </c>
      <c r="AG198" s="275">
        <f t="shared" si="230"/>
        <v>0</v>
      </c>
      <c r="AH198" s="275">
        <f t="shared" si="230"/>
        <v>0</v>
      </c>
      <c r="AI198" s="275">
        <f t="shared" si="230"/>
        <v>0</v>
      </c>
      <c r="AJ198" s="275">
        <f t="shared" si="230"/>
        <v>0</v>
      </c>
      <c r="AK198" s="276">
        <f t="shared" si="230"/>
        <v>0</v>
      </c>
      <c r="AL198" s="276">
        <f t="shared" si="230"/>
        <v>0</v>
      </c>
      <c r="AM198" s="275">
        <f t="shared" si="230"/>
        <v>0</v>
      </c>
      <c r="AN198" s="275">
        <f t="shared" si="230"/>
        <v>0</v>
      </c>
      <c r="AO198" s="275">
        <f t="shared" si="230"/>
        <v>0</v>
      </c>
      <c r="AP198" s="275">
        <f t="shared" si="230"/>
        <v>0</v>
      </c>
      <c r="AQ198" s="275">
        <f t="shared" si="230"/>
        <v>0</v>
      </c>
      <c r="AR198" s="275">
        <f t="shared" si="230"/>
        <v>0</v>
      </c>
      <c r="AS198" s="275">
        <f t="shared" si="230"/>
        <v>0</v>
      </c>
      <c r="AT198" s="275">
        <f t="shared" si="230"/>
        <v>0</v>
      </c>
      <c r="AU198" s="275">
        <f t="shared" si="230"/>
        <v>0</v>
      </c>
      <c r="AV198" s="275">
        <f t="shared" si="230"/>
        <v>0</v>
      </c>
      <c r="AW198" s="276">
        <f t="shared" si="230"/>
        <v>0</v>
      </c>
      <c r="AX198" s="276">
        <f t="shared" si="230"/>
        <v>0</v>
      </c>
      <c r="AY198" s="275">
        <f t="shared" si="230"/>
        <v>0</v>
      </c>
      <c r="AZ198" s="275">
        <f t="shared" si="230"/>
        <v>0</v>
      </c>
      <c r="BA198" s="275">
        <f t="shared" si="230"/>
        <v>0</v>
      </c>
      <c r="BB198" s="275">
        <f t="shared" si="230"/>
        <v>0</v>
      </c>
      <c r="BC198" s="275">
        <f t="shared" si="230"/>
        <v>0</v>
      </c>
      <c r="BD198" s="275">
        <f t="shared" si="230"/>
        <v>0</v>
      </c>
      <c r="BE198" s="275">
        <f t="shared" si="230"/>
        <v>0</v>
      </c>
      <c r="BF198" s="275">
        <f t="shared" si="230"/>
        <v>0</v>
      </c>
      <c r="BG198" s="275">
        <f t="shared" si="230"/>
        <v>0</v>
      </c>
      <c r="BH198" s="275">
        <f t="shared" si="230"/>
        <v>0</v>
      </c>
      <c r="BI198" s="276">
        <f t="shared" si="230"/>
        <v>0</v>
      </c>
      <c r="BJ198" s="276">
        <f t="shared" si="230"/>
        <v>0</v>
      </c>
      <c r="BK198" s="275">
        <f t="shared" si="230"/>
        <v>0</v>
      </c>
      <c r="BL198" s="275">
        <f t="shared" si="230"/>
        <v>0</v>
      </c>
      <c r="BM198" s="275">
        <f t="shared" si="230"/>
        <v>0</v>
      </c>
      <c r="BN198" s="275">
        <f t="shared" si="230"/>
        <v>0</v>
      </c>
      <c r="BO198" s="275">
        <f t="shared" si="230"/>
        <v>0</v>
      </c>
      <c r="BP198" s="275">
        <f t="shared" ref="BP198:CH198" si="231">SUM(BP196:BP197)</f>
        <v>0</v>
      </c>
      <c r="BQ198" s="275">
        <f t="shared" si="231"/>
        <v>0</v>
      </c>
      <c r="BR198" s="275">
        <f t="shared" si="231"/>
        <v>0</v>
      </c>
      <c r="BS198" s="275">
        <f t="shared" si="231"/>
        <v>0</v>
      </c>
      <c r="BT198" s="275">
        <f t="shared" si="231"/>
        <v>0</v>
      </c>
      <c r="BU198" s="276">
        <f t="shared" si="231"/>
        <v>0</v>
      </c>
      <c r="BV198" s="276">
        <f t="shared" si="231"/>
        <v>0</v>
      </c>
      <c r="BW198" s="275">
        <f t="shared" si="231"/>
        <v>0</v>
      </c>
      <c r="BX198" s="275">
        <f t="shared" si="231"/>
        <v>0</v>
      </c>
      <c r="BY198" s="275">
        <f t="shared" si="231"/>
        <v>0</v>
      </c>
      <c r="BZ198" s="275">
        <f t="shared" si="231"/>
        <v>0</v>
      </c>
      <c r="CA198" s="275">
        <f t="shared" si="231"/>
        <v>0</v>
      </c>
      <c r="CB198" s="275">
        <f t="shared" si="231"/>
        <v>0</v>
      </c>
      <c r="CC198" s="275">
        <f t="shared" si="231"/>
        <v>0</v>
      </c>
      <c r="CD198" s="275">
        <f t="shared" si="231"/>
        <v>0</v>
      </c>
      <c r="CE198" s="275">
        <f t="shared" si="231"/>
        <v>0</v>
      </c>
      <c r="CF198" s="275">
        <f t="shared" si="231"/>
        <v>0</v>
      </c>
      <c r="CG198" s="276">
        <f t="shared" si="231"/>
        <v>0</v>
      </c>
      <c r="CH198" s="276">
        <f t="shared" si="231"/>
        <v>0</v>
      </c>
    </row>
    <row r="199" spans="1:86" hidden="1" x14ac:dyDescent="0.3"/>
    <row r="200" spans="1:86" hidden="1" x14ac:dyDescent="0.3">
      <c r="B200" s="205" t="s">
        <v>235</v>
      </c>
      <c r="C200" s="425">
        <f>IF('YTD PROGRAM SUMMARY'!C4=0,0,C198-C73)</f>
        <v>0</v>
      </c>
      <c r="D200" s="425">
        <f>IF('YTD PROGRAM SUMMARY'!D4=0,0,D198-D73)</f>
        <v>0</v>
      </c>
      <c r="E200" s="425">
        <f>IF('YTD PROGRAM SUMMARY'!E4=0,0,E198-E73)</f>
        <v>-3.2787303779002741E-4</v>
      </c>
      <c r="F200" s="425">
        <f>IF('YTD PROGRAM SUMMARY'!F4=0,0,F198-F73)</f>
        <v>7.8807002600456144E-4</v>
      </c>
      <c r="G200" s="425">
        <f>IF('YTD PROGRAM SUMMARY'!G4=0,0,G198-G73)</f>
        <v>-9.8404745921243375E-4</v>
      </c>
      <c r="H200" s="425">
        <f>IF('YTD PROGRAM SUMMARY'!H4=0,0,H198-H73)</f>
        <v>-3.5354544638721563E-3</v>
      </c>
      <c r="I200" s="425">
        <f>IF('YTD PROGRAM SUMMARY'!I4=0,0,I198-I73)</f>
        <v>-2.2737367544323206E-13</v>
      </c>
      <c r="J200" s="425">
        <f>IF('YTD PROGRAM SUMMARY'!J4=0,0,J198-J73)</f>
        <v>0</v>
      </c>
      <c r="K200" s="425">
        <f>IF('YTD PROGRAM SUMMARY'!K4=0,0,K198-K73)</f>
        <v>0</v>
      </c>
      <c r="L200" s="425">
        <f>IF('YTD PROGRAM SUMMARY'!L4=0,0,L198-L73)</f>
        <v>-4.5474735088646412E-13</v>
      </c>
      <c r="M200" s="425">
        <f>IF('YTD PROGRAM SUMMARY'!M4=0,0,M198-M73)</f>
        <v>4.5474735088646412E-13</v>
      </c>
      <c r="N200" s="425">
        <f>IF('YTD PROGRAM SUMMARY'!N4=0,0,N198-N73)</f>
        <v>-9.0949470177292824E-13</v>
      </c>
    </row>
    <row r="201" spans="1:86" hidden="1" x14ac:dyDescent="0.3">
      <c r="B201" s="205"/>
      <c r="C201" s="205"/>
      <c r="D201" s="205"/>
      <c r="E201" s="205"/>
      <c r="F201" s="205"/>
      <c r="G201" s="205"/>
      <c r="H201" s="205"/>
      <c r="I201" s="205"/>
      <c r="J201" s="205"/>
      <c r="K201" s="205"/>
      <c r="L201" s="205"/>
      <c r="M201" s="205"/>
      <c r="N201" s="205"/>
    </row>
  </sheetData>
  <mergeCells count="24">
    <mergeCell ref="A77:A90"/>
    <mergeCell ref="A4:A19"/>
    <mergeCell ref="A22:A37"/>
    <mergeCell ref="A40:A55"/>
    <mergeCell ref="A58:A74"/>
    <mergeCell ref="A126:A139"/>
    <mergeCell ref="A142:A158"/>
    <mergeCell ref="A161:A177"/>
    <mergeCell ref="A107:A122"/>
    <mergeCell ref="A92:A105"/>
    <mergeCell ref="BK125:BV125"/>
    <mergeCell ref="BW125:CH125"/>
    <mergeCell ref="B108:N108"/>
    <mergeCell ref="O108:Z108"/>
    <mergeCell ref="AA108:AL108"/>
    <mergeCell ref="AM108:AX108"/>
    <mergeCell ref="AY108:BJ108"/>
    <mergeCell ref="BK108:BV108"/>
    <mergeCell ref="BW108:CH108"/>
    <mergeCell ref="C125:N125"/>
    <mergeCell ref="O125:Z125"/>
    <mergeCell ref="AA125:AL125"/>
    <mergeCell ref="AM125:AX125"/>
    <mergeCell ref="AY125:BJ125"/>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7030A0"/>
  </sheetPr>
  <dimension ref="A1:CJ231"/>
  <sheetViews>
    <sheetView zoomScale="80" zoomScaleNormal="80" workbookViewId="0">
      <pane xSplit="2" topLeftCell="C1" activePane="topRight" state="frozen"/>
      <selection activeCell="CS42" sqref="CR42:CS43"/>
      <selection pane="topRight" activeCell="D12" sqref="D12"/>
    </sheetView>
  </sheetViews>
  <sheetFormatPr defaultRowHeight="14.4" x14ac:dyDescent="0.3"/>
  <cols>
    <col min="1" max="1" width="9.6640625" customWidth="1"/>
    <col min="2" max="2" width="24.6640625" customWidth="1"/>
    <col min="3" max="3" width="15.6640625" bestFit="1" customWidth="1"/>
    <col min="4" max="10" width="13.6640625" customWidth="1"/>
    <col min="11" max="11" width="15.33203125" customWidth="1"/>
    <col min="12" max="86" width="13.6640625" customWidth="1"/>
    <col min="87" max="88" width="10.5546875" bestFit="1" customWidth="1"/>
    <col min="99" max="99" width="9.33203125" customWidth="1"/>
  </cols>
  <sheetData>
    <row r="1" spans="1:88" s="2" customFormat="1" ht="15" thickBot="1" x14ac:dyDescent="0.35">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35">
      <c r="A2" s="19"/>
      <c r="B2" s="35" t="s">
        <v>13</v>
      </c>
      <c r="C2" s="400">
        <f>' 1M - RES'!C2</f>
        <v>0.82499999999999996</v>
      </c>
      <c r="D2" s="400">
        <f>C2</f>
        <v>0.82499999999999996</v>
      </c>
      <c r="E2" s="393">
        <f t="shared" ref="E2:BP2" si="0">D2</f>
        <v>0.82499999999999996</v>
      </c>
      <c r="F2" s="402">
        <f t="shared" si="0"/>
        <v>0.82499999999999996</v>
      </c>
      <c r="G2" s="402">
        <f t="shared" si="0"/>
        <v>0.82499999999999996</v>
      </c>
      <c r="H2" s="402">
        <f t="shared" si="0"/>
        <v>0.82499999999999996</v>
      </c>
      <c r="I2" s="402">
        <f t="shared" si="0"/>
        <v>0.82499999999999996</v>
      </c>
      <c r="J2" s="402">
        <f t="shared" si="0"/>
        <v>0.82499999999999996</v>
      </c>
      <c r="K2" s="402">
        <f t="shared" si="0"/>
        <v>0.82499999999999996</v>
      </c>
      <c r="L2" s="402">
        <f t="shared" si="0"/>
        <v>0.82499999999999996</v>
      </c>
      <c r="M2" s="402">
        <f t="shared" si="0"/>
        <v>0.82499999999999996</v>
      </c>
      <c r="N2" s="402">
        <f t="shared" si="0"/>
        <v>0.82499999999999996</v>
      </c>
      <c r="O2" s="402">
        <f t="shared" si="0"/>
        <v>0.82499999999999996</v>
      </c>
      <c r="P2" s="402">
        <f t="shared" si="0"/>
        <v>0.82499999999999996</v>
      </c>
      <c r="Q2" s="402">
        <f t="shared" si="0"/>
        <v>0.82499999999999996</v>
      </c>
      <c r="R2" s="402">
        <f t="shared" si="0"/>
        <v>0.82499999999999996</v>
      </c>
      <c r="S2" s="402">
        <f t="shared" si="0"/>
        <v>0.82499999999999996</v>
      </c>
      <c r="T2" s="402">
        <f t="shared" si="0"/>
        <v>0.82499999999999996</v>
      </c>
      <c r="U2" s="402">
        <f t="shared" si="0"/>
        <v>0.82499999999999996</v>
      </c>
      <c r="V2" s="402">
        <f t="shared" si="0"/>
        <v>0.82499999999999996</v>
      </c>
      <c r="W2" s="402">
        <f t="shared" si="0"/>
        <v>0.82499999999999996</v>
      </c>
      <c r="X2" s="402">
        <f t="shared" si="0"/>
        <v>0.82499999999999996</v>
      </c>
      <c r="Y2" s="402">
        <f t="shared" si="0"/>
        <v>0.82499999999999996</v>
      </c>
      <c r="Z2" s="402">
        <f t="shared" si="0"/>
        <v>0.82499999999999996</v>
      </c>
      <c r="AA2" s="402">
        <f t="shared" si="0"/>
        <v>0.82499999999999996</v>
      </c>
      <c r="AB2" s="402">
        <f t="shared" si="0"/>
        <v>0.82499999999999996</v>
      </c>
      <c r="AC2" s="402">
        <f t="shared" si="0"/>
        <v>0.82499999999999996</v>
      </c>
      <c r="AD2" s="402">
        <f t="shared" si="0"/>
        <v>0.82499999999999996</v>
      </c>
      <c r="AE2" s="402">
        <f t="shared" si="0"/>
        <v>0.82499999999999996</v>
      </c>
      <c r="AF2" s="402">
        <f t="shared" si="0"/>
        <v>0.82499999999999996</v>
      </c>
      <c r="AG2" s="402">
        <f t="shared" si="0"/>
        <v>0.82499999999999996</v>
      </c>
      <c r="AH2" s="402">
        <f t="shared" si="0"/>
        <v>0.82499999999999996</v>
      </c>
      <c r="AI2" s="402">
        <f t="shared" si="0"/>
        <v>0.82499999999999996</v>
      </c>
      <c r="AJ2" s="402">
        <f t="shared" si="0"/>
        <v>0.82499999999999996</v>
      </c>
      <c r="AK2" s="402">
        <f t="shared" si="0"/>
        <v>0.82499999999999996</v>
      </c>
      <c r="AL2" s="402">
        <f t="shared" si="0"/>
        <v>0.82499999999999996</v>
      </c>
      <c r="AM2" s="402">
        <f t="shared" si="0"/>
        <v>0.82499999999999996</v>
      </c>
      <c r="AN2" s="402">
        <f t="shared" si="0"/>
        <v>0.82499999999999996</v>
      </c>
      <c r="AO2" s="402">
        <f t="shared" si="0"/>
        <v>0.82499999999999996</v>
      </c>
      <c r="AP2" s="402">
        <f t="shared" si="0"/>
        <v>0.82499999999999996</v>
      </c>
      <c r="AQ2" s="402">
        <f t="shared" si="0"/>
        <v>0.82499999999999996</v>
      </c>
      <c r="AR2" s="402">
        <f t="shared" si="0"/>
        <v>0.82499999999999996</v>
      </c>
      <c r="AS2" s="402">
        <f t="shared" si="0"/>
        <v>0.82499999999999996</v>
      </c>
      <c r="AT2" s="402">
        <f t="shared" si="0"/>
        <v>0.82499999999999996</v>
      </c>
      <c r="AU2" s="402">
        <f t="shared" si="0"/>
        <v>0.82499999999999996</v>
      </c>
      <c r="AV2" s="402">
        <f t="shared" si="0"/>
        <v>0.82499999999999996</v>
      </c>
      <c r="AW2" s="402">
        <f t="shared" si="0"/>
        <v>0.82499999999999996</v>
      </c>
      <c r="AX2" s="402">
        <f t="shared" si="0"/>
        <v>0.82499999999999996</v>
      </c>
      <c r="AY2" s="402">
        <f t="shared" si="0"/>
        <v>0.82499999999999996</v>
      </c>
      <c r="AZ2" s="402">
        <f t="shared" si="0"/>
        <v>0.82499999999999996</v>
      </c>
      <c r="BA2" s="402">
        <f t="shared" si="0"/>
        <v>0.82499999999999996</v>
      </c>
      <c r="BB2" s="402">
        <f t="shared" si="0"/>
        <v>0.82499999999999996</v>
      </c>
      <c r="BC2" s="402">
        <f t="shared" si="0"/>
        <v>0.82499999999999996</v>
      </c>
      <c r="BD2" s="402">
        <f t="shared" si="0"/>
        <v>0.82499999999999996</v>
      </c>
      <c r="BE2" s="402">
        <f t="shared" si="0"/>
        <v>0.82499999999999996</v>
      </c>
      <c r="BF2" s="402">
        <f t="shared" si="0"/>
        <v>0.82499999999999996</v>
      </c>
      <c r="BG2" s="402">
        <f t="shared" si="0"/>
        <v>0.82499999999999996</v>
      </c>
      <c r="BH2" s="402">
        <f t="shared" si="0"/>
        <v>0.82499999999999996</v>
      </c>
      <c r="BI2" s="402">
        <f t="shared" si="0"/>
        <v>0.82499999999999996</v>
      </c>
      <c r="BJ2" s="402">
        <f t="shared" si="0"/>
        <v>0.82499999999999996</v>
      </c>
      <c r="BK2" s="402">
        <f t="shared" si="0"/>
        <v>0.82499999999999996</v>
      </c>
      <c r="BL2" s="402">
        <f t="shared" si="0"/>
        <v>0.82499999999999996</v>
      </c>
      <c r="BM2" s="402">
        <f t="shared" si="0"/>
        <v>0.82499999999999996</v>
      </c>
      <c r="BN2" s="402">
        <f t="shared" si="0"/>
        <v>0.82499999999999996</v>
      </c>
      <c r="BO2" s="402">
        <f t="shared" si="0"/>
        <v>0.82499999999999996</v>
      </c>
      <c r="BP2" s="402">
        <f t="shared" si="0"/>
        <v>0.82499999999999996</v>
      </c>
      <c r="BQ2" s="402">
        <f t="shared" ref="BQ2:CH2" si="1">BP2</f>
        <v>0.82499999999999996</v>
      </c>
      <c r="BR2" s="402">
        <f t="shared" si="1"/>
        <v>0.82499999999999996</v>
      </c>
      <c r="BS2" s="402">
        <f t="shared" si="1"/>
        <v>0.82499999999999996</v>
      </c>
      <c r="BT2" s="402">
        <f t="shared" si="1"/>
        <v>0.82499999999999996</v>
      </c>
      <c r="BU2" s="402">
        <f t="shared" si="1"/>
        <v>0.82499999999999996</v>
      </c>
      <c r="BV2" s="402">
        <f t="shared" si="1"/>
        <v>0.82499999999999996</v>
      </c>
      <c r="BW2" s="402">
        <f t="shared" si="1"/>
        <v>0.82499999999999996</v>
      </c>
      <c r="BX2" s="402">
        <f t="shared" si="1"/>
        <v>0.82499999999999996</v>
      </c>
      <c r="BY2" s="402">
        <f t="shared" si="1"/>
        <v>0.82499999999999996</v>
      </c>
      <c r="BZ2" s="402">
        <f t="shared" si="1"/>
        <v>0.82499999999999996</v>
      </c>
      <c r="CA2" s="402">
        <f t="shared" si="1"/>
        <v>0.82499999999999996</v>
      </c>
      <c r="CB2" s="402">
        <f t="shared" si="1"/>
        <v>0.82499999999999996</v>
      </c>
      <c r="CC2" s="402">
        <f t="shared" si="1"/>
        <v>0.82499999999999996</v>
      </c>
      <c r="CD2" s="402">
        <f t="shared" si="1"/>
        <v>0.82499999999999996</v>
      </c>
      <c r="CE2" s="402">
        <f t="shared" si="1"/>
        <v>0.82499999999999996</v>
      </c>
      <c r="CF2" s="402">
        <f t="shared" si="1"/>
        <v>0.82499999999999996</v>
      </c>
      <c r="CG2" s="402">
        <f t="shared" si="1"/>
        <v>0.82499999999999996</v>
      </c>
      <c r="CH2" s="403">
        <f t="shared" si="1"/>
        <v>0.82499999999999996</v>
      </c>
    </row>
    <row r="3" spans="1:88" s="7" customFormat="1" ht="15" thickBot="1" x14ac:dyDescent="0.35">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35">
      <c r="A4" s="559" t="s">
        <v>14</v>
      </c>
      <c r="B4" s="18" t="s">
        <v>10</v>
      </c>
      <c r="C4" s="176">
        <f>' 1M - RES'!C4</f>
        <v>44927</v>
      </c>
      <c r="D4" s="176">
        <f>' 1M - RES'!D4</f>
        <v>44958</v>
      </c>
      <c r="E4" s="176">
        <f>' 1M - RES'!E4</f>
        <v>44986</v>
      </c>
      <c r="F4" s="176">
        <f>' 1M - RES'!F4</f>
        <v>45017</v>
      </c>
      <c r="G4" s="176">
        <f>' 1M - RES'!G4</f>
        <v>45047</v>
      </c>
      <c r="H4" s="176">
        <f>' 1M - RES'!H4</f>
        <v>45078</v>
      </c>
      <c r="I4" s="176">
        <f>' 1M - RES'!I4</f>
        <v>45108</v>
      </c>
      <c r="J4" s="176">
        <f>' 1M - RES'!J4</f>
        <v>45139</v>
      </c>
      <c r="K4" s="176">
        <f>' 1M - RES'!K4</f>
        <v>45170</v>
      </c>
      <c r="L4" s="176">
        <f>' 1M - RES'!L4</f>
        <v>45200</v>
      </c>
      <c r="M4" s="176">
        <f>' 1M - RES'!M4</f>
        <v>45231</v>
      </c>
      <c r="N4" s="176">
        <f>' 1M - RES'!N4</f>
        <v>45261</v>
      </c>
      <c r="O4" s="176">
        <f>' 1M - RES'!O4</f>
        <v>45292</v>
      </c>
      <c r="P4" s="176">
        <f>' 1M - RES'!P4</f>
        <v>45323</v>
      </c>
      <c r="Q4" s="176">
        <f>' 1M - RES'!Q4</f>
        <v>45352</v>
      </c>
      <c r="R4" s="176">
        <f>' 1M - RES'!R4</f>
        <v>45383</v>
      </c>
      <c r="S4" s="176">
        <f>' 1M - RES'!S4</f>
        <v>45413</v>
      </c>
      <c r="T4" s="176">
        <f>' 1M - RES'!T4</f>
        <v>45444</v>
      </c>
      <c r="U4" s="176">
        <f>' 1M - RES'!U4</f>
        <v>45474</v>
      </c>
      <c r="V4" s="176">
        <f>' 1M - RES'!V4</f>
        <v>45505</v>
      </c>
      <c r="W4" s="176">
        <f>' 1M - RES'!W4</f>
        <v>45536</v>
      </c>
      <c r="X4" s="176">
        <f>' 1M - RES'!X4</f>
        <v>45566</v>
      </c>
      <c r="Y4" s="176">
        <f>' 1M - RES'!Y4</f>
        <v>45597</v>
      </c>
      <c r="Z4" s="176">
        <f>' 1M - RES'!Z4</f>
        <v>45627</v>
      </c>
      <c r="AA4" s="176">
        <f>' 1M - RES'!AA4</f>
        <v>45658</v>
      </c>
      <c r="AB4" s="176">
        <f>' 1M - RES'!AB4</f>
        <v>45689</v>
      </c>
      <c r="AC4" s="176">
        <f>' 1M - RES'!AC4</f>
        <v>45717</v>
      </c>
      <c r="AD4" s="176">
        <f>' 1M - RES'!AD4</f>
        <v>45748</v>
      </c>
      <c r="AE4" s="176">
        <f>' 1M - RES'!AE4</f>
        <v>45778</v>
      </c>
      <c r="AF4" s="176">
        <f>' 1M - RES'!AF4</f>
        <v>45809</v>
      </c>
      <c r="AG4" s="176">
        <f>' 1M - RES'!AG4</f>
        <v>45839</v>
      </c>
      <c r="AH4" s="176">
        <f>' 1M - RES'!AH4</f>
        <v>45870</v>
      </c>
      <c r="AI4" s="176">
        <f>' 1M - RES'!AI4</f>
        <v>45901</v>
      </c>
      <c r="AJ4" s="176">
        <f>' 1M - RES'!AJ4</f>
        <v>45931</v>
      </c>
      <c r="AK4" s="176">
        <f>' 1M - RES'!AK4</f>
        <v>45962</v>
      </c>
      <c r="AL4" s="176">
        <f>' 1M - RES'!AL4</f>
        <v>45992</v>
      </c>
      <c r="AM4" s="176">
        <f>' 1M - RES'!AM4</f>
        <v>46023</v>
      </c>
      <c r="AN4" s="176">
        <f>' 1M - RES'!AN4</f>
        <v>46054</v>
      </c>
      <c r="AO4" s="176">
        <f>' 1M - RES'!AO4</f>
        <v>46082</v>
      </c>
      <c r="AP4" s="176">
        <f>' 1M - RES'!AP4</f>
        <v>46113</v>
      </c>
      <c r="AQ4" s="176">
        <f>' 1M - RES'!AQ4</f>
        <v>46143</v>
      </c>
      <c r="AR4" s="176">
        <f>' 1M - RES'!AR4</f>
        <v>46174</v>
      </c>
      <c r="AS4" s="176">
        <f>' 1M - RES'!AS4</f>
        <v>46204</v>
      </c>
      <c r="AT4" s="176">
        <f>' 1M - RES'!AT4</f>
        <v>46235</v>
      </c>
      <c r="AU4" s="176">
        <f>' 1M - RES'!AU4</f>
        <v>46266</v>
      </c>
      <c r="AV4" s="176">
        <f>' 1M - RES'!AV4</f>
        <v>46296</v>
      </c>
      <c r="AW4" s="176">
        <f>' 1M - RES'!AW4</f>
        <v>46327</v>
      </c>
      <c r="AX4" s="176">
        <f>' 1M - RES'!AX4</f>
        <v>46357</v>
      </c>
      <c r="AY4" s="176">
        <f>' 1M - RES'!AY4</f>
        <v>46388</v>
      </c>
      <c r="AZ4" s="176">
        <f>' 1M - RES'!AZ4</f>
        <v>46419</v>
      </c>
      <c r="BA4" s="176">
        <f>' 1M - RES'!BA4</f>
        <v>46447</v>
      </c>
      <c r="BB4" s="176">
        <f>' 1M - RES'!BB4</f>
        <v>46478</v>
      </c>
      <c r="BC4" s="176">
        <f>' 1M - RES'!BC4</f>
        <v>46508</v>
      </c>
      <c r="BD4" s="176">
        <f>' 1M - RES'!BD4</f>
        <v>46539</v>
      </c>
      <c r="BE4" s="176">
        <f>' 1M - RES'!BE4</f>
        <v>46569</v>
      </c>
      <c r="BF4" s="176">
        <f>' 1M - RES'!BF4</f>
        <v>46600</v>
      </c>
      <c r="BG4" s="176">
        <f>' 1M - RES'!BG4</f>
        <v>46631</v>
      </c>
      <c r="BH4" s="176">
        <f>' 1M - RES'!BH4</f>
        <v>46661</v>
      </c>
      <c r="BI4" s="176">
        <f>' 1M - RES'!BI4</f>
        <v>46692</v>
      </c>
      <c r="BJ4" s="176">
        <f>' 1M - RES'!BJ4</f>
        <v>46722</v>
      </c>
      <c r="BK4" s="176">
        <f>' 1M - RES'!BK4</f>
        <v>46753</v>
      </c>
      <c r="BL4" s="176">
        <f>' 1M - RES'!BL4</f>
        <v>46784</v>
      </c>
      <c r="BM4" s="176">
        <f>' 1M - RES'!BM4</f>
        <v>46813</v>
      </c>
      <c r="BN4" s="176">
        <f>' 1M - RES'!BN4</f>
        <v>46844</v>
      </c>
      <c r="BO4" s="176">
        <f>' 1M - RES'!BO4</f>
        <v>46874</v>
      </c>
      <c r="BP4" s="176">
        <f>' 1M - RES'!BP4</f>
        <v>46905</v>
      </c>
      <c r="BQ4" s="176">
        <f>' 1M - RES'!BQ4</f>
        <v>46935</v>
      </c>
      <c r="BR4" s="176">
        <f>' 1M - RES'!BR4</f>
        <v>46966</v>
      </c>
      <c r="BS4" s="176">
        <f>' 1M - RES'!BS4</f>
        <v>46997</v>
      </c>
      <c r="BT4" s="176">
        <f>' 1M - RES'!BT4</f>
        <v>47027</v>
      </c>
      <c r="BU4" s="176">
        <f>' 1M - RES'!BU4</f>
        <v>47058</v>
      </c>
      <c r="BV4" s="176">
        <f>' 1M - RES'!BV4</f>
        <v>47088</v>
      </c>
      <c r="BW4" s="176">
        <f>' 1M - RES'!BW4</f>
        <v>47119</v>
      </c>
      <c r="BX4" s="176">
        <f>' 1M - RES'!BX4</f>
        <v>47150</v>
      </c>
      <c r="BY4" s="176">
        <f>' 1M - RES'!BY4</f>
        <v>47178</v>
      </c>
      <c r="BZ4" s="176">
        <f>' 1M - RES'!BZ4</f>
        <v>47209</v>
      </c>
      <c r="CA4" s="176">
        <f>' 1M - RES'!CA4</f>
        <v>47239</v>
      </c>
      <c r="CB4" s="176">
        <f>' 1M - RES'!CB4</f>
        <v>47270</v>
      </c>
      <c r="CC4" s="176">
        <f>' 1M - RES'!CC4</f>
        <v>47300</v>
      </c>
      <c r="CD4" s="176">
        <f>' 1M - RES'!CD4</f>
        <v>47331</v>
      </c>
      <c r="CE4" s="176">
        <f>' 1M - RES'!CE4</f>
        <v>47362</v>
      </c>
      <c r="CF4" s="176">
        <f>' 1M - RES'!CF4</f>
        <v>47392</v>
      </c>
      <c r="CG4" s="176">
        <f>' 1M - RES'!CG4</f>
        <v>47423</v>
      </c>
      <c r="CH4" s="176">
        <f>' 1M - RES'!CH4</f>
        <v>47453</v>
      </c>
    </row>
    <row r="5" spans="1:88" ht="15" customHeight="1" x14ac:dyDescent="0.3">
      <c r="A5" s="560"/>
      <c r="B5" s="11" t="s">
        <v>20</v>
      </c>
      <c r="C5" s="3">
        <f>'BIZ kWh ENTRY'!AI180</f>
        <v>0</v>
      </c>
      <c r="D5" s="3">
        <f>'BIZ kWh ENTRY'!AJ180</f>
        <v>0</v>
      </c>
      <c r="E5" s="3">
        <f>'BIZ kWh ENTRY'!AK180</f>
        <v>0</v>
      </c>
      <c r="F5" s="3">
        <f>'BIZ kWh ENTRY'!AL180</f>
        <v>0</v>
      </c>
      <c r="G5" s="3">
        <f>'BIZ kWh ENTRY'!AM180</f>
        <v>0</v>
      </c>
      <c r="H5" s="3">
        <f>'BIZ kWh ENTRY'!AN180</f>
        <v>0</v>
      </c>
      <c r="I5" s="3">
        <f>'BIZ kWh ENTRY'!AO180</f>
        <v>0</v>
      </c>
      <c r="J5" s="3">
        <f>'BIZ kWh ENTRY'!AP180</f>
        <v>0</v>
      </c>
      <c r="K5" s="3">
        <f>'BIZ kWh ENTRY'!AQ180</f>
        <v>0</v>
      </c>
      <c r="L5" s="3">
        <f>'BIZ kWh ENTRY'!AR180</f>
        <v>0</v>
      </c>
      <c r="M5" s="3">
        <f>'BIZ kWh ENTRY'!AS180</f>
        <v>0</v>
      </c>
      <c r="N5" s="3">
        <f>'BIZ kWh ENTRY'!AT180</f>
        <v>0</v>
      </c>
      <c r="O5" s="186"/>
      <c r="P5" s="186"/>
      <c r="Q5" s="186"/>
      <c r="R5" s="186"/>
      <c r="S5" s="186"/>
      <c r="T5" s="186"/>
      <c r="U5" s="186"/>
      <c r="V5" s="186"/>
      <c r="W5" s="186"/>
      <c r="X5" s="186"/>
      <c r="Y5" s="186"/>
      <c r="Z5" s="186"/>
      <c r="AA5" s="186"/>
      <c r="AB5" s="186"/>
      <c r="AC5" s="186"/>
      <c r="AD5" s="186"/>
      <c r="AE5" s="186"/>
      <c r="AF5" s="186"/>
      <c r="AG5" s="186"/>
      <c r="AH5" s="186"/>
      <c r="AI5" s="186"/>
      <c r="AJ5" s="186"/>
      <c r="AK5" s="186"/>
      <c r="AL5" s="186"/>
      <c r="AM5" s="186"/>
      <c r="AN5" s="186"/>
      <c r="AO5" s="186"/>
      <c r="AP5" s="186"/>
      <c r="AQ5" s="186"/>
      <c r="AR5" s="186"/>
      <c r="AS5" s="186"/>
      <c r="AT5" s="186"/>
      <c r="AU5" s="186"/>
      <c r="AV5" s="186"/>
      <c r="AW5" s="186"/>
      <c r="AX5" s="186"/>
      <c r="AY5" s="186"/>
      <c r="AZ5" s="186"/>
      <c r="BA5" s="186"/>
      <c r="BB5" s="186"/>
      <c r="BC5" s="186"/>
      <c r="BD5" s="186"/>
      <c r="BE5" s="186"/>
      <c r="BF5" s="186"/>
      <c r="BG5" s="186"/>
      <c r="BH5" s="186"/>
      <c r="BI5" s="186"/>
      <c r="BJ5" s="186"/>
      <c r="BK5" s="186"/>
      <c r="BL5" s="186"/>
      <c r="BM5" s="186"/>
      <c r="BN5" s="186"/>
      <c r="BO5" s="186"/>
      <c r="BP5" s="186"/>
      <c r="BQ5" s="186"/>
      <c r="BR5" s="186"/>
      <c r="BS5" s="186"/>
      <c r="BT5" s="186"/>
      <c r="BU5" s="186"/>
      <c r="BV5" s="186"/>
      <c r="BW5" s="186"/>
      <c r="BX5" s="186"/>
      <c r="BY5" s="186"/>
      <c r="BZ5" s="186"/>
      <c r="CA5" s="186"/>
      <c r="CB5" s="186"/>
      <c r="CC5" s="186"/>
      <c r="CD5" s="186"/>
      <c r="CE5" s="186"/>
      <c r="CF5" s="186"/>
      <c r="CG5" s="186"/>
      <c r="CH5" s="240"/>
    </row>
    <row r="6" spans="1:88" x14ac:dyDescent="0.3">
      <c r="A6" s="560"/>
      <c r="B6" s="13" t="s">
        <v>0</v>
      </c>
      <c r="C6" s="3">
        <f>'BIZ kWh ENTRY'!AI181</f>
        <v>0</v>
      </c>
      <c r="D6" s="3">
        <f>'BIZ kWh ENTRY'!AJ181</f>
        <v>0</v>
      </c>
      <c r="E6" s="3">
        <f>'BIZ kWh ENTRY'!AK181</f>
        <v>0</v>
      </c>
      <c r="F6" s="3">
        <f>'BIZ kWh ENTRY'!AL181</f>
        <v>0</v>
      </c>
      <c r="G6" s="3">
        <f>'BIZ kWh ENTRY'!AM181</f>
        <v>0</v>
      </c>
      <c r="H6" s="3">
        <f>'BIZ kWh ENTRY'!AN181</f>
        <v>0</v>
      </c>
      <c r="I6" s="3">
        <f>'BIZ kWh ENTRY'!AO181</f>
        <v>0</v>
      </c>
      <c r="J6" s="3">
        <f>'BIZ kWh ENTRY'!AP181</f>
        <v>0</v>
      </c>
      <c r="K6" s="3">
        <f>'BIZ kWh ENTRY'!AQ181</f>
        <v>0</v>
      </c>
      <c r="L6" s="3">
        <f>'BIZ kWh ENTRY'!AR181</f>
        <v>0</v>
      </c>
      <c r="M6" s="3">
        <f>'BIZ kWh ENTRY'!AS181</f>
        <v>0</v>
      </c>
      <c r="N6" s="3">
        <f>'BIZ kWh ENTRY'!AT181</f>
        <v>0</v>
      </c>
      <c r="O6" s="186"/>
      <c r="P6" s="186"/>
      <c r="Q6" s="186"/>
      <c r="R6" s="186"/>
      <c r="S6" s="186"/>
      <c r="T6" s="186"/>
      <c r="U6" s="186"/>
      <c r="V6" s="186"/>
      <c r="W6" s="186"/>
      <c r="X6" s="186"/>
      <c r="Y6" s="186"/>
      <c r="Z6" s="186"/>
      <c r="AA6" s="186"/>
      <c r="AB6" s="186"/>
      <c r="AC6" s="186"/>
      <c r="AD6" s="186"/>
      <c r="AE6" s="186"/>
      <c r="AF6" s="186"/>
      <c r="AG6" s="186"/>
      <c r="AH6" s="186"/>
      <c r="AI6" s="186"/>
      <c r="AJ6" s="186"/>
      <c r="AK6" s="186"/>
      <c r="AL6" s="186"/>
      <c r="AM6" s="186"/>
      <c r="AN6" s="186"/>
      <c r="AO6" s="186"/>
      <c r="AP6" s="186"/>
      <c r="AQ6" s="186"/>
      <c r="AR6" s="186"/>
      <c r="AS6" s="186"/>
      <c r="AT6" s="186"/>
      <c r="AU6" s="186"/>
      <c r="AV6" s="186"/>
      <c r="AW6" s="186"/>
      <c r="AX6" s="186"/>
      <c r="AY6" s="186"/>
      <c r="AZ6" s="186"/>
      <c r="BA6" s="186"/>
      <c r="BB6" s="186"/>
      <c r="BC6" s="186"/>
      <c r="BD6" s="186"/>
      <c r="BE6" s="186"/>
      <c r="BF6" s="186"/>
      <c r="BG6" s="186"/>
      <c r="BH6" s="186"/>
      <c r="BI6" s="186"/>
      <c r="BJ6" s="186"/>
      <c r="BK6" s="186"/>
      <c r="BL6" s="186"/>
      <c r="BM6" s="186"/>
      <c r="BN6" s="186"/>
      <c r="BO6" s="186"/>
      <c r="BP6" s="186"/>
      <c r="BQ6" s="186"/>
      <c r="BR6" s="186"/>
      <c r="BS6" s="186"/>
      <c r="BT6" s="186"/>
      <c r="BU6" s="186"/>
      <c r="BV6" s="186"/>
      <c r="BW6" s="186"/>
      <c r="BX6" s="186"/>
      <c r="BY6" s="186"/>
      <c r="BZ6" s="186"/>
      <c r="CA6" s="186"/>
      <c r="CB6" s="186"/>
      <c r="CC6" s="186"/>
      <c r="CD6" s="186"/>
      <c r="CE6" s="186"/>
      <c r="CF6" s="186"/>
      <c r="CG6" s="186"/>
      <c r="CH6" s="240"/>
    </row>
    <row r="7" spans="1:88" x14ac:dyDescent="0.3">
      <c r="A7" s="560"/>
      <c r="B7" s="11" t="s">
        <v>21</v>
      </c>
      <c r="C7" s="3">
        <f>'BIZ kWh ENTRY'!AI182</f>
        <v>0</v>
      </c>
      <c r="D7" s="3">
        <f>'BIZ kWh ENTRY'!AJ182</f>
        <v>0</v>
      </c>
      <c r="E7" s="3">
        <f>'BIZ kWh ENTRY'!AK182</f>
        <v>0</v>
      </c>
      <c r="F7" s="3">
        <f>'BIZ kWh ENTRY'!AL182</f>
        <v>0</v>
      </c>
      <c r="G7" s="3">
        <f>'BIZ kWh ENTRY'!AM182</f>
        <v>0</v>
      </c>
      <c r="H7" s="3">
        <f>'BIZ kWh ENTRY'!AN182</f>
        <v>0</v>
      </c>
      <c r="I7" s="3">
        <f>'BIZ kWh ENTRY'!AO182</f>
        <v>0</v>
      </c>
      <c r="J7" s="3">
        <f>'BIZ kWh ENTRY'!AP182</f>
        <v>0</v>
      </c>
      <c r="K7" s="3">
        <f>'BIZ kWh ENTRY'!AQ182</f>
        <v>0</v>
      </c>
      <c r="L7" s="3">
        <f>'BIZ kWh ENTRY'!AR182</f>
        <v>0</v>
      </c>
      <c r="M7" s="3">
        <f>'BIZ kWh ENTRY'!AS182</f>
        <v>0</v>
      </c>
      <c r="N7" s="3">
        <f>'BIZ kWh ENTRY'!AT182</f>
        <v>0</v>
      </c>
      <c r="O7" s="186"/>
      <c r="P7" s="186"/>
      <c r="Q7" s="186"/>
      <c r="R7" s="186"/>
      <c r="S7" s="186"/>
      <c r="T7" s="186"/>
      <c r="U7" s="186"/>
      <c r="V7" s="186"/>
      <c r="W7" s="186"/>
      <c r="X7" s="186"/>
      <c r="Y7" s="186"/>
      <c r="Z7" s="186"/>
      <c r="AA7" s="186"/>
      <c r="AB7" s="186"/>
      <c r="AC7" s="186"/>
      <c r="AD7" s="186"/>
      <c r="AE7" s="186"/>
      <c r="AF7" s="186"/>
      <c r="AG7" s="186"/>
      <c r="AH7" s="186"/>
      <c r="AI7" s="186"/>
      <c r="AJ7" s="186"/>
      <c r="AK7" s="186"/>
      <c r="AL7" s="186"/>
      <c r="AM7" s="186"/>
      <c r="AN7" s="186"/>
      <c r="AO7" s="186"/>
      <c r="AP7" s="186"/>
      <c r="AQ7" s="186"/>
      <c r="AR7" s="186"/>
      <c r="AS7" s="186"/>
      <c r="AT7" s="186"/>
      <c r="AU7" s="186"/>
      <c r="AV7" s="186"/>
      <c r="AW7" s="186"/>
      <c r="AX7" s="186"/>
      <c r="AY7" s="186"/>
      <c r="AZ7" s="186"/>
      <c r="BA7" s="186"/>
      <c r="BB7" s="186"/>
      <c r="BC7" s="186"/>
      <c r="BD7" s="186"/>
      <c r="BE7" s="186"/>
      <c r="BF7" s="186"/>
      <c r="BG7" s="186"/>
      <c r="BH7" s="186"/>
      <c r="BI7" s="186"/>
      <c r="BJ7" s="186"/>
      <c r="BK7" s="186"/>
      <c r="BL7" s="186"/>
      <c r="BM7" s="186"/>
      <c r="BN7" s="186"/>
      <c r="BO7" s="186"/>
      <c r="BP7" s="186"/>
      <c r="BQ7" s="186"/>
      <c r="BR7" s="186"/>
      <c r="BS7" s="186"/>
      <c r="BT7" s="186"/>
      <c r="BU7" s="186"/>
      <c r="BV7" s="186"/>
      <c r="BW7" s="186"/>
      <c r="BX7" s="186"/>
      <c r="BY7" s="186"/>
      <c r="BZ7" s="186"/>
      <c r="CA7" s="186"/>
      <c r="CB7" s="186"/>
      <c r="CC7" s="186"/>
      <c r="CD7" s="186"/>
      <c r="CE7" s="186"/>
      <c r="CF7" s="186"/>
      <c r="CG7" s="186"/>
      <c r="CH7" s="240"/>
    </row>
    <row r="8" spans="1:88" x14ac:dyDescent="0.3">
      <c r="A8" s="560"/>
      <c r="B8" s="11" t="s">
        <v>1</v>
      </c>
      <c r="C8" s="3">
        <f>'BIZ kWh ENTRY'!AI183</f>
        <v>0</v>
      </c>
      <c r="D8" s="3">
        <f>'BIZ kWh ENTRY'!AJ183</f>
        <v>0</v>
      </c>
      <c r="E8" s="3">
        <f>'BIZ kWh ENTRY'!AK183</f>
        <v>0</v>
      </c>
      <c r="F8" s="3">
        <f>'BIZ kWh ENTRY'!AL183</f>
        <v>0</v>
      </c>
      <c r="G8" s="3">
        <f>'BIZ kWh ENTRY'!AM183</f>
        <v>0</v>
      </c>
      <c r="H8" s="3">
        <f>'BIZ kWh ENTRY'!AN183</f>
        <v>0</v>
      </c>
      <c r="I8" s="3">
        <f>'BIZ kWh ENTRY'!AO183</f>
        <v>0</v>
      </c>
      <c r="J8" s="3">
        <f>'BIZ kWh ENTRY'!AP183</f>
        <v>0</v>
      </c>
      <c r="K8" s="3">
        <f>'BIZ kWh ENTRY'!AQ183</f>
        <v>0</v>
      </c>
      <c r="L8" s="3">
        <f>'BIZ kWh ENTRY'!AR183</f>
        <v>0</v>
      </c>
      <c r="M8" s="3">
        <f>'BIZ kWh ENTRY'!AS183</f>
        <v>0</v>
      </c>
      <c r="N8" s="3">
        <f>'BIZ kWh ENTRY'!AT183</f>
        <v>0</v>
      </c>
      <c r="O8" s="186"/>
      <c r="P8" s="186"/>
      <c r="Q8" s="186"/>
      <c r="R8" s="186"/>
      <c r="S8" s="186"/>
      <c r="T8" s="186"/>
      <c r="U8" s="186"/>
      <c r="V8" s="186"/>
      <c r="W8" s="186"/>
      <c r="X8" s="186"/>
      <c r="Y8" s="186"/>
      <c r="Z8" s="186"/>
      <c r="AA8" s="186"/>
      <c r="AB8" s="186"/>
      <c r="AC8" s="186"/>
      <c r="AD8" s="186"/>
      <c r="AE8" s="186"/>
      <c r="AF8" s="186"/>
      <c r="AG8" s="186"/>
      <c r="AH8" s="186"/>
      <c r="AI8" s="186"/>
      <c r="AJ8" s="186"/>
      <c r="AK8" s="186"/>
      <c r="AL8" s="186"/>
      <c r="AM8" s="186"/>
      <c r="AN8" s="186"/>
      <c r="AO8" s="186"/>
      <c r="AP8" s="186"/>
      <c r="AQ8" s="186"/>
      <c r="AR8" s="186"/>
      <c r="AS8" s="186"/>
      <c r="AT8" s="186"/>
      <c r="AU8" s="186"/>
      <c r="AV8" s="186"/>
      <c r="AW8" s="186"/>
      <c r="AX8" s="186"/>
      <c r="AY8" s="186"/>
      <c r="AZ8" s="186"/>
      <c r="BA8" s="186"/>
      <c r="BB8" s="186"/>
      <c r="BC8" s="186"/>
      <c r="BD8" s="186"/>
      <c r="BE8" s="186"/>
      <c r="BF8" s="186"/>
      <c r="BG8" s="186"/>
      <c r="BH8" s="186"/>
      <c r="BI8" s="186"/>
      <c r="BJ8" s="186"/>
      <c r="BK8" s="186"/>
      <c r="BL8" s="186"/>
      <c r="BM8" s="186"/>
      <c r="BN8" s="186"/>
      <c r="BO8" s="186"/>
      <c r="BP8" s="186"/>
      <c r="BQ8" s="186"/>
      <c r="BR8" s="186"/>
      <c r="BS8" s="186"/>
      <c r="BT8" s="186"/>
      <c r="BU8" s="186"/>
      <c r="BV8" s="186"/>
      <c r="BW8" s="186"/>
      <c r="BX8" s="186"/>
      <c r="BY8" s="186"/>
      <c r="BZ8" s="186"/>
      <c r="CA8" s="186"/>
      <c r="CB8" s="186"/>
      <c r="CC8" s="186"/>
      <c r="CD8" s="186"/>
      <c r="CE8" s="186"/>
      <c r="CF8" s="186"/>
      <c r="CG8" s="186"/>
      <c r="CH8" s="240"/>
    </row>
    <row r="9" spans="1:88" x14ac:dyDescent="0.3">
      <c r="A9" s="560"/>
      <c r="B9" s="13" t="s">
        <v>22</v>
      </c>
      <c r="C9" s="3">
        <f>'BIZ kWh ENTRY'!AI184</f>
        <v>0</v>
      </c>
      <c r="D9" s="3">
        <f>'BIZ kWh ENTRY'!AJ184</f>
        <v>0</v>
      </c>
      <c r="E9" s="3">
        <f>'BIZ kWh ENTRY'!AK184</f>
        <v>0</v>
      </c>
      <c r="F9" s="3">
        <f>'BIZ kWh ENTRY'!AL184</f>
        <v>0</v>
      </c>
      <c r="G9" s="3">
        <f>'BIZ kWh ENTRY'!AM184</f>
        <v>0</v>
      </c>
      <c r="H9" s="3">
        <f>'BIZ kWh ENTRY'!AN184</f>
        <v>0</v>
      </c>
      <c r="I9" s="3">
        <f>'BIZ kWh ENTRY'!AO184</f>
        <v>0</v>
      </c>
      <c r="J9" s="3">
        <f>'BIZ kWh ENTRY'!AP184</f>
        <v>0</v>
      </c>
      <c r="K9" s="3">
        <f>'BIZ kWh ENTRY'!AQ184</f>
        <v>0</v>
      </c>
      <c r="L9" s="3">
        <f>'BIZ kWh ENTRY'!AR184</f>
        <v>0</v>
      </c>
      <c r="M9" s="3">
        <f>'BIZ kWh ENTRY'!AS184</f>
        <v>0</v>
      </c>
      <c r="N9" s="3">
        <f>'BIZ kWh ENTRY'!AT184</f>
        <v>0</v>
      </c>
      <c r="O9" s="186"/>
      <c r="P9" s="186"/>
      <c r="Q9" s="186"/>
      <c r="R9" s="186"/>
      <c r="S9" s="186"/>
      <c r="T9" s="186"/>
      <c r="U9" s="186"/>
      <c r="V9" s="186"/>
      <c r="W9" s="186"/>
      <c r="X9" s="186"/>
      <c r="Y9" s="186"/>
      <c r="Z9" s="186"/>
      <c r="AA9" s="186"/>
      <c r="AB9" s="186"/>
      <c r="AC9" s="186"/>
      <c r="AD9" s="186"/>
      <c r="AE9" s="186"/>
      <c r="AF9" s="186"/>
      <c r="AG9" s="186"/>
      <c r="AH9" s="186"/>
      <c r="AI9" s="186"/>
      <c r="AJ9" s="186"/>
      <c r="AK9" s="186"/>
      <c r="AL9" s="186"/>
      <c r="AM9" s="186"/>
      <c r="AN9" s="186"/>
      <c r="AO9" s="186"/>
      <c r="AP9" s="186"/>
      <c r="AQ9" s="186"/>
      <c r="AR9" s="186"/>
      <c r="AS9" s="186"/>
      <c r="AT9" s="186"/>
      <c r="AU9" s="186"/>
      <c r="AV9" s="186"/>
      <c r="AW9" s="186"/>
      <c r="AX9" s="186"/>
      <c r="AY9" s="186"/>
      <c r="AZ9" s="186"/>
      <c r="BA9" s="186"/>
      <c r="BB9" s="186"/>
      <c r="BC9" s="186"/>
      <c r="BD9" s="186"/>
      <c r="BE9" s="186"/>
      <c r="BF9" s="186"/>
      <c r="BG9" s="186"/>
      <c r="BH9" s="186"/>
      <c r="BI9" s="186"/>
      <c r="BJ9" s="186"/>
      <c r="BK9" s="186"/>
      <c r="BL9" s="186"/>
      <c r="BM9" s="186"/>
      <c r="BN9" s="186"/>
      <c r="BO9" s="186"/>
      <c r="BP9" s="186"/>
      <c r="BQ9" s="186"/>
      <c r="BR9" s="186"/>
      <c r="BS9" s="186"/>
      <c r="BT9" s="186"/>
      <c r="BU9" s="186"/>
      <c r="BV9" s="186"/>
      <c r="BW9" s="186"/>
      <c r="BX9" s="186"/>
      <c r="BY9" s="186"/>
      <c r="BZ9" s="186"/>
      <c r="CA9" s="186"/>
      <c r="CB9" s="186"/>
      <c r="CC9" s="186"/>
      <c r="CD9" s="186"/>
      <c r="CE9" s="186"/>
      <c r="CF9" s="186"/>
      <c r="CG9" s="186"/>
      <c r="CH9" s="240"/>
    </row>
    <row r="10" spans="1:88" x14ac:dyDescent="0.3">
      <c r="A10" s="560"/>
      <c r="B10" s="11" t="s">
        <v>9</v>
      </c>
      <c r="C10" s="3">
        <f>'BIZ kWh ENTRY'!AI185</f>
        <v>0</v>
      </c>
      <c r="D10" s="3">
        <f>'BIZ kWh ENTRY'!AJ185</f>
        <v>0</v>
      </c>
      <c r="E10" s="3">
        <f>'BIZ kWh ENTRY'!AK185</f>
        <v>0</v>
      </c>
      <c r="F10" s="3">
        <f>'BIZ kWh ENTRY'!AL185</f>
        <v>0</v>
      </c>
      <c r="G10" s="3">
        <f>'BIZ kWh ENTRY'!AM185</f>
        <v>0</v>
      </c>
      <c r="H10" s="3">
        <f>'BIZ kWh ENTRY'!AN185</f>
        <v>0</v>
      </c>
      <c r="I10" s="3">
        <f>'BIZ kWh ENTRY'!AO185</f>
        <v>0</v>
      </c>
      <c r="J10" s="3">
        <f>'BIZ kWh ENTRY'!AP185</f>
        <v>0</v>
      </c>
      <c r="K10" s="3">
        <f>'BIZ kWh ENTRY'!AQ185</f>
        <v>0</v>
      </c>
      <c r="L10" s="3">
        <f>'BIZ kWh ENTRY'!AR185</f>
        <v>0</v>
      </c>
      <c r="M10" s="3">
        <f>'BIZ kWh ENTRY'!AS185</f>
        <v>0</v>
      </c>
      <c r="N10" s="3">
        <f>'BIZ kWh ENTRY'!AT185</f>
        <v>0</v>
      </c>
      <c r="O10" s="186"/>
      <c r="P10" s="186"/>
      <c r="Q10" s="186"/>
      <c r="R10" s="186"/>
      <c r="S10" s="186"/>
      <c r="T10" s="186"/>
      <c r="U10" s="186"/>
      <c r="V10" s="186"/>
      <c r="W10" s="186"/>
      <c r="X10" s="186"/>
      <c r="Y10" s="186"/>
      <c r="Z10" s="186"/>
      <c r="AA10" s="186"/>
      <c r="AB10" s="186"/>
      <c r="AC10" s="186"/>
      <c r="AD10" s="186"/>
      <c r="AE10" s="186"/>
      <c r="AF10" s="186"/>
      <c r="AG10" s="186"/>
      <c r="AH10" s="186"/>
      <c r="AI10" s="186"/>
      <c r="AJ10" s="186"/>
      <c r="AK10" s="186"/>
      <c r="AL10" s="186"/>
      <c r="AM10" s="186"/>
      <c r="AN10" s="186"/>
      <c r="AO10" s="186"/>
      <c r="AP10" s="186"/>
      <c r="AQ10" s="186"/>
      <c r="AR10" s="186"/>
      <c r="AS10" s="186"/>
      <c r="AT10" s="186"/>
      <c r="AU10" s="186"/>
      <c r="AV10" s="186"/>
      <c r="AW10" s="186"/>
      <c r="AX10" s="186"/>
      <c r="AY10" s="186"/>
      <c r="AZ10" s="186"/>
      <c r="BA10" s="186"/>
      <c r="BB10" s="186"/>
      <c r="BC10" s="186"/>
      <c r="BD10" s="186"/>
      <c r="BE10" s="186"/>
      <c r="BF10" s="186"/>
      <c r="BG10" s="186"/>
      <c r="BH10" s="186"/>
      <c r="BI10" s="186"/>
      <c r="BJ10" s="186"/>
      <c r="BK10" s="186"/>
      <c r="BL10" s="186"/>
      <c r="BM10" s="186"/>
      <c r="BN10" s="186"/>
      <c r="BO10" s="186"/>
      <c r="BP10" s="186"/>
      <c r="BQ10" s="186"/>
      <c r="BR10" s="186"/>
      <c r="BS10" s="186"/>
      <c r="BT10" s="186"/>
      <c r="BU10" s="186"/>
      <c r="BV10" s="186"/>
      <c r="BW10" s="186"/>
      <c r="BX10" s="186"/>
      <c r="BY10" s="186"/>
      <c r="BZ10" s="186"/>
      <c r="CA10" s="186"/>
      <c r="CB10" s="186"/>
      <c r="CC10" s="186"/>
      <c r="CD10" s="186"/>
      <c r="CE10" s="186"/>
      <c r="CF10" s="186"/>
      <c r="CG10" s="186"/>
      <c r="CH10" s="240"/>
    </row>
    <row r="11" spans="1:88" x14ac:dyDescent="0.3">
      <c r="A11" s="560"/>
      <c r="B11" s="11" t="s">
        <v>3</v>
      </c>
      <c r="C11" s="3">
        <f>'BIZ kWh ENTRY'!AI186</f>
        <v>0</v>
      </c>
      <c r="D11" s="3">
        <f>'BIZ kWh ENTRY'!AJ186</f>
        <v>0</v>
      </c>
      <c r="E11" s="3">
        <f>'BIZ kWh ENTRY'!AK186</f>
        <v>0</v>
      </c>
      <c r="F11" s="3">
        <f>'BIZ kWh ENTRY'!AL186</f>
        <v>0</v>
      </c>
      <c r="G11" s="3">
        <f>'BIZ kWh ENTRY'!AM186</f>
        <v>0</v>
      </c>
      <c r="H11" s="3">
        <f>'BIZ kWh ENTRY'!AN186</f>
        <v>0</v>
      </c>
      <c r="I11" s="3">
        <f>'BIZ kWh ENTRY'!AO186</f>
        <v>0</v>
      </c>
      <c r="J11" s="3">
        <f>'BIZ kWh ENTRY'!AP186</f>
        <v>0</v>
      </c>
      <c r="K11" s="3">
        <f>'BIZ kWh ENTRY'!AQ186</f>
        <v>0</v>
      </c>
      <c r="L11" s="3">
        <f>'BIZ kWh ENTRY'!AR186</f>
        <v>0</v>
      </c>
      <c r="M11" s="3">
        <f>'BIZ kWh ENTRY'!AS186</f>
        <v>0</v>
      </c>
      <c r="N11" s="3">
        <f>'BIZ kWh ENTRY'!AT186</f>
        <v>0</v>
      </c>
      <c r="O11" s="186"/>
      <c r="P11" s="186"/>
      <c r="Q11" s="186"/>
      <c r="R11" s="186"/>
      <c r="S11" s="186"/>
      <c r="T11" s="186"/>
      <c r="U11" s="186"/>
      <c r="V11" s="186"/>
      <c r="W11" s="186"/>
      <c r="X11" s="186"/>
      <c r="Y11" s="186"/>
      <c r="Z11" s="186"/>
      <c r="AA11" s="186"/>
      <c r="AB11" s="186"/>
      <c r="AC11" s="186"/>
      <c r="AD11" s="186"/>
      <c r="AE11" s="186"/>
      <c r="AF11" s="186"/>
      <c r="AG11" s="186"/>
      <c r="AH11" s="186"/>
      <c r="AI11" s="186"/>
      <c r="AJ11" s="186"/>
      <c r="AK11" s="186"/>
      <c r="AL11" s="186"/>
      <c r="AM11" s="186"/>
      <c r="AN11" s="186"/>
      <c r="AO11" s="186"/>
      <c r="AP11" s="186"/>
      <c r="AQ11" s="186"/>
      <c r="AR11" s="186"/>
      <c r="AS11" s="186"/>
      <c r="AT11" s="186"/>
      <c r="AU11" s="186"/>
      <c r="AV11" s="186"/>
      <c r="AW11" s="186"/>
      <c r="AX11" s="186"/>
      <c r="AY11" s="186"/>
      <c r="AZ11" s="186"/>
      <c r="BA11" s="186"/>
      <c r="BB11" s="186"/>
      <c r="BC11" s="186"/>
      <c r="BD11" s="186"/>
      <c r="BE11" s="186"/>
      <c r="BF11" s="186"/>
      <c r="BG11" s="186"/>
      <c r="BH11" s="186"/>
      <c r="BI11" s="186"/>
      <c r="BJ11" s="186"/>
      <c r="BK11" s="186"/>
      <c r="BL11" s="186"/>
      <c r="BM11" s="186"/>
      <c r="BN11" s="186"/>
      <c r="BO11" s="186"/>
      <c r="BP11" s="186"/>
      <c r="BQ11" s="186"/>
      <c r="BR11" s="186"/>
      <c r="BS11" s="186"/>
      <c r="BT11" s="186"/>
      <c r="BU11" s="186"/>
      <c r="BV11" s="186"/>
      <c r="BW11" s="186"/>
      <c r="BX11" s="186"/>
      <c r="BY11" s="186"/>
      <c r="BZ11" s="186"/>
      <c r="CA11" s="186"/>
      <c r="CB11" s="186"/>
      <c r="CC11" s="186"/>
      <c r="CD11" s="186"/>
      <c r="CE11" s="186"/>
      <c r="CF11" s="186"/>
      <c r="CG11" s="186"/>
      <c r="CH11" s="240"/>
    </row>
    <row r="12" spans="1:88" x14ac:dyDescent="0.3">
      <c r="A12" s="560"/>
      <c r="B12" s="11" t="s">
        <v>4</v>
      </c>
      <c r="C12" s="3">
        <f>'BIZ kWh ENTRY'!AI187</f>
        <v>0</v>
      </c>
      <c r="D12" s="3">
        <f>'BIZ kWh ENTRY'!AJ187</f>
        <v>0</v>
      </c>
      <c r="E12" s="3">
        <f>'BIZ kWh ENTRY'!AK187</f>
        <v>0</v>
      </c>
      <c r="F12" s="3">
        <f>'BIZ kWh ENTRY'!AL187</f>
        <v>0</v>
      </c>
      <c r="G12" s="3">
        <f>'BIZ kWh ENTRY'!AM187</f>
        <v>0</v>
      </c>
      <c r="H12" s="3">
        <f>'BIZ kWh ENTRY'!AN187</f>
        <v>0</v>
      </c>
      <c r="I12" s="3">
        <f>'BIZ kWh ENTRY'!AO187</f>
        <v>0</v>
      </c>
      <c r="J12" s="3">
        <f>'BIZ kWh ENTRY'!AP187</f>
        <v>0</v>
      </c>
      <c r="K12" s="3">
        <f>'BIZ kWh ENTRY'!AQ187</f>
        <v>0</v>
      </c>
      <c r="L12" s="3">
        <f>'BIZ kWh ENTRY'!AR187</f>
        <v>0</v>
      </c>
      <c r="M12" s="3">
        <f>'BIZ kWh ENTRY'!AS187</f>
        <v>0</v>
      </c>
      <c r="N12" s="3">
        <f>'BIZ kWh ENTRY'!AT187</f>
        <v>0</v>
      </c>
      <c r="O12" s="186"/>
      <c r="P12" s="186"/>
      <c r="Q12" s="186"/>
      <c r="R12" s="186"/>
      <c r="S12" s="186"/>
      <c r="T12" s="186"/>
      <c r="U12" s="186"/>
      <c r="V12" s="186"/>
      <c r="W12" s="186"/>
      <c r="X12" s="186"/>
      <c r="Y12" s="186"/>
      <c r="Z12" s="186"/>
      <c r="AA12" s="186"/>
      <c r="AB12" s="186"/>
      <c r="AC12" s="186"/>
      <c r="AD12" s="186"/>
      <c r="AE12" s="186"/>
      <c r="AF12" s="186"/>
      <c r="AG12" s="186"/>
      <c r="AH12" s="186"/>
      <c r="AI12" s="186"/>
      <c r="AJ12" s="186"/>
      <c r="AK12" s="186"/>
      <c r="AL12" s="186"/>
      <c r="AM12" s="186"/>
      <c r="AN12" s="186"/>
      <c r="AO12" s="186"/>
      <c r="AP12" s="186"/>
      <c r="AQ12" s="186"/>
      <c r="AR12" s="186"/>
      <c r="AS12" s="186"/>
      <c r="AT12" s="186"/>
      <c r="AU12" s="186"/>
      <c r="AV12" s="186"/>
      <c r="AW12" s="186"/>
      <c r="AX12" s="186"/>
      <c r="AY12" s="186"/>
      <c r="AZ12" s="186"/>
      <c r="BA12" s="186"/>
      <c r="BB12" s="186"/>
      <c r="BC12" s="186"/>
      <c r="BD12" s="186"/>
      <c r="BE12" s="186"/>
      <c r="BF12" s="186"/>
      <c r="BG12" s="186"/>
      <c r="BH12" s="186"/>
      <c r="BI12" s="186"/>
      <c r="BJ12" s="186"/>
      <c r="BK12" s="186"/>
      <c r="BL12" s="186"/>
      <c r="BM12" s="186"/>
      <c r="BN12" s="186"/>
      <c r="BO12" s="186"/>
      <c r="BP12" s="186"/>
      <c r="BQ12" s="186"/>
      <c r="BR12" s="186"/>
      <c r="BS12" s="186"/>
      <c r="BT12" s="186"/>
      <c r="BU12" s="186"/>
      <c r="BV12" s="186"/>
      <c r="BW12" s="186"/>
      <c r="BX12" s="186"/>
      <c r="BY12" s="186"/>
      <c r="BZ12" s="186"/>
      <c r="CA12" s="186"/>
      <c r="CB12" s="186"/>
      <c r="CC12" s="186"/>
      <c r="CD12" s="186"/>
      <c r="CE12" s="186"/>
      <c r="CF12" s="186"/>
      <c r="CG12" s="186"/>
      <c r="CH12" s="240"/>
    </row>
    <row r="13" spans="1:88" x14ac:dyDescent="0.3">
      <c r="A13" s="560"/>
      <c r="B13" s="11" t="s">
        <v>5</v>
      </c>
      <c r="C13" s="3">
        <f>'BIZ kWh ENTRY'!AI188</f>
        <v>0</v>
      </c>
      <c r="D13" s="3">
        <f>'BIZ kWh ENTRY'!AJ188</f>
        <v>0</v>
      </c>
      <c r="E13" s="3">
        <f>'BIZ kWh ENTRY'!AK188</f>
        <v>0</v>
      </c>
      <c r="F13" s="3">
        <f>'BIZ kWh ENTRY'!AL188</f>
        <v>0</v>
      </c>
      <c r="G13" s="3">
        <f>'BIZ kWh ENTRY'!AM188</f>
        <v>0</v>
      </c>
      <c r="H13" s="3">
        <f>'BIZ kWh ENTRY'!AN188</f>
        <v>0</v>
      </c>
      <c r="I13" s="3">
        <f>'BIZ kWh ENTRY'!AO188</f>
        <v>0</v>
      </c>
      <c r="J13" s="3">
        <f>'BIZ kWh ENTRY'!AP188</f>
        <v>0</v>
      </c>
      <c r="K13" s="3">
        <f>'BIZ kWh ENTRY'!AQ188</f>
        <v>0</v>
      </c>
      <c r="L13" s="3">
        <f>'BIZ kWh ENTRY'!AR188</f>
        <v>0</v>
      </c>
      <c r="M13" s="3">
        <f>'BIZ kWh ENTRY'!AS188</f>
        <v>0</v>
      </c>
      <c r="N13" s="3">
        <f>'BIZ kWh ENTRY'!AT188</f>
        <v>0</v>
      </c>
      <c r="O13" s="186"/>
      <c r="P13" s="186"/>
      <c r="Q13" s="186"/>
      <c r="R13" s="186"/>
      <c r="S13" s="186"/>
      <c r="T13" s="186"/>
      <c r="U13" s="186"/>
      <c r="V13" s="186"/>
      <c r="W13" s="186"/>
      <c r="X13" s="186"/>
      <c r="Y13" s="186"/>
      <c r="Z13" s="186"/>
      <c r="AA13" s="186"/>
      <c r="AB13" s="186"/>
      <c r="AC13" s="186"/>
      <c r="AD13" s="186"/>
      <c r="AE13" s="186"/>
      <c r="AF13" s="186"/>
      <c r="AG13" s="186"/>
      <c r="AH13" s="186"/>
      <c r="AI13" s="186"/>
      <c r="AJ13" s="186"/>
      <c r="AK13" s="186"/>
      <c r="AL13" s="186"/>
      <c r="AM13" s="186"/>
      <c r="AN13" s="186"/>
      <c r="AO13" s="186"/>
      <c r="AP13" s="186"/>
      <c r="AQ13" s="186"/>
      <c r="AR13" s="186"/>
      <c r="AS13" s="186"/>
      <c r="AT13" s="186"/>
      <c r="AU13" s="186"/>
      <c r="AV13" s="186"/>
      <c r="AW13" s="186"/>
      <c r="AX13" s="186"/>
      <c r="AY13" s="186"/>
      <c r="AZ13" s="186"/>
      <c r="BA13" s="186"/>
      <c r="BB13" s="186"/>
      <c r="BC13" s="186"/>
      <c r="BD13" s="186"/>
      <c r="BE13" s="186"/>
      <c r="BF13" s="186"/>
      <c r="BG13" s="186"/>
      <c r="BH13" s="186"/>
      <c r="BI13" s="186"/>
      <c r="BJ13" s="186"/>
      <c r="BK13" s="186"/>
      <c r="BL13" s="186"/>
      <c r="BM13" s="186"/>
      <c r="BN13" s="186"/>
      <c r="BO13" s="186"/>
      <c r="BP13" s="186"/>
      <c r="BQ13" s="186"/>
      <c r="BR13" s="186"/>
      <c r="BS13" s="186"/>
      <c r="BT13" s="186"/>
      <c r="BU13" s="186"/>
      <c r="BV13" s="186"/>
      <c r="BW13" s="186"/>
      <c r="BX13" s="186"/>
      <c r="BY13" s="186"/>
      <c r="BZ13" s="186"/>
      <c r="CA13" s="186"/>
      <c r="CB13" s="186"/>
      <c r="CC13" s="186"/>
      <c r="CD13" s="186"/>
      <c r="CE13" s="186"/>
      <c r="CF13" s="186"/>
      <c r="CG13" s="186"/>
      <c r="CH13" s="240"/>
    </row>
    <row r="14" spans="1:88" x14ac:dyDescent="0.3">
      <c r="A14" s="560"/>
      <c r="B14" s="11" t="s">
        <v>23</v>
      </c>
      <c r="C14" s="3">
        <f>'BIZ kWh ENTRY'!AI189</f>
        <v>0</v>
      </c>
      <c r="D14" s="3">
        <f>'BIZ kWh ENTRY'!AJ189</f>
        <v>0</v>
      </c>
      <c r="E14" s="3">
        <f>'BIZ kWh ENTRY'!AK189</f>
        <v>0</v>
      </c>
      <c r="F14" s="3">
        <f>'BIZ kWh ENTRY'!AL189</f>
        <v>0</v>
      </c>
      <c r="G14" s="3">
        <f>'BIZ kWh ENTRY'!AM189</f>
        <v>0</v>
      </c>
      <c r="H14" s="3">
        <f>'BIZ kWh ENTRY'!AN189</f>
        <v>0</v>
      </c>
      <c r="I14" s="3">
        <f>'BIZ kWh ENTRY'!AO189</f>
        <v>0</v>
      </c>
      <c r="J14" s="3">
        <f>'BIZ kWh ENTRY'!AP189</f>
        <v>0</v>
      </c>
      <c r="K14" s="3">
        <f>'BIZ kWh ENTRY'!AQ189</f>
        <v>0</v>
      </c>
      <c r="L14" s="3">
        <f>'BIZ kWh ENTRY'!AR189</f>
        <v>0</v>
      </c>
      <c r="M14" s="3">
        <f>'BIZ kWh ENTRY'!AS189</f>
        <v>0</v>
      </c>
      <c r="N14" s="3">
        <f>'BIZ kWh ENTRY'!AT189</f>
        <v>0</v>
      </c>
      <c r="O14" s="186"/>
      <c r="P14" s="186"/>
      <c r="Q14" s="186"/>
      <c r="R14" s="186"/>
      <c r="S14" s="186"/>
      <c r="T14" s="186"/>
      <c r="U14" s="186"/>
      <c r="V14" s="186"/>
      <c r="W14" s="186"/>
      <c r="X14" s="186"/>
      <c r="Y14" s="186"/>
      <c r="Z14" s="186"/>
      <c r="AA14" s="186"/>
      <c r="AB14" s="186"/>
      <c r="AC14" s="186"/>
      <c r="AD14" s="186"/>
      <c r="AE14" s="186"/>
      <c r="AF14" s="186"/>
      <c r="AG14" s="186"/>
      <c r="AH14" s="186"/>
      <c r="AI14" s="186"/>
      <c r="AJ14" s="186"/>
      <c r="AK14" s="186"/>
      <c r="AL14" s="186"/>
      <c r="AM14" s="186"/>
      <c r="AN14" s="186"/>
      <c r="AO14" s="186"/>
      <c r="AP14" s="186"/>
      <c r="AQ14" s="186"/>
      <c r="AR14" s="186"/>
      <c r="AS14" s="186"/>
      <c r="AT14" s="186"/>
      <c r="AU14" s="186"/>
      <c r="AV14" s="186"/>
      <c r="AW14" s="186"/>
      <c r="AX14" s="186"/>
      <c r="AY14" s="186"/>
      <c r="AZ14" s="186"/>
      <c r="BA14" s="186"/>
      <c r="BB14" s="186"/>
      <c r="BC14" s="186"/>
      <c r="BD14" s="186"/>
      <c r="BE14" s="186"/>
      <c r="BF14" s="186"/>
      <c r="BG14" s="186"/>
      <c r="BH14" s="186"/>
      <c r="BI14" s="186"/>
      <c r="BJ14" s="186"/>
      <c r="BK14" s="186"/>
      <c r="BL14" s="186"/>
      <c r="BM14" s="186"/>
      <c r="BN14" s="186"/>
      <c r="BO14" s="186"/>
      <c r="BP14" s="186"/>
      <c r="BQ14" s="186"/>
      <c r="BR14" s="186"/>
      <c r="BS14" s="186"/>
      <c r="BT14" s="186"/>
      <c r="BU14" s="186"/>
      <c r="BV14" s="186"/>
      <c r="BW14" s="186"/>
      <c r="BX14" s="186"/>
      <c r="BY14" s="186"/>
      <c r="BZ14" s="186"/>
      <c r="CA14" s="186"/>
      <c r="CB14" s="186"/>
      <c r="CC14" s="186"/>
      <c r="CD14" s="186"/>
      <c r="CE14" s="186"/>
      <c r="CF14" s="186"/>
      <c r="CG14" s="186"/>
      <c r="CH14" s="240"/>
    </row>
    <row r="15" spans="1:88" x14ac:dyDescent="0.3">
      <c r="A15" s="560"/>
      <c r="B15" s="11" t="s">
        <v>24</v>
      </c>
      <c r="C15" s="3">
        <f>'BIZ kWh ENTRY'!AI190</f>
        <v>0</v>
      </c>
      <c r="D15" s="3">
        <f>'BIZ kWh ENTRY'!AJ190</f>
        <v>0</v>
      </c>
      <c r="E15" s="3">
        <f>'BIZ kWh ENTRY'!AK190</f>
        <v>0</v>
      </c>
      <c r="F15" s="3">
        <f>'BIZ kWh ENTRY'!AL190</f>
        <v>0</v>
      </c>
      <c r="G15" s="3">
        <f>'BIZ kWh ENTRY'!AM190</f>
        <v>0</v>
      </c>
      <c r="H15" s="3">
        <f>'BIZ kWh ENTRY'!AN190</f>
        <v>0</v>
      </c>
      <c r="I15" s="3">
        <f>'BIZ kWh ENTRY'!AO190</f>
        <v>0</v>
      </c>
      <c r="J15" s="3">
        <f>'BIZ kWh ENTRY'!AP190</f>
        <v>0</v>
      </c>
      <c r="K15" s="3">
        <f>'BIZ kWh ENTRY'!AQ190</f>
        <v>0</v>
      </c>
      <c r="L15" s="3">
        <f>'BIZ kWh ENTRY'!AR190</f>
        <v>0</v>
      </c>
      <c r="M15" s="3">
        <f>'BIZ kWh ENTRY'!AS190</f>
        <v>0</v>
      </c>
      <c r="N15" s="3">
        <f>'BIZ kWh ENTRY'!AT190</f>
        <v>0</v>
      </c>
      <c r="O15" s="186"/>
      <c r="P15" s="186"/>
      <c r="Q15" s="186"/>
      <c r="R15" s="186"/>
      <c r="S15" s="186"/>
      <c r="T15" s="186"/>
      <c r="U15" s="186"/>
      <c r="V15" s="186"/>
      <c r="W15" s="186"/>
      <c r="X15" s="186"/>
      <c r="Y15" s="186"/>
      <c r="Z15" s="186"/>
      <c r="AA15" s="186"/>
      <c r="AB15" s="186"/>
      <c r="AC15" s="186"/>
      <c r="AD15" s="186"/>
      <c r="AE15" s="186"/>
      <c r="AF15" s="186"/>
      <c r="AG15" s="186"/>
      <c r="AH15" s="186"/>
      <c r="AI15" s="186"/>
      <c r="AJ15" s="186"/>
      <c r="AK15" s="186"/>
      <c r="AL15" s="186"/>
      <c r="AM15" s="186"/>
      <c r="AN15" s="186"/>
      <c r="AO15" s="186"/>
      <c r="AP15" s="186"/>
      <c r="AQ15" s="186"/>
      <c r="AR15" s="186"/>
      <c r="AS15" s="186"/>
      <c r="AT15" s="186"/>
      <c r="AU15" s="186"/>
      <c r="AV15" s="186"/>
      <c r="AW15" s="186"/>
      <c r="AX15" s="186"/>
      <c r="AY15" s="186"/>
      <c r="AZ15" s="186"/>
      <c r="BA15" s="186"/>
      <c r="BB15" s="186"/>
      <c r="BC15" s="186"/>
      <c r="BD15" s="186"/>
      <c r="BE15" s="186"/>
      <c r="BF15" s="186"/>
      <c r="BG15" s="186"/>
      <c r="BH15" s="186"/>
      <c r="BI15" s="186"/>
      <c r="BJ15" s="186"/>
      <c r="BK15" s="186"/>
      <c r="BL15" s="186"/>
      <c r="BM15" s="186"/>
      <c r="BN15" s="186"/>
      <c r="BO15" s="186"/>
      <c r="BP15" s="186"/>
      <c r="BQ15" s="186"/>
      <c r="BR15" s="186"/>
      <c r="BS15" s="186"/>
      <c r="BT15" s="186"/>
      <c r="BU15" s="186"/>
      <c r="BV15" s="186"/>
      <c r="BW15" s="186"/>
      <c r="BX15" s="186"/>
      <c r="BY15" s="186"/>
      <c r="BZ15" s="186"/>
      <c r="CA15" s="186"/>
      <c r="CB15" s="186"/>
      <c r="CC15" s="186"/>
      <c r="CD15" s="186"/>
      <c r="CE15" s="186"/>
      <c r="CF15" s="186"/>
      <c r="CG15" s="186"/>
      <c r="CH15" s="240"/>
    </row>
    <row r="16" spans="1:88" x14ac:dyDescent="0.3">
      <c r="A16" s="560"/>
      <c r="B16" s="11" t="s">
        <v>7</v>
      </c>
      <c r="C16" s="3">
        <f>'BIZ kWh ENTRY'!AI191</f>
        <v>0</v>
      </c>
      <c r="D16" s="3">
        <f>'BIZ kWh ENTRY'!AJ191</f>
        <v>0</v>
      </c>
      <c r="E16" s="3">
        <f>'BIZ kWh ENTRY'!AK191</f>
        <v>0</v>
      </c>
      <c r="F16" s="3">
        <f>'BIZ kWh ENTRY'!AL191</f>
        <v>0</v>
      </c>
      <c r="G16" s="3">
        <f>'BIZ kWh ENTRY'!AM191</f>
        <v>0</v>
      </c>
      <c r="H16" s="3">
        <f>'BIZ kWh ENTRY'!AN191</f>
        <v>0</v>
      </c>
      <c r="I16" s="3">
        <f>'BIZ kWh ENTRY'!AO191</f>
        <v>0</v>
      </c>
      <c r="J16" s="3">
        <f>'BIZ kWh ENTRY'!AP191</f>
        <v>0</v>
      </c>
      <c r="K16" s="3">
        <f>'BIZ kWh ENTRY'!AQ191</f>
        <v>0</v>
      </c>
      <c r="L16" s="3">
        <f>'BIZ kWh ENTRY'!AR191</f>
        <v>0</v>
      </c>
      <c r="M16" s="3">
        <f>'BIZ kWh ENTRY'!AS191</f>
        <v>0</v>
      </c>
      <c r="N16" s="3">
        <f>'BIZ kWh ENTRY'!AT191</f>
        <v>0</v>
      </c>
      <c r="O16" s="186"/>
      <c r="P16" s="186"/>
      <c r="Q16" s="186"/>
      <c r="R16" s="186"/>
      <c r="S16" s="186"/>
      <c r="T16" s="186"/>
      <c r="U16" s="186"/>
      <c r="V16" s="186"/>
      <c r="W16" s="186"/>
      <c r="X16" s="186"/>
      <c r="Y16" s="186"/>
      <c r="Z16" s="186"/>
      <c r="AA16" s="186"/>
      <c r="AB16" s="186"/>
      <c r="AC16" s="186"/>
      <c r="AD16" s="186"/>
      <c r="AE16" s="186"/>
      <c r="AF16" s="186"/>
      <c r="AG16" s="186"/>
      <c r="AH16" s="186"/>
      <c r="AI16" s="186"/>
      <c r="AJ16" s="186"/>
      <c r="AK16" s="186"/>
      <c r="AL16" s="186"/>
      <c r="AM16" s="186"/>
      <c r="AN16" s="186"/>
      <c r="AO16" s="186"/>
      <c r="AP16" s="186"/>
      <c r="AQ16" s="186"/>
      <c r="AR16" s="186"/>
      <c r="AS16" s="186"/>
      <c r="AT16" s="186"/>
      <c r="AU16" s="186"/>
      <c r="AV16" s="186"/>
      <c r="AW16" s="186"/>
      <c r="AX16" s="186"/>
      <c r="AY16" s="186"/>
      <c r="AZ16" s="186"/>
      <c r="BA16" s="186"/>
      <c r="BB16" s="186"/>
      <c r="BC16" s="186"/>
      <c r="BD16" s="186"/>
      <c r="BE16" s="186"/>
      <c r="BF16" s="186"/>
      <c r="BG16" s="186"/>
      <c r="BH16" s="186"/>
      <c r="BI16" s="186"/>
      <c r="BJ16" s="186"/>
      <c r="BK16" s="186"/>
      <c r="BL16" s="186"/>
      <c r="BM16" s="186"/>
      <c r="BN16" s="186"/>
      <c r="BO16" s="186"/>
      <c r="BP16" s="186"/>
      <c r="BQ16" s="186"/>
      <c r="BR16" s="186"/>
      <c r="BS16" s="186"/>
      <c r="BT16" s="186"/>
      <c r="BU16" s="186"/>
      <c r="BV16" s="186"/>
      <c r="BW16" s="186"/>
      <c r="BX16" s="186"/>
      <c r="BY16" s="186"/>
      <c r="BZ16" s="186"/>
      <c r="CA16" s="186"/>
      <c r="CB16" s="186"/>
      <c r="CC16" s="186"/>
      <c r="CD16" s="186"/>
      <c r="CE16" s="186"/>
      <c r="CF16" s="186"/>
      <c r="CG16" s="186"/>
      <c r="CH16" s="240"/>
    </row>
    <row r="17" spans="1:86" x14ac:dyDescent="0.3">
      <c r="A17" s="560"/>
      <c r="B17" s="11" t="s">
        <v>8</v>
      </c>
      <c r="C17" s="3">
        <f>'BIZ kWh ENTRY'!AI192</f>
        <v>0</v>
      </c>
      <c r="D17" s="3">
        <f>'BIZ kWh ENTRY'!AJ192</f>
        <v>0</v>
      </c>
      <c r="E17" s="3">
        <f>'BIZ kWh ENTRY'!AK192</f>
        <v>0</v>
      </c>
      <c r="F17" s="3">
        <f>'BIZ kWh ENTRY'!AL192</f>
        <v>0</v>
      </c>
      <c r="G17" s="3">
        <f>'BIZ kWh ENTRY'!AM192</f>
        <v>0</v>
      </c>
      <c r="H17" s="3">
        <f>'BIZ kWh ENTRY'!AN192</f>
        <v>0</v>
      </c>
      <c r="I17" s="3">
        <f>'BIZ kWh ENTRY'!AO192</f>
        <v>0</v>
      </c>
      <c r="J17" s="3">
        <f>'BIZ kWh ENTRY'!AP192</f>
        <v>0</v>
      </c>
      <c r="K17" s="3">
        <f>'BIZ kWh ENTRY'!AQ192</f>
        <v>0</v>
      </c>
      <c r="L17" s="3">
        <f>'BIZ kWh ENTRY'!AR192</f>
        <v>0</v>
      </c>
      <c r="M17" s="3">
        <f>'BIZ kWh ENTRY'!AS192</f>
        <v>0</v>
      </c>
      <c r="N17" s="3">
        <f>'BIZ kWh ENTRY'!AT192</f>
        <v>0</v>
      </c>
      <c r="O17" s="186"/>
      <c r="P17" s="186"/>
      <c r="Q17" s="186"/>
      <c r="R17" s="186"/>
      <c r="S17" s="186"/>
      <c r="T17" s="186"/>
      <c r="U17" s="186"/>
      <c r="V17" s="186"/>
      <c r="W17" s="186"/>
      <c r="X17" s="186"/>
      <c r="Y17" s="186"/>
      <c r="Z17" s="186"/>
      <c r="AA17" s="186"/>
      <c r="AB17" s="186"/>
      <c r="AC17" s="186"/>
      <c r="AD17" s="186"/>
      <c r="AE17" s="186"/>
      <c r="AF17" s="186"/>
      <c r="AG17" s="186"/>
      <c r="AH17" s="186"/>
      <c r="AI17" s="186"/>
      <c r="AJ17" s="186"/>
      <c r="AK17" s="186"/>
      <c r="AL17" s="186"/>
      <c r="AM17" s="186"/>
      <c r="AN17" s="186"/>
      <c r="AO17" s="186"/>
      <c r="AP17" s="186"/>
      <c r="AQ17" s="186"/>
      <c r="AR17" s="186"/>
      <c r="AS17" s="186"/>
      <c r="AT17" s="186"/>
      <c r="AU17" s="186"/>
      <c r="AV17" s="186"/>
      <c r="AW17" s="186"/>
      <c r="AX17" s="186"/>
      <c r="AY17" s="186"/>
      <c r="AZ17" s="186"/>
      <c r="BA17" s="186"/>
      <c r="BB17" s="186"/>
      <c r="BC17" s="186"/>
      <c r="BD17" s="186"/>
      <c r="BE17" s="186"/>
      <c r="BF17" s="186"/>
      <c r="BG17" s="186"/>
      <c r="BH17" s="186"/>
      <c r="BI17" s="186"/>
      <c r="BJ17" s="186"/>
      <c r="BK17" s="186"/>
      <c r="BL17" s="186"/>
      <c r="BM17" s="186"/>
      <c r="BN17" s="186"/>
      <c r="BO17" s="186"/>
      <c r="BP17" s="186"/>
      <c r="BQ17" s="186"/>
      <c r="BR17" s="186"/>
      <c r="BS17" s="186"/>
      <c r="BT17" s="186"/>
      <c r="BU17" s="186"/>
      <c r="BV17" s="186"/>
      <c r="BW17" s="186"/>
      <c r="BX17" s="186"/>
      <c r="BY17" s="186"/>
      <c r="BZ17" s="186"/>
      <c r="CA17" s="186"/>
      <c r="CB17" s="186"/>
      <c r="CC17" s="186"/>
      <c r="CD17" s="186"/>
      <c r="CE17" s="186"/>
      <c r="CF17" s="186"/>
      <c r="CG17" s="186"/>
      <c r="CH17" s="240"/>
    </row>
    <row r="18" spans="1:86" x14ac:dyDescent="0.3">
      <c r="A18" s="560"/>
      <c r="B18" s="11" t="s">
        <v>11</v>
      </c>
      <c r="C18" s="3"/>
      <c r="D18" s="3"/>
      <c r="E18" s="279"/>
      <c r="F18" s="279"/>
      <c r="G18" s="279"/>
      <c r="H18" s="279"/>
      <c r="I18" s="279"/>
      <c r="J18" s="279"/>
      <c r="K18" s="279"/>
      <c r="L18" s="279"/>
      <c r="M18" s="279"/>
      <c r="N18" s="279"/>
      <c r="O18" s="186"/>
      <c r="P18" s="186"/>
      <c r="Q18" s="186"/>
      <c r="R18" s="186"/>
      <c r="S18" s="186"/>
      <c r="T18" s="186"/>
      <c r="U18" s="186"/>
      <c r="V18" s="186"/>
      <c r="W18" s="186"/>
      <c r="X18" s="186"/>
      <c r="Y18" s="186"/>
      <c r="Z18" s="186"/>
      <c r="AA18" s="186"/>
      <c r="AB18" s="186"/>
      <c r="AC18" s="186"/>
      <c r="AD18" s="186"/>
      <c r="AE18" s="186"/>
      <c r="AF18" s="186"/>
      <c r="AG18" s="186"/>
      <c r="AH18" s="186"/>
      <c r="AI18" s="186"/>
      <c r="AJ18" s="186"/>
      <c r="AK18" s="186"/>
      <c r="AL18" s="186"/>
      <c r="AM18" s="186"/>
      <c r="AN18" s="186"/>
      <c r="AO18" s="186"/>
      <c r="AP18" s="186"/>
      <c r="AQ18" s="186"/>
      <c r="AR18" s="186"/>
      <c r="AS18" s="186"/>
      <c r="AT18" s="186"/>
      <c r="AU18" s="186"/>
      <c r="AV18" s="186"/>
      <c r="AW18" s="186"/>
      <c r="AX18" s="186"/>
      <c r="AY18" s="186"/>
      <c r="AZ18" s="186"/>
      <c r="BA18" s="186"/>
      <c r="BB18" s="186"/>
      <c r="BC18" s="186"/>
      <c r="BD18" s="186"/>
      <c r="BE18" s="186"/>
      <c r="BF18" s="186"/>
      <c r="BG18" s="186"/>
      <c r="BH18" s="186"/>
      <c r="BI18" s="186"/>
      <c r="BJ18" s="186"/>
      <c r="BK18" s="186"/>
      <c r="BL18" s="186"/>
      <c r="BM18" s="186"/>
      <c r="BN18" s="186"/>
      <c r="BO18" s="186"/>
      <c r="BP18" s="186"/>
      <c r="BQ18" s="186"/>
      <c r="BR18" s="186"/>
      <c r="BS18" s="186"/>
      <c r="BT18" s="186"/>
      <c r="BU18" s="186"/>
      <c r="BV18" s="186"/>
      <c r="BW18" s="186"/>
      <c r="BX18" s="186"/>
      <c r="BY18" s="186"/>
      <c r="BZ18" s="186"/>
      <c r="CA18" s="186"/>
      <c r="CB18" s="186"/>
      <c r="CC18" s="186"/>
      <c r="CD18" s="186"/>
      <c r="CE18" s="186"/>
      <c r="CF18" s="186"/>
      <c r="CG18" s="186"/>
      <c r="CH18" s="240"/>
    </row>
    <row r="19" spans="1:86" ht="15" thickBot="1" x14ac:dyDescent="0.35">
      <c r="A19" s="561"/>
      <c r="B19" s="224" t="str">
        <f>' LI 1M - RES'!B16</f>
        <v>Monthly kWh</v>
      </c>
      <c r="C19" s="280">
        <f>SUM(C5:C18)</f>
        <v>0</v>
      </c>
      <c r="D19" s="280">
        <f t="shared" ref="D19:BO19" si="2">SUM(D5:D18)</f>
        <v>0</v>
      </c>
      <c r="E19" s="280">
        <f t="shared" si="2"/>
        <v>0</v>
      </c>
      <c r="F19" s="280">
        <f t="shared" si="2"/>
        <v>0</v>
      </c>
      <c r="G19" s="280">
        <f t="shared" si="2"/>
        <v>0</v>
      </c>
      <c r="H19" s="280">
        <f t="shared" si="2"/>
        <v>0</v>
      </c>
      <c r="I19" s="280">
        <f t="shared" si="2"/>
        <v>0</v>
      </c>
      <c r="J19" s="280">
        <f t="shared" si="2"/>
        <v>0</v>
      </c>
      <c r="K19" s="280">
        <f t="shared" si="2"/>
        <v>0</v>
      </c>
      <c r="L19" s="280">
        <f t="shared" si="2"/>
        <v>0</v>
      </c>
      <c r="M19" s="280">
        <f t="shared" si="2"/>
        <v>0</v>
      </c>
      <c r="N19" s="280">
        <f t="shared" si="2"/>
        <v>0</v>
      </c>
      <c r="O19" s="281">
        <f t="shared" si="2"/>
        <v>0</v>
      </c>
      <c r="P19" s="281">
        <f t="shared" si="2"/>
        <v>0</v>
      </c>
      <c r="Q19" s="281">
        <f t="shared" si="2"/>
        <v>0</v>
      </c>
      <c r="R19" s="281">
        <f t="shared" si="2"/>
        <v>0</v>
      </c>
      <c r="S19" s="281">
        <f t="shared" si="2"/>
        <v>0</v>
      </c>
      <c r="T19" s="281">
        <f t="shared" si="2"/>
        <v>0</v>
      </c>
      <c r="U19" s="281">
        <f t="shared" si="2"/>
        <v>0</v>
      </c>
      <c r="V19" s="281">
        <f t="shared" si="2"/>
        <v>0</v>
      </c>
      <c r="W19" s="281">
        <f t="shared" si="2"/>
        <v>0</v>
      </c>
      <c r="X19" s="281">
        <f t="shared" si="2"/>
        <v>0</v>
      </c>
      <c r="Y19" s="281">
        <f t="shared" si="2"/>
        <v>0</v>
      </c>
      <c r="Z19" s="281">
        <f t="shared" si="2"/>
        <v>0</v>
      </c>
      <c r="AA19" s="281">
        <f t="shared" si="2"/>
        <v>0</v>
      </c>
      <c r="AB19" s="281">
        <f t="shared" si="2"/>
        <v>0</v>
      </c>
      <c r="AC19" s="281">
        <f t="shared" si="2"/>
        <v>0</v>
      </c>
      <c r="AD19" s="281">
        <f t="shared" si="2"/>
        <v>0</v>
      </c>
      <c r="AE19" s="281">
        <f t="shared" si="2"/>
        <v>0</v>
      </c>
      <c r="AF19" s="281">
        <f t="shared" si="2"/>
        <v>0</v>
      </c>
      <c r="AG19" s="281">
        <f t="shared" si="2"/>
        <v>0</v>
      </c>
      <c r="AH19" s="281">
        <f t="shared" si="2"/>
        <v>0</v>
      </c>
      <c r="AI19" s="281">
        <f t="shared" si="2"/>
        <v>0</v>
      </c>
      <c r="AJ19" s="281">
        <f t="shared" si="2"/>
        <v>0</v>
      </c>
      <c r="AK19" s="281">
        <f t="shared" si="2"/>
        <v>0</v>
      </c>
      <c r="AL19" s="281">
        <f t="shared" si="2"/>
        <v>0</v>
      </c>
      <c r="AM19" s="281">
        <f t="shared" si="2"/>
        <v>0</v>
      </c>
      <c r="AN19" s="281">
        <f t="shared" si="2"/>
        <v>0</v>
      </c>
      <c r="AO19" s="281">
        <f t="shared" si="2"/>
        <v>0</v>
      </c>
      <c r="AP19" s="281">
        <f t="shared" si="2"/>
        <v>0</v>
      </c>
      <c r="AQ19" s="281">
        <f t="shared" si="2"/>
        <v>0</v>
      </c>
      <c r="AR19" s="281">
        <f t="shared" si="2"/>
        <v>0</v>
      </c>
      <c r="AS19" s="281">
        <f t="shared" si="2"/>
        <v>0</v>
      </c>
      <c r="AT19" s="281">
        <f t="shared" si="2"/>
        <v>0</v>
      </c>
      <c r="AU19" s="281">
        <f t="shared" si="2"/>
        <v>0</v>
      </c>
      <c r="AV19" s="281">
        <f t="shared" si="2"/>
        <v>0</v>
      </c>
      <c r="AW19" s="281">
        <f t="shared" si="2"/>
        <v>0</v>
      </c>
      <c r="AX19" s="281">
        <f t="shared" si="2"/>
        <v>0</v>
      </c>
      <c r="AY19" s="281">
        <f t="shared" si="2"/>
        <v>0</v>
      </c>
      <c r="AZ19" s="281">
        <f t="shared" si="2"/>
        <v>0</v>
      </c>
      <c r="BA19" s="281">
        <f t="shared" si="2"/>
        <v>0</v>
      </c>
      <c r="BB19" s="281">
        <f t="shared" si="2"/>
        <v>0</v>
      </c>
      <c r="BC19" s="281">
        <f t="shared" si="2"/>
        <v>0</v>
      </c>
      <c r="BD19" s="281">
        <f t="shared" si="2"/>
        <v>0</v>
      </c>
      <c r="BE19" s="281">
        <f t="shared" si="2"/>
        <v>0</v>
      </c>
      <c r="BF19" s="281">
        <f t="shared" si="2"/>
        <v>0</v>
      </c>
      <c r="BG19" s="281">
        <f t="shared" si="2"/>
        <v>0</v>
      </c>
      <c r="BH19" s="281">
        <f t="shared" si="2"/>
        <v>0</v>
      </c>
      <c r="BI19" s="281">
        <f t="shared" si="2"/>
        <v>0</v>
      </c>
      <c r="BJ19" s="281">
        <f t="shared" si="2"/>
        <v>0</v>
      </c>
      <c r="BK19" s="281">
        <f t="shared" si="2"/>
        <v>0</v>
      </c>
      <c r="BL19" s="281">
        <f t="shared" si="2"/>
        <v>0</v>
      </c>
      <c r="BM19" s="281">
        <f t="shared" si="2"/>
        <v>0</v>
      </c>
      <c r="BN19" s="281">
        <f t="shared" si="2"/>
        <v>0</v>
      </c>
      <c r="BO19" s="281">
        <f t="shared" si="2"/>
        <v>0</v>
      </c>
      <c r="BP19" s="281">
        <f t="shared" ref="BP19:CH19" si="3">SUM(BP5:BP18)</f>
        <v>0</v>
      </c>
      <c r="BQ19" s="281">
        <f t="shared" si="3"/>
        <v>0</v>
      </c>
      <c r="BR19" s="281">
        <f t="shared" si="3"/>
        <v>0</v>
      </c>
      <c r="BS19" s="281">
        <f t="shared" si="3"/>
        <v>0</v>
      </c>
      <c r="BT19" s="281">
        <f t="shared" si="3"/>
        <v>0</v>
      </c>
      <c r="BU19" s="281">
        <f t="shared" si="3"/>
        <v>0</v>
      </c>
      <c r="BV19" s="281">
        <f t="shared" si="3"/>
        <v>0</v>
      </c>
      <c r="BW19" s="281">
        <f t="shared" si="3"/>
        <v>0</v>
      </c>
      <c r="BX19" s="281">
        <f t="shared" si="3"/>
        <v>0</v>
      </c>
      <c r="BY19" s="281">
        <f t="shared" si="3"/>
        <v>0</v>
      </c>
      <c r="BZ19" s="281">
        <f t="shared" si="3"/>
        <v>0</v>
      </c>
      <c r="CA19" s="281">
        <f t="shared" si="3"/>
        <v>0</v>
      </c>
      <c r="CB19" s="281">
        <f t="shared" si="3"/>
        <v>0</v>
      </c>
      <c r="CC19" s="281">
        <f t="shared" si="3"/>
        <v>0</v>
      </c>
      <c r="CD19" s="281">
        <f t="shared" si="3"/>
        <v>0</v>
      </c>
      <c r="CE19" s="281">
        <f t="shared" si="3"/>
        <v>0</v>
      </c>
      <c r="CF19" s="281">
        <f t="shared" si="3"/>
        <v>0</v>
      </c>
      <c r="CG19" s="281">
        <f t="shared" si="3"/>
        <v>0</v>
      </c>
      <c r="CH19" s="282">
        <f t="shared" si="3"/>
        <v>0</v>
      </c>
    </row>
    <row r="20" spans="1:86" x14ac:dyDescent="0.3">
      <c r="A20" s="302"/>
      <c r="B20" s="303"/>
      <c r="C20" s="9"/>
      <c r="D20" s="303"/>
      <c r="E20" s="9"/>
      <c r="F20" s="303"/>
      <c r="G20" s="303"/>
      <c r="H20" s="9"/>
      <c r="I20" s="303"/>
      <c r="J20" s="303"/>
      <c r="K20" s="9"/>
      <c r="L20" s="303"/>
      <c r="M20" s="303"/>
      <c r="N20" s="9"/>
      <c r="O20" s="303"/>
      <c r="P20" s="303"/>
      <c r="Q20" s="9"/>
      <c r="R20" s="303"/>
      <c r="S20" s="303"/>
      <c r="T20" s="9"/>
      <c r="U20" s="303"/>
      <c r="V20" s="303"/>
      <c r="W20" s="9"/>
      <c r="X20" s="303"/>
      <c r="Y20" s="303"/>
      <c r="Z20" s="9"/>
      <c r="AA20" s="303"/>
      <c r="AB20" s="303"/>
      <c r="AC20" s="9"/>
      <c r="AD20" s="303"/>
      <c r="AE20" s="303"/>
      <c r="AF20" s="9"/>
      <c r="AG20" s="303"/>
      <c r="AH20" s="303"/>
      <c r="AI20" s="9"/>
      <c r="AJ20" s="303"/>
      <c r="AK20" s="303"/>
      <c r="AL20" s="9"/>
      <c r="AM20" s="303"/>
      <c r="AN20" s="303"/>
      <c r="AO20" s="9"/>
      <c r="AP20" s="303"/>
      <c r="AQ20" s="303"/>
      <c r="AR20" s="9"/>
      <c r="AS20" s="303"/>
      <c r="AT20" s="303"/>
      <c r="AU20" s="9"/>
      <c r="AV20" s="303"/>
      <c r="AW20" s="303"/>
      <c r="AX20" s="9"/>
      <c r="AY20" s="303"/>
      <c r="AZ20" s="303"/>
      <c r="BA20" s="9"/>
      <c r="BB20" s="303"/>
      <c r="BC20" s="303"/>
      <c r="BD20" s="9"/>
      <c r="BE20" s="303"/>
      <c r="BF20" s="303"/>
      <c r="BG20" s="9"/>
      <c r="BH20" s="303"/>
      <c r="BI20" s="303"/>
      <c r="BJ20" s="9"/>
      <c r="BK20" s="303"/>
      <c r="BL20" s="303"/>
      <c r="BM20" s="9"/>
      <c r="BN20" s="303"/>
      <c r="BO20" s="303"/>
      <c r="BP20" s="9"/>
      <c r="BQ20" s="303"/>
      <c r="BR20" s="303"/>
      <c r="BS20" s="9"/>
      <c r="BT20" s="303"/>
      <c r="BU20" s="303"/>
      <c r="BV20" s="9"/>
      <c r="BW20" s="303"/>
      <c r="BX20" s="303"/>
      <c r="BY20" s="9"/>
      <c r="BZ20" s="303"/>
      <c r="CA20" s="303"/>
      <c r="CB20" s="9"/>
      <c r="CC20" s="303"/>
      <c r="CD20" s="303"/>
      <c r="CE20" s="9"/>
      <c r="CF20" s="303"/>
      <c r="CG20" s="303"/>
      <c r="CH20" s="149"/>
    </row>
    <row r="21" spans="1:86" ht="15" thickBot="1" x14ac:dyDescent="0.35">
      <c r="C21" s="148"/>
      <c r="D21" s="148"/>
      <c r="E21" s="148"/>
      <c r="F21" s="148"/>
      <c r="G21" s="148"/>
      <c r="H21" s="148"/>
      <c r="I21" s="148"/>
      <c r="J21" s="148"/>
      <c r="K21" s="148"/>
      <c r="L21" s="148"/>
      <c r="M21" s="148"/>
      <c r="N21" s="148"/>
      <c r="O21" s="148"/>
      <c r="P21" s="148"/>
      <c r="Q21" s="148"/>
      <c r="R21" s="148"/>
      <c r="S21" s="148"/>
      <c r="T21" s="148"/>
      <c r="U21" s="148"/>
      <c r="V21" s="148"/>
      <c r="W21" s="148"/>
      <c r="X21" s="148"/>
      <c r="Y21" s="148"/>
      <c r="Z21" s="148"/>
      <c r="AA21" s="148"/>
      <c r="AB21" s="148"/>
      <c r="AC21" s="148"/>
      <c r="AD21" s="148"/>
      <c r="AE21" s="148"/>
      <c r="AF21" s="148"/>
      <c r="AG21" s="148"/>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c r="BI21" s="148"/>
      <c r="BJ21" s="148"/>
      <c r="BK21" s="148"/>
      <c r="BL21" s="148"/>
      <c r="BM21" s="148"/>
      <c r="BN21" s="148"/>
      <c r="BO21" s="148"/>
      <c r="BP21" s="148"/>
      <c r="BQ21" s="148"/>
      <c r="BR21" s="148"/>
      <c r="BS21" s="148"/>
      <c r="BT21" s="148"/>
      <c r="BU21" s="148"/>
      <c r="BV21" s="148"/>
      <c r="BW21" s="148"/>
      <c r="BX21" s="148"/>
      <c r="BY21" s="148"/>
      <c r="BZ21" s="148"/>
      <c r="CA21" s="148"/>
      <c r="CB21" s="148"/>
      <c r="CC21" s="148"/>
      <c r="CD21" s="148"/>
      <c r="CE21" s="148"/>
      <c r="CF21" s="148"/>
      <c r="CG21" s="148"/>
      <c r="CH21" s="148"/>
    </row>
    <row r="22" spans="1:86" ht="16.2" thickBot="1" x14ac:dyDescent="0.35">
      <c r="A22" s="562" t="s">
        <v>15</v>
      </c>
      <c r="B22" s="18" t="str">
        <f t="shared" ref="B22" si="4">B4</f>
        <v>End Use</v>
      </c>
      <c r="C22" s="176">
        <f>C$4</f>
        <v>44927</v>
      </c>
      <c r="D22" s="176">
        <f t="shared" ref="D22:BO22" si="5">D$4</f>
        <v>44958</v>
      </c>
      <c r="E22" s="176">
        <f t="shared" si="5"/>
        <v>44986</v>
      </c>
      <c r="F22" s="176">
        <f t="shared" si="5"/>
        <v>45017</v>
      </c>
      <c r="G22" s="176">
        <f t="shared" si="5"/>
        <v>45047</v>
      </c>
      <c r="H22" s="176">
        <f t="shared" si="5"/>
        <v>45078</v>
      </c>
      <c r="I22" s="176">
        <f t="shared" si="5"/>
        <v>45108</v>
      </c>
      <c r="J22" s="176">
        <f t="shared" si="5"/>
        <v>45139</v>
      </c>
      <c r="K22" s="176">
        <f t="shared" si="5"/>
        <v>45170</v>
      </c>
      <c r="L22" s="176">
        <f t="shared" si="5"/>
        <v>45200</v>
      </c>
      <c r="M22" s="176">
        <f t="shared" si="5"/>
        <v>45231</v>
      </c>
      <c r="N22" s="176">
        <f t="shared" si="5"/>
        <v>45261</v>
      </c>
      <c r="O22" s="176">
        <f t="shared" si="5"/>
        <v>45292</v>
      </c>
      <c r="P22" s="176">
        <f t="shared" si="5"/>
        <v>45323</v>
      </c>
      <c r="Q22" s="176">
        <f t="shared" si="5"/>
        <v>45352</v>
      </c>
      <c r="R22" s="176">
        <f t="shared" si="5"/>
        <v>45383</v>
      </c>
      <c r="S22" s="176">
        <f t="shared" si="5"/>
        <v>45413</v>
      </c>
      <c r="T22" s="176">
        <f t="shared" si="5"/>
        <v>45444</v>
      </c>
      <c r="U22" s="176">
        <f t="shared" si="5"/>
        <v>45474</v>
      </c>
      <c r="V22" s="176">
        <f t="shared" si="5"/>
        <v>45505</v>
      </c>
      <c r="W22" s="176">
        <f t="shared" si="5"/>
        <v>45536</v>
      </c>
      <c r="X22" s="176">
        <f t="shared" si="5"/>
        <v>45566</v>
      </c>
      <c r="Y22" s="176">
        <f t="shared" si="5"/>
        <v>45597</v>
      </c>
      <c r="Z22" s="176">
        <f t="shared" si="5"/>
        <v>45627</v>
      </c>
      <c r="AA22" s="176">
        <f t="shared" si="5"/>
        <v>45658</v>
      </c>
      <c r="AB22" s="176">
        <f t="shared" si="5"/>
        <v>45689</v>
      </c>
      <c r="AC22" s="176">
        <f t="shared" si="5"/>
        <v>45717</v>
      </c>
      <c r="AD22" s="176">
        <f t="shared" si="5"/>
        <v>45748</v>
      </c>
      <c r="AE22" s="176">
        <f t="shared" si="5"/>
        <v>45778</v>
      </c>
      <c r="AF22" s="176">
        <f t="shared" si="5"/>
        <v>45809</v>
      </c>
      <c r="AG22" s="176">
        <f t="shared" si="5"/>
        <v>45839</v>
      </c>
      <c r="AH22" s="176">
        <f t="shared" si="5"/>
        <v>45870</v>
      </c>
      <c r="AI22" s="176">
        <f t="shared" si="5"/>
        <v>45901</v>
      </c>
      <c r="AJ22" s="176">
        <f t="shared" si="5"/>
        <v>45931</v>
      </c>
      <c r="AK22" s="176">
        <f t="shared" si="5"/>
        <v>45962</v>
      </c>
      <c r="AL22" s="176">
        <f t="shared" si="5"/>
        <v>45992</v>
      </c>
      <c r="AM22" s="176">
        <f t="shared" si="5"/>
        <v>46023</v>
      </c>
      <c r="AN22" s="176">
        <f t="shared" si="5"/>
        <v>46054</v>
      </c>
      <c r="AO22" s="176">
        <f t="shared" si="5"/>
        <v>46082</v>
      </c>
      <c r="AP22" s="176">
        <f t="shared" si="5"/>
        <v>46113</v>
      </c>
      <c r="AQ22" s="176">
        <f t="shared" si="5"/>
        <v>46143</v>
      </c>
      <c r="AR22" s="176">
        <f t="shared" si="5"/>
        <v>46174</v>
      </c>
      <c r="AS22" s="176">
        <f t="shared" si="5"/>
        <v>46204</v>
      </c>
      <c r="AT22" s="176">
        <f t="shared" si="5"/>
        <v>46235</v>
      </c>
      <c r="AU22" s="176">
        <f t="shared" si="5"/>
        <v>46266</v>
      </c>
      <c r="AV22" s="176">
        <f t="shared" si="5"/>
        <v>46296</v>
      </c>
      <c r="AW22" s="176">
        <f t="shared" si="5"/>
        <v>46327</v>
      </c>
      <c r="AX22" s="176">
        <f t="shared" si="5"/>
        <v>46357</v>
      </c>
      <c r="AY22" s="176">
        <f t="shared" si="5"/>
        <v>46388</v>
      </c>
      <c r="AZ22" s="176">
        <f t="shared" si="5"/>
        <v>46419</v>
      </c>
      <c r="BA22" s="176">
        <f t="shared" si="5"/>
        <v>46447</v>
      </c>
      <c r="BB22" s="176">
        <f t="shared" si="5"/>
        <v>46478</v>
      </c>
      <c r="BC22" s="176">
        <f t="shared" si="5"/>
        <v>46508</v>
      </c>
      <c r="BD22" s="176">
        <f t="shared" si="5"/>
        <v>46539</v>
      </c>
      <c r="BE22" s="176">
        <f t="shared" si="5"/>
        <v>46569</v>
      </c>
      <c r="BF22" s="176">
        <f t="shared" si="5"/>
        <v>46600</v>
      </c>
      <c r="BG22" s="176">
        <f t="shared" si="5"/>
        <v>46631</v>
      </c>
      <c r="BH22" s="176">
        <f t="shared" si="5"/>
        <v>46661</v>
      </c>
      <c r="BI22" s="176">
        <f t="shared" si="5"/>
        <v>46692</v>
      </c>
      <c r="BJ22" s="176">
        <f t="shared" si="5"/>
        <v>46722</v>
      </c>
      <c r="BK22" s="176">
        <f t="shared" si="5"/>
        <v>46753</v>
      </c>
      <c r="BL22" s="176">
        <f t="shared" si="5"/>
        <v>46784</v>
      </c>
      <c r="BM22" s="176">
        <f t="shared" si="5"/>
        <v>46813</v>
      </c>
      <c r="BN22" s="176">
        <f t="shared" si="5"/>
        <v>46844</v>
      </c>
      <c r="BO22" s="176">
        <f t="shared" si="5"/>
        <v>46874</v>
      </c>
      <c r="BP22" s="176">
        <f t="shared" ref="BP22:CH22" si="6">BP$4</f>
        <v>46905</v>
      </c>
      <c r="BQ22" s="176">
        <f t="shared" si="6"/>
        <v>46935</v>
      </c>
      <c r="BR22" s="176">
        <f t="shared" si="6"/>
        <v>46966</v>
      </c>
      <c r="BS22" s="176">
        <f t="shared" si="6"/>
        <v>46997</v>
      </c>
      <c r="BT22" s="176">
        <f t="shared" si="6"/>
        <v>47027</v>
      </c>
      <c r="BU22" s="176">
        <f t="shared" si="6"/>
        <v>47058</v>
      </c>
      <c r="BV22" s="176">
        <f t="shared" si="6"/>
        <v>47088</v>
      </c>
      <c r="BW22" s="176">
        <f t="shared" si="6"/>
        <v>47119</v>
      </c>
      <c r="BX22" s="176">
        <f t="shared" si="6"/>
        <v>47150</v>
      </c>
      <c r="BY22" s="176">
        <f t="shared" si="6"/>
        <v>47178</v>
      </c>
      <c r="BZ22" s="176">
        <f t="shared" si="6"/>
        <v>47209</v>
      </c>
      <c r="CA22" s="176">
        <f t="shared" si="6"/>
        <v>47239</v>
      </c>
      <c r="CB22" s="176">
        <f t="shared" si="6"/>
        <v>47270</v>
      </c>
      <c r="CC22" s="176">
        <f t="shared" si="6"/>
        <v>47300</v>
      </c>
      <c r="CD22" s="176">
        <f t="shared" si="6"/>
        <v>47331</v>
      </c>
      <c r="CE22" s="176">
        <f t="shared" si="6"/>
        <v>47362</v>
      </c>
      <c r="CF22" s="176">
        <f t="shared" si="6"/>
        <v>47392</v>
      </c>
      <c r="CG22" s="176">
        <f t="shared" si="6"/>
        <v>47423</v>
      </c>
      <c r="CH22" s="177">
        <f t="shared" si="6"/>
        <v>47453</v>
      </c>
    </row>
    <row r="23" spans="1:86" ht="15" customHeight="1" x14ac:dyDescent="0.3">
      <c r="A23" s="563"/>
      <c r="B23" s="11" t="str">
        <f t="shared" ref="B23:C37" si="7">B5</f>
        <v>Air Comp</v>
      </c>
      <c r="C23" s="3">
        <f>C5</f>
        <v>0</v>
      </c>
      <c r="D23" s="3">
        <f>IF(SUM($C$19:$N$19)=0,0,C23+D5)</f>
        <v>0</v>
      </c>
      <c r="E23" s="3">
        <f t="shared" ref="E23:BP23" si="8">IF(SUM($C$19:$N$19)=0,0,D23+E5)</f>
        <v>0</v>
      </c>
      <c r="F23" s="3">
        <f t="shared" si="8"/>
        <v>0</v>
      </c>
      <c r="G23" s="3">
        <f t="shared" si="8"/>
        <v>0</v>
      </c>
      <c r="H23" s="3">
        <f t="shared" si="8"/>
        <v>0</v>
      </c>
      <c r="I23" s="3">
        <f t="shared" si="8"/>
        <v>0</v>
      </c>
      <c r="J23" s="3">
        <f t="shared" si="8"/>
        <v>0</v>
      </c>
      <c r="K23" s="3">
        <f t="shared" si="8"/>
        <v>0</v>
      </c>
      <c r="L23" s="3">
        <f t="shared" si="8"/>
        <v>0</v>
      </c>
      <c r="M23" s="3">
        <f t="shared" si="8"/>
        <v>0</v>
      </c>
      <c r="N23" s="3">
        <f t="shared" si="8"/>
        <v>0</v>
      </c>
      <c r="O23" s="3">
        <f t="shared" si="8"/>
        <v>0</v>
      </c>
      <c r="P23" s="3">
        <f t="shared" si="8"/>
        <v>0</v>
      </c>
      <c r="Q23" s="3">
        <f t="shared" si="8"/>
        <v>0</v>
      </c>
      <c r="R23" s="3">
        <f t="shared" si="8"/>
        <v>0</v>
      </c>
      <c r="S23" s="3">
        <f t="shared" si="8"/>
        <v>0</v>
      </c>
      <c r="T23" s="3">
        <f t="shared" si="8"/>
        <v>0</v>
      </c>
      <c r="U23" s="3">
        <f t="shared" si="8"/>
        <v>0</v>
      </c>
      <c r="V23" s="3">
        <f t="shared" si="8"/>
        <v>0</v>
      </c>
      <c r="W23" s="3">
        <f t="shared" si="8"/>
        <v>0</v>
      </c>
      <c r="X23" s="3">
        <f t="shared" si="8"/>
        <v>0</v>
      </c>
      <c r="Y23" s="3">
        <f t="shared" si="8"/>
        <v>0</v>
      </c>
      <c r="Z23" s="3">
        <f t="shared" si="8"/>
        <v>0</v>
      </c>
      <c r="AA23" s="3">
        <f t="shared" si="8"/>
        <v>0</v>
      </c>
      <c r="AB23" s="3">
        <f t="shared" si="8"/>
        <v>0</v>
      </c>
      <c r="AC23" s="3">
        <f t="shared" si="8"/>
        <v>0</v>
      </c>
      <c r="AD23" s="3">
        <f t="shared" si="8"/>
        <v>0</v>
      </c>
      <c r="AE23" s="3">
        <f t="shared" si="8"/>
        <v>0</v>
      </c>
      <c r="AF23" s="3">
        <f t="shared" si="8"/>
        <v>0</v>
      </c>
      <c r="AG23" s="3">
        <f t="shared" si="8"/>
        <v>0</v>
      </c>
      <c r="AH23" s="3">
        <f t="shared" si="8"/>
        <v>0</v>
      </c>
      <c r="AI23" s="3">
        <f t="shared" si="8"/>
        <v>0</v>
      </c>
      <c r="AJ23" s="3">
        <f t="shared" si="8"/>
        <v>0</v>
      </c>
      <c r="AK23" s="3">
        <f t="shared" si="8"/>
        <v>0</v>
      </c>
      <c r="AL23" s="3">
        <f t="shared" si="8"/>
        <v>0</v>
      </c>
      <c r="AM23" s="3">
        <f t="shared" si="8"/>
        <v>0</v>
      </c>
      <c r="AN23" s="3">
        <f t="shared" si="8"/>
        <v>0</v>
      </c>
      <c r="AO23" s="3">
        <f t="shared" si="8"/>
        <v>0</v>
      </c>
      <c r="AP23" s="3">
        <f t="shared" si="8"/>
        <v>0</v>
      </c>
      <c r="AQ23" s="3">
        <f t="shared" si="8"/>
        <v>0</v>
      </c>
      <c r="AR23" s="3">
        <f t="shared" si="8"/>
        <v>0</v>
      </c>
      <c r="AS23" s="3">
        <f t="shared" si="8"/>
        <v>0</v>
      </c>
      <c r="AT23" s="3">
        <f t="shared" si="8"/>
        <v>0</v>
      </c>
      <c r="AU23" s="3">
        <f t="shared" si="8"/>
        <v>0</v>
      </c>
      <c r="AV23" s="3">
        <f t="shared" si="8"/>
        <v>0</v>
      </c>
      <c r="AW23" s="3">
        <f t="shared" si="8"/>
        <v>0</v>
      </c>
      <c r="AX23" s="3">
        <f t="shared" si="8"/>
        <v>0</v>
      </c>
      <c r="AY23" s="3">
        <f t="shared" si="8"/>
        <v>0</v>
      </c>
      <c r="AZ23" s="3">
        <f t="shared" si="8"/>
        <v>0</v>
      </c>
      <c r="BA23" s="3">
        <f t="shared" si="8"/>
        <v>0</v>
      </c>
      <c r="BB23" s="3">
        <f t="shared" si="8"/>
        <v>0</v>
      </c>
      <c r="BC23" s="3">
        <f t="shared" si="8"/>
        <v>0</v>
      </c>
      <c r="BD23" s="3">
        <f t="shared" si="8"/>
        <v>0</v>
      </c>
      <c r="BE23" s="3">
        <f t="shared" si="8"/>
        <v>0</v>
      </c>
      <c r="BF23" s="3">
        <f t="shared" si="8"/>
        <v>0</v>
      </c>
      <c r="BG23" s="3">
        <f t="shared" si="8"/>
        <v>0</v>
      </c>
      <c r="BH23" s="3">
        <f t="shared" si="8"/>
        <v>0</v>
      </c>
      <c r="BI23" s="3">
        <f t="shared" si="8"/>
        <v>0</v>
      </c>
      <c r="BJ23" s="3">
        <f t="shared" si="8"/>
        <v>0</v>
      </c>
      <c r="BK23" s="3">
        <f t="shared" si="8"/>
        <v>0</v>
      </c>
      <c r="BL23" s="3">
        <f t="shared" si="8"/>
        <v>0</v>
      </c>
      <c r="BM23" s="3">
        <f t="shared" si="8"/>
        <v>0</v>
      </c>
      <c r="BN23" s="3">
        <f t="shared" si="8"/>
        <v>0</v>
      </c>
      <c r="BO23" s="3">
        <f t="shared" si="8"/>
        <v>0</v>
      </c>
      <c r="BP23" s="3">
        <f t="shared" si="8"/>
        <v>0</v>
      </c>
      <c r="BQ23" s="3">
        <f t="shared" ref="BQ23:CH23" si="9">IF(SUM($C$19:$N$19)=0,0,BP23+BQ5)</f>
        <v>0</v>
      </c>
      <c r="BR23" s="3">
        <f t="shared" si="9"/>
        <v>0</v>
      </c>
      <c r="BS23" s="3">
        <f t="shared" si="9"/>
        <v>0</v>
      </c>
      <c r="BT23" s="3">
        <f t="shared" si="9"/>
        <v>0</v>
      </c>
      <c r="BU23" s="3">
        <f t="shared" si="9"/>
        <v>0</v>
      </c>
      <c r="BV23" s="3">
        <f t="shared" si="9"/>
        <v>0</v>
      </c>
      <c r="BW23" s="3">
        <f t="shared" si="9"/>
        <v>0</v>
      </c>
      <c r="BX23" s="3">
        <f t="shared" si="9"/>
        <v>0</v>
      </c>
      <c r="BY23" s="3">
        <f t="shared" si="9"/>
        <v>0</v>
      </c>
      <c r="BZ23" s="3">
        <f t="shared" si="9"/>
        <v>0</v>
      </c>
      <c r="CA23" s="3">
        <f t="shared" si="9"/>
        <v>0</v>
      </c>
      <c r="CB23" s="3">
        <f t="shared" si="9"/>
        <v>0</v>
      </c>
      <c r="CC23" s="3">
        <f t="shared" si="9"/>
        <v>0</v>
      </c>
      <c r="CD23" s="3">
        <f t="shared" si="9"/>
        <v>0</v>
      </c>
      <c r="CE23" s="3">
        <f t="shared" si="9"/>
        <v>0</v>
      </c>
      <c r="CF23" s="3">
        <f t="shared" si="9"/>
        <v>0</v>
      </c>
      <c r="CG23" s="3">
        <f t="shared" si="9"/>
        <v>0</v>
      </c>
      <c r="CH23" s="12">
        <f t="shared" si="9"/>
        <v>0</v>
      </c>
    </row>
    <row r="24" spans="1:86" x14ac:dyDescent="0.3">
      <c r="A24" s="563"/>
      <c r="B24" s="13" t="str">
        <f t="shared" si="7"/>
        <v>Building Shell</v>
      </c>
      <c r="C24" s="3">
        <f t="shared" si="7"/>
        <v>0</v>
      </c>
      <c r="D24" s="3">
        <f t="shared" ref="D24:BO24" si="10">IF(SUM($C$19:$N$19)=0,0,C24+D6)</f>
        <v>0</v>
      </c>
      <c r="E24" s="3">
        <f t="shared" si="10"/>
        <v>0</v>
      </c>
      <c r="F24" s="3">
        <f t="shared" si="10"/>
        <v>0</v>
      </c>
      <c r="G24" s="3">
        <f t="shared" si="10"/>
        <v>0</v>
      </c>
      <c r="H24" s="3">
        <f t="shared" si="10"/>
        <v>0</v>
      </c>
      <c r="I24" s="3">
        <f t="shared" si="10"/>
        <v>0</v>
      </c>
      <c r="J24" s="3">
        <f t="shared" si="10"/>
        <v>0</v>
      </c>
      <c r="K24" s="3">
        <f t="shared" si="10"/>
        <v>0</v>
      </c>
      <c r="L24" s="3">
        <f t="shared" si="10"/>
        <v>0</v>
      </c>
      <c r="M24" s="3">
        <f t="shared" si="10"/>
        <v>0</v>
      </c>
      <c r="N24" s="3">
        <f t="shared" si="10"/>
        <v>0</v>
      </c>
      <c r="O24" s="3">
        <f t="shared" si="10"/>
        <v>0</v>
      </c>
      <c r="P24" s="3">
        <f t="shared" si="10"/>
        <v>0</v>
      </c>
      <c r="Q24" s="3">
        <f t="shared" si="10"/>
        <v>0</v>
      </c>
      <c r="R24" s="3">
        <f t="shared" si="10"/>
        <v>0</v>
      </c>
      <c r="S24" s="3">
        <f t="shared" si="10"/>
        <v>0</v>
      </c>
      <c r="T24" s="3">
        <f t="shared" si="10"/>
        <v>0</v>
      </c>
      <c r="U24" s="3">
        <f t="shared" si="10"/>
        <v>0</v>
      </c>
      <c r="V24" s="3">
        <f t="shared" si="10"/>
        <v>0</v>
      </c>
      <c r="W24" s="3">
        <f t="shared" si="10"/>
        <v>0</v>
      </c>
      <c r="X24" s="3">
        <f t="shared" si="10"/>
        <v>0</v>
      </c>
      <c r="Y24" s="3">
        <f t="shared" si="10"/>
        <v>0</v>
      </c>
      <c r="Z24" s="3">
        <f t="shared" si="10"/>
        <v>0</v>
      </c>
      <c r="AA24" s="3">
        <f t="shared" si="10"/>
        <v>0</v>
      </c>
      <c r="AB24" s="3">
        <f t="shared" si="10"/>
        <v>0</v>
      </c>
      <c r="AC24" s="3">
        <f t="shared" si="10"/>
        <v>0</v>
      </c>
      <c r="AD24" s="3">
        <f t="shared" si="10"/>
        <v>0</v>
      </c>
      <c r="AE24" s="3">
        <f t="shared" si="10"/>
        <v>0</v>
      </c>
      <c r="AF24" s="3">
        <f t="shared" si="10"/>
        <v>0</v>
      </c>
      <c r="AG24" s="3">
        <f t="shared" si="10"/>
        <v>0</v>
      </c>
      <c r="AH24" s="3">
        <f t="shared" si="10"/>
        <v>0</v>
      </c>
      <c r="AI24" s="3">
        <f t="shared" si="10"/>
        <v>0</v>
      </c>
      <c r="AJ24" s="3">
        <f t="shared" si="10"/>
        <v>0</v>
      </c>
      <c r="AK24" s="3">
        <f t="shared" si="10"/>
        <v>0</v>
      </c>
      <c r="AL24" s="3">
        <f t="shared" si="10"/>
        <v>0</v>
      </c>
      <c r="AM24" s="3">
        <f t="shared" si="10"/>
        <v>0</v>
      </c>
      <c r="AN24" s="3">
        <f t="shared" si="10"/>
        <v>0</v>
      </c>
      <c r="AO24" s="3">
        <f t="shared" si="10"/>
        <v>0</v>
      </c>
      <c r="AP24" s="3">
        <f t="shared" si="10"/>
        <v>0</v>
      </c>
      <c r="AQ24" s="3">
        <f t="shared" si="10"/>
        <v>0</v>
      </c>
      <c r="AR24" s="3">
        <f t="shared" si="10"/>
        <v>0</v>
      </c>
      <c r="AS24" s="3">
        <f t="shared" si="10"/>
        <v>0</v>
      </c>
      <c r="AT24" s="3">
        <f t="shared" si="10"/>
        <v>0</v>
      </c>
      <c r="AU24" s="3">
        <f t="shared" si="10"/>
        <v>0</v>
      </c>
      <c r="AV24" s="3">
        <f t="shared" si="10"/>
        <v>0</v>
      </c>
      <c r="AW24" s="3">
        <f t="shared" si="10"/>
        <v>0</v>
      </c>
      <c r="AX24" s="3">
        <f t="shared" si="10"/>
        <v>0</v>
      </c>
      <c r="AY24" s="3">
        <f t="shared" si="10"/>
        <v>0</v>
      </c>
      <c r="AZ24" s="3">
        <f t="shared" si="10"/>
        <v>0</v>
      </c>
      <c r="BA24" s="3">
        <f t="shared" si="10"/>
        <v>0</v>
      </c>
      <c r="BB24" s="3">
        <f t="shared" si="10"/>
        <v>0</v>
      </c>
      <c r="BC24" s="3">
        <f t="shared" si="10"/>
        <v>0</v>
      </c>
      <c r="BD24" s="3">
        <f t="shared" si="10"/>
        <v>0</v>
      </c>
      <c r="BE24" s="3">
        <f t="shared" si="10"/>
        <v>0</v>
      </c>
      <c r="BF24" s="3">
        <f t="shared" si="10"/>
        <v>0</v>
      </c>
      <c r="BG24" s="3">
        <f t="shared" si="10"/>
        <v>0</v>
      </c>
      <c r="BH24" s="3">
        <f t="shared" si="10"/>
        <v>0</v>
      </c>
      <c r="BI24" s="3">
        <f t="shared" si="10"/>
        <v>0</v>
      </c>
      <c r="BJ24" s="3">
        <f t="shared" si="10"/>
        <v>0</v>
      </c>
      <c r="BK24" s="3">
        <f t="shared" si="10"/>
        <v>0</v>
      </c>
      <c r="BL24" s="3">
        <f t="shared" si="10"/>
        <v>0</v>
      </c>
      <c r="BM24" s="3">
        <f t="shared" si="10"/>
        <v>0</v>
      </c>
      <c r="BN24" s="3">
        <f t="shared" si="10"/>
        <v>0</v>
      </c>
      <c r="BO24" s="3">
        <f t="shared" si="10"/>
        <v>0</v>
      </c>
      <c r="BP24" s="3">
        <f t="shared" ref="BP24:CH24" si="11">IF(SUM($C$19:$N$19)=0,0,BO24+BP6)</f>
        <v>0</v>
      </c>
      <c r="BQ24" s="3">
        <f t="shared" si="11"/>
        <v>0</v>
      </c>
      <c r="BR24" s="3">
        <f t="shared" si="11"/>
        <v>0</v>
      </c>
      <c r="BS24" s="3">
        <f t="shared" si="11"/>
        <v>0</v>
      </c>
      <c r="BT24" s="3">
        <f t="shared" si="11"/>
        <v>0</v>
      </c>
      <c r="BU24" s="3">
        <f t="shared" si="11"/>
        <v>0</v>
      </c>
      <c r="BV24" s="3">
        <f t="shared" si="11"/>
        <v>0</v>
      </c>
      <c r="BW24" s="3">
        <f t="shared" si="11"/>
        <v>0</v>
      </c>
      <c r="BX24" s="3">
        <f t="shared" si="11"/>
        <v>0</v>
      </c>
      <c r="BY24" s="3">
        <f t="shared" si="11"/>
        <v>0</v>
      </c>
      <c r="BZ24" s="3">
        <f t="shared" si="11"/>
        <v>0</v>
      </c>
      <c r="CA24" s="3">
        <f t="shared" si="11"/>
        <v>0</v>
      </c>
      <c r="CB24" s="3">
        <f t="shared" si="11"/>
        <v>0</v>
      </c>
      <c r="CC24" s="3">
        <f t="shared" si="11"/>
        <v>0</v>
      </c>
      <c r="CD24" s="3">
        <f t="shared" si="11"/>
        <v>0</v>
      </c>
      <c r="CE24" s="3">
        <f t="shared" si="11"/>
        <v>0</v>
      </c>
      <c r="CF24" s="3">
        <f t="shared" si="11"/>
        <v>0</v>
      </c>
      <c r="CG24" s="3">
        <f t="shared" si="11"/>
        <v>0</v>
      </c>
      <c r="CH24" s="12">
        <f t="shared" si="11"/>
        <v>0</v>
      </c>
    </row>
    <row r="25" spans="1:86" x14ac:dyDescent="0.3">
      <c r="A25" s="563"/>
      <c r="B25" s="11" t="str">
        <f t="shared" si="7"/>
        <v>Cooking</v>
      </c>
      <c r="C25" s="3">
        <f t="shared" si="7"/>
        <v>0</v>
      </c>
      <c r="D25" s="3">
        <f t="shared" ref="D25:BO25" si="12">IF(SUM($C$19:$N$19)=0,0,C25+D7)</f>
        <v>0</v>
      </c>
      <c r="E25" s="3">
        <f t="shared" si="12"/>
        <v>0</v>
      </c>
      <c r="F25" s="3">
        <f t="shared" si="12"/>
        <v>0</v>
      </c>
      <c r="G25" s="3">
        <f t="shared" si="12"/>
        <v>0</v>
      </c>
      <c r="H25" s="3">
        <f t="shared" si="12"/>
        <v>0</v>
      </c>
      <c r="I25" s="3">
        <f t="shared" si="12"/>
        <v>0</v>
      </c>
      <c r="J25" s="3">
        <f t="shared" si="12"/>
        <v>0</v>
      </c>
      <c r="K25" s="3">
        <f t="shared" si="12"/>
        <v>0</v>
      </c>
      <c r="L25" s="3">
        <f t="shared" si="12"/>
        <v>0</v>
      </c>
      <c r="M25" s="3">
        <f t="shared" si="12"/>
        <v>0</v>
      </c>
      <c r="N25" s="3">
        <f t="shared" si="12"/>
        <v>0</v>
      </c>
      <c r="O25" s="3">
        <f t="shared" si="12"/>
        <v>0</v>
      </c>
      <c r="P25" s="3">
        <f t="shared" si="12"/>
        <v>0</v>
      </c>
      <c r="Q25" s="3">
        <f t="shared" si="12"/>
        <v>0</v>
      </c>
      <c r="R25" s="3">
        <f t="shared" si="12"/>
        <v>0</v>
      </c>
      <c r="S25" s="3">
        <f t="shared" si="12"/>
        <v>0</v>
      </c>
      <c r="T25" s="3">
        <f t="shared" si="12"/>
        <v>0</v>
      </c>
      <c r="U25" s="3">
        <f t="shared" si="12"/>
        <v>0</v>
      </c>
      <c r="V25" s="3">
        <f t="shared" si="12"/>
        <v>0</v>
      </c>
      <c r="W25" s="3">
        <f t="shared" si="12"/>
        <v>0</v>
      </c>
      <c r="X25" s="3">
        <f t="shared" si="12"/>
        <v>0</v>
      </c>
      <c r="Y25" s="3">
        <f t="shared" si="12"/>
        <v>0</v>
      </c>
      <c r="Z25" s="3">
        <f t="shared" si="12"/>
        <v>0</v>
      </c>
      <c r="AA25" s="3">
        <f t="shared" si="12"/>
        <v>0</v>
      </c>
      <c r="AB25" s="3">
        <f t="shared" si="12"/>
        <v>0</v>
      </c>
      <c r="AC25" s="3">
        <f t="shared" si="12"/>
        <v>0</v>
      </c>
      <c r="AD25" s="3">
        <f t="shared" si="12"/>
        <v>0</v>
      </c>
      <c r="AE25" s="3">
        <f t="shared" si="12"/>
        <v>0</v>
      </c>
      <c r="AF25" s="3">
        <f t="shared" si="12"/>
        <v>0</v>
      </c>
      <c r="AG25" s="3">
        <f t="shared" si="12"/>
        <v>0</v>
      </c>
      <c r="AH25" s="3">
        <f t="shared" si="12"/>
        <v>0</v>
      </c>
      <c r="AI25" s="3">
        <f t="shared" si="12"/>
        <v>0</v>
      </c>
      <c r="AJ25" s="3">
        <f t="shared" si="12"/>
        <v>0</v>
      </c>
      <c r="AK25" s="3">
        <f t="shared" si="12"/>
        <v>0</v>
      </c>
      <c r="AL25" s="3">
        <f t="shared" si="12"/>
        <v>0</v>
      </c>
      <c r="AM25" s="3">
        <f t="shared" si="12"/>
        <v>0</v>
      </c>
      <c r="AN25" s="3">
        <f t="shared" si="12"/>
        <v>0</v>
      </c>
      <c r="AO25" s="3">
        <f t="shared" si="12"/>
        <v>0</v>
      </c>
      <c r="AP25" s="3">
        <f t="shared" si="12"/>
        <v>0</v>
      </c>
      <c r="AQ25" s="3">
        <f t="shared" si="12"/>
        <v>0</v>
      </c>
      <c r="AR25" s="3">
        <f t="shared" si="12"/>
        <v>0</v>
      </c>
      <c r="AS25" s="3">
        <f t="shared" si="12"/>
        <v>0</v>
      </c>
      <c r="AT25" s="3">
        <f t="shared" si="12"/>
        <v>0</v>
      </c>
      <c r="AU25" s="3">
        <f t="shared" si="12"/>
        <v>0</v>
      </c>
      <c r="AV25" s="3">
        <f t="shared" si="12"/>
        <v>0</v>
      </c>
      <c r="AW25" s="3">
        <f t="shared" si="12"/>
        <v>0</v>
      </c>
      <c r="AX25" s="3">
        <f t="shared" si="12"/>
        <v>0</v>
      </c>
      <c r="AY25" s="3">
        <f t="shared" si="12"/>
        <v>0</v>
      </c>
      <c r="AZ25" s="3">
        <f t="shared" si="12"/>
        <v>0</v>
      </c>
      <c r="BA25" s="3">
        <f t="shared" si="12"/>
        <v>0</v>
      </c>
      <c r="BB25" s="3">
        <f t="shared" si="12"/>
        <v>0</v>
      </c>
      <c r="BC25" s="3">
        <f t="shared" si="12"/>
        <v>0</v>
      </c>
      <c r="BD25" s="3">
        <f t="shared" si="12"/>
        <v>0</v>
      </c>
      <c r="BE25" s="3">
        <f t="shared" si="12"/>
        <v>0</v>
      </c>
      <c r="BF25" s="3">
        <f t="shared" si="12"/>
        <v>0</v>
      </c>
      <c r="BG25" s="3">
        <f t="shared" si="12"/>
        <v>0</v>
      </c>
      <c r="BH25" s="3">
        <f t="shared" si="12"/>
        <v>0</v>
      </c>
      <c r="BI25" s="3">
        <f t="shared" si="12"/>
        <v>0</v>
      </c>
      <c r="BJ25" s="3">
        <f t="shared" si="12"/>
        <v>0</v>
      </c>
      <c r="BK25" s="3">
        <f t="shared" si="12"/>
        <v>0</v>
      </c>
      <c r="BL25" s="3">
        <f t="shared" si="12"/>
        <v>0</v>
      </c>
      <c r="BM25" s="3">
        <f t="shared" si="12"/>
        <v>0</v>
      </c>
      <c r="BN25" s="3">
        <f t="shared" si="12"/>
        <v>0</v>
      </c>
      <c r="BO25" s="3">
        <f t="shared" si="12"/>
        <v>0</v>
      </c>
      <c r="BP25" s="3">
        <f t="shared" ref="BP25:CH25" si="13">IF(SUM($C$19:$N$19)=0,0,BO25+BP7)</f>
        <v>0</v>
      </c>
      <c r="BQ25" s="3">
        <f t="shared" si="13"/>
        <v>0</v>
      </c>
      <c r="BR25" s="3">
        <f t="shared" si="13"/>
        <v>0</v>
      </c>
      <c r="BS25" s="3">
        <f t="shared" si="13"/>
        <v>0</v>
      </c>
      <c r="BT25" s="3">
        <f t="shared" si="13"/>
        <v>0</v>
      </c>
      <c r="BU25" s="3">
        <f t="shared" si="13"/>
        <v>0</v>
      </c>
      <c r="BV25" s="3">
        <f t="shared" si="13"/>
        <v>0</v>
      </c>
      <c r="BW25" s="3">
        <f t="shared" si="13"/>
        <v>0</v>
      </c>
      <c r="BX25" s="3">
        <f t="shared" si="13"/>
        <v>0</v>
      </c>
      <c r="BY25" s="3">
        <f t="shared" si="13"/>
        <v>0</v>
      </c>
      <c r="BZ25" s="3">
        <f t="shared" si="13"/>
        <v>0</v>
      </c>
      <c r="CA25" s="3">
        <f t="shared" si="13"/>
        <v>0</v>
      </c>
      <c r="CB25" s="3">
        <f t="shared" si="13"/>
        <v>0</v>
      </c>
      <c r="CC25" s="3">
        <f t="shared" si="13"/>
        <v>0</v>
      </c>
      <c r="CD25" s="3">
        <f t="shared" si="13"/>
        <v>0</v>
      </c>
      <c r="CE25" s="3">
        <f t="shared" si="13"/>
        <v>0</v>
      </c>
      <c r="CF25" s="3">
        <f t="shared" si="13"/>
        <v>0</v>
      </c>
      <c r="CG25" s="3">
        <f t="shared" si="13"/>
        <v>0</v>
      </c>
      <c r="CH25" s="12">
        <f t="shared" si="13"/>
        <v>0</v>
      </c>
    </row>
    <row r="26" spans="1:86" x14ac:dyDescent="0.3">
      <c r="A26" s="563"/>
      <c r="B26" s="11" t="str">
        <f t="shared" si="7"/>
        <v>Cooling</v>
      </c>
      <c r="C26" s="3">
        <f t="shared" si="7"/>
        <v>0</v>
      </c>
      <c r="D26" s="3">
        <f t="shared" ref="D26:BO26" si="14">IF(SUM($C$19:$N$19)=0,0,C26+D8)</f>
        <v>0</v>
      </c>
      <c r="E26" s="3">
        <f t="shared" si="14"/>
        <v>0</v>
      </c>
      <c r="F26" s="3">
        <f t="shared" si="14"/>
        <v>0</v>
      </c>
      <c r="G26" s="3">
        <f t="shared" si="14"/>
        <v>0</v>
      </c>
      <c r="H26" s="3">
        <f t="shared" si="14"/>
        <v>0</v>
      </c>
      <c r="I26" s="3">
        <f t="shared" si="14"/>
        <v>0</v>
      </c>
      <c r="J26" s="3">
        <f t="shared" si="14"/>
        <v>0</v>
      </c>
      <c r="K26" s="3">
        <f t="shared" si="14"/>
        <v>0</v>
      </c>
      <c r="L26" s="3">
        <f t="shared" si="14"/>
        <v>0</v>
      </c>
      <c r="M26" s="3">
        <f t="shared" si="14"/>
        <v>0</v>
      </c>
      <c r="N26" s="3">
        <f t="shared" si="14"/>
        <v>0</v>
      </c>
      <c r="O26" s="3">
        <f t="shared" si="14"/>
        <v>0</v>
      </c>
      <c r="P26" s="3">
        <f t="shared" si="14"/>
        <v>0</v>
      </c>
      <c r="Q26" s="3">
        <f t="shared" si="14"/>
        <v>0</v>
      </c>
      <c r="R26" s="3">
        <f t="shared" si="14"/>
        <v>0</v>
      </c>
      <c r="S26" s="3">
        <f t="shared" si="14"/>
        <v>0</v>
      </c>
      <c r="T26" s="3">
        <f t="shared" si="14"/>
        <v>0</v>
      </c>
      <c r="U26" s="3">
        <f t="shared" si="14"/>
        <v>0</v>
      </c>
      <c r="V26" s="3">
        <f t="shared" si="14"/>
        <v>0</v>
      </c>
      <c r="W26" s="3">
        <f t="shared" si="14"/>
        <v>0</v>
      </c>
      <c r="X26" s="3">
        <f t="shared" si="14"/>
        <v>0</v>
      </c>
      <c r="Y26" s="3">
        <f t="shared" si="14"/>
        <v>0</v>
      </c>
      <c r="Z26" s="3">
        <f t="shared" si="14"/>
        <v>0</v>
      </c>
      <c r="AA26" s="3">
        <f t="shared" si="14"/>
        <v>0</v>
      </c>
      <c r="AB26" s="3">
        <f t="shared" si="14"/>
        <v>0</v>
      </c>
      <c r="AC26" s="3">
        <f t="shared" si="14"/>
        <v>0</v>
      </c>
      <c r="AD26" s="3">
        <f t="shared" si="14"/>
        <v>0</v>
      </c>
      <c r="AE26" s="3">
        <f t="shared" si="14"/>
        <v>0</v>
      </c>
      <c r="AF26" s="3">
        <f t="shared" si="14"/>
        <v>0</v>
      </c>
      <c r="AG26" s="3">
        <f t="shared" si="14"/>
        <v>0</v>
      </c>
      <c r="AH26" s="3">
        <f t="shared" si="14"/>
        <v>0</v>
      </c>
      <c r="AI26" s="3">
        <f t="shared" si="14"/>
        <v>0</v>
      </c>
      <c r="AJ26" s="3">
        <f t="shared" si="14"/>
        <v>0</v>
      </c>
      <c r="AK26" s="3">
        <f t="shared" si="14"/>
        <v>0</v>
      </c>
      <c r="AL26" s="3">
        <f t="shared" si="14"/>
        <v>0</v>
      </c>
      <c r="AM26" s="3">
        <f t="shared" si="14"/>
        <v>0</v>
      </c>
      <c r="AN26" s="3">
        <f t="shared" si="14"/>
        <v>0</v>
      </c>
      <c r="AO26" s="3">
        <f t="shared" si="14"/>
        <v>0</v>
      </c>
      <c r="AP26" s="3">
        <f t="shared" si="14"/>
        <v>0</v>
      </c>
      <c r="AQ26" s="3">
        <f t="shared" si="14"/>
        <v>0</v>
      </c>
      <c r="AR26" s="3">
        <f t="shared" si="14"/>
        <v>0</v>
      </c>
      <c r="AS26" s="3">
        <f t="shared" si="14"/>
        <v>0</v>
      </c>
      <c r="AT26" s="3">
        <f t="shared" si="14"/>
        <v>0</v>
      </c>
      <c r="AU26" s="3">
        <f t="shared" si="14"/>
        <v>0</v>
      </c>
      <c r="AV26" s="3">
        <f t="shared" si="14"/>
        <v>0</v>
      </c>
      <c r="AW26" s="3">
        <f t="shared" si="14"/>
        <v>0</v>
      </c>
      <c r="AX26" s="3">
        <f t="shared" si="14"/>
        <v>0</v>
      </c>
      <c r="AY26" s="3">
        <f t="shared" si="14"/>
        <v>0</v>
      </c>
      <c r="AZ26" s="3">
        <f t="shared" si="14"/>
        <v>0</v>
      </c>
      <c r="BA26" s="3">
        <f t="shared" si="14"/>
        <v>0</v>
      </c>
      <c r="BB26" s="3">
        <f t="shared" si="14"/>
        <v>0</v>
      </c>
      <c r="BC26" s="3">
        <f t="shared" si="14"/>
        <v>0</v>
      </c>
      <c r="BD26" s="3">
        <f t="shared" si="14"/>
        <v>0</v>
      </c>
      <c r="BE26" s="3">
        <f t="shared" si="14"/>
        <v>0</v>
      </c>
      <c r="BF26" s="3">
        <f t="shared" si="14"/>
        <v>0</v>
      </c>
      <c r="BG26" s="3">
        <f t="shared" si="14"/>
        <v>0</v>
      </c>
      <c r="BH26" s="3">
        <f t="shared" si="14"/>
        <v>0</v>
      </c>
      <c r="BI26" s="3">
        <f t="shared" si="14"/>
        <v>0</v>
      </c>
      <c r="BJ26" s="3">
        <f t="shared" si="14"/>
        <v>0</v>
      </c>
      <c r="BK26" s="3">
        <f t="shared" si="14"/>
        <v>0</v>
      </c>
      <c r="BL26" s="3">
        <f t="shared" si="14"/>
        <v>0</v>
      </c>
      <c r="BM26" s="3">
        <f t="shared" si="14"/>
        <v>0</v>
      </c>
      <c r="BN26" s="3">
        <f t="shared" si="14"/>
        <v>0</v>
      </c>
      <c r="BO26" s="3">
        <f t="shared" si="14"/>
        <v>0</v>
      </c>
      <c r="BP26" s="3">
        <f t="shared" ref="BP26:CH26" si="15">IF(SUM($C$19:$N$19)=0,0,BO26+BP8)</f>
        <v>0</v>
      </c>
      <c r="BQ26" s="3">
        <f t="shared" si="15"/>
        <v>0</v>
      </c>
      <c r="BR26" s="3">
        <f t="shared" si="15"/>
        <v>0</v>
      </c>
      <c r="BS26" s="3">
        <f t="shared" si="15"/>
        <v>0</v>
      </c>
      <c r="BT26" s="3">
        <f t="shared" si="15"/>
        <v>0</v>
      </c>
      <c r="BU26" s="3">
        <f t="shared" si="15"/>
        <v>0</v>
      </c>
      <c r="BV26" s="3">
        <f t="shared" si="15"/>
        <v>0</v>
      </c>
      <c r="BW26" s="3">
        <f t="shared" si="15"/>
        <v>0</v>
      </c>
      <c r="BX26" s="3">
        <f t="shared" si="15"/>
        <v>0</v>
      </c>
      <c r="BY26" s="3">
        <f t="shared" si="15"/>
        <v>0</v>
      </c>
      <c r="BZ26" s="3">
        <f t="shared" si="15"/>
        <v>0</v>
      </c>
      <c r="CA26" s="3">
        <f t="shared" si="15"/>
        <v>0</v>
      </c>
      <c r="CB26" s="3">
        <f t="shared" si="15"/>
        <v>0</v>
      </c>
      <c r="CC26" s="3">
        <f t="shared" si="15"/>
        <v>0</v>
      </c>
      <c r="CD26" s="3">
        <f t="shared" si="15"/>
        <v>0</v>
      </c>
      <c r="CE26" s="3">
        <f t="shared" si="15"/>
        <v>0</v>
      </c>
      <c r="CF26" s="3">
        <f t="shared" si="15"/>
        <v>0</v>
      </c>
      <c r="CG26" s="3">
        <f t="shared" si="15"/>
        <v>0</v>
      </c>
      <c r="CH26" s="12">
        <f t="shared" si="15"/>
        <v>0</v>
      </c>
    </row>
    <row r="27" spans="1:86" x14ac:dyDescent="0.3">
      <c r="A27" s="563"/>
      <c r="B27" s="13" t="str">
        <f t="shared" si="7"/>
        <v>Ext Lighting</v>
      </c>
      <c r="C27" s="3">
        <f t="shared" si="7"/>
        <v>0</v>
      </c>
      <c r="D27" s="3">
        <f t="shared" ref="D27:BO27" si="16">IF(SUM($C$19:$N$19)=0,0,C27+D9)</f>
        <v>0</v>
      </c>
      <c r="E27" s="3">
        <f t="shared" si="16"/>
        <v>0</v>
      </c>
      <c r="F27" s="3">
        <f t="shared" si="16"/>
        <v>0</v>
      </c>
      <c r="G27" s="3">
        <f t="shared" si="16"/>
        <v>0</v>
      </c>
      <c r="H27" s="3">
        <f t="shared" si="16"/>
        <v>0</v>
      </c>
      <c r="I27" s="3">
        <f t="shared" si="16"/>
        <v>0</v>
      </c>
      <c r="J27" s="3">
        <f t="shared" si="16"/>
        <v>0</v>
      </c>
      <c r="K27" s="3">
        <f t="shared" si="16"/>
        <v>0</v>
      </c>
      <c r="L27" s="3">
        <f t="shared" si="16"/>
        <v>0</v>
      </c>
      <c r="M27" s="3">
        <f t="shared" si="16"/>
        <v>0</v>
      </c>
      <c r="N27" s="3">
        <f t="shared" si="16"/>
        <v>0</v>
      </c>
      <c r="O27" s="3">
        <f t="shared" si="16"/>
        <v>0</v>
      </c>
      <c r="P27" s="3">
        <f t="shared" si="16"/>
        <v>0</v>
      </c>
      <c r="Q27" s="3">
        <f t="shared" si="16"/>
        <v>0</v>
      </c>
      <c r="R27" s="3">
        <f t="shared" si="16"/>
        <v>0</v>
      </c>
      <c r="S27" s="3">
        <f t="shared" si="16"/>
        <v>0</v>
      </c>
      <c r="T27" s="3">
        <f t="shared" si="16"/>
        <v>0</v>
      </c>
      <c r="U27" s="3">
        <f t="shared" si="16"/>
        <v>0</v>
      </c>
      <c r="V27" s="3">
        <f t="shared" si="16"/>
        <v>0</v>
      </c>
      <c r="W27" s="3">
        <f t="shared" si="16"/>
        <v>0</v>
      </c>
      <c r="X27" s="3">
        <f t="shared" si="16"/>
        <v>0</v>
      </c>
      <c r="Y27" s="3">
        <f t="shared" si="16"/>
        <v>0</v>
      </c>
      <c r="Z27" s="3">
        <f t="shared" si="16"/>
        <v>0</v>
      </c>
      <c r="AA27" s="3">
        <f t="shared" si="16"/>
        <v>0</v>
      </c>
      <c r="AB27" s="3">
        <f t="shared" si="16"/>
        <v>0</v>
      </c>
      <c r="AC27" s="3">
        <f t="shared" si="16"/>
        <v>0</v>
      </c>
      <c r="AD27" s="3">
        <f t="shared" si="16"/>
        <v>0</v>
      </c>
      <c r="AE27" s="3">
        <f t="shared" si="16"/>
        <v>0</v>
      </c>
      <c r="AF27" s="3">
        <f t="shared" si="16"/>
        <v>0</v>
      </c>
      <c r="AG27" s="3">
        <f t="shared" si="16"/>
        <v>0</v>
      </c>
      <c r="AH27" s="3">
        <f t="shared" si="16"/>
        <v>0</v>
      </c>
      <c r="AI27" s="3">
        <f t="shared" si="16"/>
        <v>0</v>
      </c>
      <c r="AJ27" s="3">
        <f t="shared" si="16"/>
        <v>0</v>
      </c>
      <c r="AK27" s="3">
        <f t="shared" si="16"/>
        <v>0</v>
      </c>
      <c r="AL27" s="3">
        <f t="shared" si="16"/>
        <v>0</v>
      </c>
      <c r="AM27" s="3">
        <f t="shared" si="16"/>
        <v>0</v>
      </c>
      <c r="AN27" s="3">
        <f t="shared" si="16"/>
        <v>0</v>
      </c>
      <c r="AO27" s="3">
        <f t="shared" si="16"/>
        <v>0</v>
      </c>
      <c r="AP27" s="3">
        <f t="shared" si="16"/>
        <v>0</v>
      </c>
      <c r="AQ27" s="3">
        <f t="shared" si="16"/>
        <v>0</v>
      </c>
      <c r="AR27" s="3">
        <f t="shared" si="16"/>
        <v>0</v>
      </c>
      <c r="AS27" s="3">
        <f t="shared" si="16"/>
        <v>0</v>
      </c>
      <c r="AT27" s="3">
        <f t="shared" si="16"/>
        <v>0</v>
      </c>
      <c r="AU27" s="3">
        <f t="shared" si="16"/>
        <v>0</v>
      </c>
      <c r="AV27" s="3">
        <f t="shared" si="16"/>
        <v>0</v>
      </c>
      <c r="AW27" s="3">
        <f t="shared" si="16"/>
        <v>0</v>
      </c>
      <c r="AX27" s="3">
        <f t="shared" si="16"/>
        <v>0</v>
      </c>
      <c r="AY27" s="3">
        <f t="shared" si="16"/>
        <v>0</v>
      </c>
      <c r="AZ27" s="3">
        <f t="shared" si="16"/>
        <v>0</v>
      </c>
      <c r="BA27" s="3">
        <f t="shared" si="16"/>
        <v>0</v>
      </c>
      <c r="BB27" s="3">
        <f t="shared" si="16"/>
        <v>0</v>
      </c>
      <c r="BC27" s="3">
        <f t="shared" si="16"/>
        <v>0</v>
      </c>
      <c r="BD27" s="3">
        <f t="shared" si="16"/>
        <v>0</v>
      </c>
      <c r="BE27" s="3">
        <f t="shared" si="16"/>
        <v>0</v>
      </c>
      <c r="BF27" s="3">
        <f t="shared" si="16"/>
        <v>0</v>
      </c>
      <c r="BG27" s="3">
        <f t="shared" si="16"/>
        <v>0</v>
      </c>
      <c r="BH27" s="3">
        <f t="shared" si="16"/>
        <v>0</v>
      </c>
      <c r="BI27" s="3">
        <f t="shared" si="16"/>
        <v>0</v>
      </c>
      <c r="BJ27" s="3">
        <f t="shared" si="16"/>
        <v>0</v>
      </c>
      <c r="BK27" s="3">
        <f t="shared" si="16"/>
        <v>0</v>
      </c>
      <c r="BL27" s="3">
        <f t="shared" si="16"/>
        <v>0</v>
      </c>
      <c r="BM27" s="3">
        <f t="shared" si="16"/>
        <v>0</v>
      </c>
      <c r="BN27" s="3">
        <f t="shared" si="16"/>
        <v>0</v>
      </c>
      <c r="BO27" s="3">
        <f t="shared" si="16"/>
        <v>0</v>
      </c>
      <c r="BP27" s="3">
        <f t="shared" ref="BP27:CH27" si="17">IF(SUM($C$19:$N$19)=0,0,BO27+BP9)</f>
        <v>0</v>
      </c>
      <c r="BQ27" s="3">
        <f t="shared" si="17"/>
        <v>0</v>
      </c>
      <c r="BR27" s="3">
        <f t="shared" si="17"/>
        <v>0</v>
      </c>
      <c r="BS27" s="3">
        <f t="shared" si="17"/>
        <v>0</v>
      </c>
      <c r="BT27" s="3">
        <f t="shared" si="17"/>
        <v>0</v>
      </c>
      <c r="BU27" s="3">
        <f t="shared" si="17"/>
        <v>0</v>
      </c>
      <c r="BV27" s="3">
        <f t="shared" si="17"/>
        <v>0</v>
      </c>
      <c r="BW27" s="3">
        <f t="shared" si="17"/>
        <v>0</v>
      </c>
      <c r="BX27" s="3">
        <f t="shared" si="17"/>
        <v>0</v>
      </c>
      <c r="BY27" s="3">
        <f t="shared" si="17"/>
        <v>0</v>
      </c>
      <c r="BZ27" s="3">
        <f t="shared" si="17"/>
        <v>0</v>
      </c>
      <c r="CA27" s="3">
        <f t="shared" si="17"/>
        <v>0</v>
      </c>
      <c r="CB27" s="3">
        <f t="shared" si="17"/>
        <v>0</v>
      </c>
      <c r="CC27" s="3">
        <f t="shared" si="17"/>
        <v>0</v>
      </c>
      <c r="CD27" s="3">
        <f t="shared" si="17"/>
        <v>0</v>
      </c>
      <c r="CE27" s="3">
        <f t="shared" si="17"/>
        <v>0</v>
      </c>
      <c r="CF27" s="3">
        <f t="shared" si="17"/>
        <v>0</v>
      </c>
      <c r="CG27" s="3">
        <f t="shared" si="17"/>
        <v>0</v>
      </c>
      <c r="CH27" s="12">
        <f t="shared" si="17"/>
        <v>0</v>
      </c>
    </row>
    <row r="28" spans="1:86" x14ac:dyDescent="0.3">
      <c r="A28" s="563"/>
      <c r="B28" s="11" t="str">
        <f t="shared" si="7"/>
        <v>Heating</v>
      </c>
      <c r="C28" s="3">
        <f t="shared" si="7"/>
        <v>0</v>
      </c>
      <c r="D28" s="3">
        <f t="shared" ref="D28:BO28" si="18">IF(SUM($C$19:$N$19)=0,0,C28+D10)</f>
        <v>0</v>
      </c>
      <c r="E28" s="3">
        <f t="shared" si="18"/>
        <v>0</v>
      </c>
      <c r="F28" s="3">
        <f t="shared" si="18"/>
        <v>0</v>
      </c>
      <c r="G28" s="3">
        <f t="shared" si="18"/>
        <v>0</v>
      </c>
      <c r="H28" s="3">
        <f t="shared" si="18"/>
        <v>0</v>
      </c>
      <c r="I28" s="3">
        <f t="shared" si="18"/>
        <v>0</v>
      </c>
      <c r="J28" s="3">
        <f t="shared" si="18"/>
        <v>0</v>
      </c>
      <c r="K28" s="3">
        <f t="shared" si="18"/>
        <v>0</v>
      </c>
      <c r="L28" s="3">
        <f t="shared" si="18"/>
        <v>0</v>
      </c>
      <c r="M28" s="3">
        <f t="shared" si="18"/>
        <v>0</v>
      </c>
      <c r="N28" s="3">
        <f t="shared" si="18"/>
        <v>0</v>
      </c>
      <c r="O28" s="3">
        <f t="shared" si="18"/>
        <v>0</v>
      </c>
      <c r="P28" s="3">
        <f t="shared" si="18"/>
        <v>0</v>
      </c>
      <c r="Q28" s="3">
        <f t="shared" si="18"/>
        <v>0</v>
      </c>
      <c r="R28" s="3">
        <f t="shared" si="18"/>
        <v>0</v>
      </c>
      <c r="S28" s="3">
        <f t="shared" si="18"/>
        <v>0</v>
      </c>
      <c r="T28" s="3">
        <f t="shared" si="18"/>
        <v>0</v>
      </c>
      <c r="U28" s="3">
        <f t="shared" si="18"/>
        <v>0</v>
      </c>
      <c r="V28" s="3">
        <f t="shared" si="18"/>
        <v>0</v>
      </c>
      <c r="W28" s="3">
        <f t="shared" si="18"/>
        <v>0</v>
      </c>
      <c r="X28" s="3">
        <f t="shared" si="18"/>
        <v>0</v>
      </c>
      <c r="Y28" s="3">
        <f t="shared" si="18"/>
        <v>0</v>
      </c>
      <c r="Z28" s="3">
        <f t="shared" si="18"/>
        <v>0</v>
      </c>
      <c r="AA28" s="3">
        <f t="shared" si="18"/>
        <v>0</v>
      </c>
      <c r="AB28" s="3">
        <f t="shared" si="18"/>
        <v>0</v>
      </c>
      <c r="AC28" s="3">
        <f t="shared" si="18"/>
        <v>0</v>
      </c>
      <c r="AD28" s="3">
        <f t="shared" si="18"/>
        <v>0</v>
      </c>
      <c r="AE28" s="3">
        <f t="shared" si="18"/>
        <v>0</v>
      </c>
      <c r="AF28" s="3">
        <f t="shared" si="18"/>
        <v>0</v>
      </c>
      <c r="AG28" s="3">
        <f t="shared" si="18"/>
        <v>0</v>
      </c>
      <c r="AH28" s="3">
        <f t="shared" si="18"/>
        <v>0</v>
      </c>
      <c r="AI28" s="3">
        <f t="shared" si="18"/>
        <v>0</v>
      </c>
      <c r="AJ28" s="3">
        <f t="shared" si="18"/>
        <v>0</v>
      </c>
      <c r="AK28" s="3">
        <f t="shared" si="18"/>
        <v>0</v>
      </c>
      <c r="AL28" s="3">
        <f t="shared" si="18"/>
        <v>0</v>
      </c>
      <c r="AM28" s="3">
        <f t="shared" si="18"/>
        <v>0</v>
      </c>
      <c r="AN28" s="3">
        <f t="shared" si="18"/>
        <v>0</v>
      </c>
      <c r="AO28" s="3">
        <f t="shared" si="18"/>
        <v>0</v>
      </c>
      <c r="AP28" s="3">
        <f t="shared" si="18"/>
        <v>0</v>
      </c>
      <c r="AQ28" s="3">
        <f t="shared" si="18"/>
        <v>0</v>
      </c>
      <c r="AR28" s="3">
        <f t="shared" si="18"/>
        <v>0</v>
      </c>
      <c r="AS28" s="3">
        <f t="shared" si="18"/>
        <v>0</v>
      </c>
      <c r="AT28" s="3">
        <f t="shared" si="18"/>
        <v>0</v>
      </c>
      <c r="AU28" s="3">
        <f t="shared" si="18"/>
        <v>0</v>
      </c>
      <c r="AV28" s="3">
        <f t="shared" si="18"/>
        <v>0</v>
      </c>
      <c r="AW28" s="3">
        <f t="shared" si="18"/>
        <v>0</v>
      </c>
      <c r="AX28" s="3">
        <f t="shared" si="18"/>
        <v>0</v>
      </c>
      <c r="AY28" s="3">
        <f t="shared" si="18"/>
        <v>0</v>
      </c>
      <c r="AZ28" s="3">
        <f t="shared" si="18"/>
        <v>0</v>
      </c>
      <c r="BA28" s="3">
        <f t="shared" si="18"/>
        <v>0</v>
      </c>
      <c r="BB28" s="3">
        <f t="shared" si="18"/>
        <v>0</v>
      </c>
      <c r="BC28" s="3">
        <f t="shared" si="18"/>
        <v>0</v>
      </c>
      <c r="BD28" s="3">
        <f t="shared" si="18"/>
        <v>0</v>
      </c>
      <c r="BE28" s="3">
        <f t="shared" si="18"/>
        <v>0</v>
      </c>
      <c r="BF28" s="3">
        <f t="shared" si="18"/>
        <v>0</v>
      </c>
      <c r="BG28" s="3">
        <f t="shared" si="18"/>
        <v>0</v>
      </c>
      <c r="BH28" s="3">
        <f t="shared" si="18"/>
        <v>0</v>
      </c>
      <c r="BI28" s="3">
        <f t="shared" si="18"/>
        <v>0</v>
      </c>
      <c r="BJ28" s="3">
        <f t="shared" si="18"/>
        <v>0</v>
      </c>
      <c r="BK28" s="3">
        <f t="shared" si="18"/>
        <v>0</v>
      </c>
      <c r="BL28" s="3">
        <f t="shared" si="18"/>
        <v>0</v>
      </c>
      <c r="BM28" s="3">
        <f t="shared" si="18"/>
        <v>0</v>
      </c>
      <c r="BN28" s="3">
        <f t="shared" si="18"/>
        <v>0</v>
      </c>
      <c r="BO28" s="3">
        <f t="shared" si="18"/>
        <v>0</v>
      </c>
      <c r="BP28" s="3">
        <f t="shared" ref="BP28:CH28" si="19">IF(SUM($C$19:$N$19)=0,0,BO28+BP10)</f>
        <v>0</v>
      </c>
      <c r="BQ28" s="3">
        <f t="shared" si="19"/>
        <v>0</v>
      </c>
      <c r="BR28" s="3">
        <f t="shared" si="19"/>
        <v>0</v>
      </c>
      <c r="BS28" s="3">
        <f t="shared" si="19"/>
        <v>0</v>
      </c>
      <c r="BT28" s="3">
        <f t="shared" si="19"/>
        <v>0</v>
      </c>
      <c r="BU28" s="3">
        <f t="shared" si="19"/>
        <v>0</v>
      </c>
      <c r="BV28" s="3">
        <f t="shared" si="19"/>
        <v>0</v>
      </c>
      <c r="BW28" s="3">
        <f t="shared" si="19"/>
        <v>0</v>
      </c>
      <c r="BX28" s="3">
        <f t="shared" si="19"/>
        <v>0</v>
      </c>
      <c r="BY28" s="3">
        <f t="shared" si="19"/>
        <v>0</v>
      </c>
      <c r="BZ28" s="3">
        <f t="shared" si="19"/>
        <v>0</v>
      </c>
      <c r="CA28" s="3">
        <f t="shared" si="19"/>
        <v>0</v>
      </c>
      <c r="CB28" s="3">
        <f t="shared" si="19"/>
        <v>0</v>
      </c>
      <c r="CC28" s="3">
        <f t="shared" si="19"/>
        <v>0</v>
      </c>
      <c r="CD28" s="3">
        <f t="shared" si="19"/>
        <v>0</v>
      </c>
      <c r="CE28" s="3">
        <f t="shared" si="19"/>
        <v>0</v>
      </c>
      <c r="CF28" s="3">
        <f t="shared" si="19"/>
        <v>0</v>
      </c>
      <c r="CG28" s="3">
        <f t="shared" si="19"/>
        <v>0</v>
      </c>
      <c r="CH28" s="12">
        <f t="shared" si="19"/>
        <v>0</v>
      </c>
    </row>
    <row r="29" spans="1:86" x14ac:dyDescent="0.3">
      <c r="A29" s="563"/>
      <c r="B29" s="11" t="str">
        <f t="shared" si="7"/>
        <v>HVAC</v>
      </c>
      <c r="C29" s="3">
        <f t="shared" si="7"/>
        <v>0</v>
      </c>
      <c r="D29" s="3">
        <f t="shared" ref="D29:BO29" si="20">IF(SUM($C$19:$N$19)=0,0,C29+D11)</f>
        <v>0</v>
      </c>
      <c r="E29" s="3">
        <f t="shared" si="20"/>
        <v>0</v>
      </c>
      <c r="F29" s="3">
        <f t="shared" si="20"/>
        <v>0</v>
      </c>
      <c r="G29" s="3">
        <f t="shared" si="20"/>
        <v>0</v>
      </c>
      <c r="H29" s="3">
        <f t="shared" si="20"/>
        <v>0</v>
      </c>
      <c r="I29" s="3">
        <f t="shared" si="20"/>
        <v>0</v>
      </c>
      <c r="J29" s="3">
        <f t="shared" si="20"/>
        <v>0</v>
      </c>
      <c r="K29" s="3">
        <f t="shared" si="20"/>
        <v>0</v>
      </c>
      <c r="L29" s="3">
        <f t="shared" si="20"/>
        <v>0</v>
      </c>
      <c r="M29" s="3">
        <f t="shared" si="20"/>
        <v>0</v>
      </c>
      <c r="N29" s="3">
        <f t="shared" si="20"/>
        <v>0</v>
      </c>
      <c r="O29" s="3">
        <f t="shared" si="20"/>
        <v>0</v>
      </c>
      <c r="P29" s="3">
        <f t="shared" si="20"/>
        <v>0</v>
      </c>
      <c r="Q29" s="3">
        <f t="shared" si="20"/>
        <v>0</v>
      </c>
      <c r="R29" s="3">
        <f t="shared" si="20"/>
        <v>0</v>
      </c>
      <c r="S29" s="3">
        <f t="shared" si="20"/>
        <v>0</v>
      </c>
      <c r="T29" s="3">
        <f t="shared" si="20"/>
        <v>0</v>
      </c>
      <c r="U29" s="3">
        <f t="shared" si="20"/>
        <v>0</v>
      </c>
      <c r="V29" s="3">
        <f t="shared" si="20"/>
        <v>0</v>
      </c>
      <c r="W29" s="3">
        <f t="shared" si="20"/>
        <v>0</v>
      </c>
      <c r="X29" s="3">
        <f t="shared" si="20"/>
        <v>0</v>
      </c>
      <c r="Y29" s="3">
        <f t="shared" si="20"/>
        <v>0</v>
      </c>
      <c r="Z29" s="3">
        <f t="shared" si="20"/>
        <v>0</v>
      </c>
      <c r="AA29" s="3">
        <f t="shared" si="20"/>
        <v>0</v>
      </c>
      <c r="AB29" s="3">
        <f t="shared" si="20"/>
        <v>0</v>
      </c>
      <c r="AC29" s="3">
        <f t="shared" si="20"/>
        <v>0</v>
      </c>
      <c r="AD29" s="3">
        <f t="shared" si="20"/>
        <v>0</v>
      </c>
      <c r="AE29" s="3">
        <f t="shared" si="20"/>
        <v>0</v>
      </c>
      <c r="AF29" s="3">
        <f t="shared" si="20"/>
        <v>0</v>
      </c>
      <c r="AG29" s="3">
        <f t="shared" si="20"/>
        <v>0</v>
      </c>
      <c r="AH29" s="3">
        <f t="shared" si="20"/>
        <v>0</v>
      </c>
      <c r="AI29" s="3">
        <f t="shared" si="20"/>
        <v>0</v>
      </c>
      <c r="AJ29" s="3">
        <f t="shared" si="20"/>
        <v>0</v>
      </c>
      <c r="AK29" s="3">
        <f t="shared" si="20"/>
        <v>0</v>
      </c>
      <c r="AL29" s="3">
        <f t="shared" si="20"/>
        <v>0</v>
      </c>
      <c r="AM29" s="3">
        <f t="shared" si="20"/>
        <v>0</v>
      </c>
      <c r="AN29" s="3">
        <f t="shared" si="20"/>
        <v>0</v>
      </c>
      <c r="AO29" s="3">
        <f t="shared" si="20"/>
        <v>0</v>
      </c>
      <c r="AP29" s="3">
        <f t="shared" si="20"/>
        <v>0</v>
      </c>
      <c r="AQ29" s="3">
        <f t="shared" si="20"/>
        <v>0</v>
      </c>
      <c r="AR29" s="3">
        <f t="shared" si="20"/>
        <v>0</v>
      </c>
      <c r="AS29" s="3">
        <f t="shared" si="20"/>
        <v>0</v>
      </c>
      <c r="AT29" s="3">
        <f t="shared" si="20"/>
        <v>0</v>
      </c>
      <c r="AU29" s="3">
        <f t="shared" si="20"/>
        <v>0</v>
      </c>
      <c r="AV29" s="3">
        <f t="shared" si="20"/>
        <v>0</v>
      </c>
      <c r="AW29" s="3">
        <f t="shared" si="20"/>
        <v>0</v>
      </c>
      <c r="AX29" s="3">
        <f t="shared" si="20"/>
        <v>0</v>
      </c>
      <c r="AY29" s="3">
        <f t="shared" si="20"/>
        <v>0</v>
      </c>
      <c r="AZ29" s="3">
        <f t="shared" si="20"/>
        <v>0</v>
      </c>
      <c r="BA29" s="3">
        <f t="shared" si="20"/>
        <v>0</v>
      </c>
      <c r="BB29" s="3">
        <f t="shared" si="20"/>
        <v>0</v>
      </c>
      <c r="BC29" s="3">
        <f t="shared" si="20"/>
        <v>0</v>
      </c>
      <c r="BD29" s="3">
        <f t="shared" si="20"/>
        <v>0</v>
      </c>
      <c r="BE29" s="3">
        <f t="shared" si="20"/>
        <v>0</v>
      </c>
      <c r="BF29" s="3">
        <f t="shared" si="20"/>
        <v>0</v>
      </c>
      <c r="BG29" s="3">
        <f t="shared" si="20"/>
        <v>0</v>
      </c>
      <c r="BH29" s="3">
        <f t="shared" si="20"/>
        <v>0</v>
      </c>
      <c r="BI29" s="3">
        <f t="shared" si="20"/>
        <v>0</v>
      </c>
      <c r="BJ29" s="3">
        <f t="shared" si="20"/>
        <v>0</v>
      </c>
      <c r="BK29" s="3">
        <f t="shared" si="20"/>
        <v>0</v>
      </c>
      <c r="BL29" s="3">
        <f t="shared" si="20"/>
        <v>0</v>
      </c>
      <c r="BM29" s="3">
        <f t="shared" si="20"/>
        <v>0</v>
      </c>
      <c r="BN29" s="3">
        <f t="shared" si="20"/>
        <v>0</v>
      </c>
      <c r="BO29" s="3">
        <f t="shared" si="20"/>
        <v>0</v>
      </c>
      <c r="BP29" s="3">
        <f t="shared" ref="BP29:CH29" si="21">IF(SUM($C$19:$N$19)=0,0,BO29+BP11)</f>
        <v>0</v>
      </c>
      <c r="BQ29" s="3">
        <f t="shared" si="21"/>
        <v>0</v>
      </c>
      <c r="BR29" s="3">
        <f t="shared" si="21"/>
        <v>0</v>
      </c>
      <c r="BS29" s="3">
        <f t="shared" si="21"/>
        <v>0</v>
      </c>
      <c r="BT29" s="3">
        <f t="shared" si="21"/>
        <v>0</v>
      </c>
      <c r="BU29" s="3">
        <f t="shared" si="21"/>
        <v>0</v>
      </c>
      <c r="BV29" s="3">
        <f t="shared" si="21"/>
        <v>0</v>
      </c>
      <c r="BW29" s="3">
        <f t="shared" si="21"/>
        <v>0</v>
      </c>
      <c r="BX29" s="3">
        <f t="shared" si="21"/>
        <v>0</v>
      </c>
      <c r="BY29" s="3">
        <f t="shared" si="21"/>
        <v>0</v>
      </c>
      <c r="BZ29" s="3">
        <f t="shared" si="21"/>
        <v>0</v>
      </c>
      <c r="CA29" s="3">
        <f t="shared" si="21"/>
        <v>0</v>
      </c>
      <c r="CB29" s="3">
        <f t="shared" si="21"/>
        <v>0</v>
      </c>
      <c r="CC29" s="3">
        <f t="shared" si="21"/>
        <v>0</v>
      </c>
      <c r="CD29" s="3">
        <f t="shared" si="21"/>
        <v>0</v>
      </c>
      <c r="CE29" s="3">
        <f t="shared" si="21"/>
        <v>0</v>
      </c>
      <c r="CF29" s="3">
        <f t="shared" si="21"/>
        <v>0</v>
      </c>
      <c r="CG29" s="3">
        <f t="shared" si="21"/>
        <v>0</v>
      </c>
      <c r="CH29" s="12">
        <f t="shared" si="21"/>
        <v>0</v>
      </c>
    </row>
    <row r="30" spans="1:86" x14ac:dyDescent="0.3">
      <c r="A30" s="563"/>
      <c r="B30" s="11" t="str">
        <f t="shared" si="7"/>
        <v>Lighting</v>
      </c>
      <c r="C30" s="3">
        <f t="shared" si="7"/>
        <v>0</v>
      </c>
      <c r="D30" s="3">
        <f t="shared" ref="D30:BO30" si="22">IF(SUM($C$19:$N$19)=0,0,C30+D12)</f>
        <v>0</v>
      </c>
      <c r="E30" s="3">
        <f t="shared" si="22"/>
        <v>0</v>
      </c>
      <c r="F30" s="3">
        <f t="shared" si="22"/>
        <v>0</v>
      </c>
      <c r="G30" s="3">
        <f t="shared" si="22"/>
        <v>0</v>
      </c>
      <c r="H30" s="3">
        <f t="shared" si="22"/>
        <v>0</v>
      </c>
      <c r="I30" s="3">
        <f t="shared" si="22"/>
        <v>0</v>
      </c>
      <c r="J30" s="3">
        <f t="shared" si="22"/>
        <v>0</v>
      </c>
      <c r="K30" s="3">
        <f t="shared" si="22"/>
        <v>0</v>
      </c>
      <c r="L30" s="3">
        <f t="shared" si="22"/>
        <v>0</v>
      </c>
      <c r="M30" s="3">
        <f t="shared" si="22"/>
        <v>0</v>
      </c>
      <c r="N30" s="3">
        <f t="shared" si="22"/>
        <v>0</v>
      </c>
      <c r="O30" s="3">
        <f t="shared" si="22"/>
        <v>0</v>
      </c>
      <c r="P30" s="3">
        <f t="shared" si="22"/>
        <v>0</v>
      </c>
      <c r="Q30" s="3">
        <f t="shared" si="22"/>
        <v>0</v>
      </c>
      <c r="R30" s="3">
        <f t="shared" si="22"/>
        <v>0</v>
      </c>
      <c r="S30" s="3">
        <f t="shared" si="22"/>
        <v>0</v>
      </c>
      <c r="T30" s="3">
        <f t="shared" si="22"/>
        <v>0</v>
      </c>
      <c r="U30" s="3">
        <f t="shared" si="22"/>
        <v>0</v>
      </c>
      <c r="V30" s="3">
        <f t="shared" si="22"/>
        <v>0</v>
      </c>
      <c r="W30" s="3">
        <f t="shared" si="22"/>
        <v>0</v>
      </c>
      <c r="X30" s="3">
        <f t="shared" si="22"/>
        <v>0</v>
      </c>
      <c r="Y30" s="3">
        <f t="shared" si="22"/>
        <v>0</v>
      </c>
      <c r="Z30" s="3">
        <f t="shared" si="22"/>
        <v>0</v>
      </c>
      <c r="AA30" s="3">
        <f t="shared" si="22"/>
        <v>0</v>
      </c>
      <c r="AB30" s="3">
        <f t="shared" si="22"/>
        <v>0</v>
      </c>
      <c r="AC30" s="3">
        <f t="shared" si="22"/>
        <v>0</v>
      </c>
      <c r="AD30" s="3">
        <f t="shared" si="22"/>
        <v>0</v>
      </c>
      <c r="AE30" s="3">
        <f t="shared" si="22"/>
        <v>0</v>
      </c>
      <c r="AF30" s="3">
        <f t="shared" si="22"/>
        <v>0</v>
      </c>
      <c r="AG30" s="3">
        <f t="shared" si="22"/>
        <v>0</v>
      </c>
      <c r="AH30" s="3">
        <f t="shared" si="22"/>
        <v>0</v>
      </c>
      <c r="AI30" s="3">
        <f t="shared" si="22"/>
        <v>0</v>
      </c>
      <c r="AJ30" s="3">
        <f t="shared" si="22"/>
        <v>0</v>
      </c>
      <c r="AK30" s="3">
        <f t="shared" si="22"/>
        <v>0</v>
      </c>
      <c r="AL30" s="3">
        <f t="shared" si="22"/>
        <v>0</v>
      </c>
      <c r="AM30" s="3">
        <f t="shared" si="22"/>
        <v>0</v>
      </c>
      <c r="AN30" s="3">
        <f t="shared" si="22"/>
        <v>0</v>
      </c>
      <c r="AO30" s="3">
        <f t="shared" si="22"/>
        <v>0</v>
      </c>
      <c r="AP30" s="3">
        <f t="shared" si="22"/>
        <v>0</v>
      </c>
      <c r="AQ30" s="3">
        <f t="shared" si="22"/>
        <v>0</v>
      </c>
      <c r="AR30" s="3">
        <f t="shared" si="22"/>
        <v>0</v>
      </c>
      <c r="AS30" s="3">
        <f t="shared" si="22"/>
        <v>0</v>
      </c>
      <c r="AT30" s="3">
        <f t="shared" si="22"/>
        <v>0</v>
      </c>
      <c r="AU30" s="3">
        <f t="shared" si="22"/>
        <v>0</v>
      </c>
      <c r="AV30" s="3">
        <f t="shared" si="22"/>
        <v>0</v>
      </c>
      <c r="AW30" s="3">
        <f t="shared" si="22"/>
        <v>0</v>
      </c>
      <c r="AX30" s="3">
        <f t="shared" si="22"/>
        <v>0</v>
      </c>
      <c r="AY30" s="3">
        <f t="shared" si="22"/>
        <v>0</v>
      </c>
      <c r="AZ30" s="3">
        <f t="shared" si="22"/>
        <v>0</v>
      </c>
      <c r="BA30" s="3">
        <f t="shared" si="22"/>
        <v>0</v>
      </c>
      <c r="BB30" s="3">
        <f t="shared" si="22"/>
        <v>0</v>
      </c>
      <c r="BC30" s="3">
        <f t="shared" si="22"/>
        <v>0</v>
      </c>
      <c r="BD30" s="3">
        <f t="shared" si="22"/>
        <v>0</v>
      </c>
      <c r="BE30" s="3">
        <f t="shared" si="22"/>
        <v>0</v>
      </c>
      <c r="BF30" s="3">
        <f t="shared" si="22"/>
        <v>0</v>
      </c>
      <c r="BG30" s="3">
        <f t="shared" si="22"/>
        <v>0</v>
      </c>
      <c r="BH30" s="3">
        <f t="shared" si="22"/>
        <v>0</v>
      </c>
      <c r="BI30" s="3">
        <f t="shared" si="22"/>
        <v>0</v>
      </c>
      <c r="BJ30" s="3">
        <f t="shared" si="22"/>
        <v>0</v>
      </c>
      <c r="BK30" s="3">
        <f t="shared" si="22"/>
        <v>0</v>
      </c>
      <c r="BL30" s="3">
        <f t="shared" si="22"/>
        <v>0</v>
      </c>
      <c r="BM30" s="3">
        <f t="shared" si="22"/>
        <v>0</v>
      </c>
      <c r="BN30" s="3">
        <f t="shared" si="22"/>
        <v>0</v>
      </c>
      <c r="BO30" s="3">
        <f t="shared" si="22"/>
        <v>0</v>
      </c>
      <c r="BP30" s="3">
        <f t="shared" ref="BP30:CH30" si="23">IF(SUM($C$19:$N$19)=0,0,BO30+BP12)</f>
        <v>0</v>
      </c>
      <c r="BQ30" s="3">
        <f t="shared" si="23"/>
        <v>0</v>
      </c>
      <c r="BR30" s="3">
        <f t="shared" si="23"/>
        <v>0</v>
      </c>
      <c r="BS30" s="3">
        <f t="shared" si="23"/>
        <v>0</v>
      </c>
      <c r="BT30" s="3">
        <f t="shared" si="23"/>
        <v>0</v>
      </c>
      <c r="BU30" s="3">
        <f t="shared" si="23"/>
        <v>0</v>
      </c>
      <c r="BV30" s="3">
        <f t="shared" si="23"/>
        <v>0</v>
      </c>
      <c r="BW30" s="3">
        <f t="shared" si="23"/>
        <v>0</v>
      </c>
      <c r="BX30" s="3">
        <f t="shared" si="23"/>
        <v>0</v>
      </c>
      <c r="BY30" s="3">
        <f t="shared" si="23"/>
        <v>0</v>
      </c>
      <c r="BZ30" s="3">
        <f t="shared" si="23"/>
        <v>0</v>
      </c>
      <c r="CA30" s="3">
        <f t="shared" si="23"/>
        <v>0</v>
      </c>
      <c r="CB30" s="3">
        <f t="shared" si="23"/>
        <v>0</v>
      </c>
      <c r="CC30" s="3">
        <f t="shared" si="23"/>
        <v>0</v>
      </c>
      <c r="CD30" s="3">
        <f t="shared" si="23"/>
        <v>0</v>
      </c>
      <c r="CE30" s="3">
        <f t="shared" si="23"/>
        <v>0</v>
      </c>
      <c r="CF30" s="3">
        <f t="shared" si="23"/>
        <v>0</v>
      </c>
      <c r="CG30" s="3">
        <f t="shared" si="23"/>
        <v>0</v>
      </c>
      <c r="CH30" s="12">
        <f t="shared" si="23"/>
        <v>0</v>
      </c>
    </row>
    <row r="31" spans="1:86" x14ac:dyDescent="0.3">
      <c r="A31" s="563"/>
      <c r="B31" s="11" t="str">
        <f t="shared" si="7"/>
        <v>Miscellaneous</v>
      </c>
      <c r="C31" s="3">
        <f t="shared" si="7"/>
        <v>0</v>
      </c>
      <c r="D31" s="3">
        <f t="shared" ref="D31:BO31" si="24">IF(SUM($C$19:$N$19)=0,0,C31+D13)</f>
        <v>0</v>
      </c>
      <c r="E31" s="3">
        <f t="shared" si="24"/>
        <v>0</v>
      </c>
      <c r="F31" s="3">
        <f t="shared" si="24"/>
        <v>0</v>
      </c>
      <c r="G31" s="3">
        <f t="shared" si="24"/>
        <v>0</v>
      </c>
      <c r="H31" s="3">
        <f t="shared" si="24"/>
        <v>0</v>
      </c>
      <c r="I31" s="3">
        <f t="shared" si="24"/>
        <v>0</v>
      </c>
      <c r="J31" s="3">
        <f t="shared" si="24"/>
        <v>0</v>
      </c>
      <c r="K31" s="3">
        <f t="shared" si="24"/>
        <v>0</v>
      </c>
      <c r="L31" s="3">
        <f t="shared" si="24"/>
        <v>0</v>
      </c>
      <c r="M31" s="3">
        <f t="shared" si="24"/>
        <v>0</v>
      </c>
      <c r="N31" s="3">
        <f t="shared" si="24"/>
        <v>0</v>
      </c>
      <c r="O31" s="3">
        <f t="shared" si="24"/>
        <v>0</v>
      </c>
      <c r="P31" s="3">
        <f t="shared" si="24"/>
        <v>0</v>
      </c>
      <c r="Q31" s="3">
        <f t="shared" si="24"/>
        <v>0</v>
      </c>
      <c r="R31" s="3">
        <f t="shared" si="24"/>
        <v>0</v>
      </c>
      <c r="S31" s="3">
        <f t="shared" si="24"/>
        <v>0</v>
      </c>
      <c r="T31" s="3">
        <f t="shared" si="24"/>
        <v>0</v>
      </c>
      <c r="U31" s="3">
        <f t="shared" si="24"/>
        <v>0</v>
      </c>
      <c r="V31" s="3">
        <f t="shared" si="24"/>
        <v>0</v>
      </c>
      <c r="W31" s="3">
        <f t="shared" si="24"/>
        <v>0</v>
      </c>
      <c r="X31" s="3">
        <f t="shared" si="24"/>
        <v>0</v>
      </c>
      <c r="Y31" s="3">
        <f t="shared" si="24"/>
        <v>0</v>
      </c>
      <c r="Z31" s="3">
        <f t="shared" si="24"/>
        <v>0</v>
      </c>
      <c r="AA31" s="3">
        <f t="shared" si="24"/>
        <v>0</v>
      </c>
      <c r="AB31" s="3">
        <f t="shared" si="24"/>
        <v>0</v>
      </c>
      <c r="AC31" s="3">
        <f t="shared" si="24"/>
        <v>0</v>
      </c>
      <c r="AD31" s="3">
        <f t="shared" si="24"/>
        <v>0</v>
      </c>
      <c r="AE31" s="3">
        <f t="shared" si="24"/>
        <v>0</v>
      </c>
      <c r="AF31" s="3">
        <f t="shared" si="24"/>
        <v>0</v>
      </c>
      <c r="AG31" s="3">
        <f t="shared" si="24"/>
        <v>0</v>
      </c>
      <c r="AH31" s="3">
        <f t="shared" si="24"/>
        <v>0</v>
      </c>
      <c r="AI31" s="3">
        <f t="shared" si="24"/>
        <v>0</v>
      </c>
      <c r="AJ31" s="3">
        <f t="shared" si="24"/>
        <v>0</v>
      </c>
      <c r="AK31" s="3">
        <f t="shared" si="24"/>
        <v>0</v>
      </c>
      <c r="AL31" s="3">
        <f t="shared" si="24"/>
        <v>0</v>
      </c>
      <c r="AM31" s="3">
        <f t="shared" si="24"/>
        <v>0</v>
      </c>
      <c r="AN31" s="3">
        <f t="shared" si="24"/>
        <v>0</v>
      </c>
      <c r="AO31" s="3">
        <f t="shared" si="24"/>
        <v>0</v>
      </c>
      <c r="AP31" s="3">
        <f t="shared" si="24"/>
        <v>0</v>
      </c>
      <c r="AQ31" s="3">
        <f t="shared" si="24"/>
        <v>0</v>
      </c>
      <c r="AR31" s="3">
        <f t="shared" si="24"/>
        <v>0</v>
      </c>
      <c r="AS31" s="3">
        <f t="shared" si="24"/>
        <v>0</v>
      </c>
      <c r="AT31" s="3">
        <f t="shared" si="24"/>
        <v>0</v>
      </c>
      <c r="AU31" s="3">
        <f t="shared" si="24"/>
        <v>0</v>
      </c>
      <c r="AV31" s="3">
        <f t="shared" si="24"/>
        <v>0</v>
      </c>
      <c r="AW31" s="3">
        <f t="shared" si="24"/>
        <v>0</v>
      </c>
      <c r="AX31" s="3">
        <f t="shared" si="24"/>
        <v>0</v>
      </c>
      <c r="AY31" s="3">
        <f t="shared" si="24"/>
        <v>0</v>
      </c>
      <c r="AZ31" s="3">
        <f t="shared" si="24"/>
        <v>0</v>
      </c>
      <c r="BA31" s="3">
        <f t="shared" si="24"/>
        <v>0</v>
      </c>
      <c r="BB31" s="3">
        <f t="shared" si="24"/>
        <v>0</v>
      </c>
      <c r="BC31" s="3">
        <f t="shared" si="24"/>
        <v>0</v>
      </c>
      <c r="BD31" s="3">
        <f t="shared" si="24"/>
        <v>0</v>
      </c>
      <c r="BE31" s="3">
        <f t="shared" si="24"/>
        <v>0</v>
      </c>
      <c r="BF31" s="3">
        <f t="shared" si="24"/>
        <v>0</v>
      </c>
      <c r="BG31" s="3">
        <f t="shared" si="24"/>
        <v>0</v>
      </c>
      <c r="BH31" s="3">
        <f t="shared" si="24"/>
        <v>0</v>
      </c>
      <c r="BI31" s="3">
        <f t="shared" si="24"/>
        <v>0</v>
      </c>
      <c r="BJ31" s="3">
        <f t="shared" si="24"/>
        <v>0</v>
      </c>
      <c r="BK31" s="3">
        <f t="shared" si="24"/>
        <v>0</v>
      </c>
      <c r="BL31" s="3">
        <f t="shared" si="24"/>
        <v>0</v>
      </c>
      <c r="BM31" s="3">
        <f t="shared" si="24"/>
        <v>0</v>
      </c>
      <c r="BN31" s="3">
        <f t="shared" si="24"/>
        <v>0</v>
      </c>
      <c r="BO31" s="3">
        <f t="shared" si="24"/>
        <v>0</v>
      </c>
      <c r="BP31" s="3">
        <f t="shared" ref="BP31:CH31" si="25">IF(SUM($C$19:$N$19)=0,0,BO31+BP13)</f>
        <v>0</v>
      </c>
      <c r="BQ31" s="3">
        <f t="shared" si="25"/>
        <v>0</v>
      </c>
      <c r="BR31" s="3">
        <f t="shared" si="25"/>
        <v>0</v>
      </c>
      <c r="BS31" s="3">
        <f t="shared" si="25"/>
        <v>0</v>
      </c>
      <c r="BT31" s="3">
        <f t="shared" si="25"/>
        <v>0</v>
      </c>
      <c r="BU31" s="3">
        <f t="shared" si="25"/>
        <v>0</v>
      </c>
      <c r="BV31" s="3">
        <f t="shared" si="25"/>
        <v>0</v>
      </c>
      <c r="BW31" s="3">
        <f t="shared" si="25"/>
        <v>0</v>
      </c>
      <c r="BX31" s="3">
        <f t="shared" si="25"/>
        <v>0</v>
      </c>
      <c r="BY31" s="3">
        <f t="shared" si="25"/>
        <v>0</v>
      </c>
      <c r="BZ31" s="3">
        <f t="shared" si="25"/>
        <v>0</v>
      </c>
      <c r="CA31" s="3">
        <f t="shared" si="25"/>
        <v>0</v>
      </c>
      <c r="CB31" s="3">
        <f t="shared" si="25"/>
        <v>0</v>
      </c>
      <c r="CC31" s="3">
        <f t="shared" si="25"/>
        <v>0</v>
      </c>
      <c r="CD31" s="3">
        <f t="shared" si="25"/>
        <v>0</v>
      </c>
      <c r="CE31" s="3">
        <f t="shared" si="25"/>
        <v>0</v>
      </c>
      <c r="CF31" s="3">
        <f t="shared" si="25"/>
        <v>0</v>
      </c>
      <c r="CG31" s="3">
        <f t="shared" si="25"/>
        <v>0</v>
      </c>
      <c r="CH31" s="12">
        <f t="shared" si="25"/>
        <v>0</v>
      </c>
    </row>
    <row r="32" spans="1:86" ht="15" customHeight="1" x14ac:dyDescent="0.3">
      <c r="A32" s="563"/>
      <c r="B32" s="11" t="str">
        <f t="shared" si="7"/>
        <v>Motors</v>
      </c>
      <c r="C32" s="3">
        <f t="shared" si="7"/>
        <v>0</v>
      </c>
      <c r="D32" s="3">
        <f t="shared" ref="D32:BO32" si="26">IF(SUM($C$19:$N$19)=0,0,C32+D14)</f>
        <v>0</v>
      </c>
      <c r="E32" s="3">
        <f t="shared" si="26"/>
        <v>0</v>
      </c>
      <c r="F32" s="3">
        <f t="shared" si="26"/>
        <v>0</v>
      </c>
      <c r="G32" s="3">
        <f t="shared" si="26"/>
        <v>0</v>
      </c>
      <c r="H32" s="3">
        <f t="shared" si="26"/>
        <v>0</v>
      </c>
      <c r="I32" s="3">
        <f t="shared" si="26"/>
        <v>0</v>
      </c>
      <c r="J32" s="3">
        <f t="shared" si="26"/>
        <v>0</v>
      </c>
      <c r="K32" s="3">
        <f t="shared" si="26"/>
        <v>0</v>
      </c>
      <c r="L32" s="3">
        <f t="shared" si="26"/>
        <v>0</v>
      </c>
      <c r="M32" s="3">
        <f t="shared" si="26"/>
        <v>0</v>
      </c>
      <c r="N32" s="3">
        <f t="shared" si="26"/>
        <v>0</v>
      </c>
      <c r="O32" s="3">
        <f t="shared" si="26"/>
        <v>0</v>
      </c>
      <c r="P32" s="3">
        <f t="shared" si="26"/>
        <v>0</v>
      </c>
      <c r="Q32" s="3">
        <f t="shared" si="26"/>
        <v>0</v>
      </c>
      <c r="R32" s="3">
        <f t="shared" si="26"/>
        <v>0</v>
      </c>
      <c r="S32" s="3">
        <f t="shared" si="26"/>
        <v>0</v>
      </c>
      <c r="T32" s="3">
        <f t="shared" si="26"/>
        <v>0</v>
      </c>
      <c r="U32" s="3">
        <f t="shared" si="26"/>
        <v>0</v>
      </c>
      <c r="V32" s="3">
        <f t="shared" si="26"/>
        <v>0</v>
      </c>
      <c r="W32" s="3">
        <f t="shared" si="26"/>
        <v>0</v>
      </c>
      <c r="X32" s="3">
        <f t="shared" si="26"/>
        <v>0</v>
      </c>
      <c r="Y32" s="3">
        <f t="shared" si="26"/>
        <v>0</v>
      </c>
      <c r="Z32" s="3">
        <f t="shared" si="26"/>
        <v>0</v>
      </c>
      <c r="AA32" s="3">
        <f t="shared" si="26"/>
        <v>0</v>
      </c>
      <c r="AB32" s="3">
        <f t="shared" si="26"/>
        <v>0</v>
      </c>
      <c r="AC32" s="3">
        <f t="shared" si="26"/>
        <v>0</v>
      </c>
      <c r="AD32" s="3">
        <f t="shared" si="26"/>
        <v>0</v>
      </c>
      <c r="AE32" s="3">
        <f t="shared" si="26"/>
        <v>0</v>
      </c>
      <c r="AF32" s="3">
        <f t="shared" si="26"/>
        <v>0</v>
      </c>
      <c r="AG32" s="3">
        <f t="shared" si="26"/>
        <v>0</v>
      </c>
      <c r="AH32" s="3">
        <f t="shared" si="26"/>
        <v>0</v>
      </c>
      <c r="AI32" s="3">
        <f t="shared" si="26"/>
        <v>0</v>
      </c>
      <c r="AJ32" s="3">
        <f t="shared" si="26"/>
        <v>0</v>
      </c>
      <c r="AK32" s="3">
        <f t="shared" si="26"/>
        <v>0</v>
      </c>
      <c r="AL32" s="3">
        <f t="shared" si="26"/>
        <v>0</v>
      </c>
      <c r="AM32" s="3">
        <f t="shared" si="26"/>
        <v>0</v>
      </c>
      <c r="AN32" s="3">
        <f t="shared" si="26"/>
        <v>0</v>
      </c>
      <c r="AO32" s="3">
        <f t="shared" si="26"/>
        <v>0</v>
      </c>
      <c r="AP32" s="3">
        <f t="shared" si="26"/>
        <v>0</v>
      </c>
      <c r="AQ32" s="3">
        <f t="shared" si="26"/>
        <v>0</v>
      </c>
      <c r="AR32" s="3">
        <f t="shared" si="26"/>
        <v>0</v>
      </c>
      <c r="AS32" s="3">
        <f t="shared" si="26"/>
        <v>0</v>
      </c>
      <c r="AT32" s="3">
        <f t="shared" si="26"/>
        <v>0</v>
      </c>
      <c r="AU32" s="3">
        <f t="shared" si="26"/>
        <v>0</v>
      </c>
      <c r="AV32" s="3">
        <f t="shared" si="26"/>
        <v>0</v>
      </c>
      <c r="AW32" s="3">
        <f t="shared" si="26"/>
        <v>0</v>
      </c>
      <c r="AX32" s="3">
        <f t="shared" si="26"/>
        <v>0</v>
      </c>
      <c r="AY32" s="3">
        <f t="shared" si="26"/>
        <v>0</v>
      </c>
      <c r="AZ32" s="3">
        <f t="shared" si="26"/>
        <v>0</v>
      </c>
      <c r="BA32" s="3">
        <f t="shared" si="26"/>
        <v>0</v>
      </c>
      <c r="BB32" s="3">
        <f t="shared" si="26"/>
        <v>0</v>
      </c>
      <c r="BC32" s="3">
        <f t="shared" si="26"/>
        <v>0</v>
      </c>
      <c r="BD32" s="3">
        <f t="shared" si="26"/>
        <v>0</v>
      </c>
      <c r="BE32" s="3">
        <f t="shared" si="26"/>
        <v>0</v>
      </c>
      <c r="BF32" s="3">
        <f t="shared" si="26"/>
        <v>0</v>
      </c>
      <c r="BG32" s="3">
        <f t="shared" si="26"/>
        <v>0</v>
      </c>
      <c r="BH32" s="3">
        <f t="shared" si="26"/>
        <v>0</v>
      </c>
      <c r="BI32" s="3">
        <f t="shared" si="26"/>
        <v>0</v>
      </c>
      <c r="BJ32" s="3">
        <f t="shared" si="26"/>
        <v>0</v>
      </c>
      <c r="BK32" s="3">
        <f t="shared" si="26"/>
        <v>0</v>
      </c>
      <c r="BL32" s="3">
        <f t="shared" si="26"/>
        <v>0</v>
      </c>
      <c r="BM32" s="3">
        <f t="shared" si="26"/>
        <v>0</v>
      </c>
      <c r="BN32" s="3">
        <f t="shared" si="26"/>
        <v>0</v>
      </c>
      <c r="BO32" s="3">
        <f t="shared" si="26"/>
        <v>0</v>
      </c>
      <c r="BP32" s="3">
        <f t="shared" ref="BP32:CH32" si="27">IF(SUM($C$19:$N$19)=0,0,BO32+BP14)</f>
        <v>0</v>
      </c>
      <c r="BQ32" s="3">
        <f t="shared" si="27"/>
        <v>0</v>
      </c>
      <c r="BR32" s="3">
        <f t="shared" si="27"/>
        <v>0</v>
      </c>
      <c r="BS32" s="3">
        <f t="shared" si="27"/>
        <v>0</v>
      </c>
      <c r="BT32" s="3">
        <f t="shared" si="27"/>
        <v>0</v>
      </c>
      <c r="BU32" s="3">
        <f t="shared" si="27"/>
        <v>0</v>
      </c>
      <c r="BV32" s="3">
        <f t="shared" si="27"/>
        <v>0</v>
      </c>
      <c r="BW32" s="3">
        <f t="shared" si="27"/>
        <v>0</v>
      </c>
      <c r="BX32" s="3">
        <f t="shared" si="27"/>
        <v>0</v>
      </c>
      <c r="BY32" s="3">
        <f t="shared" si="27"/>
        <v>0</v>
      </c>
      <c r="BZ32" s="3">
        <f t="shared" si="27"/>
        <v>0</v>
      </c>
      <c r="CA32" s="3">
        <f t="shared" si="27"/>
        <v>0</v>
      </c>
      <c r="CB32" s="3">
        <f t="shared" si="27"/>
        <v>0</v>
      </c>
      <c r="CC32" s="3">
        <f t="shared" si="27"/>
        <v>0</v>
      </c>
      <c r="CD32" s="3">
        <f t="shared" si="27"/>
        <v>0</v>
      </c>
      <c r="CE32" s="3">
        <f t="shared" si="27"/>
        <v>0</v>
      </c>
      <c r="CF32" s="3">
        <f t="shared" si="27"/>
        <v>0</v>
      </c>
      <c r="CG32" s="3">
        <f t="shared" si="27"/>
        <v>0</v>
      </c>
      <c r="CH32" s="12">
        <f t="shared" si="27"/>
        <v>0</v>
      </c>
    </row>
    <row r="33" spans="1:86" x14ac:dyDescent="0.3">
      <c r="A33" s="563"/>
      <c r="B33" s="11" t="str">
        <f t="shared" si="7"/>
        <v>Process</v>
      </c>
      <c r="C33" s="3">
        <f t="shared" si="7"/>
        <v>0</v>
      </c>
      <c r="D33" s="3">
        <f t="shared" ref="D33:BO33" si="28">IF(SUM($C$19:$N$19)=0,0,C33+D15)</f>
        <v>0</v>
      </c>
      <c r="E33" s="3">
        <f t="shared" si="28"/>
        <v>0</v>
      </c>
      <c r="F33" s="3">
        <f t="shared" si="28"/>
        <v>0</v>
      </c>
      <c r="G33" s="3">
        <f t="shared" si="28"/>
        <v>0</v>
      </c>
      <c r="H33" s="3">
        <f t="shared" si="28"/>
        <v>0</v>
      </c>
      <c r="I33" s="3">
        <f t="shared" si="28"/>
        <v>0</v>
      </c>
      <c r="J33" s="3">
        <f t="shared" si="28"/>
        <v>0</v>
      </c>
      <c r="K33" s="3">
        <f t="shared" si="28"/>
        <v>0</v>
      </c>
      <c r="L33" s="3">
        <f t="shared" si="28"/>
        <v>0</v>
      </c>
      <c r="M33" s="3">
        <f t="shared" si="28"/>
        <v>0</v>
      </c>
      <c r="N33" s="3">
        <f t="shared" si="28"/>
        <v>0</v>
      </c>
      <c r="O33" s="3">
        <f t="shared" si="28"/>
        <v>0</v>
      </c>
      <c r="P33" s="3">
        <f t="shared" si="28"/>
        <v>0</v>
      </c>
      <c r="Q33" s="3">
        <f t="shared" si="28"/>
        <v>0</v>
      </c>
      <c r="R33" s="3">
        <f t="shared" si="28"/>
        <v>0</v>
      </c>
      <c r="S33" s="3">
        <f t="shared" si="28"/>
        <v>0</v>
      </c>
      <c r="T33" s="3">
        <f t="shared" si="28"/>
        <v>0</v>
      </c>
      <c r="U33" s="3">
        <f t="shared" si="28"/>
        <v>0</v>
      </c>
      <c r="V33" s="3">
        <f t="shared" si="28"/>
        <v>0</v>
      </c>
      <c r="W33" s="3">
        <f t="shared" si="28"/>
        <v>0</v>
      </c>
      <c r="X33" s="3">
        <f t="shared" si="28"/>
        <v>0</v>
      </c>
      <c r="Y33" s="3">
        <f t="shared" si="28"/>
        <v>0</v>
      </c>
      <c r="Z33" s="3">
        <f t="shared" si="28"/>
        <v>0</v>
      </c>
      <c r="AA33" s="3">
        <f t="shared" si="28"/>
        <v>0</v>
      </c>
      <c r="AB33" s="3">
        <f t="shared" si="28"/>
        <v>0</v>
      </c>
      <c r="AC33" s="3">
        <f t="shared" si="28"/>
        <v>0</v>
      </c>
      <c r="AD33" s="3">
        <f t="shared" si="28"/>
        <v>0</v>
      </c>
      <c r="AE33" s="3">
        <f t="shared" si="28"/>
        <v>0</v>
      </c>
      <c r="AF33" s="3">
        <f t="shared" si="28"/>
        <v>0</v>
      </c>
      <c r="AG33" s="3">
        <f t="shared" si="28"/>
        <v>0</v>
      </c>
      <c r="AH33" s="3">
        <f t="shared" si="28"/>
        <v>0</v>
      </c>
      <c r="AI33" s="3">
        <f t="shared" si="28"/>
        <v>0</v>
      </c>
      <c r="AJ33" s="3">
        <f t="shared" si="28"/>
        <v>0</v>
      </c>
      <c r="AK33" s="3">
        <f t="shared" si="28"/>
        <v>0</v>
      </c>
      <c r="AL33" s="3">
        <f t="shared" si="28"/>
        <v>0</v>
      </c>
      <c r="AM33" s="3">
        <f t="shared" si="28"/>
        <v>0</v>
      </c>
      <c r="AN33" s="3">
        <f t="shared" si="28"/>
        <v>0</v>
      </c>
      <c r="AO33" s="3">
        <f t="shared" si="28"/>
        <v>0</v>
      </c>
      <c r="AP33" s="3">
        <f t="shared" si="28"/>
        <v>0</v>
      </c>
      <c r="AQ33" s="3">
        <f t="shared" si="28"/>
        <v>0</v>
      </c>
      <c r="AR33" s="3">
        <f t="shared" si="28"/>
        <v>0</v>
      </c>
      <c r="AS33" s="3">
        <f t="shared" si="28"/>
        <v>0</v>
      </c>
      <c r="AT33" s="3">
        <f t="shared" si="28"/>
        <v>0</v>
      </c>
      <c r="AU33" s="3">
        <f t="shared" si="28"/>
        <v>0</v>
      </c>
      <c r="AV33" s="3">
        <f t="shared" si="28"/>
        <v>0</v>
      </c>
      <c r="AW33" s="3">
        <f t="shared" si="28"/>
        <v>0</v>
      </c>
      <c r="AX33" s="3">
        <f t="shared" si="28"/>
        <v>0</v>
      </c>
      <c r="AY33" s="3">
        <f t="shared" si="28"/>
        <v>0</v>
      </c>
      <c r="AZ33" s="3">
        <f t="shared" si="28"/>
        <v>0</v>
      </c>
      <c r="BA33" s="3">
        <f t="shared" si="28"/>
        <v>0</v>
      </c>
      <c r="BB33" s="3">
        <f t="shared" si="28"/>
        <v>0</v>
      </c>
      <c r="BC33" s="3">
        <f t="shared" si="28"/>
        <v>0</v>
      </c>
      <c r="BD33" s="3">
        <f t="shared" si="28"/>
        <v>0</v>
      </c>
      <c r="BE33" s="3">
        <f t="shared" si="28"/>
        <v>0</v>
      </c>
      <c r="BF33" s="3">
        <f t="shared" si="28"/>
        <v>0</v>
      </c>
      <c r="BG33" s="3">
        <f t="shared" si="28"/>
        <v>0</v>
      </c>
      <c r="BH33" s="3">
        <f t="shared" si="28"/>
        <v>0</v>
      </c>
      <c r="BI33" s="3">
        <f t="shared" si="28"/>
        <v>0</v>
      </c>
      <c r="BJ33" s="3">
        <f t="shared" si="28"/>
        <v>0</v>
      </c>
      <c r="BK33" s="3">
        <f t="shared" si="28"/>
        <v>0</v>
      </c>
      <c r="BL33" s="3">
        <f t="shared" si="28"/>
        <v>0</v>
      </c>
      <c r="BM33" s="3">
        <f t="shared" si="28"/>
        <v>0</v>
      </c>
      <c r="BN33" s="3">
        <f t="shared" si="28"/>
        <v>0</v>
      </c>
      <c r="BO33" s="3">
        <f t="shared" si="28"/>
        <v>0</v>
      </c>
      <c r="BP33" s="3">
        <f t="shared" ref="BP33:CH33" si="29">IF(SUM($C$19:$N$19)=0,0,BO33+BP15)</f>
        <v>0</v>
      </c>
      <c r="BQ33" s="3">
        <f t="shared" si="29"/>
        <v>0</v>
      </c>
      <c r="BR33" s="3">
        <f t="shared" si="29"/>
        <v>0</v>
      </c>
      <c r="BS33" s="3">
        <f t="shared" si="29"/>
        <v>0</v>
      </c>
      <c r="BT33" s="3">
        <f t="shared" si="29"/>
        <v>0</v>
      </c>
      <c r="BU33" s="3">
        <f t="shared" si="29"/>
        <v>0</v>
      </c>
      <c r="BV33" s="3">
        <f t="shared" si="29"/>
        <v>0</v>
      </c>
      <c r="BW33" s="3">
        <f t="shared" si="29"/>
        <v>0</v>
      </c>
      <c r="BX33" s="3">
        <f t="shared" si="29"/>
        <v>0</v>
      </c>
      <c r="BY33" s="3">
        <f t="shared" si="29"/>
        <v>0</v>
      </c>
      <c r="BZ33" s="3">
        <f t="shared" si="29"/>
        <v>0</v>
      </c>
      <c r="CA33" s="3">
        <f t="shared" si="29"/>
        <v>0</v>
      </c>
      <c r="CB33" s="3">
        <f t="shared" si="29"/>
        <v>0</v>
      </c>
      <c r="CC33" s="3">
        <f t="shared" si="29"/>
        <v>0</v>
      </c>
      <c r="CD33" s="3">
        <f t="shared" si="29"/>
        <v>0</v>
      </c>
      <c r="CE33" s="3">
        <f t="shared" si="29"/>
        <v>0</v>
      </c>
      <c r="CF33" s="3">
        <f t="shared" si="29"/>
        <v>0</v>
      </c>
      <c r="CG33" s="3">
        <f t="shared" si="29"/>
        <v>0</v>
      </c>
      <c r="CH33" s="12">
        <f t="shared" si="29"/>
        <v>0</v>
      </c>
    </row>
    <row r="34" spans="1:86" x14ac:dyDescent="0.3">
      <c r="A34" s="563"/>
      <c r="B34" s="11" t="str">
        <f t="shared" si="7"/>
        <v>Refrigeration</v>
      </c>
      <c r="C34" s="3">
        <f t="shared" si="7"/>
        <v>0</v>
      </c>
      <c r="D34" s="3">
        <f t="shared" ref="D34:BO34" si="30">IF(SUM($C$19:$N$19)=0,0,C34+D16)</f>
        <v>0</v>
      </c>
      <c r="E34" s="3">
        <f t="shared" si="30"/>
        <v>0</v>
      </c>
      <c r="F34" s="3">
        <f t="shared" si="30"/>
        <v>0</v>
      </c>
      <c r="G34" s="3">
        <f t="shared" si="30"/>
        <v>0</v>
      </c>
      <c r="H34" s="3">
        <f t="shared" si="30"/>
        <v>0</v>
      </c>
      <c r="I34" s="3">
        <f t="shared" si="30"/>
        <v>0</v>
      </c>
      <c r="J34" s="3">
        <f t="shared" si="30"/>
        <v>0</v>
      </c>
      <c r="K34" s="3">
        <f t="shared" si="30"/>
        <v>0</v>
      </c>
      <c r="L34" s="3">
        <f t="shared" si="30"/>
        <v>0</v>
      </c>
      <c r="M34" s="3">
        <f t="shared" si="30"/>
        <v>0</v>
      </c>
      <c r="N34" s="3">
        <f t="shared" si="30"/>
        <v>0</v>
      </c>
      <c r="O34" s="3">
        <f t="shared" si="30"/>
        <v>0</v>
      </c>
      <c r="P34" s="3">
        <f t="shared" si="30"/>
        <v>0</v>
      </c>
      <c r="Q34" s="3">
        <f t="shared" si="30"/>
        <v>0</v>
      </c>
      <c r="R34" s="3">
        <f t="shared" si="30"/>
        <v>0</v>
      </c>
      <c r="S34" s="3">
        <f t="shared" si="30"/>
        <v>0</v>
      </c>
      <c r="T34" s="3">
        <f t="shared" si="30"/>
        <v>0</v>
      </c>
      <c r="U34" s="3">
        <f t="shared" si="30"/>
        <v>0</v>
      </c>
      <c r="V34" s="3">
        <f t="shared" si="30"/>
        <v>0</v>
      </c>
      <c r="W34" s="3">
        <f t="shared" si="30"/>
        <v>0</v>
      </c>
      <c r="X34" s="3">
        <f t="shared" si="30"/>
        <v>0</v>
      </c>
      <c r="Y34" s="3">
        <f t="shared" si="30"/>
        <v>0</v>
      </c>
      <c r="Z34" s="3">
        <f t="shared" si="30"/>
        <v>0</v>
      </c>
      <c r="AA34" s="3">
        <f t="shared" si="30"/>
        <v>0</v>
      </c>
      <c r="AB34" s="3">
        <f t="shared" si="30"/>
        <v>0</v>
      </c>
      <c r="AC34" s="3">
        <f t="shared" si="30"/>
        <v>0</v>
      </c>
      <c r="AD34" s="3">
        <f t="shared" si="30"/>
        <v>0</v>
      </c>
      <c r="AE34" s="3">
        <f t="shared" si="30"/>
        <v>0</v>
      </c>
      <c r="AF34" s="3">
        <f t="shared" si="30"/>
        <v>0</v>
      </c>
      <c r="AG34" s="3">
        <f t="shared" si="30"/>
        <v>0</v>
      </c>
      <c r="AH34" s="3">
        <f t="shared" si="30"/>
        <v>0</v>
      </c>
      <c r="AI34" s="3">
        <f t="shared" si="30"/>
        <v>0</v>
      </c>
      <c r="AJ34" s="3">
        <f t="shared" si="30"/>
        <v>0</v>
      </c>
      <c r="AK34" s="3">
        <f t="shared" si="30"/>
        <v>0</v>
      </c>
      <c r="AL34" s="3">
        <f t="shared" si="30"/>
        <v>0</v>
      </c>
      <c r="AM34" s="3">
        <f t="shared" si="30"/>
        <v>0</v>
      </c>
      <c r="AN34" s="3">
        <f t="shared" si="30"/>
        <v>0</v>
      </c>
      <c r="AO34" s="3">
        <f t="shared" si="30"/>
        <v>0</v>
      </c>
      <c r="AP34" s="3">
        <f t="shared" si="30"/>
        <v>0</v>
      </c>
      <c r="AQ34" s="3">
        <f t="shared" si="30"/>
        <v>0</v>
      </c>
      <c r="AR34" s="3">
        <f t="shared" si="30"/>
        <v>0</v>
      </c>
      <c r="AS34" s="3">
        <f t="shared" si="30"/>
        <v>0</v>
      </c>
      <c r="AT34" s="3">
        <f t="shared" si="30"/>
        <v>0</v>
      </c>
      <c r="AU34" s="3">
        <f t="shared" si="30"/>
        <v>0</v>
      </c>
      <c r="AV34" s="3">
        <f t="shared" si="30"/>
        <v>0</v>
      </c>
      <c r="AW34" s="3">
        <f t="shared" si="30"/>
        <v>0</v>
      </c>
      <c r="AX34" s="3">
        <f t="shared" si="30"/>
        <v>0</v>
      </c>
      <c r="AY34" s="3">
        <f t="shared" si="30"/>
        <v>0</v>
      </c>
      <c r="AZ34" s="3">
        <f t="shared" si="30"/>
        <v>0</v>
      </c>
      <c r="BA34" s="3">
        <f t="shared" si="30"/>
        <v>0</v>
      </c>
      <c r="BB34" s="3">
        <f t="shared" si="30"/>
        <v>0</v>
      </c>
      <c r="BC34" s="3">
        <f t="shared" si="30"/>
        <v>0</v>
      </c>
      <c r="BD34" s="3">
        <f t="shared" si="30"/>
        <v>0</v>
      </c>
      <c r="BE34" s="3">
        <f t="shared" si="30"/>
        <v>0</v>
      </c>
      <c r="BF34" s="3">
        <f t="shared" si="30"/>
        <v>0</v>
      </c>
      <c r="BG34" s="3">
        <f t="shared" si="30"/>
        <v>0</v>
      </c>
      <c r="BH34" s="3">
        <f t="shared" si="30"/>
        <v>0</v>
      </c>
      <c r="BI34" s="3">
        <f t="shared" si="30"/>
        <v>0</v>
      </c>
      <c r="BJ34" s="3">
        <f t="shared" si="30"/>
        <v>0</v>
      </c>
      <c r="BK34" s="3">
        <f t="shared" si="30"/>
        <v>0</v>
      </c>
      <c r="BL34" s="3">
        <f t="shared" si="30"/>
        <v>0</v>
      </c>
      <c r="BM34" s="3">
        <f t="shared" si="30"/>
        <v>0</v>
      </c>
      <c r="BN34" s="3">
        <f t="shared" si="30"/>
        <v>0</v>
      </c>
      <c r="BO34" s="3">
        <f t="shared" si="30"/>
        <v>0</v>
      </c>
      <c r="BP34" s="3">
        <f t="shared" ref="BP34:CH34" si="31">IF(SUM($C$19:$N$19)=0,0,BO34+BP16)</f>
        <v>0</v>
      </c>
      <c r="BQ34" s="3">
        <f t="shared" si="31"/>
        <v>0</v>
      </c>
      <c r="BR34" s="3">
        <f t="shared" si="31"/>
        <v>0</v>
      </c>
      <c r="BS34" s="3">
        <f t="shared" si="31"/>
        <v>0</v>
      </c>
      <c r="BT34" s="3">
        <f t="shared" si="31"/>
        <v>0</v>
      </c>
      <c r="BU34" s="3">
        <f t="shared" si="31"/>
        <v>0</v>
      </c>
      <c r="BV34" s="3">
        <f t="shared" si="31"/>
        <v>0</v>
      </c>
      <c r="BW34" s="3">
        <f t="shared" si="31"/>
        <v>0</v>
      </c>
      <c r="BX34" s="3">
        <f t="shared" si="31"/>
        <v>0</v>
      </c>
      <c r="BY34" s="3">
        <f t="shared" si="31"/>
        <v>0</v>
      </c>
      <c r="BZ34" s="3">
        <f t="shared" si="31"/>
        <v>0</v>
      </c>
      <c r="CA34" s="3">
        <f t="shared" si="31"/>
        <v>0</v>
      </c>
      <c r="CB34" s="3">
        <f t="shared" si="31"/>
        <v>0</v>
      </c>
      <c r="CC34" s="3">
        <f t="shared" si="31"/>
        <v>0</v>
      </c>
      <c r="CD34" s="3">
        <f t="shared" si="31"/>
        <v>0</v>
      </c>
      <c r="CE34" s="3">
        <f t="shared" si="31"/>
        <v>0</v>
      </c>
      <c r="CF34" s="3">
        <f t="shared" si="31"/>
        <v>0</v>
      </c>
      <c r="CG34" s="3">
        <f t="shared" si="31"/>
        <v>0</v>
      </c>
      <c r="CH34" s="12">
        <f t="shared" si="31"/>
        <v>0</v>
      </c>
    </row>
    <row r="35" spans="1:86" x14ac:dyDescent="0.3">
      <c r="A35" s="563"/>
      <c r="B35" s="11" t="str">
        <f t="shared" si="7"/>
        <v>Water Heating</v>
      </c>
      <c r="C35" s="3">
        <f t="shared" si="7"/>
        <v>0</v>
      </c>
      <c r="D35" s="3">
        <f t="shared" ref="D35:BO35" si="32">IF(SUM($C$19:$N$19)=0,0,C35+D17)</f>
        <v>0</v>
      </c>
      <c r="E35" s="3">
        <f t="shared" si="32"/>
        <v>0</v>
      </c>
      <c r="F35" s="3">
        <f t="shared" si="32"/>
        <v>0</v>
      </c>
      <c r="G35" s="3">
        <f t="shared" si="32"/>
        <v>0</v>
      </c>
      <c r="H35" s="3">
        <f t="shared" si="32"/>
        <v>0</v>
      </c>
      <c r="I35" s="3">
        <f t="shared" si="32"/>
        <v>0</v>
      </c>
      <c r="J35" s="3">
        <f t="shared" si="32"/>
        <v>0</v>
      </c>
      <c r="K35" s="3">
        <f t="shared" si="32"/>
        <v>0</v>
      </c>
      <c r="L35" s="3">
        <f t="shared" si="32"/>
        <v>0</v>
      </c>
      <c r="M35" s="3">
        <f t="shared" si="32"/>
        <v>0</v>
      </c>
      <c r="N35" s="3">
        <f t="shared" si="32"/>
        <v>0</v>
      </c>
      <c r="O35" s="3">
        <f t="shared" si="32"/>
        <v>0</v>
      </c>
      <c r="P35" s="3">
        <f t="shared" si="32"/>
        <v>0</v>
      </c>
      <c r="Q35" s="3">
        <f t="shared" si="32"/>
        <v>0</v>
      </c>
      <c r="R35" s="3">
        <f t="shared" si="32"/>
        <v>0</v>
      </c>
      <c r="S35" s="3">
        <f t="shared" si="32"/>
        <v>0</v>
      </c>
      <c r="T35" s="3">
        <f t="shared" si="32"/>
        <v>0</v>
      </c>
      <c r="U35" s="3">
        <f t="shared" si="32"/>
        <v>0</v>
      </c>
      <c r="V35" s="3">
        <f t="shared" si="32"/>
        <v>0</v>
      </c>
      <c r="W35" s="3">
        <f t="shared" si="32"/>
        <v>0</v>
      </c>
      <c r="X35" s="3">
        <f t="shared" si="32"/>
        <v>0</v>
      </c>
      <c r="Y35" s="3">
        <f t="shared" si="32"/>
        <v>0</v>
      </c>
      <c r="Z35" s="3">
        <f t="shared" si="32"/>
        <v>0</v>
      </c>
      <c r="AA35" s="3">
        <f t="shared" si="32"/>
        <v>0</v>
      </c>
      <c r="AB35" s="3">
        <f t="shared" si="32"/>
        <v>0</v>
      </c>
      <c r="AC35" s="3">
        <f t="shared" si="32"/>
        <v>0</v>
      </c>
      <c r="AD35" s="3">
        <f t="shared" si="32"/>
        <v>0</v>
      </c>
      <c r="AE35" s="3">
        <f t="shared" si="32"/>
        <v>0</v>
      </c>
      <c r="AF35" s="3">
        <f t="shared" si="32"/>
        <v>0</v>
      </c>
      <c r="AG35" s="3">
        <f t="shared" si="32"/>
        <v>0</v>
      </c>
      <c r="AH35" s="3">
        <f t="shared" si="32"/>
        <v>0</v>
      </c>
      <c r="AI35" s="3">
        <f t="shared" si="32"/>
        <v>0</v>
      </c>
      <c r="AJ35" s="3">
        <f t="shared" si="32"/>
        <v>0</v>
      </c>
      <c r="AK35" s="3">
        <f t="shared" si="32"/>
        <v>0</v>
      </c>
      <c r="AL35" s="3">
        <f t="shared" si="32"/>
        <v>0</v>
      </c>
      <c r="AM35" s="3">
        <f t="shared" si="32"/>
        <v>0</v>
      </c>
      <c r="AN35" s="3">
        <f t="shared" si="32"/>
        <v>0</v>
      </c>
      <c r="AO35" s="3">
        <f t="shared" si="32"/>
        <v>0</v>
      </c>
      <c r="AP35" s="3">
        <f t="shared" si="32"/>
        <v>0</v>
      </c>
      <c r="AQ35" s="3">
        <f t="shared" si="32"/>
        <v>0</v>
      </c>
      <c r="AR35" s="3">
        <f t="shared" si="32"/>
        <v>0</v>
      </c>
      <c r="AS35" s="3">
        <f t="shared" si="32"/>
        <v>0</v>
      </c>
      <c r="AT35" s="3">
        <f t="shared" si="32"/>
        <v>0</v>
      </c>
      <c r="AU35" s="3">
        <f t="shared" si="32"/>
        <v>0</v>
      </c>
      <c r="AV35" s="3">
        <f t="shared" si="32"/>
        <v>0</v>
      </c>
      <c r="AW35" s="3">
        <f t="shared" si="32"/>
        <v>0</v>
      </c>
      <c r="AX35" s="3">
        <f t="shared" si="32"/>
        <v>0</v>
      </c>
      <c r="AY35" s="3">
        <f t="shared" si="32"/>
        <v>0</v>
      </c>
      <c r="AZ35" s="3">
        <f t="shared" si="32"/>
        <v>0</v>
      </c>
      <c r="BA35" s="3">
        <f t="shared" si="32"/>
        <v>0</v>
      </c>
      <c r="BB35" s="3">
        <f t="shared" si="32"/>
        <v>0</v>
      </c>
      <c r="BC35" s="3">
        <f t="shared" si="32"/>
        <v>0</v>
      </c>
      <c r="BD35" s="3">
        <f t="shared" si="32"/>
        <v>0</v>
      </c>
      <c r="BE35" s="3">
        <f t="shared" si="32"/>
        <v>0</v>
      </c>
      <c r="BF35" s="3">
        <f t="shared" si="32"/>
        <v>0</v>
      </c>
      <c r="BG35" s="3">
        <f t="shared" si="32"/>
        <v>0</v>
      </c>
      <c r="BH35" s="3">
        <f t="shared" si="32"/>
        <v>0</v>
      </c>
      <c r="BI35" s="3">
        <f t="shared" si="32"/>
        <v>0</v>
      </c>
      <c r="BJ35" s="3">
        <f t="shared" si="32"/>
        <v>0</v>
      </c>
      <c r="BK35" s="3">
        <f t="shared" si="32"/>
        <v>0</v>
      </c>
      <c r="BL35" s="3">
        <f t="shared" si="32"/>
        <v>0</v>
      </c>
      <c r="BM35" s="3">
        <f t="shared" si="32"/>
        <v>0</v>
      </c>
      <c r="BN35" s="3">
        <f t="shared" si="32"/>
        <v>0</v>
      </c>
      <c r="BO35" s="3">
        <f t="shared" si="32"/>
        <v>0</v>
      </c>
      <c r="BP35" s="3">
        <f t="shared" ref="BP35:CH35" si="33">IF(SUM($C$19:$N$19)=0,0,BO35+BP17)</f>
        <v>0</v>
      </c>
      <c r="BQ35" s="3">
        <f t="shared" si="33"/>
        <v>0</v>
      </c>
      <c r="BR35" s="3">
        <f t="shared" si="33"/>
        <v>0</v>
      </c>
      <c r="BS35" s="3">
        <f t="shared" si="33"/>
        <v>0</v>
      </c>
      <c r="BT35" s="3">
        <f t="shared" si="33"/>
        <v>0</v>
      </c>
      <c r="BU35" s="3">
        <f t="shared" si="33"/>
        <v>0</v>
      </c>
      <c r="BV35" s="3">
        <f t="shared" si="33"/>
        <v>0</v>
      </c>
      <c r="BW35" s="3">
        <f t="shared" si="33"/>
        <v>0</v>
      </c>
      <c r="BX35" s="3">
        <f t="shared" si="33"/>
        <v>0</v>
      </c>
      <c r="BY35" s="3">
        <f t="shared" si="33"/>
        <v>0</v>
      </c>
      <c r="BZ35" s="3">
        <f t="shared" si="33"/>
        <v>0</v>
      </c>
      <c r="CA35" s="3">
        <f t="shared" si="33"/>
        <v>0</v>
      </c>
      <c r="CB35" s="3">
        <f t="shared" si="33"/>
        <v>0</v>
      </c>
      <c r="CC35" s="3">
        <f t="shared" si="33"/>
        <v>0</v>
      </c>
      <c r="CD35" s="3">
        <f t="shared" si="33"/>
        <v>0</v>
      </c>
      <c r="CE35" s="3">
        <f t="shared" si="33"/>
        <v>0</v>
      </c>
      <c r="CF35" s="3">
        <f t="shared" si="33"/>
        <v>0</v>
      </c>
      <c r="CG35" s="3">
        <f t="shared" si="33"/>
        <v>0</v>
      </c>
      <c r="CH35" s="12">
        <f t="shared" si="33"/>
        <v>0</v>
      </c>
    </row>
    <row r="36" spans="1:86" ht="15" customHeight="1" x14ac:dyDescent="0.3">
      <c r="A36" s="563"/>
      <c r="B36" s="11" t="str">
        <f t="shared" si="7"/>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35">
      <c r="A37" s="564"/>
      <c r="B37" s="224" t="str">
        <f t="shared" si="7"/>
        <v>Monthly kWh</v>
      </c>
      <c r="C37" s="280">
        <f>SUM(C23:C36)</f>
        <v>0</v>
      </c>
      <c r="D37" s="280">
        <f t="shared" ref="D37:BO37" si="34">SUM(D23:D36)</f>
        <v>0</v>
      </c>
      <c r="E37" s="280">
        <f t="shared" si="34"/>
        <v>0</v>
      </c>
      <c r="F37" s="280">
        <f t="shared" si="34"/>
        <v>0</v>
      </c>
      <c r="G37" s="280">
        <f t="shared" si="34"/>
        <v>0</v>
      </c>
      <c r="H37" s="280">
        <f t="shared" si="34"/>
        <v>0</v>
      </c>
      <c r="I37" s="280">
        <f t="shared" si="34"/>
        <v>0</v>
      </c>
      <c r="J37" s="280">
        <f t="shared" si="34"/>
        <v>0</v>
      </c>
      <c r="K37" s="280">
        <f t="shared" si="34"/>
        <v>0</v>
      </c>
      <c r="L37" s="280">
        <f t="shared" si="34"/>
        <v>0</v>
      </c>
      <c r="M37" s="280">
        <f t="shared" si="34"/>
        <v>0</v>
      </c>
      <c r="N37" s="280">
        <f t="shared" si="34"/>
        <v>0</v>
      </c>
      <c r="O37" s="280">
        <f t="shared" si="34"/>
        <v>0</v>
      </c>
      <c r="P37" s="280">
        <f t="shared" si="34"/>
        <v>0</v>
      </c>
      <c r="Q37" s="280">
        <f t="shared" si="34"/>
        <v>0</v>
      </c>
      <c r="R37" s="280">
        <f t="shared" si="34"/>
        <v>0</v>
      </c>
      <c r="S37" s="280">
        <f t="shared" si="34"/>
        <v>0</v>
      </c>
      <c r="T37" s="280">
        <f t="shared" si="34"/>
        <v>0</v>
      </c>
      <c r="U37" s="280">
        <f t="shared" si="34"/>
        <v>0</v>
      </c>
      <c r="V37" s="280">
        <f t="shared" si="34"/>
        <v>0</v>
      </c>
      <c r="W37" s="280">
        <f t="shared" si="34"/>
        <v>0</v>
      </c>
      <c r="X37" s="280">
        <f t="shared" si="34"/>
        <v>0</v>
      </c>
      <c r="Y37" s="280">
        <f t="shared" si="34"/>
        <v>0</v>
      </c>
      <c r="Z37" s="280">
        <f t="shared" si="34"/>
        <v>0</v>
      </c>
      <c r="AA37" s="280">
        <f t="shared" si="34"/>
        <v>0</v>
      </c>
      <c r="AB37" s="280">
        <f t="shared" si="34"/>
        <v>0</v>
      </c>
      <c r="AC37" s="280">
        <f t="shared" si="34"/>
        <v>0</v>
      </c>
      <c r="AD37" s="280">
        <f t="shared" si="34"/>
        <v>0</v>
      </c>
      <c r="AE37" s="280">
        <f t="shared" si="34"/>
        <v>0</v>
      </c>
      <c r="AF37" s="280">
        <f t="shared" si="34"/>
        <v>0</v>
      </c>
      <c r="AG37" s="280">
        <f t="shared" si="34"/>
        <v>0</v>
      </c>
      <c r="AH37" s="280">
        <f t="shared" si="34"/>
        <v>0</v>
      </c>
      <c r="AI37" s="280">
        <f t="shared" si="34"/>
        <v>0</v>
      </c>
      <c r="AJ37" s="280">
        <f t="shared" si="34"/>
        <v>0</v>
      </c>
      <c r="AK37" s="280">
        <f t="shared" si="34"/>
        <v>0</v>
      </c>
      <c r="AL37" s="280">
        <f t="shared" si="34"/>
        <v>0</v>
      </c>
      <c r="AM37" s="280">
        <f t="shared" si="34"/>
        <v>0</v>
      </c>
      <c r="AN37" s="280">
        <f t="shared" si="34"/>
        <v>0</v>
      </c>
      <c r="AO37" s="280">
        <f t="shared" si="34"/>
        <v>0</v>
      </c>
      <c r="AP37" s="280">
        <f t="shared" si="34"/>
        <v>0</v>
      </c>
      <c r="AQ37" s="280">
        <f t="shared" si="34"/>
        <v>0</v>
      </c>
      <c r="AR37" s="280">
        <f t="shared" si="34"/>
        <v>0</v>
      </c>
      <c r="AS37" s="280">
        <f t="shared" si="34"/>
        <v>0</v>
      </c>
      <c r="AT37" s="280">
        <f t="shared" si="34"/>
        <v>0</v>
      </c>
      <c r="AU37" s="280">
        <f t="shared" si="34"/>
        <v>0</v>
      </c>
      <c r="AV37" s="280">
        <f t="shared" si="34"/>
        <v>0</v>
      </c>
      <c r="AW37" s="280">
        <f t="shared" si="34"/>
        <v>0</v>
      </c>
      <c r="AX37" s="280">
        <f t="shared" si="34"/>
        <v>0</v>
      </c>
      <c r="AY37" s="280">
        <f t="shared" si="34"/>
        <v>0</v>
      </c>
      <c r="AZ37" s="280">
        <f t="shared" si="34"/>
        <v>0</v>
      </c>
      <c r="BA37" s="280">
        <f t="shared" si="34"/>
        <v>0</v>
      </c>
      <c r="BB37" s="280">
        <f t="shared" si="34"/>
        <v>0</v>
      </c>
      <c r="BC37" s="280">
        <f t="shared" si="34"/>
        <v>0</v>
      </c>
      <c r="BD37" s="280">
        <f t="shared" si="34"/>
        <v>0</v>
      </c>
      <c r="BE37" s="280">
        <f t="shared" si="34"/>
        <v>0</v>
      </c>
      <c r="BF37" s="280">
        <f t="shared" si="34"/>
        <v>0</v>
      </c>
      <c r="BG37" s="280">
        <f t="shared" si="34"/>
        <v>0</v>
      </c>
      <c r="BH37" s="280">
        <f t="shared" si="34"/>
        <v>0</v>
      </c>
      <c r="BI37" s="280">
        <f t="shared" si="34"/>
        <v>0</v>
      </c>
      <c r="BJ37" s="280">
        <f t="shared" si="34"/>
        <v>0</v>
      </c>
      <c r="BK37" s="280">
        <f t="shared" si="34"/>
        <v>0</v>
      </c>
      <c r="BL37" s="280">
        <f t="shared" si="34"/>
        <v>0</v>
      </c>
      <c r="BM37" s="280">
        <f t="shared" si="34"/>
        <v>0</v>
      </c>
      <c r="BN37" s="280">
        <f t="shared" si="34"/>
        <v>0</v>
      </c>
      <c r="BO37" s="280">
        <f t="shared" si="34"/>
        <v>0</v>
      </c>
      <c r="BP37" s="280">
        <f t="shared" ref="BP37:CH37" si="35">SUM(BP23:BP36)</f>
        <v>0</v>
      </c>
      <c r="BQ37" s="280">
        <f t="shared" si="35"/>
        <v>0</v>
      </c>
      <c r="BR37" s="280">
        <f t="shared" si="35"/>
        <v>0</v>
      </c>
      <c r="BS37" s="280">
        <f t="shared" si="35"/>
        <v>0</v>
      </c>
      <c r="BT37" s="280">
        <f t="shared" si="35"/>
        <v>0</v>
      </c>
      <c r="BU37" s="280">
        <f t="shared" si="35"/>
        <v>0</v>
      </c>
      <c r="BV37" s="280">
        <f t="shared" si="35"/>
        <v>0</v>
      </c>
      <c r="BW37" s="280">
        <f t="shared" si="35"/>
        <v>0</v>
      </c>
      <c r="BX37" s="280">
        <f t="shared" si="35"/>
        <v>0</v>
      </c>
      <c r="BY37" s="280">
        <f t="shared" si="35"/>
        <v>0</v>
      </c>
      <c r="BZ37" s="280">
        <f t="shared" si="35"/>
        <v>0</v>
      </c>
      <c r="CA37" s="280">
        <f t="shared" si="35"/>
        <v>0</v>
      </c>
      <c r="CB37" s="280">
        <f t="shared" si="35"/>
        <v>0</v>
      </c>
      <c r="CC37" s="280">
        <f t="shared" si="35"/>
        <v>0</v>
      </c>
      <c r="CD37" s="280">
        <f t="shared" si="35"/>
        <v>0</v>
      </c>
      <c r="CE37" s="280">
        <f t="shared" si="35"/>
        <v>0</v>
      </c>
      <c r="CF37" s="280">
        <f t="shared" si="35"/>
        <v>0</v>
      </c>
      <c r="CG37" s="280">
        <f t="shared" si="35"/>
        <v>0</v>
      </c>
      <c r="CH37" s="283">
        <f t="shared" si="35"/>
        <v>0</v>
      </c>
    </row>
    <row r="38" spans="1:86" x14ac:dyDescent="0.3">
      <c r="A38" s="8"/>
      <c r="B38" s="303"/>
      <c r="C38" s="9"/>
      <c r="D38" s="303"/>
      <c r="E38" s="9"/>
      <c r="F38" s="303"/>
      <c r="G38" s="303"/>
      <c r="H38" s="9"/>
      <c r="I38" s="303"/>
      <c r="J38" s="303"/>
      <c r="K38" s="9"/>
      <c r="L38" s="303"/>
      <c r="M38" s="303"/>
      <c r="N38" s="355" t="s">
        <v>195</v>
      </c>
      <c r="O38" s="354">
        <f>SUM(C5:N18)</f>
        <v>0</v>
      </c>
      <c r="P38" s="303"/>
      <c r="Q38" s="9"/>
      <c r="R38" s="303"/>
      <c r="S38" s="303"/>
      <c r="T38" s="9"/>
      <c r="U38" s="303"/>
      <c r="V38" s="303"/>
      <c r="W38" s="9"/>
      <c r="X38" s="303"/>
      <c r="Y38" s="303"/>
      <c r="Z38" s="9"/>
      <c r="AA38" s="303"/>
      <c r="AB38" s="303"/>
      <c r="AC38" s="9"/>
      <c r="AD38" s="303"/>
      <c r="AE38" s="303"/>
      <c r="AF38" s="9"/>
      <c r="AG38" s="303"/>
      <c r="AH38" s="303"/>
      <c r="AI38" s="9"/>
      <c r="AJ38" s="303"/>
      <c r="AK38" s="303"/>
      <c r="AL38" s="9"/>
      <c r="AM38" s="303"/>
      <c r="AN38" s="303"/>
      <c r="AO38" s="9"/>
      <c r="AP38" s="303"/>
      <c r="AQ38" s="303"/>
      <c r="AR38" s="9"/>
      <c r="AS38" s="303"/>
      <c r="AT38" s="303"/>
      <c r="AU38" s="9"/>
      <c r="AV38" s="303"/>
      <c r="AW38" s="303"/>
      <c r="AX38" s="9"/>
      <c r="AY38" s="303"/>
      <c r="AZ38" s="303"/>
      <c r="BA38" s="9"/>
      <c r="BB38" s="303"/>
      <c r="BC38" s="303"/>
      <c r="BD38" s="9"/>
      <c r="BE38" s="303"/>
      <c r="BF38" s="303"/>
      <c r="BG38" s="9"/>
      <c r="BH38" s="303"/>
      <c r="BI38" s="303"/>
      <c r="BJ38" s="9"/>
      <c r="BK38" s="303"/>
      <c r="BL38" s="303"/>
      <c r="BM38" s="9"/>
      <c r="BN38" s="303"/>
      <c r="BO38" s="303"/>
      <c r="BP38" s="9"/>
      <c r="BQ38" s="303"/>
      <c r="BR38" s="303"/>
      <c r="BS38" s="9"/>
      <c r="BT38" s="303"/>
      <c r="BU38" s="303"/>
      <c r="BV38" s="9"/>
      <c r="BW38" s="303"/>
      <c r="BX38" s="303"/>
      <c r="BY38" s="9"/>
      <c r="BZ38" s="303"/>
      <c r="CA38" s="303"/>
      <c r="CB38" s="9"/>
      <c r="CC38" s="303"/>
      <c r="CD38" s="303"/>
      <c r="CE38" s="9"/>
      <c r="CF38" s="303"/>
      <c r="CG38" s="303"/>
      <c r="CH38" s="149"/>
    </row>
    <row r="39" spans="1:86" ht="15" thickBot="1" x14ac:dyDescent="0.35">
      <c r="C39" s="148"/>
      <c r="D39" s="148"/>
      <c r="E39" s="148"/>
      <c r="F39" s="148"/>
      <c r="G39" s="148"/>
      <c r="H39" s="148"/>
      <c r="I39" s="148"/>
      <c r="J39" s="148"/>
      <c r="K39" s="148"/>
      <c r="L39" s="148"/>
      <c r="M39" s="148"/>
      <c r="N39" s="148"/>
      <c r="O39" s="148"/>
      <c r="P39" s="148"/>
      <c r="Q39" s="148"/>
      <c r="R39" s="148"/>
      <c r="S39" s="148"/>
      <c r="T39" s="148"/>
      <c r="U39" s="148"/>
      <c r="V39" s="148"/>
      <c r="W39" s="148"/>
      <c r="X39" s="148"/>
      <c r="Y39" s="148"/>
      <c r="Z39" s="148"/>
      <c r="AA39" s="148"/>
      <c r="AB39" s="148"/>
      <c r="AC39" s="148"/>
      <c r="AD39" s="148"/>
      <c r="AE39" s="148"/>
      <c r="AF39" s="148"/>
      <c r="AG39" s="148"/>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c r="BI39" s="148"/>
      <c r="BJ39" s="148"/>
      <c r="BK39" s="148"/>
      <c r="BL39" s="148"/>
      <c r="BM39" s="148"/>
      <c r="BN39" s="148"/>
      <c r="BO39" s="148"/>
      <c r="BP39" s="148"/>
      <c r="BQ39" s="148"/>
      <c r="BR39" s="148"/>
      <c r="BS39" s="148"/>
      <c r="BT39" s="148"/>
      <c r="BU39" s="148"/>
      <c r="BV39" s="148"/>
      <c r="BW39" s="148"/>
      <c r="BX39" s="148"/>
      <c r="BY39" s="148"/>
      <c r="BZ39" s="148"/>
      <c r="CA39" s="148"/>
      <c r="CB39" s="148"/>
      <c r="CC39" s="148"/>
      <c r="CD39" s="148"/>
      <c r="CE39" s="148"/>
      <c r="CF39" s="148"/>
      <c r="CG39" s="148"/>
      <c r="CH39" s="148"/>
    </row>
    <row r="40" spans="1:86" ht="16.2" thickBot="1" x14ac:dyDescent="0.35">
      <c r="A40" s="565" t="s">
        <v>16</v>
      </c>
      <c r="B40" s="18" t="str">
        <f t="shared" ref="B40:B55" si="36">B22</f>
        <v>End Use</v>
      </c>
      <c r="C40" s="176">
        <f>C$4</f>
        <v>44927</v>
      </c>
      <c r="D40" s="176">
        <f t="shared" ref="D40:BO40" si="37">D$4</f>
        <v>44958</v>
      </c>
      <c r="E40" s="176">
        <f t="shared" si="37"/>
        <v>44986</v>
      </c>
      <c r="F40" s="176">
        <f t="shared" si="37"/>
        <v>45017</v>
      </c>
      <c r="G40" s="176">
        <f t="shared" si="37"/>
        <v>45047</v>
      </c>
      <c r="H40" s="176">
        <f t="shared" si="37"/>
        <v>45078</v>
      </c>
      <c r="I40" s="176">
        <f t="shared" si="37"/>
        <v>45108</v>
      </c>
      <c r="J40" s="176">
        <f t="shared" si="37"/>
        <v>45139</v>
      </c>
      <c r="K40" s="176">
        <f t="shared" si="37"/>
        <v>45170</v>
      </c>
      <c r="L40" s="176">
        <f t="shared" si="37"/>
        <v>45200</v>
      </c>
      <c r="M40" s="176">
        <f t="shared" si="37"/>
        <v>45231</v>
      </c>
      <c r="N40" s="176">
        <f t="shared" si="37"/>
        <v>45261</v>
      </c>
      <c r="O40" s="176">
        <f t="shared" si="37"/>
        <v>45292</v>
      </c>
      <c r="P40" s="176">
        <f t="shared" si="37"/>
        <v>45323</v>
      </c>
      <c r="Q40" s="176">
        <f t="shared" si="37"/>
        <v>45352</v>
      </c>
      <c r="R40" s="176">
        <f t="shared" si="37"/>
        <v>45383</v>
      </c>
      <c r="S40" s="176">
        <f t="shared" si="37"/>
        <v>45413</v>
      </c>
      <c r="T40" s="176">
        <f t="shared" si="37"/>
        <v>45444</v>
      </c>
      <c r="U40" s="176">
        <f t="shared" si="37"/>
        <v>45474</v>
      </c>
      <c r="V40" s="176">
        <f t="shared" si="37"/>
        <v>45505</v>
      </c>
      <c r="W40" s="176">
        <f t="shared" si="37"/>
        <v>45536</v>
      </c>
      <c r="X40" s="176">
        <f t="shared" si="37"/>
        <v>45566</v>
      </c>
      <c r="Y40" s="176">
        <f t="shared" si="37"/>
        <v>45597</v>
      </c>
      <c r="Z40" s="176">
        <f t="shared" si="37"/>
        <v>45627</v>
      </c>
      <c r="AA40" s="176">
        <f t="shared" si="37"/>
        <v>45658</v>
      </c>
      <c r="AB40" s="176">
        <f t="shared" si="37"/>
        <v>45689</v>
      </c>
      <c r="AC40" s="176">
        <f t="shared" si="37"/>
        <v>45717</v>
      </c>
      <c r="AD40" s="176">
        <f t="shared" si="37"/>
        <v>45748</v>
      </c>
      <c r="AE40" s="176">
        <f t="shared" si="37"/>
        <v>45778</v>
      </c>
      <c r="AF40" s="176">
        <f t="shared" si="37"/>
        <v>45809</v>
      </c>
      <c r="AG40" s="176">
        <f t="shared" si="37"/>
        <v>45839</v>
      </c>
      <c r="AH40" s="176">
        <f t="shared" si="37"/>
        <v>45870</v>
      </c>
      <c r="AI40" s="176">
        <f t="shared" si="37"/>
        <v>45901</v>
      </c>
      <c r="AJ40" s="176">
        <f t="shared" si="37"/>
        <v>45931</v>
      </c>
      <c r="AK40" s="176">
        <f t="shared" si="37"/>
        <v>45962</v>
      </c>
      <c r="AL40" s="176">
        <f t="shared" si="37"/>
        <v>45992</v>
      </c>
      <c r="AM40" s="176">
        <f t="shared" si="37"/>
        <v>46023</v>
      </c>
      <c r="AN40" s="176">
        <f t="shared" si="37"/>
        <v>46054</v>
      </c>
      <c r="AO40" s="176">
        <f t="shared" si="37"/>
        <v>46082</v>
      </c>
      <c r="AP40" s="176">
        <f t="shared" si="37"/>
        <v>46113</v>
      </c>
      <c r="AQ40" s="176">
        <f t="shared" si="37"/>
        <v>46143</v>
      </c>
      <c r="AR40" s="176">
        <f t="shared" si="37"/>
        <v>46174</v>
      </c>
      <c r="AS40" s="176">
        <f t="shared" si="37"/>
        <v>46204</v>
      </c>
      <c r="AT40" s="176">
        <f t="shared" si="37"/>
        <v>46235</v>
      </c>
      <c r="AU40" s="176">
        <f t="shared" si="37"/>
        <v>46266</v>
      </c>
      <c r="AV40" s="176">
        <f t="shared" si="37"/>
        <v>46296</v>
      </c>
      <c r="AW40" s="176">
        <f t="shared" si="37"/>
        <v>46327</v>
      </c>
      <c r="AX40" s="176">
        <f t="shared" si="37"/>
        <v>46357</v>
      </c>
      <c r="AY40" s="176">
        <f t="shared" si="37"/>
        <v>46388</v>
      </c>
      <c r="AZ40" s="176">
        <f t="shared" si="37"/>
        <v>46419</v>
      </c>
      <c r="BA40" s="176">
        <f t="shared" si="37"/>
        <v>46447</v>
      </c>
      <c r="BB40" s="176">
        <f t="shared" si="37"/>
        <v>46478</v>
      </c>
      <c r="BC40" s="176">
        <f t="shared" si="37"/>
        <v>46508</v>
      </c>
      <c r="BD40" s="176">
        <f t="shared" si="37"/>
        <v>46539</v>
      </c>
      <c r="BE40" s="176">
        <f t="shared" si="37"/>
        <v>46569</v>
      </c>
      <c r="BF40" s="176">
        <f t="shared" si="37"/>
        <v>46600</v>
      </c>
      <c r="BG40" s="176">
        <f t="shared" si="37"/>
        <v>46631</v>
      </c>
      <c r="BH40" s="176">
        <f t="shared" si="37"/>
        <v>46661</v>
      </c>
      <c r="BI40" s="176">
        <f t="shared" si="37"/>
        <v>46692</v>
      </c>
      <c r="BJ40" s="176">
        <f t="shared" si="37"/>
        <v>46722</v>
      </c>
      <c r="BK40" s="176">
        <f t="shared" si="37"/>
        <v>46753</v>
      </c>
      <c r="BL40" s="176">
        <f t="shared" si="37"/>
        <v>46784</v>
      </c>
      <c r="BM40" s="176">
        <f t="shared" si="37"/>
        <v>46813</v>
      </c>
      <c r="BN40" s="176">
        <f t="shared" si="37"/>
        <v>46844</v>
      </c>
      <c r="BO40" s="176">
        <f t="shared" si="37"/>
        <v>46874</v>
      </c>
      <c r="BP40" s="176">
        <f t="shared" ref="BP40:CH40" si="38">BP$4</f>
        <v>46905</v>
      </c>
      <c r="BQ40" s="176">
        <f t="shared" si="38"/>
        <v>46935</v>
      </c>
      <c r="BR40" s="176">
        <f t="shared" si="38"/>
        <v>46966</v>
      </c>
      <c r="BS40" s="176">
        <f t="shared" si="38"/>
        <v>46997</v>
      </c>
      <c r="BT40" s="176">
        <f t="shared" si="38"/>
        <v>47027</v>
      </c>
      <c r="BU40" s="176">
        <f t="shared" si="38"/>
        <v>47058</v>
      </c>
      <c r="BV40" s="176">
        <f t="shared" si="38"/>
        <v>47088</v>
      </c>
      <c r="BW40" s="176">
        <f t="shared" si="38"/>
        <v>47119</v>
      </c>
      <c r="BX40" s="176">
        <f t="shared" si="38"/>
        <v>47150</v>
      </c>
      <c r="BY40" s="176">
        <f t="shared" si="38"/>
        <v>47178</v>
      </c>
      <c r="BZ40" s="176">
        <f t="shared" si="38"/>
        <v>47209</v>
      </c>
      <c r="CA40" s="176">
        <f t="shared" si="38"/>
        <v>47239</v>
      </c>
      <c r="CB40" s="176">
        <f t="shared" si="38"/>
        <v>47270</v>
      </c>
      <c r="CC40" s="176">
        <f t="shared" si="38"/>
        <v>47300</v>
      </c>
      <c r="CD40" s="176">
        <f t="shared" si="38"/>
        <v>47331</v>
      </c>
      <c r="CE40" s="176">
        <f t="shared" si="38"/>
        <v>47362</v>
      </c>
      <c r="CF40" s="176">
        <f t="shared" si="38"/>
        <v>47392</v>
      </c>
      <c r="CG40" s="176">
        <f t="shared" si="38"/>
        <v>47423</v>
      </c>
      <c r="CH40" s="177">
        <f t="shared" si="38"/>
        <v>47453</v>
      </c>
    </row>
    <row r="41" spans="1:86" ht="15" customHeight="1" x14ac:dyDescent="0.3">
      <c r="A41" s="566"/>
      <c r="B41" s="11" t="str">
        <f t="shared" si="36"/>
        <v>Air Comp</v>
      </c>
      <c r="C41" s="3">
        <v>0</v>
      </c>
      <c r="D41" s="3">
        <v>0</v>
      </c>
      <c r="E41" s="3">
        <v>0</v>
      </c>
      <c r="F41" s="3">
        <v>0</v>
      </c>
      <c r="G41" s="3">
        <f>F41</f>
        <v>0</v>
      </c>
      <c r="H41" s="3">
        <f t="shared" ref="H41:BS41" si="39">G41</f>
        <v>0</v>
      </c>
      <c r="I41" s="3">
        <f t="shared" si="39"/>
        <v>0</v>
      </c>
      <c r="J41" s="3">
        <f t="shared" si="39"/>
        <v>0</v>
      </c>
      <c r="K41" s="3">
        <f t="shared" si="39"/>
        <v>0</v>
      </c>
      <c r="L41" s="3">
        <f t="shared" si="39"/>
        <v>0</v>
      </c>
      <c r="M41" s="3">
        <f t="shared" si="39"/>
        <v>0</v>
      </c>
      <c r="N41" s="3">
        <f t="shared" si="39"/>
        <v>0</v>
      </c>
      <c r="O41" s="3">
        <f t="shared" si="39"/>
        <v>0</v>
      </c>
      <c r="P41" s="3">
        <f t="shared" si="39"/>
        <v>0</v>
      </c>
      <c r="Q41" s="3">
        <f t="shared" si="39"/>
        <v>0</v>
      </c>
      <c r="R41" s="3">
        <f t="shared" si="39"/>
        <v>0</v>
      </c>
      <c r="S41" s="3">
        <f t="shared" si="39"/>
        <v>0</v>
      </c>
      <c r="T41" s="3">
        <f t="shared" si="39"/>
        <v>0</v>
      </c>
      <c r="U41" s="3">
        <f t="shared" si="39"/>
        <v>0</v>
      </c>
      <c r="V41" s="3">
        <f t="shared" si="39"/>
        <v>0</v>
      </c>
      <c r="W41" s="3">
        <f t="shared" si="39"/>
        <v>0</v>
      </c>
      <c r="X41" s="3">
        <f t="shared" si="39"/>
        <v>0</v>
      </c>
      <c r="Y41" s="3">
        <f t="shared" si="39"/>
        <v>0</v>
      </c>
      <c r="Z41" s="3">
        <f t="shared" si="39"/>
        <v>0</v>
      </c>
      <c r="AA41" s="3">
        <f t="shared" si="39"/>
        <v>0</v>
      </c>
      <c r="AB41" s="3">
        <f t="shared" si="39"/>
        <v>0</v>
      </c>
      <c r="AC41" s="3">
        <f t="shared" si="39"/>
        <v>0</v>
      </c>
      <c r="AD41" s="3">
        <f t="shared" si="39"/>
        <v>0</v>
      </c>
      <c r="AE41" s="3">
        <f t="shared" si="39"/>
        <v>0</v>
      </c>
      <c r="AF41" s="3">
        <f t="shared" si="39"/>
        <v>0</v>
      </c>
      <c r="AG41" s="3">
        <f t="shared" si="39"/>
        <v>0</v>
      </c>
      <c r="AH41" s="3">
        <f t="shared" si="39"/>
        <v>0</v>
      </c>
      <c r="AI41" s="3">
        <f t="shared" si="39"/>
        <v>0</v>
      </c>
      <c r="AJ41" s="3">
        <f t="shared" si="39"/>
        <v>0</v>
      </c>
      <c r="AK41" s="3">
        <f t="shared" si="39"/>
        <v>0</v>
      </c>
      <c r="AL41" s="3">
        <f t="shared" si="39"/>
        <v>0</v>
      </c>
      <c r="AM41" s="3">
        <f t="shared" si="39"/>
        <v>0</v>
      </c>
      <c r="AN41" s="3">
        <f t="shared" si="39"/>
        <v>0</v>
      </c>
      <c r="AO41" s="3">
        <f t="shared" si="39"/>
        <v>0</v>
      </c>
      <c r="AP41" s="3">
        <f t="shared" si="39"/>
        <v>0</v>
      </c>
      <c r="AQ41" s="3">
        <f t="shared" si="39"/>
        <v>0</v>
      </c>
      <c r="AR41" s="3">
        <f t="shared" si="39"/>
        <v>0</v>
      </c>
      <c r="AS41" s="3">
        <f t="shared" si="39"/>
        <v>0</v>
      </c>
      <c r="AT41" s="3">
        <f t="shared" si="39"/>
        <v>0</v>
      </c>
      <c r="AU41" s="3">
        <f t="shared" si="39"/>
        <v>0</v>
      </c>
      <c r="AV41" s="3">
        <f t="shared" si="39"/>
        <v>0</v>
      </c>
      <c r="AW41" s="3">
        <f t="shared" si="39"/>
        <v>0</v>
      </c>
      <c r="AX41" s="3">
        <f t="shared" si="39"/>
        <v>0</v>
      </c>
      <c r="AY41" s="3">
        <f t="shared" si="39"/>
        <v>0</v>
      </c>
      <c r="AZ41" s="3">
        <f t="shared" si="39"/>
        <v>0</v>
      </c>
      <c r="BA41" s="3">
        <f t="shared" si="39"/>
        <v>0</v>
      </c>
      <c r="BB41" s="3">
        <f t="shared" si="39"/>
        <v>0</v>
      </c>
      <c r="BC41" s="3">
        <f t="shared" si="39"/>
        <v>0</v>
      </c>
      <c r="BD41" s="3">
        <f t="shared" si="39"/>
        <v>0</v>
      </c>
      <c r="BE41" s="3">
        <f t="shared" si="39"/>
        <v>0</v>
      </c>
      <c r="BF41" s="3">
        <f t="shared" si="39"/>
        <v>0</v>
      </c>
      <c r="BG41" s="3">
        <f t="shared" si="39"/>
        <v>0</v>
      </c>
      <c r="BH41" s="3">
        <f t="shared" si="39"/>
        <v>0</v>
      </c>
      <c r="BI41" s="3">
        <f t="shared" si="39"/>
        <v>0</v>
      </c>
      <c r="BJ41" s="3">
        <f t="shared" si="39"/>
        <v>0</v>
      </c>
      <c r="BK41" s="3">
        <f t="shared" si="39"/>
        <v>0</v>
      </c>
      <c r="BL41" s="3">
        <f t="shared" si="39"/>
        <v>0</v>
      </c>
      <c r="BM41" s="3">
        <f t="shared" si="39"/>
        <v>0</v>
      </c>
      <c r="BN41" s="3">
        <f t="shared" si="39"/>
        <v>0</v>
      </c>
      <c r="BO41" s="3">
        <f t="shared" si="39"/>
        <v>0</v>
      </c>
      <c r="BP41" s="3">
        <f t="shared" si="39"/>
        <v>0</v>
      </c>
      <c r="BQ41" s="3">
        <f t="shared" si="39"/>
        <v>0</v>
      </c>
      <c r="BR41" s="3">
        <f t="shared" si="39"/>
        <v>0</v>
      </c>
      <c r="BS41" s="3">
        <f t="shared" si="39"/>
        <v>0</v>
      </c>
      <c r="BT41" s="3">
        <f t="shared" ref="BT41:CH41" si="40">BS41</f>
        <v>0</v>
      </c>
      <c r="BU41" s="3">
        <f t="shared" si="40"/>
        <v>0</v>
      </c>
      <c r="BV41" s="3">
        <f t="shared" si="40"/>
        <v>0</v>
      </c>
      <c r="BW41" s="3">
        <f t="shared" si="40"/>
        <v>0</v>
      </c>
      <c r="BX41" s="3">
        <f t="shared" si="40"/>
        <v>0</v>
      </c>
      <c r="BY41" s="3">
        <f t="shared" si="40"/>
        <v>0</v>
      </c>
      <c r="BZ41" s="3">
        <f t="shared" si="40"/>
        <v>0</v>
      </c>
      <c r="CA41" s="3">
        <f t="shared" si="40"/>
        <v>0</v>
      </c>
      <c r="CB41" s="3">
        <f t="shared" si="40"/>
        <v>0</v>
      </c>
      <c r="CC41" s="3">
        <f t="shared" si="40"/>
        <v>0</v>
      </c>
      <c r="CD41" s="3">
        <f t="shared" si="40"/>
        <v>0</v>
      </c>
      <c r="CE41" s="3">
        <f t="shared" si="40"/>
        <v>0</v>
      </c>
      <c r="CF41" s="3">
        <f t="shared" si="40"/>
        <v>0</v>
      </c>
      <c r="CG41" s="3">
        <f t="shared" si="40"/>
        <v>0</v>
      </c>
      <c r="CH41" s="12">
        <f t="shared" si="40"/>
        <v>0</v>
      </c>
    </row>
    <row r="42" spans="1:86" x14ac:dyDescent="0.3">
      <c r="A42" s="566"/>
      <c r="B42" s="13" t="str">
        <f t="shared" si="36"/>
        <v>Building Shell</v>
      </c>
      <c r="C42" s="3">
        <v>0</v>
      </c>
      <c r="D42" s="3">
        <v>0</v>
      </c>
      <c r="E42" s="3">
        <v>0</v>
      </c>
      <c r="F42" s="3">
        <v>0</v>
      </c>
      <c r="G42" s="3">
        <f t="shared" ref="G42:BR42" si="41">F42</f>
        <v>0</v>
      </c>
      <c r="H42" s="3">
        <f t="shared" si="41"/>
        <v>0</v>
      </c>
      <c r="I42" s="3">
        <f t="shared" si="41"/>
        <v>0</v>
      </c>
      <c r="J42" s="3">
        <f t="shared" si="41"/>
        <v>0</v>
      </c>
      <c r="K42" s="3">
        <f t="shared" si="41"/>
        <v>0</v>
      </c>
      <c r="L42" s="3">
        <f t="shared" si="41"/>
        <v>0</v>
      </c>
      <c r="M42" s="3">
        <f t="shared" si="41"/>
        <v>0</v>
      </c>
      <c r="N42" s="3">
        <f t="shared" si="41"/>
        <v>0</v>
      </c>
      <c r="O42" s="3">
        <f t="shared" si="41"/>
        <v>0</v>
      </c>
      <c r="P42" s="3">
        <f t="shared" si="41"/>
        <v>0</v>
      </c>
      <c r="Q42" s="3">
        <f t="shared" si="41"/>
        <v>0</v>
      </c>
      <c r="R42" s="3">
        <f t="shared" si="41"/>
        <v>0</v>
      </c>
      <c r="S42" s="3">
        <f t="shared" si="41"/>
        <v>0</v>
      </c>
      <c r="T42" s="3">
        <f t="shared" si="41"/>
        <v>0</v>
      </c>
      <c r="U42" s="3">
        <f t="shared" si="41"/>
        <v>0</v>
      </c>
      <c r="V42" s="3">
        <f t="shared" si="41"/>
        <v>0</v>
      </c>
      <c r="W42" s="3">
        <f t="shared" si="41"/>
        <v>0</v>
      </c>
      <c r="X42" s="3">
        <f t="shared" si="41"/>
        <v>0</v>
      </c>
      <c r="Y42" s="3">
        <f t="shared" si="41"/>
        <v>0</v>
      </c>
      <c r="Z42" s="3">
        <f t="shared" si="41"/>
        <v>0</v>
      </c>
      <c r="AA42" s="3">
        <f t="shared" si="41"/>
        <v>0</v>
      </c>
      <c r="AB42" s="3">
        <f t="shared" si="41"/>
        <v>0</v>
      </c>
      <c r="AC42" s="3">
        <f t="shared" si="41"/>
        <v>0</v>
      </c>
      <c r="AD42" s="3">
        <f t="shared" si="41"/>
        <v>0</v>
      </c>
      <c r="AE42" s="3">
        <f t="shared" si="41"/>
        <v>0</v>
      </c>
      <c r="AF42" s="3">
        <f t="shared" si="41"/>
        <v>0</v>
      </c>
      <c r="AG42" s="3">
        <f t="shared" si="41"/>
        <v>0</v>
      </c>
      <c r="AH42" s="3">
        <f t="shared" si="41"/>
        <v>0</v>
      </c>
      <c r="AI42" s="3">
        <f t="shared" si="41"/>
        <v>0</v>
      </c>
      <c r="AJ42" s="3">
        <f t="shared" si="41"/>
        <v>0</v>
      </c>
      <c r="AK42" s="3">
        <f t="shared" si="41"/>
        <v>0</v>
      </c>
      <c r="AL42" s="3">
        <f t="shared" si="41"/>
        <v>0</v>
      </c>
      <c r="AM42" s="3">
        <f t="shared" si="41"/>
        <v>0</v>
      </c>
      <c r="AN42" s="3">
        <f t="shared" si="41"/>
        <v>0</v>
      </c>
      <c r="AO42" s="3">
        <f t="shared" si="41"/>
        <v>0</v>
      </c>
      <c r="AP42" s="3">
        <f t="shared" si="41"/>
        <v>0</v>
      </c>
      <c r="AQ42" s="3">
        <f t="shared" si="41"/>
        <v>0</v>
      </c>
      <c r="AR42" s="3">
        <f t="shared" si="41"/>
        <v>0</v>
      </c>
      <c r="AS42" s="3">
        <f t="shared" si="41"/>
        <v>0</v>
      </c>
      <c r="AT42" s="3">
        <f t="shared" si="41"/>
        <v>0</v>
      </c>
      <c r="AU42" s="3">
        <f t="shared" si="41"/>
        <v>0</v>
      </c>
      <c r="AV42" s="3">
        <f t="shared" si="41"/>
        <v>0</v>
      </c>
      <c r="AW42" s="3">
        <f t="shared" si="41"/>
        <v>0</v>
      </c>
      <c r="AX42" s="3">
        <f t="shared" si="41"/>
        <v>0</v>
      </c>
      <c r="AY42" s="3">
        <f t="shared" si="41"/>
        <v>0</v>
      </c>
      <c r="AZ42" s="3">
        <f t="shared" si="41"/>
        <v>0</v>
      </c>
      <c r="BA42" s="3">
        <f t="shared" si="41"/>
        <v>0</v>
      </c>
      <c r="BB42" s="3">
        <f t="shared" si="41"/>
        <v>0</v>
      </c>
      <c r="BC42" s="3">
        <f t="shared" si="41"/>
        <v>0</v>
      </c>
      <c r="BD42" s="3">
        <f t="shared" si="41"/>
        <v>0</v>
      </c>
      <c r="BE42" s="3">
        <f t="shared" si="41"/>
        <v>0</v>
      </c>
      <c r="BF42" s="3">
        <f t="shared" si="41"/>
        <v>0</v>
      </c>
      <c r="BG42" s="3">
        <f t="shared" si="41"/>
        <v>0</v>
      </c>
      <c r="BH42" s="3">
        <f t="shared" si="41"/>
        <v>0</v>
      </c>
      <c r="BI42" s="3">
        <f t="shared" si="41"/>
        <v>0</v>
      </c>
      <c r="BJ42" s="3">
        <f t="shared" si="41"/>
        <v>0</v>
      </c>
      <c r="BK42" s="3">
        <f t="shared" si="41"/>
        <v>0</v>
      </c>
      <c r="BL42" s="3">
        <f t="shared" si="41"/>
        <v>0</v>
      </c>
      <c r="BM42" s="3">
        <f t="shared" si="41"/>
        <v>0</v>
      </c>
      <c r="BN42" s="3">
        <f t="shared" si="41"/>
        <v>0</v>
      </c>
      <c r="BO42" s="3">
        <f t="shared" si="41"/>
        <v>0</v>
      </c>
      <c r="BP42" s="3">
        <f t="shared" si="41"/>
        <v>0</v>
      </c>
      <c r="BQ42" s="3">
        <f t="shared" si="41"/>
        <v>0</v>
      </c>
      <c r="BR42" s="3">
        <f t="shared" si="41"/>
        <v>0</v>
      </c>
      <c r="BS42" s="3">
        <f t="shared" ref="BS42:CH42" si="42">BR42</f>
        <v>0</v>
      </c>
      <c r="BT42" s="3">
        <f t="shared" si="42"/>
        <v>0</v>
      </c>
      <c r="BU42" s="3">
        <f t="shared" si="42"/>
        <v>0</v>
      </c>
      <c r="BV42" s="3">
        <f t="shared" si="42"/>
        <v>0</v>
      </c>
      <c r="BW42" s="3">
        <f t="shared" si="42"/>
        <v>0</v>
      </c>
      <c r="BX42" s="3">
        <f t="shared" si="42"/>
        <v>0</v>
      </c>
      <c r="BY42" s="3">
        <f t="shared" si="42"/>
        <v>0</v>
      </c>
      <c r="BZ42" s="3">
        <f t="shared" si="42"/>
        <v>0</v>
      </c>
      <c r="CA42" s="3">
        <f t="shared" si="42"/>
        <v>0</v>
      </c>
      <c r="CB42" s="3">
        <f t="shared" si="42"/>
        <v>0</v>
      </c>
      <c r="CC42" s="3">
        <f t="shared" si="42"/>
        <v>0</v>
      </c>
      <c r="CD42" s="3">
        <f t="shared" si="42"/>
        <v>0</v>
      </c>
      <c r="CE42" s="3">
        <f t="shared" si="42"/>
        <v>0</v>
      </c>
      <c r="CF42" s="3">
        <f t="shared" si="42"/>
        <v>0</v>
      </c>
      <c r="CG42" s="3">
        <f t="shared" si="42"/>
        <v>0</v>
      </c>
      <c r="CH42" s="12">
        <f t="shared" si="42"/>
        <v>0</v>
      </c>
    </row>
    <row r="43" spans="1:86" x14ac:dyDescent="0.3">
      <c r="A43" s="566"/>
      <c r="B43" s="11" t="str">
        <f t="shared" si="36"/>
        <v>Cooking</v>
      </c>
      <c r="C43" s="3">
        <v>0</v>
      </c>
      <c r="D43" s="3">
        <v>0</v>
      </c>
      <c r="E43" s="3">
        <v>0</v>
      </c>
      <c r="F43" s="3">
        <v>0</v>
      </c>
      <c r="G43" s="3">
        <f t="shared" ref="G43:BR43" si="43">F43</f>
        <v>0</v>
      </c>
      <c r="H43" s="3">
        <f t="shared" si="43"/>
        <v>0</v>
      </c>
      <c r="I43" s="3">
        <f t="shared" si="43"/>
        <v>0</v>
      </c>
      <c r="J43" s="3">
        <f t="shared" si="43"/>
        <v>0</v>
      </c>
      <c r="K43" s="3">
        <f t="shared" si="43"/>
        <v>0</v>
      </c>
      <c r="L43" s="3">
        <f t="shared" si="43"/>
        <v>0</v>
      </c>
      <c r="M43" s="3">
        <f t="shared" si="43"/>
        <v>0</v>
      </c>
      <c r="N43" s="3">
        <f t="shared" si="43"/>
        <v>0</v>
      </c>
      <c r="O43" s="3">
        <f t="shared" si="43"/>
        <v>0</v>
      </c>
      <c r="P43" s="3">
        <f t="shared" si="43"/>
        <v>0</v>
      </c>
      <c r="Q43" s="3">
        <f t="shared" si="43"/>
        <v>0</v>
      </c>
      <c r="R43" s="3">
        <f t="shared" si="43"/>
        <v>0</v>
      </c>
      <c r="S43" s="3">
        <f t="shared" si="43"/>
        <v>0</v>
      </c>
      <c r="T43" s="3">
        <f t="shared" si="43"/>
        <v>0</v>
      </c>
      <c r="U43" s="3">
        <f t="shared" si="43"/>
        <v>0</v>
      </c>
      <c r="V43" s="3">
        <f t="shared" si="43"/>
        <v>0</v>
      </c>
      <c r="W43" s="3">
        <f t="shared" si="43"/>
        <v>0</v>
      </c>
      <c r="X43" s="3">
        <f t="shared" si="43"/>
        <v>0</v>
      </c>
      <c r="Y43" s="3">
        <f t="shared" si="43"/>
        <v>0</v>
      </c>
      <c r="Z43" s="3">
        <f t="shared" si="43"/>
        <v>0</v>
      </c>
      <c r="AA43" s="3">
        <f t="shared" si="43"/>
        <v>0</v>
      </c>
      <c r="AB43" s="3">
        <f t="shared" si="43"/>
        <v>0</v>
      </c>
      <c r="AC43" s="3">
        <f t="shared" si="43"/>
        <v>0</v>
      </c>
      <c r="AD43" s="3">
        <f t="shared" si="43"/>
        <v>0</v>
      </c>
      <c r="AE43" s="3">
        <f t="shared" si="43"/>
        <v>0</v>
      </c>
      <c r="AF43" s="3">
        <f t="shared" si="43"/>
        <v>0</v>
      </c>
      <c r="AG43" s="3">
        <f t="shared" si="43"/>
        <v>0</v>
      </c>
      <c r="AH43" s="3">
        <f t="shared" si="43"/>
        <v>0</v>
      </c>
      <c r="AI43" s="3">
        <f t="shared" si="43"/>
        <v>0</v>
      </c>
      <c r="AJ43" s="3">
        <f t="shared" si="43"/>
        <v>0</v>
      </c>
      <c r="AK43" s="3">
        <f t="shared" si="43"/>
        <v>0</v>
      </c>
      <c r="AL43" s="3">
        <f t="shared" si="43"/>
        <v>0</v>
      </c>
      <c r="AM43" s="3">
        <f t="shared" si="43"/>
        <v>0</v>
      </c>
      <c r="AN43" s="3">
        <f t="shared" si="43"/>
        <v>0</v>
      </c>
      <c r="AO43" s="3">
        <f t="shared" si="43"/>
        <v>0</v>
      </c>
      <c r="AP43" s="3">
        <f t="shared" si="43"/>
        <v>0</v>
      </c>
      <c r="AQ43" s="3">
        <f t="shared" si="43"/>
        <v>0</v>
      </c>
      <c r="AR43" s="3">
        <f t="shared" si="43"/>
        <v>0</v>
      </c>
      <c r="AS43" s="3">
        <f t="shared" si="43"/>
        <v>0</v>
      </c>
      <c r="AT43" s="3">
        <f t="shared" si="43"/>
        <v>0</v>
      </c>
      <c r="AU43" s="3">
        <f t="shared" si="43"/>
        <v>0</v>
      </c>
      <c r="AV43" s="3">
        <f t="shared" si="43"/>
        <v>0</v>
      </c>
      <c r="AW43" s="3">
        <f t="shared" si="43"/>
        <v>0</v>
      </c>
      <c r="AX43" s="3">
        <f t="shared" si="43"/>
        <v>0</v>
      </c>
      <c r="AY43" s="3">
        <f t="shared" si="43"/>
        <v>0</v>
      </c>
      <c r="AZ43" s="3">
        <f t="shared" si="43"/>
        <v>0</v>
      </c>
      <c r="BA43" s="3">
        <f t="shared" si="43"/>
        <v>0</v>
      </c>
      <c r="BB43" s="3">
        <f t="shared" si="43"/>
        <v>0</v>
      </c>
      <c r="BC43" s="3">
        <f t="shared" si="43"/>
        <v>0</v>
      </c>
      <c r="BD43" s="3">
        <f t="shared" si="43"/>
        <v>0</v>
      </c>
      <c r="BE43" s="3">
        <f t="shared" si="43"/>
        <v>0</v>
      </c>
      <c r="BF43" s="3">
        <f t="shared" si="43"/>
        <v>0</v>
      </c>
      <c r="BG43" s="3">
        <f t="shared" si="43"/>
        <v>0</v>
      </c>
      <c r="BH43" s="3">
        <f t="shared" si="43"/>
        <v>0</v>
      </c>
      <c r="BI43" s="3">
        <f t="shared" si="43"/>
        <v>0</v>
      </c>
      <c r="BJ43" s="3">
        <f t="shared" si="43"/>
        <v>0</v>
      </c>
      <c r="BK43" s="3">
        <f t="shared" si="43"/>
        <v>0</v>
      </c>
      <c r="BL43" s="3">
        <f t="shared" si="43"/>
        <v>0</v>
      </c>
      <c r="BM43" s="3">
        <f t="shared" si="43"/>
        <v>0</v>
      </c>
      <c r="BN43" s="3">
        <f t="shared" si="43"/>
        <v>0</v>
      </c>
      <c r="BO43" s="3">
        <f t="shared" si="43"/>
        <v>0</v>
      </c>
      <c r="BP43" s="3">
        <f t="shared" si="43"/>
        <v>0</v>
      </c>
      <c r="BQ43" s="3">
        <f t="shared" si="43"/>
        <v>0</v>
      </c>
      <c r="BR43" s="3">
        <f t="shared" si="43"/>
        <v>0</v>
      </c>
      <c r="BS43" s="3">
        <f t="shared" ref="BS43:CH43" si="44">BR43</f>
        <v>0</v>
      </c>
      <c r="BT43" s="3">
        <f t="shared" si="44"/>
        <v>0</v>
      </c>
      <c r="BU43" s="3">
        <f t="shared" si="44"/>
        <v>0</v>
      </c>
      <c r="BV43" s="3">
        <f t="shared" si="44"/>
        <v>0</v>
      </c>
      <c r="BW43" s="3">
        <f t="shared" si="44"/>
        <v>0</v>
      </c>
      <c r="BX43" s="3">
        <f t="shared" si="44"/>
        <v>0</v>
      </c>
      <c r="BY43" s="3">
        <f t="shared" si="44"/>
        <v>0</v>
      </c>
      <c r="BZ43" s="3">
        <f t="shared" si="44"/>
        <v>0</v>
      </c>
      <c r="CA43" s="3">
        <f t="shared" si="44"/>
        <v>0</v>
      </c>
      <c r="CB43" s="3">
        <f t="shared" si="44"/>
        <v>0</v>
      </c>
      <c r="CC43" s="3">
        <f t="shared" si="44"/>
        <v>0</v>
      </c>
      <c r="CD43" s="3">
        <f t="shared" si="44"/>
        <v>0</v>
      </c>
      <c r="CE43" s="3">
        <f t="shared" si="44"/>
        <v>0</v>
      </c>
      <c r="CF43" s="3">
        <f t="shared" si="44"/>
        <v>0</v>
      </c>
      <c r="CG43" s="3">
        <f t="shared" si="44"/>
        <v>0</v>
      </c>
      <c r="CH43" s="12">
        <f t="shared" si="44"/>
        <v>0</v>
      </c>
    </row>
    <row r="44" spans="1:86" x14ac:dyDescent="0.3">
      <c r="A44" s="566"/>
      <c r="B44" s="11" t="str">
        <f t="shared" si="36"/>
        <v>Cooling</v>
      </c>
      <c r="C44" s="3">
        <v>0</v>
      </c>
      <c r="D44" s="3">
        <v>0</v>
      </c>
      <c r="E44" s="3">
        <v>0</v>
      </c>
      <c r="F44" s="3">
        <v>0</v>
      </c>
      <c r="G44" s="3">
        <f t="shared" ref="G44:BR44" si="45">F44</f>
        <v>0</v>
      </c>
      <c r="H44" s="3">
        <f t="shared" si="45"/>
        <v>0</v>
      </c>
      <c r="I44" s="3">
        <f t="shared" si="45"/>
        <v>0</v>
      </c>
      <c r="J44" s="3">
        <f t="shared" si="45"/>
        <v>0</v>
      </c>
      <c r="K44" s="3">
        <f t="shared" si="45"/>
        <v>0</v>
      </c>
      <c r="L44" s="3">
        <f t="shared" si="45"/>
        <v>0</v>
      </c>
      <c r="M44" s="3">
        <f t="shared" si="45"/>
        <v>0</v>
      </c>
      <c r="N44" s="3">
        <f t="shared" si="45"/>
        <v>0</v>
      </c>
      <c r="O44" s="3">
        <f t="shared" si="45"/>
        <v>0</v>
      </c>
      <c r="P44" s="3">
        <f t="shared" si="45"/>
        <v>0</v>
      </c>
      <c r="Q44" s="3">
        <f t="shared" si="45"/>
        <v>0</v>
      </c>
      <c r="R44" s="3">
        <f t="shared" si="45"/>
        <v>0</v>
      </c>
      <c r="S44" s="3">
        <f t="shared" si="45"/>
        <v>0</v>
      </c>
      <c r="T44" s="3">
        <f t="shared" si="45"/>
        <v>0</v>
      </c>
      <c r="U44" s="3">
        <f t="shared" si="45"/>
        <v>0</v>
      </c>
      <c r="V44" s="3">
        <f t="shared" si="45"/>
        <v>0</v>
      </c>
      <c r="W44" s="3">
        <f t="shared" si="45"/>
        <v>0</v>
      </c>
      <c r="X44" s="3">
        <f t="shared" si="45"/>
        <v>0</v>
      </c>
      <c r="Y44" s="3">
        <f t="shared" si="45"/>
        <v>0</v>
      </c>
      <c r="Z44" s="3">
        <f t="shared" si="45"/>
        <v>0</v>
      </c>
      <c r="AA44" s="3">
        <f t="shared" si="45"/>
        <v>0</v>
      </c>
      <c r="AB44" s="3">
        <f t="shared" si="45"/>
        <v>0</v>
      </c>
      <c r="AC44" s="3">
        <f t="shared" si="45"/>
        <v>0</v>
      </c>
      <c r="AD44" s="3">
        <f t="shared" si="45"/>
        <v>0</v>
      </c>
      <c r="AE44" s="3">
        <f t="shared" si="45"/>
        <v>0</v>
      </c>
      <c r="AF44" s="3">
        <f t="shared" si="45"/>
        <v>0</v>
      </c>
      <c r="AG44" s="3">
        <f t="shared" si="45"/>
        <v>0</v>
      </c>
      <c r="AH44" s="3">
        <f t="shared" si="45"/>
        <v>0</v>
      </c>
      <c r="AI44" s="3">
        <f t="shared" si="45"/>
        <v>0</v>
      </c>
      <c r="AJ44" s="3">
        <f t="shared" si="45"/>
        <v>0</v>
      </c>
      <c r="AK44" s="3">
        <f t="shared" si="45"/>
        <v>0</v>
      </c>
      <c r="AL44" s="3">
        <f t="shared" si="45"/>
        <v>0</v>
      </c>
      <c r="AM44" s="3">
        <f t="shared" si="45"/>
        <v>0</v>
      </c>
      <c r="AN44" s="3">
        <f t="shared" si="45"/>
        <v>0</v>
      </c>
      <c r="AO44" s="3">
        <f t="shared" si="45"/>
        <v>0</v>
      </c>
      <c r="AP44" s="3">
        <f t="shared" si="45"/>
        <v>0</v>
      </c>
      <c r="AQ44" s="3">
        <f t="shared" si="45"/>
        <v>0</v>
      </c>
      <c r="AR44" s="3">
        <f t="shared" si="45"/>
        <v>0</v>
      </c>
      <c r="AS44" s="3">
        <f t="shared" si="45"/>
        <v>0</v>
      </c>
      <c r="AT44" s="3">
        <f t="shared" si="45"/>
        <v>0</v>
      </c>
      <c r="AU44" s="3">
        <f t="shared" si="45"/>
        <v>0</v>
      </c>
      <c r="AV44" s="3">
        <f t="shared" si="45"/>
        <v>0</v>
      </c>
      <c r="AW44" s="3">
        <f t="shared" si="45"/>
        <v>0</v>
      </c>
      <c r="AX44" s="3">
        <f t="shared" si="45"/>
        <v>0</v>
      </c>
      <c r="AY44" s="3">
        <f t="shared" si="45"/>
        <v>0</v>
      </c>
      <c r="AZ44" s="3">
        <f t="shared" si="45"/>
        <v>0</v>
      </c>
      <c r="BA44" s="3">
        <f t="shared" si="45"/>
        <v>0</v>
      </c>
      <c r="BB44" s="3">
        <f t="shared" si="45"/>
        <v>0</v>
      </c>
      <c r="BC44" s="3">
        <f t="shared" si="45"/>
        <v>0</v>
      </c>
      <c r="BD44" s="3">
        <f t="shared" si="45"/>
        <v>0</v>
      </c>
      <c r="BE44" s="3">
        <f t="shared" si="45"/>
        <v>0</v>
      </c>
      <c r="BF44" s="3">
        <f t="shared" si="45"/>
        <v>0</v>
      </c>
      <c r="BG44" s="3">
        <f t="shared" si="45"/>
        <v>0</v>
      </c>
      <c r="BH44" s="3">
        <f t="shared" si="45"/>
        <v>0</v>
      </c>
      <c r="BI44" s="3">
        <f t="shared" si="45"/>
        <v>0</v>
      </c>
      <c r="BJ44" s="3">
        <f t="shared" si="45"/>
        <v>0</v>
      </c>
      <c r="BK44" s="3">
        <f t="shared" si="45"/>
        <v>0</v>
      </c>
      <c r="BL44" s="3">
        <f t="shared" si="45"/>
        <v>0</v>
      </c>
      <c r="BM44" s="3">
        <f t="shared" si="45"/>
        <v>0</v>
      </c>
      <c r="BN44" s="3">
        <f t="shared" si="45"/>
        <v>0</v>
      </c>
      <c r="BO44" s="3">
        <f t="shared" si="45"/>
        <v>0</v>
      </c>
      <c r="BP44" s="3">
        <f t="shared" si="45"/>
        <v>0</v>
      </c>
      <c r="BQ44" s="3">
        <f t="shared" si="45"/>
        <v>0</v>
      </c>
      <c r="BR44" s="3">
        <f t="shared" si="45"/>
        <v>0</v>
      </c>
      <c r="BS44" s="3">
        <f t="shared" ref="BS44:CH44" si="46">BR44</f>
        <v>0</v>
      </c>
      <c r="BT44" s="3">
        <f t="shared" si="46"/>
        <v>0</v>
      </c>
      <c r="BU44" s="3">
        <f t="shared" si="46"/>
        <v>0</v>
      </c>
      <c r="BV44" s="3">
        <f t="shared" si="46"/>
        <v>0</v>
      </c>
      <c r="BW44" s="3">
        <f t="shared" si="46"/>
        <v>0</v>
      </c>
      <c r="BX44" s="3">
        <f t="shared" si="46"/>
        <v>0</v>
      </c>
      <c r="BY44" s="3">
        <f t="shared" si="46"/>
        <v>0</v>
      </c>
      <c r="BZ44" s="3">
        <f t="shared" si="46"/>
        <v>0</v>
      </c>
      <c r="CA44" s="3">
        <f t="shared" si="46"/>
        <v>0</v>
      </c>
      <c r="CB44" s="3">
        <f t="shared" si="46"/>
        <v>0</v>
      </c>
      <c r="CC44" s="3">
        <f t="shared" si="46"/>
        <v>0</v>
      </c>
      <c r="CD44" s="3">
        <f t="shared" si="46"/>
        <v>0</v>
      </c>
      <c r="CE44" s="3">
        <f t="shared" si="46"/>
        <v>0</v>
      </c>
      <c r="CF44" s="3">
        <f t="shared" si="46"/>
        <v>0</v>
      </c>
      <c r="CG44" s="3">
        <f t="shared" si="46"/>
        <v>0</v>
      </c>
      <c r="CH44" s="12">
        <f t="shared" si="46"/>
        <v>0</v>
      </c>
    </row>
    <row r="45" spans="1:86" x14ac:dyDescent="0.3">
      <c r="A45" s="566"/>
      <c r="B45" s="13" t="str">
        <f t="shared" si="36"/>
        <v>Ext Lighting</v>
      </c>
      <c r="C45" s="3">
        <v>0</v>
      </c>
      <c r="D45" s="3">
        <v>0</v>
      </c>
      <c r="E45" s="3">
        <v>0</v>
      </c>
      <c r="F45" s="3">
        <v>0</v>
      </c>
      <c r="G45" s="3">
        <f t="shared" ref="G45:BR45" si="47">F45</f>
        <v>0</v>
      </c>
      <c r="H45" s="3">
        <f t="shared" si="47"/>
        <v>0</v>
      </c>
      <c r="I45" s="3">
        <f t="shared" si="47"/>
        <v>0</v>
      </c>
      <c r="J45" s="3">
        <f t="shared" si="47"/>
        <v>0</v>
      </c>
      <c r="K45" s="3">
        <f t="shared" si="47"/>
        <v>0</v>
      </c>
      <c r="L45" s="3">
        <f t="shared" si="47"/>
        <v>0</v>
      </c>
      <c r="M45" s="3">
        <f t="shared" si="47"/>
        <v>0</v>
      </c>
      <c r="N45" s="3">
        <f t="shared" si="47"/>
        <v>0</v>
      </c>
      <c r="O45" s="3">
        <f t="shared" si="47"/>
        <v>0</v>
      </c>
      <c r="P45" s="3">
        <f t="shared" si="47"/>
        <v>0</v>
      </c>
      <c r="Q45" s="3">
        <f t="shared" si="47"/>
        <v>0</v>
      </c>
      <c r="R45" s="3">
        <f t="shared" si="47"/>
        <v>0</v>
      </c>
      <c r="S45" s="3">
        <f t="shared" si="47"/>
        <v>0</v>
      </c>
      <c r="T45" s="3">
        <f t="shared" si="47"/>
        <v>0</v>
      </c>
      <c r="U45" s="3">
        <f t="shared" si="47"/>
        <v>0</v>
      </c>
      <c r="V45" s="3">
        <f t="shared" si="47"/>
        <v>0</v>
      </c>
      <c r="W45" s="3">
        <f t="shared" si="47"/>
        <v>0</v>
      </c>
      <c r="X45" s="3">
        <f t="shared" si="47"/>
        <v>0</v>
      </c>
      <c r="Y45" s="3">
        <f t="shared" si="47"/>
        <v>0</v>
      </c>
      <c r="Z45" s="3">
        <f t="shared" si="47"/>
        <v>0</v>
      </c>
      <c r="AA45" s="3">
        <f t="shared" si="47"/>
        <v>0</v>
      </c>
      <c r="AB45" s="3">
        <f t="shared" si="47"/>
        <v>0</v>
      </c>
      <c r="AC45" s="3">
        <f t="shared" si="47"/>
        <v>0</v>
      </c>
      <c r="AD45" s="3">
        <f t="shared" si="47"/>
        <v>0</v>
      </c>
      <c r="AE45" s="3">
        <f t="shared" si="47"/>
        <v>0</v>
      </c>
      <c r="AF45" s="3">
        <f t="shared" si="47"/>
        <v>0</v>
      </c>
      <c r="AG45" s="3">
        <f t="shared" si="47"/>
        <v>0</v>
      </c>
      <c r="AH45" s="3">
        <f t="shared" si="47"/>
        <v>0</v>
      </c>
      <c r="AI45" s="3">
        <f t="shared" si="47"/>
        <v>0</v>
      </c>
      <c r="AJ45" s="3">
        <f t="shared" si="47"/>
        <v>0</v>
      </c>
      <c r="AK45" s="3">
        <f t="shared" si="47"/>
        <v>0</v>
      </c>
      <c r="AL45" s="3">
        <f t="shared" si="47"/>
        <v>0</v>
      </c>
      <c r="AM45" s="3">
        <f t="shared" si="47"/>
        <v>0</v>
      </c>
      <c r="AN45" s="3">
        <f t="shared" si="47"/>
        <v>0</v>
      </c>
      <c r="AO45" s="3">
        <f t="shared" si="47"/>
        <v>0</v>
      </c>
      <c r="AP45" s="3">
        <f t="shared" si="47"/>
        <v>0</v>
      </c>
      <c r="AQ45" s="3">
        <f t="shared" si="47"/>
        <v>0</v>
      </c>
      <c r="AR45" s="3">
        <f t="shared" si="47"/>
        <v>0</v>
      </c>
      <c r="AS45" s="3">
        <f t="shared" si="47"/>
        <v>0</v>
      </c>
      <c r="AT45" s="3">
        <f t="shared" si="47"/>
        <v>0</v>
      </c>
      <c r="AU45" s="3">
        <f t="shared" si="47"/>
        <v>0</v>
      </c>
      <c r="AV45" s="3">
        <f t="shared" si="47"/>
        <v>0</v>
      </c>
      <c r="AW45" s="3">
        <f t="shared" si="47"/>
        <v>0</v>
      </c>
      <c r="AX45" s="3">
        <f t="shared" si="47"/>
        <v>0</v>
      </c>
      <c r="AY45" s="3">
        <f t="shared" si="47"/>
        <v>0</v>
      </c>
      <c r="AZ45" s="3">
        <f t="shared" si="47"/>
        <v>0</v>
      </c>
      <c r="BA45" s="3">
        <f t="shared" si="47"/>
        <v>0</v>
      </c>
      <c r="BB45" s="3">
        <f t="shared" si="47"/>
        <v>0</v>
      </c>
      <c r="BC45" s="3">
        <f t="shared" si="47"/>
        <v>0</v>
      </c>
      <c r="BD45" s="3">
        <f t="shared" si="47"/>
        <v>0</v>
      </c>
      <c r="BE45" s="3">
        <f t="shared" si="47"/>
        <v>0</v>
      </c>
      <c r="BF45" s="3">
        <f t="shared" si="47"/>
        <v>0</v>
      </c>
      <c r="BG45" s="3">
        <f t="shared" si="47"/>
        <v>0</v>
      </c>
      <c r="BH45" s="3">
        <f t="shared" si="47"/>
        <v>0</v>
      </c>
      <c r="BI45" s="3">
        <f t="shared" si="47"/>
        <v>0</v>
      </c>
      <c r="BJ45" s="3">
        <f t="shared" si="47"/>
        <v>0</v>
      </c>
      <c r="BK45" s="3">
        <f t="shared" si="47"/>
        <v>0</v>
      </c>
      <c r="BL45" s="3">
        <f t="shared" si="47"/>
        <v>0</v>
      </c>
      <c r="BM45" s="3">
        <f t="shared" si="47"/>
        <v>0</v>
      </c>
      <c r="BN45" s="3">
        <f t="shared" si="47"/>
        <v>0</v>
      </c>
      <c r="BO45" s="3">
        <f t="shared" si="47"/>
        <v>0</v>
      </c>
      <c r="BP45" s="3">
        <f t="shared" si="47"/>
        <v>0</v>
      </c>
      <c r="BQ45" s="3">
        <f t="shared" si="47"/>
        <v>0</v>
      </c>
      <c r="BR45" s="3">
        <f t="shared" si="47"/>
        <v>0</v>
      </c>
      <c r="BS45" s="3">
        <f t="shared" ref="BS45:CH45" si="48">BR45</f>
        <v>0</v>
      </c>
      <c r="BT45" s="3">
        <f t="shared" si="48"/>
        <v>0</v>
      </c>
      <c r="BU45" s="3">
        <f t="shared" si="48"/>
        <v>0</v>
      </c>
      <c r="BV45" s="3">
        <f t="shared" si="48"/>
        <v>0</v>
      </c>
      <c r="BW45" s="3">
        <f t="shared" si="48"/>
        <v>0</v>
      </c>
      <c r="BX45" s="3">
        <f t="shared" si="48"/>
        <v>0</v>
      </c>
      <c r="BY45" s="3">
        <f t="shared" si="48"/>
        <v>0</v>
      </c>
      <c r="BZ45" s="3">
        <f t="shared" si="48"/>
        <v>0</v>
      </c>
      <c r="CA45" s="3">
        <f t="shared" si="48"/>
        <v>0</v>
      </c>
      <c r="CB45" s="3">
        <f t="shared" si="48"/>
        <v>0</v>
      </c>
      <c r="CC45" s="3">
        <f t="shared" si="48"/>
        <v>0</v>
      </c>
      <c r="CD45" s="3">
        <f t="shared" si="48"/>
        <v>0</v>
      </c>
      <c r="CE45" s="3">
        <f t="shared" si="48"/>
        <v>0</v>
      </c>
      <c r="CF45" s="3">
        <f t="shared" si="48"/>
        <v>0</v>
      </c>
      <c r="CG45" s="3">
        <f t="shared" si="48"/>
        <v>0</v>
      </c>
      <c r="CH45" s="12">
        <f t="shared" si="48"/>
        <v>0</v>
      </c>
    </row>
    <row r="46" spans="1:86" x14ac:dyDescent="0.3">
      <c r="A46" s="566"/>
      <c r="B46" s="11" t="str">
        <f t="shared" si="36"/>
        <v>Heating</v>
      </c>
      <c r="C46" s="3">
        <v>0</v>
      </c>
      <c r="D46" s="3">
        <v>0</v>
      </c>
      <c r="E46" s="3">
        <v>0</v>
      </c>
      <c r="F46" s="3">
        <v>0</v>
      </c>
      <c r="G46" s="3">
        <f t="shared" ref="G46:BR46" si="49">F46</f>
        <v>0</v>
      </c>
      <c r="H46" s="3">
        <f t="shared" si="49"/>
        <v>0</v>
      </c>
      <c r="I46" s="3">
        <f t="shared" si="49"/>
        <v>0</v>
      </c>
      <c r="J46" s="3">
        <f t="shared" si="49"/>
        <v>0</v>
      </c>
      <c r="K46" s="3">
        <f t="shared" si="49"/>
        <v>0</v>
      </c>
      <c r="L46" s="3">
        <f t="shared" si="49"/>
        <v>0</v>
      </c>
      <c r="M46" s="3">
        <f t="shared" si="49"/>
        <v>0</v>
      </c>
      <c r="N46" s="3">
        <f t="shared" si="49"/>
        <v>0</v>
      </c>
      <c r="O46" s="3">
        <f t="shared" si="49"/>
        <v>0</v>
      </c>
      <c r="P46" s="3">
        <f t="shared" si="49"/>
        <v>0</v>
      </c>
      <c r="Q46" s="3">
        <f t="shared" si="49"/>
        <v>0</v>
      </c>
      <c r="R46" s="3">
        <f t="shared" si="49"/>
        <v>0</v>
      </c>
      <c r="S46" s="3">
        <f t="shared" si="49"/>
        <v>0</v>
      </c>
      <c r="T46" s="3">
        <f t="shared" si="49"/>
        <v>0</v>
      </c>
      <c r="U46" s="3">
        <f t="shared" si="49"/>
        <v>0</v>
      </c>
      <c r="V46" s="3">
        <f t="shared" si="49"/>
        <v>0</v>
      </c>
      <c r="W46" s="3">
        <f t="shared" si="49"/>
        <v>0</v>
      </c>
      <c r="X46" s="3">
        <f t="shared" si="49"/>
        <v>0</v>
      </c>
      <c r="Y46" s="3">
        <f t="shared" si="49"/>
        <v>0</v>
      </c>
      <c r="Z46" s="3">
        <f t="shared" si="49"/>
        <v>0</v>
      </c>
      <c r="AA46" s="3">
        <f t="shared" si="49"/>
        <v>0</v>
      </c>
      <c r="AB46" s="3">
        <f t="shared" si="49"/>
        <v>0</v>
      </c>
      <c r="AC46" s="3">
        <f t="shared" si="49"/>
        <v>0</v>
      </c>
      <c r="AD46" s="3">
        <f t="shared" si="49"/>
        <v>0</v>
      </c>
      <c r="AE46" s="3">
        <f t="shared" si="49"/>
        <v>0</v>
      </c>
      <c r="AF46" s="3">
        <f t="shared" si="49"/>
        <v>0</v>
      </c>
      <c r="AG46" s="3">
        <f t="shared" si="49"/>
        <v>0</v>
      </c>
      <c r="AH46" s="3">
        <f t="shared" si="49"/>
        <v>0</v>
      </c>
      <c r="AI46" s="3">
        <f t="shared" si="49"/>
        <v>0</v>
      </c>
      <c r="AJ46" s="3">
        <f t="shared" si="49"/>
        <v>0</v>
      </c>
      <c r="AK46" s="3">
        <f t="shared" si="49"/>
        <v>0</v>
      </c>
      <c r="AL46" s="3">
        <f t="shared" si="49"/>
        <v>0</v>
      </c>
      <c r="AM46" s="3">
        <f t="shared" si="49"/>
        <v>0</v>
      </c>
      <c r="AN46" s="3">
        <f t="shared" si="49"/>
        <v>0</v>
      </c>
      <c r="AO46" s="3">
        <f t="shared" si="49"/>
        <v>0</v>
      </c>
      <c r="AP46" s="3">
        <f t="shared" si="49"/>
        <v>0</v>
      </c>
      <c r="AQ46" s="3">
        <f t="shared" si="49"/>
        <v>0</v>
      </c>
      <c r="AR46" s="3">
        <f t="shared" si="49"/>
        <v>0</v>
      </c>
      <c r="AS46" s="3">
        <f t="shared" si="49"/>
        <v>0</v>
      </c>
      <c r="AT46" s="3">
        <f t="shared" si="49"/>
        <v>0</v>
      </c>
      <c r="AU46" s="3">
        <f t="shared" si="49"/>
        <v>0</v>
      </c>
      <c r="AV46" s="3">
        <f t="shared" si="49"/>
        <v>0</v>
      </c>
      <c r="AW46" s="3">
        <f t="shared" si="49"/>
        <v>0</v>
      </c>
      <c r="AX46" s="3">
        <f t="shared" si="49"/>
        <v>0</v>
      </c>
      <c r="AY46" s="3">
        <f t="shared" si="49"/>
        <v>0</v>
      </c>
      <c r="AZ46" s="3">
        <f t="shared" si="49"/>
        <v>0</v>
      </c>
      <c r="BA46" s="3">
        <f t="shared" si="49"/>
        <v>0</v>
      </c>
      <c r="BB46" s="3">
        <f t="shared" si="49"/>
        <v>0</v>
      </c>
      <c r="BC46" s="3">
        <f t="shared" si="49"/>
        <v>0</v>
      </c>
      <c r="BD46" s="3">
        <f t="shared" si="49"/>
        <v>0</v>
      </c>
      <c r="BE46" s="3">
        <f t="shared" si="49"/>
        <v>0</v>
      </c>
      <c r="BF46" s="3">
        <f t="shared" si="49"/>
        <v>0</v>
      </c>
      <c r="BG46" s="3">
        <f t="shared" si="49"/>
        <v>0</v>
      </c>
      <c r="BH46" s="3">
        <f t="shared" si="49"/>
        <v>0</v>
      </c>
      <c r="BI46" s="3">
        <f t="shared" si="49"/>
        <v>0</v>
      </c>
      <c r="BJ46" s="3">
        <f t="shared" si="49"/>
        <v>0</v>
      </c>
      <c r="BK46" s="3">
        <f t="shared" si="49"/>
        <v>0</v>
      </c>
      <c r="BL46" s="3">
        <f t="shared" si="49"/>
        <v>0</v>
      </c>
      <c r="BM46" s="3">
        <f t="shared" si="49"/>
        <v>0</v>
      </c>
      <c r="BN46" s="3">
        <f t="shared" si="49"/>
        <v>0</v>
      </c>
      <c r="BO46" s="3">
        <f t="shared" si="49"/>
        <v>0</v>
      </c>
      <c r="BP46" s="3">
        <f t="shared" si="49"/>
        <v>0</v>
      </c>
      <c r="BQ46" s="3">
        <f t="shared" si="49"/>
        <v>0</v>
      </c>
      <c r="BR46" s="3">
        <f t="shared" si="49"/>
        <v>0</v>
      </c>
      <c r="BS46" s="3">
        <f t="shared" ref="BS46:CH46" si="50">BR46</f>
        <v>0</v>
      </c>
      <c r="BT46" s="3">
        <f t="shared" si="50"/>
        <v>0</v>
      </c>
      <c r="BU46" s="3">
        <f t="shared" si="50"/>
        <v>0</v>
      </c>
      <c r="BV46" s="3">
        <f t="shared" si="50"/>
        <v>0</v>
      </c>
      <c r="BW46" s="3">
        <f t="shared" si="50"/>
        <v>0</v>
      </c>
      <c r="BX46" s="3">
        <f t="shared" si="50"/>
        <v>0</v>
      </c>
      <c r="BY46" s="3">
        <f t="shared" si="50"/>
        <v>0</v>
      </c>
      <c r="BZ46" s="3">
        <f t="shared" si="50"/>
        <v>0</v>
      </c>
      <c r="CA46" s="3">
        <f t="shared" si="50"/>
        <v>0</v>
      </c>
      <c r="CB46" s="3">
        <f t="shared" si="50"/>
        <v>0</v>
      </c>
      <c r="CC46" s="3">
        <f t="shared" si="50"/>
        <v>0</v>
      </c>
      <c r="CD46" s="3">
        <f t="shared" si="50"/>
        <v>0</v>
      </c>
      <c r="CE46" s="3">
        <f t="shared" si="50"/>
        <v>0</v>
      </c>
      <c r="CF46" s="3">
        <f t="shared" si="50"/>
        <v>0</v>
      </c>
      <c r="CG46" s="3">
        <f t="shared" si="50"/>
        <v>0</v>
      </c>
      <c r="CH46" s="12">
        <f t="shared" si="50"/>
        <v>0</v>
      </c>
    </row>
    <row r="47" spans="1:86" x14ac:dyDescent="0.3">
      <c r="A47" s="566"/>
      <c r="B47" s="11" t="str">
        <f t="shared" si="36"/>
        <v>HVAC</v>
      </c>
      <c r="C47" s="3">
        <v>0</v>
      </c>
      <c r="D47" s="3">
        <v>0</v>
      </c>
      <c r="E47" s="3">
        <v>0</v>
      </c>
      <c r="F47" s="3">
        <v>0</v>
      </c>
      <c r="G47" s="3">
        <f t="shared" ref="G47:BR47" si="51">F47</f>
        <v>0</v>
      </c>
      <c r="H47" s="3">
        <f t="shared" si="51"/>
        <v>0</v>
      </c>
      <c r="I47" s="3">
        <f t="shared" si="51"/>
        <v>0</v>
      </c>
      <c r="J47" s="3">
        <f t="shared" si="51"/>
        <v>0</v>
      </c>
      <c r="K47" s="3">
        <f t="shared" si="51"/>
        <v>0</v>
      </c>
      <c r="L47" s="3">
        <f t="shared" si="51"/>
        <v>0</v>
      </c>
      <c r="M47" s="3">
        <f t="shared" si="51"/>
        <v>0</v>
      </c>
      <c r="N47" s="3">
        <f t="shared" si="51"/>
        <v>0</v>
      </c>
      <c r="O47" s="3">
        <f t="shared" si="51"/>
        <v>0</v>
      </c>
      <c r="P47" s="3">
        <f t="shared" si="51"/>
        <v>0</v>
      </c>
      <c r="Q47" s="3">
        <f t="shared" si="51"/>
        <v>0</v>
      </c>
      <c r="R47" s="3">
        <f t="shared" si="51"/>
        <v>0</v>
      </c>
      <c r="S47" s="3">
        <f t="shared" si="51"/>
        <v>0</v>
      </c>
      <c r="T47" s="3">
        <f t="shared" si="51"/>
        <v>0</v>
      </c>
      <c r="U47" s="3">
        <f t="shared" si="51"/>
        <v>0</v>
      </c>
      <c r="V47" s="3">
        <f t="shared" si="51"/>
        <v>0</v>
      </c>
      <c r="W47" s="3">
        <f t="shared" si="51"/>
        <v>0</v>
      </c>
      <c r="X47" s="3">
        <f t="shared" si="51"/>
        <v>0</v>
      </c>
      <c r="Y47" s="3">
        <f t="shared" si="51"/>
        <v>0</v>
      </c>
      <c r="Z47" s="3">
        <f t="shared" si="51"/>
        <v>0</v>
      </c>
      <c r="AA47" s="3">
        <f t="shared" si="51"/>
        <v>0</v>
      </c>
      <c r="AB47" s="3">
        <f t="shared" si="51"/>
        <v>0</v>
      </c>
      <c r="AC47" s="3">
        <f t="shared" si="51"/>
        <v>0</v>
      </c>
      <c r="AD47" s="3">
        <f t="shared" si="51"/>
        <v>0</v>
      </c>
      <c r="AE47" s="3">
        <f t="shared" si="51"/>
        <v>0</v>
      </c>
      <c r="AF47" s="3">
        <f t="shared" si="51"/>
        <v>0</v>
      </c>
      <c r="AG47" s="3">
        <f t="shared" si="51"/>
        <v>0</v>
      </c>
      <c r="AH47" s="3">
        <f t="shared" si="51"/>
        <v>0</v>
      </c>
      <c r="AI47" s="3">
        <f t="shared" si="51"/>
        <v>0</v>
      </c>
      <c r="AJ47" s="3">
        <f t="shared" si="51"/>
        <v>0</v>
      </c>
      <c r="AK47" s="3">
        <f t="shared" si="51"/>
        <v>0</v>
      </c>
      <c r="AL47" s="3">
        <f t="shared" si="51"/>
        <v>0</v>
      </c>
      <c r="AM47" s="3">
        <f t="shared" si="51"/>
        <v>0</v>
      </c>
      <c r="AN47" s="3">
        <f t="shared" si="51"/>
        <v>0</v>
      </c>
      <c r="AO47" s="3">
        <f t="shared" si="51"/>
        <v>0</v>
      </c>
      <c r="AP47" s="3">
        <f t="shared" si="51"/>
        <v>0</v>
      </c>
      <c r="AQ47" s="3">
        <f t="shared" si="51"/>
        <v>0</v>
      </c>
      <c r="AR47" s="3">
        <f t="shared" si="51"/>
        <v>0</v>
      </c>
      <c r="AS47" s="3">
        <f t="shared" si="51"/>
        <v>0</v>
      </c>
      <c r="AT47" s="3">
        <f t="shared" si="51"/>
        <v>0</v>
      </c>
      <c r="AU47" s="3">
        <f t="shared" si="51"/>
        <v>0</v>
      </c>
      <c r="AV47" s="3">
        <f t="shared" si="51"/>
        <v>0</v>
      </c>
      <c r="AW47" s="3">
        <f t="shared" si="51"/>
        <v>0</v>
      </c>
      <c r="AX47" s="3">
        <f t="shared" si="51"/>
        <v>0</v>
      </c>
      <c r="AY47" s="3">
        <f t="shared" si="51"/>
        <v>0</v>
      </c>
      <c r="AZ47" s="3">
        <f t="shared" si="51"/>
        <v>0</v>
      </c>
      <c r="BA47" s="3">
        <f t="shared" si="51"/>
        <v>0</v>
      </c>
      <c r="BB47" s="3">
        <f t="shared" si="51"/>
        <v>0</v>
      </c>
      <c r="BC47" s="3">
        <f t="shared" si="51"/>
        <v>0</v>
      </c>
      <c r="BD47" s="3">
        <f t="shared" si="51"/>
        <v>0</v>
      </c>
      <c r="BE47" s="3">
        <f t="shared" si="51"/>
        <v>0</v>
      </c>
      <c r="BF47" s="3">
        <f t="shared" si="51"/>
        <v>0</v>
      </c>
      <c r="BG47" s="3">
        <f t="shared" si="51"/>
        <v>0</v>
      </c>
      <c r="BH47" s="3">
        <f t="shared" si="51"/>
        <v>0</v>
      </c>
      <c r="BI47" s="3">
        <f t="shared" si="51"/>
        <v>0</v>
      </c>
      <c r="BJ47" s="3">
        <f t="shared" si="51"/>
        <v>0</v>
      </c>
      <c r="BK47" s="3">
        <f t="shared" si="51"/>
        <v>0</v>
      </c>
      <c r="BL47" s="3">
        <f t="shared" si="51"/>
        <v>0</v>
      </c>
      <c r="BM47" s="3">
        <f t="shared" si="51"/>
        <v>0</v>
      </c>
      <c r="BN47" s="3">
        <f t="shared" si="51"/>
        <v>0</v>
      </c>
      <c r="BO47" s="3">
        <f t="shared" si="51"/>
        <v>0</v>
      </c>
      <c r="BP47" s="3">
        <f t="shared" si="51"/>
        <v>0</v>
      </c>
      <c r="BQ47" s="3">
        <f t="shared" si="51"/>
        <v>0</v>
      </c>
      <c r="BR47" s="3">
        <f t="shared" si="51"/>
        <v>0</v>
      </c>
      <c r="BS47" s="3">
        <f t="shared" ref="BS47:CH47" si="52">BR47</f>
        <v>0</v>
      </c>
      <c r="BT47" s="3">
        <f t="shared" si="52"/>
        <v>0</v>
      </c>
      <c r="BU47" s="3">
        <f t="shared" si="52"/>
        <v>0</v>
      </c>
      <c r="BV47" s="3">
        <f t="shared" si="52"/>
        <v>0</v>
      </c>
      <c r="BW47" s="3">
        <f t="shared" si="52"/>
        <v>0</v>
      </c>
      <c r="BX47" s="3">
        <f t="shared" si="52"/>
        <v>0</v>
      </c>
      <c r="BY47" s="3">
        <f t="shared" si="52"/>
        <v>0</v>
      </c>
      <c r="BZ47" s="3">
        <f t="shared" si="52"/>
        <v>0</v>
      </c>
      <c r="CA47" s="3">
        <f t="shared" si="52"/>
        <v>0</v>
      </c>
      <c r="CB47" s="3">
        <f t="shared" si="52"/>
        <v>0</v>
      </c>
      <c r="CC47" s="3">
        <f t="shared" si="52"/>
        <v>0</v>
      </c>
      <c r="CD47" s="3">
        <f t="shared" si="52"/>
        <v>0</v>
      </c>
      <c r="CE47" s="3">
        <f t="shared" si="52"/>
        <v>0</v>
      </c>
      <c r="CF47" s="3">
        <f t="shared" si="52"/>
        <v>0</v>
      </c>
      <c r="CG47" s="3">
        <f t="shared" si="52"/>
        <v>0</v>
      </c>
      <c r="CH47" s="12">
        <f t="shared" si="52"/>
        <v>0</v>
      </c>
    </row>
    <row r="48" spans="1:86" x14ac:dyDescent="0.3">
      <c r="A48" s="566"/>
      <c r="B48" s="11" t="str">
        <f t="shared" si="36"/>
        <v>Lighting</v>
      </c>
      <c r="C48" s="3">
        <v>0</v>
      </c>
      <c r="D48" s="3">
        <v>0</v>
      </c>
      <c r="E48" s="3">
        <v>0</v>
      </c>
      <c r="F48" s="3">
        <v>0</v>
      </c>
      <c r="G48" s="3">
        <f t="shared" ref="G48:BR48" si="53">F48</f>
        <v>0</v>
      </c>
      <c r="H48" s="3">
        <f t="shared" si="53"/>
        <v>0</v>
      </c>
      <c r="I48" s="3">
        <f t="shared" si="53"/>
        <v>0</v>
      </c>
      <c r="J48" s="3">
        <f t="shared" si="53"/>
        <v>0</v>
      </c>
      <c r="K48" s="3">
        <f t="shared" si="53"/>
        <v>0</v>
      </c>
      <c r="L48" s="3">
        <f t="shared" si="53"/>
        <v>0</v>
      </c>
      <c r="M48" s="3">
        <f t="shared" si="53"/>
        <v>0</v>
      </c>
      <c r="N48" s="3">
        <f t="shared" si="53"/>
        <v>0</v>
      </c>
      <c r="O48" s="3">
        <f t="shared" si="53"/>
        <v>0</v>
      </c>
      <c r="P48" s="3">
        <f t="shared" si="53"/>
        <v>0</v>
      </c>
      <c r="Q48" s="3">
        <f t="shared" si="53"/>
        <v>0</v>
      </c>
      <c r="R48" s="3">
        <f t="shared" si="53"/>
        <v>0</v>
      </c>
      <c r="S48" s="3">
        <f t="shared" si="53"/>
        <v>0</v>
      </c>
      <c r="T48" s="3">
        <f t="shared" si="53"/>
        <v>0</v>
      </c>
      <c r="U48" s="3">
        <f t="shared" si="53"/>
        <v>0</v>
      </c>
      <c r="V48" s="3">
        <f t="shared" si="53"/>
        <v>0</v>
      </c>
      <c r="W48" s="3">
        <f t="shared" si="53"/>
        <v>0</v>
      </c>
      <c r="X48" s="3">
        <f t="shared" si="53"/>
        <v>0</v>
      </c>
      <c r="Y48" s="3">
        <f t="shared" si="53"/>
        <v>0</v>
      </c>
      <c r="Z48" s="3">
        <f t="shared" si="53"/>
        <v>0</v>
      </c>
      <c r="AA48" s="3">
        <f t="shared" si="53"/>
        <v>0</v>
      </c>
      <c r="AB48" s="3">
        <f t="shared" si="53"/>
        <v>0</v>
      </c>
      <c r="AC48" s="3">
        <f t="shared" si="53"/>
        <v>0</v>
      </c>
      <c r="AD48" s="3">
        <f t="shared" si="53"/>
        <v>0</v>
      </c>
      <c r="AE48" s="3">
        <f t="shared" si="53"/>
        <v>0</v>
      </c>
      <c r="AF48" s="3">
        <f t="shared" si="53"/>
        <v>0</v>
      </c>
      <c r="AG48" s="3">
        <f t="shared" si="53"/>
        <v>0</v>
      </c>
      <c r="AH48" s="3">
        <f t="shared" si="53"/>
        <v>0</v>
      </c>
      <c r="AI48" s="3">
        <f t="shared" si="53"/>
        <v>0</v>
      </c>
      <c r="AJ48" s="3">
        <f t="shared" si="53"/>
        <v>0</v>
      </c>
      <c r="AK48" s="3">
        <f t="shared" si="53"/>
        <v>0</v>
      </c>
      <c r="AL48" s="3">
        <f t="shared" si="53"/>
        <v>0</v>
      </c>
      <c r="AM48" s="3">
        <f t="shared" si="53"/>
        <v>0</v>
      </c>
      <c r="AN48" s="3">
        <f t="shared" si="53"/>
        <v>0</v>
      </c>
      <c r="AO48" s="3">
        <f t="shared" si="53"/>
        <v>0</v>
      </c>
      <c r="AP48" s="3">
        <f t="shared" si="53"/>
        <v>0</v>
      </c>
      <c r="AQ48" s="3">
        <f t="shared" si="53"/>
        <v>0</v>
      </c>
      <c r="AR48" s="3">
        <f t="shared" si="53"/>
        <v>0</v>
      </c>
      <c r="AS48" s="3">
        <f t="shared" si="53"/>
        <v>0</v>
      </c>
      <c r="AT48" s="3">
        <f t="shared" si="53"/>
        <v>0</v>
      </c>
      <c r="AU48" s="3">
        <f t="shared" si="53"/>
        <v>0</v>
      </c>
      <c r="AV48" s="3">
        <f t="shared" si="53"/>
        <v>0</v>
      </c>
      <c r="AW48" s="3">
        <f t="shared" si="53"/>
        <v>0</v>
      </c>
      <c r="AX48" s="3">
        <f t="shared" si="53"/>
        <v>0</v>
      </c>
      <c r="AY48" s="3">
        <f t="shared" si="53"/>
        <v>0</v>
      </c>
      <c r="AZ48" s="3">
        <f t="shared" si="53"/>
        <v>0</v>
      </c>
      <c r="BA48" s="3">
        <f t="shared" si="53"/>
        <v>0</v>
      </c>
      <c r="BB48" s="3">
        <f t="shared" si="53"/>
        <v>0</v>
      </c>
      <c r="BC48" s="3">
        <f t="shared" si="53"/>
        <v>0</v>
      </c>
      <c r="BD48" s="3">
        <f t="shared" si="53"/>
        <v>0</v>
      </c>
      <c r="BE48" s="3">
        <f t="shared" si="53"/>
        <v>0</v>
      </c>
      <c r="BF48" s="3">
        <f t="shared" si="53"/>
        <v>0</v>
      </c>
      <c r="BG48" s="3">
        <f t="shared" si="53"/>
        <v>0</v>
      </c>
      <c r="BH48" s="3">
        <f t="shared" si="53"/>
        <v>0</v>
      </c>
      <c r="BI48" s="3">
        <f t="shared" si="53"/>
        <v>0</v>
      </c>
      <c r="BJ48" s="3">
        <f t="shared" si="53"/>
        <v>0</v>
      </c>
      <c r="BK48" s="3">
        <f t="shared" si="53"/>
        <v>0</v>
      </c>
      <c r="BL48" s="3">
        <f t="shared" si="53"/>
        <v>0</v>
      </c>
      <c r="BM48" s="3">
        <f t="shared" si="53"/>
        <v>0</v>
      </c>
      <c r="BN48" s="3">
        <f t="shared" si="53"/>
        <v>0</v>
      </c>
      <c r="BO48" s="3">
        <f t="shared" si="53"/>
        <v>0</v>
      </c>
      <c r="BP48" s="3">
        <f t="shared" si="53"/>
        <v>0</v>
      </c>
      <c r="BQ48" s="3">
        <f t="shared" si="53"/>
        <v>0</v>
      </c>
      <c r="BR48" s="3">
        <f t="shared" si="53"/>
        <v>0</v>
      </c>
      <c r="BS48" s="3">
        <f t="shared" ref="BS48:CH48" si="54">BR48</f>
        <v>0</v>
      </c>
      <c r="BT48" s="3">
        <f t="shared" si="54"/>
        <v>0</v>
      </c>
      <c r="BU48" s="3">
        <f t="shared" si="54"/>
        <v>0</v>
      </c>
      <c r="BV48" s="3">
        <f t="shared" si="54"/>
        <v>0</v>
      </c>
      <c r="BW48" s="3">
        <f t="shared" si="54"/>
        <v>0</v>
      </c>
      <c r="BX48" s="3">
        <f t="shared" si="54"/>
        <v>0</v>
      </c>
      <c r="BY48" s="3">
        <f t="shared" si="54"/>
        <v>0</v>
      </c>
      <c r="BZ48" s="3">
        <f t="shared" si="54"/>
        <v>0</v>
      </c>
      <c r="CA48" s="3">
        <f t="shared" si="54"/>
        <v>0</v>
      </c>
      <c r="CB48" s="3">
        <f t="shared" si="54"/>
        <v>0</v>
      </c>
      <c r="CC48" s="3">
        <f t="shared" si="54"/>
        <v>0</v>
      </c>
      <c r="CD48" s="3">
        <f t="shared" si="54"/>
        <v>0</v>
      </c>
      <c r="CE48" s="3">
        <f t="shared" si="54"/>
        <v>0</v>
      </c>
      <c r="CF48" s="3">
        <f t="shared" si="54"/>
        <v>0</v>
      </c>
      <c r="CG48" s="3">
        <f t="shared" si="54"/>
        <v>0</v>
      </c>
      <c r="CH48" s="12">
        <f t="shared" si="54"/>
        <v>0</v>
      </c>
    </row>
    <row r="49" spans="1:86" x14ac:dyDescent="0.3">
      <c r="A49" s="566"/>
      <c r="B49" s="11" t="str">
        <f t="shared" si="36"/>
        <v>Miscellaneous</v>
      </c>
      <c r="C49" s="3">
        <v>0</v>
      </c>
      <c r="D49" s="3">
        <v>0</v>
      </c>
      <c r="E49" s="3">
        <v>0</v>
      </c>
      <c r="F49" s="3">
        <v>0</v>
      </c>
      <c r="G49" s="3">
        <f t="shared" ref="G49:BR49" si="55">F49</f>
        <v>0</v>
      </c>
      <c r="H49" s="3">
        <f t="shared" si="55"/>
        <v>0</v>
      </c>
      <c r="I49" s="3">
        <f t="shared" si="55"/>
        <v>0</v>
      </c>
      <c r="J49" s="3">
        <f t="shared" si="55"/>
        <v>0</v>
      </c>
      <c r="K49" s="3">
        <f t="shared" si="55"/>
        <v>0</v>
      </c>
      <c r="L49" s="3">
        <f t="shared" si="55"/>
        <v>0</v>
      </c>
      <c r="M49" s="3">
        <f t="shared" si="55"/>
        <v>0</v>
      </c>
      <c r="N49" s="3">
        <f t="shared" si="55"/>
        <v>0</v>
      </c>
      <c r="O49" s="3">
        <f t="shared" si="55"/>
        <v>0</v>
      </c>
      <c r="P49" s="3">
        <f t="shared" si="55"/>
        <v>0</v>
      </c>
      <c r="Q49" s="3">
        <f t="shared" si="55"/>
        <v>0</v>
      </c>
      <c r="R49" s="3">
        <f t="shared" si="55"/>
        <v>0</v>
      </c>
      <c r="S49" s="3">
        <f t="shared" si="55"/>
        <v>0</v>
      </c>
      <c r="T49" s="3">
        <f t="shared" si="55"/>
        <v>0</v>
      </c>
      <c r="U49" s="3">
        <f t="shared" si="55"/>
        <v>0</v>
      </c>
      <c r="V49" s="3">
        <f t="shared" si="55"/>
        <v>0</v>
      </c>
      <c r="W49" s="3">
        <f t="shared" si="55"/>
        <v>0</v>
      </c>
      <c r="X49" s="3">
        <f t="shared" si="55"/>
        <v>0</v>
      </c>
      <c r="Y49" s="3">
        <f t="shared" si="55"/>
        <v>0</v>
      </c>
      <c r="Z49" s="3">
        <f t="shared" si="55"/>
        <v>0</v>
      </c>
      <c r="AA49" s="3">
        <f t="shared" si="55"/>
        <v>0</v>
      </c>
      <c r="AB49" s="3">
        <f t="shared" si="55"/>
        <v>0</v>
      </c>
      <c r="AC49" s="3">
        <f t="shared" si="55"/>
        <v>0</v>
      </c>
      <c r="AD49" s="3">
        <f t="shared" si="55"/>
        <v>0</v>
      </c>
      <c r="AE49" s="3">
        <f t="shared" si="55"/>
        <v>0</v>
      </c>
      <c r="AF49" s="3">
        <f t="shared" si="55"/>
        <v>0</v>
      </c>
      <c r="AG49" s="3">
        <f t="shared" si="55"/>
        <v>0</v>
      </c>
      <c r="AH49" s="3">
        <f t="shared" si="55"/>
        <v>0</v>
      </c>
      <c r="AI49" s="3">
        <f t="shared" si="55"/>
        <v>0</v>
      </c>
      <c r="AJ49" s="3">
        <f t="shared" si="55"/>
        <v>0</v>
      </c>
      <c r="AK49" s="3">
        <f t="shared" si="55"/>
        <v>0</v>
      </c>
      <c r="AL49" s="3">
        <f t="shared" si="55"/>
        <v>0</v>
      </c>
      <c r="AM49" s="3">
        <f t="shared" si="55"/>
        <v>0</v>
      </c>
      <c r="AN49" s="3">
        <f t="shared" si="55"/>
        <v>0</v>
      </c>
      <c r="AO49" s="3">
        <f t="shared" si="55"/>
        <v>0</v>
      </c>
      <c r="AP49" s="3">
        <f t="shared" si="55"/>
        <v>0</v>
      </c>
      <c r="AQ49" s="3">
        <f t="shared" si="55"/>
        <v>0</v>
      </c>
      <c r="AR49" s="3">
        <f t="shared" si="55"/>
        <v>0</v>
      </c>
      <c r="AS49" s="3">
        <f t="shared" si="55"/>
        <v>0</v>
      </c>
      <c r="AT49" s="3">
        <f t="shared" si="55"/>
        <v>0</v>
      </c>
      <c r="AU49" s="3">
        <f t="shared" si="55"/>
        <v>0</v>
      </c>
      <c r="AV49" s="3">
        <f t="shared" si="55"/>
        <v>0</v>
      </c>
      <c r="AW49" s="3">
        <f t="shared" si="55"/>
        <v>0</v>
      </c>
      <c r="AX49" s="3">
        <f t="shared" si="55"/>
        <v>0</v>
      </c>
      <c r="AY49" s="3">
        <f t="shared" si="55"/>
        <v>0</v>
      </c>
      <c r="AZ49" s="3">
        <f t="shared" si="55"/>
        <v>0</v>
      </c>
      <c r="BA49" s="3">
        <f t="shared" si="55"/>
        <v>0</v>
      </c>
      <c r="BB49" s="3">
        <f t="shared" si="55"/>
        <v>0</v>
      </c>
      <c r="BC49" s="3">
        <f t="shared" si="55"/>
        <v>0</v>
      </c>
      <c r="BD49" s="3">
        <f t="shared" si="55"/>
        <v>0</v>
      </c>
      <c r="BE49" s="3">
        <f t="shared" si="55"/>
        <v>0</v>
      </c>
      <c r="BF49" s="3">
        <f t="shared" si="55"/>
        <v>0</v>
      </c>
      <c r="BG49" s="3">
        <f t="shared" si="55"/>
        <v>0</v>
      </c>
      <c r="BH49" s="3">
        <f t="shared" si="55"/>
        <v>0</v>
      </c>
      <c r="BI49" s="3">
        <f t="shared" si="55"/>
        <v>0</v>
      </c>
      <c r="BJ49" s="3">
        <f t="shared" si="55"/>
        <v>0</v>
      </c>
      <c r="BK49" s="3">
        <f t="shared" si="55"/>
        <v>0</v>
      </c>
      <c r="BL49" s="3">
        <f t="shared" si="55"/>
        <v>0</v>
      </c>
      <c r="BM49" s="3">
        <f t="shared" si="55"/>
        <v>0</v>
      </c>
      <c r="BN49" s="3">
        <f t="shared" si="55"/>
        <v>0</v>
      </c>
      <c r="BO49" s="3">
        <f t="shared" si="55"/>
        <v>0</v>
      </c>
      <c r="BP49" s="3">
        <f t="shared" si="55"/>
        <v>0</v>
      </c>
      <c r="BQ49" s="3">
        <f t="shared" si="55"/>
        <v>0</v>
      </c>
      <c r="BR49" s="3">
        <f t="shared" si="55"/>
        <v>0</v>
      </c>
      <c r="BS49" s="3">
        <f t="shared" ref="BS49:CH49" si="56">BR49</f>
        <v>0</v>
      </c>
      <c r="BT49" s="3">
        <f t="shared" si="56"/>
        <v>0</v>
      </c>
      <c r="BU49" s="3">
        <f t="shared" si="56"/>
        <v>0</v>
      </c>
      <c r="BV49" s="3">
        <f t="shared" si="56"/>
        <v>0</v>
      </c>
      <c r="BW49" s="3">
        <f t="shared" si="56"/>
        <v>0</v>
      </c>
      <c r="BX49" s="3">
        <f t="shared" si="56"/>
        <v>0</v>
      </c>
      <c r="BY49" s="3">
        <f t="shared" si="56"/>
        <v>0</v>
      </c>
      <c r="BZ49" s="3">
        <f t="shared" si="56"/>
        <v>0</v>
      </c>
      <c r="CA49" s="3">
        <f t="shared" si="56"/>
        <v>0</v>
      </c>
      <c r="CB49" s="3">
        <f t="shared" si="56"/>
        <v>0</v>
      </c>
      <c r="CC49" s="3">
        <f t="shared" si="56"/>
        <v>0</v>
      </c>
      <c r="CD49" s="3">
        <f t="shared" si="56"/>
        <v>0</v>
      </c>
      <c r="CE49" s="3">
        <f t="shared" si="56"/>
        <v>0</v>
      </c>
      <c r="CF49" s="3">
        <f t="shared" si="56"/>
        <v>0</v>
      </c>
      <c r="CG49" s="3">
        <f t="shared" si="56"/>
        <v>0</v>
      </c>
      <c r="CH49" s="12">
        <f t="shared" si="56"/>
        <v>0</v>
      </c>
    </row>
    <row r="50" spans="1:86" ht="15" customHeight="1" x14ac:dyDescent="0.3">
      <c r="A50" s="566"/>
      <c r="B50" s="11" t="str">
        <f t="shared" si="36"/>
        <v>Motors</v>
      </c>
      <c r="C50" s="3">
        <v>0</v>
      </c>
      <c r="D50" s="3">
        <v>0</v>
      </c>
      <c r="E50" s="3">
        <v>0</v>
      </c>
      <c r="F50" s="3">
        <v>0</v>
      </c>
      <c r="G50" s="3">
        <f t="shared" ref="G50:BR50" si="57">F50</f>
        <v>0</v>
      </c>
      <c r="H50" s="3">
        <f t="shared" si="57"/>
        <v>0</v>
      </c>
      <c r="I50" s="3">
        <f t="shared" si="57"/>
        <v>0</v>
      </c>
      <c r="J50" s="3">
        <f t="shared" si="57"/>
        <v>0</v>
      </c>
      <c r="K50" s="3">
        <f t="shared" si="57"/>
        <v>0</v>
      </c>
      <c r="L50" s="3">
        <f t="shared" si="57"/>
        <v>0</v>
      </c>
      <c r="M50" s="3">
        <f t="shared" si="57"/>
        <v>0</v>
      </c>
      <c r="N50" s="3">
        <f t="shared" si="57"/>
        <v>0</v>
      </c>
      <c r="O50" s="3">
        <f t="shared" si="57"/>
        <v>0</v>
      </c>
      <c r="P50" s="3">
        <f t="shared" si="57"/>
        <v>0</v>
      </c>
      <c r="Q50" s="3">
        <f t="shared" si="57"/>
        <v>0</v>
      </c>
      <c r="R50" s="3">
        <f t="shared" si="57"/>
        <v>0</v>
      </c>
      <c r="S50" s="3">
        <f t="shared" si="57"/>
        <v>0</v>
      </c>
      <c r="T50" s="3">
        <f t="shared" si="57"/>
        <v>0</v>
      </c>
      <c r="U50" s="3">
        <f t="shared" si="57"/>
        <v>0</v>
      </c>
      <c r="V50" s="3">
        <f t="shared" si="57"/>
        <v>0</v>
      </c>
      <c r="W50" s="3">
        <f t="shared" si="57"/>
        <v>0</v>
      </c>
      <c r="X50" s="3">
        <f t="shared" si="57"/>
        <v>0</v>
      </c>
      <c r="Y50" s="3">
        <f t="shared" si="57"/>
        <v>0</v>
      </c>
      <c r="Z50" s="3">
        <f t="shared" si="57"/>
        <v>0</v>
      </c>
      <c r="AA50" s="3">
        <f t="shared" si="57"/>
        <v>0</v>
      </c>
      <c r="AB50" s="3">
        <f t="shared" si="57"/>
        <v>0</v>
      </c>
      <c r="AC50" s="3">
        <f t="shared" si="57"/>
        <v>0</v>
      </c>
      <c r="AD50" s="3">
        <f t="shared" si="57"/>
        <v>0</v>
      </c>
      <c r="AE50" s="3">
        <f t="shared" si="57"/>
        <v>0</v>
      </c>
      <c r="AF50" s="3">
        <f t="shared" si="57"/>
        <v>0</v>
      </c>
      <c r="AG50" s="3">
        <f t="shared" si="57"/>
        <v>0</v>
      </c>
      <c r="AH50" s="3">
        <f t="shared" si="57"/>
        <v>0</v>
      </c>
      <c r="AI50" s="3">
        <f t="shared" si="57"/>
        <v>0</v>
      </c>
      <c r="AJ50" s="3">
        <f t="shared" si="57"/>
        <v>0</v>
      </c>
      <c r="AK50" s="3">
        <f t="shared" si="57"/>
        <v>0</v>
      </c>
      <c r="AL50" s="3">
        <f t="shared" si="57"/>
        <v>0</v>
      </c>
      <c r="AM50" s="3">
        <f t="shared" si="57"/>
        <v>0</v>
      </c>
      <c r="AN50" s="3">
        <f t="shared" si="57"/>
        <v>0</v>
      </c>
      <c r="AO50" s="3">
        <f t="shared" si="57"/>
        <v>0</v>
      </c>
      <c r="AP50" s="3">
        <f t="shared" si="57"/>
        <v>0</v>
      </c>
      <c r="AQ50" s="3">
        <f t="shared" si="57"/>
        <v>0</v>
      </c>
      <c r="AR50" s="3">
        <f t="shared" si="57"/>
        <v>0</v>
      </c>
      <c r="AS50" s="3">
        <f t="shared" si="57"/>
        <v>0</v>
      </c>
      <c r="AT50" s="3">
        <f t="shared" si="57"/>
        <v>0</v>
      </c>
      <c r="AU50" s="3">
        <f t="shared" si="57"/>
        <v>0</v>
      </c>
      <c r="AV50" s="3">
        <f t="shared" si="57"/>
        <v>0</v>
      </c>
      <c r="AW50" s="3">
        <f t="shared" si="57"/>
        <v>0</v>
      </c>
      <c r="AX50" s="3">
        <f t="shared" si="57"/>
        <v>0</v>
      </c>
      <c r="AY50" s="3">
        <f t="shared" si="57"/>
        <v>0</v>
      </c>
      <c r="AZ50" s="3">
        <f t="shared" si="57"/>
        <v>0</v>
      </c>
      <c r="BA50" s="3">
        <f t="shared" si="57"/>
        <v>0</v>
      </c>
      <c r="BB50" s="3">
        <f t="shared" si="57"/>
        <v>0</v>
      </c>
      <c r="BC50" s="3">
        <f t="shared" si="57"/>
        <v>0</v>
      </c>
      <c r="BD50" s="3">
        <f t="shared" si="57"/>
        <v>0</v>
      </c>
      <c r="BE50" s="3">
        <f t="shared" si="57"/>
        <v>0</v>
      </c>
      <c r="BF50" s="3">
        <f t="shared" si="57"/>
        <v>0</v>
      </c>
      <c r="BG50" s="3">
        <f t="shared" si="57"/>
        <v>0</v>
      </c>
      <c r="BH50" s="3">
        <f t="shared" si="57"/>
        <v>0</v>
      </c>
      <c r="BI50" s="3">
        <f t="shared" si="57"/>
        <v>0</v>
      </c>
      <c r="BJ50" s="3">
        <f t="shared" si="57"/>
        <v>0</v>
      </c>
      <c r="BK50" s="3">
        <f t="shared" si="57"/>
        <v>0</v>
      </c>
      <c r="BL50" s="3">
        <f t="shared" si="57"/>
        <v>0</v>
      </c>
      <c r="BM50" s="3">
        <f t="shared" si="57"/>
        <v>0</v>
      </c>
      <c r="BN50" s="3">
        <f t="shared" si="57"/>
        <v>0</v>
      </c>
      <c r="BO50" s="3">
        <f t="shared" si="57"/>
        <v>0</v>
      </c>
      <c r="BP50" s="3">
        <f t="shared" si="57"/>
        <v>0</v>
      </c>
      <c r="BQ50" s="3">
        <f t="shared" si="57"/>
        <v>0</v>
      </c>
      <c r="BR50" s="3">
        <f t="shared" si="57"/>
        <v>0</v>
      </c>
      <c r="BS50" s="3">
        <f t="shared" ref="BS50:CH50" si="58">BR50</f>
        <v>0</v>
      </c>
      <c r="BT50" s="3">
        <f t="shared" si="58"/>
        <v>0</v>
      </c>
      <c r="BU50" s="3">
        <f t="shared" si="58"/>
        <v>0</v>
      </c>
      <c r="BV50" s="3">
        <f t="shared" si="58"/>
        <v>0</v>
      </c>
      <c r="BW50" s="3">
        <f t="shared" si="58"/>
        <v>0</v>
      </c>
      <c r="BX50" s="3">
        <f t="shared" si="58"/>
        <v>0</v>
      </c>
      <c r="BY50" s="3">
        <f t="shared" si="58"/>
        <v>0</v>
      </c>
      <c r="BZ50" s="3">
        <f t="shared" si="58"/>
        <v>0</v>
      </c>
      <c r="CA50" s="3">
        <f t="shared" si="58"/>
        <v>0</v>
      </c>
      <c r="CB50" s="3">
        <f t="shared" si="58"/>
        <v>0</v>
      </c>
      <c r="CC50" s="3">
        <f t="shared" si="58"/>
        <v>0</v>
      </c>
      <c r="CD50" s="3">
        <f t="shared" si="58"/>
        <v>0</v>
      </c>
      <c r="CE50" s="3">
        <f t="shared" si="58"/>
        <v>0</v>
      </c>
      <c r="CF50" s="3">
        <f t="shared" si="58"/>
        <v>0</v>
      </c>
      <c r="CG50" s="3">
        <f t="shared" si="58"/>
        <v>0</v>
      </c>
      <c r="CH50" s="12">
        <f t="shared" si="58"/>
        <v>0</v>
      </c>
    </row>
    <row r="51" spans="1:86" x14ac:dyDescent="0.3">
      <c r="A51" s="566"/>
      <c r="B51" s="11" t="str">
        <f t="shared" si="36"/>
        <v>Process</v>
      </c>
      <c r="C51" s="3">
        <v>0</v>
      </c>
      <c r="D51" s="3">
        <v>0</v>
      </c>
      <c r="E51" s="3">
        <v>0</v>
      </c>
      <c r="F51" s="3">
        <v>0</v>
      </c>
      <c r="G51" s="3">
        <f t="shared" ref="G51:BR51" si="59">F51</f>
        <v>0</v>
      </c>
      <c r="H51" s="3">
        <f t="shared" si="59"/>
        <v>0</v>
      </c>
      <c r="I51" s="3">
        <f t="shared" si="59"/>
        <v>0</v>
      </c>
      <c r="J51" s="3">
        <f t="shared" si="59"/>
        <v>0</v>
      </c>
      <c r="K51" s="3">
        <f t="shared" si="59"/>
        <v>0</v>
      </c>
      <c r="L51" s="3">
        <f t="shared" si="59"/>
        <v>0</v>
      </c>
      <c r="M51" s="3">
        <f t="shared" si="59"/>
        <v>0</v>
      </c>
      <c r="N51" s="3">
        <f t="shared" si="59"/>
        <v>0</v>
      </c>
      <c r="O51" s="3">
        <f t="shared" si="59"/>
        <v>0</v>
      </c>
      <c r="P51" s="3">
        <f t="shared" si="59"/>
        <v>0</v>
      </c>
      <c r="Q51" s="3">
        <f t="shared" si="59"/>
        <v>0</v>
      </c>
      <c r="R51" s="3">
        <f t="shared" si="59"/>
        <v>0</v>
      </c>
      <c r="S51" s="3">
        <f t="shared" si="59"/>
        <v>0</v>
      </c>
      <c r="T51" s="3">
        <f t="shared" si="59"/>
        <v>0</v>
      </c>
      <c r="U51" s="3">
        <f t="shared" si="59"/>
        <v>0</v>
      </c>
      <c r="V51" s="3">
        <f t="shared" si="59"/>
        <v>0</v>
      </c>
      <c r="W51" s="3">
        <f t="shared" si="59"/>
        <v>0</v>
      </c>
      <c r="X51" s="3">
        <f t="shared" si="59"/>
        <v>0</v>
      </c>
      <c r="Y51" s="3">
        <f t="shared" si="59"/>
        <v>0</v>
      </c>
      <c r="Z51" s="3">
        <f t="shared" si="59"/>
        <v>0</v>
      </c>
      <c r="AA51" s="3">
        <f t="shared" si="59"/>
        <v>0</v>
      </c>
      <c r="AB51" s="3">
        <f t="shared" si="59"/>
        <v>0</v>
      </c>
      <c r="AC51" s="3">
        <f t="shared" si="59"/>
        <v>0</v>
      </c>
      <c r="AD51" s="3">
        <f t="shared" si="59"/>
        <v>0</v>
      </c>
      <c r="AE51" s="3">
        <f t="shared" si="59"/>
        <v>0</v>
      </c>
      <c r="AF51" s="3">
        <f t="shared" si="59"/>
        <v>0</v>
      </c>
      <c r="AG51" s="3">
        <f t="shared" si="59"/>
        <v>0</v>
      </c>
      <c r="AH51" s="3">
        <f t="shared" si="59"/>
        <v>0</v>
      </c>
      <c r="AI51" s="3">
        <f t="shared" si="59"/>
        <v>0</v>
      </c>
      <c r="AJ51" s="3">
        <f t="shared" si="59"/>
        <v>0</v>
      </c>
      <c r="AK51" s="3">
        <f t="shared" si="59"/>
        <v>0</v>
      </c>
      <c r="AL51" s="3">
        <f t="shared" si="59"/>
        <v>0</v>
      </c>
      <c r="AM51" s="3">
        <f t="shared" si="59"/>
        <v>0</v>
      </c>
      <c r="AN51" s="3">
        <f t="shared" si="59"/>
        <v>0</v>
      </c>
      <c r="AO51" s="3">
        <f t="shared" si="59"/>
        <v>0</v>
      </c>
      <c r="AP51" s="3">
        <f t="shared" si="59"/>
        <v>0</v>
      </c>
      <c r="AQ51" s="3">
        <f t="shared" si="59"/>
        <v>0</v>
      </c>
      <c r="AR51" s="3">
        <f t="shared" si="59"/>
        <v>0</v>
      </c>
      <c r="AS51" s="3">
        <f t="shared" si="59"/>
        <v>0</v>
      </c>
      <c r="AT51" s="3">
        <f t="shared" si="59"/>
        <v>0</v>
      </c>
      <c r="AU51" s="3">
        <f t="shared" si="59"/>
        <v>0</v>
      </c>
      <c r="AV51" s="3">
        <f t="shared" si="59"/>
        <v>0</v>
      </c>
      <c r="AW51" s="3">
        <f t="shared" si="59"/>
        <v>0</v>
      </c>
      <c r="AX51" s="3">
        <f t="shared" si="59"/>
        <v>0</v>
      </c>
      <c r="AY51" s="3">
        <f t="shared" si="59"/>
        <v>0</v>
      </c>
      <c r="AZ51" s="3">
        <f t="shared" si="59"/>
        <v>0</v>
      </c>
      <c r="BA51" s="3">
        <f t="shared" si="59"/>
        <v>0</v>
      </c>
      <c r="BB51" s="3">
        <f t="shared" si="59"/>
        <v>0</v>
      </c>
      <c r="BC51" s="3">
        <f t="shared" si="59"/>
        <v>0</v>
      </c>
      <c r="BD51" s="3">
        <f t="shared" si="59"/>
        <v>0</v>
      </c>
      <c r="BE51" s="3">
        <f t="shared" si="59"/>
        <v>0</v>
      </c>
      <c r="BF51" s="3">
        <f t="shared" si="59"/>
        <v>0</v>
      </c>
      <c r="BG51" s="3">
        <f t="shared" si="59"/>
        <v>0</v>
      </c>
      <c r="BH51" s="3">
        <f t="shared" si="59"/>
        <v>0</v>
      </c>
      <c r="BI51" s="3">
        <f t="shared" si="59"/>
        <v>0</v>
      </c>
      <c r="BJ51" s="3">
        <f t="shared" si="59"/>
        <v>0</v>
      </c>
      <c r="BK51" s="3">
        <f t="shared" si="59"/>
        <v>0</v>
      </c>
      <c r="BL51" s="3">
        <f t="shared" si="59"/>
        <v>0</v>
      </c>
      <c r="BM51" s="3">
        <f t="shared" si="59"/>
        <v>0</v>
      </c>
      <c r="BN51" s="3">
        <f t="shared" si="59"/>
        <v>0</v>
      </c>
      <c r="BO51" s="3">
        <f t="shared" si="59"/>
        <v>0</v>
      </c>
      <c r="BP51" s="3">
        <f t="shared" si="59"/>
        <v>0</v>
      </c>
      <c r="BQ51" s="3">
        <f t="shared" si="59"/>
        <v>0</v>
      </c>
      <c r="BR51" s="3">
        <f t="shared" si="59"/>
        <v>0</v>
      </c>
      <c r="BS51" s="3">
        <f t="shared" ref="BS51:CH51" si="60">BR51</f>
        <v>0</v>
      </c>
      <c r="BT51" s="3">
        <f t="shared" si="60"/>
        <v>0</v>
      </c>
      <c r="BU51" s="3">
        <f t="shared" si="60"/>
        <v>0</v>
      </c>
      <c r="BV51" s="3">
        <f t="shared" si="60"/>
        <v>0</v>
      </c>
      <c r="BW51" s="3">
        <f t="shared" si="60"/>
        <v>0</v>
      </c>
      <c r="BX51" s="3">
        <f t="shared" si="60"/>
        <v>0</v>
      </c>
      <c r="BY51" s="3">
        <f t="shared" si="60"/>
        <v>0</v>
      </c>
      <c r="BZ51" s="3">
        <f t="shared" si="60"/>
        <v>0</v>
      </c>
      <c r="CA51" s="3">
        <f t="shared" si="60"/>
        <v>0</v>
      </c>
      <c r="CB51" s="3">
        <f t="shared" si="60"/>
        <v>0</v>
      </c>
      <c r="CC51" s="3">
        <f t="shared" si="60"/>
        <v>0</v>
      </c>
      <c r="CD51" s="3">
        <f t="shared" si="60"/>
        <v>0</v>
      </c>
      <c r="CE51" s="3">
        <f t="shared" si="60"/>
        <v>0</v>
      </c>
      <c r="CF51" s="3">
        <f t="shared" si="60"/>
        <v>0</v>
      </c>
      <c r="CG51" s="3">
        <f t="shared" si="60"/>
        <v>0</v>
      </c>
      <c r="CH51" s="12">
        <f t="shared" si="60"/>
        <v>0</v>
      </c>
    </row>
    <row r="52" spans="1:86" x14ac:dyDescent="0.3">
      <c r="A52" s="566"/>
      <c r="B52" s="11" t="str">
        <f t="shared" si="36"/>
        <v>Refrigeration</v>
      </c>
      <c r="C52" s="3">
        <v>0</v>
      </c>
      <c r="D52" s="3">
        <v>0</v>
      </c>
      <c r="E52" s="3">
        <v>0</v>
      </c>
      <c r="F52" s="3">
        <v>0</v>
      </c>
      <c r="G52" s="3">
        <f t="shared" ref="G52:BR52" si="61">F52</f>
        <v>0</v>
      </c>
      <c r="H52" s="3">
        <f t="shared" si="61"/>
        <v>0</v>
      </c>
      <c r="I52" s="3">
        <f t="shared" si="61"/>
        <v>0</v>
      </c>
      <c r="J52" s="3">
        <f t="shared" si="61"/>
        <v>0</v>
      </c>
      <c r="K52" s="3">
        <f t="shared" si="61"/>
        <v>0</v>
      </c>
      <c r="L52" s="3">
        <f t="shared" si="61"/>
        <v>0</v>
      </c>
      <c r="M52" s="3">
        <f t="shared" si="61"/>
        <v>0</v>
      </c>
      <c r="N52" s="3">
        <f t="shared" si="61"/>
        <v>0</v>
      </c>
      <c r="O52" s="3">
        <f t="shared" si="61"/>
        <v>0</v>
      </c>
      <c r="P52" s="3">
        <f t="shared" si="61"/>
        <v>0</v>
      </c>
      <c r="Q52" s="3">
        <f t="shared" si="61"/>
        <v>0</v>
      </c>
      <c r="R52" s="3">
        <f t="shared" si="61"/>
        <v>0</v>
      </c>
      <c r="S52" s="3">
        <f t="shared" si="61"/>
        <v>0</v>
      </c>
      <c r="T52" s="3">
        <f t="shared" si="61"/>
        <v>0</v>
      </c>
      <c r="U52" s="3">
        <f t="shared" si="61"/>
        <v>0</v>
      </c>
      <c r="V52" s="3">
        <f t="shared" si="61"/>
        <v>0</v>
      </c>
      <c r="W52" s="3">
        <f t="shared" si="61"/>
        <v>0</v>
      </c>
      <c r="X52" s="3">
        <f t="shared" si="61"/>
        <v>0</v>
      </c>
      <c r="Y52" s="3">
        <f t="shared" si="61"/>
        <v>0</v>
      </c>
      <c r="Z52" s="3">
        <f t="shared" si="61"/>
        <v>0</v>
      </c>
      <c r="AA52" s="3">
        <f t="shared" si="61"/>
        <v>0</v>
      </c>
      <c r="AB52" s="3">
        <f t="shared" si="61"/>
        <v>0</v>
      </c>
      <c r="AC52" s="3">
        <f t="shared" si="61"/>
        <v>0</v>
      </c>
      <c r="AD52" s="3">
        <f t="shared" si="61"/>
        <v>0</v>
      </c>
      <c r="AE52" s="3">
        <f t="shared" si="61"/>
        <v>0</v>
      </c>
      <c r="AF52" s="3">
        <f t="shared" si="61"/>
        <v>0</v>
      </c>
      <c r="AG52" s="3">
        <f t="shared" si="61"/>
        <v>0</v>
      </c>
      <c r="AH52" s="3">
        <f t="shared" si="61"/>
        <v>0</v>
      </c>
      <c r="AI52" s="3">
        <f t="shared" si="61"/>
        <v>0</v>
      </c>
      <c r="AJ52" s="3">
        <f t="shared" si="61"/>
        <v>0</v>
      </c>
      <c r="AK52" s="3">
        <f t="shared" si="61"/>
        <v>0</v>
      </c>
      <c r="AL52" s="3">
        <f t="shared" si="61"/>
        <v>0</v>
      </c>
      <c r="AM52" s="3">
        <f t="shared" si="61"/>
        <v>0</v>
      </c>
      <c r="AN52" s="3">
        <f t="shared" si="61"/>
        <v>0</v>
      </c>
      <c r="AO52" s="3">
        <f t="shared" si="61"/>
        <v>0</v>
      </c>
      <c r="AP52" s="3">
        <f t="shared" si="61"/>
        <v>0</v>
      </c>
      <c r="AQ52" s="3">
        <f t="shared" si="61"/>
        <v>0</v>
      </c>
      <c r="AR52" s="3">
        <f t="shared" si="61"/>
        <v>0</v>
      </c>
      <c r="AS52" s="3">
        <f t="shared" si="61"/>
        <v>0</v>
      </c>
      <c r="AT52" s="3">
        <f t="shared" si="61"/>
        <v>0</v>
      </c>
      <c r="AU52" s="3">
        <f t="shared" si="61"/>
        <v>0</v>
      </c>
      <c r="AV52" s="3">
        <f t="shared" si="61"/>
        <v>0</v>
      </c>
      <c r="AW52" s="3">
        <f t="shared" si="61"/>
        <v>0</v>
      </c>
      <c r="AX52" s="3">
        <f t="shared" si="61"/>
        <v>0</v>
      </c>
      <c r="AY52" s="3">
        <f t="shared" si="61"/>
        <v>0</v>
      </c>
      <c r="AZ52" s="3">
        <f t="shared" si="61"/>
        <v>0</v>
      </c>
      <c r="BA52" s="3">
        <f t="shared" si="61"/>
        <v>0</v>
      </c>
      <c r="BB52" s="3">
        <f t="shared" si="61"/>
        <v>0</v>
      </c>
      <c r="BC52" s="3">
        <f t="shared" si="61"/>
        <v>0</v>
      </c>
      <c r="BD52" s="3">
        <f t="shared" si="61"/>
        <v>0</v>
      </c>
      <c r="BE52" s="3">
        <f t="shared" si="61"/>
        <v>0</v>
      </c>
      <c r="BF52" s="3">
        <f t="shared" si="61"/>
        <v>0</v>
      </c>
      <c r="BG52" s="3">
        <f t="shared" si="61"/>
        <v>0</v>
      </c>
      <c r="BH52" s="3">
        <f t="shared" si="61"/>
        <v>0</v>
      </c>
      <c r="BI52" s="3">
        <f t="shared" si="61"/>
        <v>0</v>
      </c>
      <c r="BJ52" s="3">
        <f t="shared" si="61"/>
        <v>0</v>
      </c>
      <c r="BK52" s="3">
        <f t="shared" si="61"/>
        <v>0</v>
      </c>
      <c r="BL52" s="3">
        <f t="shared" si="61"/>
        <v>0</v>
      </c>
      <c r="BM52" s="3">
        <f t="shared" si="61"/>
        <v>0</v>
      </c>
      <c r="BN52" s="3">
        <f t="shared" si="61"/>
        <v>0</v>
      </c>
      <c r="BO52" s="3">
        <f t="shared" si="61"/>
        <v>0</v>
      </c>
      <c r="BP52" s="3">
        <f t="shared" si="61"/>
        <v>0</v>
      </c>
      <c r="BQ52" s="3">
        <f t="shared" si="61"/>
        <v>0</v>
      </c>
      <c r="BR52" s="3">
        <f t="shared" si="61"/>
        <v>0</v>
      </c>
      <c r="BS52" s="3">
        <f t="shared" ref="BS52:CH52" si="62">BR52</f>
        <v>0</v>
      </c>
      <c r="BT52" s="3">
        <f t="shared" si="62"/>
        <v>0</v>
      </c>
      <c r="BU52" s="3">
        <f t="shared" si="62"/>
        <v>0</v>
      </c>
      <c r="BV52" s="3">
        <f t="shared" si="62"/>
        <v>0</v>
      </c>
      <c r="BW52" s="3">
        <f t="shared" si="62"/>
        <v>0</v>
      </c>
      <c r="BX52" s="3">
        <f t="shared" si="62"/>
        <v>0</v>
      </c>
      <c r="BY52" s="3">
        <f t="shared" si="62"/>
        <v>0</v>
      </c>
      <c r="BZ52" s="3">
        <f t="shared" si="62"/>
        <v>0</v>
      </c>
      <c r="CA52" s="3">
        <f t="shared" si="62"/>
        <v>0</v>
      </c>
      <c r="CB52" s="3">
        <f t="shared" si="62"/>
        <v>0</v>
      </c>
      <c r="CC52" s="3">
        <f t="shared" si="62"/>
        <v>0</v>
      </c>
      <c r="CD52" s="3">
        <f t="shared" si="62"/>
        <v>0</v>
      </c>
      <c r="CE52" s="3">
        <f t="shared" si="62"/>
        <v>0</v>
      </c>
      <c r="CF52" s="3">
        <f t="shared" si="62"/>
        <v>0</v>
      </c>
      <c r="CG52" s="3">
        <f t="shared" si="62"/>
        <v>0</v>
      </c>
      <c r="CH52" s="12">
        <f t="shared" si="62"/>
        <v>0</v>
      </c>
    </row>
    <row r="53" spans="1:86" x14ac:dyDescent="0.3">
      <c r="A53" s="566"/>
      <c r="B53" s="11" t="str">
        <f t="shared" si="36"/>
        <v>Water Heating</v>
      </c>
      <c r="C53" s="3">
        <v>0</v>
      </c>
      <c r="D53" s="3">
        <v>0</v>
      </c>
      <c r="E53" s="3">
        <v>0</v>
      </c>
      <c r="F53" s="3">
        <v>0</v>
      </c>
      <c r="G53" s="3">
        <f t="shared" ref="G53:BR53" si="63">F53</f>
        <v>0</v>
      </c>
      <c r="H53" s="3">
        <f t="shared" si="63"/>
        <v>0</v>
      </c>
      <c r="I53" s="3">
        <f t="shared" si="63"/>
        <v>0</v>
      </c>
      <c r="J53" s="3">
        <f t="shared" si="63"/>
        <v>0</v>
      </c>
      <c r="K53" s="3">
        <f t="shared" si="63"/>
        <v>0</v>
      </c>
      <c r="L53" s="3">
        <f t="shared" si="63"/>
        <v>0</v>
      </c>
      <c r="M53" s="3">
        <f t="shared" si="63"/>
        <v>0</v>
      </c>
      <c r="N53" s="3">
        <f t="shared" si="63"/>
        <v>0</v>
      </c>
      <c r="O53" s="3">
        <f t="shared" si="63"/>
        <v>0</v>
      </c>
      <c r="P53" s="3">
        <f t="shared" si="63"/>
        <v>0</v>
      </c>
      <c r="Q53" s="3">
        <f t="shared" si="63"/>
        <v>0</v>
      </c>
      <c r="R53" s="3">
        <f t="shared" si="63"/>
        <v>0</v>
      </c>
      <c r="S53" s="3">
        <f t="shared" si="63"/>
        <v>0</v>
      </c>
      <c r="T53" s="3">
        <f t="shared" si="63"/>
        <v>0</v>
      </c>
      <c r="U53" s="3">
        <f t="shared" si="63"/>
        <v>0</v>
      </c>
      <c r="V53" s="3">
        <f t="shared" si="63"/>
        <v>0</v>
      </c>
      <c r="W53" s="3">
        <f t="shared" si="63"/>
        <v>0</v>
      </c>
      <c r="X53" s="3">
        <f t="shared" si="63"/>
        <v>0</v>
      </c>
      <c r="Y53" s="3">
        <f t="shared" si="63"/>
        <v>0</v>
      </c>
      <c r="Z53" s="3">
        <f t="shared" si="63"/>
        <v>0</v>
      </c>
      <c r="AA53" s="3">
        <f t="shared" si="63"/>
        <v>0</v>
      </c>
      <c r="AB53" s="3">
        <f t="shared" si="63"/>
        <v>0</v>
      </c>
      <c r="AC53" s="3">
        <f t="shared" si="63"/>
        <v>0</v>
      </c>
      <c r="AD53" s="3">
        <f t="shared" si="63"/>
        <v>0</v>
      </c>
      <c r="AE53" s="3">
        <f t="shared" si="63"/>
        <v>0</v>
      </c>
      <c r="AF53" s="3">
        <f t="shared" si="63"/>
        <v>0</v>
      </c>
      <c r="AG53" s="3">
        <f t="shared" si="63"/>
        <v>0</v>
      </c>
      <c r="AH53" s="3">
        <f t="shared" si="63"/>
        <v>0</v>
      </c>
      <c r="AI53" s="3">
        <f t="shared" si="63"/>
        <v>0</v>
      </c>
      <c r="AJ53" s="3">
        <f t="shared" si="63"/>
        <v>0</v>
      </c>
      <c r="AK53" s="3">
        <f t="shared" si="63"/>
        <v>0</v>
      </c>
      <c r="AL53" s="3">
        <f t="shared" si="63"/>
        <v>0</v>
      </c>
      <c r="AM53" s="3">
        <f t="shared" si="63"/>
        <v>0</v>
      </c>
      <c r="AN53" s="3">
        <f t="shared" si="63"/>
        <v>0</v>
      </c>
      <c r="AO53" s="3">
        <f t="shared" si="63"/>
        <v>0</v>
      </c>
      <c r="AP53" s="3">
        <f t="shared" si="63"/>
        <v>0</v>
      </c>
      <c r="AQ53" s="3">
        <f t="shared" si="63"/>
        <v>0</v>
      </c>
      <c r="AR53" s="3">
        <f t="shared" si="63"/>
        <v>0</v>
      </c>
      <c r="AS53" s="3">
        <f t="shared" si="63"/>
        <v>0</v>
      </c>
      <c r="AT53" s="3">
        <f t="shared" si="63"/>
        <v>0</v>
      </c>
      <c r="AU53" s="3">
        <f t="shared" si="63"/>
        <v>0</v>
      </c>
      <c r="AV53" s="3">
        <f t="shared" si="63"/>
        <v>0</v>
      </c>
      <c r="AW53" s="3">
        <f t="shared" si="63"/>
        <v>0</v>
      </c>
      <c r="AX53" s="3">
        <f t="shared" si="63"/>
        <v>0</v>
      </c>
      <c r="AY53" s="3">
        <f t="shared" si="63"/>
        <v>0</v>
      </c>
      <c r="AZ53" s="3">
        <f t="shared" si="63"/>
        <v>0</v>
      </c>
      <c r="BA53" s="3">
        <f t="shared" si="63"/>
        <v>0</v>
      </c>
      <c r="BB53" s="3">
        <f t="shared" si="63"/>
        <v>0</v>
      </c>
      <c r="BC53" s="3">
        <f t="shared" si="63"/>
        <v>0</v>
      </c>
      <c r="BD53" s="3">
        <f t="shared" si="63"/>
        <v>0</v>
      </c>
      <c r="BE53" s="3">
        <f t="shared" si="63"/>
        <v>0</v>
      </c>
      <c r="BF53" s="3">
        <f t="shared" si="63"/>
        <v>0</v>
      </c>
      <c r="BG53" s="3">
        <f t="shared" si="63"/>
        <v>0</v>
      </c>
      <c r="BH53" s="3">
        <f t="shared" si="63"/>
        <v>0</v>
      </c>
      <c r="BI53" s="3">
        <f t="shared" si="63"/>
        <v>0</v>
      </c>
      <c r="BJ53" s="3">
        <f t="shared" si="63"/>
        <v>0</v>
      </c>
      <c r="BK53" s="3">
        <f t="shared" si="63"/>
        <v>0</v>
      </c>
      <c r="BL53" s="3">
        <f t="shared" si="63"/>
        <v>0</v>
      </c>
      <c r="BM53" s="3">
        <f t="shared" si="63"/>
        <v>0</v>
      </c>
      <c r="BN53" s="3">
        <f t="shared" si="63"/>
        <v>0</v>
      </c>
      <c r="BO53" s="3">
        <f t="shared" si="63"/>
        <v>0</v>
      </c>
      <c r="BP53" s="3">
        <f t="shared" si="63"/>
        <v>0</v>
      </c>
      <c r="BQ53" s="3">
        <f t="shared" si="63"/>
        <v>0</v>
      </c>
      <c r="BR53" s="3">
        <f t="shared" si="63"/>
        <v>0</v>
      </c>
      <c r="BS53" s="3">
        <f t="shared" ref="BS53:CH53" si="64">BR53</f>
        <v>0</v>
      </c>
      <c r="BT53" s="3">
        <f t="shared" si="64"/>
        <v>0</v>
      </c>
      <c r="BU53" s="3">
        <f t="shared" si="64"/>
        <v>0</v>
      </c>
      <c r="BV53" s="3">
        <f t="shared" si="64"/>
        <v>0</v>
      </c>
      <c r="BW53" s="3">
        <f t="shared" si="64"/>
        <v>0</v>
      </c>
      <c r="BX53" s="3">
        <f t="shared" si="64"/>
        <v>0</v>
      </c>
      <c r="BY53" s="3">
        <f t="shared" si="64"/>
        <v>0</v>
      </c>
      <c r="BZ53" s="3">
        <f t="shared" si="64"/>
        <v>0</v>
      </c>
      <c r="CA53" s="3">
        <f t="shared" si="64"/>
        <v>0</v>
      </c>
      <c r="CB53" s="3">
        <f t="shared" si="64"/>
        <v>0</v>
      </c>
      <c r="CC53" s="3">
        <f t="shared" si="64"/>
        <v>0</v>
      </c>
      <c r="CD53" s="3">
        <f t="shared" si="64"/>
        <v>0</v>
      </c>
      <c r="CE53" s="3">
        <f t="shared" si="64"/>
        <v>0</v>
      </c>
      <c r="CF53" s="3">
        <f t="shared" si="64"/>
        <v>0</v>
      </c>
      <c r="CG53" s="3">
        <f t="shared" si="64"/>
        <v>0</v>
      </c>
      <c r="CH53" s="12">
        <f t="shared" si="64"/>
        <v>0</v>
      </c>
    </row>
    <row r="54" spans="1:86" ht="15" customHeight="1" x14ac:dyDescent="0.3">
      <c r="A54" s="566"/>
      <c r="B54" s="11" t="str">
        <f t="shared" si="36"/>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35">
      <c r="A55" s="567"/>
      <c r="B55" s="224" t="str">
        <f t="shared" si="36"/>
        <v>Monthly kWh</v>
      </c>
      <c r="C55" s="280">
        <f>SUM(C41:C54)</f>
        <v>0</v>
      </c>
      <c r="D55" s="280">
        <f t="shared" ref="D55:BO55" si="65">SUM(D41:D54)</f>
        <v>0</v>
      </c>
      <c r="E55" s="280">
        <f t="shared" si="65"/>
        <v>0</v>
      </c>
      <c r="F55" s="280">
        <f t="shared" si="65"/>
        <v>0</v>
      </c>
      <c r="G55" s="280">
        <f t="shared" si="65"/>
        <v>0</v>
      </c>
      <c r="H55" s="280">
        <f t="shared" si="65"/>
        <v>0</v>
      </c>
      <c r="I55" s="280">
        <f t="shared" si="65"/>
        <v>0</v>
      </c>
      <c r="J55" s="280">
        <f t="shared" si="65"/>
        <v>0</v>
      </c>
      <c r="K55" s="280">
        <f t="shared" si="65"/>
        <v>0</v>
      </c>
      <c r="L55" s="280">
        <f t="shared" si="65"/>
        <v>0</v>
      </c>
      <c r="M55" s="280">
        <f t="shared" si="65"/>
        <v>0</v>
      </c>
      <c r="N55" s="280">
        <f t="shared" si="65"/>
        <v>0</v>
      </c>
      <c r="O55" s="280">
        <f t="shared" si="65"/>
        <v>0</v>
      </c>
      <c r="P55" s="280">
        <f t="shared" si="65"/>
        <v>0</v>
      </c>
      <c r="Q55" s="280">
        <f t="shared" si="65"/>
        <v>0</v>
      </c>
      <c r="R55" s="280">
        <f t="shared" si="65"/>
        <v>0</v>
      </c>
      <c r="S55" s="280">
        <f t="shared" si="65"/>
        <v>0</v>
      </c>
      <c r="T55" s="280">
        <f t="shared" si="65"/>
        <v>0</v>
      </c>
      <c r="U55" s="280">
        <f t="shared" si="65"/>
        <v>0</v>
      </c>
      <c r="V55" s="280">
        <f t="shared" si="65"/>
        <v>0</v>
      </c>
      <c r="W55" s="280">
        <f t="shared" si="65"/>
        <v>0</v>
      </c>
      <c r="X55" s="280">
        <f t="shared" si="65"/>
        <v>0</v>
      </c>
      <c r="Y55" s="280">
        <f t="shared" si="65"/>
        <v>0</v>
      </c>
      <c r="Z55" s="280">
        <f t="shared" si="65"/>
        <v>0</v>
      </c>
      <c r="AA55" s="280">
        <f t="shared" si="65"/>
        <v>0</v>
      </c>
      <c r="AB55" s="280">
        <f t="shared" si="65"/>
        <v>0</v>
      </c>
      <c r="AC55" s="280">
        <f t="shared" si="65"/>
        <v>0</v>
      </c>
      <c r="AD55" s="280">
        <f t="shared" si="65"/>
        <v>0</v>
      </c>
      <c r="AE55" s="280">
        <f t="shared" si="65"/>
        <v>0</v>
      </c>
      <c r="AF55" s="280">
        <f t="shared" si="65"/>
        <v>0</v>
      </c>
      <c r="AG55" s="280">
        <f t="shared" si="65"/>
        <v>0</v>
      </c>
      <c r="AH55" s="280">
        <f t="shared" si="65"/>
        <v>0</v>
      </c>
      <c r="AI55" s="280">
        <f t="shared" si="65"/>
        <v>0</v>
      </c>
      <c r="AJ55" s="280">
        <f t="shared" si="65"/>
        <v>0</v>
      </c>
      <c r="AK55" s="280">
        <f t="shared" si="65"/>
        <v>0</v>
      </c>
      <c r="AL55" s="280">
        <f t="shared" si="65"/>
        <v>0</v>
      </c>
      <c r="AM55" s="280">
        <f t="shared" si="65"/>
        <v>0</v>
      </c>
      <c r="AN55" s="280">
        <f t="shared" si="65"/>
        <v>0</v>
      </c>
      <c r="AO55" s="280">
        <f t="shared" si="65"/>
        <v>0</v>
      </c>
      <c r="AP55" s="280">
        <f t="shared" si="65"/>
        <v>0</v>
      </c>
      <c r="AQ55" s="280">
        <f t="shared" si="65"/>
        <v>0</v>
      </c>
      <c r="AR55" s="280">
        <f t="shared" si="65"/>
        <v>0</v>
      </c>
      <c r="AS55" s="280">
        <f t="shared" si="65"/>
        <v>0</v>
      </c>
      <c r="AT55" s="280">
        <f t="shared" si="65"/>
        <v>0</v>
      </c>
      <c r="AU55" s="280">
        <f t="shared" si="65"/>
        <v>0</v>
      </c>
      <c r="AV55" s="280">
        <f t="shared" si="65"/>
        <v>0</v>
      </c>
      <c r="AW55" s="280">
        <f t="shared" si="65"/>
        <v>0</v>
      </c>
      <c r="AX55" s="280">
        <f t="shared" si="65"/>
        <v>0</v>
      </c>
      <c r="AY55" s="280">
        <f t="shared" si="65"/>
        <v>0</v>
      </c>
      <c r="AZ55" s="280">
        <f t="shared" si="65"/>
        <v>0</v>
      </c>
      <c r="BA55" s="280">
        <f t="shared" si="65"/>
        <v>0</v>
      </c>
      <c r="BB55" s="280">
        <f t="shared" si="65"/>
        <v>0</v>
      </c>
      <c r="BC55" s="280">
        <f t="shared" si="65"/>
        <v>0</v>
      </c>
      <c r="BD55" s="280">
        <f t="shared" si="65"/>
        <v>0</v>
      </c>
      <c r="BE55" s="280">
        <f t="shared" si="65"/>
        <v>0</v>
      </c>
      <c r="BF55" s="280">
        <f t="shared" si="65"/>
        <v>0</v>
      </c>
      <c r="BG55" s="280">
        <f t="shared" si="65"/>
        <v>0</v>
      </c>
      <c r="BH55" s="280">
        <f t="shared" si="65"/>
        <v>0</v>
      </c>
      <c r="BI55" s="280">
        <f t="shared" si="65"/>
        <v>0</v>
      </c>
      <c r="BJ55" s="280">
        <f t="shared" si="65"/>
        <v>0</v>
      </c>
      <c r="BK55" s="280">
        <f t="shared" si="65"/>
        <v>0</v>
      </c>
      <c r="BL55" s="280">
        <f t="shared" si="65"/>
        <v>0</v>
      </c>
      <c r="BM55" s="280">
        <f t="shared" si="65"/>
        <v>0</v>
      </c>
      <c r="BN55" s="280">
        <f t="shared" si="65"/>
        <v>0</v>
      </c>
      <c r="BO55" s="280">
        <f t="shared" si="65"/>
        <v>0</v>
      </c>
      <c r="BP55" s="280">
        <f t="shared" ref="BP55:CH55" si="66">SUM(BP41:BP54)</f>
        <v>0</v>
      </c>
      <c r="BQ55" s="280">
        <f t="shared" si="66"/>
        <v>0</v>
      </c>
      <c r="BR55" s="280">
        <f t="shared" si="66"/>
        <v>0</v>
      </c>
      <c r="BS55" s="280">
        <f t="shared" si="66"/>
        <v>0</v>
      </c>
      <c r="BT55" s="280">
        <f t="shared" si="66"/>
        <v>0</v>
      </c>
      <c r="BU55" s="280">
        <f t="shared" si="66"/>
        <v>0</v>
      </c>
      <c r="BV55" s="280">
        <f t="shared" si="66"/>
        <v>0</v>
      </c>
      <c r="BW55" s="280">
        <f t="shared" si="66"/>
        <v>0</v>
      </c>
      <c r="BX55" s="280">
        <f t="shared" si="66"/>
        <v>0</v>
      </c>
      <c r="BY55" s="280">
        <f t="shared" si="66"/>
        <v>0</v>
      </c>
      <c r="BZ55" s="280">
        <f t="shared" si="66"/>
        <v>0</v>
      </c>
      <c r="CA55" s="280">
        <f t="shared" si="66"/>
        <v>0</v>
      </c>
      <c r="CB55" s="280">
        <f t="shared" si="66"/>
        <v>0</v>
      </c>
      <c r="CC55" s="280">
        <f t="shared" si="66"/>
        <v>0</v>
      </c>
      <c r="CD55" s="280">
        <f t="shared" si="66"/>
        <v>0</v>
      </c>
      <c r="CE55" s="280">
        <f t="shared" si="66"/>
        <v>0</v>
      </c>
      <c r="CF55" s="280">
        <f t="shared" si="66"/>
        <v>0</v>
      </c>
      <c r="CG55" s="280">
        <f t="shared" si="66"/>
        <v>0</v>
      </c>
      <c r="CH55" s="283">
        <f t="shared" si="66"/>
        <v>0</v>
      </c>
    </row>
    <row r="56" spans="1:86" x14ac:dyDescent="0.3">
      <c r="A56" s="8"/>
      <c r="B56" s="303"/>
      <c r="C56" s="9"/>
      <c r="D56" s="303"/>
      <c r="E56" s="9"/>
      <c r="F56" s="303"/>
      <c r="G56" s="303"/>
      <c r="H56" s="9"/>
      <c r="I56" s="303"/>
      <c r="J56" s="303"/>
      <c r="K56" s="9"/>
      <c r="L56" s="303"/>
      <c r="M56" s="303"/>
      <c r="N56" s="9"/>
      <c r="O56" s="303"/>
      <c r="P56" s="303"/>
      <c r="Q56" s="9"/>
      <c r="R56" s="303"/>
      <c r="S56" s="303"/>
      <c r="T56" s="9"/>
      <c r="U56" s="303"/>
      <c r="V56" s="303"/>
      <c r="W56" s="9"/>
      <c r="X56" s="303"/>
      <c r="Y56" s="303"/>
      <c r="Z56" s="9"/>
      <c r="AA56" s="303"/>
      <c r="AB56" s="303"/>
      <c r="AC56" s="9"/>
      <c r="AD56" s="303"/>
      <c r="AE56" s="303"/>
      <c r="AF56" s="9"/>
      <c r="AG56" s="303"/>
      <c r="AH56" s="303"/>
      <c r="AI56" s="9"/>
      <c r="AJ56" s="303"/>
      <c r="AK56" s="303"/>
      <c r="AL56" s="9"/>
      <c r="AM56" s="303"/>
      <c r="AN56" s="303"/>
      <c r="AO56" s="9"/>
      <c r="AP56" s="303"/>
      <c r="AQ56" s="303"/>
      <c r="AR56" s="9"/>
      <c r="AS56" s="303"/>
      <c r="AT56" s="303"/>
      <c r="AU56" s="9"/>
      <c r="AV56" s="303"/>
      <c r="AW56" s="303"/>
      <c r="AX56" s="9"/>
      <c r="AY56" s="303"/>
      <c r="AZ56" s="303"/>
      <c r="BA56" s="9"/>
      <c r="BB56" s="303"/>
      <c r="BC56" s="303"/>
      <c r="BD56" s="9"/>
      <c r="BE56" s="303"/>
      <c r="BF56" s="303"/>
      <c r="BG56" s="9"/>
      <c r="BH56" s="303"/>
      <c r="BI56" s="303"/>
      <c r="BJ56" s="9"/>
      <c r="BK56" s="303"/>
      <c r="BL56" s="303"/>
      <c r="BM56" s="9"/>
      <c r="BN56" s="303"/>
      <c r="BO56" s="303"/>
      <c r="BP56" s="9"/>
      <c r="BQ56" s="303"/>
      <c r="BR56" s="303"/>
      <c r="BS56" s="9"/>
      <c r="BT56" s="303"/>
      <c r="BU56" s="303"/>
      <c r="BV56" s="9"/>
      <c r="BW56" s="303"/>
      <c r="BX56" s="303"/>
      <c r="BY56" s="9"/>
      <c r="BZ56" s="303"/>
      <c r="CA56" s="303"/>
      <c r="CB56" s="9"/>
      <c r="CC56" s="303"/>
      <c r="CD56" s="303"/>
      <c r="CE56" s="9"/>
      <c r="CF56" s="303"/>
      <c r="CG56" s="303"/>
      <c r="CH56" s="149"/>
    </row>
    <row r="57" spans="1:86" ht="15" thickBot="1" x14ac:dyDescent="0.35">
      <c r="A57" s="244" t="s">
        <v>183</v>
      </c>
      <c r="B57" s="244"/>
      <c r="C57" s="244"/>
      <c r="D57" s="244"/>
      <c r="E57" s="244"/>
      <c r="F57" s="244"/>
      <c r="G57" s="244"/>
      <c r="H57" s="244"/>
      <c r="I57" s="244"/>
      <c r="J57" s="244"/>
      <c r="K57" s="148"/>
      <c r="L57" s="148"/>
      <c r="M57" s="148"/>
      <c r="N57" s="148"/>
      <c r="O57" s="148"/>
      <c r="P57" s="148"/>
      <c r="Q57" s="148"/>
      <c r="R57" s="148"/>
      <c r="S57" s="148"/>
      <c r="T57" s="148"/>
      <c r="U57" s="148"/>
      <c r="V57" s="148"/>
      <c r="W57" s="148"/>
      <c r="X57" s="148"/>
      <c r="Y57" s="148"/>
      <c r="Z57" s="148"/>
      <c r="AA57" s="148"/>
      <c r="AB57" s="148"/>
      <c r="AC57" s="148"/>
      <c r="AD57" s="148"/>
      <c r="AE57" s="148"/>
      <c r="AF57" s="148"/>
      <c r="AG57" s="148"/>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c r="BI57" s="148"/>
      <c r="BJ57" s="148"/>
      <c r="BK57" s="148"/>
      <c r="BL57" s="148"/>
      <c r="BM57" s="148"/>
      <c r="BN57" s="148"/>
      <c r="BO57" s="148"/>
      <c r="BP57" s="148"/>
      <c r="BQ57" s="148"/>
      <c r="BR57" s="148"/>
      <c r="BS57" s="148"/>
      <c r="BT57" s="148"/>
      <c r="BU57" s="148"/>
      <c r="BV57" s="148"/>
      <c r="BW57" s="148"/>
      <c r="BX57" s="148"/>
      <c r="BY57" s="148"/>
      <c r="BZ57" s="148"/>
      <c r="CA57" s="148"/>
      <c r="CB57" s="148"/>
      <c r="CC57" s="148"/>
      <c r="CD57" s="148"/>
      <c r="CE57" s="148"/>
      <c r="CF57" s="148"/>
      <c r="CG57" s="148"/>
      <c r="CH57" s="148"/>
    </row>
    <row r="58" spans="1:86" ht="16.2" thickBot="1" x14ac:dyDescent="0.35">
      <c r="A58" s="568" t="s">
        <v>17</v>
      </c>
      <c r="B58" s="18" t="s">
        <v>10</v>
      </c>
      <c r="C58" s="176">
        <f>C$4</f>
        <v>44927</v>
      </c>
      <c r="D58" s="176">
        <f t="shared" ref="D58:BO58" si="67">D$4</f>
        <v>44958</v>
      </c>
      <c r="E58" s="176">
        <f t="shared" si="67"/>
        <v>44986</v>
      </c>
      <c r="F58" s="176">
        <f t="shared" si="67"/>
        <v>45017</v>
      </c>
      <c r="G58" s="176">
        <f t="shared" si="67"/>
        <v>45047</v>
      </c>
      <c r="H58" s="176">
        <f t="shared" si="67"/>
        <v>45078</v>
      </c>
      <c r="I58" s="176">
        <f t="shared" si="67"/>
        <v>45108</v>
      </c>
      <c r="J58" s="176">
        <f t="shared" si="67"/>
        <v>45139</v>
      </c>
      <c r="K58" s="176">
        <f t="shared" si="67"/>
        <v>45170</v>
      </c>
      <c r="L58" s="176">
        <f t="shared" si="67"/>
        <v>45200</v>
      </c>
      <c r="M58" s="176">
        <f t="shared" si="67"/>
        <v>45231</v>
      </c>
      <c r="N58" s="176">
        <f t="shared" si="67"/>
        <v>45261</v>
      </c>
      <c r="O58" s="176">
        <f t="shared" si="67"/>
        <v>45292</v>
      </c>
      <c r="P58" s="176">
        <f t="shared" si="67"/>
        <v>45323</v>
      </c>
      <c r="Q58" s="176">
        <f t="shared" si="67"/>
        <v>45352</v>
      </c>
      <c r="R58" s="176">
        <f t="shared" si="67"/>
        <v>45383</v>
      </c>
      <c r="S58" s="176">
        <f t="shared" si="67"/>
        <v>45413</v>
      </c>
      <c r="T58" s="176">
        <f t="shared" si="67"/>
        <v>45444</v>
      </c>
      <c r="U58" s="176">
        <f t="shared" si="67"/>
        <v>45474</v>
      </c>
      <c r="V58" s="176">
        <f t="shared" si="67"/>
        <v>45505</v>
      </c>
      <c r="W58" s="176">
        <f t="shared" si="67"/>
        <v>45536</v>
      </c>
      <c r="X58" s="176">
        <f t="shared" si="67"/>
        <v>45566</v>
      </c>
      <c r="Y58" s="176">
        <f t="shared" si="67"/>
        <v>45597</v>
      </c>
      <c r="Z58" s="176">
        <f t="shared" si="67"/>
        <v>45627</v>
      </c>
      <c r="AA58" s="176">
        <f t="shared" si="67"/>
        <v>45658</v>
      </c>
      <c r="AB58" s="176">
        <f t="shared" si="67"/>
        <v>45689</v>
      </c>
      <c r="AC58" s="176">
        <f t="shared" si="67"/>
        <v>45717</v>
      </c>
      <c r="AD58" s="176">
        <f t="shared" si="67"/>
        <v>45748</v>
      </c>
      <c r="AE58" s="176">
        <f t="shared" si="67"/>
        <v>45778</v>
      </c>
      <c r="AF58" s="176">
        <f t="shared" si="67"/>
        <v>45809</v>
      </c>
      <c r="AG58" s="176">
        <f t="shared" si="67"/>
        <v>45839</v>
      </c>
      <c r="AH58" s="176">
        <f t="shared" si="67"/>
        <v>45870</v>
      </c>
      <c r="AI58" s="176">
        <f t="shared" si="67"/>
        <v>45901</v>
      </c>
      <c r="AJ58" s="176">
        <f t="shared" si="67"/>
        <v>45931</v>
      </c>
      <c r="AK58" s="176">
        <f t="shared" si="67"/>
        <v>45962</v>
      </c>
      <c r="AL58" s="176">
        <f t="shared" si="67"/>
        <v>45992</v>
      </c>
      <c r="AM58" s="176">
        <f t="shared" si="67"/>
        <v>46023</v>
      </c>
      <c r="AN58" s="176">
        <f t="shared" si="67"/>
        <v>46054</v>
      </c>
      <c r="AO58" s="176">
        <f t="shared" si="67"/>
        <v>46082</v>
      </c>
      <c r="AP58" s="176">
        <f t="shared" si="67"/>
        <v>46113</v>
      </c>
      <c r="AQ58" s="176">
        <f t="shared" si="67"/>
        <v>46143</v>
      </c>
      <c r="AR58" s="176">
        <f t="shared" si="67"/>
        <v>46174</v>
      </c>
      <c r="AS58" s="176">
        <f t="shared" si="67"/>
        <v>46204</v>
      </c>
      <c r="AT58" s="176">
        <f t="shared" si="67"/>
        <v>46235</v>
      </c>
      <c r="AU58" s="176">
        <f t="shared" si="67"/>
        <v>46266</v>
      </c>
      <c r="AV58" s="176">
        <f t="shared" si="67"/>
        <v>46296</v>
      </c>
      <c r="AW58" s="176">
        <f t="shared" si="67"/>
        <v>46327</v>
      </c>
      <c r="AX58" s="176">
        <f t="shared" si="67"/>
        <v>46357</v>
      </c>
      <c r="AY58" s="176">
        <f t="shared" si="67"/>
        <v>46388</v>
      </c>
      <c r="AZ58" s="176">
        <f t="shared" si="67"/>
        <v>46419</v>
      </c>
      <c r="BA58" s="176">
        <f t="shared" si="67"/>
        <v>46447</v>
      </c>
      <c r="BB58" s="176">
        <f t="shared" si="67"/>
        <v>46478</v>
      </c>
      <c r="BC58" s="176">
        <f t="shared" si="67"/>
        <v>46508</v>
      </c>
      <c r="BD58" s="176">
        <f t="shared" si="67"/>
        <v>46539</v>
      </c>
      <c r="BE58" s="176">
        <f t="shared" si="67"/>
        <v>46569</v>
      </c>
      <c r="BF58" s="176">
        <f t="shared" si="67"/>
        <v>46600</v>
      </c>
      <c r="BG58" s="176">
        <f t="shared" si="67"/>
        <v>46631</v>
      </c>
      <c r="BH58" s="176">
        <f t="shared" si="67"/>
        <v>46661</v>
      </c>
      <c r="BI58" s="176">
        <f t="shared" si="67"/>
        <v>46692</v>
      </c>
      <c r="BJ58" s="176">
        <f t="shared" si="67"/>
        <v>46722</v>
      </c>
      <c r="BK58" s="176">
        <f t="shared" si="67"/>
        <v>46753</v>
      </c>
      <c r="BL58" s="176">
        <f t="shared" si="67"/>
        <v>46784</v>
      </c>
      <c r="BM58" s="176">
        <f t="shared" si="67"/>
        <v>46813</v>
      </c>
      <c r="BN58" s="176">
        <f t="shared" si="67"/>
        <v>46844</v>
      </c>
      <c r="BO58" s="176">
        <f t="shared" si="67"/>
        <v>46874</v>
      </c>
      <c r="BP58" s="176">
        <f t="shared" ref="BP58:CH58" si="68">BP$4</f>
        <v>46905</v>
      </c>
      <c r="BQ58" s="176">
        <f t="shared" si="68"/>
        <v>46935</v>
      </c>
      <c r="BR58" s="176">
        <f t="shared" si="68"/>
        <v>46966</v>
      </c>
      <c r="BS58" s="176">
        <f t="shared" si="68"/>
        <v>46997</v>
      </c>
      <c r="BT58" s="176">
        <f t="shared" si="68"/>
        <v>47027</v>
      </c>
      <c r="BU58" s="176">
        <f t="shared" si="68"/>
        <v>47058</v>
      </c>
      <c r="BV58" s="176">
        <f t="shared" si="68"/>
        <v>47088</v>
      </c>
      <c r="BW58" s="176">
        <f t="shared" si="68"/>
        <v>47119</v>
      </c>
      <c r="BX58" s="176">
        <f t="shared" si="68"/>
        <v>47150</v>
      </c>
      <c r="BY58" s="176">
        <f t="shared" si="68"/>
        <v>47178</v>
      </c>
      <c r="BZ58" s="176">
        <f t="shared" si="68"/>
        <v>47209</v>
      </c>
      <c r="CA58" s="176">
        <f t="shared" si="68"/>
        <v>47239</v>
      </c>
      <c r="CB58" s="176">
        <f t="shared" si="68"/>
        <v>47270</v>
      </c>
      <c r="CC58" s="176">
        <f t="shared" si="68"/>
        <v>47300</v>
      </c>
      <c r="CD58" s="176">
        <f t="shared" si="68"/>
        <v>47331</v>
      </c>
      <c r="CE58" s="176">
        <f t="shared" si="68"/>
        <v>47362</v>
      </c>
      <c r="CF58" s="176">
        <f t="shared" si="68"/>
        <v>47392</v>
      </c>
      <c r="CG58" s="176">
        <f t="shared" si="68"/>
        <v>47423</v>
      </c>
      <c r="CH58" s="177">
        <f t="shared" si="68"/>
        <v>47453</v>
      </c>
    </row>
    <row r="59" spans="1:86" ht="15" customHeight="1" x14ac:dyDescent="0.3">
      <c r="A59" s="569"/>
      <c r="B59" s="14" t="str">
        <f t="shared" ref="B59:B72" si="69">B41</f>
        <v>Air Comp</v>
      </c>
      <c r="C59" s="30">
        <f>((C5*0.5)-C41)*C78*C93*C$2</f>
        <v>0</v>
      </c>
      <c r="D59" s="30">
        <f>((D5*0.5)+C23-D41)*D78*D93*D$2</f>
        <v>0</v>
      </c>
      <c r="E59" s="30">
        <f t="shared" ref="E59:BP59" si="70">((E5*0.5)+D23-E41)*E78*E93*E$2</f>
        <v>0</v>
      </c>
      <c r="F59" s="30">
        <f t="shared" si="70"/>
        <v>0</v>
      </c>
      <c r="G59" s="30">
        <f t="shared" si="70"/>
        <v>0</v>
      </c>
      <c r="H59" s="30">
        <f t="shared" si="70"/>
        <v>0</v>
      </c>
      <c r="I59" s="30">
        <f t="shared" si="70"/>
        <v>0</v>
      </c>
      <c r="J59" s="30">
        <f t="shared" si="70"/>
        <v>0</v>
      </c>
      <c r="K59" s="30">
        <f t="shared" si="70"/>
        <v>0</v>
      </c>
      <c r="L59" s="30">
        <f t="shared" si="70"/>
        <v>0</v>
      </c>
      <c r="M59" s="30">
        <f t="shared" si="70"/>
        <v>0</v>
      </c>
      <c r="N59" s="30">
        <f t="shared" si="70"/>
        <v>0</v>
      </c>
      <c r="O59" s="30">
        <f t="shared" si="70"/>
        <v>0</v>
      </c>
      <c r="P59" s="30">
        <f t="shared" si="70"/>
        <v>0</v>
      </c>
      <c r="Q59" s="30">
        <f t="shared" si="70"/>
        <v>0</v>
      </c>
      <c r="R59" s="30">
        <f t="shared" si="70"/>
        <v>0</v>
      </c>
      <c r="S59" s="30">
        <f t="shared" si="70"/>
        <v>0</v>
      </c>
      <c r="T59" s="30">
        <f t="shared" si="70"/>
        <v>0</v>
      </c>
      <c r="U59" s="30">
        <f t="shared" si="70"/>
        <v>0</v>
      </c>
      <c r="V59" s="30">
        <f t="shared" si="70"/>
        <v>0</v>
      </c>
      <c r="W59" s="30">
        <f t="shared" si="70"/>
        <v>0</v>
      </c>
      <c r="X59" s="30">
        <f t="shared" si="70"/>
        <v>0</v>
      </c>
      <c r="Y59" s="30">
        <f t="shared" si="70"/>
        <v>0</v>
      </c>
      <c r="Z59" s="30">
        <f t="shared" si="70"/>
        <v>0</v>
      </c>
      <c r="AA59" s="30">
        <f t="shared" si="70"/>
        <v>0</v>
      </c>
      <c r="AB59" s="30">
        <f t="shared" si="70"/>
        <v>0</v>
      </c>
      <c r="AC59" s="30">
        <f t="shared" si="70"/>
        <v>0</v>
      </c>
      <c r="AD59" s="30">
        <f t="shared" si="70"/>
        <v>0</v>
      </c>
      <c r="AE59" s="30">
        <f t="shared" si="70"/>
        <v>0</v>
      </c>
      <c r="AF59" s="30">
        <f t="shared" si="70"/>
        <v>0</v>
      </c>
      <c r="AG59" s="30">
        <f t="shared" si="70"/>
        <v>0</v>
      </c>
      <c r="AH59" s="30">
        <f t="shared" si="70"/>
        <v>0</v>
      </c>
      <c r="AI59" s="30">
        <f t="shared" si="70"/>
        <v>0</v>
      </c>
      <c r="AJ59" s="30">
        <f t="shared" si="70"/>
        <v>0</v>
      </c>
      <c r="AK59" s="30">
        <f t="shared" si="70"/>
        <v>0</v>
      </c>
      <c r="AL59" s="30">
        <f t="shared" si="70"/>
        <v>0</v>
      </c>
      <c r="AM59" s="30">
        <f t="shared" si="70"/>
        <v>0</v>
      </c>
      <c r="AN59" s="30">
        <f t="shared" si="70"/>
        <v>0</v>
      </c>
      <c r="AO59" s="30">
        <f t="shared" si="70"/>
        <v>0</v>
      </c>
      <c r="AP59" s="30">
        <f t="shared" si="70"/>
        <v>0</v>
      </c>
      <c r="AQ59" s="30">
        <f t="shared" si="70"/>
        <v>0</v>
      </c>
      <c r="AR59" s="30">
        <f t="shared" si="70"/>
        <v>0</v>
      </c>
      <c r="AS59" s="30">
        <f t="shared" si="70"/>
        <v>0</v>
      </c>
      <c r="AT59" s="30">
        <f t="shared" si="70"/>
        <v>0</v>
      </c>
      <c r="AU59" s="30">
        <f t="shared" si="70"/>
        <v>0</v>
      </c>
      <c r="AV59" s="30">
        <f t="shared" si="70"/>
        <v>0</v>
      </c>
      <c r="AW59" s="30">
        <f t="shared" si="70"/>
        <v>0</v>
      </c>
      <c r="AX59" s="30">
        <f t="shared" si="70"/>
        <v>0</v>
      </c>
      <c r="AY59" s="30">
        <f t="shared" si="70"/>
        <v>0</v>
      </c>
      <c r="AZ59" s="30">
        <f t="shared" si="70"/>
        <v>0</v>
      </c>
      <c r="BA59" s="30">
        <f t="shared" si="70"/>
        <v>0</v>
      </c>
      <c r="BB59" s="30">
        <f t="shared" si="70"/>
        <v>0</v>
      </c>
      <c r="BC59" s="30">
        <f t="shared" si="70"/>
        <v>0</v>
      </c>
      <c r="BD59" s="30">
        <f t="shared" si="70"/>
        <v>0</v>
      </c>
      <c r="BE59" s="30">
        <f t="shared" si="70"/>
        <v>0</v>
      </c>
      <c r="BF59" s="30">
        <f t="shared" si="70"/>
        <v>0</v>
      </c>
      <c r="BG59" s="30">
        <f t="shared" si="70"/>
        <v>0</v>
      </c>
      <c r="BH59" s="30">
        <f t="shared" si="70"/>
        <v>0</v>
      </c>
      <c r="BI59" s="30">
        <f t="shared" si="70"/>
        <v>0</v>
      </c>
      <c r="BJ59" s="30">
        <f t="shared" si="70"/>
        <v>0</v>
      </c>
      <c r="BK59" s="30">
        <f t="shared" si="70"/>
        <v>0</v>
      </c>
      <c r="BL59" s="30">
        <f t="shared" si="70"/>
        <v>0</v>
      </c>
      <c r="BM59" s="30">
        <f t="shared" si="70"/>
        <v>0</v>
      </c>
      <c r="BN59" s="30">
        <f t="shared" si="70"/>
        <v>0</v>
      </c>
      <c r="BO59" s="30">
        <f t="shared" si="70"/>
        <v>0</v>
      </c>
      <c r="BP59" s="30">
        <f t="shared" si="70"/>
        <v>0</v>
      </c>
      <c r="BQ59" s="30">
        <f t="shared" ref="BQ59:CH59" si="71">((BQ5*0.5)+BP23-BQ41)*BQ78*BQ93*BQ$2</f>
        <v>0</v>
      </c>
      <c r="BR59" s="30">
        <f t="shared" si="71"/>
        <v>0</v>
      </c>
      <c r="BS59" s="30">
        <f t="shared" si="71"/>
        <v>0</v>
      </c>
      <c r="BT59" s="30">
        <f t="shared" si="71"/>
        <v>0</v>
      </c>
      <c r="BU59" s="30">
        <f t="shared" si="71"/>
        <v>0</v>
      </c>
      <c r="BV59" s="30">
        <f t="shared" si="71"/>
        <v>0</v>
      </c>
      <c r="BW59" s="30">
        <f t="shared" si="71"/>
        <v>0</v>
      </c>
      <c r="BX59" s="30">
        <f t="shared" si="71"/>
        <v>0</v>
      </c>
      <c r="BY59" s="30">
        <f t="shared" si="71"/>
        <v>0</v>
      </c>
      <c r="BZ59" s="30">
        <f t="shared" si="71"/>
        <v>0</v>
      </c>
      <c r="CA59" s="30">
        <f t="shared" si="71"/>
        <v>0</v>
      </c>
      <c r="CB59" s="30">
        <f t="shared" si="71"/>
        <v>0</v>
      </c>
      <c r="CC59" s="30">
        <f t="shared" si="71"/>
        <v>0</v>
      </c>
      <c r="CD59" s="30">
        <f t="shared" si="71"/>
        <v>0</v>
      </c>
      <c r="CE59" s="30">
        <f t="shared" si="71"/>
        <v>0</v>
      </c>
      <c r="CF59" s="30">
        <f t="shared" si="71"/>
        <v>0</v>
      </c>
      <c r="CG59" s="30">
        <f t="shared" si="71"/>
        <v>0</v>
      </c>
      <c r="CH59" s="33">
        <f t="shared" si="71"/>
        <v>0</v>
      </c>
    </row>
    <row r="60" spans="1:86" ht="15.6" x14ac:dyDescent="0.3">
      <c r="A60" s="569"/>
      <c r="B60" s="14" t="str">
        <f t="shared" si="69"/>
        <v>Building Shell</v>
      </c>
      <c r="C60" s="30">
        <f t="shared" ref="C60:C71" si="72">((C6*0.5)-C42)*C79*C94*C$2</f>
        <v>0</v>
      </c>
      <c r="D60" s="30">
        <f t="shared" ref="D60:BO60" si="73">((D6*0.5)+C24-D42)*D79*D94*D$2</f>
        <v>0</v>
      </c>
      <c r="E60" s="30">
        <f t="shared" si="73"/>
        <v>0</v>
      </c>
      <c r="F60" s="30">
        <f t="shared" si="73"/>
        <v>0</v>
      </c>
      <c r="G60" s="30">
        <f t="shared" si="73"/>
        <v>0</v>
      </c>
      <c r="H60" s="30">
        <f t="shared" si="73"/>
        <v>0</v>
      </c>
      <c r="I60" s="30">
        <f t="shared" si="73"/>
        <v>0</v>
      </c>
      <c r="J60" s="30">
        <f t="shared" si="73"/>
        <v>0</v>
      </c>
      <c r="K60" s="30">
        <f t="shared" si="73"/>
        <v>0</v>
      </c>
      <c r="L60" s="30">
        <f t="shared" si="73"/>
        <v>0</v>
      </c>
      <c r="M60" s="30">
        <f t="shared" si="73"/>
        <v>0</v>
      </c>
      <c r="N60" s="30">
        <f t="shared" si="73"/>
        <v>0</v>
      </c>
      <c r="O60" s="30">
        <f t="shared" si="73"/>
        <v>0</v>
      </c>
      <c r="P60" s="30">
        <f t="shared" si="73"/>
        <v>0</v>
      </c>
      <c r="Q60" s="30">
        <f t="shared" si="73"/>
        <v>0</v>
      </c>
      <c r="R60" s="30">
        <f t="shared" si="73"/>
        <v>0</v>
      </c>
      <c r="S60" s="30">
        <f t="shared" si="73"/>
        <v>0</v>
      </c>
      <c r="T60" s="30">
        <f t="shared" si="73"/>
        <v>0</v>
      </c>
      <c r="U60" s="30">
        <f t="shared" si="73"/>
        <v>0</v>
      </c>
      <c r="V60" s="30">
        <f t="shared" si="73"/>
        <v>0</v>
      </c>
      <c r="W60" s="30">
        <f t="shared" si="73"/>
        <v>0</v>
      </c>
      <c r="X60" s="30">
        <f t="shared" si="73"/>
        <v>0</v>
      </c>
      <c r="Y60" s="30">
        <f t="shared" si="73"/>
        <v>0</v>
      </c>
      <c r="Z60" s="30">
        <f t="shared" si="73"/>
        <v>0</v>
      </c>
      <c r="AA60" s="30">
        <f t="shared" si="73"/>
        <v>0</v>
      </c>
      <c r="AB60" s="30">
        <f t="shared" si="73"/>
        <v>0</v>
      </c>
      <c r="AC60" s="30">
        <f t="shared" si="73"/>
        <v>0</v>
      </c>
      <c r="AD60" s="30">
        <f t="shared" si="73"/>
        <v>0</v>
      </c>
      <c r="AE60" s="30">
        <f t="shared" si="73"/>
        <v>0</v>
      </c>
      <c r="AF60" s="30">
        <f t="shared" si="73"/>
        <v>0</v>
      </c>
      <c r="AG60" s="30">
        <f t="shared" si="73"/>
        <v>0</v>
      </c>
      <c r="AH60" s="30">
        <f t="shared" si="73"/>
        <v>0</v>
      </c>
      <c r="AI60" s="30">
        <f t="shared" si="73"/>
        <v>0</v>
      </c>
      <c r="AJ60" s="30">
        <f t="shared" si="73"/>
        <v>0</v>
      </c>
      <c r="AK60" s="30">
        <f t="shared" si="73"/>
        <v>0</v>
      </c>
      <c r="AL60" s="30">
        <f t="shared" si="73"/>
        <v>0</v>
      </c>
      <c r="AM60" s="30">
        <f t="shared" si="73"/>
        <v>0</v>
      </c>
      <c r="AN60" s="30">
        <f t="shared" si="73"/>
        <v>0</v>
      </c>
      <c r="AO60" s="30">
        <f t="shared" si="73"/>
        <v>0</v>
      </c>
      <c r="AP60" s="30">
        <f t="shared" si="73"/>
        <v>0</v>
      </c>
      <c r="AQ60" s="30">
        <f t="shared" si="73"/>
        <v>0</v>
      </c>
      <c r="AR60" s="30">
        <f t="shared" si="73"/>
        <v>0</v>
      </c>
      <c r="AS60" s="30">
        <f t="shared" si="73"/>
        <v>0</v>
      </c>
      <c r="AT60" s="30">
        <f t="shared" si="73"/>
        <v>0</v>
      </c>
      <c r="AU60" s="30">
        <f t="shared" si="73"/>
        <v>0</v>
      </c>
      <c r="AV60" s="30">
        <f t="shared" si="73"/>
        <v>0</v>
      </c>
      <c r="AW60" s="30">
        <f t="shared" si="73"/>
        <v>0</v>
      </c>
      <c r="AX60" s="30">
        <f t="shared" si="73"/>
        <v>0</v>
      </c>
      <c r="AY60" s="30">
        <f t="shared" si="73"/>
        <v>0</v>
      </c>
      <c r="AZ60" s="30">
        <f t="shared" si="73"/>
        <v>0</v>
      </c>
      <c r="BA60" s="30">
        <f t="shared" si="73"/>
        <v>0</v>
      </c>
      <c r="BB60" s="30">
        <f t="shared" si="73"/>
        <v>0</v>
      </c>
      <c r="BC60" s="30">
        <f t="shared" si="73"/>
        <v>0</v>
      </c>
      <c r="BD60" s="30">
        <f t="shared" si="73"/>
        <v>0</v>
      </c>
      <c r="BE60" s="30">
        <f t="shared" si="73"/>
        <v>0</v>
      </c>
      <c r="BF60" s="30">
        <f t="shared" si="73"/>
        <v>0</v>
      </c>
      <c r="BG60" s="30">
        <f t="shared" si="73"/>
        <v>0</v>
      </c>
      <c r="BH60" s="30">
        <f t="shared" si="73"/>
        <v>0</v>
      </c>
      <c r="BI60" s="30">
        <f t="shared" si="73"/>
        <v>0</v>
      </c>
      <c r="BJ60" s="30">
        <f t="shared" si="73"/>
        <v>0</v>
      </c>
      <c r="BK60" s="30">
        <f t="shared" si="73"/>
        <v>0</v>
      </c>
      <c r="BL60" s="30">
        <f t="shared" si="73"/>
        <v>0</v>
      </c>
      <c r="BM60" s="30">
        <f t="shared" si="73"/>
        <v>0</v>
      </c>
      <c r="BN60" s="30">
        <f t="shared" si="73"/>
        <v>0</v>
      </c>
      <c r="BO60" s="30">
        <f t="shared" si="73"/>
        <v>0</v>
      </c>
      <c r="BP60" s="30">
        <f t="shared" ref="BP60:CH60" si="74">((BP6*0.5)+BO24-BP42)*BP79*BP94*BP$2</f>
        <v>0</v>
      </c>
      <c r="BQ60" s="30">
        <f t="shared" si="74"/>
        <v>0</v>
      </c>
      <c r="BR60" s="30">
        <f t="shared" si="74"/>
        <v>0</v>
      </c>
      <c r="BS60" s="30">
        <f t="shared" si="74"/>
        <v>0</v>
      </c>
      <c r="BT60" s="30">
        <f t="shared" si="74"/>
        <v>0</v>
      </c>
      <c r="BU60" s="30">
        <f t="shared" si="74"/>
        <v>0</v>
      </c>
      <c r="BV60" s="30">
        <f t="shared" si="74"/>
        <v>0</v>
      </c>
      <c r="BW60" s="30">
        <f t="shared" si="74"/>
        <v>0</v>
      </c>
      <c r="BX60" s="30">
        <f t="shared" si="74"/>
        <v>0</v>
      </c>
      <c r="BY60" s="30">
        <f t="shared" si="74"/>
        <v>0</v>
      </c>
      <c r="BZ60" s="30">
        <f t="shared" si="74"/>
        <v>0</v>
      </c>
      <c r="CA60" s="30">
        <f t="shared" si="74"/>
        <v>0</v>
      </c>
      <c r="CB60" s="30">
        <f t="shared" si="74"/>
        <v>0</v>
      </c>
      <c r="CC60" s="30">
        <f t="shared" si="74"/>
        <v>0</v>
      </c>
      <c r="CD60" s="30">
        <f t="shared" si="74"/>
        <v>0</v>
      </c>
      <c r="CE60" s="30">
        <f t="shared" si="74"/>
        <v>0</v>
      </c>
      <c r="CF60" s="30">
        <f t="shared" si="74"/>
        <v>0</v>
      </c>
      <c r="CG60" s="30">
        <f t="shared" si="74"/>
        <v>0</v>
      </c>
      <c r="CH60" s="33">
        <f t="shared" si="74"/>
        <v>0</v>
      </c>
    </row>
    <row r="61" spans="1:86" ht="15.6" x14ac:dyDescent="0.3">
      <c r="A61" s="569"/>
      <c r="B61" s="14" t="str">
        <f t="shared" si="69"/>
        <v>Cooking</v>
      </c>
      <c r="C61" s="30">
        <f t="shared" si="72"/>
        <v>0</v>
      </c>
      <c r="D61" s="30">
        <f t="shared" ref="D61:BO61" si="75">((D7*0.5)+C25-D43)*D80*D95*D$2</f>
        <v>0</v>
      </c>
      <c r="E61" s="30">
        <f t="shared" si="75"/>
        <v>0</v>
      </c>
      <c r="F61" s="30">
        <f t="shared" si="75"/>
        <v>0</v>
      </c>
      <c r="G61" s="30">
        <f t="shared" si="75"/>
        <v>0</v>
      </c>
      <c r="H61" s="30">
        <f t="shared" si="75"/>
        <v>0</v>
      </c>
      <c r="I61" s="30">
        <f t="shared" si="75"/>
        <v>0</v>
      </c>
      <c r="J61" s="30">
        <f t="shared" si="75"/>
        <v>0</v>
      </c>
      <c r="K61" s="30">
        <f t="shared" si="75"/>
        <v>0</v>
      </c>
      <c r="L61" s="30">
        <f t="shared" si="75"/>
        <v>0</v>
      </c>
      <c r="M61" s="30">
        <f t="shared" si="75"/>
        <v>0</v>
      </c>
      <c r="N61" s="30">
        <f t="shared" si="75"/>
        <v>0</v>
      </c>
      <c r="O61" s="30">
        <f t="shared" si="75"/>
        <v>0</v>
      </c>
      <c r="P61" s="30">
        <f t="shared" si="75"/>
        <v>0</v>
      </c>
      <c r="Q61" s="30">
        <f t="shared" si="75"/>
        <v>0</v>
      </c>
      <c r="R61" s="30">
        <f t="shared" si="75"/>
        <v>0</v>
      </c>
      <c r="S61" s="30">
        <f t="shared" si="75"/>
        <v>0</v>
      </c>
      <c r="T61" s="30">
        <f t="shared" si="75"/>
        <v>0</v>
      </c>
      <c r="U61" s="30">
        <f t="shared" si="75"/>
        <v>0</v>
      </c>
      <c r="V61" s="30">
        <f t="shared" si="75"/>
        <v>0</v>
      </c>
      <c r="W61" s="30">
        <f t="shared" si="75"/>
        <v>0</v>
      </c>
      <c r="X61" s="30">
        <f t="shared" si="75"/>
        <v>0</v>
      </c>
      <c r="Y61" s="30">
        <f t="shared" si="75"/>
        <v>0</v>
      </c>
      <c r="Z61" s="30">
        <f t="shared" si="75"/>
        <v>0</v>
      </c>
      <c r="AA61" s="30">
        <f t="shared" si="75"/>
        <v>0</v>
      </c>
      <c r="AB61" s="30">
        <f t="shared" si="75"/>
        <v>0</v>
      </c>
      <c r="AC61" s="30">
        <f t="shared" si="75"/>
        <v>0</v>
      </c>
      <c r="AD61" s="30">
        <f t="shared" si="75"/>
        <v>0</v>
      </c>
      <c r="AE61" s="30">
        <f t="shared" si="75"/>
        <v>0</v>
      </c>
      <c r="AF61" s="30">
        <f t="shared" si="75"/>
        <v>0</v>
      </c>
      <c r="AG61" s="30">
        <f t="shared" si="75"/>
        <v>0</v>
      </c>
      <c r="AH61" s="30">
        <f t="shared" si="75"/>
        <v>0</v>
      </c>
      <c r="AI61" s="30">
        <f t="shared" si="75"/>
        <v>0</v>
      </c>
      <c r="AJ61" s="30">
        <f t="shared" si="75"/>
        <v>0</v>
      </c>
      <c r="AK61" s="30">
        <f t="shared" si="75"/>
        <v>0</v>
      </c>
      <c r="AL61" s="30">
        <f t="shared" si="75"/>
        <v>0</v>
      </c>
      <c r="AM61" s="30">
        <f t="shared" si="75"/>
        <v>0</v>
      </c>
      <c r="AN61" s="30">
        <f t="shared" si="75"/>
        <v>0</v>
      </c>
      <c r="AO61" s="30">
        <f t="shared" si="75"/>
        <v>0</v>
      </c>
      <c r="AP61" s="30">
        <f t="shared" si="75"/>
        <v>0</v>
      </c>
      <c r="AQ61" s="30">
        <f t="shared" si="75"/>
        <v>0</v>
      </c>
      <c r="AR61" s="30">
        <f t="shared" si="75"/>
        <v>0</v>
      </c>
      <c r="AS61" s="30">
        <f t="shared" si="75"/>
        <v>0</v>
      </c>
      <c r="AT61" s="30">
        <f t="shared" si="75"/>
        <v>0</v>
      </c>
      <c r="AU61" s="30">
        <f t="shared" si="75"/>
        <v>0</v>
      </c>
      <c r="AV61" s="30">
        <f t="shared" si="75"/>
        <v>0</v>
      </c>
      <c r="AW61" s="30">
        <f t="shared" si="75"/>
        <v>0</v>
      </c>
      <c r="AX61" s="30">
        <f t="shared" si="75"/>
        <v>0</v>
      </c>
      <c r="AY61" s="30">
        <f t="shared" si="75"/>
        <v>0</v>
      </c>
      <c r="AZ61" s="30">
        <f t="shared" si="75"/>
        <v>0</v>
      </c>
      <c r="BA61" s="30">
        <f t="shared" si="75"/>
        <v>0</v>
      </c>
      <c r="BB61" s="30">
        <f t="shared" si="75"/>
        <v>0</v>
      </c>
      <c r="BC61" s="30">
        <f t="shared" si="75"/>
        <v>0</v>
      </c>
      <c r="BD61" s="30">
        <f t="shared" si="75"/>
        <v>0</v>
      </c>
      <c r="BE61" s="30">
        <f t="shared" si="75"/>
        <v>0</v>
      </c>
      <c r="BF61" s="30">
        <f t="shared" si="75"/>
        <v>0</v>
      </c>
      <c r="BG61" s="30">
        <f t="shared" si="75"/>
        <v>0</v>
      </c>
      <c r="BH61" s="30">
        <f t="shared" si="75"/>
        <v>0</v>
      </c>
      <c r="BI61" s="30">
        <f t="shared" si="75"/>
        <v>0</v>
      </c>
      <c r="BJ61" s="30">
        <f t="shared" si="75"/>
        <v>0</v>
      </c>
      <c r="BK61" s="30">
        <f t="shared" si="75"/>
        <v>0</v>
      </c>
      <c r="BL61" s="30">
        <f t="shared" si="75"/>
        <v>0</v>
      </c>
      <c r="BM61" s="30">
        <f t="shared" si="75"/>
        <v>0</v>
      </c>
      <c r="BN61" s="30">
        <f t="shared" si="75"/>
        <v>0</v>
      </c>
      <c r="BO61" s="30">
        <f t="shared" si="75"/>
        <v>0</v>
      </c>
      <c r="BP61" s="30">
        <f t="shared" ref="BP61:CH61" si="76">((BP7*0.5)+BO25-BP43)*BP80*BP95*BP$2</f>
        <v>0</v>
      </c>
      <c r="BQ61" s="30">
        <f t="shared" si="76"/>
        <v>0</v>
      </c>
      <c r="BR61" s="30">
        <f t="shared" si="76"/>
        <v>0</v>
      </c>
      <c r="BS61" s="30">
        <f t="shared" si="76"/>
        <v>0</v>
      </c>
      <c r="BT61" s="30">
        <f t="shared" si="76"/>
        <v>0</v>
      </c>
      <c r="BU61" s="30">
        <f t="shared" si="76"/>
        <v>0</v>
      </c>
      <c r="BV61" s="30">
        <f t="shared" si="76"/>
        <v>0</v>
      </c>
      <c r="BW61" s="30">
        <f t="shared" si="76"/>
        <v>0</v>
      </c>
      <c r="BX61" s="30">
        <f t="shared" si="76"/>
        <v>0</v>
      </c>
      <c r="BY61" s="30">
        <f t="shared" si="76"/>
        <v>0</v>
      </c>
      <c r="BZ61" s="30">
        <f t="shared" si="76"/>
        <v>0</v>
      </c>
      <c r="CA61" s="30">
        <f t="shared" si="76"/>
        <v>0</v>
      </c>
      <c r="CB61" s="30">
        <f t="shared" si="76"/>
        <v>0</v>
      </c>
      <c r="CC61" s="30">
        <f t="shared" si="76"/>
        <v>0</v>
      </c>
      <c r="CD61" s="30">
        <f t="shared" si="76"/>
        <v>0</v>
      </c>
      <c r="CE61" s="30">
        <f t="shared" si="76"/>
        <v>0</v>
      </c>
      <c r="CF61" s="30">
        <f t="shared" si="76"/>
        <v>0</v>
      </c>
      <c r="CG61" s="30">
        <f t="shared" si="76"/>
        <v>0</v>
      </c>
      <c r="CH61" s="33">
        <f t="shared" si="76"/>
        <v>0</v>
      </c>
    </row>
    <row r="62" spans="1:86" ht="15.6" x14ac:dyDescent="0.3">
      <c r="A62" s="569"/>
      <c r="B62" s="14" t="str">
        <f t="shared" si="69"/>
        <v>Cooling</v>
      </c>
      <c r="C62" s="30">
        <f t="shared" si="72"/>
        <v>0</v>
      </c>
      <c r="D62" s="30">
        <f t="shared" ref="D62:BO62" si="77">((D8*0.5)+C26-D44)*D81*D96*D$2</f>
        <v>0</v>
      </c>
      <c r="E62" s="30">
        <f t="shared" si="77"/>
        <v>0</v>
      </c>
      <c r="F62" s="30">
        <f t="shared" si="77"/>
        <v>0</v>
      </c>
      <c r="G62" s="30">
        <f t="shared" si="77"/>
        <v>0</v>
      </c>
      <c r="H62" s="30">
        <f t="shared" si="77"/>
        <v>0</v>
      </c>
      <c r="I62" s="30">
        <f t="shared" si="77"/>
        <v>0</v>
      </c>
      <c r="J62" s="30">
        <f t="shared" si="77"/>
        <v>0</v>
      </c>
      <c r="K62" s="30">
        <f t="shared" si="77"/>
        <v>0</v>
      </c>
      <c r="L62" s="30">
        <f t="shared" si="77"/>
        <v>0</v>
      </c>
      <c r="M62" s="30">
        <f t="shared" si="77"/>
        <v>0</v>
      </c>
      <c r="N62" s="30">
        <f t="shared" si="77"/>
        <v>0</v>
      </c>
      <c r="O62" s="30">
        <f t="shared" si="77"/>
        <v>0</v>
      </c>
      <c r="P62" s="30">
        <f t="shared" si="77"/>
        <v>0</v>
      </c>
      <c r="Q62" s="30">
        <f t="shared" si="77"/>
        <v>0</v>
      </c>
      <c r="R62" s="30">
        <f t="shared" si="77"/>
        <v>0</v>
      </c>
      <c r="S62" s="30">
        <f t="shared" si="77"/>
        <v>0</v>
      </c>
      <c r="T62" s="30">
        <f t="shared" si="77"/>
        <v>0</v>
      </c>
      <c r="U62" s="30">
        <f t="shared" si="77"/>
        <v>0</v>
      </c>
      <c r="V62" s="30">
        <f t="shared" si="77"/>
        <v>0</v>
      </c>
      <c r="W62" s="30">
        <f t="shared" si="77"/>
        <v>0</v>
      </c>
      <c r="X62" s="30">
        <f t="shared" si="77"/>
        <v>0</v>
      </c>
      <c r="Y62" s="30">
        <f t="shared" si="77"/>
        <v>0</v>
      </c>
      <c r="Z62" s="30">
        <f t="shared" si="77"/>
        <v>0</v>
      </c>
      <c r="AA62" s="30">
        <f t="shared" si="77"/>
        <v>0</v>
      </c>
      <c r="AB62" s="30">
        <f t="shared" si="77"/>
        <v>0</v>
      </c>
      <c r="AC62" s="30">
        <f t="shared" si="77"/>
        <v>0</v>
      </c>
      <c r="AD62" s="30">
        <f t="shared" si="77"/>
        <v>0</v>
      </c>
      <c r="AE62" s="30">
        <f t="shared" si="77"/>
        <v>0</v>
      </c>
      <c r="AF62" s="30">
        <f t="shared" si="77"/>
        <v>0</v>
      </c>
      <c r="AG62" s="30">
        <f t="shared" si="77"/>
        <v>0</v>
      </c>
      <c r="AH62" s="30">
        <f t="shared" si="77"/>
        <v>0</v>
      </c>
      <c r="AI62" s="30">
        <f t="shared" si="77"/>
        <v>0</v>
      </c>
      <c r="AJ62" s="30">
        <f t="shared" si="77"/>
        <v>0</v>
      </c>
      <c r="AK62" s="30">
        <f t="shared" si="77"/>
        <v>0</v>
      </c>
      <c r="AL62" s="30">
        <f t="shared" si="77"/>
        <v>0</v>
      </c>
      <c r="AM62" s="30">
        <f t="shared" si="77"/>
        <v>0</v>
      </c>
      <c r="AN62" s="30">
        <f t="shared" si="77"/>
        <v>0</v>
      </c>
      <c r="AO62" s="30">
        <f t="shared" si="77"/>
        <v>0</v>
      </c>
      <c r="AP62" s="30">
        <f t="shared" si="77"/>
        <v>0</v>
      </c>
      <c r="AQ62" s="30">
        <f t="shared" si="77"/>
        <v>0</v>
      </c>
      <c r="AR62" s="30">
        <f t="shared" si="77"/>
        <v>0</v>
      </c>
      <c r="AS62" s="30">
        <f t="shared" si="77"/>
        <v>0</v>
      </c>
      <c r="AT62" s="30">
        <f t="shared" si="77"/>
        <v>0</v>
      </c>
      <c r="AU62" s="30">
        <f t="shared" si="77"/>
        <v>0</v>
      </c>
      <c r="AV62" s="30">
        <f t="shared" si="77"/>
        <v>0</v>
      </c>
      <c r="AW62" s="30">
        <f t="shared" si="77"/>
        <v>0</v>
      </c>
      <c r="AX62" s="30">
        <f t="shared" si="77"/>
        <v>0</v>
      </c>
      <c r="AY62" s="30">
        <f t="shared" si="77"/>
        <v>0</v>
      </c>
      <c r="AZ62" s="30">
        <f t="shared" si="77"/>
        <v>0</v>
      </c>
      <c r="BA62" s="30">
        <f t="shared" si="77"/>
        <v>0</v>
      </c>
      <c r="BB62" s="30">
        <f t="shared" si="77"/>
        <v>0</v>
      </c>
      <c r="BC62" s="30">
        <f t="shared" si="77"/>
        <v>0</v>
      </c>
      <c r="BD62" s="30">
        <f t="shared" si="77"/>
        <v>0</v>
      </c>
      <c r="BE62" s="30">
        <f t="shared" si="77"/>
        <v>0</v>
      </c>
      <c r="BF62" s="30">
        <f t="shared" si="77"/>
        <v>0</v>
      </c>
      <c r="BG62" s="30">
        <f t="shared" si="77"/>
        <v>0</v>
      </c>
      <c r="BH62" s="30">
        <f t="shared" si="77"/>
        <v>0</v>
      </c>
      <c r="BI62" s="30">
        <f t="shared" si="77"/>
        <v>0</v>
      </c>
      <c r="BJ62" s="30">
        <f t="shared" si="77"/>
        <v>0</v>
      </c>
      <c r="BK62" s="30">
        <f t="shared" si="77"/>
        <v>0</v>
      </c>
      <c r="BL62" s="30">
        <f t="shared" si="77"/>
        <v>0</v>
      </c>
      <c r="BM62" s="30">
        <f t="shared" si="77"/>
        <v>0</v>
      </c>
      <c r="BN62" s="30">
        <f t="shared" si="77"/>
        <v>0</v>
      </c>
      <c r="BO62" s="30">
        <f t="shared" si="77"/>
        <v>0</v>
      </c>
      <c r="BP62" s="30">
        <f t="shared" ref="BP62:CH62" si="78">((BP8*0.5)+BO26-BP44)*BP81*BP96*BP$2</f>
        <v>0</v>
      </c>
      <c r="BQ62" s="30">
        <f t="shared" si="78"/>
        <v>0</v>
      </c>
      <c r="BR62" s="30">
        <f t="shared" si="78"/>
        <v>0</v>
      </c>
      <c r="BS62" s="30">
        <f t="shared" si="78"/>
        <v>0</v>
      </c>
      <c r="BT62" s="30">
        <f t="shared" si="78"/>
        <v>0</v>
      </c>
      <c r="BU62" s="30">
        <f t="shared" si="78"/>
        <v>0</v>
      </c>
      <c r="BV62" s="30">
        <f t="shared" si="78"/>
        <v>0</v>
      </c>
      <c r="BW62" s="30">
        <f t="shared" si="78"/>
        <v>0</v>
      </c>
      <c r="BX62" s="30">
        <f t="shared" si="78"/>
        <v>0</v>
      </c>
      <c r="BY62" s="30">
        <f t="shared" si="78"/>
        <v>0</v>
      </c>
      <c r="BZ62" s="30">
        <f t="shared" si="78"/>
        <v>0</v>
      </c>
      <c r="CA62" s="30">
        <f t="shared" si="78"/>
        <v>0</v>
      </c>
      <c r="CB62" s="30">
        <f t="shared" si="78"/>
        <v>0</v>
      </c>
      <c r="CC62" s="30">
        <f t="shared" si="78"/>
        <v>0</v>
      </c>
      <c r="CD62" s="30">
        <f t="shared" si="78"/>
        <v>0</v>
      </c>
      <c r="CE62" s="30">
        <f t="shared" si="78"/>
        <v>0</v>
      </c>
      <c r="CF62" s="30">
        <f t="shared" si="78"/>
        <v>0</v>
      </c>
      <c r="CG62" s="30">
        <f t="shared" si="78"/>
        <v>0</v>
      </c>
      <c r="CH62" s="33">
        <f t="shared" si="78"/>
        <v>0</v>
      </c>
    </row>
    <row r="63" spans="1:86" ht="15.6" x14ac:dyDescent="0.3">
      <c r="A63" s="569"/>
      <c r="B63" s="14" t="str">
        <f t="shared" si="69"/>
        <v>Ext Lighting</v>
      </c>
      <c r="C63" s="30">
        <f t="shared" si="72"/>
        <v>0</v>
      </c>
      <c r="D63" s="30">
        <f t="shared" ref="D63:BO63" si="79">((D9*0.5)+C27-D45)*D82*D97*D$2</f>
        <v>0</v>
      </c>
      <c r="E63" s="30">
        <f t="shared" si="79"/>
        <v>0</v>
      </c>
      <c r="F63" s="30">
        <f t="shared" si="79"/>
        <v>0</v>
      </c>
      <c r="G63" s="30">
        <f t="shared" si="79"/>
        <v>0</v>
      </c>
      <c r="H63" s="30">
        <f t="shared" si="79"/>
        <v>0</v>
      </c>
      <c r="I63" s="30">
        <f t="shared" si="79"/>
        <v>0</v>
      </c>
      <c r="J63" s="30">
        <f t="shared" si="79"/>
        <v>0</v>
      </c>
      <c r="K63" s="30">
        <f t="shared" si="79"/>
        <v>0</v>
      </c>
      <c r="L63" s="30">
        <f t="shared" si="79"/>
        <v>0</v>
      </c>
      <c r="M63" s="30">
        <f t="shared" si="79"/>
        <v>0</v>
      </c>
      <c r="N63" s="30">
        <f t="shared" si="79"/>
        <v>0</v>
      </c>
      <c r="O63" s="30">
        <f t="shared" si="79"/>
        <v>0</v>
      </c>
      <c r="P63" s="30">
        <f t="shared" si="79"/>
        <v>0</v>
      </c>
      <c r="Q63" s="30">
        <f t="shared" si="79"/>
        <v>0</v>
      </c>
      <c r="R63" s="30">
        <f t="shared" si="79"/>
        <v>0</v>
      </c>
      <c r="S63" s="30">
        <f t="shared" si="79"/>
        <v>0</v>
      </c>
      <c r="T63" s="30">
        <f t="shared" si="79"/>
        <v>0</v>
      </c>
      <c r="U63" s="30">
        <f t="shared" si="79"/>
        <v>0</v>
      </c>
      <c r="V63" s="30">
        <f t="shared" si="79"/>
        <v>0</v>
      </c>
      <c r="W63" s="30">
        <f t="shared" si="79"/>
        <v>0</v>
      </c>
      <c r="X63" s="30">
        <f t="shared" si="79"/>
        <v>0</v>
      </c>
      <c r="Y63" s="30">
        <f t="shared" si="79"/>
        <v>0</v>
      </c>
      <c r="Z63" s="30">
        <f t="shared" si="79"/>
        <v>0</v>
      </c>
      <c r="AA63" s="30">
        <f t="shared" si="79"/>
        <v>0</v>
      </c>
      <c r="AB63" s="30">
        <f t="shared" si="79"/>
        <v>0</v>
      </c>
      <c r="AC63" s="30">
        <f t="shared" si="79"/>
        <v>0</v>
      </c>
      <c r="AD63" s="30">
        <f t="shared" si="79"/>
        <v>0</v>
      </c>
      <c r="AE63" s="30">
        <f t="shared" si="79"/>
        <v>0</v>
      </c>
      <c r="AF63" s="30">
        <f t="shared" si="79"/>
        <v>0</v>
      </c>
      <c r="AG63" s="30">
        <f t="shared" si="79"/>
        <v>0</v>
      </c>
      <c r="AH63" s="30">
        <f t="shared" si="79"/>
        <v>0</v>
      </c>
      <c r="AI63" s="30">
        <f t="shared" si="79"/>
        <v>0</v>
      </c>
      <c r="AJ63" s="30">
        <f t="shared" si="79"/>
        <v>0</v>
      </c>
      <c r="AK63" s="30">
        <f t="shared" si="79"/>
        <v>0</v>
      </c>
      <c r="AL63" s="30">
        <f t="shared" si="79"/>
        <v>0</v>
      </c>
      <c r="AM63" s="30">
        <f t="shared" si="79"/>
        <v>0</v>
      </c>
      <c r="AN63" s="30">
        <f t="shared" si="79"/>
        <v>0</v>
      </c>
      <c r="AO63" s="30">
        <f t="shared" si="79"/>
        <v>0</v>
      </c>
      <c r="AP63" s="30">
        <f t="shared" si="79"/>
        <v>0</v>
      </c>
      <c r="AQ63" s="30">
        <f t="shared" si="79"/>
        <v>0</v>
      </c>
      <c r="AR63" s="30">
        <f t="shared" si="79"/>
        <v>0</v>
      </c>
      <c r="AS63" s="30">
        <f t="shared" si="79"/>
        <v>0</v>
      </c>
      <c r="AT63" s="30">
        <f t="shared" si="79"/>
        <v>0</v>
      </c>
      <c r="AU63" s="30">
        <f t="shared" si="79"/>
        <v>0</v>
      </c>
      <c r="AV63" s="30">
        <f t="shared" si="79"/>
        <v>0</v>
      </c>
      <c r="AW63" s="30">
        <f t="shared" si="79"/>
        <v>0</v>
      </c>
      <c r="AX63" s="30">
        <f t="shared" si="79"/>
        <v>0</v>
      </c>
      <c r="AY63" s="30">
        <f t="shared" si="79"/>
        <v>0</v>
      </c>
      <c r="AZ63" s="30">
        <f t="shared" si="79"/>
        <v>0</v>
      </c>
      <c r="BA63" s="30">
        <f t="shared" si="79"/>
        <v>0</v>
      </c>
      <c r="BB63" s="30">
        <f t="shared" si="79"/>
        <v>0</v>
      </c>
      <c r="BC63" s="30">
        <f t="shared" si="79"/>
        <v>0</v>
      </c>
      <c r="BD63" s="30">
        <f t="shared" si="79"/>
        <v>0</v>
      </c>
      <c r="BE63" s="30">
        <f t="shared" si="79"/>
        <v>0</v>
      </c>
      <c r="BF63" s="30">
        <f t="shared" si="79"/>
        <v>0</v>
      </c>
      <c r="BG63" s="30">
        <f t="shared" si="79"/>
        <v>0</v>
      </c>
      <c r="BH63" s="30">
        <f t="shared" si="79"/>
        <v>0</v>
      </c>
      <c r="BI63" s="30">
        <f t="shared" si="79"/>
        <v>0</v>
      </c>
      <c r="BJ63" s="30">
        <f t="shared" si="79"/>
        <v>0</v>
      </c>
      <c r="BK63" s="30">
        <f t="shared" si="79"/>
        <v>0</v>
      </c>
      <c r="BL63" s="30">
        <f t="shared" si="79"/>
        <v>0</v>
      </c>
      <c r="BM63" s="30">
        <f t="shared" si="79"/>
        <v>0</v>
      </c>
      <c r="BN63" s="30">
        <f t="shared" si="79"/>
        <v>0</v>
      </c>
      <c r="BO63" s="30">
        <f t="shared" si="79"/>
        <v>0</v>
      </c>
      <c r="BP63" s="30">
        <f t="shared" ref="BP63:CH63" si="80">((BP9*0.5)+BO27-BP45)*BP82*BP97*BP$2</f>
        <v>0</v>
      </c>
      <c r="BQ63" s="30">
        <f t="shared" si="80"/>
        <v>0</v>
      </c>
      <c r="BR63" s="30">
        <f t="shared" si="80"/>
        <v>0</v>
      </c>
      <c r="BS63" s="30">
        <f t="shared" si="80"/>
        <v>0</v>
      </c>
      <c r="BT63" s="30">
        <f t="shared" si="80"/>
        <v>0</v>
      </c>
      <c r="BU63" s="30">
        <f t="shared" si="80"/>
        <v>0</v>
      </c>
      <c r="BV63" s="30">
        <f t="shared" si="80"/>
        <v>0</v>
      </c>
      <c r="BW63" s="30">
        <f t="shared" si="80"/>
        <v>0</v>
      </c>
      <c r="BX63" s="30">
        <f t="shared" si="80"/>
        <v>0</v>
      </c>
      <c r="BY63" s="30">
        <f t="shared" si="80"/>
        <v>0</v>
      </c>
      <c r="BZ63" s="30">
        <f t="shared" si="80"/>
        <v>0</v>
      </c>
      <c r="CA63" s="30">
        <f t="shared" si="80"/>
        <v>0</v>
      </c>
      <c r="CB63" s="30">
        <f t="shared" si="80"/>
        <v>0</v>
      </c>
      <c r="CC63" s="30">
        <f t="shared" si="80"/>
        <v>0</v>
      </c>
      <c r="CD63" s="30">
        <f t="shared" si="80"/>
        <v>0</v>
      </c>
      <c r="CE63" s="30">
        <f t="shared" si="80"/>
        <v>0</v>
      </c>
      <c r="CF63" s="30">
        <f t="shared" si="80"/>
        <v>0</v>
      </c>
      <c r="CG63" s="30">
        <f t="shared" si="80"/>
        <v>0</v>
      </c>
      <c r="CH63" s="33">
        <f t="shared" si="80"/>
        <v>0</v>
      </c>
    </row>
    <row r="64" spans="1:86" ht="15.6" x14ac:dyDescent="0.3">
      <c r="A64" s="569"/>
      <c r="B64" s="14" t="str">
        <f t="shared" si="69"/>
        <v>Heating</v>
      </c>
      <c r="C64" s="30">
        <f t="shared" si="72"/>
        <v>0</v>
      </c>
      <c r="D64" s="30">
        <f t="shared" ref="D64:BO64" si="81">((D10*0.5)+C28-D46)*D83*D98*D$2</f>
        <v>0</v>
      </c>
      <c r="E64" s="30">
        <f t="shared" si="81"/>
        <v>0</v>
      </c>
      <c r="F64" s="30">
        <f t="shared" si="81"/>
        <v>0</v>
      </c>
      <c r="G64" s="30">
        <f t="shared" si="81"/>
        <v>0</v>
      </c>
      <c r="H64" s="30">
        <f t="shared" si="81"/>
        <v>0</v>
      </c>
      <c r="I64" s="30">
        <f t="shared" si="81"/>
        <v>0</v>
      </c>
      <c r="J64" s="30">
        <f t="shared" si="81"/>
        <v>0</v>
      </c>
      <c r="K64" s="30">
        <f t="shared" si="81"/>
        <v>0</v>
      </c>
      <c r="L64" s="30">
        <f t="shared" si="81"/>
        <v>0</v>
      </c>
      <c r="M64" s="30">
        <f t="shared" si="81"/>
        <v>0</v>
      </c>
      <c r="N64" s="30">
        <f t="shared" si="81"/>
        <v>0</v>
      </c>
      <c r="O64" s="30">
        <f t="shared" si="81"/>
        <v>0</v>
      </c>
      <c r="P64" s="30">
        <f t="shared" si="81"/>
        <v>0</v>
      </c>
      <c r="Q64" s="30">
        <f t="shared" si="81"/>
        <v>0</v>
      </c>
      <c r="R64" s="30">
        <f t="shared" si="81"/>
        <v>0</v>
      </c>
      <c r="S64" s="30">
        <f t="shared" si="81"/>
        <v>0</v>
      </c>
      <c r="T64" s="30">
        <f t="shared" si="81"/>
        <v>0</v>
      </c>
      <c r="U64" s="30">
        <f t="shared" si="81"/>
        <v>0</v>
      </c>
      <c r="V64" s="30">
        <f t="shared" si="81"/>
        <v>0</v>
      </c>
      <c r="W64" s="30">
        <f t="shared" si="81"/>
        <v>0</v>
      </c>
      <c r="X64" s="30">
        <f t="shared" si="81"/>
        <v>0</v>
      </c>
      <c r="Y64" s="30">
        <f t="shared" si="81"/>
        <v>0</v>
      </c>
      <c r="Z64" s="30">
        <f t="shared" si="81"/>
        <v>0</v>
      </c>
      <c r="AA64" s="30">
        <f t="shared" si="81"/>
        <v>0</v>
      </c>
      <c r="AB64" s="30">
        <f t="shared" si="81"/>
        <v>0</v>
      </c>
      <c r="AC64" s="30">
        <f t="shared" si="81"/>
        <v>0</v>
      </c>
      <c r="AD64" s="30">
        <f t="shared" si="81"/>
        <v>0</v>
      </c>
      <c r="AE64" s="30">
        <f t="shared" si="81"/>
        <v>0</v>
      </c>
      <c r="AF64" s="30">
        <f t="shared" si="81"/>
        <v>0</v>
      </c>
      <c r="AG64" s="30">
        <f t="shared" si="81"/>
        <v>0</v>
      </c>
      <c r="AH64" s="30">
        <f t="shared" si="81"/>
        <v>0</v>
      </c>
      <c r="AI64" s="30">
        <f t="shared" si="81"/>
        <v>0</v>
      </c>
      <c r="AJ64" s="30">
        <f t="shared" si="81"/>
        <v>0</v>
      </c>
      <c r="AK64" s="30">
        <f t="shared" si="81"/>
        <v>0</v>
      </c>
      <c r="AL64" s="30">
        <f t="shared" si="81"/>
        <v>0</v>
      </c>
      <c r="AM64" s="30">
        <f t="shared" si="81"/>
        <v>0</v>
      </c>
      <c r="AN64" s="30">
        <f t="shared" si="81"/>
        <v>0</v>
      </c>
      <c r="AO64" s="30">
        <f t="shared" si="81"/>
        <v>0</v>
      </c>
      <c r="AP64" s="30">
        <f t="shared" si="81"/>
        <v>0</v>
      </c>
      <c r="AQ64" s="30">
        <f t="shared" si="81"/>
        <v>0</v>
      </c>
      <c r="AR64" s="30">
        <f t="shared" si="81"/>
        <v>0</v>
      </c>
      <c r="AS64" s="30">
        <f t="shared" si="81"/>
        <v>0</v>
      </c>
      <c r="AT64" s="30">
        <f t="shared" si="81"/>
        <v>0</v>
      </c>
      <c r="AU64" s="30">
        <f t="shared" si="81"/>
        <v>0</v>
      </c>
      <c r="AV64" s="30">
        <f t="shared" si="81"/>
        <v>0</v>
      </c>
      <c r="AW64" s="30">
        <f t="shared" si="81"/>
        <v>0</v>
      </c>
      <c r="AX64" s="30">
        <f t="shared" si="81"/>
        <v>0</v>
      </c>
      <c r="AY64" s="30">
        <f t="shared" si="81"/>
        <v>0</v>
      </c>
      <c r="AZ64" s="30">
        <f t="shared" si="81"/>
        <v>0</v>
      </c>
      <c r="BA64" s="30">
        <f t="shared" si="81"/>
        <v>0</v>
      </c>
      <c r="BB64" s="30">
        <f t="shared" si="81"/>
        <v>0</v>
      </c>
      <c r="BC64" s="30">
        <f t="shared" si="81"/>
        <v>0</v>
      </c>
      <c r="BD64" s="30">
        <f t="shared" si="81"/>
        <v>0</v>
      </c>
      <c r="BE64" s="30">
        <f t="shared" si="81"/>
        <v>0</v>
      </c>
      <c r="BF64" s="30">
        <f t="shared" si="81"/>
        <v>0</v>
      </c>
      <c r="BG64" s="30">
        <f t="shared" si="81"/>
        <v>0</v>
      </c>
      <c r="BH64" s="30">
        <f t="shared" si="81"/>
        <v>0</v>
      </c>
      <c r="BI64" s="30">
        <f t="shared" si="81"/>
        <v>0</v>
      </c>
      <c r="BJ64" s="30">
        <f t="shared" si="81"/>
        <v>0</v>
      </c>
      <c r="BK64" s="30">
        <f t="shared" si="81"/>
        <v>0</v>
      </c>
      <c r="BL64" s="30">
        <f t="shared" si="81"/>
        <v>0</v>
      </c>
      <c r="BM64" s="30">
        <f t="shared" si="81"/>
        <v>0</v>
      </c>
      <c r="BN64" s="30">
        <f t="shared" si="81"/>
        <v>0</v>
      </c>
      <c r="BO64" s="30">
        <f t="shared" si="81"/>
        <v>0</v>
      </c>
      <c r="BP64" s="30">
        <f t="shared" ref="BP64:CH64" si="82">((BP10*0.5)+BO28-BP46)*BP83*BP98*BP$2</f>
        <v>0</v>
      </c>
      <c r="BQ64" s="30">
        <f t="shared" si="82"/>
        <v>0</v>
      </c>
      <c r="BR64" s="30">
        <f t="shared" si="82"/>
        <v>0</v>
      </c>
      <c r="BS64" s="30">
        <f t="shared" si="82"/>
        <v>0</v>
      </c>
      <c r="BT64" s="30">
        <f t="shared" si="82"/>
        <v>0</v>
      </c>
      <c r="BU64" s="30">
        <f t="shared" si="82"/>
        <v>0</v>
      </c>
      <c r="BV64" s="30">
        <f t="shared" si="82"/>
        <v>0</v>
      </c>
      <c r="BW64" s="30">
        <f t="shared" si="82"/>
        <v>0</v>
      </c>
      <c r="BX64" s="30">
        <f t="shared" si="82"/>
        <v>0</v>
      </c>
      <c r="BY64" s="30">
        <f t="shared" si="82"/>
        <v>0</v>
      </c>
      <c r="BZ64" s="30">
        <f t="shared" si="82"/>
        <v>0</v>
      </c>
      <c r="CA64" s="30">
        <f t="shared" si="82"/>
        <v>0</v>
      </c>
      <c r="CB64" s="30">
        <f t="shared" si="82"/>
        <v>0</v>
      </c>
      <c r="CC64" s="30">
        <f t="shared" si="82"/>
        <v>0</v>
      </c>
      <c r="CD64" s="30">
        <f t="shared" si="82"/>
        <v>0</v>
      </c>
      <c r="CE64" s="30">
        <f t="shared" si="82"/>
        <v>0</v>
      </c>
      <c r="CF64" s="30">
        <f t="shared" si="82"/>
        <v>0</v>
      </c>
      <c r="CG64" s="30">
        <f t="shared" si="82"/>
        <v>0</v>
      </c>
      <c r="CH64" s="33">
        <f t="shared" si="82"/>
        <v>0</v>
      </c>
    </row>
    <row r="65" spans="1:88" ht="15.6" x14ac:dyDescent="0.3">
      <c r="A65" s="569"/>
      <c r="B65" s="14" t="str">
        <f t="shared" si="69"/>
        <v>HVAC</v>
      </c>
      <c r="C65" s="30">
        <f t="shared" si="72"/>
        <v>0</v>
      </c>
      <c r="D65" s="30">
        <f t="shared" ref="D65:BO65" si="83">((D11*0.5)+C29-D47)*D84*D99*D$2</f>
        <v>0</v>
      </c>
      <c r="E65" s="30">
        <f t="shared" si="83"/>
        <v>0</v>
      </c>
      <c r="F65" s="30">
        <f t="shared" si="83"/>
        <v>0</v>
      </c>
      <c r="G65" s="30">
        <f t="shared" si="83"/>
        <v>0</v>
      </c>
      <c r="H65" s="30">
        <f t="shared" si="83"/>
        <v>0</v>
      </c>
      <c r="I65" s="30">
        <f t="shared" si="83"/>
        <v>0</v>
      </c>
      <c r="J65" s="30">
        <f t="shared" si="83"/>
        <v>0</v>
      </c>
      <c r="K65" s="30">
        <f t="shared" si="83"/>
        <v>0</v>
      </c>
      <c r="L65" s="30">
        <f t="shared" si="83"/>
        <v>0</v>
      </c>
      <c r="M65" s="30">
        <f t="shared" si="83"/>
        <v>0</v>
      </c>
      <c r="N65" s="30">
        <f t="shared" si="83"/>
        <v>0</v>
      </c>
      <c r="O65" s="30">
        <f t="shared" si="83"/>
        <v>0</v>
      </c>
      <c r="P65" s="30">
        <f t="shared" si="83"/>
        <v>0</v>
      </c>
      <c r="Q65" s="30">
        <f t="shared" si="83"/>
        <v>0</v>
      </c>
      <c r="R65" s="30">
        <f t="shared" si="83"/>
        <v>0</v>
      </c>
      <c r="S65" s="30">
        <f t="shared" si="83"/>
        <v>0</v>
      </c>
      <c r="T65" s="30">
        <f t="shared" si="83"/>
        <v>0</v>
      </c>
      <c r="U65" s="30">
        <f t="shared" si="83"/>
        <v>0</v>
      </c>
      <c r="V65" s="30">
        <f t="shared" si="83"/>
        <v>0</v>
      </c>
      <c r="W65" s="30">
        <f t="shared" si="83"/>
        <v>0</v>
      </c>
      <c r="X65" s="30">
        <f t="shared" si="83"/>
        <v>0</v>
      </c>
      <c r="Y65" s="30">
        <f t="shared" si="83"/>
        <v>0</v>
      </c>
      <c r="Z65" s="30">
        <f t="shared" si="83"/>
        <v>0</v>
      </c>
      <c r="AA65" s="30">
        <f t="shared" si="83"/>
        <v>0</v>
      </c>
      <c r="AB65" s="30">
        <f t="shared" si="83"/>
        <v>0</v>
      </c>
      <c r="AC65" s="30">
        <f t="shared" si="83"/>
        <v>0</v>
      </c>
      <c r="AD65" s="30">
        <f t="shared" si="83"/>
        <v>0</v>
      </c>
      <c r="AE65" s="30">
        <f t="shared" si="83"/>
        <v>0</v>
      </c>
      <c r="AF65" s="30">
        <f t="shared" si="83"/>
        <v>0</v>
      </c>
      <c r="AG65" s="30">
        <f t="shared" si="83"/>
        <v>0</v>
      </c>
      <c r="AH65" s="30">
        <f t="shared" si="83"/>
        <v>0</v>
      </c>
      <c r="AI65" s="30">
        <f t="shared" si="83"/>
        <v>0</v>
      </c>
      <c r="AJ65" s="30">
        <f t="shared" si="83"/>
        <v>0</v>
      </c>
      <c r="AK65" s="30">
        <f t="shared" si="83"/>
        <v>0</v>
      </c>
      <c r="AL65" s="30">
        <f t="shared" si="83"/>
        <v>0</v>
      </c>
      <c r="AM65" s="30">
        <f t="shared" si="83"/>
        <v>0</v>
      </c>
      <c r="AN65" s="30">
        <f t="shared" si="83"/>
        <v>0</v>
      </c>
      <c r="AO65" s="30">
        <f t="shared" si="83"/>
        <v>0</v>
      </c>
      <c r="AP65" s="30">
        <f t="shared" si="83"/>
        <v>0</v>
      </c>
      <c r="AQ65" s="30">
        <f t="shared" si="83"/>
        <v>0</v>
      </c>
      <c r="AR65" s="30">
        <f t="shared" si="83"/>
        <v>0</v>
      </c>
      <c r="AS65" s="30">
        <f t="shared" si="83"/>
        <v>0</v>
      </c>
      <c r="AT65" s="30">
        <f t="shared" si="83"/>
        <v>0</v>
      </c>
      <c r="AU65" s="30">
        <f t="shared" si="83"/>
        <v>0</v>
      </c>
      <c r="AV65" s="30">
        <f t="shared" si="83"/>
        <v>0</v>
      </c>
      <c r="AW65" s="30">
        <f t="shared" si="83"/>
        <v>0</v>
      </c>
      <c r="AX65" s="30">
        <f t="shared" si="83"/>
        <v>0</v>
      </c>
      <c r="AY65" s="30">
        <f t="shared" si="83"/>
        <v>0</v>
      </c>
      <c r="AZ65" s="30">
        <f t="shared" si="83"/>
        <v>0</v>
      </c>
      <c r="BA65" s="30">
        <f t="shared" si="83"/>
        <v>0</v>
      </c>
      <c r="BB65" s="30">
        <f t="shared" si="83"/>
        <v>0</v>
      </c>
      <c r="BC65" s="30">
        <f t="shared" si="83"/>
        <v>0</v>
      </c>
      <c r="BD65" s="30">
        <f t="shared" si="83"/>
        <v>0</v>
      </c>
      <c r="BE65" s="30">
        <f t="shared" si="83"/>
        <v>0</v>
      </c>
      <c r="BF65" s="30">
        <f t="shared" si="83"/>
        <v>0</v>
      </c>
      <c r="BG65" s="30">
        <f t="shared" si="83"/>
        <v>0</v>
      </c>
      <c r="BH65" s="30">
        <f t="shared" si="83"/>
        <v>0</v>
      </c>
      <c r="BI65" s="30">
        <f t="shared" si="83"/>
        <v>0</v>
      </c>
      <c r="BJ65" s="30">
        <f t="shared" si="83"/>
        <v>0</v>
      </c>
      <c r="BK65" s="30">
        <f t="shared" si="83"/>
        <v>0</v>
      </c>
      <c r="BL65" s="30">
        <f t="shared" si="83"/>
        <v>0</v>
      </c>
      <c r="BM65" s="30">
        <f t="shared" si="83"/>
        <v>0</v>
      </c>
      <c r="BN65" s="30">
        <f t="shared" si="83"/>
        <v>0</v>
      </c>
      <c r="BO65" s="30">
        <f t="shared" si="83"/>
        <v>0</v>
      </c>
      <c r="BP65" s="30">
        <f t="shared" ref="BP65:CH65" si="84">((BP11*0.5)+BO29-BP47)*BP84*BP99*BP$2</f>
        <v>0</v>
      </c>
      <c r="BQ65" s="30">
        <f t="shared" si="84"/>
        <v>0</v>
      </c>
      <c r="BR65" s="30">
        <f t="shared" si="84"/>
        <v>0</v>
      </c>
      <c r="BS65" s="30">
        <f t="shared" si="84"/>
        <v>0</v>
      </c>
      <c r="BT65" s="30">
        <f t="shared" si="84"/>
        <v>0</v>
      </c>
      <c r="BU65" s="30">
        <f t="shared" si="84"/>
        <v>0</v>
      </c>
      <c r="BV65" s="30">
        <f t="shared" si="84"/>
        <v>0</v>
      </c>
      <c r="BW65" s="30">
        <f t="shared" si="84"/>
        <v>0</v>
      </c>
      <c r="BX65" s="30">
        <f t="shared" si="84"/>
        <v>0</v>
      </c>
      <c r="BY65" s="30">
        <f t="shared" si="84"/>
        <v>0</v>
      </c>
      <c r="BZ65" s="30">
        <f t="shared" si="84"/>
        <v>0</v>
      </c>
      <c r="CA65" s="30">
        <f t="shared" si="84"/>
        <v>0</v>
      </c>
      <c r="CB65" s="30">
        <f t="shared" si="84"/>
        <v>0</v>
      </c>
      <c r="CC65" s="30">
        <f t="shared" si="84"/>
        <v>0</v>
      </c>
      <c r="CD65" s="30">
        <f t="shared" si="84"/>
        <v>0</v>
      </c>
      <c r="CE65" s="30">
        <f t="shared" si="84"/>
        <v>0</v>
      </c>
      <c r="CF65" s="30">
        <f t="shared" si="84"/>
        <v>0</v>
      </c>
      <c r="CG65" s="30">
        <f t="shared" si="84"/>
        <v>0</v>
      </c>
      <c r="CH65" s="33">
        <f t="shared" si="84"/>
        <v>0</v>
      </c>
    </row>
    <row r="66" spans="1:88" ht="15.6" x14ac:dyDescent="0.3">
      <c r="A66" s="569"/>
      <c r="B66" s="14" t="str">
        <f t="shared" si="69"/>
        <v>Lighting</v>
      </c>
      <c r="C66" s="30">
        <f t="shared" si="72"/>
        <v>0</v>
      </c>
      <c r="D66" s="30">
        <f t="shared" ref="D66:BO66" si="85">((D12*0.5)+C30-D48)*D85*D100*D$2</f>
        <v>0</v>
      </c>
      <c r="E66" s="30">
        <f t="shared" si="85"/>
        <v>0</v>
      </c>
      <c r="F66" s="30">
        <f t="shared" si="85"/>
        <v>0</v>
      </c>
      <c r="G66" s="30">
        <f t="shared" si="85"/>
        <v>0</v>
      </c>
      <c r="H66" s="30">
        <f t="shared" si="85"/>
        <v>0</v>
      </c>
      <c r="I66" s="30">
        <f t="shared" si="85"/>
        <v>0</v>
      </c>
      <c r="J66" s="30">
        <f t="shared" si="85"/>
        <v>0</v>
      </c>
      <c r="K66" s="30">
        <f t="shared" si="85"/>
        <v>0</v>
      </c>
      <c r="L66" s="30">
        <f t="shared" si="85"/>
        <v>0</v>
      </c>
      <c r="M66" s="30">
        <f t="shared" si="85"/>
        <v>0</v>
      </c>
      <c r="N66" s="30">
        <f t="shared" si="85"/>
        <v>0</v>
      </c>
      <c r="O66" s="30">
        <f t="shared" si="85"/>
        <v>0</v>
      </c>
      <c r="P66" s="30">
        <f t="shared" si="85"/>
        <v>0</v>
      </c>
      <c r="Q66" s="30">
        <f t="shared" si="85"/>
        <v>0</v>
      </c>
      <c r="R66" s="30">
        <f t="shared" si="85"/>
        <v>0</v>
      </c>
      <c r="S66" s="30">
        <f t="shared" si="85"/>
        <v>0</v>
      </c>
      <c r="T66" s="30">
        <f t="shared" si="85"/>
        <v>0</v>
      </c>
      <c r="U66" s="30">
        <f t="shared" si="85"/>
        <v>0</v>
      </c>
      <c r="V66" s="30">
        <f t="shared" si="85"/>
        <v>0</v>
      </c>
      <c r="W66" s="30">
        <f t="shared" si="85"/>
        <v>0</v>
      </c>
      <c r="X66" s="30">
        <f t="shared" si="85"/>
        <v>0</v>
      </c>
      <c r="Y66" s="30">
        <f t="shared" si="85"/>
        <v>0</v>
      </c>
      <c r="Z66" s="30">
        <f t="shared" si="85"/>
        <v>0</v>
      </c>
      <c r="AA66" s="30">
        <f t="shared" si="85"/>
        <v>0</v>
      </c>
      <c r="AB66" s="30">
        <f t="shared" si="85"/>
        <v>0</v>
      </c>
      <c r="AC66" s="30">
        <f t="shared" si="85"/>
        <v>0</v>
      </c>
      <c r="AD66" s="30">
        <f t="shared" si="85"/>
        <v>0</v>
      </c>
      <c r="AE66" s="30">
        <f t="shared" si="85"/>
        <v>0</v>
      </c>
      <c r="AF66" s="30">
        <f t="shared" si="85"/>
        <v>0</v>
      </c>
      <c r="AG66" s="30">
        <f t="shared" si="85"/>
        <v>0</v>
      </c>
      <c r="AH66" s="30">
        <f t="shared" si="85"/>
        <v>0</v>
      </c>
      <c r="AI66" s="30">
        <f t="shared" si="85"/>
        <v>0</v>
      </c>
      <c r="AJ66" s="30">
        <f t="shared" si="85"/>
        <v>0</v>
      </c>
      <c r="AK66" s="30">
        <f t="shared" si="85"/>
        <v>0</v>
      </c>
      <c r="AL66" s="30">
        <f t="shared" si="85"/>
        <v>0</v>
      </c>
      <c r="AM66" s="30">
        <f t="shared" si="85"/>
        <v>0</v>
      </c>
      <c r="AN66" s="30">
        <f t="shared" si="85"/>
        <v>0</v>
      </c>
      <c r="AO66" s="30">
        <f t="shared" si="85"/>
        <v>0</v>
      </c>
      <c r="AP66" s="30">
        <f t="shared" si="85"/>
        <v>0</v>
      </c>
      <c r="AQ66" s="30">
        <f t="shared" si="85"/>
        <v>0</v>
      </c>
      <c r="AR66" s="30">
        <f t="shared" si="85"/>
        <v>0</v>
      </c>
      <c r="AS66" s="30">
        <f t="shared" si="85"/>
        <v>0</v>
      </c>
      <c r="AT66" s="30">
        <f t="shared" si="85"/>
        <v>0</v>
      </c>
      <c r="AU66" s="30">
        <f t="shared" si="85"/>
        <v>0</v>
      </c>
      <c r="AV66" s="30">
        <f t="shared" si="85"/>
        <v>0</v>
      </c>
      <c r="AW66" s="30">
        <f t="shared" si="85"/>
        <v>0</v>
      </c>
      <c r="AX66" s="30">
        <f t="shared" si="85"/>
        <v>0</v>
      </c>
      <c r="AY66" s="30">
        <f t="shared" si="85"/>
        <v>0</v>
      </c>
      <c r="AZ66" s="30">
        <f t="shared" si="85"/>
        <v>0</v>
      </c>
      <c r="BA66" s="30">
        <f t="shared" si="85"/>
        <v>0</v>
      </c>
      <c r="BB66" s="30">
        <f t="shared" si="85"/>
        <v>0</v>
      </c>
      <c r="BC66" s="30">
        <f t="shared" si="85"/>
        <v>0</v>
      </c>
      <c r="BD66" s="30">
        <f t="shared" si="85"/>
        <v>0</v>
      </c>
      <c r="BE66" s="30">
        <f t="shared" si="85"/>
        <v>0</v>
      </c>
      <c r="BF66" s="30">
        <f t="shared" si="85"/>
        <v>0</v>
      </c>
      <c r="BG66" s="30">
        <f t="shared" si="85"/>
        <v>0</v>
      </c>
      <c r="BH66" s="30">
        <f t="shared" si="85"/>
        <v>0</v>
      </c>
      <c r="BI66" s="30">
        <f t="shared" si="85"/>
        <v>0</v>
      </c>
      <c r="BJ66" s="30">
        <f t="shared" si="85"/>
        <v>0</v>
      </c>
      <c r="BK66" s="30">
        <f t="shared" si="85"/>
        <v>0</v>
      </c>
      <c r="BL66" s="30">
        <f t="shared" si="85"/>
        <v>0</v>
      </c>
      <c r="BM66" s="30">
        <f t="shared" si="85"/>
        <v>0</v>
      </c>
      <c r="BN66" s="30">
        <f t="shared" si="85"/>
        <v>0</v>
      </c>
      <c r="BO66" s="30">
        <f t="shared" si="85"/>
        <v>0</v>
      </c>
      <c r="BP66" s="30">
        <f t="shared" ref="BP66:CH66" si="86">((BP12*0.5)+BO30-BP48)*BP85*BP100*BP$2</f>
        <v>0</v>
      </c>
      <c r="BQ66" s="30">
        <f t="shared" si="86"/>
        <v>0</v>
      </c>
      <c r="BR66" s="30">
        <f t="shared" si="86"/>
        <v>0</v>
      </c>
      <c r="BS66" s="30">
        <f t="shared" si="86"/>
        <v>0</v>
      </c>
      <c r="BT66" s="30">
        <f t="shared" si="86"/>
        <v>0</v>
      </c>
      <c r="BU66" s="30">
        <f t="shared" si="86"/>
        <v>0</v>
      </c>
      <c r="BV66" s="30">
        <f t="shared" si="86"/>
        <v>0</v>
      </c>
      <c r="BW66" s="30">
        <f t="shared" si="86"/>
        <v>0</v>
      </c>
      <c r="BX66" s="30">
        <f t="shared" si="86"/>
        <v>0</v>
      </c>
      <c r="BY66" s="30">
        <f t="shared" si="86"/>
        <v>0</v>
      </c>
      <c r="BZ66" s="30">
        <f t="shared" si="86"/>
        <v>0</v>
      </c>
      <c r="CA66" s="30">
        <f t="shared" si="86"/>
        <v>0</v>
      </c>
      <c r="CB66" s="30">
        <f t="shared" si="86"/>
        <v>0</v>
      </c>
      <c r="CC66" s="30">
        <f t="shared" si="86"/>
        <v>0</v>
      </c>
      <c r="CD66" s="30">
        <f t="shared" si="86"/>
        <v>0</v>
      </c>
      <c r="CE66" s="30">
        <f t="shared" si="86"/>
        <v>0</v>
      </c>
      <c r="CF66" s="30">
        <f t="shared" si="86"/>
        <v>0</v>
      </c>
      <c r="CG66" s="30">
        <f t="shared" si="86"/>
        <v>0</v>
      </c>
      <c r="CH66" s="33">
        <f t="shared" si="86"/>
        <v>0</v>
      </c>
    </row>
    <row r="67" spans="1:88" ht="15.6" x14ac:dyDescent="0.3">
      <c r="A67" s="569"/>
      <c r="B67" s="14" t="str">
        <f t="shared" si="69"/>
        <v>Miscellaneous</v>
      </c>
      <c r="C67" s="30">
        <f t="shared" si="72"/>
        <v>0</v>
      </c>
      <c r="D67" s="30">
        <f t="shared" ref="D67:BO67" si="87">((D13*0.5)+C31-D49)*D86*D101*D$2</f>
        <v>0</v>
      </c>
      <c r="E67" s="30">
        <f t="shared" si="87"/>
        <v>0</v>
      </c>
      <c r="F67" s="30">
        <f t="shared" si="87"/>
        <v>0</v>
      </c>
      <c r="G67" s="30">
        <f t="shared" si="87"/>
        <v>0</v>
      </c>
      <c r="H67" s="30">
        <f t="shared" si="87"/>
        <v>0</v>
      </c>
      <c r="I67" s="30">
        <f t="shared" si="87"/>
        <v>0</v>
      </c>
      <c r="J67" s="30">
        <f t="shared" si="87"/>
        <v>0</v>
      </c>
      <c r="K67" s="30">
        <f t="shared" si="87"/>
        <v>0</v>
      </c>
      <c r="L67" s="30">
        <f t="shared" si="87"/>
        <v>0</v>
      </c>
      <c r="M67" s="30">
        <f t="shared" si="87"/>
        <v>0</v>
      </c>
      <c r="N67" s="30">
        <f t="shared" si="87"/>
        <v>0</v>
      </c>
      <c r="O67" s="30">
        <f t="shared" si="87"/>
        <v>0</v>
      </c>
      <c r="P67" s="30">
        <f t="shared" si="87"/>
        <v>0</v>
      </c>
      <c r="Q67" s="30">
        <f t="shared" si="87"/>
        <v>0</v>
      </c>
      <c r="R67" s="30">
        <f t="shared" si="87"/>
        <v>0</v>
      </c>
      <c r="S67" s="30">
        <f t="shared" si="87"/>
        <v>0</v>
      </c>
      <c r="T67" s="30">
        <f t="shared" si="87"/>
        <v>0</v>
      </c>
      <c r="U67" s="30">
        <f t="shared" si="87"/>
        <v>0</v>
      </c>
      <c r="V67" s="30">
        <f t="shared" si="87"/>
        <v>0</v>
      </c>
      <c r="W67" s="30">
        <f t="shared" si="87"/>
        <v>0</v>
      </c>
      <c r="X67" s="30">
        <f t="shared" si="87"/>
        <v>0</v>
      </c>
      <c r="Y67" s="30">
        <f t="shared" si="87"/>
        <v>0</v>
      </c>
      <c r="Z67" s="30">
        <f t="shared" si="87"/>
        <v>0</v>
      </c>
      <c r="AA67" s="30">
        <f t="shared" si="87"/>
        <v>0</v>
      </c>
      <c r="AB67" s="30">
        <f t="shared" si="87"/>
        <v>0</v>
      </c>
      <c r="AC67" s="30">
        <f t="shared" si="87"/>
        <v>0</v>
      </c>
      <c r="AD67" s="30">
        <f t="shared" si="87"/>
        <v>0</v>
      </c>
      <c r="AE67" s="30">
        <f t="shared" si="87"/>
        <v>0</v>
      </c>
      <c r="AF67" s="30">
        <f t="shared" si="87"/>
        <v>0</v>
      </c>
      <c r="AG67" s="30">
        <f t="shared" si="87"/>
        <v>0</v>
      </c>
      <c r="AH67" s="30">
        <f t="shared" si="87"/>
        <v>0</v>
      </c>
      <c r="AI67" s="30">
        <f t="shared" si="87"/>
        <v>0</v>
      </c>
      <c r="AJ67" s="30">
        <f t="shared" si="87"/>
        <v>0</v>
      </c>
      <c r="AK67" s="30">
        <f t="shared" si="87"/>
        <v>0</v>
      </c>
      <c r="AL67" s="30">
        <f t="shared" si="87"/>
        <v>0</v>
      </c>
      <c r="AM67" s="30">
        <f t="shared" si="87"/>
        <v>0</v>
      </c>
      <c r="AN67" s="30">
        <f t="shared" si="87"/>
        <v>0</v>
      </c>
      <c r="AO67" s="30">
        <f t="shared" si="87"/>
        <v>0</v>
      </c>
      <c r="AP67" s="30">
        <f t="shared" si="87"/>
        <v>0</v>
      </c>
      <c r="AQ67" s="30">
        <f t="shared" si="87"/>
        <v>0</v>
      </c>
      <c r="AR67" s="30">
        <f t="shared" si="87"/>
        <v>0</v>
      </c>
      <c r="AS67" s="30">
        <f t="shared" si="87"/>
        <v>0</v>
      </c>
      <c r="AT67" s="30">
        <f t="shared" si="87"/>
        <v>0</v>
      </c>
      <c r="AU67" s="30">
        <f t="shared" si="87"/>
        <v>0</v>
      </c>
      <c r="AV67" s="30">
        <f t="shared" si="87"/>
        <v>0</v>
      </c>
      <c r="AW67" s="30">
        <f t="shared" si="87"/>
        <v>0</v>
      </c>
      <c r="AX67" s="30">
        <f t="shared" si="87"/>
        <v>0</v>
      </c>
      <c r="AY67" s="30">
        <f t="shared" si="87"/>
        <v>0</v>
      </c>
      <c r="AZ67" s="30">
        <f t="shared" si="87"/>
        <v>0</v>
      </c>
      <c r="BA67" s="30">
        <f t="shared" si="87"/>
        <v>0</v>
      </c>
      <c r="BB67" s="30">
        <f t="shared" si="87"/>
        <v>0</v>
      </c>
      <c r="BC67" s="30">
        <f t="shared" si="87"/>
        <v>0</v>
      </c>
      <c r="BD67" s="30">
        <f t="shared" si="87"/>
        <v>0</v>
      </c>
      <c r="BE67" s="30">
        <f t="shared" si="87"/>
        <v>0</v>
      </c>
      <c r="BF67" s="30">
        <f t="shared" si="87"/>
        <v>0</v>
      </c>
      <c r="BG67" s="30">
        <f t="shared" si="87"/>
        <v>0</v>
      </c>
      <c r="BH67" s="30">
        <f t="shared" si="87"/>
        <v>0</v>
      </c>
      <c r="BI67" s="30">
        <f t="shared" si="87"/>
        <v>0</v>
      </c>
      <c r="BJ67" s="30">
        <f t="shared" si="87"/>
        <v>0</v>
      </c>
      <c r="BK67" s="30">
        <f t="shared" si="87"/>
        <v>0</v>
      </c>
      <c r="BL67" s="30">
        <f t="shared" si="87"/>
        <v>0</v>
      </c>
      <c r="BM67" s="30">
        <f t="shared" si="87"/>
        <v>0</v>
      </c>
      <c r="BN67" s="30">
        <f t="shared" si="87"/>
        <v>0</v>
      </c>
      <c r="BO67" s="30">
        <f t="shared" si="87"/>
        <v>0</v>
      </c>
      <c r="BP67" s="30">
        <f t="shared" ref="BP67:CH67" si="88">((BP13*0.5)+BO31-BP49)*BP86*BP101*BP$2</f>
        <v>0</v>
      </c>
      <c r="BQ67" s="30">
        <f t="shared" si="88"/>
        <v>0</v>
      </c>
      <c r="BR67" s="30">
        <f t="shared" si="88"/>
        <v>0</v>
      </c>
      <c r="BS67" s="30">
        <f t="shared" si="88"/>
        <v>0</v>
      </c>
      <c r="BT67" s="30">
        <f t="shared" si="88"/>
        <v>0</v>
      </c>
      <c r="BU67" s="30">
        <f t="shared" si="88"/>
        <v>0</v>
      </c>
      <c r="BV67" s="30">
        <f t="shared" si="88"/>
        <v>0</v>
      </c>
      <c r="BW67" s="30">
        <f t="shared" si="88"/>
        <v>0</v>
      </c>
      <c r="BX67" s="30">
        <f t="shared" si="88"/>
        <v>0</v>
      </c>
      <c r="BY67" s="30">
        <f t="shared" si="88"/>
        <v>0</v>
      </c>
      <c r="BZ67" s="30">
        <f t="shared" si="88"/>
        <v>0</v>
      </c>
      <c r="CA67" s="30">
        <f t="shared" si="88"/>
        <v>0</v>
      </c>
      <c r="CB67" s="30">
        <f t="shared" si="88"/>
        <v>0</v>
      </c>
      <c r="CC67" s="30">
        <f t="shared" si="88"/>
        <v>0</v>
      </c>
      <c r="CD67" s="30">
        <f t="shared" si="88"/>
        <v>0</v>
      </c>
      <c r="CE67" s="30">
        <f t="shared" si="88"/>
        <v>0</v>
      </c>
      <c r="CF67" s="30">
        <f t="shared" si="88"/>
        <v>0</v>
      </c>
      <c r="CG67" s="30">
        <f t="shared" si="88"/>
        <v>0</v>
      </c>
      <c r="CH67" s="33">
        <f t="shared" si="88"/>
        <v>0</v>
      </c>
    </row>
    <row r="68" spans="1:88" ht="15.75" customHeight="1" x14ac:dyDescent="0.3">
      <c r="A68" s="569"/>
      <c r="B68" s="14" t="str">
        <f t="shared" si="69"/>
        <v>Motors</v>
      </c>
      <c r="C68" s="30">
        <f t="shared" si="72"/>
        <v>0</v>
      </c>
      <c r="D68" s="30">
        <f t="shared" ref="D68:BO68" si="89">((D14*0.5)+C32-D50)*D87*D102*D$2</f>
        <v>0</v>
      </c>
      <c r="E68" s="30">
        <f t="shared" si="89"/>
        <v>0</v>
      </c>
      <c r="F68" s="30">
        <f t="shared" si="89"/>
        <v>0</v>
      </c>
      <c r="G68" s="30">
        <f t="shared" si="89"/>
        <v>0</v>
      </c>
      <c r="H68" s="30">
        <f t="shared" si="89"/>
        <v>0</v>
      </c>
      <c r="I68" s="30">
        <f t="shared" si="89"/>
        <v>0</v>
      </c>
      <c r="J68" s="30">
        <f t="shared" si="89"/>
        <v>0</v>
      </c>
      <c r="K68" s="30">
        <f t="shared" si="89"/>
        <v>0</v>
      </c>
      <c r="L68" s="30">
        <f t="shared" si="89"/>
        <v>0</v>
      </c>
      <c r="M68" s="30">
        <f t="shared" si="89"/>
        <v>0</v>
      </c>
      <c r="N68" s="30">
        <f t="shared" si="89"/>
        <v>0</v>
      </c>
      <c r="O68" s="30">
        <f t="shared" si="89"/>
        <v>0</v>
      </c>
      <c r="P68" s="30">
        <f t="shared" si="89"/>
        <v>0</v>
      </c>
      <c r="Q68" s="30">
        <f t="shared" si="89"/>
        <v>0</v>
      </c>
      <c r="R68" s="30">
        <f t="shared" si="89"/>
        <v>0</v>
      </c>
      <c r="S68" s="30">
        <f t="shared" si="89"/>
        <v>0</v>
      </c>
      <c r="T68" s="30">
        <f t="shared" si="89"/>
        <v>0</v>
      </c>
      <c r="U68" s="30">
        <f t="shared" si="89"/>
        <v>0</v>
      </c>
      <c r="V68" s="30">
        <f t="shared" si="89"/>
        <v>0</v>
      </c>
      <c r="W68" s="30">
        <f t="shared" si="89"/>
        <v>0</v>
      </c>
      <c r="X68" s="30">
        <f t="shared" si="89"/>
        <v>0</v>
      </c>
      <c r="Y68" s="30">
        <f t="shared" si="89"/>
        <v>0</v>
      </c>
      <c r="Z68" s="30">
        <f t="shared" si="89"/>
        <v>0</v>
      </c>
      <c r="AA68" s="30">
        <f t="shared" si="89"/>
        <v>0</v>
      </c>
      <c r="AB68" s="30">
        <f t="shared" si="89"/>
        <v>0</v>
      </c>
      <c r="AC68" s="30">
        <f t="shared" si="89"/>
        <v>0</v>
      </c>
      <c r="AD68" s="30">
        <f t="shared" si="89"/>
        <v>0</v>
      </c>
      <c r="AE68" s="30">
        <f t="shared" si="89"/>
        <v>0</v>
      </c>
      <c r="AF68" s="30">
        <f t="shared" si="89"/>
        <v>0</v>
      </c>
      <c r="AG68" s="30">
        <f t="shared" si="89"/>
        <v>0</v>
      </c>
      <c r="AH68" s="30">
        <f t="shared" si="89"/>
        <v>0</v>
      </c>
      <c r="AI68" s="30">
        <f t="shared" si="89"/>
        <v>0</v>
      </c>
      <c r="AJ68" s="30">
        <f t="shared" si="89"/>
        <v>0</v>
      </c>
      <c r="AK68" s="30">
        <f t="shared" si="89"/>
        <v>0</v>
      </c>
      <c r="AL68" s="30">
        <f t="shared" si="89"/>
        <v>0</v>
      </c>
      <c r="AM68" s="30">
        <f t="shared" si="89"/>
        <v>0</v>
      </c>
      <c r="AN68" s="30">
        <f t="shared" si="89"/>
        <v>0</v>
      </c>
      <c r="AO68" s="30">
        <f t="shared" si="89"/>
        <v>0</v>
      </c>
      <c r="AP68" s="30">
        <f t="shared" si="89"/>
        <v>0</v>
      </c>
      <c r="AQ68" s="30">
        <f t="shared" si="89"/>
        <v>0</v>
      </c>
      <c r="AR68" s="30">
        <f t="shared" si="89"/>
        <v>0</v>
      </c>
      <c r="AS68" s="30">
        <f t="shared" si="89"/>
        <v>0</v>
      </c>
      <c r="AT68" s="30">
        <f t="shared" si="89"/>
        <v>0</v>
      </c>
      <c r="AU68" s="30">
        <f t="shared" si="89"/>
        <v>0</v>
      </c>
      <c r="AV68" s="30">
        <f t="shared" si="89"/>
        <v>0</v>
      </c>
      <c r="AW68" s="30">
        <f t="shared" si="89"/>
        <v>0</v>
      </c>
      <c r="AX68" s="30">
        <f t="shared" si="89"/>
        <v>0</v>
      </c>
      <c r="AY68" s="30">
        <f t="shared" si="89"/>
        <v>0</v>
      </c>
      <c r="AZ68" s="30">
        <f t="shared" si="89"/>
        <v>0</v>
      </c>
      <c r="BA68" s="30">
        <f t="shared" si="89"/>
        <v>0</v>
      </c>
      <c r="BB68" s="30">
        <f t="shared" si="89"/>
        <v>0</v>
      </c>
      <c r="BC68" s="30">
        <f t="shared" si="89"/>
        <v>0</v>
      </c>
      <c r="BD68" s="30">
        <f t="shared" si="89"/>
        <v>0</v>
      </c>
      <c r="BE68" s="30">
        <f t="shared" si="89"/>
        <v>0</v>
      </c>
      <c r="BF68" s="30">
        <f t="shared" si="89"/>
        <v>0</v>
      </c>
      <c r="BG68" s="30">
        <f t="shared" si="89"/>
        <v>0</v>
      </c>
      <c r="BH68" s="30">
        <f t="shared" si="89"/>
        <v>0</v>
      </c>
      <c r="BI68" s="30">
        <f t="shared" si="89"/>
        <v>0</v>
      </c>
      <c r="BJ68" s="30">
        <f t="shared" si="89"/>
        <v>0</v>
      </c>
      <c r="BK68" s="30">
        <f t="shared" si="89"/>
        <v>0</v>
      </c>
      <c r="BL68" s="30">
        <f t="shared" si="89"/>
        <v>0</v>
      </c>
      <c r="BM68" s="30">
        <f t="shared" si="89"/>
        <v>0</v>
      </c>
      <c r="BN68" s="30">
        <f t="shared" si="89"/>
        <v>0</v>
      </c>
      <c r="BO68" s="30">
        <f t="shared" si="89"/>
        <v>0</v>
      </c>
      <c r="BP68" s="30">
        <f t="shared" ref="BP68:CH68" si="90">((BP14*0.5)+BO32-BP50)*BP87*BP102*BP$2</f>
        <v>0</v>
      </c>
      <c r="BQ68" s="30">
        <f t="shared" si="90"/>
        <v>0</v>
      </c>
      <c r="BR68" s="30">
        <f t="shared" si="90"/>
        <v>0</v>
      </c>
      <c r="BS68" s="30">
        <f t="shared" si="90"/>
        <v>0</v>
      </c>
      <c r="BT68" s="30">
        <f t="shared" si="90"/>
        <v>0</v>
      </c>
      <c r="BU68" s="30">
        <f t="shared" si="90"/>
        <v>0</v>
      </c>
      <c r="BV68" s="30">
        <f t="shared" si="90"/>
        <v>0</v>
      </c>
      <c r="BW68" s="30">
        <f t="shared" si="90"/>
        <v>0</v>
      </c>
      <c r="BX68" s="30">
        <f t="shared" si="90"/>
        <v>0</v>
      </c>
      <c r="BY68" s="30">
        <f t="shared" si="90"/>
        <v>0</v>
      </c>
      <c r="BZ68" s="30">
        <f t="shared" si="90"/>
        <v>0</v>
      </c>
      <c r="CA68" s="30">
        <f t="shared" si="90"/>
        <v>0</v>
      </c>
      <c r="CB68" s="30">
        <f t="shared" si="90"/>
        <v>0</v>
      </c>
      <c r="CC68" s="30">
        <f t="shared" si="90"/>
        <v>0</v>
      </c>
      <c r="CD68" s="30">
        <f t="shared" si="90"/>
        <v>0</v>
      </c>
      <c r="CE68" s="30">
        <f t="shared" si="90"/>
        <v>0</v>
      </c>
      <c r="CF68" s="30">
        <f t="shared" si="90"/>
        <v>0</v>
      </c>
      <c r="CG68" s="30">
        <f t="shared" si="90"/>
        <v>0</v>
      </c>
      <c r="CH68" s="33">
        <f t="shared" si="90"/>
        <v>0</v>
      </c>
    </row>
    <row r="69" spans="1:88" ht="15.6" x14ac:dyDescent="0.3">
      <c r="A69" s="569"/>
      <c r="B69" s="14" t="str">
        <f t="shared" si="69"/>
        <v>Process</v>
      </c>
      <c r="C69" s="30">
        <f t="shared" si="72"/>
        <v>0</v>
      </c>
      <c r="D69" s="30">
        <f t="shared" ref="D69:BO69" si="91">((D15*0.5)+C33-D51)*D88*D103*D$2</f>
        <v>0</v>
      </c>
      <c r="E69" s="30">
        <f t="shared" si="91"/>
        <v>0</v>
      </c>
      <c r="F69" s="30">
        <f t="shared" si="91"/>
        <v>0</v>
      </c>
      <c r="G69" s="30">
        <f t="shared" si="91"/>
        <v>0</v>
      </c>
      <c r="H69" s="30">
        <f t="shared" si="91"/>
        <v>0</v>
      </c>
      <c r="I69" s="30">
        <f t="shared" si="91"/>
        <v>0</v>
      </c>
      <c r="J69" s="30">
        <f t="shared" si="91"/>
        <v>0</v>
      </c>
      <c r="K69" s="30">
        <f t="shared" si="91"/>
        <v>0</v>
      </c>
      <c r="L69" s="30">
        <f t="shared" si="91"/>
        <v>0</v>
      </c>
      <c r="M69" s="30">
        <f t="shared" si="91"/>
        <v>0</v>
      </c>
      <c r="N69" s="30">
        <f t="shared" si="91"/>
        <v>0</v>
      </c>
      <c r="O69" s="30">
        <f t="shared" si="91"/>
        <v>0</v>
      </c>
      <c r="P69" s="30">
        <f t="shared" si="91"/>
        <v>0</v>
      </c>
      <c r="Q69" s="30">
        <f t="shared" si="91"/>
        <v>0</v>
      </c>
      <c r="R69" s="30">
        <f t="shared" si="91"/>
        <v>0</v>
      </c>
      <c r="S69" s="30">
        <f t="shared" si="91"/>
        <v>0</v>
      </c>
      <c r="T69" s="30">
        <f t="shared" si="91"/>
        <v>0</v>
      </c>
      <c r="U69" s="30">
        <f t="shared" si="91"/>
        <v>0</v>
      </c>
      <c r="V69" s="30">
        <f t="shared" si="91"/>
        <v>0</v>
      </c>
      <c r="W69" s="30">
        <f t="shared" si="91"/>
        <v>0</v>
      </c>
      <c r="X69" s="30">
        <f t="shared" si="91"/>
        <v>0</v>
      </c>
      <c r="Y69" s="30">
        <f t="shared" si="91"/>
        <v>0</v>
      </c>
      <c r="Z69" s="30">
        <f t="shared" si="91"/>
        <v>0</v>
      </c>
      <c r="AA69" s="30">
        <f t="shared" si="91"/>
        <v>0</v>
      </c>
      <c r="AB69" s="30">
        <f t="shared" si="91"/>
        <v>0</v>
      </c>
      <c r="AC69" s="30">
        <f t="shared" si="91"/>
        <v>0</v>
      </c>
      <c r="AD69" s="30">
        <f t="shared" si="91"/>
        <v>0</v>
      </c>
      <c r="AE69" s="30">
        <f t="shared" si="91"/>
        <v>0</v>
      </c>
      <c r="AF69" s="30">
        <f t="shared" si="91"/>
        <v>0</v>
      </c>
      <c r="AG69" s="30">
        <f t="shared" si="91"/>
        <v>0</v>
      </c>
      <c r="AH69" s="30">
        <f t="shared" si="91"/>
        <v>0</v>
      </c>
      <c r="AI69" s="30">
        <f t="shared" si="91"/>
        <v>0</v>
      </c>
      <c r="AJ69" s="30">
        <f t="shared" si="91"/>
        <v>0</v>
      </c>
      <c r="AK69" s="30">
        <f t="shared" si="91"/>
        <v>0</v>
      </c>
      <c r="AL69" s="30">
        <f t="shared" si="91"/>
        <v>0</v>
      </c>
      <c r="AM69" s="30">
        <f t="shared" si="91"/>
        <v>0</v>
      </c>
      <c r="AN69" s="30">
        <f t="shared" si="91"/>
        <v>0</v>
      </c>
      <c r="AO69" s="30">
        <f t="shared" si="91"/>
        <v>0</v>
      </c>
      <c r="AP69" s="30">
        <f t="shared" si="91"/>
        <v>0</v>
      </c>
      <c r="AQ69" s="30">
        <f t="shared" si="91"/>
        <v>0</v>
      </c>
      <c r="AR69" s="30">
        <f t="shared" si="91"/>
        <v>0</v>
      </c>
      <c r="AS69" s="30">
        <f t="shared" si="91"/>
        <v>0</v>
      </c>
      <c r="AT69" s="30">
        <f t="shared" si="91"/>
        <v>0</v>
      </c>
      <c r="AU69" s="30">
        <f t="shared" si="91"/>
        <v>0</v>
      </c>
      <c r="AV69" s="30">
        <f t="shared" si="91"/>
        <v>0</v>
      </c>
      <c r="AW69" s="30">
        <f t="shared" si="91"/>
        <v>0</v>
      </c>
      <c r="AX69" s="30">
        <f t="shared" si="91"/>
        <v>0</v>
      </c>
      <c r="AY69" s="30">
        <f t="shared" si="91"/>
        <v>0</v>
      </c>
      <c r="AZ69" s="30">
        <f t="shared" si="91"/>
        <v>0</v>
      </c>
      <c r="BA69" s="30">
        <f t="shared" si="91"/>
        <v>0</v>
      </c>
      <c r="BB69" s="30">
        <f t="shared" si="91"/>
        <v>0</v>
      </c>
      <c r="BC69" s="30">
        <f t="shared" si="91"/>
        <v>0</v>
      </c>
      <c r="BD69" s="30">
        <f t="shared" si="91"/>
        <v>0</v>
      </c>
      <c r="BE69" s="30">
        <f t="shared" si="91"/>
        <v>0</v>
      </c>
      <c r="BF69" s="30">
        <f t="shared" si="91"/>
        <v>0</v>
      </c>
      <c r="BG69" s="30">
        <f t="shared" si="91"/>
        <v>0</v>
      </c>
      <c r="BH69" s="30">
        <f t="shared" si="91"/>
        <v>0</v>
      </c>
      <c r="BI69" s="30">
        <f t="shared" si="91"/>
        <v>0</v>
      </c>
      <c r="BJ69" s="30">
        <f t="shared" si="91"/>
        <v>0</v>
      </c>
      <c r="BK69" s="30">
        <f t="shared" si="91"/>
        <v>0</v>
      </c>
      <c r="BL69" s="30">
        <f t="shared" si="91"/>
        <v>0</v>
      </c>
      <c r="BM69" s="30">
        <f t="shared" si="91"/>
        <v>0</v>
      </c>
      <c r="BN69" s="30">
        <f t="shared" si="91"/>
        <v>0</v>
      </c>
      <c r="BO69" s="30">
        <f t="shared" si="91"/>
        <v>0</v>
      </c>
      <c r="BP69" s="30">
        <f t="shared" ref="BP69:CH69" si="92">((BP15*0.5)+BO33-BP51)*BP88*BP103*BP$2</f>
        <v>0</v>
      </c>
      <c r="BQ69" s="30">
        <f t="shared" si="92"/>
        <v>0</v>
      </c>
      <c r="BR69" s="30">
        <f t="shared" si="92"/>
        <v>0</v>
      </c>
      <c r="BS69" s="30">
        <f t="shared" si="92"/>
        <v>0</v>
      </c>
      <c r="BT69" s="30">
        <f t="shared" si="92"/>
        <v>0</v>
      </c>
      <c r="BU69" s="30">
        <f t="shared" si="92"/>
        <v>0</v>
      </c>
      <c r="BV69" s="30">
        <f t="shared" si="92"/>
        <v>0</v>
      </c>
      <c r="BW69" s="30">
        <f t="shared" si="92"/>
        <v>0</v>
      </c>
      <c r="BX69" s="30">
        <f t="shared" si="92"/>
        <v>0</v>
      </c>
      <c r="BY69" s="30">
        <f t="shared" si="92"/>
        <v>0</v>
      </c>
      <c r="BZ69" s="30">
        <f t="shared" si="92"/>
        <v>0</v>
      </c>
      <c r="CA69" s="30">
        <f t="shared" si="92"/>
        <v>0</v>
      </c>
      <c r="CB69" s="30">
        <f t="shared" si="92"/>
        <v>0</v>
      </c>
      <c r="CC69" s="30">
        <f t="shared" si="92"/>
        <v>0</v>
      </c>
      <c r="CD69" s="30">
        <f t="shared" si="92"/>
        <v>0</v>
      </c>
      <c r="CE69" s="30">
        <f t="shared" si="92"/>
        <v>0</v>
      </c>
      <c r="CF69" s="30">
        <f t="shared" si="92"/>
        <v>0</v>
      </c>
      <c r="CG69" s="30">
        <f t="shared" si="92"/>
        <v>0</v>
      </c>
      <c r="CH69" s="33">
        <f t="shared" si="92"/>
        <v>0</v>
      </c>
    </row>
    <row r="70" spans="1:88" ht="15.6" x14ac:dyDescent="0.3">
      <c r="A70" s="569"/>
      <c r="B70" s="14" t="str">
        <f t="shared" si="69"/>
        <v>Refrigeration</v>
      </c>
      <c r="C70" s="30">
        <f t="shared" si="72"/>
        <v>0</v>
      </c>
      <c r="D70" s="30">
        <f t="shared" ref="D70:BO70" si="93">((D16*0.5)+C34-D52)*D89*D104*D$2</f>
        <v>0</v>
      </c>
      <c r="E70" s="30">
        <f t="shared" si="93"/>
        <v>0</v>
      </c>
      <c r="F70" s="30">
        <f t="shared" si="93"/>
        <v>0</v>
      </c>
      <c r="G70" s="30">
        <f t="shared" si="93"/>
        <v>0</v>
      </c>
      <c r="H70" s="30">
        <f t="shared" si="93"/>
        <v>0</v>
      </c>
      <c r="I70" s="30">
        <f t="shared" si="93"/>
        <v>0</v>
      </c>
      <c r="J70" s="30">
        <f t="shared" si="93"/>
        <v>0</v>
      </c>
      <c r="K70" s="30">
        <f t="shared" si="93"/>
        <v>0</v>
      </c>
      <c r="L70" s="30">
        <f t="shared" si="93"/>
        <v>0</v>
      </c>
      <c r="M70" s="30">
        <f t="shared" si="93"/>
        <v>0</v>
      </c>
      <c r="N70" s="30">
        <f t="shared" si="93"/>
        <v>0</v>
      </c>
      <c r="O70" s="30">
        <f t="shared" si="93"/>
        <v>0</v>
      </c>
      <c r="P70" s="30">
        <f t="shared" si="93"/>
        <v>0</v>
      </c>
      <c r="Q70" s="30">
        <f t="shared" si="93"/>
        <v>0</v>
      </c>
      <c r="R70" s="30">
        <f t="shared" si="93"/>
        <v>0</v>
      </c>
      <c r="S70" s="30">
        <f t="shared" si="93"/>
        <v>0</v>
      </c>
      <c r="T70" s="30">
        <f t="shared" si="93"/>
        <v>0</v>
      </c>
      <c r="U70" s="30">
        <f t="shared" si="93"/>
        <v>0</v>
      </c>
      <c r="V70" s="30">
        <f t="shared" si="93"/>
        <v>0</v>
      </c>
      <c r="W70" s="30">
        <f t="shared" si="93"/>
        <v>0</v>
      </c>
      <c r="X70" s="30">
        <f t="shared" si="93"/>
        <v>0</v>
      </c>
      <c r="Y70" s="30">
        <f t="shared" si="93"/>
        <v>0</v>
      </c>
      <c r="Z70" s="30">
        <f t="shared" si="93"/>
        <v>0</v>
      </c>
      <c r="AA70" s="30">
        <f t="shared" si="93"/>
        <v>0</v>
      </c>
      <c r="AB70" s="30">
        <f t="shared" si="93"/>
        <v>0</v>
      </c>
      <c r="AC70" s="30">
        <f t="shared" si="93"/>
        <v>0</v>
      </c>
      <c r="AD70" s="30">
        <f t="shared" si="93"/>
        <v>0</v>
      </c>
      <c r="AE70" s="30">
        <f t="shared" si="93"/>
        <v>0</v>
      </c>
      <c r="AF70" s="30">
        <f t="shared" si="93"/>
        <v>0</v>
      </c>
      <c r="AG70" s="30">
        <f t="shared" si="93"/>
        <v>0</v>
      </c>
      <c r="AH70" s="30">
        <f t="shared" si="93"/>
        <v>0</v>
      </c>
      <c r="AI70" s="30">
        <f t="shared" si="93"/>
        <v>0</v>
      </c>
      <c r="AJ70" s="30">
        <f t="shared" si="93"/>
        <v>0</v>
      </c>
      <c r="AK70" s="30">
        <f t="shared" si="93"/>
        <v>0</v>
      </c>
      <c r="AL70" s="30">
        <f t="shared" si="93"/>
        <v>0</v>
      </c>
      <c r="AM70" s="30">
        <f t="shared" si="93"/>
        <v>0</v>
      </c>
      <c r="AN70" s="30">
        <f t="shared" si="93"/>
        <v>0</v>
      </c>
      <c r="AO70" s="30">
        <f t="shared" si="93"/>
        <v>0</v>
      </c>
      <c r="AP70" s="30">
        <f t="shared" si="93"/>
        <v>0</v>
      </c>
      <c r="AQ70" s="30">
        <f t="shared" si="93"/>
        <v>0</v>
      </c>
      <c r="AR70" s="30">
        <f t="shared" si="93"/>
        <v>0</v>
      </c>
      <c r="AS70" s="30">
        <f t="shared" si="93"/>
        <v>0</v>
      </c>
      <c r="AT70" s="30">
        <f t="shared" si="93"/>
        <v>0</v>
      </c>
      <c r="AU70" s="30">
        <f t="shared" si="93"/>
        <v>0</v>
      </c>
      <c r="AV70" s="30">
        <f t="shared" si="93"/>
        <v>0</v>
      </c>
      <c r="AW70" s="30">
        <f t="shared" si="93"/>
        <v>0</v>
      </c>
      <c r="AX70" s="30">
        <f t="shared" si="93"/>
        <v>0</v>
      </c>
      <c r="AY70" s="30">
        <f t="shared" si="93"/>
        <v>0</v>
      </c>
      <c r="AZ70" s="30">
        <f t="shared" si="93"/>
        <v>0</v>
      </c>
      <c r="BA70" s="30">
        <f t="shared" si="93"/>
        <v>0</v>
      </c>
      <c r="BB70" s="30">
        <f t="shared" si="93"/>
        <v>0</v>
      </c>
      <c r="BC70" s="30">
        <f t="shared" si="93"/>
        <v>0</v>
      </c>
      <c r="BD70" s="30">
        <f t="shared" si="93"/>
        <v>0</v>
      </c>
      <c r="BE70" s="30">
        <f t="shared" si="93"/>
        <v>0</v>
      </c>
      <c r="BF70" s="30">
        <f t="shared" si="93"/>
        <v>0</v>
      </c>
      <c r="BG70" s="30">
        <f t="shared" si="93"/>
        <v>0</v>
      </c>
      <c r="BH70" s="30">
        <f t="shared" si="93"/>
        <v>0</v>
      </c>
      <c r="BI70" s="30">
        <f t="shared" si="93"/>
        <v>0</v>
      </c>
      <c r="BJ70" s="30">
        <f t="shared" si="93"/>
        <v>0</v>
      </c>
      <c r="BK70" s="30">
        <f t="shared" si="93"/>
        <v>0</v>
      </c>
      <c r="BL70" s="30">
        <f t="shared" si="93"/>
        <v>0</v>
      </c>
      <c r="BM70" s="30">
        <f t="shared" si="93"/>
        <v>0</v>
      </c>
      <c r="BN70" s="30">
        <f t="shared" si="93"/>
        <v>0</v>
      </c>
      <c r="BO70" s="30">
        <f t="shared" si="93"/>
        <v>0</v>
      </c>
      <c r="BP70" s="30">
        <f t="shared" ref="BP70:CH70" si="94">((BP16*0.5)+BO34-BP52)*BP89*BP104*BP$2</f>
        <v>0</v>
      </c>
      <c r="BQ70" s="30">
        <f t="shared" si="94"/>
        <v>0</v>
      </c>
      <c r="BR70" s="30">
        <f t="shared" si="94"/>
        <v>0</v>
      </c>
      <c r="BS70" s="30">
        <f t="shared" si="94"/>
        <v>0</v>
      </c>
      <c r="BT70" s="30">
        <f t="shared" si="94"/>
        <v>0</v>
      </c>
      <c r="BU70" s="30">
        <f t="shared" si="94"/>
        <v>0</v>
      </c>
      <c r="BV70" s="30">
        <f t="shared" si="94"/>
        <v>0</v>
      </c>
      <c r="BW70" s="30">
        <f t="shared" si="94"/>
        <v>0</v>
      </c>
      <c r="BX70" s="30">
        <f t="shared" si="94"/>
        <v>0</v>
      </c>
      <c r="BY70" s="30">
        <f t="shared" si="94"/>
        <v>0</v>
      </c>
      <c r="BZ70" s="30">
        <f t="shared" si="94"/>
        <v>0</v>
      </c>
      <c r="CA70" s="30">
        <f t="shared" si="94"/>
        <v>0</v>
      </c>
      <c r="CB70" s="30">
        <f t="shared" si="94"/>
        <v>0</v>
      </c>
      <c r="CC70" s="30">
        <f t="shared" si="94"/>
        <v>0</v>
      </c>
      <c r="CD70" s="30">
        <f t="shared" si="94"/>
        <v>0</v>
      </c>
      <c r="CE70" s="30">
        <f t="shared" si="94"/>
        <v>0</v>
      </c>
      <c r="CF70" s="30">
        <f t="shared" si="94"/>
        <v>0</v>
      </c>
      <c r="CG70" s="30">
        <f t="shared" si="94"/>
        <v>0</v>
      </c>
      <c r="CH70" s="33">
        <f t="shared" si="94"/>
        <v>0</v>
      </c>
    </row>
    <row r="71" spans="1:88" ht="15.6" x14ac:dyDescent="0.3">
      <c r="A71" s="569"/>
      <c r="B71" s="14" t="str">
        <f t="shared" si="69"/>
        <v>Water Heating</v>
      </c>
      <c r="C71" s="30">
        <f t="shared" si="72"/>
        <v>0</v>
      </c>
      <c r="D71" s="30">
        <f t="shared" ref="D71:BO71" si="95">((D17*0.5)+C35-D53)*D90*D105*D$2</f>
        <v>0</v>
      </c>
      <c r="E71" s="30">
        <f t="shared" si="95"/>
        <v>0</v>
      </c>
      <c r="F71" s="30">
        <f t="shared" si="95"/>
        <v>0</v>
      </c>
      <c r="G71" s="30">
        <f t="shared" si="95"/>
        <v>0</v>
      </c>
      <c r="H71" s="30">
        <f t="shared" si="95"/>
        <v>0</v>
      </c>
      <c r="I71" s="30">
        <f t="shared" si="95"/>
        <v>0</v>
      </c>
      <c r="J71" s="30">
        <f t="shared" si="95"/>
        <v>0</v>
      </c>
      <c r="K71" s="30">
        <f t="shared" si="95"/>
        <v>0</v>
      </c>
      <c r="L71" s="30">
        <f t="shared" si="95"/>
        <v>0</v>
      </c>
      <c r="M71" s="30">
        <f t="shared" si="95"/>
        <v>0</v>
      </c>
      <c r="N71" s="30">
        <f t="shared" si="95"/>
        <v>0</v>
      </c>
      <c r="O71" s="30">
        <f t="shared" si="95"/>
        <v>0</v>
      </c>
      <c r="P71" s="30">
        <f t="shared" si="95"/>
        <v>0</v>
      </c>
      <c r="Q71" s="30">
        <f t="shared" si="95"/>
        <v>0</v>
      </c>
      <c r="R71" s="30">
        <f t="shared" si="95"/>
        <v>0</v>
      </c>
      <c r="S71" s="30">
        <f t="shared" si="95"/>
        <v>0</v>
      </c>
      <c r="T71" s="30">
        <f t="shared" si="95"/>
        <v>0</v>
      </c>
      <c r="U71" s="30">
        <f t="shared" si="95"/>
        <v>0</v>
      </c>
      <c r="V71" s="30">
        <f t="shared" si="95"/>
        <v>0</v>
      </c>
      <c r="W71" s="30">
        <f t="shared" si="95"/>
        <v>0</v>
      </c>
      <c r="X71" s="30">
        <f t="shared" si="95"/>
        <v>0</v>
      </c>
      <c r="Y71" s="30">
        <f t="shared" si="95"/>
        <v>0</v>
      </c>
      <c r="Z71" s="30">
        <f t="shared" si="95"/>
        <v>0</v>
      </c>
      <c r="AA71" s="30">
        <f t="shared" si="95"/>
        <v>0</v>
      </c>
      <c r="AB71" s="30">
        <f t="shared" si="95"/>
        <v>0</v>
      </c>
      <c r="AC71" s="30">
        <f t="shared" si="95"/>
        <v>0</v>
      </c>
      <c r="AD71" s="30">
        <f t="shared" si="95"/>
        <v>0</v>
      </c>
      <c r="AE71" s="30">
        <f t="shared" si="95"/>
        <v>0</v>
      </c>
      <c r="AF71" s="30">
        <f t="shared" si="95"/>
        <v>0</v>
      </c>
      <c r="AG71" s="30">
        <f t="shared" si="95"/>
        <v>0</v>
      </c>
      <c r="AH71" s="30">
        <f t="shared" si="95"/>
        <v>0</v>
      </c>
      <c r="AI71" s="30">
        <f t="shared" si="95"/>
        <v>0</v>
      </c>
      <c r="AJ71" s="30">
        <f t="shared" si="95"/>
        <v>0</v>
      </c>
      <c r="AK71" s="30">
        <f t="shared" si="95"/>
        <v>0</v>
      </c>
      <c r="AL71" s="30">
        <f t="shared" si="95"/>
        <v>0</v>
      </c>
      <c r="AM71" s="30">
        <f t="shared" si="95"/>
        <v>0</v>
      </c>
      <c r="AN71" s="30">
        <f t="shared" si="95"/>
        <v>0</v>
      </c>
      <c r="AO71" s="30">
        <f t="shared" si="95"/>
        <v>0</v>
      </c>
      <c r="AP71" s="30">
        <f t="shared" si="95"/>
        <v>0</v>
      </c>
      <c r="AQ71" s="30">
        <f t="shared" si="95"/>
        <v>0</v>
      </c>
      <c r="AR71" s="30">
        <f t="shared" si="95"/>
        <v>0</v>
      </c>
      <c r="AS71" s="30">
        <f t="shared" si="95"/>
        <v>0</v>
      </c>
      <c r="AT71" s="30">
        <f t="shared" si="95"/>
        <v>0</v>
      </c>
      <c r="AU71" s="30">
        <f t="shared" si="95"/>
        <v>0</v>
      </c>
      <c r="AV71" s="30">
        <f t="shared" si="95"/>
        <v>0</v>
      </c>
      <c r="AW71" s="30">
        <f t="shared" si="95"/>
        <v>0</v>
      </c>
      <c r="AX71" s="30">
        <f t="shared" si="95"/>
        <v>0</v>
      </c>
      <c r="AY71" s="30">
        <f t="shared" si="95"/>
        <v>0</v>
      </c>
      <c r="AZ71" s="30">
        <f t="shared" si="95"/>
        <v>0</v>
      </c>
      <c r="BA71" s="30">
        <f t="shared" si="95"/>
        <v>0</v>
      </c>
      <c r="BB71" s="30">
        <f t="shared" si="95"/>
        <v>0</v>
      </c>
      <c r="BC71" s="30">
        <f t="shared" si="95"/>
        <v>0</v>
      </c>
      <c r="BD71" s="30">
        <f t="shared" si="95"/>
        <v>0</v>
      </c>
      <c r="BE71" s="30">
        <f t="shared" si="95"/>
        <v>0</v>
      </c>
      <c r="BF71" s="30">
        <f t="shared" si="95"/>
        <v>0</v>
      </c>
      <c r="BG71" s="30">
        <f t="shared" si="95"/>
        <v>0</v>
      </c>
      <c r="BH71" s="30">
        <f t="shared" si="95"/>
        <v>0</v>
      </c>
      <c r="BI71" s="30">
        <f t="shared" si="95"/>
        <v>0</v>
      </c>
      <c r="BJ71" s="30">
        <f t="shared" si="95"/>
        <v>0</v>
      </c>
      <c r="BK71" s="30">
        <f t="shared" si="95"/>
        <v>0</v>
      </c>
      <c r="BL71" s="30">
        <f t="shared" si="95"/>
        <v>0</v>
      </c>
      <c r="BM71" s="30">
        <f t="shared" si="95"/>
        <v>0</v>
      </c>
      <c r="BN71" s="30">
        <f t="shared" si="95"/>
        <v>0</v>
      </c>
      <c r="BO71" s="30">
        <f t="shared" si="95"/>
        <v>0</v>
      </c>
      <c r="BP71" s="30">
        <f t="shared" ref="BP71:CH71" si="96">((BP17*0.5)+BO35-BP53)*BP90*BP105*BP$2</f>
        <v>0</v>
      </c>
      <c r="BQ71" s="30">
        <f t="shared" si="96"/>
        <v>0</v>
      </c>
      <c r="BR71" s="30">
        <f t="shared" si="96"/>
        <v>0</v>
      </c>
      <c r="BS71" s="30">
        <f t="shared" si="96"/>
        <v>0</v>
      </c>
      <c r="BT71" s="30">
        <f t="shared" si="96"/>
        <v>0</v>
      </c>
      <c r="BU71" s="30">
        <f t="shared" si="96"/>
        <v>0</v>
      </c>
      <c r="BV71" s="30">
        <f t="shared" si="96"/>
        <v>0</v>
      </c>
      <c r="BW71" s="30">
        <f t="shared" si="96"/>
        <v>0</v>
      </c>
      <c r="BX71" s="30">
        <f t="shared" si="96"/>
        <v>0</v>
      </c>
      <c r="BY71" s="30">
        <f t="shared" si="96"/>
        <v>0</v>
      </c>
      <c r="BZ71" s="30">
        <f t="shared" si="96"/>
        <v>0</v>
      </c>
      <c r="CA71" s="30">
        <f t="shared" si="96"/>
        <v>0</v>
      </c>
      <c r="CB71" s="30">
        <f t="shared" si="96"/>
        <v>0</v>
      </c>
      <c r="CC71" s="30">
        <f t="shared" si="96"/>
        <v>0</v>
      </c>
      <c r="CD71" s="30">
        <f t="shared" si="96"/>
        <v>0</v>
      </c>
      <c r="CE71" s="30">
        <f t="shared" si="96"/>
        <v>0</v>
      </c>
      <c r="CF71" s="30">
        <f t="shared" si="96"/>
        <v>0</v>
      </c>
      <c r="CG71" s="30">
        <f t="shared" si="96"/>
        <v>0</v>
      </c>
      <c r="CH71" s="33">
        <f t="shared" si="96"/>
        <v>0</v>
      </c>
    </row>
    <row r="72" spans="1:88" ht="15.75" customHeight="1" x14ac:dyDescent="0.3">
      <c r="A72" s="569"/>
      <c r="B72" s="14" t="str">
        <f t="shared" si="69"/>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3">
      <c r="A73" s="569"/>
      <c r="B73" s="285" t="s">
        <v>26</v>
      </c>
      <c r="C73" s="30">
        <f>SUM(C59:C72)</f>
        <v>0</v>
      </c>
      <c r="D73" s="30">
        <f>SUM(D59:D72)</f>
        <v>0</v>
      </c>
      <c r="E73" s="30">
        <f t="shared" ref="E73:BP73" si="97">SUM(E59:E72)</f>
        <v>0</v>
      </c>
      <c r="F73" s="30">
        <f t="shared" si="97"/>
        <v>0</v>
      </c>
      <c r="G73" s="30">
        <f t="shared" si="97"/>
        <v>0</v>
      </c>
      <c r="H73" s="30">
        <f t="shared" si="97"/>
        <v>0</v>
      </c>
      <c r="I73" s="30">
        <f t="shared" si="97"/>
        <v>0</v>
      </c>
      <c r="J73" s="30">
        <f t="shared" si="97"/>
        <v>0</v>
      </c>
      <c r="K73" s="30">
        <f t="shared" si="97"/>
        <v>0</v>
      </c>
      <c r="L73" s="30">
        <f t="shared" si="97"/>
        <v>0</v>
      </c>
      <c r="M73" s="30">
        <f t="shared" si="97"/>
        <v>0</v>
      </c>
      <c r="N73" s="30">
        <f t="shared" si="97"/>
        <v>0</v>
      </c>
      <c r="O73" s="30">
        <f t="shared" si="97"/>
        <v>0</v>
      </c>
      <c r="P73" s="30">
        <f t="shared" si="97"/>
        <v>0</v>
      </c>
      <c r="Q73" s="30">
        <f t="shared" si="97"/>
        <v>0</v>
      </c>
      <c r="R73" s="30">
        <f t="shared" si="97"/>
        <v>0</v>
      </c>
      <c r="S73" s="30">
        <f t="shared" si="97"/>
        <v>0</v>
      </c>
      <c r="T73" s="30">
        <f t="shared" si="97"/>
        <v>0</v>
      </c>
      <c r="U73" s="30">
        <f t="shared" si="97"/>
        <v>0</v>
      </c>
      <c r="V73" s="30">
        <f t="shared" si="97"/>
        <v>0</v>
      </c>
      <c r="W73" s="30">
        <f t="shared" si="97"/>
        <v>0</v>
      </c>
      <c r="X73" s="30">
        <f t="shared" si="97"/>
        <v>0</v>
      </c>
      <c r="Y73" s="30">
        <f t="shared" si="97"/>
        <v>0</v>
      </c>
      <c r="Z73" s="30">
        <f t="shared" si="97"/>
        <v>0</v>
      </c>
      <c r="AA73" s="30">
        <f t="shared" si="97"/>
        <v>0</v>
      </c>
      <c r="AB73" s="30">
        <f t="shared" si="97"/>
        <v>0</v>
      </c>
      <c r="AC73" s="30">
        <f t="shared" si="97"/>
        <v>0</v>
      </c>
      <c r="AD73" s="30">
        <f t="shared" si="97"/>
        <v>0</v>
      </c>
      <c r="AE73" s="30">
        <f t="shared" si="97"/>
        <v>0</v>
      </c>
      <c r="AF73" s="30">
        <f t="shared" si="97"/>
        <v>0</v>
      </c>
      <c r="AG73" s="30">
        <f t="shared" si="97"/>
        <v>0</v>
      </c>
      <c r="AH73" s="30">
        <f t="shared" si="97"/>
        <v>0</v>
      </c>
      <c r="AI73" s="30">
        <f t="shared" si="97"/>
        <v>0</v>
      </c>
      <c r="AJ73" s="30">
        <f t="shared" si="97"/>
        <v>0</v>
      </c>
      <c r="AK73" s="30">
        <f t="shared" si="97"/>
        <v>0</v>
      </c>
      <c r="AL73" s="30">
        <f t="shared" si="97"/>
        <v>0</v>
      </c>
      <c r="AM73" s="30">
        <f t="shared" si="97"/>
        <v>0</v>
      </c>
      <c r="AN73" s="30">
        <f t="shared" si="97"/>
        <v>0</v>
      </c>
      <c r="AO73" s="30">
        <f t="shared" si="97"/>
        <v>0</v>
      </c>
      <c r="AP73" s="30">
        <f t="shared" si="97"/>
        <v>0</v>
      </c>
      <c r="AQ73" s="30">
        <f t="shared" si="97"/>
        <v>0</v>
      </c>
      <c r="AR73" s="30">
        <f t="shared" si="97"/>
        <v>0</v>
      </c>
      <c r="AS73" s="30">
        <f t="shared" si="97"/>
        <v>0</v>
      </c>
      <c r="AT73" s="30">
        <f t="shared" si="97"/>
        <v>0</v>
      </c>
      <c r="AU73" s="30">
        <f t="shared" si="97"/>
        <v>0</v>
      </c>
      <c r="AV73" s="30">
        <f t="shared" si="97"/>
        <v>0</v>
      </c>
      <c r="AW73" s="30">
        <f t="shared" si="97"/>
        <v>0</v>
      </c>
      <c r="AX73" s="30">
        <f t="shared" si="97"/>
        <v>0</v>
      </c>
      <c r="AY73" s="30">
        <f t="shared" si="97"/>
        <v>0</v>
      </c>
      <c r="AZ73" s="30">
        <f t="shared" si="97"/>
        <v>0</v>
      </c>
      <c r="BA73" s="30">
        <f t="shared" si="97"/>
        <v>0</v>
      </c>
      <c r="BB73" s="30">
        <f t="shared" si="97"/>
        <v>0</v>
      </c>
      <c r="BC73" s="30">
        <f t="shared" si="97"/>
        <v>0</v>
      </c>
      <c r="BD73" s="30">
        <f t="shared" si="97"/>
        <v>0</v>
      </c>
      <c r="BE73" s="30">
        <f t="shared" si="97"/>
        <v>0</v>
      </c>
      <c r="BF73" s="30">
        <f t="shared" si="97"/>
        <v>0</v>
      </c>
      <c r="BG73" s="30">
        <f t="shared" si="97"/>
        <v>0</v>
      </c>
      <c r="BH73" s="30">
        <f t="shared" si="97"/>
        <v>0</v>
      </c>
      <c r="BI73" s="30">
        <f t="shared" si="97"/>
        <v>0</v>
      </c>
      <c r="BJ73" s="30">
        <f t="shared" si="97"/>
        <v>0</v>
      </c>
      <c r="BK73" s="30">
        <f t="shared" si="97"/>
        <v>0</v>
      </c>
      <c r="BL73" s="30">
        <f t="shared" si="97"/>
        <v>0</v>
      </c>
      <c r="BM73" s="30">
        <f t="shared" si="97"/>
        <v>0</v>
      </c>
      <c r="BN73" s="30">
        <f t="shared" si="97"/>
        <v>0</v>
      </c>
      <c r="BO73" s="30">
        <f t="shared" si="97"/>
        <v>0</v>
      </c>
      <c r="BP73" s="30">
        <f t="shared" si="97"/>
        <v>0</v>
      </c>
      <c r="BQ73" s="30">
        <f t="shared" ref="BQ73:CH73" si="98">SUM(BQ59:BQ72)</f>
        <v>0</v>
      </c>
      <c r="BR73" s="30">
        <f t="shared" si="98"/>
        <v>0</v>
      </c>
      <c r="BS73" s="30">
        <f t="shared" si="98"/>
        <v>0</v>
      </c>
      <c r="BT73" s="30">
        <f t="shared" si="98"/>
        <v>0</v>
      </c>
      <c r="BU73" s="30">
        <f t="shared" si="98"/>
        <v>0</v>
      </c>
      <c r="BV73" s="30">
        <f t="shared" si="98"/>
        <v>0</v>
      </c>
      <c r="BW73" s="30">
        <f t="shared" si="98"/>
        <v>0</v>
      </c>
      <c r="BX73" s="30">
        <f t="shared" si="98"/>
        <v>0</v>
      </c>
      <c r="BY73" s="30">
        <f t="shared" si="98"/>
        <v>0</v>
      </c>
      <c r="BZ73" s="30">
        <f t="shared" si="98"/>
        <v>0</v>
      </c>
      <c r="CA73" s="30">
        <f t="shared" si="98"/>
        <v>0</v>
      </c>
      <c r="CB73" s="30">
        <f t="shared" si="98"/>
        <v>0</v>
      </c>
      <c r="CC73" s="30">
        <f t="shared" si="98"/>
        <v>0</v>
      </c>
      <c r="CD73" s="30">
        <f t="shared" si="98"/>
        <v>0</v>
      </c>
      <c r="CE73" s="30">
        <f t="shared" si="98"/>
        <v>0</v>
      </c>
      <c r="CF73" s="30">
        <f t="shared" si="98"/>
        <v>0</v>
      </c>
      <c r="CG73" s="30">
        <f t="shared" si="98"/>
        <v>0</v>
      </c>
      <c r="CH73" s="33">
        <f t="shared" si="98"/>
        <v>0</v>
      </c>
    </row>
    <row r="74" spans="1:88" ht="16.5" customHeight="1" thickBot="1" x14ac:dyDescent="0.35">
      <c r="A74" s="570"/>
      <c r="B74" s="158" t="s">
        <v>27</v>
      </c>
      <c r="C74" s="31">
        <f>C73</f>
        <v>0</v>
      </c>
      <c r="D74" s="31">
        <f>C74+D73</f>
        <v>0</v>
      </c>
      <c r="E74" s="31">
        <f t="shared" ref="E74:BP74" si="99">D74+E73</f>
        <v>0</v>
      </c>
      <c r="F74" s="31">
        <f t="shared" si="99"/>
        <v>0</v>
      </c>
      <c r="G74" s="31">
        <f t="shared" si="99"/>
        <v>0</v>
      </c>
      <c r="H74" s="31">
        <f t="shared" si="99"/>
        <v>0</v>
      </c>
      <c r="I74" s="31">
        <f t="shared" si="99"/>
        <v>0</v>
      </c>
      <c r="J74" s="31">
        <f t="shared" si="99"/>
        <v>0</v>
      </c>
      <c r="K74" s="31">
        <f t="shared" si="99"/>
        <v>0</v>
      </c>
      <c r="L74" s="31">
        <f t="shared" si="99"/>
        <v>0</v>
      </c>
      <c r="M74" s="31">
        <f t="shared" si="99"/>
        <v>0</v>
      </c>
      <c r="N74" s="31">
        <f t="shared" si="99"/>
        <v>0</v>
      </c>
      <c r="O74" s="31">
        <f t="shared" si="99"/>
        <v>0</v>
      </c>
      <c r="P74" s="31">
        <f t="shared" si="99"/>
        <v>0</v>
      </c>
      <c r="Q74" s="31">
        <f t="shared" si="99"/>
        <v>0</v>
      </c>
      <c r="R74" s="31">
        <f t="shared" si="99"/>
        <v>0</v>
      </c>
      <c r="S74" s="31">
        <f t="shared" si="99"/>
        <v>0</v>
      </c>
      <c r="T74" s="31">
        <f t="shared" si="99"/>
        <v>0</v>
      </c>
      <c r="U74" s="31">
        <f t="shared" si="99"/>
        <v>0</v>
      </c>
      <c r="V74" s="31">
        <f t="shared" si="99"/>
        <v>0</v>
      </c>
      <c r="W74" s="31">
        <f t="shared" si="99"/>
        <v>0</v>
      </c>
      <c r="X74" s="31">
        <f t="shared" si="99"/>
        <v>0</v>
      </c>
      <c r="Y74" s="31">
        <f t="shared" si="99"/>
        <v>0</v>
      </c>
      <c r="Z74" s="31">
        <f t="shared" si="99"/>
        <v>0</v>
      </c>
      <c r="AA74" s="31">
        <f t="shared" si="99"/>
        <v>0</v>
      </c>
      <c r="AB74" s="31">
        <f t="shared" si="99"/>
        <v>0</v>
      </c>
      <c r="AC74" s="31">
        <f t="shared" si="99"/>
        <v>0</v>
      </c>
      <c r="AD74" s="31">
        <f t="shared" si="99"/>
        <v>0</v>
      </c>
      <c r="AE74" s="31">
        <f t="shared" si="99"/>
        <v>0</v>
      </c>
      <c r="AF74" s="31">
        <f t="shared" si="99"/>
        <v>0</v>
      </c>
      <c r="AG74" s="31">
        <f t="shared" si="99"/>
        <v>0</v>
      </c>
      <c r="AH74" s="31">
        <f t="shared" si="99"/>
        <v>0</v>
      </c>
      <c r="AI74" s="31">
        <f t="shared" si="99"/>
        <v>0</v>
      </c>
      <c r="AJ74" s="31">
        <f t="shared" si="99"/>
        <v>0</v>
      </c>
      <c r="AK74" s="31">
        <f t="shared" si="99"/>
        <v>0</v>
      </c>
      <c r="AL74" s="31">
        <f t="shared" si="99"/>
        <v>0</v>
      </c>
      <c r="AM74" s="31">
        <f t="shared" si="99"/>
        <v>0</v>
      </c>
      <c r="AN74" s="31">
        <f t="shared" si="99"/>
        <v>0</v>
      </c>
      <c r="AO74" s="31">
        <f t="shared" si="99"/>
        <v>0</v>
      </c>
      <c r="AP74" s="31">
        <f t="shared" si="99"/>
        <v>0</v>
      </c>
      <c r="AQ74" s="31">
        <f t="shared" si="99"/>
        <v>0</v>
      </c>
      <c r="AR74" s="31">
        <f t="shared" si="99"/>
        <v>0</v>
      </c>
      <c r="AS74" s="31">
        <f t="shared" si="99"/>
        <v>0</v>
      </c>
      <c r="AT74" s="31">
        <f t="shared" si="99"/>
        <v>0</v>
      </c>
      <c r="AU74" s="31">
        <f t="shared" si="99"/>
        <v>0</v>
      </c>
      <c r="AV74" s="31">
        <f t="shared" si="99"/>
        <v>0</v>
      </c>
      <c r="AW74" s="31">
        <f t="shared" si="99"/>
        <v>0</v>
      </c>
      <c r="AX74" s="31">
        <f t="shared" si="99"/>
        <v>0</v>
      </c>
      <c r="AY74" s="31">
        <f t="shared" si="99"/>
        <v>0</v>
      </c>
      <c r="AZ74" s="31">
        <f t="shared" si="99"/>
        <v>0</v>
      </c>
      <c r="BA74" s="31">
        <f t="shared" si="99"/>
        <v>0</v>
      </c>
      <c r="BB74" s="31">
        <f t="shared" si="99"/>
        <v>0</v>
      </c>
      <c r="BC74" s="31">
        <f t="shared" si="99"/>
        <v>0</v>
      </c>
      <c r="BD74" s="31">
        <f t="shared" si="99"/>
        <v>0</v>
      </c>
      <c r="BE74" s="31">
        <f t="shared" si="99"/>
        <v>0</v>
      </c>
      <c r="BF74" s="31">
        <f t="shared" si="99"/>
        <v>0</v>
      </c>
      <c r="BG74" s="31">
        <f t="shared" si="99"/>
        <v>0</v>
      </c>
      <c r="BH74" s="31">
        <f t="shared" si="99"/>
        <v>0</v>
      </c>
      <c r="BI74" s="31">
        <f t="shared" si="99"/>
        <v>0</v>
      </c>
      <c r="BJ74" s="31">
        <f t="shared" si="99"/>
        <v>0</v>
      </c>
      <c r="BK74" s="31">
        <f t="shared" si="99"/>
        <v>0</v>
      </c>
      <c r="BL74" s="31">
        <f t="shared" si="99"/>
        <v>0</v>
      </c>
      <c r="BM74" s="31">
        <f t="shared" si="99"/>
        <v>0</v>
      </c>
      <c r="BN74" s="31">
        <f t="shared" si="99"/>
        <v>0</v>
      </c>
      <c r="BO74" s="31">
        <f t="shared" si="99"/>
        <v>0</v>
      </c>
      <c r="BP74" s="31">
        <f t="shared" si="99"/>
        <v>0</v>
      </c>
      <c r="BQ74" s="31">
        <f t="shared" ref="BQ74:CH74" si="100">BP74+BQ73</f>
        <v>0</v>
      </c>
      <c r="BR74" s="31">
        <f t="shared" si="100"/>
        <v>0</v>
      </c>
      <c r="BS74" s="31">
        <f t="shared" si="100"/>
        <v>0</v>
      </c>
      <c r="BT74" s="31">
        <f t="shared" si="100"/>
        <v>0</v>
      </c>
      <c r="BU74" s="31">
        <f t="shared" si="100"/>
        <v>0</v>
      </c>
      <c r="BV74" s="31">
        <f t="shared" si="100"/>
        <v>0</v>
      </c>
      <c r="BW74" s="31">
        <f t="shared" si="100"/>
        <v>0</v>
      </c>
      <c r="BX74" s="31">
        <f t="shared" si="100"/>
        <v>0</v>
      </c>
      <c r="BY74" s="31">
        <f t="shared" si="100"/>
        <v>0</v>
      </c>
      <c r="BZ74" s="31">
        <f t="shared" si="100"/>
        <v>0</v>
      </c>
      <c r="CA74" s="31">
        <f t="shared" si="100"/>
        <v>0</v>
      </c>
      <c r="CB74" s="31">
        <f t="shared" si="100"/>
        <v>0</v>
      </c>
      <c r="CC74" s="31">
        <f t="shared" si="100"/>
        <v>0</v>
      </c>
      <c r="CD74" s="31">
        <f t="shared" si="100"/>
        <v>0</v>
      </c>
      <c r="CE74" s="31">
        <f t="shared" si="100"/>
        <v>0</v>
      </c>
      <c r="CF74" s="31">
        <f t="shared" si="100"/>
        <v>0</v>
      </c>
      <c r="CG74" s="31">
        <f t="shared" si="100"/>
        <v>0</v>
      </c>
      <c r="CH74" s="34">
        <f t="shared" si="100"/>
        <v>0</v>
      </c>
    </row>
    <row r="75" spans="1:88" x14ac:dyDescent="0.3">
      <c r="A75" s="8"/>
      <c r="B75" s="40"/>
      <c r="C75" s="37"/>
      <c r="D75" s="42"/>
      <c r="E75" s="37"/>
      <c r="F75" s="42"/>
      <c r="G75" s="37"/>
      <c r="H75" s="42"/>
      <c r="I75" s="37"/>
      <c r="J75" s="42"/>
      <c r="K75" s="37"/>
      <c r="L75" s="42"/>
      <c r="M75" s="37"/>
      <c r="N75" s="42"/>
      <c r="O75" s="37"/>
      <c r="P75" s="42"/>
      <c r="Q75" s="37"/>
      <c r="R75" s="42"/>
      <c r="S75" s="37"/>
      <c r="T75" s="42"/>
      <c r="U75" s="37"/>
      <c r="V75" s="42"/>
      <c r="W75" s="37"/>
      <c r="X75" s="42"/>
      <c r="Y75" s="37"/>
      <c r="Z75" s="42"/>
      <c r="AA75" s="37"/>
      <c r="AB75" s="42"/>
      <c r="AC75" s="37"/>
      <c r="AD75" s="42"/>
      <c r="AE75" s="37"/>
      <c r="AF75" s="42"/>
      <c r="AG75" s="37"/>
      <c r="AH75" s="42"/>
      <c r="AI75" s="37"/>
      <c r="AJ75" s="42"/>
      <c r="AK75" s="37"/>
      <c r="AL75" s="42"/>
      <c r="AM75" s="37"/>
      <c r="AN75" s="42"/>
      <c r="AO75" s="37"/>
      <c r="AP75" s="42"/>
      <c r="AQ75" s="37"/>
      <c r="AR75" s="42"/>
      <c r="AS75" s="37"/>
      <c r="AT75" s="42"/>
      <c r="AU75" s="37"/>
      <c r="AV75" s="42"/>
      <c r="AW75" s="37"/>
      <c r="AX75" s="42"/>
      <c r="AY75" s="37"/>
      <c r="AZ75" s="42"/>
      <c r="BA75" s="37"/>
      <c r="BB75" s="42"/>
      <c r="BC75" s="37"/>
      <c r="BD75" s="42"/>
      <c r="BE75" s="37"/>
      <c r="BF75" s="42"/>
      <c r="BG75" s="37"/>
      <c r="BH75" s="42"/>
      <c r="BI75" s="37"/>
      <c r="BJ75" s="42"/>
      <c r="BK75" s="37"/>
      <c r="BL75" s="42"/>
      <c r="BM75" s="37"/>
      <c r="BN75" s="42"/>
      <c r="BO75" s="37"/>
      <c r="BP75" s="42"/>
      <c r="BQ75" s="37"/>
      <c r="BR75" s="42"/>
      <c r="BS75" s="37"/>
      <c r="BT75" s="42"/>
      <c r="BU75" s="37"/>
      <c r="BV75" s="42"/>
      <c r="BW75" s="37"/>
      <c r="BX75" s="42"/>
      <c r="BY75" s="37"/>
      <c r="BZ75" s="42"/>
      <c r="CA75" s="37"/>
      <c r="CB75" s="42"/>
      <c r="CC75" s="37"/>
      <c r="CD75" s="42"/>
      <c r="CE75" s="37"/>
      <c r="CF75" s="42"/>
      <c r="CG75" s="37"/>
      <c r="CH75" s="42"/>
    </row>
    <row r="76" spans="1:88" ht="15" thickBot="1" x14ac:dyDescent="0.35">
      <c r="B76" s="17"/>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230"/>
    </row>
    <row r="77" spans="1:88" ht="16.2" thickBot="1" x14ac:dyDescent="0.35">
      <c r="A77" s="571" t="s">
        <v>12</v>
      </c>
      <c r="B77" s="18" t="s">
        <v>12</v>
      </c>
      <c r="C77" s="176">
        <f>C$4</f>
        <v>44927</v>
      </c>
      <c r="D77" s="176">
        <f t="shared" ref="D77:BO77" si="101">D$4</f>
        <v>44958</v>
      </c>
      <c r="E77" s="176">
        <f t="shared" si="101"/>
        <v>44986</v>
      </c>
      <c r="F77" s="176">
        <f t="shared" si="101"/>
        <v>45017</v>
      </c>
      <c r="G77" s="176">
        <f t="shared" si="101"/>
        <v>45047</v>
      </c>
      <c r="H77" s="176">
        <f t="shared" si="101"/>
        <v>45078</v>
      </c>
      <c r="I77" s="176">
        <f t="shared" si="101"/>
        <v>45108</v>
      </c>
      <c r="J77" s="176">
        <f t="shared" si="101"/>
        <v>45139</v>
      </c>
      <c r="K77" s="176">
        <f t="shared" si="101"/>
        <v>45170</v>
      </c>
      <c r="L77" s="176">
        <f t="shared" si="101"/>
        <v>45200</v>
      </c>
      <c r="M77" s="176">
        <f t="shared" si="101"/>
        <v>45231</v>
      </c>
      <c r="N77" s="176">
        <f t="shared" si="101"/>
        <v>45261</v>
      </c>
      <c r="O77" s="176">
        <f t="shared" si="101"/>
        <v>45292</v>
      </c>
      <c r="P77" s="176">
        <f t="shared" si="101"/>
        <v>45323</v>
      </c>
      <c r="Q77" s="176">
        <f t="shared" si="101"/>
        <v>45352</v>
      </c>
      <c r="R77" s="176">
        <f t="shared" si="101"/>
        <v>45383</v>
      </c>
      <c r="S77" s="176">
        <f t="shared" si="101"/>
        <v>45413</v>
      </c>
      <c r="T77" s="176">
        <f t="shared" si="101"/>
        <v>45444</v>
      </c>
      <c r="U77" s="176">
        <f t="shared" si="101"/>
        <v>45474</v>
      </c>
      <c r="V77" s="176">
        <f t="shared" si="101"/>
        <v>45505</v>
      </c>
      <c r="W77" s="176">
        <f t="shared" si="101"/>
        <v>45536</v>
      </c>
      <c r="X77" s="176">
        <f t="shared" si="101"/>
        <v>45566</v>
      </c>
      <c r="Y77" s="176">
        <f t="shared" si="101"/>
        <v>45597</v>
      </c>
      <c r="Z77" s="176">
        <f t="shared" si="101"/>
        <v>45627</v>
      </c>
      <c r="AA77" s="176">
        <f t="shared" si="101"/>
        <v>45658</v>
      </c>
      <c r="AB77" s="176">
        <f t="shared" si="101"/>
        <v>45689</v>
      </c>
      <c r="AC77" s="176">
        <f t="shared" si="101"/>
        <v>45717</v>
      </c>
      <c r="AD77" s="176">
        <f t="shared" si="101"/>
        <v>45748</v>
      </c>
      <c r="AE77" s="176">
        <f t="shared" si="101"/>
        <v>45778</v>
      </c>
      <c r="AF77" s="176">
        <f t="shared" si="101"/>
        <v>45809</v>
      </c>
      <c r="AG77" s="176">
        <f t="shared" si="101"/>
        <v>45839</v>
      </c>
      <c r="AH77" s="176">
        <f t="shared" si="101"/>
        <v>45870</v>
      </c>
      <c r="AI77" s="176">
        <f t="shared" si="101"/>
        <v>45901</v>
      </c>
      <c r="AJ77" s="176">
        <f t="shared" si="101"/>
        <v>45931</v>
      </c>
      <c r="AK77" s="176">
        <f t="shared" si="101"/>
        <v>45962</v>
      </c>
      <c r="AL77" s="176">
        <f t="shared" si="101"/>
        <v>45992</v>
      </c>
      <c r="AM77" s="176">
        <f t="shared" si="101"/>
        <v>46023</v>
      </c>
      <c r="AN77" s="176">
        <f t="shared" si="101"/>
        <v>46054</v>
      </c>
      <c r="AO77" s="176">
        <f t="shared" si="101"/>
        <v>46082</v>
      </c>
      <c r="AP77" s="176">
        <f t="shared" si="101"/>
        <v>46113</v>
      </c>
      <c r="AQ77" s="176">
        <f t="shared" si="101"/>
        <v>46143</v>
      </c>
      <c r="AR77" s="176">
        <f t="shared" si="101"/>
        <v>46174</v>
      </c>
      <c r="AS77" s="176">
        <f t="shared" si="101"/>
        <v>46204</v>
      </c>
      <c r="AT77" s="176">
        <f t="shared" si="101"/>
        <v>46235</v>
      </c>
      <c r="AU77" s="176">
        <f t="shared" si="101"/>
        <v>46266</v>
      </c>
      <c r="AV77" s="176">
        <f t="shared" si="101"/>
        <v>46296</v>
      </c>
      <c r="AW77" s="176">
        <f t="shared" si="101"/>
        <v>46327</v>
      </c>
      <c r="AX77" s="176">
        <f t="shared" si="101"/>
        <v>46357</v>
      </c>
      <c r="AY77" s="176">
        <f t="shared" si="101"/>
        <v>46388</v>
      </c>
      <c r="AZ77" s="176">
        <f t="shared" si="101"/>
        <v>46419</v>
      </c>
      <c r="BA77" s="176">
        <f t="shared" si="101"/>
        <v>46447</v>
      </c>
      <c r="BB77" s="176">
        <f t="shared" si="101"/>
        <v>46478</v>
      </c>
      <c r="BC77" s="176">
        <f t="shared" si="101"/>
        <v>46508</v>
      </c>
      <c r="BD77" s="176">
        <f t="shared" si="101"/>
        <v>46539</v>
      </c>
      <c r="BE77" s="176">
        <f t="shared" si="101"/>
        <v>46569</v>
      </c>
      <c r="BF77" s="176">
        <f t="shared" si="101"/>
        <v>46600</v>
      </c>
      <c r="BG77" s="176">
        <f t="shared" si="101"/>
        <v>46631</v>
      </c>
      <c r="BH77" s="176">
        <f t="shared" si="101"/>
        <v>46661</v>
      </c>
      <c r="BI77" s="176">
        <f t="shared" si="101"/>
        <v>46692</v>
      </c>
      <c r="BJ77" s="176">
        <f t="shared" si="101"/>
        <v>46722</v>
      </c>
      <c r="BK77" s="176">
        <f t="shared" si="101"/>
        <v>46753</v>
      </c>
      <c r="BL77" s="176">
        <f t="shared" si="101"/>
        <v>46784</v>
      </c>
      <c r="BM77" s="176">
        <f t="shared" si="101"/>
        <v>46813</v>
      </c>
      <c r="BN77" s="176">
        <f t="shared" si="101"/>
        <v>46844</v>
      </c>
      <c r="BO77" s="176">
        <f t="shared" si="101"/>
        <v>46874</v>
      </c>
      <c r="BP77" s="176">
        <f t="shared" ref="BP77:CH77" si="102">BP$4</f>
        <v>46905</v>
      </c>
      <c r="BQ77" s="176">
        <f t="shared" si="102"/>
        <v>46935</v>
      </c>
      <c r="BR77" s="176">
        <f t="shared" si="102"/>
        <v>46966</v>
      </c>
      <c r="BS77" s="176">
        <f t="shared" si="102"/>
        <v>46997</v>
      </c>
      <c r="BT77" s="176">
        <f t="shared" si="102"/>
        <v>47027</v>
      </c>
      <c r="BU77" s="176">
        <f t="shared" si="102"/>
        <v>47058</v>
      </c>
      <c r="BV77" s="176">
        <f t="shared" si="102"/>
        <v>47088</v>
      </c>
      <c r="BW77" s="176">
        <f t="shared" si="102"/>
        <v>47119</v>
      </c>
      <c r="BX77" s="176">
        <f t="shared" si="102"/>
        <v>47150</v>
      </c>
      <c r="BY77" s="176">
        <f t="shared" si="102"/>
        <v>47178</v>
      </c>
      <c r="BZ77" s="176">
        <f t="shared" si="102"/>
        <v>47209</v>
      </c>
      <c r="CA77" s="176">
        <f t="shared" si="102"/>
        <v>47239</v>
      </c>
      <c r="CB77" s="176">
        <f t="shared" si="102"/>
        <v>47270</v>
      </c>
      <c r="CC77" s="176">
        <f t="shared" si="102"/>
        <v>47300</v>
      </c>
      <c r="CD77" s="176">
        <f t="shared" si="102"/>
        <v>47331</v>
      </c>
      <c r="CE77" s="176">
        <f t="shared" si="102"/>
        <v>47362</v>
      </c>
      <c r="CF77" s="176">
        <f t="shared" si="102"/>
        <v>47392</v>
      </c>
      <c r="CG77" s="176">
        <f t="shared" si="102"/>
        <v>47423</v>
      </c>
      <c r="CH77" s="177">
        <f t="shared" si="102"/>
        <v>47453</v>
      </c>
      <c r="CJ77" s="232" t="s">
        <v>182</v>
      </c>
    </row>
    <row r="78" spans="1:88" ht="15.75" customHeight="1" x14ac:dyDescent="0.3">
      <c r="A78" s="572"/>
      <c r="B78" s="14" t="str">
        <f>B59</f>
        <v>Air Comp</v>
      </c>
      <c r="C78" s="343">
        <f>'2M - SGS'!C78</f>
        <v>8.5109000000000004E-2</v>
      </c>
      <c r="D78" s="343">
        <f>'2M - SGS'!D78</f>
        <v>7.7715000000000006E-2</v>
      </c>
      <c r="E78" s="343">
        <f>'2M - SGS'!E78</f>
        <v>8.6136000000000004E-2</v>
      </c>
      <c r="F78" s="343">
        <f>'2M - SGS'!F78</f>
        <v>7.9796000000000006E-2</v>
      </c>
      <c r="G78" s="343">
        <f>'2M - SGS'!G78</f>
        <v>8.5334999999999994E-2</v>
      </c>
      <c r="H78" s="343">
        <f>'2M - SGS'!H78</f>
        <v>8.1994999999999998E-2</v>
      </c>
      <c r="I78" s="343">
        <f>'2M - SGS'!I78</f>
        <v>8.4098999999999993E-2</v>
      </c>
      <c r="J78" s="343">
        <f>'2M - SGS'!J78</f>
        <v>8.4198999999999996E-2</v>
      </c>
      <c r="K78" s="343">
        <f>'2M - SGS'!K78</f>
        <v>8.2512000000000002E-2</v>
      </c>
      <c r="L78" s="343">
        <f>'2M - SGS'!L78</f>
        <v>8.5277000000000006E-2</v>
      </c>
      <c r="M78" s="343">
        <f>'2M - SGS'!M78</f>
        <v>8.2588999999999996E-2</v>
      </c>
      <c r="N78" s="343">
        <f>'2M - SGS'!N78</f>
        <v>8.5237999999999994E-2</v>
      </c>
      <c r="O78" s="343">
        <f>'2M - SGS'!O78</f>
        <v>8.5109000000000004E-2</v>
      </c>
      <c r="P78" s="343">
        <f>'2M - SGS'!P78</f>
        <v>7.7715000000000006E-2</v>
      </c>
      <c r="Q78" s="343">
        <f>'2M - SGS'!Q78</f>
        <v>8.6136000000000004E-2</v>
      </c>
      <c r="R78" s="343">
        <f>'2M - SGS'!R78</f>
        <v>7.9796000000000006E-2</v>
      </c>
      <c r="S78" s="343">
        <f>'2M - SGS'!S78</f>
        <v>8.5334999999999994E-2</v>
      </c>
      <c r="T78" s="343">
        <f>'2M - SGS'!T78</f>
        <v>8.1994999999999998E-2</v>
      </c>
      <c r="U78" s="343">
        <f>'2M - SGS'!U78</f>
        <v>8.4098999999999993E-2</v>
      </c>
      <c r="V78" s="343">
        <f>'2M - SGS'!V78</f>
        <v>8.4198999999999996E-2</v>
      </c>
      <c r="W78" s="343">
        <f>'2M - SGS'!W78</f>
        <v>8.2512000000000002E-2</v>
      </c>
      <c r="X78" s="343">
        <f>'2M - SGS'!X78</f>
        <v>8.5277000000000006E-2</v>
      </c>
      <c r="Y78" s="343">
        <f>'2M - SGS'!Y78</f>
        <v>8.2588999999999996E-2</v>
      </c>
      <c r="Z78" s="343">
        <f>'2M - SGS'!Z78</f>
        <v>8.5237999999999994E-2</v>
      </c>
      <c r="AA78" s="343">
        <f>'2M - SGS'!AA78</f>
        <v>8.5109000000000004E-2</v>
      </c>
      <c r="AB78" s="343">
        <f>'2M - SGS'!AB78</f>
        <v>7.7715000000000006E-2</v>
      </c>
      <c r="AC78" s="343">
        <f>'2M - SGS'!AC78</f>
        <v>8.6136000000000004E-2</v>
      </c>
      <c r="AD78" s="343">
        <f>'2M - SGS'!AD78</f>
        <v>7.9796000000000006E-2</v>
      </c>
      <c r="AE78" s="343">
        <f>'2M - SGS'!AE78</f>
        <v>8.5334999999999994E-2</v>
      </c>
      <c r="AF78" s="343">
        <f>'2M - SGS'!AF78</f>
        <v>8.1994999999999998E-2</v>
      </c>
      <c r="AG78" s="343">
        <f>'2M - SGS'!AG78</f>
        <v>8.4098999999999993E-2</v>
      </c>
      <c r="AH78" s="343">
        <f>'2M - SGS'!AH78</f>
        <v>8.4198999999999996E-2</v>
      </c>
      <c r="AI78" s="343">
        <f>'2M - SGS'!AI78</f>
        <v>8.2512000000000002E-2</v>
      </c>
      <c r="AJ78" s="343">
        <f>'2M - SGS'!AJ78</f>
        <v>8.5277000000000006E-2</v>
      </c>
      <c r="AK78" s="343">
        <f>'2M - SGS'!AK78</f>
        <v>8.2588999999999996E-2</v>
      </c>
      <c r="AL78" s="343">
        <f>'2M - SGS'!AL78</f>
        <v>8.5237999999999994E-2</v>
      </c>
      <c r="AM78" s="343">
        <f>'2M - SGS'!AM78</f>
        <v>8.5109000000000004E-2</v>
      </c>
      <c r="AN78" s="343">
        <f>'2M - SGS'!AN78</f>
        <v>7.7715000000000006E-2</v>
      </c>
      <c r="AO78" s="343">
        <f>'2M - SGS'!AO78</f>
        <v>8.6136000000000004E-2</v>
      </c>
      <c r="AP78" s="343">
        <f>'2M - SGS'!AP78</f>
        <v>7.9796000000000006E-2</v>
      </c>
      <c r="AQ78" s="343">
        <f>'2M - SGS'!AQ78</f>
        <v>8.5334999999999994E-2</v>
      </c>
      <c r="AR78" s="343">
        <f>'2M - SGS'!AR78</f>
        <v>8.1994999999999998E-2</v>
      </c>
      <c r="AS78" s="343">
        <f>'2M - SGS'!AS78</f>
        <v>8.4098999999999993E-2</v>
      </c>
      <c r="AT78" s="343">
        <f>'2M - SGS'!AT78</f>
        <v>8.4198999999999996E-2</v>
      </c>
      <c r="AU78" s="343">
        <f>'2M - SGS'!AU78</f>
        <v>8.2512000000000002E-2</v>
      </c>
      <c r="AV78" s="343">
        <f>'2M - SGS'!AV78</f>
        <v>8.5277000000000006E-2</v>
      </c>
      <c r="AW78" s="343">
        <f>'2M - SGS'!AW78</f>
        <v>8.2588999999999996E-2</v>
      </c>
      <c r="AX78" s="343">
        <f>'2M - SGS'!AX78</f>
        <v>8.5237999999999994E-2</v>
      </c>
      <c r="AY78" s="343">
        <f>'2M - SGS'!AY78</f>
        <v>8.5109000000000004E-2</v>
      </c>
      <c r="AZ78" s="343">
        <f>'2M - SGS'!AZ78</f>
        <v>7.7715000000000006E-2</v>
      </c>
      <c r="BA78" s="343">
        <f>'2M - SGS'!BA78</f>
        <v>8.6136000000000004E-2</v>
      </c>
      <c r="BB78" s="343">
        <f>'2M - SGS'!BB78</f>
        <v>7.9796000000000006E-2</v>
      </c>
      <c r="BC78" s="343">
        <f>'2M - SGS'!BC78</f>
        <v>8.5334999999999994E-2</v>
      </c>
      <c r="BD78" s="343">
        <f>'2M - SGS'!BD78</f>
        <v>8.1994999999999998E-2</v>
      </c>
      <c r="BE78" s="343">
        <f>'2M - SGS'!BE78</f>
        <v>8.4098999999999993E-2</v>
      </c>
      <c r="BF78" s="343">
        <f>'2M - SGS'!BF78</f>
        <v>8.4198999999999996E-2</v>
      </c>
      <c r="BG78" s="343">
        <f>'2M - SGS'!BG78</f>
        <v>8.2512000000000002E-2</v>
      </c>
      <c r="BH78" s="343">
        <f>'2M - SGS'!BH78</f>
        <v>8.5277000000000006E-2</v>
      </c>
      <c r="BI78" s="343">
        <f>'2M - SGS'!BI78</f>
        <v>8.2588999999999996E-2</v>
      </c>
      <c r="BJ78" s="343">
        <f>'2M - SGS'!BJ78</f>
        <v>8.5237999999999994E-2</v>
      </c>
      <c r="BK78" s="343">
        <f>'2M - SGS'!BK78</f>
        <v>8.5109000000000004E-2</v>
      </c>
      <c r="BL78" s="343">
        <f>'2M - SGS'!BL78</f>
        <v>7.7715000000000006E-2</v>
      </c>
      <c r="BM78" s="343">
        <f>'2M - SGS'!BM78</f>
        <v>8.6136000000000004E-2</v>
      </c>
      <c r="BN78" s="343">
        <f>'2M - SGS'!BN78</f>
        <v>7.9796000000000006E-2</v>
      </c>
      <c r="BO78" s="343">
        <f>'2M - SGS'!BO78</f>
        <v>8.5334999999999994E-2</v>
      </c>
      <c r="BP78" s="343">
        <f>'2M - SGS'!BP78</f>
        <v>8.1994999999999998E-2</v>
      </c>
      <c r="BQ78" s="343">
        <f>'2M - SGS'!BQ78</f>
        <v>8.4098999999999993E-2</v>
      </c>
      <c r="BR78" s="343">
        <f>'2M - SGS'!BR78</f>
        <v>8.4198999999999996E-2</v>
      </c>
      <c r="BS78" s="343">
        <f>'2M - SGS'!BS78</f>
        <v>8.2512000000000002E-2</v>
      </c>
      <c r="BT78" s="343">
        <f>'2M - SGS'!BT78</f>
        <v>8.5277000000000006E-2</v>
      </c>
      <c r="BU78" s="343">
        <f>'2M - SGS'!BU78</f>
        <v>8.2588999999999996E-2</v>
      </c>
      <c r="BV78" s="343">
        <f>'2M - SGS'!BV78</f>
        <v>8.5237999999999994E-2</v>
      </c>
      <c r="BW78" s="343">
        <f>'2M - SGS'!BW78</f>
        <v>8.5109000000000004E-2</v>
      </c>
      <c r="BX78" s="343">
        <f>'2M - SGS'!BX78</f>
        <v>7.7715000000000006E-2</v>
      </c>
      <c r="BY78" s="343">
        <f>'2M - SGS'!BY78</f>
        <v>8.6136000000000004E-2</v>
      </c>
      <c r="BZ78" s="343">
        <f>'2M - SGS'!BZ78</f>
        <v>7.9796000000000006E-2</v>
      </c>
      <c r="CA78" s="343">
        <f>'2M - SGS'!CA78</f>
        <v>8.5334999999999994E-2</v>
      </c>
      <c r="CB78" s="343">
        <f>'2M - SGS'!CB78</f>
        <v>8.1994999999999998E-2</v>
      </c>
      <c r="CC78" s="343">
        <f>'2M - SGS'!CC78</f>
        <v>8.4098999999999993E-2</v>
      </c>
      <c r="CD78" s="343">
        <f>'2M - SGS'!CD78</f>
        <v>8.4198999999999996E-2</v>
      </c>
      <c r="CE78" s="343">
        <f>'2M - SGS'!CE78</f>
        <v>8.2512000000000002E-2</v>
      </c>
      <c r="CF78" s="343">
        <f>'2M - SGS'!CF78</f>
        <v>8.5277000000000006E-2</v>
      </c>
      <c r="CG78" s="343">
        <f>'2M - SGS'!CG78</f>
        <v>8.2588999999999996E-2</v>
      </c>
      <c r="CH78" s="344">
        <f>'2M - SGS'!CH78</f>
        <v>8.5237999999999994E-2</v>
      </c>
      <c r="CJ78" s="249">
        <f>SUM(C78:N78)</f>
        <v>1.0000000000000002</v>
      </c>
    </row>
    <row r="79" spans="1:88" ht="15.6" x14ac:dyDescent="0.3">
      <c r="A79" s="572"/>
      <c r="B79" s="14" t="str">
        <f t="shared" ref="B79:B90" si="103">B60</f>
        <v>Building Shell</v>
      </c>
      <c r="C79" s="343">
        <f>'2M - SGS'!C79</f>
        <v>0.107824</v>
      </c>
      <c r="D79" s="343">
        <f>'2M - SGS'!D79</f>
        <v>9.1051999999999994E-2</v>
      </c>
      <c r="E79" s="343">
        <f>'2M - SGS'!E79</f>
        <v>7.1135000000000004E-2</v>
      </c>
      <c r="F79" s="343">
        <f>'2M - SGS'!F79</f>
        <v>4.1179E-2</v>
      </c>
      <c r="G79" s="343">
        <f>'2M - SGS'!G79</f>
        <v>4.4423999999999998E-2</v>
      </c>
      <c r="H79" s="343">
        <f>'2M - SGS'!H79</f>
        <v>0.106128</v>
      </c>
      <c r="I79" s="343">
        <f>'2M - SGS'!I79</f>
        <v>0.14288100000000001</v>
      </c>
      <c r="J79" s="343">
        <f>'2M - SGS'!J79</f>
        <v>0.133494</v>
      </c>
      <c r="K79" s="343">
        <f>'2M - SGS'!K79</f>
        <v>5.781E-2</v>
      </c>
      <c r="L79" s="343">
        <f>'2M - SGS'!L79</f>
        <v>3.8018000000000003E-2</v>
      </c>
      <c r="M79" s="343">
        <f>'2M - SGS'!M79</f>
        <v>6.2103999999999999E-2</v>
      </c>
      <c r="N79" s="343">
        <f>'2M - SGS'!N79</f>
        <v>0.10395</v>
      </c>
      <c r="O79" s="343">
        <f>'2M - SGS'!O79</f>
        <v>0.107824</v>
      </c>
      <c r="P79" s="343">
        <f>'2M - SGS'!P79</f>
        <v>9.1051999999999994E-2</v>
      </c>
      <c r="Q79" s="343">
        <f>'2M - SGS'!Q79</f>
        <v>7.1135000000000004E-2</v>
      </c>
      <c r="R79" s="343">
        <f>'2M - SGS'!R79</f>
        <v>4.1179E-2</v>
      </c>
      <c r="S79" s="343">
        <f>'2M - SGS'!S79</f>
        <v>4.4423999999999998E-2</v>
      </c>
      <c r="T79" s="343">
        <f>'2M - SGS'!T79</f>
        <v>0.106128</v>
      </c>
      <c r="U79" s="343">
        <f>'2M - SGS'!U79</f>
        <v>0.14288100000000001</v>
      </c>
      <c r="V79" s="343">
        <f>'2M - SGS'!V79</f>
        <v>0.133494</v>
      </c>
      <c r="W79" s="343">
        <f>'2M - SGS'!W79</f>
        <v>5.781E-2</v>
      </c>
      <c r="X79" s="343">
        <f>'2M - SGS'!X79</f>
        <v>3.8018000000000003E-2</v>
      </c>
      <c r="Y79" s="343">
        <f>'2M - SGS'!Y79</f>
        <v>6.2103999999999999E-2</v>
      </c>
      <c r="Z79" s="343">
        <f>'2M - SGS'!Z79</f>
        <v>0.10395</v>
      </c>
      <c r="AA79" s="343">
        <f>'2M - SGS'!AA79</f>
        <v>0.107824</v>
      </c>
      <c r="AB79" s="343">
        <f>'2M - SGS'!AB79</f>
        <v>9.1051999999999994E-2</v>
      </c>
      <c r="AC79" s="343">
        <f>'2M - SGS'!AC79</f>
        <v>7.1135000000000004E-2</v>
      </c>
      <c r="AD79" s="343">
        <f>'2M - SGS'!AD79</f>
        <v>4.1179E-2</v>
      </c>
      <c r="AE79" s="343">
        <f>'2M - SGS'!AE79</f>
        <v>4.4423999999999998E-2</v>
      </c>
      <c r="AF79" s="343">
        <f>'2M - SGS'!AF79</f>
        <v>0.106128</v>
      </c>
      <c r="AG79" s="343">
        <f>'2M - SGS'!AG79</f>
        <v>0.14288100000000001</v>
      </c>
      <c r="AH79" s="343">
        <f>'2M - SGS'!AH79</f>
        <v>0.133494</v>
      </c>
      <c r="AI79" s="343">
        <f>'2M - SGS'!AI79</f>
        <v>5.781E-2</v>
      </c>
      <c r="AJ79" s="343">
        <f>'2M - SGS'!AJ79</f>
        <v>3.8018000000000003E-2</v>
      </c>
      <c r="AK79" s="343">
        <f>'2M - SGS'!AK79</f>
        <v>6.2103999999999999E-2</v>
      </c>
      <c r="AL79" s="343">
        <f>'2M - SGS'!AL79</f>
        <v>0.10395</v>
      </c>
      <c r="AM79" s="343">
        <f>'2M - SGS'!AM79</f>
        <v>0.107824</v>
      </c>
      <c r="AN79" s="343">
        <f>'2M - SGS'!AN79</f>
        <v>9.1051999999999994E-2</v>
      </c>
      <c r="AO79" s="343">
        <f>'2M - SGS'!AO79</f>
        <v>7.1135000000000004E-2</v>
      </c>
      <c r="AP79" s="343">
        <f>'2M - SGS'!AP79</f>
        <v>4.1179E-2</v>
      </c>
      <c r="AQ79" s="343">
        <f>'2M - SGS'!AQ79</f>
        <v>4.4423999999999998E-2</v>
      </c>
      <c r="AR79" s="343">
        <f>'2M - SGS'!AR79</f>
        <v>0.106128</v>
      </c>
      <c r="AS79" s="343">
        <f>'2M - SGS'!AS79</f>
        <v>0.14288100000000001</v>
      </c>
      <c r="AT79" s="343">
        <f>'2M - SGS'!AT79</f>
        <v>0.133494</v>
      </c>
      <c r="AU79" s="343">
        <f>'2M - SGS'!AU79</f>
        <v>5.781E-2</v>
      </c>
      <c r="AV79" s="343">
        <f>'2M - SGS'!AV79</f>
        <v>3.8018000000000003E-2</v>
      </c>
      <c r="AW79" s="343">
        <f>'2M - SGS'!AW79</f>
        <v>6.2103999999999999E-2</v>
      </c>
      <c r="AX79" s="343">
        <f>'2M - SGS'!AX79</f>
        <v>0.10395</v>
      </c>
      <c r="AY79" s="343">
        <f>'2M - SGS'!AY79</f>
        <v>0.107824</v>
      </c>
      <c r="AZ79" s="343">
        <f>'2M - SGS'!AZ79</f>
        <v>9.1051999999999994E-2</v>
      </c>
      <c r="BA79" s="343">
        <f>'2M - SGS'!BA79</f>
        <v>7.1135000000000004E-2</v>
      </c>
      <c r="BB79" s="343">
        <f>'2M - SGS'!BB79</f>
        <v>4.1179E-2</v>
      </c>
      <c r="BC79" s="343">
        <f>'2M - SGS'!BC79</f>
        <v>4.4423999999999998E-2</v>
      </c>
      <c r="BD79" s="343">
        <f>'2M - SGS'!BD79</f>
        <v>0.106128</v>
      </c>
      <c r="BE79" s="343">
        <f>'2M - SGS'!BE79</f>
        <v>0.14288100000000001</v>
      </c>
      <c r="BF79" s="343">
        <f>'2M - SGS'!BF79</f>
        <v>0.133494</v>
      </c>
      <c r="BG79" s="343">
        <f>'2M - SGS'!BG79</f>
        <v>5.781E-2</v>
      </c>
      <c r="BH79" s="343">
        <f>'2M - SGS'!BH79</f>
        <v>3.8018000000000003E-2</v>
      </c>
      <c r="BI79" s="343">
        <f>'2M - SGS'!BI79</f>
        <v>6.2103999999999999E-2</v>
      </c>
      <c r="BJ79" s="343">
        <f>'2M - SGS'!BJ79</f>
        <v>0.10395</v>
      </c>
      <c r="BK79" s="343">
        <f>'2M - SGS'!BK79</f>
        <v>0.107824</v>
      </c>
      <c r="BL79" s="343">
        <f>'2M - SGS'!BL79</f>
        <v>9.1051999999999994E-2</v>
      </c>
      <c r="BM79" s="343">
        <f>'2M - SGS'!BM79</f>
        <v>7.1135000000000004E-2</v>
      </c>
      <c r="BN79" s="343">
        <f>'2M - SGS'!BN79</f>
        <v>4.1179E-2</v>
      </c>
      <c r="BO79" s="343">
        <f>'2M - SGS'!BO79</f>
        <v>4.4423999999999998E-2</v>
      </c>
      <c r="BP79" s="343">
        <f>'2M - SGS'!BP79</f>
        <v>0.106128</v>
      </c>
      <c r="BQ79" s="343">
        <f>'2M - SGS'!BQ79</f>
        <v>0.14288100000000001</v>
      </c>
      <c r="BR79" s="343">
        <f>'2M - SGS'!BR79</f>
        <v>0.133494</v>
      </c>
      <c r="BS79" s="343">
        <f>'2M - SGS'!BS79</f>
        <v>5.781E-2</v>
      </c>
      <c r="BT79" s="343">
        <f>'2M - SGS'!BT79</f>
        <v>3.8018000000000003E-2</v>
      </c>
      <c r="BU79" s="343">
        <f>'2M - SGS'!BU79</f>
        <v>6.2103999999999999E-2</v>
      </c>
      <c r="BV79" s="343">
        <f>'2M - SGS'!BV79</f>
        <v>0.10395</v>
      </c>
      <c r="BW79" s="343">
        <f>'2M - SGS'!BW79</f>
        <v>0.107824</v>
      </c>
      <c r="BX79" s="343">
        <f>'2M - SGS'!BX79</f>
        <v>9.1051999999999994E-2</v>
      </c>
      <c r="BY79" s="343">
        <f>'2M - SGS'!BY79</f>
        <v>7.1135000000000004E-2</v>
      </c>
      <c r="BZ79" s="343">
        <f>'2M - SGS'!BZ79</f>
        <v>4.1179E-2</v>
      </c>
      <c r="CA79" s="343">
        <f>'2M - SGS'!CA79</f>
        <v>4.4423999999999998E-2</v>
      </c>
      <c r="CB79" s="343">
        <f>'2M - SGS'!CB79</f>
        <v>0.106128</v>
      </c>
      <c r="CC79" s="343">
        <f>'2M - SGS'!CC79</f>
        <v>0.14288100000000001</v>
      </c>
      <c r="CD79" s="343">
        <f>'2M - SGS'!CD79</f>
        <v>0.133494</v>
      </c>
      <c r="CE79" s="343">
        <f>'2M - SGS'!CE79</f>
        <v>5.781E-2</v>
      </c>
      <c r="CF79" s="343">
        <f>'2M - SGS'!CF79</f>
        <v>3.8018000000000003E-2</v>
      </c>
      <c r="CG79" s="343">
        <f>'2M - SGS'!CG79</f>
        <v>6.2103999999999999E-2</v>
      </c>
      <c r="CH79" s="344">
        <f>'2M - SGS'!CH79</f>
        <v>0.10395</v>
      </c>
      <c r="CJ79" s="249">
        <f t="shared" ref="CJ79:CJ90" si="104">SUM(C79:N79)</f>
        <v>0.99999900000000008</v>
      </c>
    </row>
    <row r="80" spans="1:88" ht="15.6" x14ac:dyDescent="0.3">
      <c r="A80" s="572"/>
      <c r="B80" s="14" t="str">
        <f t="shared" si="103"/>
        <v>Cooking</v>
      </c>
      <c r="C80" s="343">
        <f>'2M - SGS'!C80</f>
        <v>8.6096000000000006E-2</v>
      </c>
      <c r="D80" s="343">
        <f>'2M - SGS'!D80</f>
        <v>7.8608999999999998E-2</v>
      </c>
      <c r="E80" s="343">
        <f>'2M - SGS'!E80</f>
        <v>8.1547999999999995E-2</v>
      </c>
      <c r="F80" s="343">
        <f>'2M - SGS'!F80</f>
        <v>7.2947999999999999E-2</v>
      </c>
      <c r="G80" s="343">
        <f>'2M - SGS'!G80</f>
        <v>8.6277000000000006E-2</v>
      </c>
      <c r="H80" s="343">
        <f>'2M - SGS'!H80</f>
        <v>8.3294000000000007E-2</v>
      </c>
      <c r="I80" s="343">
        <f>'2M - SGS'!I80</f>
        <v>8.5859000000000005E-2</v>
      </c>
      <c r="J80" s="343">
        <f>'2M - SGS'!J80</f>
        <v>8.5885000000000003E-2</v>
      </c>
      <c r="K80" s="343">
        <f>'2M - SGS'!K80</f>
        <v>8.3474999999999994E-2</v>
      </c>
      <c r="L80" s="343">
        <f>'2M - SGS'!L80</f>
        <v>8.6262000000000005E-2</v>
      </c>
      <c r="M80" s="343">
        <f>'2M - SGS'!M80</f>
        <v>8.3496000000000001E-2</v>
      </c>
      <c r="N80" s="343">
        <f>'2M - SGS'!N80</f>
        <v>8.6250999999999994E-2</v>
      </c>
      <c r="O80" s="343">
        <f>'2M - SGS'!O80</f>
        <v>8.6096000000000006E-2</v>
      </c>
      <c r="P80" s="343">
        <f>'2M - SGS'!P80</f>
        <v>7.8608999999999998E-2</v>
      </c>
      <c r="Q80" s="343">
        <f>'2M - SGS'!Q80</f>
        <v>8.1547999999999995E-2</v>
      </c>
      <c r="R80" s="343">
        <f>'2M - SGS'!R80</f>
        <v>7.2947999999999999E-2</v>
      </c>
      <c r="S80" s="343">
        <f>'2M - SGS'!S80</f>
        <v>8.6277000000000006E-2</v>
      </c>
      <c r="T80" s="343">
        <f>'2M - SGS'!T80</f>
        <v>8.3294000000000007E-2</v>
      </c>
      <c r="U80" s="343">
        <f>'2M - SGS'!U80</f>
        <v>8.5859000000000005E-2</v>
      </c>
      <c r="V80" s="343">
        <f>'2M - SGS'!V80</f>
        <v>8.5885000000000003E-2</v>
      </c>
      <c r="W80" s="343">
        <f>'2M - SGS'!W80</f>
        <v>8.3474999999999994E-2</v>
      </c>
      <c r="X80" s="343">
        <f>'2M - SGS'!X80</f>
        <v>8.6262000000000005E-2</v>
      </c>
      <c r="Y80" s="343">
        <f>'2M - SGS'!Y80</f>
        <v>8.3496000000000001E-2</v>
      </c>
      <c r="Z80" s="343">
        <f>'2M - SGS'!Z80</f>
        <v>8.6250999999999994E-2</v>
      </c>
      <c r="AA80" s="343">
        <f>'2M - SGS'!AA80</f>
        <v>8.6096000000000006E-2</v>
      </c>
      <c r="AB80" s="343">
        <f>'2M - SGS'!AB80</f>
        <v>7.8608999999999998E-2</v>
      </c>
      <c r="AC80" s="343">
        <f>'2M - SGS'!AC80</f>
        <v>8.1547999999999995E-2</v>
      </c>
      <c r="AD80" s="343">
        <f>'2M - SGS'!AD80</f>
        <v>7.2947999999999999E-2</v>
      </c>
      <c r="AE80" s="343">
        <f>'2M - SGS'!AE80</f>
        <v>8.6277000000000006E-2</v>
      </c>
      <c r="AF80" s="343">
        <f>'2M - SGS'!AF80</f>
        <v>8.3294000000000007E-2</v>
      </c>
      <c r="AG80" s="343">
        <f>'2M - SGS'!AG80</f>
        <v>8.5859000000000005E-2</v>
      </c>
      <c r="AH80" s="343">
        <f>'2M - SGS'!AH80</f>
        <v>8.5885000000000003E-2</v>
      </c>
      <c r="AI80" s="343">
        <f>'2M - SGS'!AI80</f>
        <v>8.3474999999999994E-2</v>
      </c>
      <c r="AJ80" s="343">
        <f>'2M - SGS'!AJ80</f>
        <v>8.6262000000000005E-2</v>
      </c>
      <c r="AK80" s="343">
        <f>'2M - SGS'!AK80</f>
        <v>8.3496000000000001E-2</v>
      </c>
      <c r="AL80" s="343">
        <f>'2M - SGS'!AL80</f>
        <v>8.6250999999999994E-2</v>
      </c>
      <c r="AM80" s="343">
        <f>'2M - SGS'!AM80</f>
        <v>8.6096000000000006E-2</v>
      </c>
      <c r="AN80" s="343">
        <f>'2M - SGS'!AN80</f>
        <v>7.8608999999999998E-2</v>
      </c>
      <c r="AO80" s="343">
        <f>'2M - SGS'!AO80</f>
        <v>8.1547999999999995E-2</v>
      </c>
      <c r="AP80" s="343">
        <f>'2M - SGS'!AP80</f>
        <v>7.2947999999999999E-2</v>
      </c>
      <c r="AQ80" s="343">
        <f>'2M - SGS'!AQ80</f>
        <v>8.6277000000000006E-2</v>
      </c>
      <c r="AR80" s="343">
        <f>'2M - SGS'!AR80</f>
        <v>8.3294000000000007E-2</v>
      </c>
      <c r="AS80" s="343">
        <f>'2M - SGS'!AS80</f>
        <v>8.5859000000000005E-2</v>
      </c>
      <c r="AT80" s="343">
        <f>'2M - SGS'!AT80</f>
        <v>8.5885000000000003E-2</v>
      </c>
      <c r="AU80" s="343">
        <f>'2M - SGS'!AU80</f>
        <v>8.3474999999999994E-2</v>
      </c>
      <c r="AV80" s="343">
        <f>'2M - SGS'!AV80</f>
        <v>8.6262000000000005E-2</v>
      </c>
      <c r="AW80" s="343">
        <f>'2M - SGS'!AW80</f>
        <v>8.3496000000000001E-2</v>
      </c>
      <c r="AX80" s="343">
        <f>'2M - SGS'!AX80</f>
        <v>8.6250999999999994E-2</v>
      </c>
      <c r="AY80" s="343">
        <f>'2M - SGS'!AY80</f>
        <v>8.6096000000000006E-2</v>
      </c>
      <c r="AZ80" s="343">
        <f>'2M - SGS'!AZ80</f>
        <v>7.8608999999999998E-2</v>
      </c>
      <c r="BA80" s="343">
        <f>'2M - SGS'!BA80</f>
        <v>8.1547999999999995E-2</v>
      </c>
      <c r="BB80" s="343">
        <f>'2M - SGS'!BB80</f>
        <v>7.2947999999999999E-2</v>
      </c>
      <c r="BC80" s="343">
        <f>'2M - SGS'!BC80</f>
        <v>8.6277000000000006E-2</v>
      </c>
      <c r="BD80" s="343">
        <f>'2M - SGS'!BD80</f>
        <v>8.3294000000000007E-2</v>
      </c>
      <c r="BE80" s="343">
        <f>'2M - SGS'!BE80</f>
        <v>8.5859000000000005E-2</v>
      </c>
      <c r="BF80" s="343">
        <f>'2M - SGS'!BF80</f>
        <v>8.5885000000000003E-2</v>
      </c>
      <c r="BG80" s="343">
        <f>'2M - SGS'!BG80</f>
        <v>8.3474999999999994E-2</v>
      </c>
      <c r="BH80" s="343">
        <f>'2M - SGS'!BH80</f>
        <v>8.6262000000000005E-2</v>
      </c>
      <c r="BI80" s="343">
        <f>'2M - SGS'!BI80</f>
        <v>8.3496000000000001E-2</v>
      </c>
      <c r="BJ80" s="343">
        <f>'2M - SGS'!BJ80</f>
        <v>8.6250999999999994E-2</v>
      </c>
      <c r="BK80" s="343">
        <f>'2M - SGS'!BK80</f>
        <v>8.6096000000000006E-2</v>
      </c>
      <c r="BL80" s="343">
        <f>'2M - SGS'!BL80</f>
        <v>7.8608999999999998E-2</v>
      </c>
      <c r="BM80" s="343">
        <f>'2M - SGS'!BM80</f>
        <v>8.1547999999999995E-2</v>
      </c>
      <c r="BN80" s="343">
        <f>'2M - SGS'!BN80</f>
        <v>7.2947999999999999E-2</v>
      </c>
      <c r="BO80" s="343">
        <f>'2M - SGS'!BO80</f>
        <v>8.6277000000000006E-2</v>
      </c>
      <c r="BP80" s="343">
        <f>'2M - SGS'!BP80</f>
        <v>8.3294000000000007E-2</v>
      </c>
      <c r="BQ80" s="343">
        <f>'2M - SGS'!BQ80</f>
        <v>8.5859000000000005E-2</v>
      </c>
      <c r="BR80" s="343">
        <f>'2M - SGS'!BR80</f>
        <v>8.5885000000000003E-2</v>
      </c>
      <c r="BS80" s="343">
        <f>'2M - SGS'!BS80</f>
        <v>8.3474999999999994E-2</v>
      </c>
      <c r="BT80" s="343">
        <f>'2M - SGS'!BT80</f>
        <v>8.6262000000000005E-2</v>
      </c>
      <c r="BU80" s="343">
        <f>'2M - SGS'!BU80</f>
        <v>8.3496000000000001E-2</v>
      </c>
      <c r="BV80" s="343">
        <f>'2M - SGS'!BV80</f>
        <v>8.6250999999999994E-2</v>
      </c>
      <c r="BW80" s="343">
        <f>'2M - SGS'!BW80</f>
        <v>8.6096000000000006E-2</v>
      </c>
      <c r="BX80" s="343">
        <f>'2M - SGS'!BX80</f>
        <v>7.8608999999999998E-2</v>
      </c>
      <c r="BY80" s="343">
        <f>'2M - SGS'!BY80</f>
        <v>8.1547999999999995E-2</v>
      </c>
      <c r="BZ80" s="343">
        <f>'2M - SGS'!BZ80</f>
        <v>7.2947999999999999E-2</v>
      </c>
      <c r="CA80" s="343">
        <f>'2M - SGS'!CA80</f>
        <v>8.6277000000000006E-2</v>
      </c>
      <c r="CB80" s="343">
        <f>'2M - SGS'!CB80</f>
        <v>8.3294000000000007E-2</v>
      </c>
      <c r="CC80" s="343">
        <f>'2M - SGS'!CC80</f>
        <v>8.5859000000000005E-2</v>
      </c>
      <c r="CD80" s="343">
        <f>'2M - SGS'!CD80</f>
        <v>8.5885000000000003E-2</v>
      </c>
      <c r="CE80" s="343">
        <f>'2M - SGS'!CE80</f>
        <v>8.3474999999999994E-2</v>
      </c>
      <c r="CF80" s="343">
        <f>'2M - SGS'!CF80</f>
        <v>8.6262000000000005E-2</v>
      </c>
      <c r="CG80" s="343">
        <f>'2M - SGS'!CG80</f>
        <v>8.3496000000000001E-2</v>
      </c>
      <c r="CH80" s="344">
        <f>'2M - SGS'!CH80</f>
        <v>8.6250999999999994E-2</v>
      </c>
      <c r="CJ80" s="249">
        <f t="shared" si="104"/>
        <v>0.99999999999999989</v>
      </c>
    </row>
    <row r="81" spans="1:88" ht="15.6" x14ac:dyDescent="0.3">
      <c r="A81" s="572"/>
      <c r="B81" s="14" t="str">
        <f t="shared" si="103"/>
        <v>Cooling</v>
      </c>
      <c r="C81" s="343">
        <f>'2M - SGS'!C81</f>
        <v>6.0000000000000002E-6</v>
      </c>
      <c r="D81" s="343">
        <f>'2M - SGS'!D81</f>
        <v>2.4699999999999999E-4</v>
      </c>
      <c r="E81" s="343">
        <f>'2M - SGS'!E81</f>
        <v>7.2360000000000002E-3</v>
      </c>
      <c r="F81" s="343">
        <f>'2M - SGS'!F81</f>
        <v>2.1690999999999998E-2</v>
      </c>
      <c r="G81" s="343">
        <f>'2M - SGS'!G81</f>
        <v>6.2979999999999994E-2</v>
      </c>
      <c r="H81" s="343">
        <f>'2M - SGS'!H81</f>
        <v>0.21317</v>
      </c>
      <c r="I81" s="343">
        <f>'2M - SGS'!I81</f>
        <v>0.29002899999999998</v>
      </c>
      <c r="J81" s="343">
        <f>'2M - SGS'!J81</f>
        <v>0.270206</v>
      </c>
      <c r="K81" s="343">
        <f>'2M - SGS'!K81</f>
        <v>0.108695</v>
      </c>
      <c r="L81" s="343">
        <f>'2M - SGS'!L81</f>
        <v>1.9643000000000001E-2</v>
      </c>
      <c r="M81" s="343">
        <f>'2M - SGS'!M81</f>
        <v>6.0299999999999998E-3</v>
      </c>
      <c r="N81" s="343">
        <f>'2M - SGS'!N81</f>
        <v>6.3999999999999997E-5</v>
      </c>
      <c r="O81" s="343">
        <f>'2M - SGS'!O81</f>
        <v>6.0000000000000002E-6</v>
      </c>
      <c r="P81" s="343">
        <f>'2M - SGS'!P81</f>
        <v>2.4699999999999999E-4</v>
      </c>
      <c r="Q81" s="343">
        <f>'2M - SGS'!Q81</f>
        <v>7.2360000000000002E-3</v>
      </c>
      <c r="R81" s="343">
        <f>'2M - SGS'!R81</f>
        <v>2.1690999999999998E-2</v>
      </c>
      <c r="S81" s="343">
        <f>'2M - SGS'!S81</f>
        <v>6.2979999999999994E-2</v>
      </c>
      <c r="T81" s="343">
        <f>'2M - SGS'!T81</f>
        <v>0.21317</v>
      </c>
      <c r="U81" s="343">
        <f>'2M - SGS'!U81</f>
        <v>0.29002899999999998</v>
      </c>
      <c r="V81" s="343">
        <f>'2M - SGS'!V81</f>
        <v>0.270206</v>
      </c>
      <c r="W81" s="343">
        <f>'2M - SGS'!W81</f>
        <v>0.108695</v>
      </c>
      <c r="X81" s="343">
        <f>'2M - SGS'!X81</f>
        <v>1.9643000000000001E-2</v>
      </c>
      <c r="Y81" s="343">
        <f>'2M - SGS'!Y81</f>
        <v>6.0299999999999998E-3</v>
      </c>
      <c r="Z81" s="343">
        <f>'2M - SGS'!Z81</f>
        <v>6.3999999999999997E-5</v>
      </c>
      <c r="AA81" s="343">
        <f>'2M - SGS'!AA81</f>
        <v>6.0000000000000002E-6</v>
      </c>
      <c r="AB81" s="343">
        <f>'2M - SGS'!AB81</f>
        <v>2.4699999999999999E-4</v>
      </c>
      <c r="AC81" s="343">
        <f>'2M - SGS'!AC81</f>
        <v>7.2360000000000002E-3</v>
      </c>
      <c r="AD81" s="343">
        <f>'2M - SGS'!AD81</f>
        <v>2.1690999999999998E-2</v>
      </c>
      <c r="AE81" s="343">
        <f>'2M - SGS'!AE81</f>
        <v>6.2979999999999994E-2</v>
      </c>
      <c r="AF81" s="343">
        <f>'2M - SGS'!AF81</f>
        <v>0.21317</v>
      </c>
      <c r="AG81" s="343">
        <f>'2M - SGS'!AG81</f>
        <v>0.29002899999999998</v>
      </c>
      <c r="AH81" s="343">
        <f>'2M - SGS'!AH81</f>
        <v>0.270206</v>
      </c>
      <c r="AI81" s="343">
        <f>'2M - SGS'!AI81</f>
        <v>0.108695</v>
      </c>
      <c r="AJ81" s="343">
        <f>'2M - SGS'!AJ81</f>
        <v>1.9643000000000001E-2</v>
      </c>
      <c r="AK81" s="343">
        <f>'2M - SGS'!AK81</f>
        <v>6.0299999999999998E-3</v>
      </c>
      <c r="AL81" s="343">
        <f>'2M - SGS'!AL81</f>
        <v>6.3999999999999997E-5</v>
      </c>
      <c r="AM81" s="343">
        <f>'2M - SGS'!AM81</f>
        <v>6.0000000000000002E-6</v>
      </c>
      <c r="AN81" s="343">
        <f>'2M - SGS'!AN81</f>
        <v>2.4699999999999999E-4</v>
      </c>
      <c r="AO81" s="343">
        <f>'2M - SGS'!AO81</f>
        <v>7.2360000000000002E-3</v>
      </c>
      <c r="AP81" s="343">
        <f>'2M - SGS'!AP81</f>
        <v>2.1690999999999998E-2</v>
      </c>
      <c r="AQ81" s="343">
        <f>'2M - SGS'!AQ81</f>
        <v>6.2979999999999994E-2</v>
      </c>
      <c r="AR81" s="343">
        <f>'2M - SGS'!AR81</f>
        <v>0.21317</v>
      </c>
      <c r="AS81" s="343">
        <f>'2M - SGS'!AS81</f>
        <v>0.29002899999999998</v>
      </c>
      <c r="AT81" s="343">
        <f>'2M - SGS'!AT81</f>
        <v>0.270206</v>
      </c>
      <c r="AU81" s="343">
        <f>'2M - SGS'!AU81</f>
        <v>0.108695</v>
      </c>
      <c r="AV81" s="343">
        <f>'2M - SGS'!AV81</f>
        <v>1.9643000000000001E-2</v>
      </c>
      <c r="AW81" s="343">
        <f>'2M - SGS'!AW81</f>
        <v>6.0299999999999998E-3</v>
      </c>
      <c r="AX81" s="343">
        <f>'2M - SGS'!AX81</f>
        <v>6.3999999999999997E-5</v>
      </c>
      <c r="AY81" s="343">
        <f>'2M - SGS'!AY81</f>
        <v>6.0000000000000002E-6</v>
      </c>
      <c r="AZ81" s="343">
        <f>'2M - SGS'!AZ81</f>
        <v>2.4699999999999999E-4</v>
      </c>
      <c r="BA81" s="343">
        <f>'2M - SGS'!BA81</f>
        <v>7.2360000000000002E-3</v>
      </c>
      <c r="BB81" s="343">
        <f>'2M - SGS'!BB81</f>
        <v>2.1690999999999998E-2</v>
      </c>
      <c r="BC81" s="343">
        <f>'2M - SGS'!BC81</f>
        <v>6.2979999999999994E-2</v>
      </c>
      <c r="BD81" s="343">
        <f>'2M - SGS'!BD81</f>
        <v>0.21317</v>
      </c>
      <c r="BE81" s="343">
        <f>'2M - SGS'!BE81</f>
        <v>0.29002899999999998</v>
      </c>
      <c r="BF81" s="343">
        <f>'2M - SGS'!BF81</f>
        <v>0.270206</v>
      </c>
      <c r="BG81" s="343">
        <f>'2M - SGS'!BG81</f>
        <v>0.108695</v>
      </c>
      <c r="BH81" s="343">
        <f>'2M - SGS'!BH81</f>
        <v>1.9643000000000001E-2</v>
      </c>
      <c r="BI81" s="343">
        <f>'2M - SGS'!BI81</f>
        <v>6.0299999999999998E-3</v>
      </c>
      <c r="BJ81" s="343">
        <f>'2M - SGS'!BJ81</f>
        <v>6.3999999999999997E-5</v>
      </c>
      <c r="BK81" s="343">
        <f>'2M - SGS'!BK81</f>
        <v>6.0000000000000002E-6</v>
      </c>
      <c r="BL81" s="343">
        <f>'2M - SGS'!BL81</f>
        <v>2.4699999999999999E-4</v>
      </c>
      <c r="BM81" s="343">
        <f>'2M - SGS'!BM81</f>
        <v>7.2360000000000002E-3</v>
      </c>
      <c r="BN81" s="343">
        <f>'2M - SGS'!BN81</f>
        <v>2.1690999999999998E-2</v>
      </c>
      <c r="BO81" s="343">
        <f>'2M - SGS'!BO81</f>
        <v>6.2979999999999994E-2</v>
      </c>
      <c r="BP81" s="343">
        <f>'2M - SGS'!BP81</f>
        <v>0.21317</v>
      </c>
      <c r="BQ81" s="343">
        <f>'2M - SGS'!BQ81</f>
        <v>0.29002899999999998</v>
      </c>
      <c r="BR81" s="343">
        <f>'2M - SGS'!BR81</f>
        <v>0.270206</v>
      </c>
      <c r="BS81" s="343">
        <f>'2M - SGS'!BS81</f>
        <v>0.108695</v>
      </c>
      <c r="BT81" s="343">
        <f>'2M - SGS'!BT81</f>
        <v>1.9643000000000001E-2</v>
      </c>
      <c r="BU81" s="343">
        <f>'2M - SGS'!BU81</f>
        <v>6.0299999999999998E-3</v>
      </c>
      <c r="BV81" s="343">
        <f>'2M - SGS'!BV81</f>
        <v>6.3999999999999997E-5</v>
      </c>
      <c r="BW81" s="343">
        <f>'2M - SGS'!BW81</f>
        <v>6.0000000000000002E-6</v>
      </c>
      <c r="BX81" s="343">
        <f>'2M - SGS'!BX81</f>
        <v>2.4699999999999999E-4</v>
      </c>
      <c r="BY81" s="343">
        <f>'2M - SGS'!BY81</f>
        <v>7.2360000000000002E-3</v>
      </c>
      <c r="BZ81" s="343">
        <f>'2M - SGS'!BZ81</f>
        <v>2.1690999999999998E-2</v>
      </c>
      <c r="CA81" s="343">
        <f>'2M - SGS'!CA81</f>
        <v>6.2979999999999994E-2</v>
      </c>
      <c r="CB81" s="343">
        <f>'2M - SGS'!CB81</f>
        <v>0.21317</v>
      </c>
      <c r="CC81" s="343">
        <f>'2M - SGS'!CC81</f>
        <v>0.29002899999999998</v>
      </c>
      <c r="CD81" s="343">
        <f>'2M - SGS'!CD81</f>
        <v>0.270206</v>
      </c>
      <c r="CE81" s="343">
        <f>'2M - SGS'!CE81</f>
        <v>0.108695</v>
      </c>
      <c r="CF81" s="343">
        <f>'2M - SGS'!CF81</f>
        <v>1.9643000000000001E-2</v>
      </c>
      <c r="CG81" s="343">
        <f>'2M - SGS'!CG81</f>
        <v>6.0299999999999998E-3</v>
      </c>
      <c r="CH81" s="344">
        <f>'2M - SGS'!CH81</f>
        <v>6.3999999999999997E-5</v>
      </c>
      <c r="CJ81" s="249">
        <f t="shared" si="104"/>
        <v>0.9999969999999998</v>
      </c>
    </row>
    <row r="82" spans="1:88" ht="15.6" x14ac:dyDescent="0.3">
      <c r="A82" s="572"/>
      <c r="B82" s="14" t="str">
        <f t="shared" si="103"/>
        <v>Ext Lighting</v>
      </c>
      <c r="C82" s="343">
        <f>'2M - SGS'!C82</f>
        <v>0.106265</v>
      </c>
      <c r="D82" s="343">
        <f>'2M - SGS'!D82</f>
        <v>8.2161999999999999E-2</v>
      </c>
      <c r="E82" s="343">
        <f>'2M - SGS'!E82</f>
        <v>7.0887000000000006E-2</v>
      </c>
      <c r="F82" s="343">
        <f>'2M - SGS'!F82</f>
        <v>6.8145999999999998E-2</v>
      </c>
      <c r="G82" s="343">
        <f>'2M - SGS'!G82</f>
        <v>8.1852999999999995E-2</v>
      </c>
      <c r="H82" s="343">
        <f>'2M - SGS'!H82</f>
        <v>6.7163E-2</v>
      </c>
      <c r="I82" s="343">
        <f>'2M - SGS'!I82</f>
        <v>8.6751999999999996E-2</v>
      </c>
      <c r="J82" s="343">
        <f>'2M - SGS'!J82</f>
        <v>6.9401000000000004E-2</v>
      </c>
      <c r="K82" s="343">
        <f>'2M - SGS'!K82</f>
        <v>8.2907999999999996E-2</v>
      </c>
      <c r="L82" s="343">
        <f>'2M - SGS'!L82</f>
        <v>0.100507</v>
      </c>
      <c r="M82" s="343">
        <f>'2M - SGS'!M82</f>
        <v>8.7251999999999996E-2</v>
      </c>
      <c r="N82" s="343">
        <f>'2M - SGS'!N82</f>
        <v>9.6703999999999998E-2</v>
      </c>
      <c r="O82" s="343">
        <f>'2M - SGS'!O82</f>
        <v>0.106265</v>
      </c>
      <c r="P82" s="343">
        <f>'2M - SGS'!P82</f>
        <v>8.2161999999999999E-2</v>
      </c>
      <c r="Q82" s="343">
        <f>'2M - SGS'!Q82</f>
        <v>7.0887000000000006E-2</v>
      </c>
      <c r="R82" s="343">
        <f>'2M - SGS'!R82</f>
        <v>6.8145999999999998E-2</v>
      </c>
      <c r="S82" s="343">
        <f>'2M - SGS'!S82</f>
        <v>8.1852999999999995E-2</v>
      </c>
      <c r="T82" s="343">
        <f>'2M - SGS'!T82</f>
        <v>6.7163E-2</v>
      </c>
      <c r="U82" s="343">
        <f>'2M - SGS'!U82</f>
        <v>8.6751999999999996E-2</v>
      </c>
      <c r="V82" s="343">
        <f>'2M - SGS'!V82</f>
        <v>6.9401000000000004E-2</v>
      </c>
      <c r="W82" s="343">
        <f>'2M - SGS'!W82</f>
        <v>8.2907999999999996E-2</v>
      </c>
      <c r="X82" s="343">
        <f>'2M - SGS'!X82</f>
        <v>0.100507</v>
      </c>
      <c r="Y82" s="343">
        <f>'2M - SGS'!Y82</f>
        <v>8.7251999999999996E-2</v>
      </c>
      <c r="Z82" s="343">
        <f>'2M - SGS'!Z82</f>
        <v>9.6703999999999998E-2</v>
      </c>
      <c r="AA82" s="343">
        <f>'2M - SGS'!AA82</f>
        <v>0.106265</v>
      </c>
      <c r="AB82" s="343">
        <f>'2M - SGS'!AB82</f>
        <v>8.2161999999999999E-2</v>
      </c>
      <c r="AC82" s="343">
        <f>'2M - SGS'!AC82</f>
        <v>7.0887000000000006E-2</v>
      </c>
      <c r="AD82" s="343">
        <f>'2M - SGS'!AD82</f>
        <v>6.8145999999999998E-2</v>
      </c>
      <c r="AE82" s="343">
        <f>'2M - SGS'!AE82</f>
        <v>8.1852999999999995E-2</v>
      </c>
      <c r="AF82" s="343">
        <f>'2M - SGS'!AF82</f>
        <v>6.7163E-2</v>
      </c>
      <c r="AG82" s="343">
        <f>'2M - SGS'!AG82</f>
        <v>8.6751999999999996E-2</v>
      </c>
      <c r="AH82" s="343">
        <f>'2M - SGS'!AH82</f>
        <v>6.9401000000000004E-2</v>
      </c>
      <c r="AI82" s="343">
        <f>'2M - SGS'!AI82</f>
        <v>8.2907999999999996E-2</v>
      </c>
      <c r="AJ82" s="343">
        <f>'2M - SGS'!AJ82</f>
        <v>0.100507</v>
      </c>
      <c r="AK82" s="343">
        <f>'2M - SGS'!AK82</f>
        <v>8.7251999999999996E-2</v>
      </c>
      <c r="AL82" s="343">
        <f>'2M - SGS'!AL82</f>
        <v>9.6703999999999998E-2</v>
      </c>
      <c r="AM82" s="343">
        <f>'2M - SGS'!AM82</f>
        <v>0.106265</v>
      </c>
      <c r="AN82" s="343">
        <f>'2M - SGS'!AN82</f>
        <v>8.2161999999999999E-2</v>
      </c>
      <c r="AO82" s="343">
        <f>'2M - SGS'!AO82</f>
        <v>7.0887000000000006E-2</v>
      </c>
      <c r="AP82" s="343">
        <f>'2M - SGS'!AP82</f>
        <v>6.8145999999999998E-2</v>
      </c>
      <c r="AQ82" s="343">
        <f>'2M - SGS'!AQ82</f>
        <v>8.1852999999999995E-2</v>
      </c>
      <c r="AR82" s="343">
        <f>'2M - SGS'!AR82</f>
        <v>6.7163E-2</v>
      </c>
      <c r="AS82" s="343">
        <f>'2M - SGS'!AS82</f>
        <v>8.6751999999999996E-2</v>
      </c>
      <c r="AT82" s="343">
        <f>'2M - SGS'!AT82</f>
        <v>6.9401000000000004E-2</v>
      </c>
      <c r="AU82" s="343">
        <f>'2M - SGS'!AU82</f>
        <v>8.2907999999999996E-2</v>
      </c>
      <c r="AV82" s="343">
        <f>'2M - SGS'!AV82</f>
        <v>0.100507</v>
      </c>
      <c r="AW82" s="343">
        <f>'2M - SGS'!AW82</f>
        <v>8.7251999999999996E-2</v>
      </c>
      <c r="AX82" s="343">
        <f>'2M - SGS'!AX82</f>
        <v>9.6703999999999998E-2</v>
      </c>
      <c r="AY82" s="343">
        <f>'2M - SGS'!AY82</f>
        <v>0.106265</v>
      </c>
      <c r="AZ82" s="343">
        <f>'2M - SGS'!AZ82</f>
        <v>8.2161999999999999E-2</v>
      </c>
      <c r="BA82" s="343">
        <f>'2M - SGS'!BA82</f>
        <v>7.0887000000000006E-2</v>
      </c>
      <c r="BB82" s="343">
        <f>'2M - SGS'!BB82</f>
        <v>6.8145999999999998E-2</v>
      </c>
      <c r="BC82" s="343">
        <f>'2M - SGS'!BC82</f>
        <v>8.1852999999999995E-2</v>
      </c>
      <c r="BD82" s="343">
        <f>'2M - SGS'!BD82</f>
        <v>6.7163E-2</v>
      </c>
      <c r="BE82" s="343">
        <f>'2M - SGS'!BE82</f>
        <v>8.6751999999999996E-2</v>
      </c>
      <c r="BF82" s="343">
        <f>'2M - SGS'!BF82</f>
        <v>6.9401000000000004E-2</v>
      </c>
      <c r="BG82" s="343">
        <f>'2M - SGS'!BG82</f>
        <v>8.2907999999999996E-2</v>
      </c>
      <c r="BH82" s="343">
        <f>'2M - SGS'!BH82</f>
        <v>0.100507</v>
      </c>
      <c r="BI82" s="343">
        <f>'2M - SGS'!BI82</f>
        <v>8.7251999999999996E-2</v>
      </c>
      <c r="BJ82" s="343">
        <f>'2M - SGS'!BJ82</f>
        <v>9.6703999999999998E-2</v>
      </c>
      <c r="BK82" s="343">
        <f>'2M - SGS'!BK82</f>
        <v>0.106265</v>
      </c>
      <c r="BL82" s="343">
        <f>'2M - SGS'!BL82</f>
        <v>8.2161999999999999E-2</v>
      </c>
      <c r="BM82" s="343">
        <f>'2M - SGS'!BM82</f>
        <v>7.0887000000000006E-2</v>
      </c>
      <c r="BN82" s="343">
        <f>'2M - SGS'!BN82</f>
        <v>6.8145999999999998E-2</v>
      </c>
      <c r="BO82" s="343">
        <f>'2M - SGS'!BO82</f>
        <v>8.1852999999999995E-2</v>
      </c>
      <c r="BP82" s="343">
        <f>'2M - SGS'!BP82</f>
        <v>6.7163E-2</v>
      </c>
      <c r="BQ82" s="343">
        <f>'2M - SGS'!BQ82</f>
        <v>8.6751999999999996E-2</v>
      </c>
      <c r="BR82" s="343">
        <f>'2M - SGS'!BR82</f>
        <v>6.9401000000000004E-2</v>
      </c>
      <c r="BS82" s="343">
        <f>'2M - SGS'!BS82</f>
        <v>8.2907999999999996E-2</v>
      </c>
      <c r="BT82" s="343">
        <f>'2M - SGS'!BT82</f>
        <v>0.100507</v>
      </c>
      <c r="BU82" s="343">
        <f>'2M - SGS'!BU82</f>
        <v>8.7251999999999996E-2</v>
      </c>
      <c r="BV82" s="343">
        <f>'2M - SGS'!BV82</f>
        <v>9.6703999999999998E-2</v>
      </c>
      <c r="BW82" s="343">
        <f>'2M - SGS'!BW82</f>
        <v>0.106265</v>
      </c>
      <c r="BX82" s="343">
        <f>'2M - SGS'!BX82</f>
        <v>8.2161999999999999E-2</v>
      </c>
      <c r="BY82" s="343">
        <f>'2M - SGS'!BY82</f>
        <v>7.0887000000000006E-2</v>
      </c>
      <c r="BZ82" s="343">
        <f>'2M - SGS'!BZ82</f>
        <v>6.8145999999999998E-2</v>
      </c>
      <c r="CA82" s="343">
        <f>'2M - SGS'!CA82</f>
        <v>8.1852999999999995E-2</v>
      </c>
      <c r="CB82" s="343">
        <f>'2M - SGS'!CB82</f>
        <v>6.7163E-2</v>
      </c>
      <c r="CC82" s="343">
        <f>'2M - SGS'!CC82</f>
        <v>8.6751999999999996E-2</v>
      </c>
      <c r="CD82" s="343">
        <f>'2M - SGS'!CD82</f>
        <v>6.9401000000000004E-2</v>
      </c>
      <c r="CE82" s="343">
        <f>'2M - SGS'!CE82</f>
        <v>8.2907999999999996E-2</v>
      </c>
      <c r="CF82" s="343">
        <f>'2M - SGS'!CF82</f>
        <v>0.100507</v>
      </c>
      <c r="CG82" s="343">
        <f>'2M - SGS'!CG82</f>
        <v>8.7251999999999996E-2</v>
      </c>
      <c r="CH82" s="344">
        <f>'2M - SGS'!CH82</f>
        <v>9.6703999999999998E-2</v>
      </c>
      <c r="CJ82" s="249">
        <f t="shared" si="104"/>
        <v>1</v>
      </c>
    </row>
    <row r="83" spans="1:88" ht="15.6" x14ac:dyDescent="0.3">
      <c r="A83" s="572"/>
      <c r="B83" s="14" t="str">
        <f t="shared" si="103"/>
        <v>Heating</v>
      </c>
      <c r="C83" s="343">
        <f>'2M - SGS'!C83</f>
        <v>0.210397</v>
      </c>
      <c r="D83" s="343">
        <f>'2M - SGS'!D83</f>
        <v>0.17743600000000001</v>
      </c>
      <c r="E83" s="343">
        <f>'2M - SGS'!E83</f>
        <v>0.13192400000000001</v>
      </c>
      <c r="F83" s="343">
        <f>'2M - SGS'!F83</f>
        <v>5.9718E-2</v>
      </c>
      <c r="G83" s="343">
        <f>'2M - SGS'!G83</f>
        <v>2.6769000000000001E-2</v>
      </c>
      <c r="H83" s="343">
        <f>'2M - SGS'!H83</f>
        <v>4.2950000000000002E-3</v>
      </c>
      <c r="I83" s="343">
        <f>'2M - SGS'!I83</f>
        <v>2.895E-3</v>
      </c>
      <c r="J83" s="343">
        <f>'2M - SGS'!J83</f>
        <v>3.4320000000000002E-3</v>
      </c>
      <c r="K83" s="343">
        <f>'2M - SGS'!K83</f>
        <v>9.4020000000000006E-3</v>
      </c>
      <c r="L83" s="343">
        <f>'2M - SGS'!L83</f>
        <v>5.5496999999999998E-2</v>
      </c>
      <c r="M83" s="343">
        <f>'2M - SGS'!M83</f>
        <v>0.115452</v>
      </c>
      <c r="N83" s="343">
        <f>'2M - SGS'!N83</f>
        <v>0.20278099999999999</v>
      </c>
      <c r="O83" s="343">
        <f>'2M - SGS'!O83</f>
        <v>0.210397</v>
      </c>
      <c r="P83" s="343">
        <f>'2M - SGS'!P83</f>
        <v>0.17743600000000001</v>
      </c>
      <c r="Q83" s="343">
        <f>'2M - SGS'!Q83</f>
        <v>0.13192400000000001</v>
      </c>
      <c r="R83" s="343">
        <f>'2M - SGS'!R83</f>
        <v>5.9718E-2</v>
      </c>
      <c r="S83" s="343">
        <f>'2M - SGS'!S83</f>
        <v>2.6769000000000001E-2</v>
      </c>
      <c r="T83" s="343">
        <f>'2M - SGS'!T83</f>
        <v>4.2950000000000002E-3</v>
      </c>
      <c r="U83" s="343">
        <f>'2M - SGS'!U83</f>
        <v>2.895E-3</v>
      </c>
      <c r="V83" s="343">
        <f>'2M - SGS'!V83</f>
        <v>3.4320000000000002E-3</v>
      </c>
      <c r="W83" s="343">
        <f>'2M - SGS'!W83</f>
        <v>9.4020000000000006E-3</v>
      </c>
      <c r="X83" s="343">
        <f>'2M - SGS'!X83</f>
        <v>5.5496999999999998E-2</v>
      </c>
      <c r="Y83" s="343">
        <f>'2M - SGS'!Y83</f>
        <v>0.115452</v>
      </c>
      <c r="Z83" s="343">
        <f>'2M - SGS'!Z83</f>
        <v>0.20278099999999999</v>
      </c>
      <c r="AA83" s="343">
        <f>'2M - SGS'!AA83</f>
        <v>0.210397</v>
      </c>
      <c r="AB83" s="343">
        <f>'2M - SGS'!AB83</f>
        <v>0.17743600000000001</v>
      </c>
      <c r="AC83" s="343">
        <f>'2M - SGS'!AC83</f>
        <v>0.13192400000000001</v>
      </c>
      <c r="AD83" s="343">
        <f>'2M - SGS'!AD83</f>
        <v>5.9718E-2</v>
      </c>
      <c r="AE83" s="343">
        <f>'2M - SGS'!AE83</f>
        <v>2.6769000000000001E-2</v>
      </c>
      <c r="AF83" s="343">
        <f>'2M - SGS'!AF83</f>
        <v>4.2950000000000002E-3</v>
      </c>
      <c r="AG83" s="343">
        <f>'2M - SGS'!AG83</f>
        <v>2.895E-3</v>
      </c>
      <c r="AH83" s="343">
        <f>'2M - SGS'!AH83</f>
        <v>3.4320000000000002E-3</v>
      </c>
      <c r="AI83" s="343">
        <f>'2M - SGS'!AI83</f>
        <v>9.4020000000000006E-3</v>
      </c>
      <c r="AJ83" s="343">
        <f>'2M - SGS'!AJ83</f>
        <v>5.5496999999999998E-2</v>
      </c>
      <c r="AK83" s="343">
        <f>'2M - SGS'!AK83</f>
        <v>0.115452</v>
      </c>
      <c r="AL83" s="343">
        <f>'2M - SGS'!AL83</f>
        <v>0.20278099999999999</v>
      </c>
      <c r="AM83" s="343">
        <f>'2M - SGS'!AM83</f>
        <v>0.210397</v>
      </c>
      <c r="AN83" s="343">
        <f>'2M - SGS'!AN83</f>
        <v>0.17743600000000001</v>
      </c>
      <c r="AO83" s="343">
        <f>'2M - SGS'!AO83</f>
        <v>0.13192400000000001</v>
      </c>
      <c r="AP83" s="343">
        <f>'2M - SGS'!AP83</f>
        <v>5.9718E-2</v>
      </c>
      <c r="AQ83" s="343">
        <f>'2M - SGS'!AQ83</f>
        <v>2.6769000000000001E-2</v>
      </c>
      <c r="AR83" s="343">
        <f>'2M - SGS'!AR83</f>
        <v>4.2950000000000002E-3</v>
      </c>
      <c r="AS83" s="343">
        <f>'2M - SGS'!AS83</f>
        <v>2.895E-3</v>
      </c>
      <c r="AT83" s="343">
        <f>'2M - SGS'!AT83</f>
        <v>3.4320000000000002E-3</v>
      </c>
      <c r="AU83" s="343">
        <f>'2M - SGS'!AU83</f>
        <v>9.4020000000000006E-3</v>
      </c>
      <c r="AV83" s="343">
        <f>'2M - SGS'!AV83</f>
        <v>5.5496999999999998E-2</v>
      </c>
      <c r="AW83" s="343">
        <f>'2M - SGS'!AW83</f>
        <v>0.115452</v>
      </c>
      <c r="AX83" s="343">
        <f>'2M - SGS'!AX83</f>
        <v>0.20278099999999999</v>
      </c>
      <c r="AY83" s="343">
        <f>'2M - SGS'!AY83</f>
        <v>0.210397</v>
      </c>
      <c r="AZ83" s="343">
        <f>'2M - SGS'!AZ83</f>
        <v>0.17743600000000001</v>
      </c>
      <c r="BA83" s="343">
        <f>'2M - SGS'!BA83</f>
        <v>0.13192400000000001</v>
      </c>
      <c r="BB83" s="343">
        <f>'2M - SGS'!BB83</f>
        <v>5.9718E-2</v>
      </c>
      <c r="BC83" s="343">
        <f>'2M - SGS'!BC83</f>
        <v>2.6769000000000001E-2</v>
      </c>
      <c r="BD83" s="343">
        <f>'2M - SGS'!BD83</f>
        <v>4.2950000000000002E-3</v>
      </c>
      <c r="BE83" s="343">
        <f>'2M - SGS'!BE83</f>
        <v>2.895E-3</v>
      </c>
      <c r="BF83" s="343">
        <f>'2M - SGS'!BF83</f>
        <v>3.4320000000000002E-3</v>
      </c>
      <c r="BG83" s="343">
        <f>'2M - SGS'!BG83</f>
        <v>9.4020000000000006E-3</v>
      </c>
      <c r="BH83" s="343">
        <f>'2M - SGS'!BH83</f>
        <v>5.5496999999999998E-2</v>
      </c>
      <c r="BI83" s="343">
        <f>'2M - SGS'!BI83</f>
        <v>0.115452</v>
      </c>
      <c r="BJ83" s="343">
        <f>'2M - SGS'!BJ83</f>
        <v>0.20278099999999999</v>
      </c>
      <c r="BK83" s="343">
        <f>'2M - SGS'!BK83</f>
        <v>0.210397</v>
      </c>
      <c r="BL83" s="343">
        <f>'2M - SGS'!BL83</f>
        <v>0.17743600000000001</v>
      </c>
      <c r="BM83" s="343">
        <f>'2M - SGS'!BM83</f>
        <v>0.13192400000000001</v>
      </c>
      <c r="BN83" s="343">
        <f>'2M - SGS'!BN83</f>
        <v>5.9718E-2</v>
      </c>
      <c r="BO83" s="343">
        <f>'2M - SGS'!BO83</f>
        <v>2.6769000000000001E-2</v>
      </c>
      <c r="BP83" s="343">
        <f>'2M - SGS'!BP83</f>
        <v>4.2950000000000002E-3</v>
      </c>
      <c r="BQ83" s="343">
        <f>'2M - SGS'!BQ83</f>
        <v>2.895E-3</v>
      </c>
      <c r="BR83" s="343">
        <f>'2M - SGS'!BR83</f>
        <v>3.4320000000000002E-3</v>
      </c>
      <c r="BS83" s="343">
        <f>'2M - SGS'!BS83</f>
        <v>9.4020000000000006E-3</v>
      </c>
      <c r="BT83" s="343">
        <f>'2M - SGS'!BT83</f>
        <v>5.5496999999999998E-2</v>
      </c>
      <c r="BU83" s="343">
        <f>'2M - SGS'!BU83</f>
        <v>0.115452</v>
      </c>
      <c r="BV83" s="343">
        <f>'2M - SGS'!BV83</f>
        <v>0.20278099999999999</v>
      </c>
      <c r="BW83" s="343">
        <f>'2M - SGS'!BW83</f>
        <v>0.210397</v>
      </c>
      <c r="BX83" s="343">
        <f>'2M - SGS'!BX83</f>
        <v>0.17743600000000001</v>
      </c>
      <c r="BY83" s="343">
        <f>'2M - SGS'!BY83</f>
        <v>0.13192400000000001</v>
      </c>
      <c r="BZ83" s="343">
        <f>'2M - SGS'!BZ83</f>
        <v>5.9718E-2</v>
      </c>
      <c r="CA83" s="343">
        <f>'2M - SGS'!CA83</f>
        <v>2.6769000000000001E-2</v>
      </c>
      <c r="CB83" s="343">
        <f>'2M - SGS'!CB83</f>
        <v>4.2950000000000002E-3</v>
      </c>
      <c r="CC83" s="343">
        <f>'2M - SGS'!CC83</f>
        <v>2.895E-3</v>
      </c>
      <c r="CD83" s="343">
        <f>'2M - SGS'!CD83</f>
        <v>3.4320000000000002E-3</v>
      </c>
      <c r="CE83" s="343">
        <f>'2M - SGS'!CE83</f>
        <v>9.4020000000000006E-3</v>
      </c>
      <c r="CF83" s="343">
        <f>'2M - SGS'!CF83</f>
        <v>5.5496999999999998E-2</v>
      </c>
      <c r="CG83" s="343">
        <f>'2M - SGS'!CG83</f>
        <v>0.115452</v>
      </c>
      <c r="CH83" s="344">
        <f>'2M - SGS'!CH83</f>
        <v>0.20278099999999999</v>
      </c>
      <c r="CJ83" s="249">
        <f t="shared" si="104"/>
        <v>0.99999800000000016</v>
      </c>
    </row>
    <row r="84" spans="1:88" ht="15.6" x14ac:dyDescent="0.3">
      <c r="A84" s="572"/>
      <c r="B84" s="14" t="str">
        <f t="shared" si="103"/>
        <v>HVAC</v>
      </c>
      <c r="C84" s="343">
        <f>'2M - SGS'!C84</f>
        <v>0.107824</v>
      </c>
      <c r="D84" s="343">
        <f>'2M - SGS'!D84</f>
        <v>9.1051999999999994E-2</v>
      </c>
      <c r="E84" s="343">
        <f>'2M - SGS'!E84</f>
        <v>7.1135000000000004E-2</v>
      </c>
      <c r="F84" s="343">
        <f>'2M - SGS'!F84</f>
        <v>4.1179E-2</v>
      </c>
      <c r="G84" s="343">
        <f>'2M - SGS'!G84</f>
        <v>4.4423999999999998E-2</v>
      </c>
      <c r="H84" s="343">
        <f>'2M - SGS'!H84</f>
        <v>0.106128</v>
      </c>
      <c r="I84" s="343">
        <f>'2M - SGS'!I84</f>
        <v>0.14288100000000001</v>
      </c>
      <c r="J84" s="343">
        <f>'2M - SGS'!J84</f>
        <v>0.133494</v>
      </c>
      <c r="K84" s="343">
        <f>'2M - SGS'!K84</f>
        <v>5.781E-2</v>
      </c>
      <c r="L84" s="343">
        <f>'2M - SGS'!L84</f>
        <v>3.8018000000000003E-2</v>
      </c>
      <c r="M84" s="343">
        <f>'2M - SGS'!M84</f>
        <v>6.2103999999999999E-2</v>
      </c>
      <c r="N84" s="343">
        <f>'2M - SGS'!N84</f>
        <v>0.10395</v>
      </c>
      <c r="O84" s="343">
        <f>'2M - SGS'!O84</f>
        <v>0.107824</v>
      </c>
      <c r="P84" s="343">
        <f>'2M - SGS'!P84</f>
        <v>9.1051999999999994E-2</v>
      </c>
      <c r="Q84" s="343">
        <f>'2M - SGS'!Q84</f>
        <v>7.1135000000000004E-2</v>
      </c>
      <c r="R84" s="343">
        <f>'2M - SGS'!R84</f>
        <v>4.1179E-2</v>
      </c>
      <c r="S84" s="343">
        <f>'2M - SGS'!S84</f>
        <v>4.4423999999999998E-2</v>
      </c>
      <c r="T84" s="343">
        <f>'2M - SGS'!T84</f>
        <v>0.106128</v>
      </c>
      <c r="U84" s="343">
        <f>'2M - SGS'!U84</f>
        <v>0.14288100000000001</v>
      </c>
      <c r="V84" s="343">
        <f>'2M - SGS'!V84</f>
        <v>0.133494</v>
      </c>
      <c r="W84" s="343">
        <f>'2M - SGS'!W84</f>
        <v>5.781E-2</v>
      </c>
      <c r="X84" s="343">
        <f>'2M - SGS'!X84</f>
        <v>3.8018000000000003E-2</v>
      </c>
      <c r="Y84" s="343">
        <f>'2M - SGS'!Y84</f>
        <v>6.2103999999999999E-2</v>
      </c>
      <c r="Z84" s="343">
        <f>'2M - SGS'!Z84</f>
        <v>0.10395</v>
      </c>
      <c r="AA84" s="343">
        <f>'2M - SGS'!AA84</f>
        <v>0.107824</v>
      </c>
      <c r="AB84" s="343">
        <f>'2M - SGS'!AB84</f>
        <v>9.1051999999999994E-2</v>
      </c>
      <c r="AC84" s="343">
        <f>'2M - SGS'!AC84</f>
        <v>7.1135000000000004E-2</v>
      </c>
      <c r="AD84" s="343">
        <f>'2M - SGS'!AD84</f>
        <v>4.1179E-2</v>
      </c>
      <c r="AE84" s="343">
        <f>'2M - SGS'!AE84</f>
        <v>4.4423999999999998E-2</v>
      </c>
      <c r="AF84" s="343">
        <f>'2M - SGS'!AF84</f>
        <v>0.106128</v>
      </c>
      <c r="AG84" s="343">
        <f>'2M - SGS'!AG84</f>
        <v>0.14288100000000001</v>
      </c>
      <c r="AH84" s="343">
        <f>'2M - SGS'!AH84</f>
        <v>0.133494</v>
      </c>
      <c r="AI84" s="343">
        <f>'2M - SGS'!AI84</f>
        <v>5.781E-2</v>
      </c>
      <c r="AJ84" s="343">
        <f>'2M - SGS'!AJ84</f>
        <v>3.8018000000000003E-2</v>
      </c>
      <c r="AK84" s="343">
        <f>'2M - SGS'!AK84</f>
        <v>6.2103999999999999E-2</v>
      </c>
      <c r="AL84" s="343">
        <f>'2M - SGS'!AL84</f>
        <v>0.10395</v>
      </c>
      <c r="AM84" s="343">
        <f>'2M - SGS'!AM84</f>
        <v>0.107824</v>
      </c>
      <c r="AN84" s="343">
        <f>'2M - SGS'!AN84</f>
        <v>9.1051999999999994E-2</v>
      </c>
      <c r="AO84" s="343">
        <f>'2M - SGS'!AO84</f>
        <v>7.1135000000000004E-2</v>
      </c>
      <c r="AP84" s="343">
        <f>'2M - SGS'!AP84</f>
        <v>4.1179E-2</v>
      </c>
      <c r="AQ84" s="343">
        <f>'2M - SGS'!AQ84</f>
        <v>4.4423999999999998E-2</v>
      </c>
      <c r="AR84" s="343">
        <f>'2M - SGS'!AR84</f>
        <v>0.106128</v>
      </c>
      <c r="AS84" s="343">
        <f>'2M - SGS'!AS84</f>
        <v>0.14288100000000001</v>
      </c>
      <c r="AT84" s="343">
        <f>'2M - SGS'!AT84</f>
        <v>0.133494</v>
      </c>
      <c r="AU84" s="343">
        <f>'2M - SGS'!AU84</f>
        <v>5.781E-2</v>
      </c>
      <c r="AV84" s="343">
        <f>'2M - SGS'!AV84</f>
        <v>3.8018000000000003E-2</v>
      </c>
      <c r="AW84" s="343">
        <f>'2M - SGS'!AW84</f>
        <v>6.2103999999999999E-2</v>
      </c>
      <c r="AX84" s="343">
        <f>'2M - SGS'!AX84</f>
        <v>0.10395</v>
      </c>
      <c r="AY84" s="343">
        <f>'2M - SGS'!AY84</f>
        <v>0.107824</v>
      </c>
      <c r="AZ84" s="343">
        <f>'2M - SGS'!AZ84</f>
        <v>9.1051999999999994E-2</v>
      </c>
      <c r="BA84" s="343">
        <f>'2M - SGS'!BA84</f>
        <v>7.1135000000000004E-2</v>
      </c>
      <c r="BB84" s="343">
        <f>'2M - SGS'!BB84</f>
        <v>4.1179E-2</v>
      </c>
      <c r="BC84" s="343">
        <f>'2M - SGS'!BC84</f>
        <v>4.4423999999999998E-2</v>
      </c>
      <c r="BD84" s="343">
        <f>'2M - SGS'!BD84</f>
        <v>0.106128</v>
      </c>
      <c r="BE84" s="343">
        <f>'2M - SGS'!BE84</f>
        <v>0.14288100000000001</v>
      </c>
      <c r="BF84" s="343">
        <f>'2M - SGS'!BF84</f>
        <v>0.133494</v>
      </c>
      <c r="BG84" s="343">
        <f>'2M - SGS'!BG84</f>
        <v>5.781E-2</v>
      </c>
      <c r="BH84" s="343">
        <f>'2M - SGS'!BH84</f>
        <v>3.8018000000000003E-2</v>
      </c>
      <c r="BI84" s="343">
        <f>'2M - SGS'!BI84</f>
        <v>6.2103999999999999E-2</v>
      </c>
      <c r="BJ84" s="343">
        <f>'2M - SGS'!BJ84</f>
        <v>0.10395</v>
      </c>
      <c r="BK84" s="343">
        <f>'2M - SGS'!BK84</f>
        <v>0.107824</v>
      </c>
      <c r="BL84" s="343">
        <f>'2M - SGS'!BL84</f>
        <v>9.1051999999999994E-2</v>
      </c>
      <c r="BM84" s="343">
        <f>'2M - SGS'!BM84</f>
        <v>7.1135000000000004E-2</v>
      </c>
      <c r="BN84" s="343">
        <f>'2M - SGS'!BN84</f>
        <v>4.1179E-2</v>
      </c>
      <c r="BO84" s="343">
        <f>'2M - SGS'!BO84</f>
        <v>4.4423999999999998E-2</v>
      </c>
      <c r="BP84" s="343">
        <f>'2M - SGS'!BP84</f>
        <v>0.106128</v>
      </c>
      <c r="BQ84" s="343">
        <f>'2M - SGS'!BQ84</f>
        <v>0.14288100000000001</v>
      </c>
      <c r="BR84" s="343">
        <f>'2M - SGS'!BR84</f>
        <v>0.133494</v>
      </c>
      <c r="BS84" s="343">
        <f>'2M - SGS'!BS84</f>
        <v>5.781E-2</v>
      </c>
      <c r="BT84" s="343">
        <f>'2M - SGS'!BT84</f>
        <v>3.8018000000000003E-2</v>
      </c>
      <c r="BU84" s="343">
        <f>'2M - SGS'!BU84</f>
        <v>6.2103999999999999E-2</v>
      </c>
      <c r="BV84" s="343">
        <f>'2M - SGS'!BV84</f>
        <v>0.10395</v>
      </c>
      <c r="BW84" s="343">
        <f>'2M - SGS'!BW84</f>
        <v>0.107824</v>
      </c>
      <c r="BX84" s="343">
        <f>'2M - SGS'!BX84</f>
        <v>9.1051999999999994E-2</v>
      </c>
      <c r="BY84" s="343">
        <f>'2M - SGS'!BY84</f>
        <v>7.1135000000000004E-2</v>
      </c>
      <c r="BZ84" s="343">
        <f>'2M - SGS'!BZ84</f>
        <v>4.1179E-2</v>
      </c>
      <c r="CA84" s="343">
        <f>'2M - SGS'!CA84</f>
        <v>4.4423999999999998E-2</v>
      </c>
      <c r="CB84" s="343">
        <f>'2M - SGS'!CB84</f>
        <v>0.106128</v>
      </c>
      <c r="CC84" s="343">
        <f>'2M - SGS'!CC84</f>
        <v>0.14288100000000001</v>
      </c>
      <c r="CD84" s="343">
        <f>'2M - SGS'!CD84</f>
        <v>0.133494</v>
      </c>
      <c r="CE84" s="343">
        <f>'2M - SGS'!CE84</f>
        <v>5.781E-2</v>
      </c>
      <c r="CF84" s="343">
        <f>'2M - SGS'!CF84</f>
        <v>3.8018000000000003E-2</v>
      </c>
      <c r="CG84" s="343">
        <f>'2M - SGS'!CG84</f>
        <v>6.2103999999999999E-2</v>
      </c>
      <c r="CH84" s="344">
        <f>'2M - SGS'!CH84</f>
        <v>0.10395</v>
      </c>
      <c r="CJ84" s="249">
        <f t="shared" si="104"/>
        <v>0.99999900000000008</v>
      </c>
    </row>
    <row r="85" spans="1:88" ht="15.6" x14ac:dyDescent="0.3">
      <c r="A85" s="572"/>
      <c r="B85" s="14" t="str">
        <f t="shared" si="103"/>
        <v>Lighting</v>
      </c>
      <c r="C85" s="343">
        <f>'2M - SGS'!C85</f>
        <v>9.3563999999999994E-2</v>
      </c>
      <c r="D85" s="343">
        <f>'2M - SGS'!D85</f>
        <v>7.2162000000000004E-2</v>
      </c>
      <c r="E85" s="343">
        <f>'2M - SGS'!E85</f>
        <v>7.8372999999999998E-2</v>
      </c>
      <c r="F85" s="343">
        <f>'2M - SGS'!F85</f>
        <v>7.6534000000000005E-2</v>
      </c>
      <c r="G85" s="343">
        <f>'2M - SGS'!G85</f>
        <v>9.4246999999999997E-2</v>
      </c>
      <c r="H85" s="343">
        <f>'2M - SGS'!H85</f>
        <v>7.5599E-2</v>
      </c>
      <c r="I85" s="343">
        <f>'2M - SGS'!I85</f>
        <v>9.6199999999999994E-2</v>
      </c>
      <c r="J85" s="343">
        <f>'2M - SGS'!J85</f>
        <v>7.7077999999999994E-2</v>
      </c>
      <c r="K85" s="343">
        <f>'2M - SGS'!K85</f>
        <v>8.1374000000000002E-2</v>
      </c>
      <c r="L85" s="343">
        <f>'2M - SGS'!L85</f>
        <v>9.4072000000000003E-2</v>
      </c>
      <c r="M85" s="343">
        <f>'2M - SGS'!M85</f>
        <v>7.6706999999999997E-2</v>
      </c>
      <c r="N85" s="343">
        <f>'2M - SGS'!N85</f>
        <v>8.4089999999999998E-2</v>
      </c>
      <c r="O85" s="343">
        <f>'2M - SGS'!O85</f>
        <v>9.3563999999999994E-2</v>
      </c>
      <c r="P85" s="343">
        <f>'2M - SGS'!P85</f>
        <v>7.2162000000000004E-2</v>
      </c>
      <c r="Q85" s="343">
        <f>'2M - SGS'!Q85</f>
        <v>7.8372999999999998E-2</v>
      </c>
      <c r="R85" s="343">
        <f>'2M - SGS'!R85</f>
        <v>7.6534000000000005E-2</v>
      </c>
      <c r="S85" s="343">
        <f>'2M - SGS'!S85</f>
        <v>9.4246999999999997E-2</v>
      </c>
      <c r="T85" s="343">
        <f>'2M - SGS'!T85</f>
        <v>7.5599E-2</v>
      </c>
      <c r="U85" s="343">
        <f>'2M - SGS'!U85</f>
        <v>9.6199999999999994E-2</v>
      </c>
      <c r="V85" s="343">
        <f>'2M - SGS'!V85</f>
        <v>7.7077999999999994E-2</v>
      </c>
      <c r="W85" s="343">
        <f>'2M - SGS'!W85</f>
        <v>8.1374000000000002E-2</v>
      </c>
      <c r="X85" s="343">
        <f>'2M - SGS'!X85</f>
        <v>9.4072000000000003E-2</v>
      </c>
      <c r="Y85" s="343">
        <f>'2M - SGS'!Y85</f>
        <v>7.6706999999999997E-2</v>
      </c>
      <c r="Z85" s="343">
        <f>'2M - SGS'!Z85</f>
        <v>8.4089999999999998E-2</v>
      </c>
      <c r="AA85" s="343">
        <f>'2M - SGS'!AA85</f>
        <v>9.3563999999999994E-2</v>
      </c>
      <c r="AB85" s="343">
        <f>'2M - SGS'!AB85</f>
        <v>7.2162000000000004E-2</v>
      </c>
      <c r="AC85" s="343">
        <f>'2M - SGS'!AC85</f>
        <v>7.8372999999999998E-2</v>
      </c>
      <c r="AD85" s="343">
        <f>'2M - SGS'!AD85</f>
        <v>7.6534000000000005E-2</v>
      </c>
      <c r="AE85" s="343">
        <f>'2M - SGS'!AE85</f>
        <v>9.4246999999999997E-2</v>
      </c>
      <c r="AF85" s="343">
        <f>'2M - SGS'!AF85</f>
        <v>7.5599E-2</v>
      </c>
      <c r="AG85" s="343">
        <f>'2M - SGS'!AG85</f>
        <v>9.6199999999999994E-2</v>
      </c>
      <c r="AH85" s="343">
        <f>'2M - SGS'!AH85</f>
        <v>7.7077999999999994E-2</v>
      </c>
      <c r="AI85" s="343">
        <f>'2M - SGS'!AI85</f>
        <v>8.1374000000000002E-2</v>
      </c>
      <c r="AJ85" s="343">
        <f>'2M - SGS'!AJ85</f>
        <v>9.4072000000000003E-2</v>
      </c>
      <c r="AK85" s="343">
        <f>'2M - SGS'!AK85</f>
        <v>7.6706999999999997E-2</v>
      </c>
      <c r="AL85" s="343">
        <f>'2M - SGS'!AL85</f>
        <v>8.4089999999999998E-2</v>
      </c>
      <c r="AM85" s="343">
        <f>'2M - SGS'!AM85</f>
        <v>9.3563999999999994E-2</v>
      </c>
      <c r="AN85" s="343">
        <f>'2M - SGS'!AN85</f>
        <v>7.2162000000000004E-2</v>
      </c>
      <c r="AO85" s="343">
        <f>'2M - SGS'!AO85</f>
        <v>7.8372999999999998E-2</v>
      </c>
      <c r="AP85" s="343">
        <f>'2M - SGS'!AP85</f>
        <v>7.6534000000000005E-2</v>
      </c>
      <c r="AQ85" s="343">
        <f>'2M - SGS'!AQ85</f>
        <v>9.4246999999999997E-2</v>
      </c>
      <c r="AR85" s="343">
        <f>'2M - SGS'!AR85</f>
        <v>7.5599E-2</v>
      </c>
      <c r="AS85" s="343">
        <f>'2M - SGS'!AS85</f>
        <v>9.6199999999999994E-2</v>
      </c>
      <c r="AT85" s="343">
        <f>'2M - SGS'!AT85</f>
        <v>7.7077999999999994E-2</v>
      </c>
      <c r="AU85" s="343">
        <f>'2M - SGS'!AU85</f>
        <v>8.1374000000000002E-2</v>
      </c>
      <c r="AV85" s="343">
        <f>'2M - SGS'!AV85</f>
        <v>9.4072000000000003E-2</v>
      </c>
      <c r="AW85" s="343">
        <f>'2M - SGS'!AW85</f>
        <v>7.6706999999999997E-2</v>
      </c>
      <c r="AX85" s="343">
        <f>'2M - SGS'!AX85</f>
        <v>8.4089999999999998E-2</v>
      </c>
      <c r="AY85" s="343">
        <f>'2M - SGS'!AY85</f>
        <v>9.3563999999999994E-2</v>
      </c>
      <c r="AZ85" s="343">
        <f>'2M - SGS'!AZ85</f>
        <v>7.2162000000000004E-2</v>
      </c>
      <c r="BA85" s="343">
        <f>'2M - SGS'!BA85</f>
        <v>7.8372999999999998E-2</v>
      </c>
      <c r="BB85" s="343">
        <f>'2M - SGS'!BB85</f>
        <v>7.6534000000000005E-2</v>
      </c>
      <c r="BC85" s="343">
        <f>'2M - SGS'!BC85</f>
        <v>9.4246999999999997E-2</v>
      </c>
      <c r="BD85" s="343">
        <f>'2M - SGS'!BD85</f>
        <v>7.5599E-2</v>
      </c>
      <c r="BE85" s="343">
        <f>'2M - SGS'!BE85</f>
        <v>9.6199999999999994E-2</v>
      </c>
      <c r="BF85" s="343">
        <f>'2M - SGS'!BF85</f>
        <v>7.7077999999999994E-2</v>
      </c>
      <c r="BG85" s="343">
        <f>'2M - SGS'!BG85</f>
        <v>8.1374000000000002E-2</v>
      </c>
      <c r="BH85" s="343">
        <f>'2M - SGS'!BH85</f>
        <v>9.4072000000000003E-2</v>
      </c>
      <c r="BI85" s="343">
        <f>'2M - SGS'!BI85</f>
        <v>7.6706999999999997E-2</v>
      </c>
      <c r="BJ85" s="343">
        <f>'2M - SGS'!BJ85</f>
        <v>8.4089999999999998E-2</v>
      </c>
      <c r="BK85" s="343">
        <f>'2M - SGS'!BK85</f>
        <v>9.3563999999999994E-2</v>
      </c>
      <c r="BL85" s="343">
        <f>'2M - SGS'!BL85</f>
        <v>7.2162000000000004E-2</v>
      </c>
      <c r="BM85" s="343">
        <f>'2M - SGS'!BM85</f>
        <v>7.8372999999999998E-2</v>
      </c>
      <c r="BN85" s="343">
        <f>'2M - SGS'!BN85</f>
        <v>7.6534000000000005E-2</v>
      </c>
      <c r="BO85" s="343">
        <f>'2M - SGS'!BO85</f>
        <v>9.4246999999999997E-2</v>
      </c>
      <c r="BP85" s="343">
        <f>'2M - SGS'!BP85</f>
        <v>7.5599E-2</v>
      </c>
      <c r="BQ85" s="343">
        <f>'2M - SGS'!BQ85</f>
        <v>9.6199999999999994E-2</v>
      </c>
      <c r="BR85" s="343">
        <f>'2M - SGS'!BR85</f>
        <v>7.7077999999999994E-2</v>
      </c>
      <c r="BS85" s="343">
        <f>'2M - SGS'!BS85</f>
        <v>8.1374000000000002E-2</v>
      </c>
      <c r="BT85" s="343">
        <f>'2M - SGS'!BT85</f>
        <v>9.4072000000000003E-2</v>
      </c>
      <c r="BU85" s="343">
        <f>'2M - SGS'!BU85</f>
        <v>7.6706999999999997E-2</v>
      </c>
      <c r="BV85" s="343">
        <f>'2M - SGS'!BV85</f>
        <v>8.4089999999999998E-2</v>
      </c>
      <c r="BW85" s="343">
        <f>'2M - SGS'!BW85</f>
        <v>9.3563999999999994E-2</v>
      </c>
      <c r="BX85" s="343">
        <f>'2M - SGS'!BX85</f>
        <v>7.2162000000000004E-2</v>
      </c>
      <c r="BY85" s="343">
        <f>'2M - SGS'!BY85</f>
        <v>7.8372999999999998E-2</v>
      </c>
      <c r="BZ85" s="343">
        <f>'2M - SGS'!BZ85</f>
        <v>7.6534000000000005E-2</v>
      </c>
      <c r="CA85" s="343">
        <f>'2M - SGS'!CA85</f>
        <v>9.4246999999999997E-2</v>
      </c>
      <c r="CB85" s="343">
        <f>'2M - SGS'!CB85</f>
        <v>7.5599E-2</v>
      </c>
      <c r="CC85" s="343">
        <f>'2M - SGS'!CC85</f>
        <v>9.6199999999999994E-2</v>
      </c>
      <c r="CD85" s="343">
        <f>'2M - SGS'!CD85</f>
        <v>7.7077999999999994E-2</v>
      </c>
      <c r="CE85" s="343">
        <f>'2M - SGS'!CE85</f>
        <v>8.1374000000000002E-2</v>
      </c>
      <c r="CF85" s="343">
        <f>'2M - SGS'!CF85</f>
        <v>9.4072000000000003E-2</v>
      </c>
      <c r="CG85" s="343">
        <f>'2M - SGS'!CG85</f>
        <v>7.6706999999999997E-2</v>
      </c>
      <c r="CH85" s="344">
        <f>'2M - SGS'!CH85</f>
        <v>8.4089999999999998E-2</v>
      </c>
      <c r="CJ85" s="249">
        <f t="shared" si="104"/>
        <v>1</v>
      </c>
    </row>
    <row r="86" spans="1:88" ht="15.6" x14ac:dyDescent="0.3">
      <c r="A86" s="572"/>
      <c r="B86" s="14" t="str">
        <f t="shared" si="103"/>
        <v>Miscellaneous</v>
      </c>
      <c r="C86" s="343">
        <f>'2M - SGS'!C86</f>
        <v>8.5109000000000004E-2</v>
      </c>
      <c r="D86" s="343">
        <f>'2M - SGS'!D86</f>
        <v>7.7715000000000006E-2</v>
      </c>
      <c r="E86" s="343">
        <f>'2M - SGS'!E86</f>
        <v>8.6136000000000004E-2</v>
      </c>
      <c r="F86" s="343">
        <f>'2M - SGS'!F86</f>
        <v>7.9796000000000006E-2</v>
      </c>
      <c r="G86" s="343">
        <f>'2M - SGS'!G86</f>
        <v>8.5334999999999994E-2</v>
      </c>
      <c r="H86" s="343">
        <f>'2M - SGS'!H86</f>
        <v>8.1994999999999998E-2</v>
      </c>
      <c r="I86" s="343">
        <f>'2M - SGS'!I86</f>
        <v>8.4098999999999993E-2</v>
      </c>
      <c r="J86" s="343">
        <f>'2M - SGS'!J86</f>
        <v>8.4198999999999996E-2</v>
      </c>
      <c r="K86" s="343">
        <f>'2M - SGS'!K86</f>
        <v>8.2512000000000002E-2</v>
      </c>
      <c r="L86" s="343">
        <f>'2M - SGS'!L86</f>
        <v>8.5277000000000006E-2</v>
      </c>
      <c r="M86" s="343">
        <f>'2M - SGS'!M86</f>
        <v>8.2588999999999996E-2</v>
      </c>
      <c r="N86" s="343">
        <f>'2M - SGS'!N86</f>
        <v>8.5237999999999994E-2</v>
      </c>
      <c r="O86" s="343">
        <f>'2M - SGS'!O86</f>
        <v>8.5109000000000004E-2</v>
      </c>
      <c r="P86" s="343">
        <f>'2M - SGS'!P86</f>
        <v>7.7715000000000006E-2</v>
      </c>
      <c r="Q86" s="343">
        <f>'2M - SGS'!Q86</f>
        <v>8.6136000000000004E-2</v>
      </c>
      <c r="R86" s="343">
        <f>'2M - SGS'!R86</f>
        <v>7.9796000000000006E-2</v>
      </c>
      <c r="S86" s="343">
        <f>'2M - SGS'!S86</f>
        <v>8.5334999999999994E-2</v>
      </c>
      <c r="T86" s="343">
        <f>'2M - SGS'!T86</f>
        <v>8.1994999999999998E-2</v>
      </c>
      <c r="U86" s="343">
        <f>'2M - SGS'!U86</f>
        <v>8.4098999999999993E-2</v>
      </c>
      <c r="V86" s="343">
        <f>'2M - SGS'!V86</f>
        <v>8.4198999999999996E-2</v>
      </c>
      <c r="W86" s="343">
        <f>'2M - SGS'!W86</f>
        <v>8.2512000000000002E-2</v>
      </c>
      <c r="X86" s="343">
        <f>'2M - SGS'!X86</f>
        <v>8.5277000000000006E-2</v>
      </c>
      <c r="Y86" s="343">
        <f>'2M - SGS'!Y86</f>
        <v>8.2588999999999996E-2</v>
      </c>
      <c r="Z86" s="343">
        <f>'2M - SGS'!Z86</f>
        <v>8.5237999999999994E-2</v>
      </c>
      <c r="AA86" s="343">
        <f>'2M - SGS'!AA86</f>
        <v>8.5109000000000004E-2</v>
      </c>
      <c r="AB86" s="343">
        <f>'2M - SGS'!AB86</f>
        <v>7.7715000000000006E-2</v>
      </c>
      <c r="AC86" s="343">
        <f>'2M - SGS'!AC86</f>
        <v>8.6136000000000004E-2</v>
      </c>
      <c r="AD86" s="343">
        <f>'2M - SGS'!AD86</f>
        <v>7.9796000000000006E-2</v>
      </c>
      <c r="AE86" s="343">
        <f>'2M - SGS'!AE86</f>
        <v>8.5334999999999994E-2</v>
      </c>
      <c r="AF86" s="343">
        <f>'2M - SGS'!AF86</f>
        <v>8.1994999999999998E-2</v>
      </c>
      <c r="AG86" s="343">
        <f>'2M - SGS'!AG86</f>
        <v>8.4098999999999993E-2</v>
      </c>
      <c r="AH86" s="343">
        <f>'2M - SGS'!AH86</f>
        <v>8.4198999999999996E-2</v>
      </c>
      <c r="AI86" s="343">
        <f>'2M - SGS'!AI86</f>
        <v>8.2512000000000002E-2</v>
      </c>
      <c r="AJ86" s="343">
        <f>'2M - SGS'!AJ86</f>
        <v>8.5277000000000006E-2</v>
      </c>
      <c r="AK86" s="343">
        <f>'2M - SGS'!AK86</f>
        <v>8.2588999999999996E-2</v>
      </c>
      <c r="AL86" s="343">
        <f>'2M - SGS'!AL86</f>
        <v>8.5237999999999994E-2</v>
      </c>
      <c r="AM86" s="343">
        <f>'2M - SGS'!AM86</f>
        <v>8.5109000000000004E-2</v>
      </c>
      <c r="AN86" s="343">
        <f>'2M - SGS'!AN86</f>
        <v>7.7715000000000006E-2</v>
      </c>
      <c r="AO86" s="343">
        <f>'2M - SGS'!AO86</f>
        <v>8.6136000000000004E-2</v>
      </c>
      <c r="AP86" s="343">
        <f>'2M - SGS'!AP86</f>
        <v>7.9796000000000006E-2</v>
      </c>
      <c r="AQ86" s="343">
        <f>'2M - SGS'!AQ86</f>
        <v>8.5334999999999994E-2</v>
      </c>
      <c r="AR86" s="343">
        <f>'2M - SGS'!AR86</f>
        <v>8.1994999999999998E-2</v>
      </c>
      <c r="AS86" s="343">
        <f>'2M - SGS'!AS86</f>
        <v>8.4098999999999993E-2</v>
      </c>
      <c r="AT86" s="343">
        <f>'2M - SGS'!AT86</f>
        <v>8.4198999999999996E-2</v>
      </c>
      <c r="AU86" s="343">
        <f>'2M - SGS'!AU86</f>
        <v>8.2512000000000002E-2</v>
      </c>
      <c r="AV86" s="343">
        <f>'2M - SGS'!AV86</f>
        <v>8.5277000000000006E-2</v>
      </c>
      <c r="AW86" s="343">
        <f>'2M - SGS'!AW86</f>
        <v>8.2588999999999996E-2</v>
      </c>
      <c r="AX86" s="343">
        <f>'2M - SGS'!AX86</f>
        <v>8.5237999999999994E-2</v>
      </c>
      <c r="AY86" s="343">
        <f>'2M - SGS'!AY86</f>
        <v>8.5109000000000004E-2</v>
      </c>
      <c r="AZ86" s="343">
        <f>'2M - SGS'!AZ86</f>
        <v>7.7715000000000006E-2</v>
      </c>
      <c r="BA86" s="343">
        <f>'2M - SGS'!BA86</f>
        <v>8.6136000000000004E-2</v>
      </c>
      <c r="BB86" s="343">
        <f>'2M - SGS'!BB86</f>
        <v>7.9796000000000006E-2</v>
      </c>
      <c r="BC86" s="343">
        <f>'2M - SGS'!BC86</f>
        <v>8.5334999999999994E-2</v>
      </c>
      <c r="BD86" s="343">
        <f>'2M - SGS'!BD86</f>
        <v>8.1994999999999998E-2</v>
      </c>
      <c r="BE86" s="343">
        <f>'2M - SGS'!BE86</f>
        <v>8.4098999999999993E-2</v>
      </c>
      <c r="BF86" s="343">
        <f>'2M - SGS'!BF86</f>
        <v>8.4198999999999996E-2</v>
      </c>
      <c r="BG86" s="343">
        <f>'2M - SGS'!BG86</f>
        <v>8.2512000000000002E-2</v>
      </c>
      <c r="BH86" s="343">
        <f>'2M - SGS'!BH86</f>
        <v>8.5277000000000006E-2</v>
      </c>
      <c r="BI86" s="343">
        <f>'2M - SGS'!BI86</f>
        <v>8.2588999999999996E-2</v>
      </c>
      <c r="BJ86" s="343">
        <f>'2M - SGS'!BJ86</f>
        <v>8.5237999999999994E-2</v>
      </c>
      <c r="BK86" s="343">
        <f>'2M - SGS'!BK86</f>
        <v>8.5109000000000004E-2</v>
      </c>
      <c r="BL86" s="343">
        <f>'2M - SGS'!BL86</f>
        <v>7.7715000000000006E-2</v>
      </c>
      <c r="BM86" s="343">
        <f>'2M - SGS'!BM86</f>
        <v>8.6136000000000004E-2</v>
      </c>
      <c r="BN86" s="343">
        <f>'2M - SGS'!BN86</f>
        <v>7.9796000000000006E-2</v>
      </c>
      <c r="BO86" s="343">
        <f>'2M - SGS'!BO86</f>
        <v>8.5334999999999994E-2</v>
      </c>
      <c r="BP86" s="343">
        <f>'2M - SGS'!BP86</f>
        <v>8.1994999999999998E-2</v>
      </c>
      <c r="BQ86" s="343">
        <f>'2M - SGS'!BQ86</f>
        <v>8.4098999999999993E-2</v>
      </c>
      <c r="BR86" s="343">
        <f>'2M - SGS'!BR86</f>
        <v>8.4198999999999996E-2</v>
      </c>
      <c r="BS86" s="343">
        <f>'2M - SGS'!BS86</f>
        <v>8.2512000000000002E-2</v>
      </c>
      <c r="BT86" s="343">
        <f>'2M - SGS'!BT86</f>
        <v>8.5277000000000006E-2</v>
      </c>
      <c r="BU86" s="343">
        <f>'2M - SGS'!BU86</f>
        <v>8.2588999999999996E-2</v>
      </c>
      <c r="BV86" s="343">
        <f>'2M - SGS'!BV86</f>
        <v>8.5237999999999994E-2</v>
      </c>
      <c r="BW86" s="343">
        <f>'2M - SGS'!BW86</f>
        <v>8.5109000000000004E-2</v>
      </c>
      <c r="BX86" s="343">
        <f>'2M - SGS'!BX86</f>
        <v>7.7715000000000006E-2</v>
      </c>
      <c r="BY86" s="343">
        <f>'2M - SGS'!BY86</f>
        <v>8.6136000000000004E-2</v>
      </c>
      <c r="BZ86" s="343">
        <f>'2M - SGS'!BZ86</f>
        <v>7.9796000000000006E-2</v>
      </c>
      <c r="CA86" s="343">
        <f>'2M - SGS'!CA86</f>
        <v>8.5334999999999994E-2</v>
      </c>
      <c r="CB86" s="343">
        <f>'2M - SGS'!CB86</f>
        <v>8.1994999999999998E-2</v>
      </c>
      <c r="CC86" s="343">
        <f>'2M - SGS'!CC86</f>
        <v>8.4098999999999993E-2</v>
      </c>
      <c r="CD86" s="343">
        <f>'2M - SGS'!CD86</f>
        <v>8.4198999999999996E-2</v>
      </c>
      <c r="CE86" s="343">
        <f>'2M - SGS'!CE86</f>
        <v>8.2512000000000002E-2</v>
      </c>
      <c r="CF86" s="343">
        <f>'2M - SGS'!CF86</f>
        <v>8.5277000000000006E-2</v>
      </c>
      <c r="CG86" s="343">
        <f>'2M - SGS'!CG86</f>
        <v>8.2588999999999996E-2</v>
      </c>
      <c r="CH86" s="344">
        <f>'2M - SGS'!CH86</f>
        <v>8.5237999999999994E-2</v>
      </c>
      <c r="CJ86" s="249">
        <f t="shared" si="104"/>
        <v>1.0000000000000002</v>
      </c>
    </row>
    <row r="87" spans="1:88" ht="15.6" x14ac:dyDescent="0.3">
      <c r="A87" s="572"/>
      <c r="B87" s="14" t="str">
        <f t="shared" si="103"/>
        <v>Motors</v>
      </c>
      <c r="C87" s="343">
        <f>'2M - SGS'!C87</f>
        <v>8.5109000000000004E-2</v>
      </c>
      <c r="D87" s="343">
        <f>'2M - SGS'!D87</f>
        <v>7.7715000000000006E-2</v>
      </c>
      <c r="E87" s="343">
        <f>'2M - SGS'!E87</f>
        <v>8.6136000000000004E-2</v>
      </c>
      <c r="F87" s="343">
        <f>'2M - SGS'!F87</f>
        <v>7.9796000000000006E-2</v>
      </c>
      <c r="G87" s="343">
        <f>'2M - SGS'!G87</f>
        <v>8.5334999999999994E-2</v>
      </c>
      <c r="H87" s="343">
        <f>'2M - SGS'!H87</f>
        <v>8.1994999999999998E-2</v>
      </c>
      <c r="I87" s="343">
        <f>'2M - SGS'!I87</f>
        <v>8.4098999999999993E-2</v>
      </c>
      <c r="J87" s="343">
        <f>'2M - SGS'!J87</f>
        <v>8.4198999999999996E-2</v>
      </c>
      <c r="K87" s="343">
        <f>'2M - SGS'!K87</f>
        <v>8.2512000000000002E-2</v>
      </c>
      <c r="L87" s="343">
        <f>'2M - SGS'!L87</f>
        <v>8.5277000000000006E-2</v>
      </c>
      <c r="M87" s="343">
        <f>'2M - SGS'!M87</f>
        <v>8.2588999999999996E-2</v>
      </c>
      <c r="N87" s="343">
        <f>'2M - SGS'!N87</f>
        <v>8.5237999999999994E-2</v>
      </c>
      <c r="O87" s="343">
        <f>'2M - SGS'!O87</f>
        <v>8.5109000000000004E-2</v>
      </c>
      <c r="P87" s="343">
        <f>'2M - SGS'!P87</f>
        <v>7.7715000000000006E-2</v>
      </c>
      <c r="Q87" s="343">
        <f>'2M - SGS'!Q87</f>
        <v>8.6136000000000004E-2</v>
      </c>
      <c r="R87" s="343">
        <f>'2M - SGS'!R87</f>
        <v>7.9796000000000006E-2</v>
      </c>
      <c r="S87" s="343">
        <f>'2M - SGS'!S87</f>
        <v>8.5334999999999994E-2</v>
      </c>
      <c r="T87" s="343">
        <f>'2M - SGS'!T87</f>
        <v>8.1994999999999998E-2</v>
      </c>
      <c r="U87" s="343">
        <f>'2M - SGS'!U87</f>
        <v>8.4098999999999993E-2</v>
      </c>
      <c r="V87" s="343">
        <f>'2M - SGS'!V87</f>
        <v>8.4198999999999996E-2</v>
      </c>
      <c r="W87" s="343">
        <f>'2M - SGS'!W87</f>
        <v>8.2512000000000002E-2</v>
      </c>
      <c r="X87" s="343">
        <f>'2M - SGS'!X87</f>
        <v>8.5277000000000006E-2</v>
      </c>
      <c r="Y87" s="343">
        <f>'2M - SGS'!Y87</f>
        <v>8.2588999999999996E-2</v>
      </c>
      <c r="Z87" s="343">
        <f>'2M - SGS'!Z87</f>
        <v>8.5237999999999994E-2</v>
      </c>
      <c r="AA87" s="343">
        <f>'2M - SGS'!AA87</f>
        <v>8.5109000000000004E-2</v>
      </c>
      <c r="AB87" s="343">
        <f>'2M - SGS'!AB87</f>
        <v>7.7715000000000006E-2</v>
      </c>
      <c r="AC87" s="343">
        <f>'2M - SGS'!AC87</f>
        <v>8.6136000000000004E-2</v>
      </c>
      <c r="AD87" s="343">
        <f>'2M - SGS'!AD87</f>
        <v>7.9796000000000006E-2</v>
      </c>
      <c r="AE87" s="343">
        <f>'2M - SGS'!AE87</f>
        <v>8.5334999999999994E-2</v>
      </c>
      <c r="AF87" s="343">
        <f>'2M - SGS'!AF87</f>
        <v>8.1994999999999998E-2</v>
      </c>
      <c r="AG87" s="343">
        <f>'2M - SGS'!AG87</f>
        <v>8.4098999999999993E-2</v>
      </c>
      <c r="AH87" s="343">
        <f>'2M - SGS'!AH87</f>
        <v>8.4198999999999996E-2</v>
      </c>
      <c r="AI87" s="343">
        <f>'2M - SGS'!AI87</f>
        <v>8.2512000000000002E-2</v>
      </c>
      <c r="AJ87" s="343">
        <f>'2M - SGS'!AJ87</f>
        <v>8.5277000000000006E-2</v>
      </c>
      <c r="AK87" s="343">
        <f>'2M - SGS'!AK87</f>
        <v>8.2588999999999996E-2</v>
      </c>
      <c r="AL87" s="343">
        <f>'2M - SGS'!AL87</f>
        <v>8.5237999999999994E-2</v>
      </c>
      <c r="AM87" s="343">
        <f>'2M - SGS'!AM87</f>
        <v>8.5109000000000004E-2</v>
      </c>
      <c r="AN87" s="343">
        <f>'2M - SGS'!AN87</f>
        <v>7.7715000000000006E-2</v>
      </c>
      <c r="AO87" s="343">
        <f>'2M - SGS'!AO87</f>
        <v>8.6136000000000004E-2</v>
      </c>
      <c r="AP87" s="343">
        <f>'2M - SGS'!AP87</f>
        <v>7.9796000000000006E-2</v>
      </c>
      <c r="AQ87" s="343">
        <f>'2M - SGS'!AQ87</f>
        <v>8.5334999999999994E-2</v>
      </c>
      <c r="AR87" s="343">
        <f>'2M - SGS'!AR87</f>
        <v>8.1994999999999998E-2</v>
      </c>
      <c r="AS87" s="343">
        <f>'2M - SGS'!AS87</f>
        <v>8.4098999999999993E-2</v>
      </c>
      <c r="AT87" s="343">
        <f>'2M - SGS'!AT87</f>
        <v>8.4198999999999996E-2</v>
      </c>
      <c r="AU87" s="343">
        <f>'2M - SGS'!AU87</f>
        <v>8.2512000000000002E-2</v>
      </c>
      <c r="AV87" s="343">
        <f>'2M - SGS'!AV87</f>
        <v>8.5277000000000006E-2</v>
      </c>
      <c r="AW87" s="343">
        <f>'2M - SGS'!AW87</f>
        <v>8.2588999999999996E-2</v>
      </c>
      <c r="AX87" s="343">
        <f>'2M - SGS'!AX87</f>
        <v>8.5237999999999994E-2</v>
      </c>
      <c r="AY87" s="343">
        <f>'2M - SGS'!AY87</f>
        <v>8.5109000000000004E-2</v>
      </c>
      <c r="AZ87" s="343">
        <f>'2M - SGS'!AZ87</f>
        <v>7.7715000000000006E-2</v>
      </c>
      <c r="BA87" s="343">
        <f>'2M - SGS'!BA87</f>
        <v>8.6136000000000004E-2</v>
      </c>
      <c r="BB87" s="343">
        <f>'2M - SGS'!BB87</f>
        <v>7.9796000000000006E-2</v>
      </c>
      <c r="BC87" s="343">
        <f>'2M - SGS'!BC87</f>
        <v>8.5334999999999994E-2</v>
      </c>
      <c r="BD87" s="343">
        <f>'2M - SGS'!BD87</f>
        <v>8.1994999999999998E-2</v>
      </c>
      <c r="BE87" s="343">
        <f>'2M - SGS'!BE87</f>
        <v>8.4098999999999993E-2</v>
      </c>
      <c r="BF87" s="343">
        <f>'2M - SGS'!BF87</f>
        <v>8.4198999999999996E-2</v>
      </c>
      <c r="BG87" s="343">
        <f>'2M - SGS'!BG87</f>
        <v>8.2512000000000002E-2</v>
      </c>
      <c r="BH87" s="343">
        <f>'2M - SGS'!BH87</f>
        <v>8.5277000000000006E-2</v>
      </c>
      <c r="BI87" s="343">
        <f>'2M - SGS'!BI87</f>
        <v>8.2588999999999996E-2</v>
      </c>
      <c r="BJ87" s="343">
        <f>'2M - SGS'!BJ87</f>
        <v>8.5237999999999994E-2</v>
      </c>
      <c r="BK87" s="343">
        <f>'2M - SGS'!BK87</f>
        <v>8.5109000000000004E-2</v>
      </c>
      <c r="BL87" s="343">
        <f>'2M - SGS'!BL87</f>
        <v>7.7715000000000006E-2</v>
      </c>
      <c r="BM87" s="343">
        <f>'2M - SGS'!BM87</f>
        <v>8.6136000000000004E-2</v>
      </c>
      <c r="BN87" s="343">
        <f>'2M - SGS'!BN87</f>
        <v>7.9796000000000006E-2</v>
      </c>
      <c r="BO87" s="343">
        <f>'2M - SGS'!BO87</f>
        <v>8.5334999999999994E-2</v>
      </c>
      <c r="BP87" s="343">
        <f>'2M - SGS'!BP87</f>
        <v>8.1994999999999998E-2</v>
      </c>
      <c r="BQ87" s="343">
        <f>'2M - SGS'!BQ87</f>
        <v>8.4098999999999993E-2</v>
      </c>
      <c r="BR87" s="343">
        <f>'2M - SGS'!BR87</f>
        <v>8.4198999999999996E-2</v>
      </c>
      <c r="BS87" s="343">
        <f>'2M - SGS'!BS87</f>
        <v>8.2512000000000002E-2</v>
      </c>
      <c r="BT87" s="343">
        <f>'2M - SGS'!BT87</f>
        <v>8.5277000000000006E-2</v>
      </c>
      <c r="BU87" s="343">
        <f>'2M - SGS'!BU87</f>
        <v>8.2588999999999996E-2</v>
      </c>
      <c r="BV87" s="343">
        <f>'2M - SGS'!BV87</f>
        <v>8.5237999999999994E-2</v>
      </c>
      <c r="BW87" s="343">
        <f>'2M - SGS'!BW87</f>
        <v>8.5109000000000004E-2</v>
      </c>
      <c r="BX87" s="343">
        <f>'2M - SGS'!BX87</f>
        <v>7.7715000000000006E-2</v>
      </c>
      <c r="BY87" s="343">
        <f>'2M - SGS'!BY87</f>
        <v>8.6136000000000004E-2</v>
      </c>
      <c r="BZ87" s="343">
        <f>'2M - SGS'!BZ87</f>
        <v>7.9796000000000006E-2</v>
      </c>
      <c r="CA87" s="343">
        <f>'2M - SGS'!CA87</f>
        <v>8.5334999999999994E-2</v>
      </c>
      <c r="CB87" s="343">
        <f>'2M - SGS'!CB87</f>
        <v>8.1994999999999998E-2</v>
      </c>
      <c r="CC87" s="343">
        <f>'2M - SGS'!CC87</f>
        <v>8.4098999999999993E-2</v>
      </c>
      <c r="CD87" s="343">
        <f>'2M - SGS'!CD87</f>
        <v>8.4198999999999996E-2</v>
      </c>
      <c r="CE87" s="343">
        <f>'2M - SGS'!CE87</f>
        <v>8.2512000000000002E-2</v>
      </c>
      <c r="CF87" s="343">
        <f>'2M - SGS'!CF87</f>
        <v>8.5277000000000006E-2</v>
      </c>
      <c r="CG87" s="343">
        <f>'2M - SGS'!CG87</f>
        <v>8.2588999999999996E-2</v>
      </c>
      <c r="CH87" s="344">
        <f>'2M - SGS'!CH87</f>
        <v>8.5237999999999994E-2</v>
      </c>
      <c r="CJ87" s="249">
        <f t="shared" si="104"/>
        <v>1.0000000000000002</v>
      </c>
    </row>
    <row r="88" spans="1:88" ht="15.6" x14ac:dyDescent="0.3">
      <c r="A88" s="572"/>
      <c r="B88" s="14" t="str">
        <f t="shared" si="103"/>
        <v>Process</v>
      </c>
      <c r="C88" s="343">
        <f>'2M - SGS'!C88</f>
        <v>8.5109000000000004E-2</v>
      </c>
      <c r="D88" s="343">
        <f>'2M - SGS'!D88</f>
        <v>7.7715000000000006E-2</v>
      </c>
      <c r="E88" s="343">
        <f>'2M - SGS'!E88</f>
        <v>8.6136000000000004E-2</v>
      </c>
      <c r="F88" s="343">
        <f>'2M - SGS'!F88</f>
        <v>7.9796000000000006E-2</v>
      </c>
      <c r="G88" s="343">
        <f>'2M - SGS'!G88</f>
        <v>8.5334999999999994E-2</v>
      </c>
      <c r="H88" s="343">
        <f>'2M - SGS'!H88</f>
        <v>8.1994999999999998E-2</v>
      </c>
      <c r="I88" s="343">
        <f>'2M - SGS'!I88</f>
        <v>8.4098999999999993E-2</v>
      </c>
      <c r="J88" s="343">
        <f>'2M - SGS'!J88</f>
        <v>8.4198999999999996E-2</v>
      </c>
      <c r="K88" s="343">
        <f>'2M - SGS'!K88</f>
        <v>8.2512000000000002E-2</v>
      </c>
      <c r="L88" s="343">
        <f>'2M - SGS'!L88</f>
        <v>8.5277000000000006E-2</v>
      </c>
      <c r="M88" s="343">
        <f>'2M - SGS'!M88</f>
        <v>8.2588999999999996E-2</v>
      </c>
      <c r="N88" s="343">
        <f>'2M - SGS'!N88</f>
        <v>8.5237999999999994E-2</v>
      </c>
      <c r="O88" s="343">
        <f>'2M - SGS'!O88</f>
        <v>8.5109000000000004E-2</v>
      </c>
      <c r="P88" s="343">
        <f>'2M - SGS'!P88</f>
        <v>7.7715000000000006E-2</v>
      </c>
      <c r="Q88" s="343">
        <f>'2M - SGS'!Q88</f>
        <v>8.6136000000000004E-2</v>
      </c>
      <c r="R88" s="343">
        <f>'2M - SGS'!R88</f>
        <v>7.9796000000000006E-2</v>
      </c>
      <c r="S88" s="343">
        <f>'2M - SGS'!S88</f>
        <v>8.5334999999999994E-2</v>
      </c>
      <c r="T88" s="343">
        <f>'2M - SGS'!T88</f>
        <v>8.1994999999999998E-2</v>
      </c>
      <c r="U88" s="343">
        <f>'2M - SGS'!U88</f>
        <v>8.4098999999999993E-2</v>
      </c>
      <c r="V88" s="343">
        <f>'2M - SGS'!V88</f>
        <v>8.4198999999999996E-2</v>
      </c>
      <c r="W88" s="343">
        <f>'2M - SGS'!W88</f>
        <v>8.2512000000000002E-2</v>
      </c>
      <c r="X88" s="343">
        <f>'2M - SGS'!X88</f>
        <v>8.5277000000000006E-2</v>
      </c>
      <c r="Y88" s="343">
        <f>'2M - SGS'!Y88</f>
        <v>8.2588999999999996E-2</v>
      </c>
      <c r="Z88" s="343">
        <f>'2M - SGS'!Z88</f>
        <v>8.5237999999999994E-2</v>
      </c>
      <c r="AA88" s="343">
        <f>'2M - SGS'!AA88</f>
        <v>8.5109000000000004E-2</v>
      </c>
      <c r="AB88" s="343">
        <f>'2M - SGS'!AB88</f>
        <v>7.7715000000000006E-2</v>
      </c>
      <c r="AC88" s="343">
        <f>'2M - SGS'!AC88</f>
        <v>8.6136000000000004E-2</v>
      </c>
      <c r="AD88" s="343">
        <f>'2M - SGS'!AD88</f>
        <v>7.9796000000000006E-2</v>
      </c>
      <c r="AE88" s="343">
        <f>'2M - SGS'!AE88</f>
        <v>8.5334999999999994E-2</v>
      </c>
      <c r="AF88" s="343">
        <f>'2M - SGS'!AF88</f>
        <v>8.1994999999999998E-2</v>
      </c>
      <c r="AG88" s="343">
        <f>'2M - SGS'!AG88</f>
        <v>8.4098999999999993E-2</v>
      </c>
      <c r="AH88" s="343">
        <f>'2M - SGS'!AH88</f>
        <v>8.4198999999999996E-2</v>
      </c>
      <c r="AI88" s="343">
        <f>'2M - SGS'!AI88</f>
        <v>8.2512000000000002E-2</v>
      </c>
      <c r="AJ88" s="343">
        <f>'2M - SGS'!AJ88</f>
        <v>8.5277000000000006E-2</v>
      </c>
      <c r="AK88" s="343">
        <f>'2M - SGS'!AK88</f>
        <v>8.2588999999999996E-2</v>
      </c>
      <c r="AL88" s="343">
        <f>'2M - SGS'!AL88</f>
        <v>8.5237999999999994E-2</v>
      </c>
      <c r="AM88" s="343">
        <f>'2M - SGS'!AM88</f>
        <v>8.5109000000000004E-2</v>
      </c>
      <c r="AN88" s="343">
        <f>'2M - SGS'!AN88</f>
        <v>7.7715000000000006E-2</v>
      </c>
      <c r="AO88" s="343">
        <f>'2M - SGS'!AO88</f>
        <v>8.6136000000000004E-2</v>
      </c>
      <c r="AP88" s="343">
        <f>'2M - SGS'!AP88</f>
        <v>7.9796000000000006E-2</v>
      </c>
      <c r="AQ88" s="343">
        <f>'2M - SGS'!AQ88</f>
        <v>8.5334999999999994E-2</v>
      </c>
      <c r="AR88" s="343">
        <f>'2M - SGS'!AR88</f>
        <v>8.1994999999999998E-2</v>
      </c>
      <c r="AS88" s="343">
        <f>'2M - SGS'!AS88</f>
        <v>8.4098999999999993E-2</v>
      </c>
      <c r="AT88" s="343">
        <f>'2M - SGS'!AT88</f>
        <v>8.4198999999999996E-2</v>
      </c>
      <c r="AU88" s="343">
        <f>'2M - SGS'!AU88</f>
        <v>8.2512000000000002E-2</v>
      </c>
      <c r="AV88" s="343">
        <f>'2M - SGS'!AV88</f>
        <v>8.5277000000000006E-2</v>
      </c>
      <c r="AW88" s="343">
        <f>'2M - SGS'!AW88</f>
        <v>8.2588999999999996E-2</v>
      </c>
      <c r="AX88" s="343">
        <f>'2M - SGS'!AX88</f>
        <v>8.5237999999999994E-2</v>
      </c>
      <c r="AY88" s="343">
        <f>'2M - SGS'!AY88</f>
        <v>8.5109000000000004E-2</v>
      </c>
      <c r="AZ88" s="343">
        <f>'2M - SGS'!AZ88</f>
        <v>7.7715000000000006E-2</v>
      </c>
      <c r="BA88" s="343">
        <f>'2M - SGS'!BA88</f>
        <v>8.6136000000000004E-2</v>
      </c>
      <c r="BB88" s="343">
        <f>'2M - SGS'!BB88</f>
        <v>7.9796000000000006E-2</v>
      </c>
      <c r="BC88" s="343">
        <f>'2M - SGS'!BC88</f>
        <v>8.5334999999999994E-2</v>
      </c>
      <c r="BD88" s="343">
        <f>'2M - SGS'!BD88</f>
        <v>8.1994999999999998E-2</v>
      </c>
      <c r="BE88" s="343">
        <f>'2M - SGS'!BE88</f>
        <v>8.4098999999999993E-2</v>
      </c>
      <c r="BF88" s="343">
        <f>'2M - SGS'!BF88</f>
        <v>8.4198999999999996E-2</v>
      </c>
      <c r="BG88" s="343">
        <f>'2M - SGS'!BG88</f>
        <v>8.2512000000000002E-2</v>
      </c>
      <c r="BH88" s="343">
        <f>'2M - SGS'!BH88</f>
        <v>8.5277000000000006E-2</v>
      </c>
      <c r="BI88" s="343">
        <f>'2M - SGS'!BI88</f>
        <v>8.2588999999999996E-2</v>
      </c>
      <c r="BJ88" s="343">
        <f>'2M - SGS'!BJ88</f>
        <v>8.5237999999999994E-2</v>
      </c>
      <c r="BK88" s="343">
        <f>'2M - SGS'!BK88</f>
        <v>8.5109000000000004E-2</v>
      </c>
      <c r="BL88" s="343">
        <f>'2M - SGS'!BL88</f>
        <v>7.7715000000000006E-2</v>
      </c>
      <c r="BM88" s="343">
        <f>'2M - SGS'!BM88</f>
        <v>8.6136000000000004E-2</v>
      </c>
      <c r="BN88" s="343">
        <f>'2M - SGS'!BN88</f>
        <v>7.9796000000000006E-2</v>
      </c>
      <c r="BO88" s="343">
        <f>'2M - SGS'!BO88</f>
        <v>8.5334999999999994E-2</v>
      </c>
      <c r="BP88" s="343">
        <f>'2M - SGS'!BP88</f>
        <v>8.1994999999999998E-2</v>
      </c>
      <c r="BQ88" s="343">
        <f>'2M - SGS'!BQ88</f>
        <v>8.4098999999999993E-2</v>
      </c>
      <c r="BR88" s="343">
        <f>'2M - SGS'!BR88</f>
        <v>8.4198999999999996E-2</v>
      </c>
      <c r="BS88" s="343">
        <f>'2M - SGS'!BS88</f>
        <v>8.2512000000000002E-2</v>
      </c>
      <c r="BT88" s="343">
        <f>'2M - SGS'!BT88</f>
        <v>8.5277000000000006E-2</v>
      </c>
      <c r="BU88" s="343">
        <f>'2M - SGS'!BU88</f>
        <v>8.2588999999999996E-2</v>
      </c>
      <c r="BV88" s="343">
        <f>'2M - SGS'!BV88</f>
        <v>8.5237999999999994E-2</v>
      </c>
      <c r="BW88" s="343">
        <f>'2M - SGS'!BW88</f>
        <v>8.5109000000000004E-2</v>
      </c>
      <c r="BX88" s="343">
        <f>'2M - SGS'!BX88</f>
        <v>7.7715000000000006E-2</v>
      </c>
      <c r="BY88" s="343">
        <f>'2M - SGS'!BY88</f>
        <v>8.6136000000000004E-2</v>
      </c>
      <c r="BZ88" s="343">
        <f>'2M - SGS'!BZ88</f>
        <v>7.9796000000000006E-2</v>
      </c>
      <c r="CA88" s="343">
        <f>'2M - SGS'!CA88</f>
        <v>8.5334999999999994E-2</v>
      </c>
      <c r="CB88" s="343">
        <f>'2M - SGS'!CB88</f>
        <v>8.1994999999999998E-2</v>
      </c>
      <c r="CC88" s="343">
        <f>'2M - SGS'!CC88</f>
        <v>8.4098999999999993E-2</v>
      </c>
      <c r="CD88" s="343">
        <f>'2M - SGS'!CD88</f>
        <v>8.4198999999999996E-2</v>
      </c>
      <c r="CE88" s="343">
        <f>'2M - SGS'!CE88</f>
        <v>8.2512000000000002E-2</v>
      </c>
      <c r="CF88" s="343">
        <f>'2M - SGS'!CF88</f>
        <v>8.5277000000000006E-2</v>
      </c>
      <c r="CG88" s="343">
        <f>'2M - SGS'!CG88</f>
        <v>8.2588999999999996E-2</v>
      </c>
      <c r="CH88" s="344">
        <f>'2M - SGS'!CH88</f>
        <v>8.5237999999999994E-2</v>
      </c>
      <c r="CJ88" s="249">
        <f t="shared" si="104"/>
        <v>1.0000000000000002</v>
      </c>
    </row>
    <row r="89" spans="1:88" ht="15.6" x14ac:dyDescent="0.3">
      <c r="A89" s="572"/>
      <c r="B89" s="14" t="str">
        <f t="shared" si="103"/>
        <v>Refrigeration</v>
      </c>
      <c r="C89" s="343">
        <f>'2M - SGS'!C89</f>
        <v>8.3486000000000005E-2</v>
      </c>
      <c r="D89" s="343">
        <f>'2M - SGS'!D89</f>
        <v>7.6158000000000003E-2</v>
      </c>
      <c r="E89" s="343">
        <f>'2M - SGS'!E89</f>
        <v>8.3346000000000003E-2</v>
      </c>
      <c r="F89" s="343">
        <f>'2M - SGS'!F89</f>
        <v>8.0782999999999994E-2</v>
      </c>
      <c r="G89" s="343">
        <f>'2M - SGS'!G89</f>
        <v>8.5133E-2</v>
      </c>
      <c r="H89" s="343">
        <f>'2M - SGS'!H89</f>
        <v>8.4294999999999995E-2</v>
      </c>
      <c r="I89" s="343">
        <f>'2M - SGS'!I89</f>
        <v>8.7456999999999993E-2</v>
      </c>
      <c r="J89" s="343">
        <f>'2M - SGS'!J89</f>
        <v>8.7230000000000002E-2</v>
      </c>
      <c r="K89" s="343">
        <f>'2M - SGS'!K89</f>
        <v>8.3319000000000004E-2</v>
      </c>
      <c r="L89" s="343">
        <f>'2M - SGS'!L89</f>
        <v>8.4562999999999999E-2</v>
      </c>
      <c r="M89" s="343">
        <f>'2M - SGS'!M89</f>
        <v>8.1112000000000004E-2</v>
      </c>
      <c r="N89" s="343">
        <f>'2M - SGS'!N89</f>
        <v>8.3118999999999998E-2</v>
      </c>
      <c r="O89" s="343">
        <f>'2M - SGS'!O89</f>
        <v>8.3486000000000005E-2</v>
      </c>
      <c r="P89" s="343">
        <f>'2M - SGS'!P89</f>
        <v>7.6158000000000003E-2</v>
      </c>
      <c r="Q89" s="343">
        <f>'2M - SGS'!Q89</f>
        <v>8.3346000000000003E-2</v>
      </c>
      <c r="R89" s="343">
        <f>'2M - SGS'!R89</f>
        <v>8.0782999999999994E-2</v>
      </c>
      <c r="S89" s="343">
        <f>'2M - SGS'!S89</f>
        <v>8.5133E-2</v>
      </c>
      <c r="T89" s="343">
        <f>'2M - SGS'!T89</f>
        <v>8.4294999999999995E-2</v>
      </c>
      <c r="U89" s="343">
        <f>'2M - SGS'!U89</f>
        <v>8.7456999999999993E-2</v>
      </c>
      <c r="V89" s="343">
        <f>'2M - SGS'!V89</f>
        <v>8.7230000000000002E-2</v>
      </c>
      <c r="W89" s="343">
        <f>'2M - SGS'!W89</f>
        <v>8.3319000000000004E-2</v>
      </c>
      <c r="X89" s="343">
        <f>'2M - SGS'!X89</f>
        <v>8.4562999999999999E-2</v>
      </c>
      <c r="Y89" s="343">
        <f>'2M - SGS'!Y89</f>
        <v>8.1112000000000004E-2</v>
      </c>
      <c r="Z89" s="343">
        <f>'2M - SGS'!Z89</f>
        <v>8.3118999999999998E-2</v>
      </c>
      <c r="AA89" s="343">
        <f>'2M - SGS'!AA89</f>
        <v>8.3486000000000005E-2</v>
      </c>
      <c r="AB89" s="343">
        <f>'2M - SGS'!AB89</f>
        <v>7.6158000000000003E-2</v>
      </c>
      <c r="AC89" s="343">
        <f>'2M - SGS'!AC89</f>
        <v>8.3346000000000003E-2</v>
      </c>
      <c r="AD89" s="343">
        <f>'2M - SGS'!AD89</f>
        <v>8.0782999999999994E-2</v>
      </c>
      <c r="AE89" s="343">
        <f>'2M - SGS'!AE89</f>
        <v>8.5133E-2</v>
      </c>
      <c r="AF89" s="343">
        <f>'2M - SGS'!AF89</f>
        <v>8.4294999999999995E-2</v>
      </c>
      <c r="AG89" s="343">
        <f>'2M - SGS'!AG89</f>
        <v>8.7456999999999993E-2</v>
      </c>
      <c r="AH89" s="343">
        <f>'2M - SGS'!AH89</f>
        <v>8.7230000000000002E-2</v>
      </c>
      <c r="AI89" s="343">
        <f>'2M - SGS'!AI89</f>
        <v>8.3319000000000004E-2</v>
      </c>
      <c r="AJ89" s="343">
        <f>'2M - SGS'!AJ89</f>
        <v>8.4562999999999999E-2</v>
      </c>
      <c r="AK89" s="343">
        <f>'2M - SGS'!AK89</f>
        <v>8.1112000000000004E-2</v>
      </c>
      <c r="AL89" s="343">
        <f>'2M - SGS'!AL89</f>
        <v>8.3118999999999998E-2</v>
      </c>
      <c r="AM89" s="343">
        <f>'2M - SGS'!AM89</f>
        <v>8.3486000000000005E-2</v>
      </c>
      <c r="AN89" s="343">
        <f>'2M - SGS'!AN89</f>
        <v>7.6158000000000003E-2</v>
      </c>
      <c r="AO89" s="343">
        <f>'2M - SGS'!AO89</f>
        <v>8.3346000000000003E-2</v>
      </c>
      <c r="AP89" s="343">
        <f>'2M - SGS'!AP89</f>
        <v>8.0782999999999994E-2</v>
      </c>
      <c r="AQ89" s="343">
        <f>'2M - SGS'!AQ89</f>
        <v>8.5133E-2</v>
      </c>
      <c r="AR89" s="343">
        <f>'2M - SGS'!AR89</f>
        <v>8.4294999999999995E-2</v>
      </c>
      <c r="AS89" s="343">
        <f>'2M - SGS'!AS89</f>
        <v>8.7456999999999993E-2</v>
      </c>
      <c r="AT89" s="343">
        <f>'2M - SGS'!AT89</f>
        <v>8.7230000000000002E-2</v>
      </c>
      <c r="AU89" s="343">
        <f>'2M - SGS'!AU89</f>
        <v>8.3319000000000004E-2</v>
      </c>
      <c r="AV89" s="343">
        <f>'2M - SGS'!AV89</f>
        <v>8.4562999999999999E-2</v>
      </c>
      <c r="AW89" s="343">
        <f>'2M - SGS'!AW89</f>
        <v>8.1112000000000004E-2</v>
      </c>
      <c r="AX89" s="343">
        <f>'2M - SGS'!AX89</f>
        <v>8.3118999999999998E-2</v>
      </c>
      <c r="AY89" s="343">
        <f>'2M - SGS'!AY89</f>
        <v>8.3486000000000005E-2</v>
      </c>
      <c r="AZ89" s="343">
        <f>'2M - SGS'!AZ89</f>
        <v>7.6158000000000003E-2</v>
      </c>
      <c r="BA89" s="343">
        <f>'2M - SGS'!BA89</f>
        <v>8.3346000000000003E-2</v>
      </c>
      <c r="BB89" s="343">
        <f>'2M - SGS'!BB89</f>
        <v>8.0782999999999994E-2</v>
      </c>
      <c r="BC89" s="343">
        <f>'2M - SGS'!BC89</f>
        <v>8.5133E-2</v>
      </c>
      <c r="BD89" s="343">
        <f>'2M - SGS'!BD89</f>
        <v>8.4294999999999995E-2</v>
      </c>
      <c r="BE89" s="343">
        <f>'2M - SGS'!BE89</f>
        <v>8.7456999999999993E-2</v>
      </c>
      <c r="BF89" s="343">
        <f>'2M - SGS'!BF89</f>
        <v>8.7230000000000002E-2</v>
      </c>
      <c r="BG89" s="343">
        <f>'2M - SGS'!BG89</f>
        <v>8.3319000000000004E-2</v>
      </c>
      <c r="BH89" s="343">
        <f>'2M - SGS'!BH89</f>
        <v>8.4562999999999999E-2</v>
      </c>
      <c r="BI89" s="343">
        <f>'2M - SGS'!BI89</f>
        <v>8.1112000000000004E-2</v>
      </c>
      <c r="BJ89" s="343">
        <f>'2M - SGS'!BJ89</f>
        <v>8.3118999999999998E-2</v>
      </c>
      <c r="BK89" s="343">
        <f>'2M - SGS'!BK89</f>
        <v>8.3486000000000005E-2</v>
      </c>
      <c r="BL89" s="343">
        <f>'2M - SGS'!BL89</f>
        <v>7.6158000000000003E-2</v>
      </c>
      <c r="BM89" s="343">
        <f>'2M - SGS'!BM89</f>
        <v>8.3346000000000003E-2</v>
      </c>
      <c r="BN89" s="343">
        <f>'2M - SGS'!BN89</f>
        <v>8.0782999999999994E-2</v>
      </c>
      <c r="BO89" s="343">
        <f>'2M - SGS'!BO89</f>
        <v>8.5133E-2</v>
      </c>
      <c r="BP89" s="343">
        <f>'2M - SGS'!BP89</f>
        <v>8.4294999999999995E-2</v>
      </c>
      <c r="BQ89" s="343">
        <f>'2M - SGS'!BQ89</f>
        <v>8.7456999999999993E-2</v>
      </c>
      <c r="BR89" s="343">
        <f>'2M - SGS'!BR89</f>
        <v>8.7230000000000002E-2</v>
      </c>
      <c r="BS89" s="343">
        <f>'2M - SGS'!BS89</f>
        <v>8.3319000000000004E-2</v>
      </c>
      <c r="BT89" s="343">
        <f>'2M - SGS'!BT89</f>
        <v>8.4562999999999999E-2</v>
      </c>
      <c r="BU89" s="343">
        <f>'2M - SGS'!BU89</f>
        <v>8.1112000000000004E-2</v>
      </c>
      <c r="BV89" s="343">
        <f>'2M - SGS'!BV89</f>
        <v>8.3118999999999998E-2</v>
      </c>
      <c r="BW89" s="343">
        <f>'2M - SGS'!BW89</f>
        <v>8.3486000000000005E-2</v>
      </c>
      <c r="BX89" s="343">
        <f>'2M - SGS'!BX89</f>
        <v>7.6158000000000003E-2</v>
      </c>
      <c r="BY89" s="343">
        <f>'2M - SGS'!BY89</f>
        <v>8.3346000000000003E-2</v>
      </c>
      <c r="BZ89" s="343">
        <f>'2M - SGS'!BZ89</f>
        <v>8.0782999999999994E-2</v>
      </c>
      <c r="CA89" s="343">
        <f>'2M - SGS'!CA89</f>
        <v>8.5133E-2</v>
      </c>
      <c r="CB89" s="343">
        <f>'2M - SGS'!CB89</f>
        <v>8.4294999999999995E-2</v>
      </c>
      <c r="CC89" s="343">
        <f>'2M - SGS'!CC89</f>
        <v>8.7456999999999993E-2</v>
      </c>
      <c r="CD89" s="343">
        <f>'2M - SGS'!CD89</f>
        <v>8.7230000000000002E-2</v>
      </c>
      <c r="CE89" s="343">
        <f>'2M - SGS'!CE89</f>
        <v>8.3319000000000004E-2</v>
      </c>
      <c r="CF89" s="343">
        <f>'2M - SGS'!CF89</f>
        <v>8.4562999999999999E-2</v>
      </c>
      <c r="CG89" s="343">
        <f>'2M - SGS'!CG89</f>
        <v>8.1112000000000004E-2</v>
      </c>
      <c r="CH89" s="344">
        <f>'2M - SGS'!CH89</f>
        <v>8.3118999999999998E-2</v>
      </c>
      <c r="CJ89" s="249">
        <f t="shared" si="104"/>
        <v>1.0000010000000001</v>
      </c>
    </row>
    <row r="90" spans="1:88" ht="16.2" thickBot="1" x14ac:dyDescent="0.35">
      <c r="A90" s="573"/>
      <c r="B90" s="15" t="str">
        <f t="shared" si="103"/>
        <v>Water Heating</v>
      </c>
      <c r="C90" s="351">
        <f>'2M - SGS'!C90</f>
        <v>0.108255</v>
      </c>
      <c r="D90" s="351">
        <f>'2M - SGS'!D90</f>
        <v>9.1078000000000006E-2</v>
      </c>
      <c r="E90" s="351">
        <f>'2M - SGS'!E90</f>
        <v>8.5239999999999996E-2</v>
      </c>
      <c r="F90" s="351">
        <f>'2M - SGS'!F90</f>
        <v>7.2980000000000003E-2</v>
      </c>
      <c r="G90" s="351">
        <f>'2M - SGS'!G90</f>
        <v>7.9849000000000003E-2</v>
      </c>
      <c r="H90" s="351">
        <f>'2M - SGS'!H90</f>
        <v>7.2720999999999994E-2</v>
      </c>
      <c r="I90" s="351">
        <f>'2M - SGS'!I90</f>
        <v>7.4929999999999997E-2</v>
      </c>
      <c r="J90" s="351">
        <f>'2M - SGS'!J90</f>
        <v>7.5861999999999999E-2</v>
      </c>
      <c r="K90" s="351">
        <f>'2M - SGS'!K90</f>
        <v>7.5733999999999996E-2</v>
      </c>
      <c r="L90" s="351">
        <f>'2M - SGS'!L90</f>
        <v>8.2808000000000007E-2</v>
      </c>
      <c r="M90" s="351">
        <f>'2M - SGS'!M90</f>
        <v>8.6345000000000005E-2</v>
      </c>
      <c r="N90" s="351">
        <f>'2M - SGS'!N90</f>
        <v>9.4200000000000006E-2</v>
      </c>
      <c r="O90" s="351">
        <f>'2M - SGS'!O90</f>
        <v>0.108255</v>
      </c>
      <c r="P90" s="351">
        <f>'2M - SGS'!P90</f>
        <v>9.1078000000000006E-2</v>
      </c>
      <c r="Q90" s="351">
        <f>'2M - SGS'!Q90</f>
        <v>8.5239999999999996E-2</v>
      </c>
      <c r="R90" s="351">
        <f>'2M - SGS'!R90</f>
        <v>7.2980000000000003E-2</v>
      </c>
      <c r="S90" s="351">
        <f>'2M - SGS'!S90</f>
        <v>7.9849000000000003E-2</v>
      </c>
      <c r="T90" s="351">
        <f>'2M - SGS'!T90</f>
        <v>7.2720999999999994E-2</v>
      </c>
      <c r="U90" s="351">
        <f>'2M - SGS'!U90</f>
        <v>7.4929999999999997E-2</v>
      </c>
      <c r="V90" s="351">
        <f>'2M - SGS'!V90</f>
        <v>7.5861999999999999E-2</v>
      </c>
      <c r="W90" s="351">
        <f>'2M - SGS'!W90</f>
        <v>7.5733999999999996E-2</v>
      </c>
      <c r="X90" s="351">
        <f>'2M - SGS'!X90</f>
        <v>8.2808000000000007E-2</v>
      </c>
      <c r="Y90" s="351">
        <f>'2M - SGS'!Y90</f>
        <v>8.6345000000000005E-2</v>
      </c>
      <c r="Z90" s="351">
        <f>'2M - SGS'!Z90</f>
        <v>9.4200000000000006E-2</v>
      </c>
      <c r="AA90" s="351">
        <f>'2M - SGS'!AA90</f>
        <v>0.108255</v>
      </c>
      <c r="AB90" s="351">
        <f>'2M - SGS'!AB90</f>
        <v>9.1078000000000006E-2</v>
      </c>
      <c r="AC90" s="351">
        <f>'2M - SGS'!AC90</f>
        <v>8.5239999999999996E-2</v>
      </c>
      <c r="AD90" s="351">
        <f>'2M - SGS'!AD90</f>
        <v>7.2980000000000003E-2</v>
      </c>
      <c r="AE90" s="351">
        <f>'2M - SGS'!AE90</f>
        <v>7.9849000000000003E-2</v>
      </c>
      <c r="AF90" s="351">
        <f>'2M - SGS'!AF90</f>
        <v>7.2720999999999994E-2</v>
      </c>
      <c r="AG90" s="351">
        <f>'2M - SGS'!AG90</f>
        <v>7.4929999999999997E-2</v>
      </c>
      <c r="AH90" s="351">
        <f>'2M - SGS'!AH90</f>
        <v>7.5861999999999999E-2</v>
      </c>
      <c r="AI90" s="351">
        <f>'2M - SGS'!AI90</f>
        <v>7.5733999999999996E-2</v>
      </c>
      <c r="AJ90" s="351">
        <f>'2M - SGS'!AJ90</f>
        <v>8.2808000000000007E-2</v>
      </c>
      <c r="AK90" s="351">
        <f>'2M - SGS'!AK90</f>
        <v>8.6345000000000005E-2</v>
      </c>
      <c r="AL90" s="351">
        <f>'2M - SGS'!AL90</f>
        <v>9.4200000000000006E-2</v>
      </c>
      <c r="AM90" s="351">
        <f>'2M - SGS'!AM90</f>
        <v>0.108255</v>
      </c>
      <c r="AN90" s="351">
        <f>'2M - SGS'!AN90</f>
        <v>9.1078000000000006E-2</v>
      </c>
      <c r="AO90" s="351">
        <f>'2M - SGS'!AO90</f>
        <v>8.5239999999999996E-2</v>
      </c>
      <c r="AP90" s="351">
        <f>'2M - SGS'!AP90</f>
        <v>7.2980000000000003E-2</v>
      </c>
      <c r="AQ90" s="351">
        <f>'2M - SGS'!AQ90</f>
        <v>7.9849000000000003E-2</v>
      </c>
      <c r="AR90" s="351">
        <f>'2M - SGS'!AR90</f>
        <v>7.2720999999999994E-2</v>
      </c>
      <c r="AS90" s="351">
        <f>'2M - SGS'!AS90</f>
        <v>7.4929999999999997E-2</v>
      </c>
      <c r="AT90" s="351">
        <f>'2M - SGS'!AT90</f>
        <v>7.5861999999999999E-2</v>
      </c>
      <c r="AU90" s="351">
        <f>'2M - SGS'!AU90</f>
        <v>7.5733999999999996E-2</v>
      </c>
      <c r="AV90" s="351">
        <f>'2M - SGS'!AV90</f>
        <v>8.2808000000000007E-2</v>
      </c>
      <c r="AW90" s="351">
        <f>'2M - SGS'!AW90</f>
        <v>8.6345000000000005E-2</v>
      </c>
      <c r="AX90" s="351">
        <f>'2M - SGS'!AX90</f>
        <v>9.4200000000000006E-2</v>
      </c>
      <c r="AY90" s="351">
        <f>'2M - SGS'!AY90</f>
        <v>0.108255</v>
      </c>
      <c r="AZ90" s="351">
        <f>'2M - SGS'!AZ90</f>
        <v>9.1078000000000006E-2</v>
      </c>
      <c r="BA90" s="351">
        <f>'2M - SGS'!BA90</f>
        <v>8.5239999999999996E-2</v>
      </c>
      <c r="BB90" s="351">
        <f>'2M - SGS'!BB90</f>
        <v>7.2980000000000003E-2</v>
      </c>
      <c r="BC90" s="351">
        <f>'2M - SGS'!BC90</f>
        <v>7.9849000000000003E-2</v>
      </c>
      <c r="BD90" s="351">
        <f>'2M - SGS'!BD90</f>
        <v>7.2720999999999994E-2</v>
      </c>
      <c r="BE90" s="351">
        <f>'2M - SGS'!BE90</f>
        <v>7.4929999999999997E-2</v>
      </c>
      <c r="BF90" s="351">
        <f>'2M - SGS'!BF90</f>
        <v>7.5861999999999999E-2</v>
      </c>
      <c r="BG90" s="351">
        <f>'2M - SGS'!BG90</f>
        <v>7.5733999999999996E-2</v>
      </c>
      <c r="BH90" s="351">
        <f>'2M - SGS'!BH90</f>
        <v>8.2808000000000007E-2</v>
      </c>
      <c r="BI90" s="351">
        <f>'2M - SGS'!BI90</f>
        <v>8.6345000000000005E-2</v>
      </c>
      <c r="BJ90" s="351">
        <f>'2M - SGS'!BJ90</f>
        <v>9.4200000000000006E-2</v>
      </c>
      <c r="BK90" s="351">
        <f>'2M - SGS'!BK90</f>
        <v>0.108255</v>
      </c>
      <c r="BL90" s="351">
        <f>'2M - SGS'!BL90</f>
        <v>9.1078000000000006E-2</v>
      </c>
      <c r="BM90" s="351">
        <f>'2M - SGS'!BM90</f>
        <v>8.5239999999999996E-2</v>
      </c>
      <c r="BN90" s="351">
        <f>'2M - SGS'!BN90</f>
        <v>7.2980000000000003E-2</v>
      </c>
      <c r="BO90" s="351">
        <f>'2M - SGS'!BO90</f>
        <v>7.9849000000000003E-2</v>
      </c>
      <c r="BP90" s="351">
        <f>'2M - SGS'!BP90</f>
        <v>7.2720999999999994E-2</v>
      </c>
      <c r="BQ90" s="351">
        <f>'2M - SGS'!BQ90</f>
        <v>7.4929999999999997E-2</v>
      </c>
      <c r="BR90" s="351">
        <f>'2M - SGS'!BR90</f>
        <v>7.5861999999999999E-2</v>
      </c>
      <c r="BS90" s="351">
        <f>'2M - SGS'!BS90</f>
        <v>7.5733999999999996E-2</v>
      </c>
      <c r="BT90" s="351">
        <f>'2M - SGS'!BT90</f>
        <v>8.2808000000000007E-2</v>
      </c>
      <c r="BU90" s="351">
        <f>'2M - SGS'!BU90</f>
        <v>8.6345000000000005E-2</v>
      </c>
      <c r="BV90" s="351">
        <f>'2M - SGS'!BV90</f>
        <v>9.4200000000000006E-2</v>
      </c>
      <c r="BW90" s="351">
        <f>'2M - SGS'!BW90</f>
        <v>0.108255</v>
      </c>
      <c r="BX90" s="351">
        <f>'2M - SGS'!BX90</f>
        <v>9.1078000000000006E-2</v>
      </c>
      <c r="BY90" s="351">
        <f>'2M - SGS'!BY90</f>
        <v>8.5239999999999996E-2</v>
      </c>
      <c r="BZ90" s="351">
        <f>'2M - SGS'!BZ90</f>
        <v>7.2980000000000003E-2</v>
      </c>
      <c r="CA90" s="351">
        <f>'2M - SGS'!CA90</f>
        <v>7.9849000000000003E-2</v>
      </c>
      <c r="CB90" s="351">
        <f>'2M - SGS'!CB90</f>
        <v>7.2720999999999994E-2</v>
      </c>
      <c r="CC90" s="351">
        <f>'2M - SGS'!CC90</f>
        <v>7.4929999999999997E-2</v>
      </c>
      <c r="CD90" s="351">
        <f>'2M - SGS'!CD90</f>
        <v>7.5861999999999999E-2</v>
      </c>
      <c r="CE90" s="351">
        <f>'2M - SGS'!CE90</f>
        <v>7.5733999999999996E-2</v>
      </c>
      <c r="CF90" s="351">
        <f>'2M - SGS'!CF90</f>
        <v>8.2808000000000007E-2</v>
      </c>
      <c r="CG90" s="351">
        <f>'2M - SGS'!CG90</f>
        <v>8.6345000000000005E-2</v>
      </c>
      <c r="CH90" s="352">
        <f>'2M - SGS'!CH90</f>
        <v>9.4200000000000006E-2</v>
      </c>
      <c r="CJ90" s="249">
        <f t="shared" si="104"/>
        <v>1.0000020000000001</v>
      </c>
    </row>
    <row r="91" spans="1:88" ht="15" thickBot="1" x14ac:dyDescent="0.35">
      <c r="CJ91" s="232" t="s">
        <v>186</v>
      </c>
    </row>
    <row r="92" spans="1:88" ht="15" customHeight="1" thickBot="1" x14ac:dyDescent="0.35">
      <c r="A92" s="595" t="s">
        <v>28</v>
      </c>
      <c r="B92" s="309" t="s">
        <v>32</v>
      </c>
      <c r="C92" s="176">
        <f>C$4</f>
        <v>44927</v>
      </c>
      <c r="D92" s="176">
        <f t="shared" ref="D92:BO92" si="105">D$4</f>
        <v>44958</v>
      </c>
      <c r="E92" s="176">
        <f t="shared" si="105"/>
        <v>44986</v>
      </c>
      <c r="F92" s="176">
        <f t="shared" si="105"/>
        <v>45017</v>
      </c>
      <c r="G92" s="176">
        <f t="shared" si="105"/>
        <v>45047</v>
      </c>
      <c r="H92" s="176">
        <f t="shared" si="105"/>
        <v>45078</v>
      </c>
      <c r="I92" s="176">
        <f t="shared" si="105"/>
        <v>45108</v>
      </c>
      <c r="J92" s="176">
        <f t="shared" si="105"/>
        <v>45139</v>
      </c>
      <c r="K92" s="176">
        <f t="shared" si="105"/>
        <v>45170</v>
      </c>
      <c r="L92" s="176">
        <f t="shared" si="105"/>
        <v>45200</v>
      </c>
      <c r="M92" s="176">
        <f t="shared" si="105"/>
        <v>45231</v>
      </c>
      <c r="N92" s="176">
        <f t="shared" si="105"/>
        <v>45261</v>
      </c>
      <c r="O92" s="176">
        <f t="shared" si="105"/>
        <v>45292</v>
      </c>
      <c r="P92" s="176">
        <f t="shared" si="105"/>
        <v>45323</v>
      </c>
      <c r="Q92" s="176">
        <f t="shared" si="105"/>
        <v>45352</v>
      </c>
      <c r="R92" s="176">
        <f t="shared" si="105"/>
        <v>45383</v>
      </c>
      <c r="S92" s="176">
        <f t="shared" si="105"/>
        <v>45413</v>
      </c>
      <c r="T92" s="176">
        <f t="shared" si="105"/>
        <v>45444</v>
      </c>
      <c r="U92" s="176">
        <f t="shared" si="105"/>
        <v>45474</v>
      </c>
      <c r="V92" s="176">
        <f t="shared" si="105"/>
        <v>45505</v>
      </c>
      <c r="W92" s="176">
        <f t="shared" si="105"/>
        <v>45536</v>
      </c>
      <c r="X92" s="176">
        <f t="shared" si="105"/>
        <v>45566</v>
      </c>
      <c r="Y92" s="176">
        <f t="shared" si="105"/>
        <v>45597</v>
      </c>
      <c r="Z92" s="176">
        <f t="shared" si="105"/>
        <v>45627</v>
      </c>
      <c r="AA92" s="176">
        <f t="shared" si="105"/>
        <v>45658</v>
      </c>
      <c r="AB92" s="176">
        <f t="shared" si="105"/>
        <v>45689</v>
      </c>
      <c r="AC92" s="176">
        <f t="shared" si="105"/>
        <v>45717</v>
      </c>
      <c r="AD92" s="176">
        <f t="shared" si="105"/>
        <v>45748</v>
      </c>
      <c r="AE92" s="176">
        <f t="shared" si="105"/>
        <v>45778</v>
      </c>
      <c r="AF92" s="176">
        <f t="shared" si="105"/>
        <v>45809</v>
      </c>
      <c r="AG92" s="176">
        <f t="shared" si="105"/>
        <v>45839</v>
      </c>
      <c r="AH92" s="176">
        <f t="shared" si="105"/>
        <v>45870</v>
      </c>
      <c r="AI92" s="176">
        <f t="shared" si="105"/>
        <v>45901</v>
      </c>
      <c r="AJ92" s="176">
        <f t="shared" si="105"/>
        <v>45931</v>
      </c>
      <c r="AK92" s="176">
        <f t="shared" si="105"/>
        <v>45962</v>
      </c>
      <c r="AL92" s="176">
        <f t="shared" si="105"/>
        <v>45992</v>
      </c>
      <c r="AM92" s="176">
        <f t="shared" si="105"/>
        <v>46023</v>
      </c>
      <c r="AN92" s="176">
        <f t="shared" si="105"/>
        <v>46054</v>
      </c>
      <c r="AO92" s="176">
        <f t="shared" si="105"/>
        <v>46082</v>
      </c>
      <c r="AP92" s="176">
        <f t="shared" si="105"/>
        <v>46113</v>
      </c>
      <c r="AQ92" s="176">
        <f t="shared" si="105"/>
        <v>46143</v>
      </c>
      <c r="AR92" s="176">
        <f t="shared" si="105"/>
        <v>46174</v>
      </c>
      <c r="AS92" s="176">
        <f t="shared" si="105"/>
        <v>46204</v>
      </c>
      <c r="AT92" s="176">
        <f t="shared" si="105"/>
        <v>46235</v>
      </c>
      <c r="AU92" s="176">
        <f t="shared" si="105"/>
        <v>46266</v>
      </c>
      <c r="AV92" s="176">
        <f t="shared" si="105"/>
        <v>46296</v>
      </c>
      <c r="AW92" s="176">
        <f t="shared" si="105"/>
        <v>46327</v>
      </c>
      <c r="AX92" s="176">
        <f t="shared" si="105"/>
        <v>46357</v>
      </c>
      <c r="AY92" s="176">
        <f t="shared" si="105"/>
        <v>46388</v>
      </c>
      <c r="AZ92" s="176">
        <f t="shared" si="105"/>
        <v>46419</v>
      </c>
      <c r="BA92" s="176">
        <f t="shared" si="105"/>
        <v>46447</v>
      </c>
      <c r="BB92" s="176">
        <f t="shared" si="105"/>
        <v>46478</v>
      </c>
      <c r="BC92" s="176">
        <f t="shared" si="105"/>
        <v>46508</v>
      </c>
      <c r="BD92" s="176">
        <f t="shared" si="105"/>
        <v>46539</v>
      </c>
      <c r="BE92" s="176">
        <f t="shared" si="105"/>
        <v>46569</v>
      </c>
      <c r="BF92" s="176">
        <f t="shared" si="105"/>
        <v>46600</v>
      </c>
      <c r="BG92" s="176">
        <f t="shared" si="105"/>
        <v>46631</v>
      </c>
      <c r="BH92" s="176">
        <f t="shared" si="105"/>
        <v>46661</v>
      </c>
      <c r="BI92" s="176">
        <f t="shared" si="105"/>
        <v>46692</v>
      </c>
      <c r="BJ92" s="176">
        <f t="shared" si="105"/>
        <v>46722</v>
      </c>
      <c r="BK92" s="176">
        <f t="shared" si="105"/>
        <v>46753</v>
      </c>
      <c r="BL92" s="176">
        <f t="shared" si="105"/>
        <v>46784</v>
      </c>
      <c r="BM92" s="176">
        <f t="shared" si="105"/>
        <v>46813</v>
      </c>
      <c r="BN92" s="176">
        <f t="shared" si="105"/>
        <v>46844</v>
      </c>
      <c r="BO92" s="176">
        <f t="shared" si="105"/>
        <v>46874</v>
      </c>
      <c r="BP92" s="176">
        <f t="shared" ref="BP92:CH92" si="106">BP$4</f>
        <v>46905</v>
      </c>
      <c r="BQ92" s="176">
        <f t="shared" si="106"/>
        <v>46935</v>
      </c>
      <c r="BR92" s="176">
        <f t="shared" si="106"/>
        <v>46966</v>
      </c>
      <c r="BS92" s="176">
        <f t="shared" si="106"/>
        <v>46997</v>
      </c>
      <c r="BT92" s="176">
        <f t="shared" si="106"/>
        <v>47027</v>
      </c>
      <c r="BU92" s="176">
        <f t="shared" si="106"/>
        <v>47058</v>
      </c>
      <c r="BV92" s="176">
        <f t="shared" si="106"/>
        <v>47088</v>
      </c>
      <c r="BW92" s="176">
        <f t="shared" si="106"/>
        <v>47119</v>
      </c>
      <c r="BX92" s="176">
        <f t="shared" si="106"/>
        <v>47150</v>
      </c>
      <c r="BY92" s="176">
        <f t="shared" si="106"/>
        <v>47178</v>
      </c>
      <c r="BZ92" s="176">
        <f t="shared" si="106"/>
        <v>47209</v>
      </c>
      <c r="CA92" s="176">
        <f t="shared" si="106"/>
        <v>47239</v>
      </c>
      <c r="CB92" s="176">
        <f t="shared" si="106"/>
        <v>47270</v>
      </c>
      <c r="CC92" s="176">
        <f t="shared" si="106"/>
        <v>47300</v>
      </c>
      <c r="CD92" s="176">
        <f t="shared" si="106"/>
        <v>47331</v>
      </c>
      <c r="CE92" s="176">
        <f t="shared" si="106"/>
        <v>47362</v>
      </c>
      <c r="CF92" s="176">
        <f t="shared" si="106"/>
        <v>47392</v>
      </c>
      <c r="CG92" s="176">
        <f t="shared" si="106"/>
        <v>47423</v>
      </c>
      <c r="CH92" s="177">
        <f t="shared" si="106"/>
        <v>47453</v>
      </c>
    </row>
    <row r="93" spans="1:88" ht="15.75" customHeight="1" x14ac:dyDescent="0.3">
      <c r="A93" s="596"/>
      <c r="B93" s="11" t="str">
        <f>B78</f>
        <v>Air Comp</v>
      </c>
      <c r="C93" s="421">
        <f>'4M - SPS'!C93</f>
        <v>3.7862E-2</v>
      </c>
      <c r="D93" s="421">
        <f>'4M - SPS'!D93</f>
        <v>3.8269999999999998E-2</v>
      </c>
      <c r="E93" s="421">
        <f>'4M - SPS'!E93</f>
        <v>3.8302999999999997E-2</v>
      </c>
      <c r="F93" s="421">
        <f>'4M - SPS'!F93</f>
        <v>3.9909E-2</v>
      </c>
      <c r="G93" s="421">
        <f>'4M - SPS'!G93</f>
        <v>4.1751999999999997E-2</v>
      </c>
      <c r="H93" s="421">
        <f>'4M - SPS'!H93</f>
        <v>7.5856000000000007E-2</v>
      </c>
      <c r="I93" s="445">
        <f>'4M - SPS'!I93</f>
        <v>7.6974000000000001E-2</v>
      </c>
      <c r="J93" s="445">
        <f>'4M - SPS'!J93</f>
        <v>7.7621999999999997E-2</v>
      </c>
      <c r="K93" s="445">
        <f>'4M - SPS'!K93</f>
        <v>7.6564999999999994E-2</v>
      </c>
      <c r="L93" s="445">
        <f>'4M - SPS'!L93</f>
        <v>4.2223999999999998E-2</v>
      </c>
      <c r="M93" s="445">
        <f>'4M - SPS'!M93</f>
        <v>4.2845000000000001E-2</v>
      </c>
      <c r="N93" s="445">
        <f>'4M - SPS'!N93</f>
        <v>3.9836000000000003E-2</v>
      </c>
      <c r="O93" s="445">
        <f>'4M - SPS'!O93</f>
        <v>3.9829999999999997E-2</v>
      </c>
      <c r="P93" s="445">
        <f>'4M - SPS'!P93</f>
        <v>4.0202000000000002E-2</v>
      </c>
      <c r="Q93" s="445">
        <f>'4M - SPS'!Q93</f>
        <v>4.0568E-2</v>
      </c>
      <c r="R93" s="445">
        <f>'4M - SPS'!R93</f>
        <v>4.1613999999999998E-2</v>
      </c>
      <c r="S93" s="445">
        <f>'4M - SPS'!S93</f>
        <v>4.3744999999999999E-2</v>
      </c>
      <c r="T93" s="445">
        <f>'4M - SPS'!T93</f>
        <v>8.1032999999999994E-2</v>
      </c>
      <c r="U93" s="445">
        <f>'4M - SPS'!U93</f>
        <v>7.6974000000000001E-2</v>
      </c>
      <c r="V93" s="445">
        <f>'4M - SPS'!V93</f>
        <v>7.7621999999999997E-2</v>
      </c>
      <c r="W93" s="445">
        <f>'4M - SPS'!W93</f>
        <v>7.6564999999999994E-2</v>
      </c>
      <c r="X93" s="445">
        <f>'4M - SPS'!X93</f>
        <v>4.2223999999999998E-2</v>
      </c>
      <c r="Y93" s="445">
        <f>'4M - SPS'!Y93</f>
        <v>4.2845000000000001E-2</v>
      </c>
      <c r="Z93" s="445">
        <f>'4M - SPS'!Z93</f>
        <v>3.9836000000000003E-2</v>
      </c>
      <c r="AA93" s="445">
        <f>'4M - SPS'!AA93</f>
        <v>3.9829999999999997E-2</v>
      </c>
      <c r="AB93" s="445">
        <f>'4M - SPS'!AB93</f>
        <v>4.0202000000000002E-2</v>
      </c>
      <c r="AC93" s="445">
        <f>'4M - SPS'!AC93</f>
        <v>4.0568E-2</v>
      </c>
      <c r="AD93" s="445">
        <f>'4M - SPS'!AD93</f>
        <v>4.1613999999999998E-2</v>
      </c>
      <c r="AE93" s="445">
        <f>'4M - SPS'!AE93</f>
        <v>4.3744999999999999E-2</v>
      </c>
      <c r="AF93" s="445">
        <f>'4M - SPS'!AF93</f>
        <v>8.1032999999999994E-2</v>
      </c>
      <c r="AG93" s="445">
        <f>'4M - SPS'!AG93</f>
        <v>7.6974000000000001E-2</v>
      </c>
      <c r="AH93" s="445">
        <f>'4M - SPS'!AH93</f>
        <v>7.7621999999999997E-2</v>
      </c>
      <c r="AI93" s="445">
        <f>'4M - SPS'!AI93</f>
        <v>7.6564999999999994E-2</v>
      </c>
      <c r="AJ93" s="445">
        <f>'4M - SPS'!AJ93</f>
        <v>4.2223999999999998E-2</v>
      </c>
      <c r="AK93" s="445">
        <f>'4M - SPS'!AK93</f>
        <v>4.2845000000000001E-2</v>
      </c>
      <c r="AL93" s="445">
        <f>'4M - SPS'!AL93</f>
        <v>3.9836000000000003E-2</v>
      </c>
      <c r="AM93" s="445">
        <f>'4M - SPS'!AM93</f>
        <v>3.9829999999999997E-2</v>
      </c>
      <c r="AN93" s="445">
        <f>'4M - SPS'!AN93</f>
        <v>4.0202000000000002E-2</v>
      </c>
      <c r="AO93" s="445">
        <f>'4M - SPS'!AO93</f>
        <v>4.0568E-2</v>
      </c>
      <c r="AP93" s="445">
        <f>'4M - SPS'!AP93</f>
        <v>4.1613999999999998E-2</v>
      </c>
      <c r="AQ93" s="445">
        <f>'4M - SPS'!AQ93</f>
        <v>4.3744999999999999E-2</v>
      </c>
      <c r="AR93" s="445">
        <f>'4M - SPS'!AR93</f>
        <v>8.1032999999999994E-2</v>
      </c>
      <c r="AS93" s="445">
        <f>'4M - SPS'!AS93</f>
        <v>7.6974000000000001E-2</v>
      </c>
      <c r="AT93" s="445">
        <f>'4M - SPS'!AT93</f>
        <v>7.7621999999999997E-2</v>
      </c>
      <c r="AU93" s="445">
        <f>'4M - SPS'!AU93</f>
        <v>7.6564999999999994E-2</v>
      </c>
      <c r="AV93" s="445">
        <f>'4M - SPS'!AV93</f>
        <v>4.2223999999999998E-2</v>
      </c>
      <c r="AW93" s="445">
        <f>'4M - SPS'!AW93</f>
        <v>4.2845000000000001E-2</v>
      </c>
      <c r="AX93" s="445">
        <f>'4M - SPS'!AX93</f>
        <v>3.9836000000000003E-2</v>
      </c>
      <c r="AY93" s="445">
        <f>'4M - SPS'!AY93</f>
        <v>3.9829999999999997E-2</v>
      </c>
      <c r="AZ93" s="445">
        <f>'4M - SPS'!AZ93</f>
        <v>4.0202000000000002E-2</v>
      </c>
      <c r="BA93" s="445">
        <f>'4M - SPS'!BA93</f>
        <v>4.0568E-2</v>
      </c>
      <c r="BB93" s="445">
        <f>'4M - SPS'!BB93</f>
        <v>4.1613999999999998E-2</v>
      </c>
      <c r="BC93" s="445">
        <f>'4M - SPS'!BC93</f>
        <v>4.3744999999999999E-2</v>
      </c>
      <c r="BD93" s="445">
        <f>'4M - SPS'!BD93</f>
        <v>8.1032999999999994E-2</v>
      </c>
      <c r="BE93" s="445">
        <f>'4M - SPS'!BE93</f>
        <v>7.6974000000000001E-2</v>
      </c>
      <c r="BF93" s="445">
        <f>'4M - SPS'!BF93</f>
        <v>7.7621999999999997E-2</v>
      </c>
      <c r="BG93" s="445">
        <f>'4M - SPS'!BG93</f>
        <v>7.6564999999999994E-2</v>
      </c>
      <c r="BH93" s="445">
        <f>'4M - SPS'!BH93</f>
        <v>4.2223999999999998E-2</v>
      </c>
      <c r="BI93" s="445">
        <f>'4M - SPS'!BI93</f>
        <v>4.2845000000000001E-2</v>
      </c>
      <c r="BJ93" s="445">
        <f>'4M - SPS'!BJ93</f>
        <v>3.9836000000000003E-2</v>
      </c>
      <c r="BK93" s="445">
        <f>'4M - SPS'!BK93</f>
        <v>3.9829999999999997E-2</v>
      </c>
      <c r="BL93" s="445">
        <f>'4M - SPS'!BL93</f>
        <v>4.0202000000000002E-2</v>
      </c>
      <c r="BM93" s="445">
        <f>'4M - SPS'!BM93</f>
        <v>4.0568E-2</v>
      </c>
      <c r="BN93" s="445">
        <f>'4M - SPS'!BN93</f>
        <v>4.1613999999999998E-2</v>
      </c>
      <c r="BO93" s="445">
        <f>'4M - SPS'!BO93</f>
        <v>4.3744999999999999E-2</v>
      </c>
      <c r="BP93" s="445">
        <f>'4M - SPS'!BP93</f>
        <v>8.1032999999999994E-2</v>
      </c>
      <c r="BQ93" s="445">
        <f>'4M - SPS'!BQ93</f>
        <v>7.6974000000000001E-2</v>
      </c>
      <c r="BR93" s="445">
        <f>'4M - SPS'!BR93</f>
        <v>7.7621999999999997E-2</v>
      </c>
      <c r="BS93" s="445">
        <f>'4M - SPS'!BS93</f>
        <v>7.6564999999999994E-2</v>
      </c>
      <c r="BT93" s="445">
        <f>'4M - SPS'!BT93</f>
        <v>4.2223999999999998E-2</v>
      </c>
      <c r="BU93" s="445">
        <f>'4M - SPS'!BU93</f>
        <v>4.2845000000000001E-2</v>
      </c>
      <c r="BV93" s="445">
        <f>'4M - SPS'!BV93</f>
        <v>3.9836000000000003E-2</v>
      </c>
      <c r="BW93" s="445">
        <f>'4M - SPS'!BW93</f>
        <v>3.9829999999999997E-2</v>
      </c>
      <c r="BX93" s="445">
        <f>'4M - SPS'!BX93</f>
        <v>4.0202000000000002E-2</v>
      </c>
      <c r="BY93" s="445">
        <f>'4M - SPS'!BY93</f>
        <v>4.0568E-2</v>
      </c>
      <c r="BZ93" s="445">
        <f>'4M - SPS'!BZ93</f>
        <v>4.1613999999999998E-2</v>
      </c>
      <c r="CA93" s="445">
        <f>'4M - SPS'!CA93</f>
        <v>4.3744999999999999E-2</v>
      </c>
      <c r="CB93" s="445">
        <f>'4M - SPS'!CB93</f>
        <v>8.1032999999999994E-2</v>
      </c>
      <c r="CC93" s="445">
        <f>'4M - SPS'!CC93</f>
        <v>7.6974000000000001E-2</v>
      </c>
      <c r="CD93" s="445">
        <f>'4M - SPS'!CD93</f>
        <v>7.7621999999999997E-2</v>
      </c>
      <c r="CE93" s="445">
        <f>'4M - SPS'!CE93</f>
        <v>7.6564999999999994E-2</v>
      </c>
      <c r="CF93" s="445">
        <f>'4M - SPS'!CF93</f>
        <v>4.2223999999999998E-2</v>
      </c>
      <c r="CG93" s="445">
        <f>'4M - SPS'!CG93</f>
        <v>4.2845000000000001E-2</v>
      </c>
      <c r="CH93" s="451">
        <f>'4M - SPS'!CH93</f>
        <v>3.9836000000000003E-2</v>
      </c>
      <c r="CJ93" s="232" t="s">
        <v>187</v>
      </c>
    </row>
    <row r="94" spans="1:88" x14ac:dyDescent="0.3">
      <c r="A94" s="596"/>
      <c r="B94" s="11" t="str">
        <f t="shared" ref="B94:B105" si="107">B79</f>
        <v>Building Shell</v>
      </c>
      <c r="C94" s="421">
        <f>'4M - SPS'!C94</f>
        <v>4.4257999999999999E-2</v>
      </c>
      <c r="D94" s="421">
        <f>'4M - SPS'!D94</f>
        <v>4.3583999999999998E-2</v>
      </c>
      <c r="E94" s="421">
        <f>'4M - SPS'!E94</f>
        <v>4.3881000000000003E-2</v>
      </c>
      <c r="F94" s="421">
        <f>'4M - SPS'!F94</f>
        <v>4.3124000000000003E-2</v>
      </c>
      <c r="G94" s="421">
        <f>'4M - SPS'!G94</f>
        <v>4.9966999999999998E-2</v>
      </c>
      <c r="H94" s="421">
        <f>'4M - SPS'!H94</f>
        <v>9.9684999999999996E-2</v>
      </c>
      <c r="I94" s="445">
        <f>'4M - SPS'!I94</f>
        <v>9.5311000000000007E-2</v>
      </c>
      <c r="J94" s="445">
        <f>'4M - SPS'!J94</f>
        <v>0.100024</v>
      </c>
      <c r="K94" s="445">
        <f>'4M - SPS'!K94</f>
        <v>0.10265100000000001</v>
      </c>
      <c r="L94" s="445">
        <f>'4M - SPS'!L94</f>
        <v>4.7780999999999997E-2</v>
      </c>
      <c r="M94" s="445">
        <f>'4M - SPS'!M94</f>
        <v>4.6185999999999998E-2</v>
      </c>
      <c r="N94" s="445">
        <f>'4M - SPS'!N94</f>
        <v>4.5090999999999999E-2</v>
      </c>
      <c r="O94" s="445">
        <f>'4M - SPS'!O94</f>
        <v>4.6690000000000002E-2</v>
      </c>
      <c r="P94" s="445">
        <f>'4M - SPS'!P94</f>
        <v>4.5469999999999997E-2</v>
      </c>
      <c r="Q94" s="445">
        <f>'4M - SPS'!Q94</f>
        <v>4.6181E-2</v>
      </c>
      <c r="R94" s="445">
        <f>'4M - SPS'!R94</f>
        <v>4.3610000000000003E-2</v>
      </c>
      <c r="S94" s="445">
        <f>'4M - SPS'!S94</f>
        <v>5.1957000000000003E-2</v>
      </c>
      <c r="T94" s="445">
        <f>'4M - SPS'!T94</f>
        <v>0.106351</v>
      </c>
      <c r="U94" s="445">
        <f>'4M - SPS'!U94</f>
        <v>9.5311000000000007E-2</v>
      </c>
      <c r="V94" s="445">
        <f>'4M - SPS'!V94</f>
        <v>0.100024</v>
      </c>
      <c r="W94" s="445">
        <f>'4M - SPS'!W94</f>
        <v>0.10265100000000001</v>
      </c>
      <c r="X94" s="445">
        <f>'4M - SPS'!X94</f>
        <v>4.7780999999999997E-2</v>
      </c>
      <c r="Y94" s="445">
        <f>'4M - SPS'!Y94</f>
        <v>4.6185999999999998E-2</v>
      </c>
      <c r="Z94" s="445">
        <f>'4M - SPS'!Z94</f>
        <v>4.5090999999999999E-2</v>
      </c>
      <c r="AA94" s="445">
        <f>'4M - SPS'!AA94</f>
        <v>4.6690000000000002E-2</v>
      </c>
      <c r="AB94" s="445">
        <f>'4M - SPS'!AB94</f>
        <v>4.5469999999999997E-2</v>
      </c>
      <c r="AC94" s="445">
        <f>'4M - SPS'!AC94</f>
        <v>4.6181E-2</v>
      </c>
      <c r="AD94" s="445">
        <f>'4M - SPS'!AD94</f>
        <v>4.3610000000000003E-2</v>
      </c>
      <c r="AE94" s="445">
        <f>'4M - SPS'!AE94</f>
        <v>5.1957000000000003E-2</v>
      </c>
      <c r="AF94" s="445">
        <f>'4M - SPS'!AF94</f>
        <v>0.106351</v>
      </c>
      <c r="AG94" s="445">
        <f>'4M - SPS'!AG94</f>
        <v>9.5311000000000007E-2</v>
      </c>
      <c r="AH94" s="445">
        <f>'4M - SPS'!AH94</f>
        <v>0.100024</v>
      </c>
      <c r="AI94" s="445">
        <f>'4M - SPS'!AI94</f>
        <v>0.10265100000000001</v>
      </c>
      <c r="AJ94" s="445">
        <f>'4M - SPS'!AJ94</f>
        <v>4.7780999999999997E-2</v>
      </c>
      <c r="AK94" s="445">
        <f>'4M - SPS'!AK94</f>
        <v>4.6185999999999998E-2</v>
      </c>
      <c r="AL94" s="445">
        <f>'4M - SPS'!AL94</f>
        <v>4.5090999999999999E-2</v>
      </c>
      <c r="AM94" s="445">
        <f>'4M - SPS'!AM94</f>
        <v>4.6690000000000002E-2</v>
      </c>
      <c r="AN94" s="445">
        <f>'4M - SPS'!AN94</f>
        <v>4.5469999999999997E-2</v>
      </c>
      <c r="AO94" s="445">
        <f>'4M - SPS'!AO94</f>
        <v>4.6181E-2</v>
      </c>
      <c r="AP94" s="445">
        <f>'4M - SPS'!AP94</f>
        <v>4.3610000000000003E-2</v>
      </c>
      <c r="AQ94" s="445">
        <f>'4M - SPS'!AQ94</f>
        <v>5.1957000000000003E-2</v>
      </c>
      <c r="AR94" s="445">
        <f>'4M - SPS'!AR94</f>
        <v>0.106351</v>
      </c>
      <c r="AS94" s="445">
        <f>'4M - SPS'!AS94</f>
        <v>9.5311000000000007E-2</v>
      </c>
      <c r="AT94" s="445">
        <f>'4M - SPS'!AT94</f>
        <v>0.100024</v>
      </c>
      <c r="AU94" s="445">
        <f>'4M - SPS'!AU94</f>
        <v>0.10265100000000001</v>
      </c>
      <c r="AV94" s="445">
        <f>'4M - SPS'!AV94</f>
        <v>4.7780999999999997E-2</v>
      </c>
      <c r="AW94" s="445">
        <f>'4M - SPS'!AW94</f>
        <v>4.6185999999999998E-2</v>
      </c>
      <c r="AX94" s="445">
        <f>'4M - SPS'!AX94</f>
        <v>4.5090999999999999E-2</v>
      </c>
      <c r="AY94" s="445">
        <f>'4M - SPS'!AY94</f>
        <v>4.6690000000000002E-2</v>
      </c>
      <c r="AZ94" s="445">
        <f>'4M - SPS'!AZ94</f>
        <v>4.5469999999999997E-2</v>
      </c>
      <c r="BA94" s="445">
        <f>'4M - SPS'!BA94</f>
        <v>4.6181E-2</v>
      </c>
      <c r="BB94" s="445">
        <f>'4M - SPS'!BB94</f>
        <v>4.3610000000000003E-2</v>
      </c>
      <c r="BC94" s="445">
        <f>'4M - SPS'!BC94</f>
        <v>5.1957000000000003E-2</v>
      </c>
      <c r="BD94" s="445">
        <f>'4M - SPS'!BD94</f>
        <v>0.106351</v>
      </c>
      <c r="BE94" s="445">
        <f>'4M - SPS'!BE94</f>
        <v>9.5311000000000007E-2</v>
      </c>
      <c r="BF94" s="445">
        <f>'4M - SPS'!BF94</f>
        <v>0.100024</v>
      </c>
      <c r="BG94" s="445">
        <f>'4M - SPS'!BG94</f>
        <v>0.10265100000000001</v>
      </c>
      <c r="BH94" s="445">
        <f>'4M - SPS'!BH94</f>
        <v>4.7780999999999997E-2</v>
      </c>
      <c r="BI94" s="445">
        <f>'4M - SPS'!BI94</f>
        <v>4.6185999999999998E-2</v>
      </c>
      <c r="BJ94" s="445">
        <f>'4M - SPS'!BJ94</f>
        <v>4.5090999999999999E-2</v>
      </c>
      <c r="BK94" s="445">
        <f>'4M - SPS'!BK94</f>
        <v>4.6690000000000002E-2</v>
      </c>
      <c r="BL94" s="445">
        <f>'4M - SPS'!BL94</f>
        <v>4.5469999999999997E-2</v>
      </c>
      <c r="BM94" s="445">
        <f>'4M - SPS'!BM94</f>
        <v>4.6181E-2</v>
      </c>
      <c r="BN94" s="445">
        <f>'4M - SPS'!BN94</f>
        <v>4.3610000000000003E-2</v>
      </c>
      <c r="BO94" s="445">
        <f>'4M - SPS'!BO94</f>
        <v>5.1957000000000003E-2</v>
      </c>
      <c r="BP94" s="445">
        <f>'4M - SPS'!BP94</f>
        <v>0.106351</v>
      </c>
      <c r="BQ94" s="445">
        <f>'4M - SPS'!BQ94</f>
        <v>9.5311000000000007E-2</v>
      </c>
      <c r="BR94" s="445">
        <f>'4M - SPS'!BR94</f>
        <v>0.100024</v>
      </c>
      <c r="BS94" s="445">
        <f>'4M - SPS'!BS94</f>
        <v>0.10265100000000001</v>
      </c>
      <c r="BT94" s="445">
        <f>'4M - SPS'!BT94</f>
        <v>4.7780999999999997E-2</v>
      </c>
      <c r="BU94" s="445">
        <f>'4M - SPS'!BU94</f>
        <v>4.6185999999999998E-2</v>
      </c>
      <c r="BV94" s="445">
        <f>'4M - SPS'!BV94</f>
        <v>4.5090999999999999E-2</v>
      </c>
      <c r="BW94" s="445">
        <f>'4M - SPS'!BW94</f>
        <v>4.6690000000000002E-2</v>
      </c>
      <c r="BX94" s="445">
        <f>'4M - SPS'!BX94</f>
        <v>4.5469999999999997E-2</v>
      </c>
      <c r="BY94" s="445">
        <f>'4M - SPS'!BY94</f>
        <v>4.6181E-2</v>
      </c>
      <c r="BZ94" s="445">
        <f>'4M - SPS'!BZ94</f>
        <v>4.3610000000000003E-2</v>
      </c>
      <c r="CA94" s="445">
        <f>'4M - SPS'!CA94</f>
        <v>5.1957000000000003E-2</v>
      </c>
      <c r="CB94" s="445">
        <f>'4M - SPS'!CB94</f>
        <v>0.106351</v>
      </c>
      <c r="CC94" s="445">
        <f>'4M - SPS'!CC94</f>
        <v>9.5311000000000007E-2</v>
      </c>
      <c r="CD94" s="445">
        <f>'4M - SPS'!CD94</f>
        <v>0.100024</v>
      </c>
      <c r="CE94" s="445">
        <f>'4M - SPS'!CE94</f>
        <v>0.10265100000000001</v>
      </c>
      <c r="CF94" s="445">
        <f>'4M - SPS'!CF94</f>
        <v>4.7780999999999997E-2</v>
      </c>
      <c r="CG94" s="445">
        <f>'4M - SPS'!CG94</f>
        <v>4.6185999999999998E-2</v>
      </c>
      <c r="CH94" s="451">
        <f>'4M - SPS'!CH94</f>
        <v>4.5090999999999999E-2</v>
      </c>
      <c r="CJ94" s="232" t="s">
        <v>194</v>
      </c>
    </row>
    <row r="95" spans="1:88" x14ac:dyDescent="0.3">
      <c r="A95" s="596"/>
      <c r="B95" s="11" t="str">
        <f t="shared" si="107"/>
        <v>Cooking</v>
      </c>
      <c r="C95" s="421">
        <f>'4M - SPS'!C95</f>
        <v>3.8789999999999998E-2</v>
      </c>
      <c r="D95" s="421">
        <f>'4M - SPS'!D95</f>
        <v>3.9440000000000003E-2</v>
      </c>
      <c r="E95" s="421">
        <f>'4M - SPS'!E95</f>
        <v>4.0864999999999999E-2</v>
      </c>
      <c r="F95" s="421">
        <f>'4M - SPS'!F95</f>
        <v>4.3346000000000003E-2</v>
      </c>
      <c r="G95" s="421">
        <f>'4M - SPS'!G95</f>
        <v>4.4565E-2</v>
      </c>
      <c r="H95" s="421">
        <f>'4M - SPS'!H95</f>
        <v>8.3196999999999993E-2</v>
      </c>
      <c r="I95" s="445">
        <f>'4M - SPS'!I95</f>
        <v>8.3249000000000004E-2</v>
      </c>
      <c r="J95" s="445">
        <f>'4M - SPS'!J95</f>
        <v>8.5038000000000002E-2</v>
      </c>
      <c r="K95" s="445">
        <f>'4M - SPS'!K95</f>
        <v>8.2868999999999998E-2</v>
      </c>
      <c r="L95" s="445">
        <f>'4M - SPS'!L95</f>
        <v>4.5005000000000003E-2</v>
      </c>
      <c r="M95" s="445">
        <f>'4M - SPS'!M95</f>
        <v>4.5767000000000002E-2</v>
      </c>
      <c r="N95" s="445">
        <f>'4M - SPS'!N95</f>
        <v>4.1034000000000001E-2</v>
      </c>
      <c r="O95" s="445">
        <f>'4M - SPS'!O95</f>
        <v>4.0557000000000003E-2</v>
      </c>
      <c r="P95" s="445">
        <f>'4M - SPS'!P95</f>
        <v>4.1267999999999999E-2</v>
      </c>
      <c r="Q95" s="445">
        <f>'4M - SPS'!Q95</f>
        <v>4.3454E-2</v>
      </c>
      <c r="R95" s="445">
        <f>'4M - SPS'!R95</f>
        <v>4.5587000000000003E-2</v>
      </c>
      <c r="S95" s="445">
        <f>'4M - SPS'!S95</f>
        <v>4.6787000000000002E-2</v>
      </c>
      <c r="T95" s="445">
        <f>'4M - SPS'!T95</f>
        <v>8.8827000000000003E-2</v>
      </c>
      <c r="U95" s="445">
        <f>'4M - SPS'!U95</f>
        <v>8.3249000000000004E-2</v>
      </c>
      <c r="V95" s="445">
        <f>'4M - SPS'!V95</f>
        <v>8.5038000000000002E-2</v>
      </c>
      <c r="W95" s="445">
        <f>'4M - SPS'!W95</f>
        <v>8.2868999999999998E-2</v>
      </c>
      <c r="X95" s="445">
        <f>'4M - SPS'!X95</f>
        <v>4.5005000000000003E-2</v>
      </c>
      <c r="Y95" s="445">
        <f>'4M - SPS'!Y95</f>
        <v>4.5767000000000002E-2</v>
      </c>
      <c r="Z95" s="445">
        <f>'4M - SPS'!Z95</f>
        <v>4.1034000000000001E-2</v>
      </c>
      <c r="AA95" s="445">
        <f>'4M - SPS'!AA95</f>
        <v>4.0557000000000003E-2</v>
      </c>
      <c r="AB95" s="445">
        <f>'4M - SPS'!AB95</f>
        <v>4.1267999999999999E-2</v>
      </c>
      <c r="AC95" s="445">
        <f>'4M - SPS'!AC95</f>
        <v>4.3454E-2</v>
      </c>
      <c r="AD95" s="445">
        <f>'4M - SPS'!AD95</f>
        <v>4.5587000000000003E-2</v>
      </c>
      <c r="AE95" s="445">
        <f>'4M - SPS'!AE95</f>
        <v>4.6787000000000002E-2</v>
      </c>
      <c r="AF95" s="445">
        <f>'4M - SPS'!AF95</f>
        <v>8.8827000000000003E-2</v>
      </c>
      <c r="AG95" s="445">
        <f>'4M - SPS'!AG95</f>
        <v>8.3249000000000004E-2</v>
      </c>
      <c r="AH95" s="445">
        <f>'4M - SPS'!AH95</f>
        <v>8.5038000000000002E-2</v>
      </c>
      <c r="AI95" s="445">
        <f>'4M - SPS'!AI95</f>
        <v>8.2868999999999998E-2</v>
      </c>
      <c r="AJ95" s="445">
        <f>'4M - SPS'!AJ95</f>
        <v>4.5005000000000003E-2</v>
      </c>
      <c r="AK95" s="445">
        <f>'4M - SPS'!AK95</f>
        <v>4.5767000000000002E-2</v>
      </c>
      <c r="AL95" s="445">
        <f>'4M - SPS'!AL95</f>
        <v>4.1034000000000001E-2</v>
      </c>
      <c r="AM95" s="445">
        <f>'4M - SPS'!AM95</f>
        <v>4.0557000000000003E-2</v>
      </c>
      <c r="AN95" s="445">
        <f>'4M - SPS'!AN95</f>
        <v>4.1267999999999999E-2</v>
      </c>
      <c r="AO95" s="445">
        <f>'4M - SPS'!AO95</f>
        <v>4.3454E-2</v>
      </c>
      <c r="AP95" s="445">
        <f>'4M - SPS'!AP95</f>
        <v>4.5587000000000003E-2</v>
      </c>
      <c r="AQ95" s="445">
        <f>'4M - SPS'!AQ95</f>
        <v>4.6787000000000002E-2</v>
      </c>
      <c r="AR95" s="445">
        <f>'4M - SPS'!AR95</f>
        <v>8.8827000000000003E-2</v>
      </c>
      <c r="AS95" s="445">
        <f>'4M - SPS'!AS95</f>
        <v>8.3249000000000004E-2</v>
      </c>
      <c r="AT95" s="445">
        <f>'4M - SPS'!AT95</f>
        <v>8.5038000000000002E-2</v>
      </c>
      <c r="AU95" s="445">
        <f>'4M - SPS'!AU95</f>
        <v>8.2868999999999998E-2</v>
      </c>
      <c r="AV95" s="445">
        <f>'4M - SPS'!AV95</f>
        <v>4.5005000000000003E-2</v>
      </c>
      <c r="AW95" s="445">
        <f>'4M - SPS'!AW95</f>
        <v>4.5767000000000002E-2</v>
      </c>
      <c r="AX95" s="445">
        <f>'4M - SPS'!AX95</f>
        <v>4.1034000000000001E-2</v>
      </c>
      <c r="AY95" s="445">
        <f>'4M - SPS'!AY95</f>
        <v>4.0557000000000003E-2</v>
      </c>
      <c r="AZ95" s="445">
        <f>'4M - SPS'!AZ95</f>
        <v>4.1267999999999999E-2</v>
      </c>
      <c r="BA95" s="445">
        <f>'4M - SPS'!BA95</f>
        <v>4.3454E-2</v>
      </c>
      <c r="BB95" s="445">
        <f>'4M - SPS'!BB95</f>
        <v>4.5587000000000003E-2</v>
      </c>
      <c r="BC95" s="445">
        <f>'4M - SPS'!BC95</f>
        <v>4.6787000000000002E-2</v>
      </c>
      <c r="BD95" s="445">
        <f>'4M - SPS'!BD95</f>
        <v>8.8827000000000003E-2</v>
      </c>
      <c r="BE95" s="445">
        <f>'4M - SPS'!BE95</f>
        <v>8.3249000000000004E-2</v>
      </c>
      <c r="BF95" s="445">
        <f>'4M - SPS'!BF95</f>
        <v>8.5038000000000002E-2</v>
      </c>
      <c r="BG95" s="445">
        <f>'4M - SPS'!BG95</f>
        <v>8.2868999999999998E-2</v>
      </c>
      <c r="BH95" s="445">
        <f>'4M - SPS'!BH95</f>
        <v>4.5005000000000003E-2</v>
      </c>
      <c r="BI95" s="445">
        <f>'4M - SPS'!BI95</f>
        <v>4.5767000000000002E-2</v>
      </c>
      <c r="BJ95" s="445">
        <f>'4M - SPS'!BJ95</f>
        <v>4.1034000000000001E-2</v>
      </c>
      <c r="BK95" s="445">
        <f>'4M - SPS'!BK95</f>
        <v>4.0557000000000003E-2</v>
      </c>
      <c r="BL95" s="445">
        <f>'4M - SPS'!BL95</f>
        <v>4.1267999999999999E-2</v>
      </c>
      <c r="BM95" s="445">
        <f>'4M - SPS'!BM95</f>
        <v>4.3454E-2</v>
      </c>
      <c r="BN95" s="445">
        <f>'4M - SPS'!BN95</f>
        <v>4.5587000000000003E-2</v>
      </c>
      <c r="BO95" s="445">
        <f>'4M - SPS'!BO95</f>
        <v>4.6787000000000002E-2</v>
      </c>
      <c r="BP95" s="445">
        <f>'4M - SPS'!BP95</f>
        <v>8.8827000000000003E-2</v>
      </c>
      <c r="BQ95" s="445">
        <f>'4M - SPS'!BQ95</f>
        <v>8.3249000000000004E-2</v>
      </c>
      <c r="BR95" s="445">
        <f>'4M - SPS'!BR95</f>
        <v>8.5038000000000002E-2</v>
      </c>
      <c r="BS95" s="445">
        <f>'4M - SPS'!BS95</f>
        <v>8.2868999999999998E-2</v>
      </c>
      <c r="BT95" s="445">
        <f>'4M - SPS'!BT95</f>
        <v>4.5005000000000003E-2</v>
      </c>
      <c r="BU95" s="445">
        <f>'4M - SPS'!BU95</f>
        <v>4.5767000000000002E-2</v>
      </c>
      <c r="BV95" s="445">
        <f>'4M - SPS'!BV95</f>
        <v>4.1034000000000001E-2</v>
      </c>
      <c r="BW95" s="445">
        <f>'4M - SPS'!BW95</f>
        <v>4.0557000000000003E-2</v>
      </c>
      <c r="BX95" s="445">
        <f>'4M - SPS'!BX95</f>
        <v>4.1267999999999999E-2</v>
      </c>
      <c r="BY95" s="445">
        <f>'4M - SPS'!BY95</f>
        <v>4.3454E-2</v>
      </c>
      <c r="BZ95" s="445">
        <f>'4M - SPS'!BZ95</f>
        <v>4.5587000000000003E-2</v>
      </c>
      <c r="CA95" s="445">
        <f>'4M - SPS'!CA95</f>
        <v>4.6787000000000002E-2</v>
      </c>
      <c r="CB95" s="445">
        <f>'4M - SPS'!CB95</f>
        <v>8.8827000000000003E-2</v>
      </c>
      <c r="CC95" s="445">
        <f>'4M - SPS'!CC95</f>
        <v>8.3249000000000004E-2</v>
      </c>
      <c r="CD95" s="445">
        <f>'4M - SPS'!CD95</f>
        <v>8.5038000000000002E-2</v>
      </c>
      <c r="CE95" s="445">
        <f>'4M - SPS'!CE95</f>
        <v>8.2868999999999998E-2</v>
      </c>
      <c r="CF95" s="445">
        <f>'4M - SPS'!CF95</f>
        <v>4.5005000000000003E-2</v>
      </c>
      <c r="CG95" s="445">
        <f>'4M - SPS'!CG95</f>
        <v>4.5767000000000002E-2</v>
      </c>
      <c r="CH95" s="451">
        <f>'4M - SPS'!CH95</f>
        <v>4.1034000000000001E-2</v>
      </c>
      <c r="CJ95" s="232" t="s">
        <v>233</v>
      </c>
    </row>
    <row r="96" spans="1:88" x14ac:dyDescent="0.3">
      <c r="A96" s="596"/>
      <c r="B96" s="11" t="str">
        <f t="shared" si="107"/>
        <v>Cooling</v>
      </c>
      <c r="C96" s="421">
        <f>'4M - SPS'!C96</f>
        <v>3.8908999999999999E-2</v>
      </c>
      <c r="D96" s="421">
        <f>'4M - SPS'!D96</f>
        <v>3.9212999999999998E-2</v>
      </c>
      <c r="E96" s="421">
        <f>'4M - SPS'!E96</f>
        <v>3.9616999999999999E-2</v>
      </c>
      <c r="F96" s="421">
        <f>'4M - SPS'!F96</f>
        <v>4.9125000000000002E-2</v>
      </c>
      <c r="G96" s="421">
        <f>'4M - SPS'!G96</f>
        <v>5.9047000000000002E-2</v>
      </c>
      <c r="H96" s="421">
        <f>'4M - SPS'!H96</f>
        <v>0.100907</v>
      </c>
      <c r="I96" s="445">
        <f>'4M - SPS'!I96</f>
        <v>9.5873E-2</v>
      </c>
      <c r="J96" s="445">
        <f>'4M - SPS'!J96</f>
        <v>0.100786</v>
      </c>
      <c r="K96" s="445">
        <f>'4M - SPS'!K96</f>
        <v>0.10802100000000001</v>
      </c>
      <c r="L96" s="445">
        <f>'4M - SPS'!L96</f>
        <v>5.407E-2</v>
      </c>
      <c r="M96" s="445">
        <f>'4M - SPS'!M96</f>
        <v>4.4588000000000003E-2</v>
      </c>
      <c r="N96" s="445">
        <f>'4M - SPS'!N96</f>
        <v>4.0072999999999998E-2</v>
      </c>
      <c r="O96" s="445">
        <f>'4M - SPS'!O96</f>
        <v>3.7643000000000003E-2</v>
      </c>
      <c r="P96" s="445">
        <f>'4M - SPS'!P96</f>
        <v>3.7594000000000002E-2</v>
      </c>
      <c r="Q96" s="445">
        <f>'4M - SPS'!Q96</f>
        <v>3.8481000000000001E-2</v>
      </c>
      <c r="R96" s="445">
        <f>'4M - SPS'!R96</f>
        <v>4.9109E-2</v>
      </c>
      <c r="S96" s="445">
        <f>'4M - SPS'!S96</f>
        <v>6.1143000000000003E-2</v>
      </c>
      <c r="T96" s="445">
        <f>'4M - SPS'!T96</f>
        <v>0.107651</v>
      </c>
      <c r="U96" s="445">
        <f>'4M - SPS'!U96</f>
        <v>9.5873E-2</v>
      </c>
      <c r="V96" s="445">
        <f>'4M - SPS'!V96</f>
        <v>0.100786</v>
      </c>
      <c r="W96" s="445">
        <f>'4M - SPS'!W96</f>
        <v>0.10802100000000001</v>
      </c>
      <c r="X96" s="445">
        <f>'4M - SPS'!X96</f>
        <v>5.407E-2</v>
      </c>
      <c r="Y96" s="445">
        <f>'4M - SPS'!Y96</f>
        <v>4.4588000000000003E-2</v>
      </c>
      <c r="Z96" s="445">
        <f>'4M - SPS'!Z96</f>
        <v>4.0072999999999998E-2</v>
      </c>
      <c r="AA96" s="445">
        <f>'4M - SPS'!AA96</f>
        <v>3.7643000000000003E-2</v>
      </c>
      <c r="AB96" s="445">
        <f>'4M - SPS'!AB96</f>
        <v>3.7594000000000002E-2</v>
      </c>
      <c r="AC96" s="445">
        <f>'4M - SPS'!AC96</f>
        <v>3.8481000000000001E-2</v>
      </c>
      <c r="AD96" s="445">
        <f>'4M - SPS'!AD96</f>
        <v>4.9109E-2</v>
      </c>
      <c r="AE96" s="445">
        <f>'4M - SPS'!AE96</f>
        <v>6.1143000000000003E-2</v>
      </c>
      <c r="AF96" s="445">
        <f>'4M - SPS'!AF96</f>
        <v>0.107651</v>
      </c>
      <c r="AG96" s="445">
        <f>'4M - SPS'!AG96</f>
        <v>9.5873E-2</v>
      </c>
      <c r="AH96" s="445">
        <f>'4M - SPS'!AH96</f>
        <v>0.100786</v>
      </c>
      <c r="AI96" s="445">
        <f>'4M - SPS'!AI96</f>
        <v>0.10802100000000001</v>
      </c>
      <c r="AJ96" s="445">
        <f>'4M - SPS'!AJ96</f>
        <v>5.407E-2</v>
      </c>
      <c r="AK96" s="445">
        <f>'4M - SPS'!AK96</f>
        <v>4.4588000000000003E-2</v>
      </c>
      <c r="AL96" s="445">
        <f>'4M - SPS'!AL96</f>
        <v>4.0072999999999998E-2</v>
      </c>
      <c r="AM96" s="445">
        <f>'4M - SPS'!AM96</f>
        <v>3.7643000000000003E-2</v>
      </c>
      <c r="AN96" s="445">
        <f>'4M - SPS'!AN96</f>
        <v>3.7594000000000002E-2</v>
      </c>
      <c r="AO96" s="445">
        <f>'4M - SPS'!AO96</f>
        <v>3.8481000000000001E-2</v>
      </c>
      <c r="AP96" s="445">
        <f>'4M - SPS'!AP96</f>
        <v>4.9109E-2</v>
      </c>
      <c r="AQ96" s="445">
        <f>'4M - SPS'!AQ96</f>
        <v>6.1143000000000003E-2</v>
      </c>
      <c r="AR96" s="445">
        <f>'4M - SPS'!AR96</f>
        <v>0.107651</v>
      </c>
      <c r="AS96" s="445">
        <f>'4M - SPS'!AS96</f>
        <v>9.5873E-2</v>
      </c>
      <c r="AT96" s="445">
        <f>'4M - SPS'!AT96</f>
        <v>0.100786</v>
      </c>
      <c r="AU96" s="445">
        <f>'4M - SPS'!AU96</f>
        <v>0.10802100000000001</v>
      </c>
      <c r="AV96" s="445">
        <f>'4M - SPS'!AV96</f>
        <v>5.407E-2</v>
      </c>
      <c r="AW96" s="445">
        <f>'4M - SPS'!AW96</f>
        <v>4.4588000000000003E-2</v>
      </c>
      <c r="AX96" s="445">
        <f>'4M - SPS'!AX96</f>
        <v>4.0072999999999998E-2</v>
      </c>
      <c r="AY96" s="445">
        <f>'4M - SPS'!AY96</f>
        <v>3.7643000000000003E-2</v>
      </c>
      <c r="AZ96" s="445">
        <f>'4M - SPS'!AZ96</f>
        <v>3.7594000000000002E-2</v>
      </c>
      <c r="BA96" s="445">
        <f>'4M - SPS'!BA96</f>
        <v>3.8481000000000001E-2</v>
      </c>
      <c r="BB96" s="445">
        <f>'4M - SPS'!BB96</f>
        <v>4.9109E-2</v>
      </c>
      <c r="BC96" s="445">
        <f>'4M - SPS'!BC96</f>
        <v>6.1143000000000003E-2</v>
      </c>
      <c r="BD96" s="445">
        <f>'4M - SPS'!BD96</f>
        <v>0.107651</v>
      </c>
      <c r="BE96" s="445">
        <f>'4M - SPS'!BE96</f>
        <v>9.5873E-2</v>
      </c>
      <c r="BF96" s="445">
        <f>'4M - SPS'!BF96</f>
        <v>0.100786</v>
      </c>
      <c r="BG96" s="445">
        <f>'4M - SPS'!BG96</f>
        <v>0.10802100000000001</v>
      </c>
      <c r="BH96" s="445">
        <f>'4M - SPS'!BH96</f>
        <v>5.407E-2</v>
      </c>
      <c r="BI96" s="445">
        <f>'4M - SPS'!BI96</f>
        <v>4.4588000000000003E-2</v>
      </c>
      <c r="BJ96" s="445">
        <f>'4M - SPS'!BJ96</f>
        <v>4.0072999999999998E-2</v>
      </c>
      <c r="BK96" s="445">
        <f>'4M - SPS'!BK96</f>
        <v>3.7643000000000003E-2</v>
      </c>
      <c r="BL96" s="445">
        <f>'4M - SPS'!BL96</f>
        <v>3.7594000000000002E-2</v>
      </c>
      <c r="BM96" s="445">
        <f>'4M - SPS'!BM96</f>
        <v>3.8481000000000001E-2</v>
      </c>
      <c r="BN96" s="445">
        <f>'4M - SPS'!BN96</f>
        <v>4.9109E-2</v>
      </c>
      <c r="BO96" s="445">
        <f>'4M - SPS'!BO96</f>
        <v>6.1143000000000003E-2</v>
      </c>
      <c r="BP96" s="445">
        <f>'4M - SPS'!BP96</f>
        <v>0.107651</v>
      </c>
      <c r="BQ96" s="445">
        <f>'4M - SPS'!BQ96</f>
        <v>9.5873E-2</v>
      </c>
      <c r="BR96" s="445">
        <f>'4M - SPS'!BR96</f>
        <v>0.100786</v>
      </c>
      <c r="BS96" s="445">
        <f>'4M - SPS'!BS96</f>
        <v>0.10802100000000001</v>
      </c>
      <c r="BT96" s="445">
        <f>'4M - SPS'!BT96</f>
        <v>5.407E-2</v>
      </c>
      <c r="BU96" s="445">
        <f>'4M - SPS'!BU96</f>
        <v>4.4588000000000003E-2</v>
      </c>
      <c r="BV96" s="445">
        <f>'4M - SPS'!BV96</f>
        <v>4.0072999999999998E-2</v>
      </c>
      <c r="BW96" s="445">
        <f>'4M - SPS'!BW96</f>
        <v>3.7643000000000003E-2</v>
      </c>
      <c r="BX96" s="445">
        <f>'4M - SPS'!BX96</f>
        <v>3.7594000000000002E-2</v>
      </c>
      <c r="BY96" s="445">
        <f>'4M - SPS'!BY96</f>
        <v>3.8481000000000001E-2</v>
      </c>
      <c r="BZ96" s="445">
        <f>'4M - SPS'!BZ96</f>
        <v>4.9109E-2</v>
      </c>
      <c r="CA96" s="445">
        <f>'4M - SPS'!CA96</f>
        <v>6.1143000000000003E-2</v>
      </c>
      <c r="CB96" s="445">
        <f>'4M - SPS'!CB96</f>
        <v>0.107651</v>
      </c>
      <c r="CC96" s="445">
        <f>'4M - SPS'!CC96</f>
        <v>9.5873E-2</v>
      </c>
      <c r="CD96" s="445">
        <f>'4M - SPS'!CD96</f>
        <v>0.100786</v>
      </c>
      <c r="CE96" s="445">
        <f>'4M - SPS'!CE96</f>
        <v>0.10802100000000001</v>
      </c>
      <c r="CF96" s="445">
        <f>'4M - SPS'!CF96</f>
        <v>5.407E-2</v>
      </c>
      <c r="CG96" s="445">
        <f>'4M - SPS'!CG96</f>
        <v>4.4588000000000003E-2</v>
      </c>
      <c r="CH96" s="451">
        <f>'4M - SPS'!CH96</f>
        <v>4.0072999999999998E-2</v>
      </c>
    </row>
    <row r="97" spans="1:86" x14ac:dyDescent="0.3">
      <c r="A97" s="596"/>
      <c r="B97" s="11" t="str">
        <f t="shared" si="107"/>
        <v>Ext Lighting</v>
      </c>
      <c r="C97" s="421">
        <f>'4M - SPS'!C97</f>
        <v>2.7383000000000001E-2</v>
      </c>
      <c r="D97" s="421">
        <f>'4M - SPS'!D97</f>
        <v>2.6421E-2</v>
      </c>
      <c r="E97" s="421">
        <f>'4M - SPS'!E97</f>
        <v>2.6467000000000001E-2</v>
      </c>
      <c r="F97" s="421">
        <f>'4M - SPS'!F97</f>
        <v>2.7630999999999999E-2</v>
      </c>
      <c r="G97" s="421">
        <f>'4M - SPS'!G97</f>
        <v>2.7195E-2</v>
      </c>
      <c r="H97" s="421">
        <f>'4M - SPS'!H97</f>
        <v>4.2216999999999998E-2</v>
      </c>
      <c r="I97" s="445">
        <f>'4M - SPS'!I97</f>
        <v>4.3922999999999997E-2</v>
      </c>
      <c r="J97" s="445">
        <f>'4M - SPS'!J97</f>
        <v>4.3657000000000001E-2</v>
      </c>
      <c r="K97" s="445">
        <f>'4M - SPS'!K97</f>
        <v>4.4394999999999997E-2</v>
      </c>
      <c r="L97" s="445">
        <f>'4M - SPS'!L97</f>
        <v>2.7671999999999999E-2</v>
      </c>
      <c r="M97" s="445">
        <f>'4M - SPS'!M97</f>
        <v>2.7786999999999999E-2</v>
      </c>
      <c r="N97" s="445">
        <f>'4M - SPS'!N97</f>
        <v>2.7320000000000001E-2</v>
      </c>
      <c r="O97" s="445">
        <f>'4M - SPS'!O97</f>
        <v>2.8396999999999999E-2</v>
      </c>
      <c r="P97" s="445">
        <f>'4M - SPS'!P97</f>
        <v>2.7067000000000001E-2</v>
      </c>
      <c r="Q97" s="445">
        <f>'4M - SPS'!Q97</f>
        <v>2.7428000000000001E-2</v>
      </c>
      <c r="R97" s="445">
        <f>'4M - SPS'!R97</f>
        <v>2.8527E-2</v>
      </c>
      <c r="S97" s="445">
        <f>'4M - SPS'!S97</f>
        <v>2.7924000000000001E-2</v>
      </c>
      <c r="T97" s="445">
        <f>'4M - SPS'!T97</f>
        <v>4.5346999999999998E-2</v>
      </c>
      <c r="U97" s="445">
        <f>'4M - SPS'!U97</f>
        <v>4.3922999999999997E-2</v>
      </c>
      <c r="V97" s="445">
        <f>'4M - SPS'!V97</f>
        <v>4.3657000000000001E-2</v>
      </c>
      <c r="W97" s="445">
        <f>'4M - SPS'!W97</f>
        <v>4.4394999999999997E-2</v>
      </c>
      <c r="X97" s="445">
        <f>'4M - SPS'!X97</f>
        <v>2.7671999999999999E-2</v>
      </c>
      <c r="Y97" s="445">
        <f>'4M - SPS'!Y97</f>
        <v>2.7786999999999999E-2</v>
      </c>
      <c r="Z97" s="445">
        <f>'4M - SPS'!Z97</f>
        <v>2.7320000000000001E-2</v>
      </c>
      <c r="AA97" s="445">
        <f>'4M - SPS'!AA97</f>
        <v>2.8396999999999999E-2</v>
      </c>
      <c r="AB97" s="445">
        <f>'4M - SPS'!AB97</f>
        <v>2.7067000000000001E-2</v>
      </c>
      <c r="AC97" s="445">
        <f>'4M - SPS'!AC97</f>
        <v>2.7428000000000001E-2</v>
      </c>
      <c r="AD97" s="445">
        <f>'4M - SPS'!AD97</f>
        <v>2.8527E-2</v>
      </c>
      <c r="AE97" s="445">
        <f>'4M - SPS'!AE97</f>
        <v>2.7924000000000001E-2</v>
      </c>
      <c r="AF97" s="445">
        <f>'4M - SPS'!AF97</f>
        <v>4.5346999999999998E-2</v>
      </c>
      <c r="AG97" s="445">
        <f>'4M - SPS'!AG97</f>
        <v>4.3922999999999997E-2</v>
      </c>
      <c r="AH97" s="445">
        <f>'4M - SPS'!AH97</f>
        <v>4.3657000000000001E-2</v>
      </c>
      <c r="AI97" s="445">
        <f>'4M - SPS'!AI97</f>
        <v>4.4394999999999997E-2</v>
      </c>
      <c r="AJ97" s="445">
        <f>'4M - SPS'!AJ97</f>
        <v>2.7671999999999999E-2</v>
      </c>
      <c r="AK97" s="445">
        <f>'4M - SPS'!AK97</f>
        <v>2.7786999999999999E-2</v>
      </c>
      <c r="AL97" s="445">
        <f>'4M - SPS'!AL97</f>
        <v>2.7320000000000001E-2</v>
      </c>
      <c r="AM97" s="445">
        <f>'4M - SPS'!AM97</f>
        <v>2.8396999999999999E-2</v>
      </c>
      <c r="AN97" s="445">
        <f>'4M - SPS'!AN97</f>
        <v>2.7067000000000001E-2</v>
      </c>
      <c r="AO97" s="445">
        <f>'4M - SPS'!AO97</f>
        <v>2.7428000000000001E-2</v>
      </c>
      <c r="AP97" s="445">
        <f>'4M - SPS'!AP97</f>
        <v>2.8527E-2</v>
      </c>
      <c r="AQ97" s="445">
        <f>'4M - SPS'!AQ97</f>
        <v>2.7924000000000001E-2</v>
      </c>
      <c r="AR97" s="445">
        <f>'4M - SPS'!AR97</f>
        <v>4.5346999999999998E-2</v>
      </c>
      <c r="AS97" s="445">
        <f>'4M - SPS'!AS97</f>
        <v>4.3922999999999997E-2</v>
      </c>
      <c r="AT97" s="445">
        <f>'4M - SPS'!AT97</f>
        <v>4.3657000000000001E-2</v>
      </c>
      <c r="AU97" s="445">
        <f>'4M - SPS'!AU97</f>
        <v>4.4394999999999997E-2</v>
      </c>
      <c r="AV97" s="445">
        <f>'4M - SPS'!AV97</f>
        <v>2.7671999999999999E-2</v>
      </c>
      <c r="AW97" s="445">
        <f>'4M - SPS'!AW97</f>
        <v>2.7786999999999999E-2</v>
      </c>
      <c r="AX97" s="445">
        <f>'4M - SPS'!AX97</f>
        <v>2.7320000000000001E-2</v>
      </c>
      <c r="AY97" s="445">
        <f>'4M - SPS'!AY97</f>
        <v>2.8396999999999999E-2</v>
      </c>
      <c r="AZ97" s="445">
        <f>'4M - SPS'!AZ97</f>
        <v>2.7067000000000001E-2</v>
      </c>
      <c r="BA97" s="445">
        <f>'4M - SPS'!BA97</f>
        <v>2.7428000000000001E-2</v>
      </c>
      <c r="BB97" s="445">
        <f>'4M - SPS'!BB97</f>
        <v>2.8527E-2</v>
      </c>
      <c r="BC97" s="445">
        <f>'4M - SPS'!BC97</f>
        <v>2.7924000000000001E-2</v>
      </c>
      <c r="BD97" s="445">
        <f>'4M - SPS'!BD97</f>
        <v>4.5346999999999998E-2</v>
      </c>
      <c r="BE97" s="445">
        <f>'4M - SPS'!BE97</f>
        <v>4.3922999999999997E-2</v>
      </c>
      <c r="BF97" s="445">
        <f>'4M - SPS'!BF97</f>
        <v>4.3657000000000001E-2</v>
      </c>
      <c r="BG97" s="445">
        <f>'4M - SPS'!BG97</f>
        <v>4.4394999999999997E-2</v>
      </c>
      <c r="BH97" s="445">
        <f>'4M - SPS'!BH97</f>
        <v>2.7671999999999999E-2</v>
      </c>
      <c r="BI97" s="445">
        <f>'4M - SPS'!BI97</f>
        <v>2.7786999999999999E-2</v>
      </c>
      <c r="BJ97" s="445">
        <f>'4M - SPS'!BJ97</f>
        <v>2.7320000000000001E-2</v>
      </c>
      <c r="BK97" s="445">
        <f>'4M - SPS'!BK97</f>
        <v>2.8396999999999999E-2</v>
      </c>
      <c r="BL97" s="445">
        <f>'4M - SPS'!BL97</f>
        <v>2.7067000000000001E-2</v>
      </c>
      <c r="BM97" s="445">
        <f>'4M - SPS'!BM97</f>
        <v>2.7428000000000001E-2</v>
      </c>
      <c r="BN97" s="445">
        <f>'4M - SPS'!BN97</f>
        <v>2.8527E-2</v>
      </c>
      <c r="BO97" s="445">
        <f>'4M - SPS'!BO97</f>
        <v>2.7924000000000001E-2</v>
      </c>
      <c r="BP97" s="445">
        <f>'4M - SPS'!BP97</f>
        <v>4.5346999999999998E-2</v>
      </c>
      <c r="BQ97" s="445">
        <f>'4M - SPS'!BQ97</f>
        <v>4.3922999999999997E-2</v>
      </c>
      <c r="BR97" s="445">
        <f>'4M - SPS'!BR97</f>
        <v>4.3657000000000001E-2</v>
      </c>
      <c r="BS97" s="445">
        <f>'4M - SPS'!BS97</f>
        <v>4.4394999999999997E-2</v>
      </c>
      <c r="BT97" s="445">
        <f>'4M - SPS'!BT97</f>
        <v>2.7671999999999999E-2</v>
      </c>
      <c r="BU97" s="445">
        <f>'4M - SPS'!BU97</f>
        <v>2.7786999999999999E-2</v>
      </c>
      <c r="BV97" s="445">
        <f>'4M - SPS'!BV97</f>
        <v>2.7320000000000001E-2</v>
      </c>
      <c r="BW97" s="445">
        <f>'4M - SPS'!BW97</f>
        <v>2.8396999999999999E-2</v>
      </c>
      <c r="BX97" s="445">
        <f>'4M - SPS'!BX97</f>
        <v>2.7067000000000001E-2</v>
      </c>
      <c r="BY97" s="445">
        <f>'4M - SPS'!BY97</f>
        <v>2.7428000000000001E-2</v>
      </c>
      <c r="BZ97" s="445">
        <f>'4M - SPS'!BZ97</f>
        <v>2.8527E-2</v>
      </c>
      <c r="CA97" s="445">
        <f>'4M - SPS'!CA97</f>
        <v>2.7924000000000001E-2</v>
      </c>
      <c r="CB97" s="445">
        <f>'4M - SPS'!CB97</f>
        <v>4.5346999999999998E-2</v>
      </c>
      <c r="CC97" s="445">
        <f>'4M - SPS'!CC97</f>
        <v>4.3922999999999997E-2</v>
      </c>
      <c r="CD97" s="445">
        <f>'4M - SPS'!CD97</f>
        <v>4.3657000000000001E-2</v>
      </c>
      <c r="CE97" s="445">
        <f>'4M - SPS'!CE97</f>
        <v>4.4394999999999997E-2</v>
      </c>
      <c r="CF97" s="445">
        <f>'4M - SPS'!CF97</f>
        <v>2.7671999999999999E-2</v>
      </c>
      <c r="CG97" s="445">
        <f>'4M - SPS'!CG97</f>
        <v>2.7786999999999999E-2</v>
      </c>
      <c r="CH97" s="451">
        <f>'4M - SPS'!CH97</f>
        <v>2.7320000000000001E-2</v>
      </c>
    </row>
    <row r="98" spans="1:86" x14ac:dyDescent="0.3">
      <c r="A98" s="596"/>
      <c r="B98" s="11" t="str">
        <f t="shared" si="107"/>
        <v>Heating</v>
      </c>
      <c r="C98" s="421">
        <f>'4M - SPS'!C98</f>
        <v>4.1204999999999999E-2</v>
      </c>
      <c r="D98" s="421">
        <f>'4M - SPS'!D98</f>
        <v>4.0432999999999997E-2</v>
      </c>
      <c r="E98" s="421">
        <f>'4M - SPS'!E98</f>
        <v>4.0971E-2</v>
      </c>
      <c r="F98" s="421">
        <f>'4M - SPS'!F98</f>
        <v>4.095E-2</v>
      </c>
      <c r="G98" s="421">
        <f>'4M - SPS'!G98</f>
        <v>4.0858999999999999E-2</v>
      </c>
      <c r="H98" s="421">
        <f>'4M - SPS'!H98</f>
        <v>4.1567E-2</v>
      </c>
      <c r="I98" s="445">
        <f>'4M - SPS'!I98</f>
        <v>4.3243999999999998E-2</v>
      </c>
      <c r="J98" s="445">
        <f>'4M - SPS'!J98</f>
        <v>4.2998000000000001E-2</v>
      </c>
      <c r="K98" s="445">
        <f>'4M - SPS'!K98</f>
        <v>7.9738000000000003E-2</v>
      </c>
      <c r="L98" s="445">
        <f>'4M - SPS'!L98</f>
        <v>4.2855999999999998E-2</v>
      </c>
      <c r="M98" s="445">
        <f>'4M - SPS'!M98</f>
        <v>4.2256000000000002E-2</v>
      </c>
      <c r="N98" s="445">
        <f>'4M - SPS'!N98</f>
        <v>4.2143E-2</v>
      </c>
      <c r="O98" s="445">
        <f>'4M - SPS'!O98</f>
        <v>4.4441000000000001E-2</v>
      </c>
      <c r="P98" s="445">
        <f>'4M - SPS'!P98</f>
        <v>4.3256999999999997E-2</v>
      </c>
      <c r="Q98" s="445">
        <f>'4M - SPS'!Q98</f>
        <v>4.4178000000000002E-2</v>
      </c>
      <c r="R98" s="445">
        <f>'4M - SPS'!R98</f>
        <v>4.3381000000000003E-2</v>
      </c>
      <c r="S98" s="445">
        <f>'4M - SPS'!S98</f>
        <v>4.3248000000000002E-2</v>
      </c>
      <c r="T98" s="445">
        <f>'4M - SPS'!T98</f>
        <v>4.4656000000000001E-2</v>
      </c>
      <c r="U98" s="445">
        <f>'4M - SPS'!U98</f>
        <v>4.3243999999999998E-2</v>
      </c>
      <c r="V98" s="445">
        <f>'4M - SPS'!V98</f>
        <v>4.2998000000000001E-2</v>
      </c>
      <c r="W98" s="445">
        <f>'4M - SPS'!W98</f>
        <v>7.9738000000000003E-2</v>
      </c>
      <c r="X98" s="445">
        <f>'4M - SPS'!X98</f>
        <v>4.2855999999999998E-2</v>
      </c>
      <c r="Y98" s="445">
        <f>'4M - SPS'!Y98</f>
        <v>4.2256000000000002E-2</v>
      </c>
      <c r="Z98" s="445">
        <f>'4M - SPS'!Z98</f>
        <v>4.2143E-2</v>
      </c>
      <c r="AA98" s="445">
        <f>'4M - SPS'!AA98</f>
        <v>4.4441000000000001E-2</v>
      </c>
      <c r="AB98" s="445">
        <f>'4M - SPS'!AB98</f>
        <v>4.3256999999999997E-2</v>
      </c>
      <c r="AC98" s="445">
        <f>'4M - SPS'!AC98</f>
        <v>4.4178000000000002E-2</v>
      </c>
      <c r="AD98" s="445">
        <f>'4M - SPS'!AD98</f>
        <v>4.3381000000000003E-2</v>
      </c>
      <c r="AE98" s="445">
        <f>'4M - SPS'!AE98</f>
        <v>4.3248000000000002E-2</v>
      </c>
      <c r="AF98" s="445">
        <f>'4M - SPS'!AF98</f>
        <v>4.4656000000000001E-2</v>
      </c>
      <c r="AG98" s="445">
        <f>'4M - SPS'!AG98</f>
        <v>4.3243999999999998E-2</v>
      </c>
      <c r="AH98" s="445">
        <f>'4M - SPS'!AH98</f>
        <v>4.2998000000000001E-2</v>
      </c>
      <c r="AI98" s="445">
        <f>'4M - SPS'!AI98</f>
        <v>7.9738000000000003E-2</v>
      </c>
      <c r="AJ98" s="445">
        <f>'4M - SPS'!AJ98</f>
        <v>4.2855999999999998E-2</v>
      </c>
      <c r="AK98" s="445">
        <f>'4M - SPS'!AK98</f>
        <v>4.2256000000000002E-2</v>
      </c>
      <c r="AL98" s="445">
        <f>'4M - SPS'!AL98</f>
        <v>4.2143E-2</v>
      </c>
      <c r="AM98" s="445">
        <f>'4M - SPS'!AM98</f>
        <v>4.4441000000000001E-2</v>
      </c>
      <c r="AN98" s="445">
        <f>'4M - SPS'!AN98</f>
        <v>4.3256999999999997E-2</v>
      </c>
      <c r="AO98" s="445">
        <f>'4M - SPS'!AO98</f>
        <v>4.4178000000000002E-2</v>
      </c>
      <c r="AP98" s="445">
        <f>'4M - SPS'!AP98</f>
        <v>4.3381000000000003E-2</v>
      </c>
      <c r="AQ98" s="445">
        <f>'4M - SPS'!AQ98</f>
        <v>4.3248000000000002E-2</v>
      </c>
      <c r="AR98" s="445">
        <f>'4M - SPS'!AR98</f>
        <v>4.4656000000000001E-2</v>
      </c>
      <c r="AS98" s="445">
        <f>'4M - SPS'!AS98</f>
        <v>4.3243999999999998E-2</v>
      </c>
      <c r="AT98" s="445">
        <f>'4M - SPS'!AT98</f>
        <v>4.2998000000000001E-2</v>
      </c>
      <c r="AU98" s="445">
        <f>'4M - SPS'!AU98</f>
        <v>7.9738000000000003E-2</v>
      </c>
      <c r="AV98" s="445">
        <f>'4M - SPS'!AV98</f>
        <v>4.2855999999999998E-2</v>
      </c>
      <c r="AW98" s="445">
        <f>'4M - SPS'!AW98</f>
        <v>4.2256000000000002E-2</v>
      </c>
      <c r="AX98" s="445">
        <f>'4M - SPS'!AX98</f>
        <v>4.2143E-2</v>
      </c>
      <c r="AY98" s="445">
        <f>'4M - SPS'!AY98</f>
        <v>4.4441000000000001E-2</v>
      </c>
      <c r="AZ98" s="445">
        <f>'4M - SPS'!AZ98</f>
        <v>4.3256999999999997E-2</v>
      </c>
      <c r="BA98" s="445">
        <f>'4M - SPS'!BA98</f>
        <v>4.4178000000000002E-2</v>
      </c>
      <c r="BB98" s="445">
        <f>'4M - SPS'!BB98</f>
        <v>4.3381000000000003E-2</v>
      </c>
      <c r="BC98" s="445">
        <f>'4M - SPS'!BC98</f>
        <v>4.3248000000000002E-2</v>
      </c>
      <c r="BD98" s="445">
        <f>'4M - SPS'!BD98</f>
        <v>4.4656000000000001E-2</v>
      </c>
      <c r="BE98" s="445">
        <f>'4M - SPS'!BE98</f>
        <v>4.3243999999999998E-2</v>
      </c>
      <c r="BF98" s="445">
        <f>'4M - SPS'!BF98</f>
        <v>4.2998000000000001E-2</v>
      </c>
      <c r="BG98" s="445">
        <f>'4M - SPS'!BG98</f>
        <v>7.9738000000000003E-2</v>
      </c>
      <c r="BH98" s="445">
        <f>'4M - SPS'!BH98</f>
        <v>4.2855999999999998E-2</v>
      </c>
      <c r="BI98" s="445">
        <f>'4M - SPS'!BI98</f>
        <v>4.2256000000000002E-2</v>
      </c>
      <c r="BJ98" s="445">
        <f>'4M - SPS'!BJ98</f>
        <v>4.2143E-2</v>
      </c>
      <c r="BK98" s="445">
        <f>'4M - SPS'!BK98</f>
        <v>4.4441000000000001E-2</v>
      </c>
      <c r="BL98" s="445">
        <f>'4M - SPS'!BL98</f>
        <v>4.3256999999999997E-2</v>
      </c>
      <c r="BM98" s="445">
        <f>'4M - SPS'!BM98</f>
        <v>4.4178000000000002E-2</v>
      </c>
      <c r="BN98" s="445">
        <f>'4M - SPS'!BN98</f>
        <v>4.3381000000000003E-2</v>
      </c>
      <c r="BO98" s="445">
        <f>'4M - SPS'!BO98</f>
        <v>4.3248000000000002E-2</v>
      </c>
      <c r="BP98" s="445">
        <f>'4M - SPS'!BP98</f>
        <v>4.4656000000000001E-2</v>
      </c>
      <c r="BQ98" s="445">
        <f>'4M - SPS'!BQ98</f>
        <v>4.3243999999999998E-2</v>
      </c>
      <c r="BR98" s="445">
        <f>'4M - SPS'!BR98</f>
        <v>4.2998000000000001E-2</v>
      </c>
      <c r="BS98" s="445">
        <f>'4M - SPS'!BS98</f>
        <v>7.9738000000000003E-2</v>
      </c>
      <c r="BT98" s="445">
        <f>'4M - SPS'!BT98</f>
        <v>4.2855999999999998E-2</v>
      </c>
      <c r="BU98" s="445">
        <f>'4M - SPS'!BU98</f>
        <v>4.2256000000000002E-2</v>
      </c>
      <c r="BV98" s="445">
        <f>'4M - SPS'!BV98</f>
        <v>4.2143E-2</v>
      </c>
      <c r="BW98" s="445">
        <f>'4M - SPS'!BW98</f>
        <v>4.4441000000000001E-2</v>
      </c>
      <c r="BX98" s="445">
        <f>'4M - SPS'!BX98</f>
        <v>4.3256999999999997E-2</v>
      </c>
      <c r="BY98" s="445">
        <f>'4M - SPS'!BY98</f>
        <v>4.4178000000000002E-2</v>
      </c>
      <c r="BZ98" s="445">
        <f>'4M - SPS'!BZ98</f>
        <v>4.3381000000000003E-2</v>
      </c>
      <c r="CA98" s="445">
        <f>'4M - SPS'!CA98</f>
        <v>4.3248000000000002E-2</v>
      </c>
      <c r="CB98" s="445">
        <f>'4M - SPS'!CB98</f>
        <v>4.4656000000000001E-2</v>
      </c>
      <c r="CC98" s="445">
        <f>'4M - SPS'!CC98</f>
        <v>4.3243999999999998E-2</v>
      </c>
      <c r="CD98" s="445">
        <f>'4M - SPS'!CD98</f>
        <v>4.2998000000000001E-2</v>
      </c>
      <c r="CE98" s="445">
        <f>'4M - SPS'!CE98</f>
        <v>7.9738000000000003E-2</v>
      </c>
      <c r="CF98" s="445">
        <f>'4M - SPS'!CF98</f>
        <v>4.2855999999999998E-2</v>
      </c>
      <c r="CG98" s="445">
        <f>'4M - SPS'!CG98</f>
        <v>4.2256000000000002E-2</v>
      </c>
      <c r="CH98" s="451">
        <f>'4M - SPS'!CH98</f>
        <v>4.2143E-2</v>
      </c>
    </row>
    <row r="99" spans="1:86" x14ac:dyDescent="0.3">
      <c r="A99" s="596"/>
      <c r="B99" s="11" t="str">
        <f t="shared" si="107"/>
        <v>HVAC</v>
      </c>
      <c r="C99" s="421">
        <f>'4M - SPS'!C99</f>
        <v>4.4257999999999999E-2</v>
      </c>
      <c r="D99" s="421">
        <f>'4M - SPS'!D99</f>
        <v>4.3583999999999998E-2</v>
      </c>
      <c r="E99" s="421">
        <f>'4M - SPS'!E99</f>
        <v>4.3881000000000003E-2</v>
      </c>
      <c r="F99" s="421">
        <f>'4M - SPS'!F99</f>
        <v>4.3124000000000003E-2</v>
      </c>
      <c r="G99" s="421">
        <f>'4M - SPS'!G99</f>
        <v>4.9966999999999998E-2</v>
      </c>
      <c r="H99" s="421">
        <f>'4M - SPS'!H99</f>
        <v>9.9684999999999996E-2</v>
      </c>
      <c r="I99" s="445">
        <f>'4M - SPS'!I99</f>
        <v>9.5311000000000007E-2</v>
      </c>
      <c r="J99" s="445">
        <f>'4M - SPS'!J99</f>
        <v>0.100024</v>
      </c>
      <c r="K99" s="445">
        <f>'4M - SPS'!K99</f>
        <v>0.10265100000000001</v>
      </c>
      <c r="L99" s="445">
        <f>'4M - SPS'!L99</f>
        <v>4.7780999999999997E-2</v>
      </c>
      <c r="M99" s="445">
        <f>'4M - SPS'!M99</f>
        <v>4.6185999999999998E-2</v>
      </c>
      <c r="N99" s="445">
        <f>'4M - SPS'!N99</f>
        <v>4.5090999999999999E-2</v>
      </c>
      <c r="O99" s="445">
        <f>'4M - SPS'!O99</f>
        <v>4.6690000000000002E-2</v>
      </c>
      <c r="P99" s="445">
        <f>'4M - SPS'!P99</f>
        <v>4.5469999999999997E-2</v>
      </c>
      <c r="Q99" s="445">
        <f>'4M - SPS'!Q99</f>
        <v>4.6181E-2</v>
      </c>
      <c r="R99" s="445">
        <f>'4M - SPS'!R99</f>
        <v>4.3610000000000003E-2</v>
      </c>
      <c r="S99" s="445">
        <f>'4M - SPS'!S99</f>
        <v>5.1957000000000003E-2</v>
      </c>
      <c r="T99" s="445">
        <f>'4M - SPS'!T99</f>
        <v>0.106351</v>
      </c>
      <c r="U99" s="445">
        <f>'4M - SPS'!U99</f>
        <v>9.5311000000000007E-2</v>
      </c>
      <c r="V99" s="445">
        <f>'4M - SPS'!V99</f>
        <v>0.100024</v>
      </c>
      <c r="W99" s="445">
        <f>'4M - SPS'!W99</f>
        <v>0.10265100000000001</v>
      </c>
      <c r="X99" s="445">
        <f>'4M - SPS'!X99</f>
        <v>4.7780999999999997E-2</v>
      </c>
      <c r="Y99" s="445">
        <f>'4M - SPS'!Y99</f>
        <v>4.6185999999999998E-2</v>
      </c>
      <c r="Z99" s="445">
        <f>'4M - SPS'!Z99</f>
        <v>4.5090999999999999E-2</v>
      </c>
      <c r="AA99" s="445">
        <f>'4M - SPS'!AA99</f>
        <v>4.6690000000000002E-2</v>
      </c>
      <c r="AB99" s="445">
        <f>'4M - SPS'!AB99</f>
        <v>4.5469999999999997E-2</v>
      </c>
      <c r="AC99" s="445">
        <f>'4M - SPS'!AC99</f>
        <v>4.6181E-2</v>
      </c>
      <c r="AD99" s="445">
        <f>'4M - SPS'!AD99</f>
        <v>4.3610000000000003E-2</v>
      </c>
      <c r="AE99" s="445">
        <f>'4M - SPS'!AE99</f>
        <v>5.1957000000000003E-2</v>
      </c>
      <c r="AF99" s="445">
        <f>'4M - SPS'!AF99</f>
        <v>0.106351</v>
      </c>
      <c r="AG99" s="445">
        <f>'4M - SPS'!AG99</f>
        <v>9.5311000000000007E-2</v>
      </c>
      <c r="AH99" s="445">
        <f>'4M - SPS'!AH99</f>
        <v>0.100024</v>
      </c>
      <c r="AI99" s="445">
        <f>'4M - SPS'!AI99</f>
        <v>0.10265100000000001</v>
      </c>
      <c r="AJ99" s="445">
        <f>'4M - SPS'!AJ99</f>
        <v>4.7780999999999997E-2</v>
      </c>
      <c r="AK99" s="445">
        <f>'4M - SPS'!AK99</f>
        <v>4.6185999999999998E-2</v>
      </c>
      <c r="AL99" s="445">
        <f>'4M - SPS'!AL99</f>
        <v>4.5090999999999999E-2</v>
      </c>
      <c r="AM99" s="445">
        <f>'4M - SPS'!AM99</f>
        <v>4.6690000000000002E-2</v>
      </c>
      <c r="AN99" s="445">
        <f>'4M - SPS'!AN99</f>
        <v>4.5469999999999997E-2</v>
      </c>
      <c r="AO99" s="445">
        <f>'4M - SPS'!AO99</f>
        <v>4.6181E-2</v>
      </c>
      <c r="AP99" s="445">
        <f>'4M - SPS'!AP99</f>
        <v>4.3610000000000003E-2</v>
      </c>
      <c r="AQ99" s="445">
        <f>'4M - SPS'!AQ99</f>
        <v>5.1957000000000003E-2</v>
      </c>
      <c r="AR99" s="445">
        <f>'4M - SPS'!AR99</f>
        <v>0.106351</v>
      </c>
      <c r="AS99" s="445">
        <f>'4M - SPS'!AS99</f>
        <v>9.5311000000000007E-2</v>
      </c>
      <c r="AT99" s="445">
        <f>'4M - SPS'!AT99</f>
        <v>0.100024</v>
      </c>
      <c r="AU99" s="445">
        <f>'4M - SPS'!AU99</f>
        <v>0.10265100000000001</v>
      </c>
      <c r="AV99" s="445">
        <f>'4M - SPS'!AV99</f>
        <v>4.7780999999999997E-2</v>
      </c>
      <c r="AW99" s="445">
        <f>'4M - SPS'!AW99</f>
        <v>4.6185999999999998E-2</v>
      </c>
      <c r="AX99" s="445">
        <f>'4M - SPS'!AX99</f>
        <v>4.5090999999999999E-2</v>
      </c>
      <c r="AY99" s="445">
        <f>'4M - SPS'!AY99</f>
        <v>4.6690000000000002E-2</v>
      </c>
      <c r="AZ99" s="445">
        <f>'4M - SPS'!AZ99</f>
        <v>4.5469999999999997E-2</v>
      </c>
      <c r="BA99" s="445">
        <f>'4M - SPS'!BA99</f>
        <v>4.6181E-2</v>
      </c>
      <c r="BB99" s="445">
        <f>'4M - SPS'!BB99</f>
        <v>4.3610000000000003E-2</v>
      </c>
      <c r="BC99" s="445">
        <f>'4M - SPS'!BC99</f>
        <v>5.1957000000000003E-2</v>
      </c>
      <c r="BD99" s="445">
        <f>'4M - SPS'!BD99</f>
        <v>0.106351</v>
      </c>
      <c r="BE99" s="445">
        <f>'4M - SPS'!BE99</f>
        <v>9.5311000000000007E-2</v>
      </c>
      <c r="BF99" s="445">
        <f>'4M - SPS'!BF99</f>
        <v>0.100024</v>
      </c>
      <c r="BG99" s="445">
        <f>'4M - SPS'!BG99</f>
        <v>0.10265100000000001</v>
      </c>
      <c r="BH99" s="445">
        <f>'4M - SPS'!BH99</f>
        <v>4.7780999999999997E-2</v>
      </c>
      <c r="BI99" s="445">
        <f>'4M - SPS'!BI99</f>
        <v>4.6185999999999998E-2</v>
      </c>
      <c r="BJ99" s="445">
        <f>'4M - SPS'!BJ99</f>
        <v>4.5090999999999999E-2</v>
      </c>
      <c r="BK99" s="445">
        <f>'4M - SPS'!BK99</f>
        <v>4.6690000000000002E-2</v>
      </c>
      <c r="BL99" s="445">
        <f>'4M - SPS'!BL99</f>
        <v>4.5469999999999997E-2</v>
      </c>
      <c r="BM99" s="445">
        <f>'4M - SPS'!BM99</f>
        <v>4.6181E-2</v>
      </c>
      <c r="BN99" s="445">
        <f>'4M - SPS'!BN99</f>
        <v>4.3610000000000003E-2</v>
      </c>
      <c r="BO99" s="445">
        <f>'4M - SPS'!BO99</f>
        <v>5.1957000000000003E-2</v>
      </c>
      <c r="BP99" s="445">
        <f>'4M - SPS'!BP99</f>
        <v>0.106351</v>
      </c>
      <c r="BQ99" s="445">
        <f>'4M - SPS'!BQ99</f>
        <v>9.5311000000000007E-2</v>
      </c>
      <c r="BR99" s="445">
        <f>'4M - SPS'!BR99</f>
        <v>0.100024</v>
      </c>
      <c r="BS99" s="445">
        <f>'4M - SPS'!BS99</f>
        <v>0.10265100000000001</v>
      </c>
      <c r="BT99" s="445">
        <f>'4M - SPS'!BT99</f>
        <v>4.7780999999999997E-2</v>
      </c>
      <c r="BU99" s="445">
        <f>'4M - SPS'!BU99</f>
        <v>4.6185999999999998E-2</v>
      </c>
      <c r="BV99" s="445">
        <f>'4M - SPS'!BV99</f>
        <v>4.5090999999999999E-2</v>
      </c>
      <c r="BW99" s="445">
        <f>'4M - SPS'!BW99</f>
        <v>4.6690000000000002E-2</v>
      </c>
      <c r="BX99" s="445">
        <f>'4M - SPS'!BX99</f>
        <v>4.5469999999999997E-2</v>
      </c>
      <c r="BY99" s="445">
        <f>'4M - SPS'!BY99</f>
        <v>4.6181E-2</v>
      </c>
      <c r="BZ99" s="445">
        <f>'4M - SPS'!BZ99</f>
        <v>4.3610000000000003E-2</v>
      </c>
      <c r="CA99" s="445">
        <f>'4M - SPS'!CA99</f>
        <v>5.1957000000000003E-2</v>
      </c>
      <c r="CB99" s="445">
        <f>'4M - SPS'!CB99</f>
        <v>0.106351</v>
      </c>
      <c r="CC99" s="445">
        <f>'4M - SPS'!CC99</f>
        <v>9.5311000000000007E-2</v>
      </c>
      <c r="CD99" s="445">
        <f>'4M - SPS'!CD99</f>
        <v>0.100024</v>
      </c>
      <c r="CE99" s="445">
        <f>'4M - SPS'!CE99</f>
        <v>0.10265100000000001</v>
      </c>
      <c r="CF99" s="445">
        <f>'4M - SPS'!CF99</f>
        <v>4.7780999999999997E-2</v>
      </c>
      <c r="CG99" s="445">
        <f>'4M - SPS'!CG99</f>
        <v>4.6185999999999998E-2</v>
      </c>
      <c r="CH99" s="451">
        <f>'4M - SPS'!CH99</f>
        <v>4.5090999999999999E-2</v>
      </c>
    </row>
    <row r="100" spans="1:86" x14ac:dyDescent="0.3">
      <c r="A100" s="596"/>
      <c r="B100" s="11" t="str">
        <f t="shared" si="107"/>
        <v>Lighting</v>
      </c>
      <c r="C100" s="421">
        <f>'4M - SPS'!C100</f>
        <v>4.0167000000000001E-2</v>
      </c>
      <c r="D100" s="421">
        <f>'4M - SPS'!D100</f>
        <v>4.0315999999999998E-2</v>
      </c>
      <c r="E100" s="421">
        <f>'4M - SPS'!E100</f>
        <v>4.0568E-2</v>
      </c>
      <c r="F100" s="421">
        <f>'4M - SPS'!F100</f>
        <v>4.3178000000000001E-2</v>
      </c>
      <c r="G100" s="421">
        <f>'4M - SPS'!G100</f>
        <v>4.4922999999999998E-2</v>
      </c>
      <c r="H100" s="421">
        <f>'4M - SPS'!H100</f>
        <v>8.1757999999999997E-2</v>
      </c>
      <c r="I100" s="445">
        <f>'4M - SPS'!I100</f>
        <v>8.1882999999999997E-2</v>
      </c>
      <c r="J100" s="445">
        <f>'4M - SPS'!J100</f>
        <v>8.3452999999999999E-2</v>
      </c>
      <c r="K100" s="445">
        <f>'4M - SPS'!K100</f>
        <v>7.9449000000000006E-2</v>
      </c>
      <c r="L100" s="445">
        <f>'4M - SPS'!L100</f>
        <v>4.5407999999999997E-2</v>
      </c>
      <c r="M100" s="445">
        <f>'4M - SPS'!M100</f>
        <v>4.5609999999999998E-2</v>
      </c>
      <c r="N100" s="445">
        <f>'4M - SPS'!N100</f>
        <v>4.1577999999999997E-2</v>
      </c>
      <c r="O100" s="445">
        <f>'4M - SPS'!O100</f>
        <v>4.2353000000000002E-2</v>
      </c>
      <c r="P100" s="445">
        <f>'4M - SPS'!P100</f>
        <v>4.2375999999999997E-2</v>
      </c>
      <c r="Q100" s="445">
        <f>'4M - SPS'!Q100</f>
        <v>4.3025000000000001E-2</v>
      </c>
      <c r="R100" s="445">
        <f>'4M - SPS'!R100</f>
        <v>4.5280000000000001E-2</v>
      </c>
      <c r="S100" s="445">
        <f>'4M - SPS'!S100</f>
        <v>4.718E-2</v>
      </c>
      <c r="T100" s="445">
        <f>'4M - SPS'!T100</f>
        <v>8.7298000000000001E-2</v>
      </c>
      <c r="U100" s="445">
        <f>'4M - SPS'!U100</f>
        <v>8.1882999999999997E-2</v>
      </c>
      <c r="V100" s="445">
        <f>'4M - SPS'!V100</f>
        <v>8.3452999999999999E-2</v>
      </c>
      <c r="W100" s="445">
        <f>'4M - SPS'!W100</f>
        <v>7.9449000000000006E-2</v>
      </c>
      <c r="X100" s="445">
        <f>'4M - SPS'!X100</f>
        <v>4.5407999999999997E-2</v>
      </c>
      <c r="Y100" s="445">
        <f>'4M - SPS'!Y100</f>
        <v>4.5609999999999998E-2</v>
      </c>
      <c r="Z100" s="445">
        <f>'4M - SPS'!Z100</f>
        <v>4.1577999999999997E-2</v>
      </c>
      <c r="AA100" s="445">
        <f>'4M - SPS'!AA100</f>
        <v>4.2353000000000002E-2</v>
      </c>
      <c r="AB100" s="445">
        <f>'4M - SPS'!AB100</f>
        <v>4.2375999999999997E-2</v>
      </c>
      <c r="AC100" s="445">
        <f>'4M - SPS'!AC100</f>
        <v>4.3025000000000001E-2</v>
      </c>
      <c r="AD100" s="445">
        <f>'4M - SPS'!AD100</f>
        <v>4.5280000000000001E-2</v>
      </c>
      <c r="AE100" s="445">
        <f>'4M - SPS'!AE100</f>
        <v>4.718E-2</v>
      </c>
      <c r="AF100" s="445">
        <f>'4M - SPS'!AF100</f>
        <v>8.7298000000000001E-2</v>
      </c>
      <c r="AG100" s="445">
        <f>'4M - SPS'!AG100</f>
        <v>8.1882999999999997E-2</v>
      </c>
      <c r="AH100" s="445">
        <f>'4M - SPS'!AH100</f>
        <v>8.3452999999999999E-2</v>
      </c>
      <c r="AI100" s="445">
        <f>'4M - SPS'!AI100</f>
        <v>7.9449000000000006E-2</v>
      </c>
      <c r="AJ100" s="445">
        <f>'4M - SPS'!AJ100</f>
        <v>4.5407999999999997E-2</v>
      </c>
      <c r="AK100" s="445">
        <f>'4M - SPS'!AK100</f>
        <v>4.5609999999999998E-2</v>
      </c>
      <c r="AL100" s="445">
        <f>'4M - SPS'!AL100</f>
        <v>4.1577999999999997E-2</v>
      </c>
      <c r="AM100" s="445">
        <f>'4M - SPS'!AM100</f>
        <v>4.2353000000000002E-2</v>
      </c>
      <c r="AN100" s="445">
        <f>'4M - SPS'!AN100</f>
        <v>4.2375999999999997E-2</v>
      </c>
      <c r="AO100" s="445">
        <f>'4M - SPS'!AO100</f>
        <v>4.3025000000000001E-2</v>
      </c>
      <c r="AP100" s="445">
        <f>'4M - SPS'!AP100</f>
        <v>4.5280000000000001E-2</v>
      </c>
      <c r="AQ100" s="445">
        <f>'4M - SPS'!AQ100</f>
        <v>4.718E-2</v>
      </c>
      <c r="AR100" s="445">
        <f>'4M - SPS'!AR100</f>
        <v>8.7298000000000001E-2</v>
      </c>
      <c r="AS100" s="445">
        <f>'4M - SPS'!AS100</f>
        <v>8.1882999999999997E-2</v>
      </c>
      <c r="AT100" s="445">
        <f>'4M - SPS'!AT100</f>
        <v>8.3452999999999999E-2</v>
      </c>
      <c r="AU100" s="445">
        <f>'4M - SPS'!AU100</f>
        <v>7.9449000000000006E-2</v>
      </c>
      <c r="AV100" s="445">
        <f>'4M - SPS'!AV100</f>
        <v>4.5407999999999997E-2</v>
      </c>
      <c r="AW100" s="445">
        <f>'4M - SPS'!AW100</f>
        <v>4.5609999999999998E-2</v>
      </c>
      <c r="AX100" s="445">
        <f>'4M - SPS'!AX100</f>
        <v>4.1577999999999997E-2</v>
      </c>
      <c r="AY100" s="445">
        <f>'4M - SPS'!AY100</f>
        <v>4.2353000000000002E-2</v>
      </c>
      <c r="AZ100" s="445">
        <f>'4M - SPS'!AZ100</f>
        <v>4.2375999999999997E-2</v>
      </c>
      <c r="BA100" s="445">
        <f>'4M - SPS'!BA100</f>
        <v>4.3025000000000001E-2</v>
      </c>
      <c r="BB100" s="445">
        <f>'4M - SPS'!BB100</f>
        <v>4.5280000000000001E-2</v>
      </c>
      <c r="BC100" s="445">
        <f>'4M - SPS'!BC100</f>
        <v>4.718E-2</v>
      </c>
      <c r="BD100" s="445">
        <f>'4M - SPS'!BD100</f>
        <v>8.7298000000000001E-2</v>
      </c>
      <c r="BE100" s="445">
        <f>'4M - SPS'!BE100</f>
        <v>8.1882999999999997E-2</v>
      </c>
      <c r="BF100" s="445">
        <f>'4M - SPS'!BF100</f>
        <v>8.3452999999999999E-2</v>
      </c>
      <c r="BG100" s="445">
        <f>'4M - SPS'!BG100</f>
        <v>7.9449000000000006E-2</v>
      </c>
      <c r="BH100" s="445">
        <f>'4M - SPS'!BH100</f>
        <v>4.5407999999999997E-2</v>
      </c>
      <c r="BI100" s="445">
        <f>'4M - SPS'!BI100</f>
        <v>4.5609999999999998E-2</v>
      </c>
      <c r="BJ100" s="445">
        <f>'4M - SPS'!BJ100</f>
        <v>4.1577999999999997E-2</v>
      </c>
      <c r="BK100" s="445">
        <f>'4M - SPS'!BK100</f>
        <v>4.2353000000000002E-2</v>
      </c>
      <c r="BL100" s="445">
        <f>'4M - SPS'!BL100</f>
        <v>4.2375999999999997E-2</v>
      </c>
      <c r="BM100" s="445">
        <f>'4M - SPS'!BM100</f>
        <v>4.3025000000000001E-2</v>
      </c>
      <c r="BN100" s="445">
        <f>'4M - SPS'!BN100</f>
        <v>4.5280000000000001E-2</v>
      </c>
      <c r="BO100" s="445">
        <f>'4M - SPS'!BO100</f>
        <v>4.718E-2</v>
      </c>
      <c r="BP100" s="445">
        <f>'4M - SPS'!BP100</f>
        <v>8.7298000000000001E-2</v>
      </c>
      <c r="BQ100" s="445">
        <f>'4M - SPS'!BQ100</f>
        <v>8.1882999999999997E-2</v>
      </c>
      <c r="BR100" s="445">
        <f>'4M - SPS'!BR100</f>
        <v>8.3452999999999999E-2</v>
      </c>
      <c r="BS100" s="445">
        <f>'4M - SPS'!BS100</f>
        <v>7.9449000000000006E-2</v>
      </c>
      <c r="BT100" s="445">
        <f>'4M - SPS'!BT100</f>
        <v>4.5407999999999997E-2</v>
      </c>
      <c r="BU100" s="445">
        <f>'4M - SPS'!BU100</f>
        <v>4.5609999999999998E-2</v>
      </c>
      <c r="BV100" s="445">
        <f>'4M - SPS'!BV100</f>
        <v>4.1577999999999997E-2</v>
      </c>
      <c r="BW100" s="445">
        <f>'4M - SPS'!BW100</f>
        <v>4.2353000000000002E-2</v>
      </c>
      <c r="BX100" s="445">
        <f>'4M - SPS'!BX100</f>
        <v>4.2375999999999997E-2</v>
      </c>
      <c r="BY100" s="445">
        <f>'4M - SPS'!BY100</f>
        <v>4.3025000000000001E-2</v>
      </c>
      <c r="BZ100" s="445">
        <f>'4M - SPS'!BZ100</f>
        <v>4.5280000000000001E-2</v>
      </c>
      <c r="CA100" s="445">
        <f>'4M - SPS'!CA100</f>
        <v>4.718E-2</v>
      </c>
      <c r="CB100" s="445">
        <f>'4M - SPS'!CB100</f>
        <v>8.7298000000000001E-2</v>
      </c>
      <c r="CC100" s="445">
        <f>'4M - SPS'!CC100</f>
        <v>8.1882999999999997E-2</v>
      </c>
      <c r="CD100" s="445">
        <f>'4M - SPS'!CD100</f>
        <v>8.3452999999999999E-2</v>
      </c>
      <c r="CE100" s="445">
        <f>'4M - SPS'!CE100</f>
        <v>7.9449000000000006E-2</v>
      </c>
      <c r="CF100" s="445">
        <f>'4M - SPS'!CF100</f>
        <v>4.5407999999999997E-2</v>
      </c>
      <c r="CG100" s="445">
        <f>'4M - SPS'!CG100</f>
        <v>4.5609999999999998E-2</v>
      </c>
      <c r="CH100" s="451">
        <f>'4M - SPS'!CH100</f>
        <v>4.1577999999999997E-2</v>
      </c>
    </row>
    <row r="101" spans="1:86" x14ac:dyDescent="0.3">
      <c r="A101" s="596"/>
      <c r="B101" s="11" t="str">
        <f t="shared" si="107"/>
        <v>Miscellaneous</v>
      </c>
      <c r="C101" s="421">
        <f>'4M - SPS'!C101</f>
        <v>3.7862E-2</v>
      </c>
      <c r="D101" s="421">
        <f>'4M - SPS'!D101</f>
        <v>3.8269999999999998E-2</v>
      </c>
      <c r="E101" s="421">
        <f>'4M - SPS'!E101</f>
        <v>3.8302999999999997E-2</v>
      </c>
      <c r="F101" s="421">
        <f>'4M - SPS'!F101</f>
        <v>3.9909E-2</v>
      </c>
      <c r="G101" s="421">
        <f>'4M - SPS'!G101</f>
        <v>4.1751999999999997E-2</v>
      </c>
      <c r="H101" s="421">
        <f>'4M - SPS'!H101</f>
        <v>7.5856000000000007E-2</v>
      </c>
      <c r="I101" s="445">
        <f>'4M - SPS'!I101</f>
        <v>7.6974000000000001E-2</v>
      </c>
      <c r="J101" s="445">
        <f>'4M - SPS'!J101</f>
        <v>7.7621999999999997E-2</v>
      </c>
      <c r="K101" s="445">
        <f>'4M - SPS'!K101</f>
        <v>7.6564999999999994E-2</v>
      </c>
      <c r="L101" s="445">
        <f>'4M - SPS'!L101</f>
        <v>4.2223999999999998E-2</v>
      </c>
      <c r="M101" s="445">
        <f>'4M - SPS'!M101</f>
        <v>4.2845000000000001E-2</v>
      </c>
      <c r="N101" s="445">
        <f>'4M - SPS'!N101</f>
        <v>3.9836000000000003E-2</v>
      </c>
      <c r="O101" s="445">
        <f>'4M - SPS'!O101</f>
        <v>3.9829999999999997E-2</v>
      </c>
      <c r="P101" s="445">
        <f>'4M - SPS'!P101</f>
        <v>4.0202000000000002E-2</v>
      </c>
      <c r="Q101" s="445">
        <f>'4M - SPS'!Q101</f>
        <v>4.0568E-2</v>
      </c>
      <c r="R101" s="445">
        <f>'4M - SPS'!R101</f>
        <v>4.1613999999999998E-2</v>
      </c>
      <c r="S101" s="445">
        <f>'4M - SPS'!S101</f>
        <v>4.3744999999999999E-2</v>
      </c>
      <c r="T101" s="445">
        <f>'4M - SPS'!T101</f>
        <v>8.1032999999999994E-2</v>
      </c>
      <c r="U101" s="445">
        <f>'4M - SPS'!U101</f>
        <v>7.6974000000000001E-2</v>
      </c>
      <c r="V101" s="445">
        <f>'4M - SPS'!V101</f>
        <v>7.7621999999999997E-2</v>
      </c>
      <c r="W101" s="445">
        <f>'4M - SPS'!W101</f>
        <v>7.6564999999999994E-2</v>
      </c>
      <c r="X101" s="445">
        <f>'4M - SPS'!X101</f>
        <v>4.2223999999999998E-2</v>
      </c>
      <c r="Y101" s="445">
        <f>'4M - SPS'!Y101</f>
        <v>4.2845000000000001E-2</v>
      </c>
      <c r="Z101" s="445">
        <f>'4M - SPS'!Z101</f>
        <v>3.9836000000000003E-2</v>
      </c>
      <c r="AA101" s="445">
        <f>'4M - SPS'!AA101</f>
        <v>3.9829999999999997E-2</v>
      </c>
      <c r="AB101" s="445">
        <f>'4M - SPS'!AB101</f>
        <v>4.0202000000000002E-2</v>
      </c>
      <c r="AC101" s="445">
        <f>'4M - SPS'!AC101</f>
        <v>4.0568E-2</v>
      </c>
      <c r="AD101" s="445">
        <f>'4M - SPS'!AD101</f>
        <v>4.1613999999999998E-2</v>
      </c>
      <c r="AE101" s="445">
        <f>'4M - SPS'!AE101</f>
        <v>4.3744999999999999E-2</v>
      </c>
      <c r="AF101" s="445">
        <f>'4M - SPS'!AF101</f>
        <v>8.1032999999999994E-2</v>
      </c>
      <c r="AG101" s="445">
        <f>'4M - SPS'!AG101</f>
        <v>7.6974000000000001E-2</v>
      </c>
      <c r="AH101" s="445">
        <f>'4M - SPS'!AH101</f>
        <v>7.7621999999999997E-2</v>
      </c>
      <c r="AI101" s="445">
        <f>'4M - SPS'!AI101</f>
        <v>7.6564999999999994E-2</v>
      </c>
      <c r="AJ101" s="445">
        <f>'4M - SPS'!AJ101</f>
        <v>4.2223999999999998E-2</v>
      </c>
      <c r="AK101" s="445">
        <f>'4M - SPS'!AK101</f>
        <v>4.2845000000000001E-2</v>
      </c>
      <c r="AL101" s="445">
        <f>'4M - SPS'!AL101</f>
        <v>3.9836000000000003E-2</v>
      </c>
      <c r="AM101" s="445">
        <f>'4M - SPS'!AM101</f>
        <v>3.9829999999999997E-2</v>
      </c>
      <c r="AN101" s="445">
        <f>'4M - SPS'!AN101</f>
        <v>4.0202000000000002E-2</v>
      </c>
      <c r="AO101" s="445">
        <f>'4M - SPS'!AO101</f>
        <v>4.0568E-2</v>
      </c>
      <c r="AP101" s="445">
        <f>'4M - SPS'!AP101</f>
        <v>4.1613999999999998E-2</v>
      </c>
      <c r="AQ101" s="445">
        <f>'4M - SPS'!AQ101</f>
        <v>4.3744999999999999E-2</v>
      </c>
      <c r="AR101" s="445">
        <f>'4M - SPS'!AR101</f>
        <v>8.1032999999999994E-2</v>
      </c>
      <c r="AS101" s="445">
        <f>'4M - SPS'!AS101</f>
        <v>7.6974000000000001E-2</v>
      </c>
      <c r="AT101" s="445">
        <f>'4M - SPS'!AT101</f>
        <v>7.7621999999999997E-2</v>
      </c>
      <c r="AU101" s="445">
        <f>'4M - SPS'!AU101</f>
        <v>7.6564999999999994E-2</v>
      </c>
      <c r="AV101" s="445">
        <f>'4M - SPS'!AV101</f>
        <v>4.2223999999999998E-2</v>
      </c>
      <c r="AW101" s="445">
        <f>'4M - SPS'!AW101</f>
        <v>4.2845000000000001E-2</v>
      </c>
      <c r="AX101" s="445">
        <f>'4M - SPS'!AX101</f>
        <v>3.9836000000000003E-2</v>
      </c>
      <c r="AY101" s="445">
        <f>'4M - SPS'!AY101</f>
        <v>3.9829999999999997E-2</v>
      </c>
      <c r="AZ101" s="445">
        <f>'4M - SPS'!AZ101</f>
        <v>4.0202000000000002E-2</v>
      </c>
      <c r="BA101" s="445">
        <f>'4M - SPS'!BA101</f>
        <v>4.0568E-2</v>
      </c>
      <c r="BB101" s="445">
        <f>'4M - SPS'!BB101</f>
        <v>4.1613999999999998E-2</v>
      </c>
      <c r="BC101" s="445">
        <f>'4M - SPS'!BC101</f>
        <v>4.3744999999999999E-2</v>
      </c>
      <c r="BD101" s="445">
        <f>'4M - SPS'!BD101</f>
        <v>8.1032999999999994E-2</v>
      </c>
      <c r="BE101" s="445">
        <f>'4M - SPS'!BE101</f>
        <v>7.6974000000000001E-2</v>
      </c>
      <c r="BF101" s="445">
        <f>'4M - SPS'!BF101</f>
        <v>7.7621999999999997E-2</v>
      </c>
      <c r="BG101" s="445">
        <f>'4M - SPS'!BG101</f>
        <v>7.6564999999999994E-2</v>
      </c>
      <c r="BH101" s="445">
        <f>'4M - SPS'!BH101</f>
        <v>4.2223999999999998E-2</v>
      </c>
      <c r="BI101" s="445">
        <f>'4M - SPS'!BI101</f>
        <v>4.2845000000000001E-2</v>
      </c>
      <c r="BJ101" s="445">
        <f>'4M - SPS'!BJ101</f>
        <v>3.9836000000000003E-2</v>
      </c>
      <c r="BK101" s="445">
        <f>'4M - SPS'!BK101</f>
        <v>3.9829999999999997E-2</v>
      </c>
      <c r="BL101" s="445">
        <f>'4M - SPS'!BL101</f>
        <v>4.0202000000000002E-2</v>
      </c>
      <c r="BM101" s="445">
        <f>'4M - SPS'!BM101</f>
        <v>4.0568E-2</v>
      </c>
      <c r="BN101" s="445">
        <f>'4M - SPS'!BN101</f>
        <v>4.1613999999999998E-2</v>
      </c>
      <c r="BO101" s="445">
        <f>'4M - SPS'!BO101</f>
        <v>4.3744999999999999E-2</v>
      </c>
      <c r="BP101" s="445">
        <f>'4M - SPS'!BP101</f>
        <v>8.1032999999999994E-2</v>
      </c>
      <c r="BQ101" s="445">
        <f>'4M - SPS'!BQ101</f>
        <v>7.6974000000000001E-2</v>
      </c>
      <c r="BR101" s="445">
        <f>'4M - SPS'!BR101</f>
        <v>7.7621999999999997E-2</v>
      </c>
      <c r="BS101" s="445">
        <f>'4M - SPS'!BS101</f>
        <v>7.6564999999999994E-2</v>
      </c>
      <c r="BT101" s="445">
        <f>'4M - SPS'!BT101</f>
        <v>4.2223999999999998E-2</v>
      </c>
      <c r="BU101" s="445">
        <f>'4M - SPS'!BU101</f>
        <v>4.2845000000000001E-2</v>
      </c>
      <c r="BV101" s="445">
        <f>'4M - SPS'!BV101</f>
        <v>3.9836000000000003E-2</v>
      </c>
      <c r="BW101" s="445">
        <f>'4M - SPS'!BW101</f>
        <v>3.9829999999999997E-2</v>
      </c>
      <c r="BX101" s="445">
        <f>'4M - SPS'!BX101</f>
        <v>4.0202000000000002E-2</v>
      </c>
      <c r="BY101" s="445">
        <f>'4M - SPS'!BY101</f>
        <v>4.0568E-2</v>
      </c>
      <c r="BZ101" s="445">
        <f>'4M - SPS'!BZ101</f>
        <v>4.1613999999999998E-2</v>
      </c>
      <c r="CA101" s="445">
        <f>'4M - SPS'!CA101</f>
        <v>4.3744999999999999E-2</v>
      </c>
      <c r="CB101" s="445">
        <f>'4M - SPS'!CB101</f>
        <v>8.1032999999999994E-2</v>
      </c>
      <c r="CC101" s="445">
        <f>'4M - SPS'!CC101</f>
        <v>7.6974000000000001E-2</v>
      </c>
      <c r="CD101" s="445">
        <f>'4M - SPS'!CD101</f>
        <v>7.7621999999999997E-2</v>
      </c>
      <c r="CE101" s="445">
        <f>'4M - SPS'!CE101</f>
        <v>7.6564999999999994E-2</v>
      </c>
      <c r="CF101" s="445">
        <f>'4M - SPS'!CF101</f>
        <v>4.2223999999999998E-2</v>
      </c>
      <c r="CG101" s="445">
        <f>'4M - SPS'!CG101</f>
        <v>4.2845000000000001E-2</v>
      </c>
      <c r="CH101" s="451">
        <f>'4M - SPS'!CH101</f>
        <v>3.9836000000000003E-2</v>
      </c>
    </row>
    <row r="102" spans="1:86" x14ac:dyDescent="0.3">
      <c r="A102" s="596"/>
      <c r="B102" s="11" t="str">
        <f t="shared" si="107"/>
        <v>Motors</v>
      </c>
      <c r="C102" s="421">
        <f>'4M - SPS'!C102</f>
        <v>3.7862E-2</v>
      </c>
      <c r="D102" s="421">
        <f>'4M - SPS'!D102</f>
        <v>3.8269999999999998E-2</v>
      </c>
      <c r="E102" s="421">
        <f>'4M - SPS'!E102</f>
        <v>3.8302999999999997E-2</v>
      </c>
      <c r="F102" s="421">
        <f>'4M - SPS'!F102</f>
        <v>3.9909E-2</v>
      </c>
      <c r="G102" s="421">
        <f>'4M - SPS'!G102</f>
        <v>4.1751999999999997E-2</v>
      </c>
      <c r="H102" s="421">
        <f>'4M - SPS'!H102</f>
        <v>7.5856000000000007E-2</v>
      </c>
      <c r="I102" s="445">
        <f>'4M - SPS'!I102</f>
        <v>7.6974000000000001E-2</v>
      </c>
      <c r="J102" s="445">
        <f>'4M - SPS'!J102</f>
        <v>7.7621999999999997E-2</v>
      </c>
      <c r="K102" s="445">
        <f>'4M - SPS'!K102</f>
        <v>7.6564999999999994E-2</v>
      </c>
      <c r="L102" s="445">
        <f>'4M - SPS'!L102</f>
        <v>4.2223999999999998E-2</v>
      </c>
      <c r="M102" s="445">
        <f>'4M - SPS'!M102</f>
        <v>4.2845000000000001E-2</v>
      </c>
      <c r="N102" s="445">
        <f>'4M - SPS'!N102</f>
        <v>3.9836000000000003E-2</v>
      </c>
      <c r="O102" s="445">
        <f>'4M - SPS'!O102</f>
        <v>3.9829999999999997E-2</v>
      </c>
      <c r="P102" s="445">
        <f>'4M - SPS'!P102</f>
        <v>4.0202000000000002E-2</v>
      </c>
      <c r="Q102" s="445">
        <f>'4M - SPS'!Q102</f>
        <v>4.0568E-2</v>
      </c>
      <c r="R102" s="445">
        <f>'4M - SPS'!R102</f>
        <v>4.1613999999999998E-2</v>
      </c>
      <c r="S102" s="445">
        <f>'4M - SPS'!S102</f>
        <v>4.3744999999999999E-2</v>
      </c>
      <c r="T102" s="445">
        <f>'4M - SPS'!T102</f>
        <v>8.1032999999999994E-2</v>
      </c>
      <c r="U102" s="445">
        <f>'4M - SPS'!U102</f>
        <v>7.6974000000000001E-2</v>
      </c>
      <c r="V102" s="445">
        <f>'4M - SPS'!V102</f>
        <v>7.7621999999999997E-2</v>
      </c>
      <c r="W102" s="445">
        <f>'4M - SPS'!W102</f>
        <v>7.6564999999999994E-2</v>
      </c>
      <c r="X102" s="445">
        <f>'4M - SPS'!X102</f>
        <v>4.2223999999999998E-2</v>
      </c>
      <c r="Y102" s="445">
        <f>'4M - SPS'!Y102</f>
        <v>4.2845000000000001E-2</v>
      </c>
      <c r="Z102" s="445">
        <f>'4M - SPS'!Z102</f>
        <v>3.9836000000000003E-2</v>
      </c>
      <c r="AA102" s="445">
        <f>'4M - SPS'!AA102</f>
        <v>3.9829999999999997E-2</v>
      </c>
      <c r="AB102" s="445">
        <f>'4M - SPS'!AB102</f>
        <v>4.0202000000000002E-2</v>
      </c>
      <c r="AC102" s="445">
        <f>'4M - SPS'!AC102</f>
        <v>4.0568E-2</v>
      </c>
      <c r="AD102" s="445">
        <f>'4M - SPS'!AD102</f>
        <v>4.1613999999999998E-2</v>
      </c>
      <c r="AE102" s="445">
        <f>'4M - SPS'!AE102</f>
        <v>4.3744999999999999E-2</v>
      </c>
      <c r="AF102" s="445">
        <f>'4M - SPS'!AF102</f>
        <v>8.1032999999999994E-2</v>
      </c>
      <c r="AG102" s="445">
        <f>'4M - SPS'!AG102</f>
        <v>7.6974000000000001E-2</v>
      </c>
      <c r="AH102" s="445">
        <f>'4M - SPS'!AH102</f>
        <v>7.7621999999999997E-2</v>
      </c>
      <c r="AI102" s="445">
        <f>'4M - SPS'!AI102</f>
        <v>7.6564999999999994E-2</v>
      </c>
      <c r="AJ102" s="445">
        <f>'4M - SPS'!AJ102</f>
        <v>4.2223999999999998E-2</v>
      </c>
      <c r="AK102" s="445">
        <f>'4M - SPS'!AK102</f>
        <v>4.2845000000000001E-2</v>
      </c>
      <c r="AL102" s="445">
        <f>'4M - SPS'!AL102</f>
        <v>3.9836000000000003E-2</v>
      </c>
      <c r="AM102" s="445">
        <f>'4M - SPS'!AM102</f>
        <v>3.9829999999999997E-2</v>
      </c>
      <c r="AN102" s="445">
        <f>'4M - SPS'!AN102</f>
        <v>4.0202000000000002E-2</v>
      </c>
      <c r="AO102" s="445">
        <f>'4M - SPS'!AO102</f>
        <v>4.0568E-2</v>
      </c>
      <c r="AP102" s="445">
        <f>'4M - SPS'!AP102</f>
        <v>4.1613999999999998E-2</v>
      </c>
      <c r="AQ102" s="445">
        <f>'4M - SPS'!AQ102</f>
        <v>4.3744999999999999E-2</v>
      </c>
      <c r="AR102" s="445">
        <f>'4M - SPS'!AR102</f>
        <v>8.1032999999999994E-2</v>
      </c>
      <c r="AS102" s="445">
        <f>'4M - SPS'!AS102</f>
        <v>7.6974000000000001E-2</v>
      </c>
      <c r="AT102" s="445">
        <f>'4M - SPS'!AT102</f>
        <v>7.7621999999999997E-2</v>
      </c>
      <c r="AU102" s="445">
        <f>'4M - SPS'!AU102</f>
        <v>7.6564999999999994E-2</v>
      </c>
      <c r="AV102" s="445">
        <f>'4M - SPS'!AV102</f>
        <v>4.2223999999999998E-2</v>
      </c>
      <c r="AW102" s="445">
        <f>'4M - SPS'!AW102</f>
        <v>4.2845000000000001E-2</v>
      </c>
      <c r="AX102" s="445">
        <f>'4M - SPS'!AX102</f>
        <v>3.9836000000000003E-2</v>
      </c>
      <c r="AY102" s="445">
        <f>'4M - SPS'!AY102</f>
        <v>3.9829999999999997E-2</v>
      </c>
      <c r="AZ102" s="445">
        <f>'4M - SPS'!AZ102</f>
        <v>4.0202000000000002E-2</v>
      </c>
      <c r="BA102" s="445">
        <f>'4M - SPS'!BA102</f>
        <v>4.0568E-2</v>
      </c>
      <c r="BB102" s="445">
        <f>'4M - SPS'!BB102</f>
        <v>4.1613999999999998E-2</v>
      </c>
      <c r="BC102" s="445">
        <f>'4M - SPS'!BC102</f>
        <v>4.3744999999999999E-2</v>
      </c>
      <c r="BD102" s="445">
        <f>'4M - SPS'!BD102</f>
        <v>8.1032999999999994E-2</v>
      </c>
      <c r="BE102" s="445">
        <f>'4M - SPS'!BE102</f>
        <v>7.6974000000000001E-2</v>
      </c>
      <c r="BF102" s="445">
        <f>'4M - SPS'!BF102</f>
        <v>7.7621999999999997E-2</v>
      </c>
      <c r="BG102" s="445">
        <f>'4M - SPS'!BG102</f>
        <v>7.6564999999999994E-2</v>
      </c>
      <c r="BH102" s="445">
        <f>'4M - SPS'!BH102</f>
        <v>4.2223999999999998E-2</v>
      </c>
      <c r="BI102" s="445">
        <f>'4M - SPS'!BI102</f>
        <v>4.2845000000000001E-2</v>
      </c>
      <c r="BJ102" s="445">
        <f>'4M - SPS'!BJ102</f>
        <v>3.9836000000000003E-2</v>
      </c>
      <c r="BK102" s="445">
        <f>'4M - SPS'!BK102</f>
        <v>3.9829999999999997E-2</v>
      </c>
      <c r="BL102" s="445">
        <f>'4M - SPS'!BL102</f>
        <v>4.0202000000000002E-2</v>
      </c>
      <c r="BM102" s="445">
        <f>'4M - SPS'!BM102</f>
        <v>4.0568E-2</v>
      </c>
      <c r="BN102" s="445">
        <f>'4M - SPS'!BN102</f>
        <v>4.1613999999999998E-2</v>
      </c>
      <c r="BO102" s="445">
        <f>'4M - SPS'!BO102</f>
        <v>4.3744999999999999E-2</v>
      </c>
      <c r="BP102" s="445">
        <f>'4M - SPS'!BP102</f>
        <v>8.1032999999999994E-2</v>
      </c>
      <c r="BQ102" s="445">
        <f>'4M - SPS'!BQ102</f>
        <v>7.6974000000000001E-2</v>
      </c>
      <c r="BR102" s="445">
        <f>'4M - SPS'!BR102</f>
        <v>7.7621999999999997E-2</v>
      </c>
      <c r="BS102" s="445">
        <f>'4M - SPS'!BS102</f>
        <v>7.6564999999999994E-2</v>
      </c>
      <c r="BT102" s="445">
        <f>'4M - SPS'!BT102</f>
        <v>4.2223999999999998E-2</v>
      </c>
      <c r="BU102" s="445">
        <f>'4M - SPS'!BU102</f>
        <v>4.2845000000000001E-2</v>
      </c>
      <c r="BV102" s="445">
        <f>'4M - SPS'!BV102</f>
        <v>3.9836000000000003E-2</v>
      </c>
      <c r="BW102" s="445">
        <f>'4M - SPS'!BW102</f>
        <v>3.9829999999999997E-2</v>
      </c>
      <c r="BX102" s="445">
        <f>'4M - SPS'!BX102</f>
        <v>4.0202000000000002E-2</v>
      </c>
      <c r="BY102" s="445">
        <f>'4M - SPS'!BY102</f>
        <v>4.0568E-2</v>
      </c>
      <c r="BZ102" s="445">
        <f>'4M - SPS'!BZ102</f>
        <v>4.1613999999999998E-2</v>
      </c>
      <c r="CA102" s="445">
        <f>'4M - SPS'!CA102</f>
        <v>4.3744999999999999E-2</v>
      </c>
      <c r="CB102" s="445">
        <f>'4M - SPS'!CB102</f>
        <v>8.1032999999999994E-2</v>
      </c>
      <c r="CC102" s="445">
        <f>'4M - SPS'!CC102</f>
        <v>7.6974000000000001E-2</v>
      </c>
      <c r="CD102" s="445">
        <f>'4M - SPS'!CD102</f>
        <v>7.7621999999999997E-2</v>
      </c>
      <c r="CE102" s="445">
        <f>'4M - SPS'!CE102</f>
        <v>7.6564999999999994E-2</v>
      </c>
      <c r="CF102" s="445">
        <f>'4M - SPS'!CF102</f>
        <v>4.2223999999999998E-2</v>
      </c>
      <c r="CG102" s="445">
        <f>'4M - SPS'!CG102</f>
        <v>4.2845000000000001E-2</v>
      </c>
      <c r="CH102" s="451">
        <f>'4M - SPS'!CH102</f>
        <v>3.9836000000000003E-2</v>
      </c>
    </row>
    <row r="103" spans="1:86" x14ac:dyDescent="0.3">
      <c r="A103" s="596"/>
      <c r="B103" s="11" t="str">
        <f t="shared" si="107"/>
        <v>Process</v>
      </c>
      <c r="C103" s="421">
        <f>'4M - SPS'!C103</f>
        <v>3.7862E-2</v>
      </c>
      <c r="D103" s="421">
        <f>'4M - SPS'!D103</f>
        <v>3.8269999999999998E-2</v>
      </c>
      <c r="E103" s="421">
        <f>'4M - SPS'!E103</f>
        <v>3.8302999999999997E-2</v>
      </c>
      <c r="F103" s="421">
        <f>'4M - SPS'!F103</f>
        <v>3.9909E-2</v>
      </c>
      <c r="G103" s="421">
        <f>'4M - SPS'!G103</f>
        <v>4.1751999999999997E-2</v>
      </c>
      <c r="H103" s="421">
        <f>'4M - SPS'!H103</f>
        <v>7.5856000000000007E-2</v>
      </c>
      <c r="I103" s="445">
        <f>'4M - SPS'!I103</f>
        <v>7.6974000000000001E-2</v>
      </c>
      <c r="J103" s="445">
        <f>'4M - SPS'!J103</f>
        <v>7.7621999999999997E-2</v>
      </c>
      <c r="K103" s="445">
        <f>'4M - SPS'!K103</f>
        <v>7.6564999999999994E-2</v>
      </c>
      <c r="L103" s="445">
        <f>'4M - SPS'!L103</f>
        <v>4.2223999999999998E-2</v>
      </c>
      <c r="M103" s="445">
        <f>'4M - SPS'!M103</f>
        <v>4.2845000000000001E-2</v>
      </c>
      <c r="N103" s="445">
        <f>'4M - SPS'!N103</f>
        <v>3.9836000000000003E-2</v>
      </c>
      <c r="O103" s="445">
        <f>'4M - SPS'!O103</f>
        <v>3.9829999999999997E-2</v>
      </c>
      <c r="P103" s="445">
        <f>'4M - SPS'!P103</f>
        <v>4.0202000000000002E-2</v>
      </c>
      <c r="Q103" s="445">
        <f>'4M - SPS'!Q103</f>
        <v>4.0568E-2</v>
      </c>
      <c r="R103" s="445">
        <f>'4M - SPS'!R103</f>
        <v>4.1613999999999998E-2</v>
      </c>
      <c r="S103" s="445">
        <f>'4M - SPS'!S103</f>
        <v>4.3744999999999999E-2</v>
      </c>
      <c r="T103" s="445">
        <f>'4M - SPS'!T103</f>
        <v>8.1032999999999994E-2</v>
      </c>
      <c r="U103" s="445">
        <f>'4M - SPS'!U103</f>
        <v>7.6974000000000001E-2</v>
      </c>
      <c r="V103" s="445">
        <f>'4M - SPS'!V103</f>
        <v>7.7621999999999997E-2</v>
      </c>
      <c r="W103" s="445">
        <f>'4M - SPS'!W103</f>
        <v>7.6564999999999994E-2</v>
      </c>
      <c r="X103" s="445">
        <f>'4M - SPS'!X103</f>
        <v>4.2223999999999998E-2</v>
      </c>
      <c r="Y103" s="445">
        <f>'4M - SPS'!Y103</f>
        <v>4.2845000000000001E-2</v>
      </c>
      <c r="Z103" s="445">
        <f>'4M - SPS'!Z103</f>
        <v>3.9836000000000003E-2</v>
      </c>
      <c r="AA103" s="445">
        <f>'4M - SPS'!AA103</f>
        <v>3.9829999999999997E-2</v>
      </c>
      <c r="AB103" s="445">
        <f>'4M - SPS'!AB103</f>
        <v>4.0202000000000002E-2</v>
      </c>
      <c r="AC103" s="445">
        <f>'4M - SPS'!AC103</f>
        <v>4.0568E-2</v>
      </c>
      <c r="AD103" s="445">
        <f>'4M - SPS'!AD103</f>
        <v>4.1613999999999998E-2</v>
      </c>
      <c r="AE103" s="445">
        <f>'4M - SPS'!AE103</f>
        <v>4.3744999999999999E-2</v>
      </c>
      <c r="AF103" s="445">
        <f>'4M - SPS'!AF103</f>
        <v>8.1032999999999994E-2</v>
      </c>
      <c r="AG103" s="445">
        <f>'4M - SPS'!AG103</f>
        <v>7.6974000000000001E-2</v>
      </c>
      <c r="AH103" s="445">
        <f>'4M - SPS'!AH103</f>
        <v>7.7621999999999997E-2</v>
      </c>
      <c r="AI103" s="445">
        <f>'4M - SPS'!AI103</f>
        <v>7.6564999999999994E-2</v>
      </c>
      <c r="AJ103" s="445">
        <f>'4M - SPS'!AJ103</f>
        <v>4.2223999999999998E-2</v>
      </c>
      <c r="AK103" s="445">
        <f>'4M - SPS'!AK103</f>
        <v>4.2845000000000001E-2</v>
      </c>
      <c r="AL103" s="445">
        <f>'4M - SPS'!AL103</f>
        <v>3.9836000000000003E-2</v>
      </c>
      <c r="AM103" s="445">
        <f>'4M - SPS'!AM103</f>
        <v>3.9829999999999997E-2</v>
      </c>
      <c r="AN103" s="445">
        <f>'4M - SPS'!AN103</f>
        <v>4.0202000000000002E-2</v>
      </c>
      <c r="AO103" s="445">
        <f>'4M - SPS'!AO103</f>
        <v>4.0568E-2</v>
      </c>
      <c r="AP103" s="445">
        <f>'4M - SPS'!AP103</f>
        <v>4.1613999999999998E-2</v>
      </c>
      <c r="AQ103" s="445">
        <f>'4M - SPS'!AQ103</f>
        <v>4.3744999999999999E-2</v>
      </c>
      <c r="AR103" s="445">
        <f>'4M - SPS'!AR103</f>
        <v>8.1032999999999994E-2</v>
      </c>
      <c r="AS103" s="445">
        <f>'4M - SPS'!AS103</f>
        <v>7.6974000000000001E-2</v>
      </c>
      <c r="AT103" s="445">
        <f>'4M - SPS'!AT103</f>
        <v>7.7621999999999997E-2</v>
      </c>
      <c r="AU103" s="445">
        <f>'4M - SPS'!AU103</f>
        <v>7.6564999999999994E-2</v>
      </c>
      <c r="AV103" s="445">
        <f>'4M - SPS'!AV103</f>
        <v>4.2223999999999998E-2</v>
      </c>
      <c r="AW103" s="445">
        <f>'4M - SPS'!AW103</f>
        <v>4.2845000000000001E-2</v>
      </c>
      <c r="AX103" s="445">
        <f>'4M - SPS'!AX103</f>
        <v>3.9836000000000003E-2</v>
      </c>
      <c r="AY103" s="445">
        <f>'4M - SPS'!AY103</f>
        <v>3.9829999999999997E-2</v>
      </c>
      <c r="AZ103" s="445">
        <f>'4M - SPS'!AZ103</f>
        <v>4.0202000000000002E-2</v>
      </c>
      <c r="BA103" s="445">
        <f>'4M - SPS'!BA103</f>
        <v>4.0568E-2</v>
      </c>
      <c r="BB103" s="445">
        <f>'4M - SPS'!BB103</f>
        <v>4.1613999999999998E-2</v>
      </c>
      <c r="BC103" s="445">
        <f>'4M - SPS'!BC103</f>
        <v>4.3744999999999999E-2</v>
      </c>
      <c r="BD103" s="445">
        <f>'4M - SPS'!BD103</f>
        <v>8.1032999999999994E-2</v>
      </c>
      <c r="BE103" s="445">
        <f>'4M - SPS'!BE103</f>
        <v>7.6974000000000001E-2</v>
      </c>
      <c r="BF103" s="445">
        <f>'4M - SPS'!BF103</f>
        <v>7.7621999999999997E-2</v>
      </c>
      <c r="BG103" s="445">
        <f>'4M - SPS'!BG103</f>
        <v>7.6564999999999994E-2</v>
      </c>
      <c r="BH103" s="445">
        <f>'4M - SPS'!BH103</f>
        <v>4.2223999999999998E-2</v>
      </c>
      <c r="BI103" s="445">
        <f>'4M - SPS'!BI103</f>
        <v>4.2845000000000001E-2</v>
      </c>
      <c r="BJ103" s="445">
        <f>'4M - SPS'!BJ103</f>
        <v>3.9836000000000003E-2</v>
      </c>
      <c r="BK103" s="445">
        <f>'4M - SPS'!BK103</f>
        <v>3.9829999999999997E-2</v>
      </c>
      <c r="BL103" s="445">
        <f>'4M - SPS'!BL103</f>
        <v>4.0202000000000002E-2</v>
      </c>
      <c r="BM103" s="445">
        <f>'4M - SPS'!BM103</f>
        <v>4.0568E-2</v>
      </c>
      <c r="BN103" s="445">
        <f>'4M - SPS'!BN103</f>
        <v>4.1613999999999998E-2</v>
      </c>
      <c r="BO103" s="445">
        <f>'4M - SPS'!BO103</f>
        <v>4.3744999999999999E-2</v>
      </c>
      <c r="BP103" s="445">
        <f>'4M - SPS'!BP103</f>
        <v>8.1032999999999994E-2</v>
      </c>
      <c r="BQ103" s="445">
        <f>'4M - SPS'!BQ103</f>
        <v>7.6974000000000001E-2</v>
      </c>
      <c r="BR103" s="445">
        <f>'4M - SPS'!BR103</f>
        <v>7.7621999999999997E-2</v>
      </c>
      <c r="BS103" s="445">
        <f>'4M - SPS'!BS103</f>
        <v>7.6564999999999994E-2</v>
      </c>
      <c r="BT103" s="445">
        <f>'4M - SPS'!BT103</f>
        <v>4.2223999999999998E-2</v>
      </c>
      <c r="BU103" s="445">
        <f>'4M - SPS'!BU103</f>
        <v>4.2845000000000001E-2</v>
      </c>
      <c r="BV103" s="445">
        <f>'4M - SPS'!BV103</f>
        <v>3.9836000000000003E-2</v>
      </c>
      <c r="BW103" s="445">
        <f>'4M - SPS'!BW103</f>
        <v>3.9829999999999997E-2</v>
      </c>
      <c r="BX103" s="445">
        <f>'4M - SPS'!BX103</f>
        <v>4.0202000000000002E-2</v>
      </c>
      <c r="BY103" s="445">
        <f>'4M - SPS'!BY103</f>
        <v>4.0568E-2</v>
      </c>
      <c r="BZ103" s="445">
        <f>'4M - SPS'!BZ103</f>
        <v>4.1613999999999998E-2</v>
      </c>
      <c r="CA103" s="445">
        <f>'4M - SPS'!CA103</f>
        <v>4.3744999999999999E-2</v>
      </c>
      <c r="CB103" s="445">
        <f>'4M - SPS'!CB103</f>
        <v>8.1032999999999994E-2</v>
      </c>
      <c r="CC103" s="445">
        <f>'4M - SPS'!CC103</f>
        <v>7.6974000000000001E-2</v>
      </c>
      <c r="CD103" s="445">
        <f>'4M - SPS'!CD103</f>
        <v>7.7621999999999997E-2</v>
      </c>
      <c r="CE103" s="445">
        <f>'4M - SPS'!CE103</f>
        <v>7.6564999999999994E-2</v>
      </c>
      <c r="CF103" s="445">
        <f>'4M - SPS'!CF103</f>
        <v>4.2223999999999998E-2</v>
      </c>
      <c r="CG103" s="445">
        <f>'4M - SPS'!CG103</f>
        <v>4.2845000000000001E-2</v>
      </c>
      <c r="CH103" s="451">
        <f>'4M - SPS'!CH103</f>
        <v>3.9836000000000003E-2</v>
      </c>
    </row>
    <row r="104" spans="1:86" x14ac:dyDescent="0.3">
      <c r="A104" s="596"/>
      <c r="B104" s="11" t="str">
        <f t="shared" si="107"/>
        <v>Refrigeration</v>
      </c>
      <c r="C104" s="421">
        <f>'4M - SPS'!C104</f>
        <v>3.6018000000000001E-2</v>
      </c>
      <c r="D104" s="421">
        <f>'4M - SPS'!D104</f>
        <v>3.6332999999999997E-2</v>
      </c>
      <c r="E104" s="421">
        <f>'4M - SPS'!E104</f>
        <v>3.7146999999999999E-2</v>
      </c>
      <c r="F104" s="421">
        <f>'4M - SPS'!F104</f>
        <v>3.8649000000000003E-2</v>
      </c>
      <c r="G104" s="421">
        <f>'4M - SPS'!G104</f>
        <v>3.9656999999999998E-2</v>
      </c>
      <c r="H104" s="421">
        <f>'4M - SPS'!H104</f>
        <v>7.1591000000000002E-2</v>
      </c>
      <c r="I104" s="445">
        <f>'4M - SPS'!I104</f>
        <v>7.2470999999999994E-2</v>
      </c>
      <c r="J104" s="445">
        <f>'4M - SPS'!J104</f>
        <v>7.3424000000000003E-2</v>
      </c>
      <c r="K104" s="445">
        <f>'4M - SPS'!K104</f>
        <v>7.2287000000000004E-2</v>
      </c>
      <c r="L104" s="445">
        <f>'4M - SPS'!L104</f>
        <v>4.011E-2</v>
      </c>
      <c r="M104" s="445">
        <f>'4M - SPS'!M104</f>
        <v>4.0693E-2</v>
      </c>
      <c r="N104" s="445">
        <f>'4M - SPS'!N104</f>
        <v>3.7767000000000002E-2</v>
      </c>
      <c r="O104" s="445">
        <f>'4M - SPS'!O104</f>
        <v>3.7731000000000001E-2</v>
      </c>
      <c r="P104" s="445">
        <f>'4M - SPS'!P104</f>
        <v>3.7999999999999999E-2</v>
      </c>
      <c r="Q104" s="445">
        <f>'4M - SPS'!Q104</f>
        <v>3.9366999999999999E-2</v>
      </c>
      <c r="R104" s="445">
        <f>'4M - SPS'!R104</f>
        <v>4.0410000000000001E-2</v>
      </c>
      <c r="S104" s="445">
        <f>'4M - SPS'!S104</f>
        <v>4.1471000000000001E-2</v>
      </c>
      <c r="T104" s="445">
        <f>'4M - SPS'!T104</f>
        <v>7.6507000000000006E-2</v>
      </c>
      <c r="U104" s="445">
        <f>'4M - SPS'!U104</f>
        <v>7.2470999999999994E-2</v>
      </c>
      <c r="V104" s="445">
        <f>'4M - SPS'!V104</f>
        <v>7.3424000000000003E-2</v>
      </c>
      <c r="W104" s="445">
        <f>'4M - SPS'!W104</f>
        <v>7.2287000000000004E-2</v>
      </c>
      <c r="X104" s="445">
        <f>'4M - SPS'!X104</f>
        <v>4.011E-2</v>
      </c>
      <c r="Y104" s="445">
        <f>'4M - SPS'!Y104</f>
        <v>4.0693E-2</v>
      </c>
      <c r="Z104" s="445">
        <f>'4M - SPS'!Z104</f>
        <v>3.7767000000000002E-2</v>
      </c>
      <c r="AA104" s="445">
        <f>'4M - SPS'!AA104</f>
        <v>3.7731000000000001E-2</v>
      </c>
      <c r="AB104" s="445">
        <f>'4M - SPS'!AB104</f>
        <v>3.7999999999999999E-2</v>
      </c>
      <c r="AC104" s="445">
        <f>'4M - SPS'!AC104</f>
        <v>3.9366999999999999E-2</v>
      </c>
      <c r="AD104" s="445">
        <f>'4M - SPS'!AD104</f>
        <v>4.0410000000000001E-2</v>
      </c>
      <c r="AE104" s="445">
        <f>'4M - SPS'!AE104</f>
        <v>4.1471000000000001E-2</v>
      </c>
      <c r="AF104" s="445">
        <f>'4M - SPS'!AF104</f>
        <v>7.6507000000000006E-2</v>
      </c>
      <c r="AG104" s="445">
        <f>'4M - SPS'!AG104</f>
        <v>7.2470999999999994E-2</v>
      </c>
      <c r="AH104" s="445">
        <f>'4M - SPS'!AH104</f>
        <v>7.3424000000000003E-2</v>
      </c>
      <c r="AI104" s="445">
        <f>'4M - SPS'!AI104</f>
        <v>7.2287000000000004E-2</v>
      </c>
      <c r="AJ104" s="445">
        <f>'4M - SPS'!AJ104</f>
        <v>4.011E-2</v>
      </c>
      <c r="AK104" s="445">
        <f>'4M - SPS'!AK104</f>
        <v>4.0693E-2</v>
      </c>
      <c r="AL104" s="445">
        <f>'4M - SPS'!AL104</f>
        <v>3.7767000000000002E-2</v>
      </c>
      <c r="AM104" s="445">
        <f>'4M - SPS'!AM104</f>
        <v>3.7731000000000001E-2</v>
      </c>
      <c r="AN104" s="445">
        <f>'4M - SPS'!AN104</f>
        <v>3.7999999999999999E-2</v>
      </c>
      <c r="AO104" s="445">
        <f>'4M - SPS'!AO104</f>
        <v>3.9366999999999999E-2</v>
      </c>
      <c r="AP104" s="445">
        <f>'4M - SPS'!AP104</f>
        <v>4.0410000000000001E-2</v>
      </c>
      <c r="AQ104" s="445">
        <f>'4M - SPS'!AQ104</f>
        <v>4.1471000000000001E-2</v>
      </c>
      <c r="AR104" s="445">
        <f>'4M - SPS'!AR104</f>
        <v>7.6507000000000006E-2</v>
      </c>
      <c r="AS104" s="445">
        <f>'4M - SPS'!AS104</f>
        <v>7.2470999999999994E-2</v>
      </c>
      <c r="AT104" s="445">
        <f>'4M - SPS'!AT104</f>
        <v>7.3424000000000003E-2</v>
      </c>
      <c r="AU104" s="445">
        <f>'4M - SPS'!AU104</f>
        <v>7.2287000000000004E-2</v>
      </c>
      <c r="AV104" s="445">
        <f>'4M - SPS'!AV104</f>
        <v>4.011E-2</v>
      </c>
      <c r="AW104" s="445">
        <f>'4M - SPS'!AW104</f>
        <v>4.0693E-2</v>
      </c>
      <c r="AX104" s="445">
        <f>'4M - SPS'!AX104</f>
        <v>3.7767000000000002E-2</v>
      </c>
      <c r="AY104" s="445">
        <f>'4M - SPS'!AY104</f>
        <v>3.7731000000000001E-2</v>
      </c>
      <c r="AZ104" s="445">
        <f>'4M - SPS'!AZ104</f>
        <v>3.7999999999999999E-2</v>
      </c>
      <c r="BA104" s="445">
        <f>'4M - SPS'!BA104</f>
        <v>3.9366999999999999E-2</v>
      </c>
      <c r="BB104" s="445">
        <f>'4M - SPS'!BB104</f>
        <v>4.0410000000000001E-2</v>
      </c>
      <c r="BC104" s="445">
        <f>'4M - SPS'!BC104</f>
        <v>4.1471000000000001E-2</v>
      </c>
      <c r="BD104" s="445">
        <f>'4M - SPS'!BD104</f>
        <v>7.6507000000000006E-2</v>
      </c>
      <c r="BE104" s="445">
        <f>'4M - SPS'!BE104</f>
        <v>7.2470999999999994E-2</v>
      </c>
      <c r="BF104" s="445">
        <f>'4M - SPS'!BF104</f>
        <v>7.3424000000000003E-2</v>
      </c>
      <c r="BG104" s="445">
        <f>'4M - SPS'!BG104</f>
        <v>7.2287000000000004E-2</v>
      </c>
      <c r="BH104" s="445">
        <f>'4M - SPS'!BH104</f>
        <v>4.011E-2</v>
      </c>
      <c r="BI104" s="445">
        <f>'4M - SPS'!BI104</f>
        <v>4.0693E-2</v>
      </c>
      <c r="BJ104" s="445">
        <f>'4M - SPS'!BJ104</f>
        <v>3.7767000000000002E-2</v>
      </c>
      <c r="BK104" s="445">
        <f>'4M - SPS'!BK104</f>
        <v>3.7731000000000001E-2</v>
      </c>
      <c r="BL104" s="445">
        <f>'4M - SPS'!BL104</f>
        <v>3.7999999999999999E-2</v>
      </c>
      <c r="BM104" s="445">
        <f>'4M - SPS'!BM104</f>
        <v>3.9366999999999999E-2</v>
      </c>
      <c r="BN104" s="445">
        <f>'4M - SPS'!BN104</f>
        <v>4.0410000000000001E-2</v>
      </c>
      <c r="BO104" s="445">
        <f>'4M - SPS'!BO104</f>
        <v>4.1471000000000001E-2</v>
      </c>
      <c r="BP104" s="445">
        <f>'4M - SPS'!BP104</f>
        <v>7.6507000000000006E-2</v>
      </c>
      <c r="BQ104" s="445">
        <f>'4M - SPS'!BQ104</f>
        <v>7.2470999999999994E-2</v>
      </c>
      <c r="BR104" s="445">
        <f>'4M - SPS'!BR104</f>
        <v>7.3424000000000003E-2</v>
      </c>
      <c r="BS104" s="445">
        <f>'4M - SPS'!BS104</f>
        <v>7.2287000000000004E-2</v>
      </c>
      <c r="BT104" s="445">
        <f>'4M - SPS'!BT104</f>
        <v>4.011E-2</v>
      </c>
      <c r="BU104" s="445">
        <f>'4M - SPS'!BU104</f>
        <v>4.0693E-2</v>
      </c>
      <c r="BV104" s="445">
        <f>'4M - SPS'!BV104</f>
        <v>3.7767000000000002E-2</v>
      </c>
      <c r="BW104" s="445">
        <f>'4M - SPS'!BW104</f>
        <v>3.7731000000000001E-2</v>
      </c>
      <c r="BX104" s="445">
        <f>'4M - SPS'!BX104</f>
        <v>3.7999999999999999E-2</v>
      </c>
      <c r="BY104" s="445">
        <f>'4M - SPS'!BY104</f>
        <v>3.9366999999999999E-2</v>
      </c>
      <c r="BZ104" s="445">
        <f>'4M - SPS'!BZ104</f>
        <v>4.0410000000000001E-2</v>
      </c>
      <c r="CA104" s="445">
        <f>'4M - SPS'!CA104</f>
        <v>4.1471000000000001E-2</v>
      </c>
      <c r="CB104" s="445">
        <f>'4M - SPS'!CB104</f>
        <v>7.6507000000000006E-2</v>
      </c>
      <c r="CC104" s="445">
        <f>'4M - SPS'!CC104</f>
        <v>7.2470999999999994E-2</v>
      </c>
      <c r="CD104" s="445">
        <f>'4M - SPS'!CD104</f>
        <v>7.3424000000000003E-2</v>
      </c>
      <c r="CE104" s="445">
        <f>'4M - SPS'!CE104</f>
        <v>7.2287000000000004E-2</v>
      </c>
      <c r="CF104" s="445">
        <f>'4M - SPS'!CF104</f>
        <v>4.011E-2</v>
      </c>
      <c r="CG104" s="445">
        <f>'4M - SPS'!CG104</f>
        <v>4.0693E-2</v>
      </c>
      <c r="CH104" s="451">
        <f>'4M - SPS'!CH104</f>
        <v>3.7767000000000002E-2</v>
      </c>
    </row>
    <row r="105" spans="1:86" ht="15" thickBot="1" x14ac:dyDescent="0.35">
      <c r="A105" s="597"/>
      <c r="B105" s="16" t="str">
        <f t="shared" si="107"/>
        <v>Water Heating</v>
      </c>
      <c r="C105" s="420">
        <f>'4M - SPS'!C105</f>
        <v>3.7747000000000003E-2</v>
      </c>
      <c r="D105" s="420">
        <f>'4M - SPS'!D105</f>
        <v>3.8657999999999998E-2</v>
      </c>
      <c r="E105" s="420">
        <f>'4M - SPS'!E105</f>
        <v>4.0169999999999997E-2</v>
      </c>
      <c r="F105" s="420">
        <f>'4M - SPS'!F105</f>
        <v>4.2594E-2</v>
      </c>
      <c r="G105" s="420">
        <f>'4M - SPS'!G105</f>
        <v>4.3942000000000002E-2</v>
      </c>
      <c r="H105" s="420">
        <f>'4M - SPS'!H105</f>
        <v>8.3081000000000002E-2</v>
      </c>
      <c r="I105" s="443">
        <f>'4M - SPS'!I105</f>
        <v>8.1969E-2</v>
      </c>
      <c r="J105" s="443">
        <f>'4M - SPS'!J105</f>
        <v>8.4942000000000004E-2</v>
      </c>
      <c r="K105" s="443">
        <f>'4M - SPS'!K105</f>
        <v>8.1456000000000001E-2</v>
      </c>
      <c r="L105" s="443">
        <f>'4M - SPS'!L105</f>
        <v>4.4394999999999997E-2</v>
      </c>
      <c r="M105" s="443">
        <f>'4M - SPS'!M105</f>
        <v>4.5121000000000001E-2</v>
      </c>
      <c r="N105" s="443">
        <f>'4M - SPS'!N105</f>
        <v>4.0204999999999998E-2</v>
      </c>
      <c r="O105" s="443">
        <f>'4M - SPS'!O105</f>
        <v>3.9265000000000001E-2</v>
      </c>
      <c r="P105" s="443">
        <f>'4M - SPS'!P105</f>
        <v>4.0346E-2</v>
      </c>
      <c r="Q105" s="443">
        <f>'4M - SPS'!Q105</f>
        <v>4.2657E-2</v>
      </c>
      <c r="R105" s="443">
        <f>'4M - SPS'!R105</f>
        <v>4.4724E-2</v>
      </c>
      <c r="S105" s="443">
        <f>'4M - SPS'!S105</f>
        <v>4.6117999999999999E-2</v>
      </c>
      <c r="T105" s="443">
        <f>'4M - SPS'!T105</f>
        <v>8.8703000000000004E-2</v>
      </c>
      <c r="U105" s="443">
        <f>'4M - SPS'!U105</f>
        <v>8.1969E-2</v>
      </c>
      <c r="V105" s="443">
        <f>'4M - SPS'!V105</f>
        <v>8.4942000000000004E-2</v>
      </c>
      <c r="W105" s="443">
        <f>'4M - SPS'!W105</f>
        <v>8.1456000000000001E-2</v>
      </c>
      <c r="X105" s="443">
        <f>'4M - SPS'!X105</f>
        <v>4.4394999999999997E-2</v>
      </c>
      <c r="Y105" s="443">
        <f>'4M - SPS'!Y105</f>
        <v>4.5121000000000001E-2</v>
      </c>
      <c r="Z105" s="443">
        <f>'4M - SPS'!Z105</f>
        <v>4.0204999999999998E-2</v>
      </c>
      <c r="AA105" s="443">
        <f>'4M - SPS'!AA105</f>
        <v>3.9265000000000001E-2</v>
      </c>
      <c r="AB105" s="443">
        <f>'4M - SPS'!AB105</f>
        <v>4.0346E-2</v>
      </c>
      <c r="AC105" s="443">
        <f>'4M - SPS'!AC105</f>
        <v>4.2657E-2</v>
      </c>
      <c r="AD105" s="443">
        <f>'4M - SPS'!AD105</f>
        <v>4.4724E-2</v>
      </c>
      <c r="AE105" s="443">
        <f>'4M - SPS'!AE105</f>
        <v>4.6117999999999999E-2</v>
      </c>
      <c r="AF105" s="443">
        <f>'4M - SPS'!AF105</f>
        <v>8.8703000000000004E-2</v>
      </c>
      <c r="AG105" s="443">
        <f>'4M - SPS'!AG105</f>
        <v>8.1969E-2</v>
      </c>
      <c r="AH105" s="443">
        <f>'4M - SPS'!AH105</f>
        <v>8.4942000000000004E-2</v>
      </c>
      <c r="AI105" s="443">
        <f>'4M - SPS'!AI105</f>
        <v>8.1456000000000001E-2</v>
      </c>
      <c r="AJ105" s="443">
        <f>'4M - SPS'!AJ105</f>
        <v>4.4394999999999997E-2</v>
      </c>
      <c r="AK105" s="443">
        <f>'4M - SPS'!AK105</f>
        <v>4.5121000000000001E-2</v>
      </c>
      <c r="AL105" s="443">
        <f>'4M - SPS'!AL105</f>
        <v>4.0204999999999998E-2</v>
      </c>
      <c r="AM105" s="443">
        <f>'4M - SPS'!AM105</f>
        <v>3.9265000000000001E-2</v>
      </c>
      <c r="AN105" s="443">
        <f>'4M - SPS'!AN105</f>
        <v>4.0346E-2</v>
      </c>
      <c r="AO105" s="443">
        <f>'4M - SPS'!AO105</f>
        <v>4.2657E-2</v>
      </c>
      <c r="AP105" s="443">
        <f>'4M - SPS'!AP105</f>
        <v>4.4724E-2</v>
      </c>
      <c r="AQ105" s="443">
        <f>'4M - SPS'!AQ105</f>
        <v>4.6117999999999999E-2</v>
      </c>
      <c r="AR105" s="443">
        <f>'4M - SPS'!AR105</f>
        <v>8.8703000000000004E-2</v>
      </c>
      <c r="AS105" s="443">
        <f>'4M - SPS'!AS105</f>
        <v>8.1969E-2</v>
      </c>
      <c r="AT105" s="443">
        <f>'4M - SPS'!AT105</f>
        <v>8.4942000000000004E-2</v>
      </c>
      <c r="AU105" s="443">
        <f>'4M - SPS'!AU105</f>
        <v>8.1456000000000001E-2</v>
      </c>
      <c r="AV105" s="443">
        <f>'4M - SPS'!AV105</f>
        <v>4.4394999999999997E-2</v>
      </c>
      <c r="AW105" s="443">
        <f>'4M - SPS'!AW105</f>
        <v>4.5121000000000001E-2</v>
      </c>
      <c r="AX105" s="443">
        <f>'4M - SPS'!AX105</f>
        <v>4.0204999999999998E-2</v>
      </c>
      <c r="AY105" s="443">
        <f>'4M - SPS'!AY105</f>
        <v>3.9265000000000001E-2</v>
      </c>
      <c r="AZ105" s="443">
        <f>'4M - SPS'!AZ105</f>
        <v>4.0346E-2</v>
      </c>
      <c r="BA105" s="443">
        <f>'4M - SPS'!BA105</f>
        <v>4.2657E-2</v>
      </c>
      <c r="BB105" s="443">
        <f>'4M - SPS'!BB105</f>
        <v>4.4724E-2</v>
      </c>
      <c r="BC105" s="443">
        <f>'4M - SPS'!BC105</f>
        <v>4.6117999999999999E-2</v>
      </c>
      <c r="BD105" s="443">
        <f>'4M - SPS'!BD105</f>
        <v>8.8703000000000004E-2</v>
      </c>
      <c r="BE105" s="443">
        <f>'4M - SPS'!BE105</f>
        <v>8.1969E-2</v>
      </c>
      <c r="BF105" s="443">
        <f>'4M - SPS'!BF105</f>
        <v>8.4942000000000004E-2</v>
      </c>
      <c r="BG105" s="443">
        <f>'4M - SPS'!BG105</f>
        <v>8.1456000000000001E-2</v>
      </c>
      <c r="BH105" s="443">
        <f>'4M - SPS'!BH105</f>
        <v>4.4394999999999997E-2</v>
      </c>
      <c r="BI105" s="443">
        <f>'4M - SPS'!BI105</f>
        <v>4.5121000000000001E-2</v>
      </c>
      <c r="BJ105" s="443">
        <f>'4M - SPS'!BJ105</f>
        <v>4.0204999999999998E-2</v>
      </c>
      <c r="BK105" s="443">
        <f>'4M - SPS'!BK105</f>
        <v>3.9265000000000001E-2</v>
      </c>
      <c r="BL105" s="443">
        <f>'4M - SPS'!BL105</f>
        <v>4.0346E-2</v>
      </c>
      <c r="BM105" s="443">
        <f>'4M - SPS'!BM105</f>
        <v>4.2657E-2</v>
      </c>
      <c r="BN105" s="443">
        <f>'4M - SPS'!BN105</f>
        <v>4.4724E-2</v>
      </c>
      <c r="BO105" s="443">
        <f>'4M - SPS'!BO105</f>
        <v>4.6117999999999999E-2</v>
      </c>
      <c r="BP105" s="443">
        <f>'4M - SPS'!BP105</f>
        <v>8.8703000000000004E-2</v>
      </c>
      <c r="BQ105" s="443">
        <f>'4M - SPS'!BQ105</f>
        <v>8.1969E-2</v>
      </c>
      <c r="BR105" s="443">
        <f>'4M - SPS'!BR105</f>
        <v>8.4942000000000004E-2</v>
      </c>
      <c r="BS105" s="443">
        <f>'4M - SPS'!BS105</f>
        <v>8.1456000000000001E-2</v>
      </c>
      <c r="BT105" s="443">
        <f>'4M - SPS'!BT105</f>
        <v>4.4394999999999997E-2</v>
      </c>
      <c r="BU105" s="443">
        <f>'4M - SPS'!BU105</f>
        <v>4.5121000000000001E-2</v>
      </c>
      <c r="BV105" s="443">
        <f>'4M - SPS'!BV105</f>
        <v>4.0204999999999998E-2</v>
      </c>
      <c r="BW105" s="443">
        <f>'4M - SPS'!BW105</f>
        <v>3.9265000000000001E-2</v>
      </c>
      <c r="BX105" s="443">
        <f>'4M - SPS'!BX105</f>
        <v>4.0346E-2</v>
      </c>
      <c r="BY105" s="443">
        <f>'4M - SPS'!BY105</f>
        <v>4.2657E-2</v>
      </c>
      <c r="BZ105" s="443">
        <f>'4M - SPS'!BZ105</f>
        <v>4.4724E-2</v>
      </c>
      <c r="CA105" s="443">
        <f>'4M - SPS'!CA105</f>
        <v>4.6117999999999999E-2</v>
      </c>
      <c r="CB105" s="443">
        <f>'4M - SPS'!CB105</f>
        <v>8.8703000000000004E-2</v>
      </c>
      <c r="CC105" s="443">
        <f>'4M - SPS'!CC105</f>
        <v>8.1969E-2</v>
      </c>
      <c r="CD105" s="443">
        <f>'4M - SPS'!CD105</f>
        <v>8.4942000000000004E-2</v>
      </c>
      <c r="CE105" s="443">
        <f>'4M - SPS'!CE105</f>
        <v>8.1456000000000001E-2</v>
      </c>
      <c r="CF105" s="443">
        <f>'4M - SPS'!CF105</f>
        <v>4.4394999999999997E-2</v>
      </c>
      <c r="CG105" s="443">
        <f>'4M - SPS'!CG105</f>
        <v>4.5121000000000001E-2</v>
      </c>
      <c r="CH105" s="450">
        <f>'4M - SPS'!CH105</f>
        <v>4.0204999999999998E-2</v>
      </c>
    </row>
    <row r="106" spans="1:86" x14ac:dyDescent="0.3">
      <c r="C106" s="419" t="s">
        <v>232</v>
      </c>
      <c r="I106" s="444" t="s">
        <v>260</v>
      </c>
    </row>
    <row r="107" spans="1:86" hidden="1" x14ac:dyDescent="0.3">
      <c r="A107" s="582" t="s">
        <v>121</v>
      </c>
      <c r="B107" s="584" t="s">
        <v>122</v>
      </c>
      <c r="C107" s="585"/>
      <c r="D107" s="585"/>
      <c r="E107" s="585"/>
      <c r="F107" s="585"/>
      <c r="G107" s="585"/>
      <c r="H107" s="585"/>
      <c r="I107" s="585"/>
      <c r="J107" s="585"/>
      <c r="K107" s="585"/>
      <c r="L107" s="585"/>
      <c r="M107" s="585"/>
      <c r="N107" s="598"/>
      <c r="O107" s="584" t="s">
        <v>122</v>
      </c>
      <c r="P107" s="585"/>
      <c r="Q107" s="585"/>
      <c r="R107" s="585"/>
      <c r="S107" s="585"/>
      <c r="T107" s="585"/>
      <c r="U107" s="585"/>
      <c r="V107" s="585"/>
      <c r="W107" s="585"/>
      <c r="X107" s="585"/>
      <c r="Y107" s="585"/>
      <c r="Z107" s="585"/>
      <c r="AA107" s="584" t="s">
        <v>122</v>
      </c>
      <c r="AB107" s="585"/>
      <c r="AC107" s="585"/>
      <c r="AD107" s="585"/>
      <c r="AE107" s="585"/>
      <c r="AF107" s="585"/>
      <c r="AG107" s="585"/>
      <c r="AH107" s="585"/>
      <c r="AI107" s="585"/>
      <c r="AJ107" s="585"/>
      <c r="AK107" s="585"/>
      <c r="AL107" s="585"/>
      <c r="AM107" s="584" t="s">
        <v>122</v>
      </c>
      <c r="AN107" s="585"/>
      <c r="AO107" s="585"/>
      <c r="AP107" s="585"/>
      <c r="AQ107" s="585"/>
      <c r="AR107" s="585"/>
      <c r="AS107" s="585"/>
      <c r="AT107" s="585"/>
      <c r="AU107" s="585"/>
      <c r="AV107" s="585"/>
      <c r="AW107" s="585"/>
      <c r="AX107" s="585"/>
      <c r="AY107" s="584" t="s">
        <v>122</v>
      </c>
      <c r="AZ107" s="585"/>
      <c r="BA107" s="585"/>
      <c r="BB107" s="585"/>
      <c r="BC107" s="585"/>
      <c r="BD107" s="585"/>
      <c r="BE107" s="585"/>
      <c r="BF107" s="585"/>
      <c r="BG107" s="585"/>
      <c r="BH107" s="585"/>
      <c r="BI107" s="585"/>
      <c r="BJ107" s="585"/>
      <c r="BK107" s="584" t="s">
        <v>122</v>
      </c>
      <c r="BL107" s="585"/>
      <c r="BM107" s="585"/>
      <c r="BN107" s="585"/>
      <c r="BO107" s="585"/>
      <c r="BP107" s="585"/>
      <c r="BQ107" s="585"/>
      <c r="BR107" s="585"/>
      <c r="BS107" s="585"/>
      <c r="BT107" s="585"/>
      <c r="BU107" s="585"/>
      <c r="BV107" s="585"/>
      <c r="BW107" s="584" t="s">
        <v>122</v>
      </c>
      <c r="BX107" s="585"/>
      <c r="BY107" s="585"/>
      <c r="BZ107" s="585"/>
      <c r="CA107" s="585"/>
      <c r="CB107" s="585"/>
      <c r="CC107" s="585"/>
      <c r="CD107" s="585"/>
      <c r="CE107" s="585"/>
      <c r="CF107" s="585"/>
      <c r="CG107" s="585"/>
      <c r="CH107" s="599"/>
    </row>
    <row r="108" spans="1:86" ht="15" hidden="1" thickBot="1" x14ac:dyDescent="0.35">
      <c r="A108" s="583"/>
      <c r="B108" s="588" t="s">
        <v>234</v>
      </c>
      <c r="C108" s="589"/>
      <c r="D108" s="589"/>
      <c r="E108" s="589"/>
      <c r="F108" s="589"/>
      <c r="G108" s="589"/>
      <c r="H108" s="589"/>
      <c r="I108" s="589"/>
      <c r="J108" s="589"/>
      <c r="K108" s="589"/>
      <c r="L108" s="589"/>
      <c r="M108" s="589"/>
      <c r="N108" s="600"/>
      <c r="O108" s="588" t="s">
        <v>234</v>
      </c>
      <c r="P108" s="589"/>
      <c r="Q108" s="589"/>
      <c r="R108" s="589"/>
      <c r="S108" s="589"/>
      <c r="T108" s="589"/>
      <c r="U108" s="589"/>
      <c r="V108" s="589"/>
      <c r="W108" s="589"/>
      <c r="X108" s="589"/>
      <c r="Y108" s="589"/>
      <c r="Z108" s="589"/>
      <c r="AA108" s="588" t="s">
        <v>234</v>
      </c>
      <c r="AB108" s="589"/>
      <c r="AC108" s="589"/>
      <c r="AD108" s="589"/>
      <c r="AE108" s="589"/>
      <c r="AF108" s="589"/>
      <c r="AG108" s="589"/>
      <c r="AH108" s="589"/>
      <c r="AI108" s="589"/>
      <c r="AJ108" s="589"/>
      <c r="AK108" s="589"/>
      <c r="AL108" s="589"/>
      <c r="AM108" s="588" t="s">
        <v>123</v>
      </c>
      <c r="AN108" s="589"/>
      <c r="AO108" s="589"/>
      <c r="AP108" s="589"/>
      <c r="AQ108" s="589"/>
      <c r="AR108" s="589"/>
      <c r="AS108" s="589"/>
      <c r="AT108" s="589"/>
      <c r="AU108" s="589"/>
      <c r="AV108" s="589"/>
      <c r="AW108" s="589"/>
      <c r="AX108" s="589"/>
      <c r="AY108" s="588" t="s">
        <v>234</v>
      </c>
      <c r="AZ108" s="589"/>
      <c r="BA108" s="589"/>
      <c r="BB108" s="589"/>
      <c r="BC108" s="589"/>
      <c r="BD108" s="589"/>
      <c r="BE108" s="589"/>
      <c r="BF108" s="589"/>
      <c r="BG108" s="589"/>
      <c r="BH108" s="589"/>
      <c r="BI108" s="589"/>
      <c r="BJ108" s="589"/>
      <c r="BK108" s="588" t="s">
        <v>234</v>
      </c>
      <c r="BL108" s="589"/>
      <c r="BM108" s="589"/>
      <c r="BN108" s="589"/>
      <c r="BO108" s="589"/>
      <c r="BP108" s="589"/>
      <c r="BQ108" s="589"/>
      <c r="BR108" s="589"/>
      <c r="BS108" s="589"/>
      <c r="BT108" s="589"/>
      <c r="BU108" s="589"/>
      <c r="BV108" s="589"/>
      <c r="BW108" s="588" t="s">
        <v>234</v>
      </c>
      <c r="BX108" s="589"/>
      <c r="BY108" s="589"/>
      <c r="BZ108" s="589"/>
      <c r="CA108" s="589"/>
      <c r="CB108" s="589"/>
      <c r="CC108" s="589"/>
      <c r="CD108" s="589"/>
      <c r="CE108" s="589"/>
      <c r="CF108" s="589"/>
      <c r="CG108" s="589"/>
      <c r="CH108" s="589"/>
    </row>
    <row r="109" spans="1:86" ht="15" hidden="1" thickBot="1" x14ac:dyDescent="0.35">
      <c r="A109" s="579"/>
      <c r="B109" s="310" t="s">
        <v>143</v>
      </c>
      <c r="C109" s="176">
        <f>C$4</f>
        <v>44927</v>
      </c>
      <c r="D109" s="176">
        <f t="shared" ref="D109:BO109" si="108">D$4</f>
        <v>44958</v>
      </c>
      <c r="E109" s="176">
        <f t="shared" si="108"/>
        <v>44986</v>
      </c>
      <c r="F109" s="176">
        <f t="shared" si="108"/>
        <v>45017</v>
      </c>
      <c r="G109" s="176">
        <f t="shared" si="108"/>
        <v>45047</v>
      </c>
      <c r="H109" s="176">
        <f t="shared" si="108"/>
        <v>45078</v>
      </c>
      <c r="I109" s="176">
        <f t="shared" si="108"/>
        <v>45108</v>
      </c>
      <c r="J109" s="176">
        <f t="shared" si="108"/>
        <v>45139</v>
      </c>
      <c r="K109" s="176">
        <f t="shared" si="108"/>
        <v>45170</v>
      </c>
      <c r="L109" s="176">
        <f t="shared" si="108"/>
        <v>45200</v>
      </c>
      <c r="M109" s="176">
        <f t="shared" si="108"/>
        <v>45231</v>
      </c>
      <c r="N109" s="176">
        <f t="shared" si="108"/>
        <v>45261</v>
      </c>
      <c r="O109" s="176">
        <f t="shared" si="108"/>
        <v>45292</v>
      </c>
      <c r="P109" s="176">
        <f t="shared" si="108"/>
        <v>45323</v>
      </c>
      <c r="Q109" s="176">
        <f t="shared" si="108"/>
        <v>45352</v>
      </c>
      <c r="R109" s="176">
        <f t="shared" si="108"/>
        <v>45383</v>
      </c>
      <c r="S109" s="176">
        <f t="shared" si="108"/>
        <v>45413</v>
      </c>
      <c r="T109" s="176">
        <f t="shared" si="108"/>
        <v>45444</v>
      </c>
      <c r="U109" s="176">
        <f t="shared" si="108"/>
        <v>45474</v>
      </c>
      <c r="V109" s="176">
        <f t="shared" si="108"/>
        <v>45505</v>
      </c>
      <c r="W109" s="176">
        <f t="shared" si="108"/>
        <v>45536</v>
      </c>
      <c r="X109" s="176">
        <f t="shared" si="108"/>
        <v>45566</v>
      </c>
      <c r="Y109" s="176">
        <f t="shared" si="108"/>
        <v>45597</v>
      </c>
      <c r="Z109" s="176">
        <f t="shared" si="108"/>
        <v>45627</v>
      </c>
      <c r="AA109" s="176">
        <f t="shared" si="108"/>
        <v>45658</v>
      </c>
      <c r="AB109" s="176">
        <f t="shared" si="108"/>
        <v>45689</v>
      </c>
      <c r="AC109" s="176">
        <f t="shared" si="108"/>
        <v>45717</v>
      </c>
      <c r="AD109" s="176">
        <f t="shared" si="108"/>
        <v>45748</v>
      </c>
      <c r="AE109" s="176">
        <f t="shared" si="108"/>
        <v>45778</v>
      </c>
      <c r="AF109" s="176">
        <f t="shared" si="108"/>
        <v>45809</v>
      </c>
      <c r="AG109" s="176">
        <f t="shared" si="108"/>
        <v>45839</v>
      </c>
      <c r="AH109" s="176">
        <f t="shared" si="108"/>
        <v>45870</v>
      </c>
      <c r="AI109" s="176">
        <f t="shared" si="108"/>
        <v>45901</v>
      </c>
      <c r="AJ109" s="176">
        <f t="shared" si="108"/>
        <v>45931</v>
      </c>
      <c r="AK109" s="176">
        <f t="shared" si="108"/>
        <v>45962</v>
      </c>
      <c r="AL109" s="176">
        <f t="shared" si="108"/>
        <v>45992</v>
      </c>
      <c r="AM109" s="176">
        <f t="shared" si="108"/>
        <v>46023</v>
      </c>
      <c r="AN109" s="176">
        <f t="shared" si="108"/>
        <v>46054</v>
      </c>
      <c r="AO109" s="176">
        <f t="shared" si="108"/>
        <v>46082</v>
      </c>
      <c r="AP109" s="176">
        <f t="shared" si="108"/>
        <v>46113</v>
      </c>
      <c r="AQ109" s="176">
        <f t="shared" si="108"/>
        <v>46143</v>
      </c>
      <c r="AR109" s="176">
        <f t="shared" si="108"/>
        <v>46174</v>
      </c>
      <c r="AS109" s="176">
        <f t="shared" si="108"/>
        <v>46204</v>
      </c>
      <c r="AT109" s="176">
        <f t="shared" si="108"/>
        <v>46235</v>
      </c>
      <c r="AU109" s="176">
        <f t="shared" si="108"/>
        <v>46266</v>
      </c>
      <c r="AV109" s="176">
        <f t="shared" si="108"/>
        <v>46296</v>
      </c>
      <c r="AW109" s="176">
        <f t="shared" si="108"/>
        <v>46327</v>
      </c>
      <c r="AX109" s="176">
        <f t="shared" si="108"/>
        <v>46357</v>
      </c>
      <c r="AY109" s="176">
        <f t="shared" si="108"/>
        <v>46388</v>
      </c>
      <c r="AZ109" s="176">
        <f t="shared" si="108"/>
        <v>46419</v>
      </c>
      <c r="BA109" s="176">
        <f t="shared" si="108"/>
        <v>46447</v>
      </c>
      <c r="BB109" s="176">
        <f t="shared" si="108"/>
        <v>46478</v>
      </c>
      <c r="BC109" s="176">
        <f t="shared" si="108"/>
        <v>46508</v>
      </c>
      <c r="BD109" s="176">
        <f t="shared" si="108"/>
        <v>46539</v>
      </c>
      <c r="BE109" s="176">
        <f t="shared" si="108"/>
        <v>46569</v>
      </c>
      <c r="BF109" s="176">
        <f t="shared" si="108"/>
        <v>46600</v>
      </c>
      <c r="BG109" s="176">
        <f t="shared" si="108"/>
        <v>46631</v>
      </c>
      <c r="BH109" s="176">
        <f t="shared" si="108"/>
        <v>46661</v>
      </c>
      <c r="BI109" s="176">
        <f t="shared" si="108"/>
        <v>46692</v>
      </c>
      <c r="BJ109" s="176">
        <f t="shared" si="108"/>
        <v>46722</v>
      </c>
      <c r="BK109" s="176">
        <f t="shared" si="108"/>
        <v>46753</v>
      </c>
      <c r="BL109" s="176">
        <f t="shared" si="108"/>
        <v>46784</v>
      </c>
      <c r="BM109" s="176">
        <f t="shared" si="108"/>
        <v>46813</v>
      </c>
      <c r="BN109" s="176">
        <f t="shared" si="108"/>
        <v>46844</v>
      </c>
      <c r="BO109" s="176">
        <f t="shared" si="108"/>
        <v>46874</v>
      </c>
      <c r="BP109" s="176">
        <f t="shared" ref="BP109:CH109" si="109">BP$4</f>
        <v>46905</v>
      </c>
      <c r="BQ109" s="176">
        <f t="shared" si="109"/>
        <v>46935</v>
      </c>
      <c r="BR109" s="176">
        <f t="shared" si="109"/>
        <v>46966</v>
      </c>
      <c r="BS109" s="176">
        <f t="shared" si="109"/>
        <v>46997</v>
      </c>
      <c r="BT109" s="176">
        <f t="shared" si="109"/>
        <v>47027</v>
      </c>
      <c r="BU109" s="176">
        <f t="shared" si="109"/>
        <v>47058</v>
      </c>
      <c r="BV109" s="176">
        <f t="shared" si="109"/>
        <v>47088</v>
      </c>
      <c r="BW109" s="176">
        <f t="shared" si="109"/>
        <v>47119</v>
      </c>
      <c r="BX109" s="176">
        <f t="shared" si="109"/>
        <v>47150</v>
      </c>
      <c r="BY109" s="176">
        <f t="shared" si="109"/>
        <v>47178</v>
      </c>
      <c r="BZ109" s="176">
        <f t="shared" si="109"/>
        <v>47209</v>
      </c>
      <c r="CA109" s="176">
        <f t="shared" si="109"/>
        <v>47239</v>
      </c>
      <c r="CB109" s="176">
        <f t="shared" si="109"/>
        <v>47270</v>
      </c>
      <c r="CC109" s="176">
        <f t="shared" si="109"/>
        <v>47300</v>
      </c>
      <c r="CD109" s="176">
        <f t="shared" si="109"/>
        <v>47331</v>
      </c>
      <c r="CE109" s="176">
        <f t="shared" si="109"/>
        <v>47362</v>
      </c>
      <c r="CF109" s="176">
        <f t="shared" si="109"/>
        <v>47392</v>
      </c>
      <c r="CG109" s="176">
        <f t="shared" si="109"/>
        <v>47423</v>
      </c>
      <c r="CH109" s="177">
        <f t="shared" si="109"/>
        <v>47453</v>
      </c>
    </row>
    <row r="110" spans="1:86" hidden="1" x14ac:dyDescent="0.3">
      <c r="A110" s="579"/>
      <c r="B110" s="288" t="s">
        <v>20</v>
      </c>
      <c r="C110" s="426">
        <f>'4M - SPS'!C110</f>
        <v>3.5461181829163087E-2</v>
      </c>
      <c r="D110" s="426">
        <f>'4M - SPS'!D110</f>
        <v>3.5803688506613855E-2</v>
      </c>
      <c r="E110" s="426">
        <f>'4M - SPS'!E110</f>
        <v>3.5836947009265943E-2</v>
      </c>
      <c r="F110" s="426">
        <f>'4M - SPS'!F110</f>
        <v>3.724710678873152E-2</v>
      </c>
      <c r="G110" s="426">
        <f>'4M - SPS'!G110</f>
        <v>3.8516410091400353E-2</v>
      </c>
      <c r="H110" s="426">
        <f>'4M - SPS'!H110</f>
        <v>6.6309462665942689E-2</v>
      </c>
      <c r="I110" s="449">
        <f>'4M - SPS'!I110</f>
        <v>6.7753562472526563E-2</v>
      </c>
      <c r="J110" s="449">
        <f>'4M - SPS'!J110</f>
        <v>6.823915742998507E-2</v>
      </c>
      <c r="K110" s="449">
        <f>'4M - SPS'!K110</f>
        <v>6.7525399252015297E-2</v>
      </c>
      <c r="L110" s="449">
        <f>'4M - SPS'!L110</f>
        <v>3.9063382109163408E-2</v>
      </c>
      <c r="M110" s="449">
        <f>'4M - SPS'!M110</f>
        <v>3.9553696920511257E-2</v>
      </c>
      <c r="N110" s="449">
        <f>'4M - SPS'!N110</f>
        <v>3.7562326323709046E-2</v>
      </c>
      <c r="O110" s="449">
        <f>'4M - SPS'!O110</f>
        <v>3.7309360712313777E-2</v>
      </c>
      <c r="P110" s="449">
        <f>'4M - SPS'!P110</f>
        <v>3.7592595090519432E-2</v>
      </c>
      <c r="Q110" s="449">
        <f>'4M - SPS'!Q110</f>
        <v>3.790549063990227E-2</v>
      </c>
      <c r="R110" s="449">
        <f>'4M - SPS'!R110</f>
        <v>3.8795312696370085E-2</v>
      </c>
      <c r="S110" s="449">
        <f>'4M - SPS'!S110</f>
        <v>4.0256529624143049E-2</v>
      </c>
      <c r="T110" s="449">
        <f>'4M - SPS'!T110</f>
        <v>7.0755895095357096E-2</v>
      </c>
      <c r="U110" s="449">
        <f>'4M - SPS'!U110</f>
        <v>6.7753562472526563E-2</v>
      </c>
      <c r="V110" s="449">
        <f>'4M - SPS'!V110</f>
        <v>6.823915742998507E-2</v>
      </c>
      <c r="W110" s="449">
        <f>'4M - SPS'!W110</f>
        <v>6.7525399252015297E-2</v>
      </c>
      <c r="X110" s="449">
        <f>'4M - SPS'!X110</f>
        <v>3.9063382109163408E-2</v>
      </c>
      <c r="Y110" s="449">
        <f>'4M - SPS'!Y110</f>
        <v>3.9553696920511257E-2</v>
      </c>
      <c r="Z110" s="449">
        <f>'4M - SPS'!Z110</f>
        <v>3.7562326323709046E-2</v>
      </c>
      <c r="AA110" s="449">
        <f>'4M - SPS'!AA110</f>
        <v>3.7309360712313777E-2</v>
      </c>
      <c r="AB110" s="449">
        <f>'4M - SPS'!AB110</f>
        <v>3.7592595090519432E-2</v>
      </c>
      <c r="AC110" s="449">
        <f>'4M - SPS'!AC110</f>
        <v>3.790549063990227E-2</v>
      </c>
      <c r="AD110" s="449">
        <f>'4M - SPS'!AD110</f>
        <v>3.8795312696370085E-2</v>
      </c>
      <c r="AE110" s="449">
        <f>'4M - SPS'!AE110</f>
        <v>4.0256529624143049E-2</v>
      </c>
      <c r="AF110" s="449">
        <f>'4M - SPS'!AF110</f>
        <v>7.0755895095357096E-2</v>
      </c>
      <c r="AG110" s="449">
        <f>'4M - SPS'!AG110</f>
        <v>6.7753562472526563E-2</v>
      </c>
      <c r="AH110" s="449">
        <f>'4M - SPS'!AH110</f>
        <v>6.823915742998507E-2</v>
      </c>
      <c r="AI110" s="449">
        <f>'4M - SPS'!AI110</f>
        <v>6.7525399252015297E-2</v>
      </c>
      <c r="AJ110" s="449">
        <f>'4M - SPS'!AJ110</f>
        <v>3.9063382109163408E-2</v>
      </c>
      <c r="AK110" s="449">
        <f>'4M - SPS'!AK110</f>
        <v>3.9553696920511257E-2</v>
      </c>
      <c r="AL110" s="449">
        <f>'4M - SPS'!AL110</f>
        <v>3.7562326323709046E-2</v>
      </c>
      <c r="AM110" s="449">
        <f>'4M - SPS'!AM110</f>
        <v>3.7309360712313777E-2</v>
      </c>
      <c r="AN110" s="449">
        <f>'4M - SPS'!AN110</f>
        <v>3.7592595090519432E-2</v>
      </c>
      <c r="AO110" s="449">
        <f>'4M - SPS'!AO110</f>
        <v>3.790549063990227E-2</v>
      </c>
      <c r="AP110" s="449">
        <f>'4M - SPS'!AP110</f>
        <v>3.8795312696370085E-2</v>
      </c>
      <c r="AQ110" s="449">
        <f>'4M - SPS'!AQ110</f>
        <v>4.0256529624143049E-2</v>
      </c>
      <c r="AR110" s="449">
        <f>'4M - SPS'!AR110</f>
        <v>7.0755895095357096E-2</v>
      </c>
      <c r="AS110" s="449">
        <f>'4M - SPS'!AS110</f>
        <v>6.7753562472526563E-2</v>
      </c>
      <c r="AT110" s="449">
        <f>'4M - SPS'!AT110</f>
        <v>6.823915742998507E-2</v>
      </c>
      <c r="AU110" s="449">
        <f>'4M - SPS'!AU110</f>
        <v>6.7525399252015297E-2</v>
      </c>
      <c r="AV110" s="449">
        <f>'4M - SPS'!AV110</f>
        <v>3.9063382109163408E-2</v>
      </c>
      <c r="AW110" s="449">
        <f>'4M - SPS'!AW110</f>
        <v>3.9553696920511257E-2</v>
      </c>
      <c r="AX110" s="449">
        <f>'4M - SPS'!AX110</f>
        <v>3.7562326323709046E-2</v>
      </c>
      <c r="AY110" s="449">
        <f>'4M - SPS'!AY110</f>
        <v>3.7309360712313777E-2</v>
      </c>
      <c r="AZ110" s="449">
        <f>'4M - SPS'!AZ110</f>
        <v>3.7592595090519432E-2</v>
      </c>
      <c r="BA110" s="449">
        <f>'4M - SPS'!BA110</f>
        <v>3.790549063990227E-2</v>
      </c>
      <c r="BB110" s="449">
        <f>'4M - SPS'!BB110</f>
        <v>3.8795312696370085E-2</v>
      </c>
      <c r="BC110" s="449">
        <f>'4M - SPS'!BC110</f>
        <v>4.0256529624143049E-2</v>
      </c>
      <c r="BD110" s="449">
        <f>'4M - SPS'!BD110</f>
        <v>7.0755895095357096E-2</v>
      </c>
      <c r="BE110" s="449">
        <f>'4M - SPS'!BE110</f>
        <v>6.7753562472526563E-2</v>
      </c>
      <c r="BF110" s="449">
        <f>'4M - SPS'!BF110</f>
        <v>6.823915742998507E-2</v>
      </c>
      <c r="BG110" s="449">
        <f>'4M - SPS'!BG110</f>
        <v>6.7525399252015297E-2</v>
      </c>
      <c r="BH110" s="449">
        <f>'4M - SPS'!BH110</f>
        <v>3.9063382109163408E-2</v>
      </c>
      <c r="BI110" s="449">
        <f>'4M - SPS'!BI110</f>
        <v>3.9553696920511257E-2</v>
      </c>
      <c r="BJ110" s="449">
        <f>'4M - SPS'!BJ110</f>
        <v>3.7562326323709046E-2</v>
      </c>
      <c r="BK110" s="449">
        <f>'4M - SPS'!BK110</f>
        <v>3.7309360712313777E-2</v>
      </c>
      <c r="BL110" s="449">
        <f>'4M - SPS'!BL110</f>
        <v>3.7592595090519432E-2</v>
      </c>
      <c r="BM110" s="449">
        <f>'4M - SPS'!BM110</f>
        <v>3.790549063990227E-2</v>
      </c>
      <c r="BN110" s="449">
        <f>'4M - SPS'!BN110</f>
        <v>3.8795312696370085E-2</v>
      </c>
      <c r="BO110" s="449">
        <f>'4M - SPS'!BO110</f>
        <v>4.0256529624143049E-2</v>
      </c>
      <c r="BP110" s="449">
        <f>'4M - SPS'!BP110</f>
        <v>7.0755895095357096E-2</v>
      </c>
      <c r="BQ110" s="449">
        <f>'4M - SPS'!BQ110</f>
        <v>6.7753562472526563E-2</v>
      </c>
      <c r="BR110" s="449">
        <f>'4M - SPS'!BR110</f>
        <v>6.823915742998507E-2</v>
      </c>
      <c r="BS110" s="449">
        <f>'4M - SPS'!BS110</f>
        <v>6.7525399252015297E-2</v>
      </c>
      <c r="BT110" s="449">
        <f>'4M - SPS'!BT110</f>
        <v>3.9063382109163408E-2</v>
      </c>
      <c r="BU110" s="449">
        <f>'4M - SPS'!BU110</f>
        <v>3.9553696920511257E-2</v>
      </c>
      <c r="BV110" s="449">
        <f>'4M - SPS'!BV110</f>
        <v>3.7562326323709046E-2</v>
      </c>
      <c r="BW110" s="449">
        <f>'4M - SPS'!BW110</f>
        <v>3.7309360712313777E-2</v>
      </c>
      <c r="BX110" s="449">
        <f>'4M - SPS'!BX110</f>
        <v>3.7592595090519432E-2</v>
      </c>
      <c r="BY110" s="449">
        <f>'4M - SPS'!BY110</f>
        <v>3.790549063990227E-2</v>
      </c>
      <c r="BZ110" s="449">
        <f>'4M - SPS'!BZ110</f>
        <v>3.8795312696370085E-2</v>
      </c>
      <c r="CA110" s="449">
        <f>'4M - SPS'!CA110</f>
        <v>4.0256529624143049E-2</v>
      </c>
      <c r="CB110" s="449">
        <f>'4M - SPS'!CB110</f>
        <v>7.0755895095357096E-2</v>
      </c>
      <c r="CC110" s="449">
        <f>'4M - SPS'!CC110</f>
        <v>6.7753562472526563E-2</v>
      </c>
      <c r="CD110" s="449">
        <f>'4M - SPS'!CD110</f>
        <v>6.823915742998507E-2</v>
      </c>
      <c r="CE110" s="449">
        <f>'4M - SPS'!CE110</f>
        <v>6.7525399252015297E-2</v>
      </c>
      <c r="CF110" s="449">
        <f>'4M - SPS'!CF110</f>
        <v>3.9063382109163408E-2</v>
      </c>
      <c r="CG110" s="449">
        <f>'4M - SPS'!CG110</f>
        <v>3.9553696920511257E-2</v>
      </c>
      <c r="CH110" s="449">
        <f>'4M - SPS'!CH110</f>
        <v>3.7562326323709046E-2</v>
      </c>
    </row>
    <row r="111" spans="1:86" hidden="1" x14ac:dyDescent="0.3">
      <c r="A111" s="579"/>
      <c r="B111" s="288" t="s">
        <v>0</v>
      </c>
      <c r="C111" s="426">
        <f>'4M - SPS'!C111</f>
        <v>4.0300987691453578E-2</v>
      </c>
      <c r="D111" s="426">
        <f>'4M - SPS'!D111</f>
        <v>4.0066560101273123E-2</v>
      </c>
      <c r="E111" s="426">
        <f>'4M - SPS'!E111</f>
        <v>4.0293897309057192E-2</v>
      </c>
      <c r="F111" s="426">
        <f>'4M - SPS'!F111</f>
        <v>4.0677612652921684E-2</v>
      </c>
      <c r="G111" s="426">
        <f>'4M - SPS'!G111</f>
        <v>4.4373882610231265E-2</v>
      </c>
      <c r="H111" s="426">
        <f>'4M - SPS'!H111</f>
        <v>8.2921252408061474E-2</v>
      </c>
      <c r="I111" s="449">
        <f>'4M - SPS'!I111</f>
        <v>8.0635132489662531E-2</v>
      </c>
      <c r="J111" s="449">
        <f>'4M - SPS'!J111</f>
        <v>8.4009606331493389E-2</v>
      </c>
      <c r="K111" s="449">
        <f>'4M - SPS'!K111</f>
        <v>8.5745407007655414E-2</v>
      </c>
      <c r="L111" s="449">
        <f>'4M - SPS'!L111</f>
        <v>4.4458666257811495E-2</v>
      </c>
      <c r="M111" s="449">
        <f>'4M - SPS'!M111</f>
        <v>4.3145560230729206E-2</v>
      </c>
      <c r="N111" s="449">
        <f>'4M - SPS'!N111</f>
        <v>4.1885704303761657E-2</v>
      </c>
      <c r="O111" s="449">
        <f>'4M - SPS'!O111</f>
        <v>4.2520723114963382E-2</v>
      </c>
      <c r="P111" s="449">
        <f>'4M - SPS'!P111</f>
        <v>4.1743510531885644E-2</v>
      </c>
      <c r="Q111" s="449">
        <f>'4M - SPS'!Q111</f>
        <v>4.2304659778201283E-2</v>
      </c>
      <c r="R111" s="449">
        <f>'4M - SPS'!R111</f>
        <v>4.1033300936625446E-2</v>
      </c>
      <c r="S111" s="449">
        <f>'4M - SPS'!S111</f>
        <v>4.5919524731222877E-2</v>
      </c>
      <c r="T111" s="449">
        <f>'4M - SPS'!T111</f>
        <v>8.828635664133308E-2</v>
      </c>
      <c r="U111" s="449">
        <f>'4M - SPS'!U111</f>
        <v>8.0635132489662531E-2</v>
      </c>
      <c r="V111" s="449">
        <f>'4M - SPS'!V111</f>
        <v>8.4009606331493389E-2</v>
      </c>
      <c r="W111" s="449">
        <f>'4M - SPS'!W111</f>
        <v>8.5745407007655414E-2</v>
      </c>
      <c r="X111" s="449">
        <f>'4M - SPS'!X111</f>
        <v>4.4458666257811495E-2</v>
      </c>
      <c r="Y111" s="449">
        <f>'4M - SPS'!Y111</f>
        <v>4.3145560230729206E-2</v>
      </c>
      <c r="Z111" s="449">
        <f>'4M - SPS'!Z111</f>
        <v>4.1885704303761657E-2</v>
      </c>
      <c r="AA111" s="449">
        <f>'4M - SPS'!AA111</f>
        <v>4.2520723114963382E-2</v>
      </c>
      <c r="AB111" s="449">
        <f>'4M - SPS'!AB111</f>
        <v>4.1743510531885644E-2</v>
      </c>
      <c r="AC111" s="449">
        <f>'4M - SPS'!AC111</f>
        <v>4.2304659778201283E-2</v>
      </c>
      <c r="AD111" s="449">
        <f>'4M - SPS'!AD111</f>
        <v>4.1033300936625446E-2</v>
      </c>
      <c r="AE111" s="449">
        <f>'4M - SPS'!AE111</f>
        <v>4.5919524731222877E-2</v>
      </c>
      <c r="AF111" s="449">
        <f>'4M - SPS'!AF111</f>
        <v>8.828635664133308E-2</v>
      </c>
      <c r="AG111" s="449">
        <f>'4M - SPS'!AG111</f>
        <v>8.0635132489662531E-2</v>
      </c>
      <c r="AH111" s="449">
        <f>'4M - SPS'!AH111</f>
        <v>8.4009606331493389E-2</v>
      </c>
      <c r="AI111" s="449">
        <f>'4M - SPS'!AI111</f>
        <v>8.5745407007655414E-2</v>
      </c>
      <c r="AJ111" s="449">
        <f>'4M - SPS'!AJ111</f>
        <v>4.4458666257811495E-2</v>
      </c>
      <c r="AK111" s="449">
        <f>'4M - SPS'!AK111</f>
        <v>4.3145560230729206E-2</v>
      </c>
      <c r="AL111" s="449">
        <f>'4M - SPS'!AL111</f>
        <v>4.1885704303761657E-2</v>
      </c>
      <c r="AM111" s="449">
        <f>'4M - SPS'!AM111</f>
        <v>4.2520723114963382E-2</v>
      </c>
      <c r="AN111" s="449">
        <f>'4M - SPS'!AN111</f>
        <v>4.1743510531885644E-2</v>
      </c>
      <c r="AO111" s="449">
        <f>'4M - SPS'!AO111</f>
        <v>4.2304659778201283E-2</v>
      </c>
      <c r="AP111" s="449">
        <f>'4M - SPS'!AP111</f>
        <v>4.1033300936625446E-2</v>
      </c>
      <c r="AQ111" s="449">
        <f>'4M - SPS'!AQ111</f>
        <v>4.5919524731222877E-2</v>
      </c>
      <c r="AR111" s="449">
        <f>'4M - SPS'!AR111</f>
        <v>8.828635664133308E-2</v>
      </c>
      <c r="AS111" s="449">
        <f>'4M - SPS'!AS111</f>
        <v>8.0635132489662531E-2</v>
      </c>
      <c r="AT111" s="449">
        <f>'4M - SPS'!AT111</f>
        <v>8.4009606331493389E-2</v>
      </c>
      <c r="AU111" s="449">
        <f>'4M - SPS'!AU111</f>
        <v>8.5745407007655414E-2</v>
      </c>
      <c r="AV111" s="449">
        <f>'4M - SPS'!AV111</f>
        <v>4.4458666257811495E-2</v>
      </c>
      <c r="AW111" s="449">
        <f>'4M - SPS'!AW111</f>
        <v>4.3145560230729206E-2</v>
      </c>
      <c r="AX111" s="449">
        <f>'4M - SPS'!AX111</f>
        <v>4.1885704303761657E-2</v>
      </c>
      <c r="AY111" s="449">
        <f>'4M - SPS'!AY111</f>
        <v>4.2520723114963382E-2</v>
      </c>
      <c r="AZ111" s="449">
        <f>'4M - SPS'!AZ111</f>
        <v>4.1743510531885644E-2</v>
      </c>
      <c r="BA111" s="449">
        <f>'4M - SPS'!BA111</f>
        <v>4.2304659778201283E-2</v>
      </c>
      <c r="BB111" s="449">
        <f>'4M - SPS'!BB111</f>
        <v>4.1033300936625446E-2</v>
      </c>
      <c r="BC111" s="449">
        <f>'4M - SPS'!BC111</f>
        <v>4.5919524731222877E-2</v>
      </c>
      <c r="BD111" s="449">
        <f>'4M - SPS'!BD111</f>
        <v>8.828635664133308E-2</v>
      </c>
      <c r="BE111" s="449">
        <f>'4M - SPS'!BE111</f>
        <v>8.0635132489662531E-2</v>
      </c>
      <c r="BF111" s="449">
        <f>'4M - SPS'!BF111</f>
        <v>8.4009606331493389E-2</v>
      </c>
      <c r="BG111" s="449">
        <f>'4M - SPS'!BG111</f>
        <v>8.5745407007655414E-2</v>
      </c>
      <c r="BH111" s="449">
        <f>'4M - SPS'!BH111</f>
        <v>4.4458666257811495E-2</v>
      </c>
      <c r="BI111" s="449">
        <f>'4M - SPS'!BI111</f>
        <v>4.3145560230729206E-2</v>
      </c>
      <c r="BJ111" s="449">
        <f>'4M - SPS'!BJ111</f>
        <v>4.1885704303761657E-2</v>
      </c>
      <c r="BK111" s="449">
        <f>'4M - SPS'!BK111</f>
        <v>4.2520723114963382E-2</v>
      </c>
      <c r="BL111" s="449">
        <f>'4M - SPS'!BL111</f>
        <v>4.1743510531885644E-2</v>
      </c>
      <c r="BM111" s="449">
        <f>'4M - SPS'!BM111</f>
        <v>4.2304659778201283E-2</v>
      </c>
      <c r="BN111" s="449">
        <f>'4M - SPS'!BN111</f>
        <v>4.1033300936625446E-2</v>
      </c>
      <c r="BO111" s="449">
        <f>'4M - SPS'!BO111</f>
        <v>4.5919524731222877E-2</v>
      </c>
      <c r="BP111" s="449">
        <f>'4M - SPS'!BP111</f>
        <v>8.828635664133308E-2</v>
      </c>
      <c r="BQ111" s="449">
        <f>'4M - SPS'!BQ111</f>
        <v>8.0635132489662531E-2</v>
      </c>
      <c r="BR111" s="449">
        <f>'4M - SPS'!BR111</f>
        <v>8.4009606331493389E-2</v>
      </c>
      <c r="BS111" s="449">
        <f>'4M - SPS'!BS111</f>
        <v>8.5745407007655414E-2</v>
      </c>
      <c r="BT111" s="449">
        <f>'4M - SPS'!BT111</f>
        <v>4.4458666257811495E-2</v>
      </c>
      <c r="BU111" s="449">
        <f>'4M - SPS'!BU111</f>
        <v>4.3145560230729206E-2</v>
      </c>
      <c r="BV111" s="449">
        <f>'4M - SPS'!BV111</f>
        <v>4.1885704303761657E-2</v>
      </c>
      <c r="BW111" s="449">
        <f>'4M - SPS'!BW111</f>
        <v>4.2520723114963382E-2</v>
      </c>
      <c r="BX111" s="449">
        <f>'4M - SPS'!BX111</f>
        <v>4.1743510531885644E-2</v>
      </c>
      <c r="BY111" s="449">
        <f>'4M - SPS'!BY111</f>
        <v>4.2304659778201283E-2</v>
      </c>
      <c r="BZ111" s="449">
        <f>'4M - SPS'!BZ111</f>
        <v>4.1033300936625446E-2</v>
      </c>
      <c r="CA111" s="449">
        <f>'4M - SPS'!CA111</f>
        <v>4.5919524731222877E-2</v>
      </c>
      <c r="CB111" s="449">
        <f>'4M - SPS'!CB111</f>
        <v>8.828635664133308E-2</v>
      </c>
      <c r="CC111" s="449">
        <f>'4M - SPS'!CC111</f>
        <v>8.0635132489662531E-2</v>
      </c>
      <c r="CD111" s="449">
        <f>'4M - SPS'!CD111</f>
        <v>8.4009606331493389E-2</v>
      </c>
      <c r="CE111" s="449">
        <f>'4M - SPS'!CE111</f>
        <v>8.5745407007655414E-2</v>
      </c>
      <c r="CF111" s="449">
        <f>'4M - SPS'!CF111</f>
        <v>4.4458666257811495E-2</v>
      </c>
      <c r="CG111" s="449">
        <f>'4M - SPS'!CG111</f>
        <v>4.3145560230729206E-2</v>
      </c>
      <c r="CH111" s="449">
        <f>'4M - SPS'!CH111</f>
        <v>4.1885704303761657E-2</v>
      </c>
    </row>
    <row r="112" spans="1:86" hidden="1" x14ac:dyDescent="0.3">
      <c r="A112" s="579"/>
      <c r="B112" s="288" t="s">
        <v>21</v>
      </c>
      <c r="C112" s="426">
        <f>'4M - SPS'!C112</f>
        <v>3.6471133037168639E-2</v>
      </c>
      <c r="D112" s="426">
        <f>'4M - SPS'!D112</f>
        <v>3.695162369297144E-2</v>
      </c>
      <c r="E112" s="426">
        <f>'4M - SPS'!E112</f>
        <v>3.7774857726889002E-2</v>
      </c>
      <c r="F112" s="426">
        <f>'4M - SPS'!F112</f>
        <v>3.9680987962847677E-2</v>
      </c>
      <c r="G112" s="426">
        <f>'4M - SPS'!G112</f>
        <v>4.0665288415437088E-2</v>
      </c>
      <c r="H112" s="426">
        <f>'4M - SPS'!H112</f>
        <v>7.1456120715938987E-2</v>
      </c>
      <c r="I112" s="449">
        <f>'4M - SPS'!I112</f>
        <v>7.2182560224524711E-2</v>
      </c>
      <c r="J112" s="449">
        <f>'4M - SPS'!J112</f>
        <v>7.3486687391125252E-2</v>
      </c>
      <c r="K112" s="449">
        <f>'4M - SPS'!K112</f>
        <v>7.1961972198973156E-2</v>
      </c>
      <c r="L112" s="449">
        <f>'4M - SPS'!L112</f>
        <v>4.1202779153548821E-2</v>
      </c>
      <c r="M112" s="449">
        <f>'4M - SPS'!M112</f>
        <v>4.1783383909177088E-2</v>
      </c>
      <c r="N112" s="449">
        <f>'4M - SPS'!N112</f>
        <v>3.8741878479679928E-2</v>
      </c>
      <c r="O112" s="449">
        <f>'4M - SPS'!O112</f>
        <v>3.812480333592938E-2</v>
      </c>
      <c r="P112" s="449">
        <f>'4M - SPS'!P112</f>
        <v>3.863584650399525E-2</v>
      </c>
      <c r="Q112" s="449">
        <f>'4M - SPS'!Q112</f>
        <v>4.0110968412696429E-2</v>
      </c>
      <c r="R112" s="449">
        <f>'4M - SPS'!R112</f>
        <v>4.1692552246356249E-2</v>
      </c>
      <c r="S112" s="449">
        <f>'4M - SPS'!S112</f>
        <v>4.2574877465881671E-2</v>
      </c>
      <c r="T112" s="449">
        <f>'4M - SPS'!T112</f>
        <v>7.6182846728634554E-2</v>
      </c>
      <c r="U112" s="449">
        <f>'4M - SPS'!U112</f>
        <v>7.2182560224524711E-2</v>
      </c>
      <c r="V112" s="449">
        <f>'4M - SPS'!V112</f>
        <v>7.3486687391125252E-2</v>
      </c>
      <c r="W112" s="449">
        <f>'4M - SPS'!W112</f>
        <v>7.1961972198973156E-2</v>
      </c>
      <c r="X112" s="449">
        <f>'4M - SPS'!X112</f>
        <v>4.1202779153548821E-2</v>
      </c>
      <c r="Y112" s="449">
        <f>'4M - SPS'!Y112</f>
        <v>4.1783383909177088E-2</v>
      </c>
      <c r="Z112" s="449">
        <f>'4M - SPS'!Z112</f>
        <v>3.8741878479679928E-2</v>
      </c>
      <c r="AA112" s="449">
        <f>'4M - SPS'!AA112</f>
        <v>3.812480333592938E-2</v>
      </c>
      <c r="AB112" s="449">
        <f>'4M - SPS'!AB112</f>
        <v>3.863584650399525E-2</v>
      </c>
      <c r="AC112" s="449">
        <f>'4M - SPS'!AC112</f>
        <v>4.0110968412696429E-2</v>
      </c>
      <c r="AD112" s="449">
        <f>'4M - SPS'!AD112</f>
        <v>4.1692552246356249E-2</v>
      </c>
      <c r="AE112" s="449">
        <f>'4M - SPS'!AE112</f>
        <v>4.2574877465881671E-2</v>
      </c>
      <c r="AF112" s="449">
        <f>'4M - SPS'!AF112</f>
        <v>7.6182846728634554E-2</v>
      </c>
      <c r="AG112" s="449">
        <f>'4M - SPS'!AG112</f>
        <v>7.2182560224524711E-2</v>
      </c>
      <c r="AH112" s="449">
        <f>'4M - SPS'!AH112</f>
        <v>7.3486687391125252E-2</v>
      </c>
      <c r="AI112" s="449">
        <f>'4M - SPS'!AI112</f>
        <v>7.1961972198973156E-2</v>
      </c>
      <c r="AJ112" s="449">
        <f>'4M - SPS'!AJ112</f>
        <v>4.1202779153548821E-2</v>
      </c>
      <c r="AK112" s="449">
        <f>'4M - SPS'!AK112</f>
        <v>4.1783383909177088E-2</v>
      </c>
      <c r="AL112" s="449">
        <f>'4M - SPS'!AL112</f>
        <v>3.8741878479679928E-2</v>
      </c>
      <c r="AM112" s="449">
        <f>'4M - SPS'!AM112</f>
        <v>3.812480333592938E-2</v>
      </c>
      <c r="AN112" s="449">
        <f>'4M - SPS'!AN112</f>
        <v>3.863584650399525E-2</v>
      </c>
      <c r="AO112" s="449">
        <f>'4M - SPS'!AO112</f>
        <v>4.0110968412696429E-2</v>
      </c>
      <c r="AP112" s="449">
        <f>'4M - SPS'!AP112</f>
        <v>4.1692552246356249E-2</v>
      </c>
      <c r="AQ112" s="449">
        <f>'4M - SPS'!AQ112</f>
        <v>4.2574877465881671E-2</v>
      </c>
      <c r="AR112" s="449">
        <f>'4M - SPS'!AR112</f>
        <v>7.6182846728634554E-2</v>
      </c>
      <c r="AS112" s="449">
        <f>'4M - SPS'!AS112</f>
        <v>7.2182560224524711E-2</v>
      </c>
      <c r="AT112" s="449">
        <f>'4M - SPS'!AT112</f>
        <v>7.3486687391125252E-2</v>
      </c>
      <c r="AU112" s="449">
        <f>'4M - SPS'!AU112</f>
        <v>7.1961972198973156E-2</v>
      </c>
      <c r="AV112" s="449">
        <f>'4M - SPS'!AV112</f>
        <v>4.1202779153548821E-2</v>
      </c>
      <c r="AW112" s="449">
        <f>'4M - SPS'!AW112</f>
        <v>4.1783383909177088E-2</v>
      </c>
      <c r="AX112" s="449">
        <f>'4M - SPS'!AX112</f>
        <v>3.8741878479679928E-2</v>
      </c>
      <c r="AY112" s="449">
        <f>'4M - SPS'!AY112</f>
        <v>3.812480333592938E-2</v>
      </c>
      <c r="AZ112" s="449">
        <f>'4M - SPS'!AZ112</f>
        <v>3.863584650399525E-2</v>
      </c>
      <c r="BA112" s="449">
        <f>'4M - SPS'!BA112</f>
        <v>4.0110968412696429E-2</v>
      </c>
      <c r="BB112" s="449">
        <f>'4M - SPS'!BB112</f>
        <v>4.1692552246356249E-2</v>
      </c>
      <c r="BC112" s="449">
        <f>'4M - SPS'!BC112</f>
        <v>4.2574877465881671E-2</v>
      </c>
      <c r="BD112" s="449">
        <f>'4M - SPS'!BD112</f>
        <v>7.6182846728634554E-2</v>
      </c>
      <c r="BE112" s="449">
        <f>'4M - SPS'!BE112</f>
        <v>7.2182560224524711E-2</v>
      </c>
      <c r="BF112" s="449">
        <f>'4M - SPS'!BF112</f>
        <v>7.3486687391125252E-2</v>
      </c>
      <c r="BG112" s="449">
        <f>'4M - SPS'!BG112</f>
        <v>7.1961972198973156E-2</v>
      </c>
      <c r="BH112" s="449">
        <f>'4M - SPS'!BH112</f>
        <v>4.1202779153548821E-2</v>
      </c>
      <c r="BI112" s="449">
        <f>'4M - SPS'!BI112</f>
        <v>4.1783383909177088E-2</v>
      </c>
      <c r="BJ112" s="449">
        <f>'4M - SPS'!BJ112</f>
        <v>3.8741878479679928E-2</v>
      </c>
      <c r="BK112" s="449">
        <f>'4M - SPS'!BK112</f>
        <v>3.812480333592938E-2</v>
      </c>
      <c r="BL112" s="449">
        <f>'4M - SPS'!BL112</f>
        <v>3.863584650399525E-2</v>
      </c>
      <c r="BM112" s="449">
        <f>'4M - SPS'!BM112</f>
        <v>4.0110968412696429E-2</v>
      </c>
      <c r="BN112" s="449">
        <f>'4M - SPS'!BN112</f>
        <v>4.1692552246356249E-2</v>
      </c>
      <c r="BO112" s="449">
        <f>'4M - SPS'!BO112</f>
        <v>4.2574877465881671E-2</v>
      </c>
      <c r="BP112" s="449">
        <f>'4M - SPS'!BP112</f>
        <v>7.6182846728634554E-2</v>
      </c>
      <c r="BQ112" s="449">
        <f>'4M - SPS'!BQ112</f>
        <v>7.2182560224524711E-2</v>
      </c>
      <c r="BR112" s="449">
        <f>'4M - SPS'!BR112</f>
        <v>7.3486687391125252E-2</v>
      </c>
      <c r="BS112" s="449">
        <f>'4M - SPS'!BS112</f>
        <v>7.1961972198973156E-2</v>
      </c>
      <c r="BT112" s="449">
        <f>'4M - SPS'!BT112</f>
        <v>4.1202779153548821E-2</v>
      </c>
      <c r="BU112" s="449">
        <f>'4M - SPS'!BU112</f>
        <v>4.1783383909177088E-2</v>
      </c>
      <c r="BV112" s="449">
        <f>'4M - SPS'!BV112</f>
        <v>3.8741878479679928E-2</v>
      </c>
      <c r="BW112" s="449">
        <f>'4M - SPS'!BW112</f>
        <v>3.812480333592938E-2</v>
      </c>
      <c r="BX112" s="449">
        <f>'4M - SPS'!BX112</f>
        <v>3.863584650399525E-2</v>
      </c>
      <c r="BY112" s="449">
        <f>'4M - SPS'!BY112</f>
        <v>4.0110968412696429E-2</v>
      </c>
      <c r="BZ112" s="449">
        <f>'4M - SPS'!BZ112</f>
        <v>4.1692552246356249E-2</v>
      </c>
      <c r="CA112" s="449">
        <f>'4M - SPS'!CA112</f>
        <v>4.2574877465881671E-2</v>
      </c>
      <c r="CB112" s="449">
        <f>'4M - SPS'!CB112</f>
        <v>7.6182846728634554E-2</v>
      </c>
      <c r="CC112" s="449">
        <f>'4M - SPS'!CC112</f>
        <v>7.2182560224524711E-2</v>
      </c>
      <c r="CD112" s="449">
        <f>'4M - SPS'!CD112</f>
        <v>7.3486687391125252E-2</v>
      </c>
      <c r="CE112" s="449">
        <f>'4M - SPS'!CE112</f>
        <v>7.1961972198973156E-2</v>
      </c>
      <c r="CF112" s="449">
        <f>'4M - SPS'!CF112</f>
        <v>4.1202779153548821E-2</v>
      </c>
      <c r="CG112" s="449">
        <f>'4M - SPS'!CG112</f>
        <v>4.1783383909177088E-2</v>
      </c>
      <c r="CH112" s="449">
        <f>'4M - SPS'!CH112</f>
        <v>3.8741878479679928E-2</v>
      </c>
    </row>
    <row r="113" spans="1:86" hidden="1" x14ac:dyDescent="0.3">
      <c r="A113" s="579"/>
      <c r="B113" s="288" t="s">
        <v>1</v>
      </c>
      <c r="C113" s="426">
        <f>'4M - SPS'!C113</f>
        <v>3.8909365818860897E-2</v>
      </c>
      <c r="D113" s="426">
        <f>'4M - SPS'!D113</f>
        <v>3.9213105278525E-2</v>
      </c>
      <c r="E113" s="426">
        <f>'4M - SPS'!E113</f>
        <v>3.9617153139619901E-2</v>
      </c>
      <c r="F113" s="426">
        <f>'4M - SPS'!F113</f>
        <v>4.5743649930663738E-2</v>
      </c>
      <c r="G113" s="426">
        <f>'4M - SPS'!G113</f>
        <v>5.0718637352741708E-2</v>
      </c>
      <c r="H113" s="426">
        <f>'4M - SPS'!H113</f>
        <v>8.3767478091820946E-2</v>
      </c>
      <c r="I113" s="449">
        <f>'4M - SPS'!I113</f>
        <v>8.1027324509359955E-2</v>
      </c>
      <c r="J113" s="449">
        <f>'4M - SPS'!J113</f>
        <v>8.4542112011390252E-2</v>
      </c>
      <c r="K113" s="449">
        <f>'4M - SPS'!K113</f>
        <v>8.9460509002049729E-2</v>
      </c>
      <c r="L113" s="449">
        <f>'4M - SPS'!L113</f>
        <v>5.0502845272441692E-2</v>
      </c>
      <c r="M113" s="449">
        <f>'4M - SPS'!M113</f>
        <v>4.4588000000000003E-2</v>
      </c>
      <c r="N113" s="449">
        <f>'4M - SPS'!N113</f>
        <v>4.0072999999999998E-2</v>
      </c>
      <c r="O113" s="449">
        <f>'4M - SPS'!O113</f>
        <v>3.7643000000000003E-2</v>
      </c>
      <c r="P113" s="449">
        <f>'4M - SPS'!P113</f>
        <v>3.7594000000000002E-2</v>
      </c>
      <c r="Q113" s="449">
        <f>'4M - SPS'!Q113</f>
        <v>3.8481000000000001E-2</v>
      </c>
      <c r="R113" s="449">
        <f>'4M - SPS'!R113</f>
        <v>4.5546527424448306E-2</v>
      </c>
      <c r="S113" s="449">
        <f>'4M - SPS'!S113</f>
        <v>5.2139423884773821E-2</v>
      </c>
      <c r="T113" s="449">
        <f>'4M - SPS'!T113</f>
        <v>8.918045167108582E-2</v>
      </c>
      <c r="U113" s="449">
        <f>'4M - SPS'!U113</f>
        <v>8.1027324509359955E-2</v>
      </c>
      <c r="V113" s="449">
        <f>'4M - SPS'!V113</f>
        <v>8.4542112011390252E-2</v>
      </c>
      <c r="W113" s="449">
        <f>'4M - SPS'!W113</f>
        <v>8.9460509002049729E-2</v>
      </c>
      <c r="X113" s="449">
        <f>'4M - SPS'!X113</f>
        <v>5.0502845272441692E-2</v>
      </c>
      <c r="Y113" s="449">
        <f>'4M - SPS'!Y113</f>
        <v>4.4588000000000003E-2</v>
      </c>
      <c r="Z113" s="449">
        <f>'4M - SPS'!Z113</f>
        <v>4.0072999999999998E-2</v>
      </c>
      <c r="AA113" s="449">
        <f>'4M - SPS'!AA113</f>
        <v>3.7643000000000003E-2</v>
      </c>
      <c r="AB113" s="449">
        <f>'4M - SPS'!AB113</f>
        <v>3.7594000000000002E-2</v>
      </c>
      <c r="AC113" s="449">
        <f>'4M - SPS'!AC113</f>
        <v>3.8481000000000001E-2</v>
      </c>
      <c r="AD113" s="449">
        <f>'4M - SPS'!AD113</f>
        <v>4.5546527424448306E-2</v>
      </c>
      <c r="AE113" s="449">
        <f>'4M - SPS'!AE113</f>
        <v>5.2139423884773821E-2</v>
      </c>
      <c r="AF113" s="449">
        <f>'4M - SPS'!AF113</f>
        <v>8.918045167108582E-2</v>
      </c>
      <c r="AG113" s="449">
        <f>'4M - SPS'!AG113</f>
        <v>8.1027324509359955E-2</v>
      </c>
      <c r="AH113" s="449">
        <f>'4M - SPS'!AH113</f>
        <v>8.4542112011390252E-2</v>
      </c>
      <c r="AI113" s="449">
        <f>'4M - SPS'!AI113</f>
        <v>8.9460509002049729E-2</v>
      </c>
      <c r="AJ113" s="449">
        <f>'4M - SPS'!AJ113</f>
        <v>5.0502845272441692E-2</v>
      </c>
      <c r="AK113" s="449">
        <f>'4M - SPS'!AK113</f>
        <v>4.4588000000000003E-2</v>
      </c>
      <c r="AL113" s="449">
        <f>'4M - SPS'!AL113</f>
        <v>4.0072999999999998E-2</v>
      </c>
      <c r="AM113" s="449">
        <f>'4M - SPS'!AM113</f>
        <v>3.7643000000000003E-2</v>
      </c>
      <c r="AN113" s="449">
        <f>'4M - SPS'!AN113</f>
        <v>3.7594000000000002E-2</v>
      </c>
      <c r="AO113" s="449">
        <f>'4M - SPS'!AO113</f>
        <v>3.8481000000000001E-2</v>
      </c>
      <c r="AP113" s="449">
        <f>'4M - SPS'!AP113</f>
        <v>4.5546527424448306E-2</v>
      </c>
      <c r="AQ113" s="449">
        <f>'4M - SPS'!AQ113</f>
        <v>5.2139423884773821E-2</v>
      </c>
      <c r="AR113" s="449">
        <f>'4M - SPS'!AR113</f>
        <v>8.918045167108582E-2</v>
      </c>
      <c r="AS113" s="449">
        <f>'4M - SPS'!AS113</f>
        <v>8.1027324509359955E-2</v>
      </c>
      <c r="AT113" s="449">
        <f>'4M - SPS'!AT113</f>
        <v>8.4542112011390252E-2</v>
      </c>
      <c r="AU113" s="449">
        <f>'4M - SPS'!AU113</f>
        <v>8.9460509002049729E-2</v>
      </c>
      <c r="AV113" s="449">
        <f>'4M - SPS'!AV113</f>
        <v>5.0502845272441692E-2</v>
      </c>
      <c r="AW113" s="449">
        <f>'4M - SPS'!AW113</f>
        <v>4.4588000000000003E-2</v>
      </c>
      <c r="AX113" s="449">
        <f>'4M - SPS'!AX113</f>
        <v>4.0072999999999998E-2</v>
      </c>
      <c r="AY113" s="449">
        <f>'4M - SPS'!AY113</f>
        <v>3.7643000000000003E-2</v>
      </c>
      <c r="AZ113" s="449">
        <f>'4M - SPS'!AZ113</f>
        <v>3.7594000000000002E-2</v>
      </c>
      <c r="BA113" s="449">
        <f>'4M - SPS'!BA113</f>
        <v>3.8481000000000001E-2</v>
      </c>
      <c r="BB113" s="449">
        <f>'4M - SPS'!BB113</f>
        <v>4.5546527424448306E-2</v>
      </c>
      <c r="BC113" s="449">
        <f>'4M - SPS'!BC113</f>
        <v>5.2139423884773821E-2</v>
      </c>
      <c r="BD113" s="449">
        <f>'4M - SPS'!BD113</f>
        <v>8.918045167108582E-2</v>
      </c>
      <c r="BE113" s="449">
        <f>'4M - SPS'!BE113</f>
        <v>8.1027324509359955E-2</v>
      </c>
      <c r="BF113" s="449">
        <f>'4M - SPS'!BF113</f>
        <v>8.4542112011390252E-2</v>
      </c>
      <c r="BG113" s="449">
        <f>'4M - SPS'!BG113</f>
        <v>8.9460509002049729E-2</v>
      </c>
      <c r="BH113" s="449">
        <f>'4M - SPS'!BH113</f>
        <v>5.0502845272441692E-2</v>
      </c>
      <c r="BI113" s="449">
        <f>'4M - SPS'!BI113</f>
        <v>4.4588000000000003E-2</v>
      </c>
      <c r="BJ113" s="449">
        <f>'4M - SPS'!BJ113</f>
        <v>4.0072999999999998E-2</v>
      </c>
      <c r="BK113" s="449">
        <f>'4M - SPS'!BK113</f>
        <v>3.7643000000000003E-2</v>
      </c>
      <c r="BL113" s="449">
        <f>'4M - SPS'!BL113</f>
        <v>3.7594000000000002E-2</v>
      </c>
      <c r="BM113" s="449">
        <f>'4M - SPS'!BM113</f>
        <v>3.8481000000000001E-2</v>
      </c>
      <c r="BN113" s="449">
        <f>'4M - SPS'!BN113</f>
        <v>4.5546527424448306E-2</v>
      </c>
      <c r="BO113" s="449">
        <f>'4M - SPS'!BO113</f>
        <v>5.2139423884773821E-2</v>
      </c>
      <c r="BP113" s="449">
        <f>'4M - SPS'!BP113</f>
        <v>8.918045167108582E-2</v>
      </c>
      <c r="BQ113" s="449">
        <f>'4M - SPS'!BQ113</f>
        <v>8.1027324509359955E-2</v>
      </c>
      <c r="BR113" s="449">
        <f>'4M - SPS'!BR113</f>
        <v>8.4542112011390252E-2</v>
      </c>
      <c r="BS113" s="449">
        <f>'4M - SPS'!BS113</f>
        <v>8.9460509002049729E-2</v>
      </c>
      <c r="BT113" s="449">
        <f>'4M - SPS'!BT113</f>
        <v>5.0502845272441692E-2</v>
      </c>
      <c r="BU113" s="449">
        <f>'4M - SPS'!BU113</f>
        <v>4.4588000000000003E-2</v>
      </c>
      <c r="BV113" s="449">
        <f>'4M - SPS'!BV113</f>
        <v>4.0072999999999998E-2</v>
      </c>
      <c r="BW113" s="449">
        <f>'4M - SPS'!BW113</f>
        <v>3.7643000000000003E-2</v>
      </c>
      <c r="BX113" s="449">
        <f>'4M - SPS'!BX113</f>
        <v>3.7594000000000002E-2</v>
      </c>
      <c r="BY113" s="449">
        <f>'4M - SPS'!BY113</f>
        <v>3.8481000000000001E-2</v>
      </c>
      <c r="BZ113" s="449">
        <f>'4M - SPS'!BZ113</f>
        <v>4.5546527424448306E-2</v>
      </c>
      <c r="CA113" s="449">
        <f>'4M - SPS'!CA113</f>
        <v>5.2139423884773821E-2</v>
      </c>
      <c r="CB113" s="449">
        <f>'4M - SPS'!CB113</f>
        <v>8.918045167108582E-2</v>
      </c>
      <c r="CC113" s="449">
        <f>'4M - SPS'!CC113</f>
        <v>8.1027324509359955E-2</v>
      </c>
      <c r="CD113" s="449">
        <f>'4M - SPS'!CD113</f>
        <v>8.4542112011390252E-2</v>
      </c>
      <c r="CE113" s="449">
        <f>'4M - SPS'!CE113</f>
        <v>8.9460509002049729E-2</v>
      </c>
      <c r="CF113" s="449">
        <f>'4M - SPS'!CF113</f>
        <v>5.0502845272441692E-2</v>
      </c>
      <c r="CG113" s="449">
        <f>'4M - SPS'!CG113</f>
        <v>4.4588000000000003E-2</v>
      </c>
      <c r="CH113" s="449">
        <f>'4M - SPS'!CH113</f>
        <v>4.0072999999999998E-2</v>
      </c>
    </row>
    <row r="114" spans="1:86" hidden="1" x14ac:dyDescent="0.3">
      <c r="A114" s="579"/>
      <c r="B114" s="288" t="s">
        <v>22</v>
      </c>
      <c r="C114" s="426">
        <f>'4M - SPS'!C114</f>
        <v>2.6980542061476737E-2</v>
      </c>
      <c r="D114" s="426">
        <f>'4M - SPS'!D114</f>
        <v>2.6416650778008609E-2</v>
      </c>
      <c r="E114" s="426">
        <f>'4M - SPS'!E114</f>
        <v>2.6409753913920878E-2</v>
      </c>
      <c r="F114" s="426">
        <f>'4M - SPS'!F114</f>
        <v>2.7322681190219626E-2</v>
      </c>
      <c r="G114" s="426">
        <f>'4M - SPS'!G114</f>
        <v>2.7133375868976847E-2</v>
      </c>
      <c r="H114" s="426">
        <f>'4M - SPS'!H114</f>
        <v>4.2055034722303222E-2</v>
      </c>
      <c r="I114" s="449">
        <f>'4M - SPS'!I114</f>
        <v>4.3757210070201225E-2</v>
      </c>
      <c r="J114" s="449">
        <f>'4M - SPS'!J114</f>
        <v>4.3498044615800903E-2</v>
      </c>
      <c r="K114" s="449">
        <f>'4M - SPS'!K114</f>
        <v>4.4228232364900331E-2</v>
      </c>
      <c r="L114" s="449">
        <f>'4M - SPS'!L114</f>
        <v>2.7623053960593121E-2</v>
      </c>
      <c r="M114" s="449">
        <f>'4M - SPS'!M114</f>
        <v>2.7741626843932658E-2</v>
      </c>
      <c r="N114" s="449">
        <f>'4M - SPS'!N114</f>
        <v>2.7315147361757344E-2</v>
      </c>
      <c r="O114" s="449">
        <f>'4M - SPS'!O114</f>
        <v>2.7979023307448891E-2</v>
      </c>
      <c r="P114" s="449">
        <f>'4M - SPS'!P114</f>
        <v>2.7062237345416705E-2</v>
      </c>
      <c r="Q114" s="449">
        <f>'4M - SPS'!Q114</f>
        <v>2.7366766574322021E-2</v>
      </c>
      <c r="R114" s="449">
        <f>'4M - SPS'!R114</f>
        <v>2.8203953398476794E-2</v>
      </c>
      <c r="S114" s="449">
        <f>'4M - SPS'!S114</f>
        <v>2.7858111953350514E-2</v>
      </c>
      <c r="T114" s="449">
        <f>'4M - SPS'!T114</f>
        <v>4.517263626282926E-2</v>
      </c>
      <c r="U114" s="449">
        <f>'4M - SPS'!U114</f>
        <v>4.3757210070201225E-2</v>
      </c>
      <c r="V114" s="449">
        <f>'4M - SPS'!V114</f>
        <v>4.3498044615800903E-2</v>
      </c>
      <c r="W114" s="449">
        <f>'4M - SPS'!W114</f>
        <v>4.4228232364900331E-2</v>
      </c>
      <c r="X114" s="449">
        <f>'4M - SPS'!X114</f>
        <v>2.7623053960593121E-2</v>
      </c>
      <c r="Y114" s="449">
        <f>'4M - SPS'!Y114</f>
        <v>2.7741626843932658E-2</v>
      </c>
      <c r="Z114" s="449">
        <f>'4M - SPS'!Z114</f>
        <v>2.7315147361757344E-2</v>
      </c>
      <c r="AA114" s="449">
        <f>'4M - SPS'!AA114</f>
        <v>2.7979023307448891E-2</v>
      </c>
      <c r="AB114" s="449">
        <f>'4M - SPS'!AB114</f>
        <v>2.7062237345416705E-2</v>
      </c>
      <c r="AC114" s="449">
        <f>'4M - SPS'!AC114</f>
        <v>2.7366766574322021E-2</v>
      </c>
      <c r="AD114" s="449">
        <f>'4M - SPS'!AD114</f>
        <v>2.8203953398476794E-2</v>
      </c>
      <c r="AE114" s="449">
        <f>'4M - SPS'!AE114</f>
        <v>2.7858111953350514E-2</v>
      </c>
      <c r="AF114" s="449">
        <f>'4M - SPS'!AF114</f>
        <v>4.517263626282926E-2</v>
      </c>
      <c r="AG114" s="449">
        <f>'4M - SPS'!AG114</f>
        <v>4.3757210070201225E-2</v>
      </c>
      <c r="AH114" s="449">
        <f>'4M - SPS'!AH114</f>
        <v>4.3498044615800903E-2</v>
      </c>
      <c r="AI114" s="449">
        <f>'4M - SPS'!AI114</f>
        <v>4.4228232364900331E-2</v>
      </c>
      <c r="AJ114" s="449">
        <f>'4M - SPS'!AJ114</f>
        <v>2.7623053960593121E-2</v>
      </c>
      <c r="AK114" s="449">
        <f>'4M - SPS'!AK114</f>
        <v>2.7741626843932658E-2</v>
      </c>
      <c r="AL114" s="449">
        <f>'4M - SPS'!AL114</f>
        <v>2.7315147361757344E-2</v>
      </c>
      <c r="AM114" s="449">
        <f>'4M - SPS'!AM114</f>
        <v>2.7979023307448891E-2</v>
      </c>
      <c r="AN114" s="449">
        <f>'4M - SPS'!AN114</f>
        <v>2.7062237345416705E-2</v>
      </c>
      <c r="AO114" s="449">
        <f>'4M - SPS'!AO114</f>
        <v>2.7366766574322021E-2</v>
      </c>
      <c r="AP114" s="449">
        <f>'4M - SPS'!AP114</f>
        <v>2.8203953398476794E-2</v>
      </c>
      <c r="AQ114" s="449">
        <f>'4M - SPS'!AQ114</f>
        <v>2.7858111953350514E-2</v>
      </c>
      <c r="AR114" s="449">
        <f>'4M - SPS'!AR114</f>
        <v>4.517263626282926E-2</v>
      </c>
      <c r="AS114" s="449">
        <f>'4M - SPS'!AS114</f>
        <v>4.3757210070201225E-2</v>
      </c>
      <c r="AT114" s="449">
        <f>'4M - SPS'!AT114</f>
        <v>4.3498044615800903E-2</v>
      </c>
      <c r="AU114" s="449">
        <f>'4M - SPS'!AU114</f>
        <v>4.4228232364900331E-2</v>
      </c>
      <c r="AV114" s="449">
        <f>'4M - SPS'!AV114</f>
        <v>2.7623053960593121E-2</v>
      </c>
      <c r="AW114" s="449">
        <f>'4M - SPS'!AW114</f>
        <v>2.7741626843932658E-2</v>
      </c>
      <c r="AX114" s="449">
        <f>'4M - SPS'!AX114</f>
        <v>2.7315147361757344E-2</v>
      </c>
      <c r="AY114" s="449">
        <f>'4M - SPS'!AY114</f>
        <v>2.7979023307448891E-2</v>
      </c>
      <c r="AZ114" s="449">
        <f>'4M - SPS'!AZ114</f>
        <v>2.7062237345416705E-2</v>
      </c>
      <c r="BA114" s="449">
        <f>'4M - SPS'!BA114</f>
        <v>2.7366766574322021E-2</v>
      </c>
      <c r="BB114" s="449">
        <f>'4M - SPS'!BB114</f>
        <v>2.8203953398476794E-2</v>
      </c>
      <c r="BC114" s="449">
        <f>'4M - SPS'!BC114</f>
        <v>2.7858111953350514E-2</v>
      </c>
      <c r="BD114" s="449">
        <f>'4M - SPS'!BD114</f>
        <v>4.517263626282926E-2</v>
      </c>
      <c r="BE114" s="449">
        <f>'4M - SPS'!BE114</f>
        <v>4.3757210070201225E-2</v>
      </c>
      <c r="BF114" s="449">
        <f>'4M - SPS'!BF114</f>
        <v>4.3498044615800903E-2</v>
      </c>
      <c r="BG114" s="449">
        <f>'4M - SPS'!BG114</f>
        <v>4.4228232364900331E-2</v>
      </c>
      <c r="BH114" s="449">
        <f>'4M - SPS'!BH114</f>
        <v>2.7623053960593121E-2</v>
      </c>
      <c r="BI114" s="449">
        <f>'4M - SPS'!BI114</f>
        <v>2.7741626843932658E-2</v>
      </c>
      <c r="BJ114" s="449">
        <f>'4M - SPS'!BJ114</f>
        <v>2.7315147361757344E-2</v>
      </c>
      <c r="BK114" s="449">
        <f>'4M - SPS'!BK114</f>
        <v>2.7979023307448891E-2</v>
      </c>
      <c r="BL114" s="449">
        <f>'4M - SPS'!BL114</f>
        <v>2.7062237345416705E-2</v>
      </c>
      <c r="BM114" s="449">
        <f>'4M - SPS'!BM114</f>
        <v>2.7366766574322021E-2</v>
      </c>
      <c r="BN114" s="449">
        <f>'4M - SPS'!BN114</f>
        <v>2.8203953398476794E-2</v>
      </c>
      <c r="BO114" s="449">
        <f>'4M - SPS'!BO114</f>
        <v>2.7858111953350514E-2</v>
      </c>
      <c r="BP114" s="449">
        <f>'4M - SPS'!BP114</f>
        <v>4.517263626282926E-2</v>
      </c>
      <c r="BQ114" s="449">
        <f>'4M - SPS'!BQ114</f>
        <v>4.3757210070201225E-2</v>
      </c>
      <c r="BR114" s="449">
        <f>'4M - SPS'!BR114</f>
        <v>4.3498044615800903E-2</v>
      </c>
      <c r="BS114" s="449">
        <f>'4M - SPS'!BS114</f>
        <v>4.4228232364900331E-2</v>
      </c>
      <c r="BT114" s="449">
        <f>'4M - SPS'!BT114</f>
        <v>2.7623053960593121E-2</v>
      </c>
      <c r="BU114" s="449">
        <f>'4M - SPS'!BU114</f>
        <v>2.7741626843932658E-2</v>
      </c>
      <c r="BV114" s="449">
        <f>'4M - SPS'!BV114</f>
        <v>2.7315147361757344E-2</v>
      </c>
      <c r="BW114" s="449">
        <f>'4M - SPS'!BW114</f>
        <v>2.7979023307448891E-2</v>
      </c>
      <c r="BX114" s="449">
        <f>'4M - SPS'!BX114</f>
        <v>2.7062237345416705E-2</v>
      </c>
      <c r="BY114" s="449">
        <f>'4M - SPS'!BY114</f>
        <v>2.7366766574322021E-2</v>
      </c>
      <c r="BZ114" s="449">
        <f>'4M - SPS'!BZ114</f>
        <v>2.8203953398476794E-2</v>
      </c>
      <c r="CA114" s="449">
        <f>'4M - SPS'!CA114</f>
        <v>2.7858111953350514E-2</v>
      </c>
      <c r="CB114" s="449">
        <f>'4M - SPS'!CB114</f>
        <v>4.517263626282926E-2</v>
      </c>
      <c r="CC114" s="449">
        <f>'4M - SPS'!CC114</f>
        <v>4.3757210070201225E-2</v>
      </c>
      <c r="CD114" s="449">
        <f>'4M - SPS'!CD114</f>
        <v>4.3498044615800903E-2</v>
      </c>
      <c r="CE114" s="449">
        <f>'4M - SPS'!CE114</f>
        <v>4.4228232364900331E-2</v>
      </c>
      <c r="CF114" s="449">
        <f>'4M - SPS'!CF114</f>
        <v>2.7623053960593121E-2</v>
      </c>
      <c r="CG114" s="449">
        <f>'4M - SPS'!CG114</f>
        <v>2.7741626843932658E-2</v>
      </c>
      <c r="CH114" s="449">
        <f>'4M - SPS'!CH114</f>
        <v>2.7315147361757344E-2</v>
      </c>
    </row>
    <row r="115" spans="1:86" hidden="1" x14ac:dyDescent="0.3">
      <c r="A115" s="579"/>
      <c r="B115" s="94" t="s">
        <v>9</v>
      </c>
      <c r="C115" s="426">
        <f>'4M - SPS'!C115</f>
        <v>3.7307487668204763E-2</v>
      </c>
      <c r="D115" s="426">
        <f>'4M - SPS'!D115</f>
        <v>3.6966589761195455E-2</v>
      </c>
      <c r="E115" s="426">
        <f>'4M - SPS'!E115</f>
        <v>3.7313376815714949E-2</v>
      </c>
      <c r="F115" s="426">
        <f>'4M - SPS'!F115</f>
        <v>3.7722560610678801E-2</v>
      </c>
      <c r="G115" s="426">
        <f>'4M - SPS'!G115</f>
        <v>3.8041371807305921E-2</v>
      </c>
      <c r="H115" s="426">
        <f>'4M - SPS'!H115</f>
        <v>4.1566777657655103E-2</v>
      </c>
      <c r="I115" s="449">
        <f>'4M - SPS'!I115</f>
        <v>4.3243999999999998E-2</v>
      </c>
      <c r="J115" s="449">
        <f>'4M - SPS'!J115</f>
        <v>4.2998000000000001E-2</v>
      </c>
      <c r="K115" s="449">
        <f>'4M - SPS'!K115</f>
        <v>6.9761842481432038E-2</v>
      </c>
      <c r="L115" s="449">
        <f>'4M - SPS'!L115</f>
        <v>3.8970456467593638E-2</v>
      </c>
      <c r="M115" s="449">
        <f>'4M - SPS'!M115</f>
        <v>3.9130451436498209E-2</v>
      </c>
      <c r="N115" s="449">
        <f>'4M - SPS'!N115</f>
        <v>3.8987207833272704E-2</v>
      </c>
      <c r="O115" s="449">
        <f>'4M - SPS'!O115</f>
        <v>4.0318557896803296E-2</v>
      </c>
      <c r="P115" s="449">
        <f>'4M - SPS'!P115</f>
        <v>3.9568248587468539E-2</v>
      </c>
      <c r="Q115" s="449">
        <f>'4M - SPS'!Q115</f>
        <v>4.0207620734309842E-2</v>
      </c>
      <c r="R115" s="449">
        <f>'4M - SPS'!R115</f>
        <v>3.9948730023870067E-2</v>
      </c>
      <c r="S115" s="449">
        <f>'4M - SPS'!S115</f>
        <v>4.0203143576144802E-2</v>
      </c>
      <c r="T115" s="449">
        <f>'4M - SPS'!T115</f>
        <v>4.4656000000000001E-2</v>
      </c>
      <c r="U115" s="449">
        <f>'4M - SPS'!U115</f>
        <v>4.3243999999999998E-2</v>
      </c>
      <c r="V115" s="449">
        <f>'4M - SPS'!V115</f>
        <v>4.2998000000000001E-2</v>
      </c>
      <c r="W115" s="449">
        <f>'4M - SPS'!W115</f>
        <v>6.9761842481432038E-2</v>
      </c>
      <c r="X115" s="449">
        <f>'4M - SPS'!X115</f>
        <v>3.8970456467593638E-2</v>
      </c>
      <c r="Y115" s="449">
        <f>'4M - SPS'!Y115</f>
        <v>3.9130451436498209E-2</v>
      </c>
      <c r="Z115" s="449">
        <f>'4M - SPS'!Z115</f>
        <v>3.8987207833272704E-2</v>
      </c>
      <c r="AA115" s="449">
        <f>'4M - SPS'!AA115</f>
        <v>4.0318557896803296E-2</v>
      </c>
      <c r="AB115" s="449">
        <f>'4M - SPS'!AB115</f>
        <v>3.9568248587468539E-2</v>
      </c>
      <c r="AC115" s="449">
        <f>'4M - SPS'!AC115</f>
        <v>4.0207620734309842E-2</v>
      </c>
      <c r="AD115" s="449">
        <f>'4M - SPS'!AD115</f>
        <v>3.9948730023870067E-2</v>
      </c>
      <c r="AE115" s="449">
        <f>'4M - SPS'!AE115</f>
        <v>4.0203143576144802E-2</v>
      </c>
      <c r="AF115" s="449">
        <f>'4M - SPS'!AF115</f>
        <v>4.4656000000000001E-2</v>
      </c>
      <c r="AG115" s="449">
        <f>'4M - SPS'!AG115</f>
        <v>4.3243999999999998E-2</v>
      </c>
      <c r="AH115" s="449">
        <f>'4M - SPS'!AH115</f>
        <v>4.2998000000000001E-2</v>
      </c>
      <c r="AI115" s="449">
        <f>'4M - SPS'!AI115</f>
        <v>6.9761842481432038E-2</v>
      </c>
      <c r="AJ115" s="449">
        <f>'4M - SPS'!AJ115</f>
        <v>3.8970456467593638E-2</v>
      </c>
      <c r="AK115" s="449">
        <f>'4M - SPS'!AK115</f>
        <v>3.9130451436498209E-2</v>
      </c>
      <c r="AL115" s="449">
        <f>'4M - SPS'!AL115</f>
        <v>3.8987207833272704E-2</v>
      </c>
      <c r="AM115" s="449">
        <f>'4M - SPS'!AM115</f>
        <v>4.0318557896803296E-2</v>
      </c>
      <c r="AN115" s="449">
        <f>'4M - SPS'!AN115</f>
        <v>3.9568248587468539E-2</v>
      </c>
      <c r="AO115" s="449">
        <f>'4M - SPS'!AO115</f>
        <v>4.0207620734309842E-2</v>
      </c>
      <c r="AP115" s="449">
        <f>'4M - SPS'!AP115</f>
        <v>3.9948730023870067E-2</v>
      </c>
      <c r="AQ115" s="449">
        <f>'4M - SPS'!AQ115</f>
        <v>4.0203143576144802E-2</v>
      </c>
      <c r="AR115" s="449">
        <f>'4M - SPS'!AR115</f>
        <v>4.4656000000000001E-2</v>
      </c>
      <c r="AS115" s="449">
        <f>'4M - SPS'!AS115</f>
        <v>4.3243999999999998E-2</v>
      </c>
      <c r="AT115" s="449">
        <f>'4M - SPS'!AT115</f>
        <v>4.2998000000000001E-2</v>
      </c>
      <c r="AU115" s="449">
        <f>'4M - SPS'!AU115</f>
        <v>6.9761842481432038E-2</v>
      </c>
      <c r="AV115" s="449">
        <f>'4M - SPS'!AV115</f>
        <v>3.8970456467593638E-2</v>
      </c>
      <c r="AW115" s="449">
        <f>'4M - SPS'!AW115</f>
        <v>3.9130451436498209E-2</v>
      </c>
      <c r="AX115" s="449">
        <f>'4M - SPS'!AX115</f>
        <v>3.8987207833272704E-2</v>
      </c>
      <c r="AY115" s="449">
        <f>'4M - SPS'!AY115</f>
        <v>4.0318557896803296E-2</v>
      </c>
      <c r="AZ115" s="449">
        <f>'4M - SPS'!AZ115</f>
        <v>3.9568248587468539E-2</v>
      </c>
      <c r="BA115" s="449">
        <f>'4M - SPS'!BA115</f>
        <v>4.0207620734309842E-2</v>
      </c>
      <c r="BB115" s="449">
        <f>'4M - SPS'!BB115</f>
        <v>3.9948730023870067E-2</v>
      </c>
      <c r="BC115" s="449">
        <f>'4M - SPS'!BC115</f>
        <v>4.0203143576144802E-2</v>
      </c>
      <c r="BD115" s="449">
        <f>'4M - SPS'!BD115</f>
        <v>4.4656000000000001E-2</v>
      </c>
      <c r="BE115" s="449">
        <f>'4M - SPS'!BE115</f>
        <v>4.3243999999999998E-2</v>
      </c>
      <c r="BF115" s="449">
        <f>'4M - SPS'!BF115</f>
        <v>4.2998000000000001E-2</v>
      </c>
      <c r="BG115" s="449">
        <f>'4M - SPS'!BG115</f>
        <v>6.9761842481432038E-2</v>
      </c>
      <c r="BH115" s="449">
        <f>'4M - SPS'!BH115</f>
        <v>3.8970456467593638E-2</v>
      </c>
      <c r="BI115" s="449">
        <f>'4M - SPS'!BI115</f>
        <v>3.9130451436498209E-2</v>
      </c>
      <c r="BJ115" s="449">
        <f>'4M - SPS'!BJ115</f>
        <v>3.8987207833272704E-2</v>
      </c>
      <c r="BK115" s="449">
        <f>'4M - SPS'!BK115</f>
        <v>4.0318557896803296E-2</v>
      </c>
      <c r="BL115" s="449">
        <f>'4M - SPS'!BL115</f>
        <v>3.9568248587468539E-2</v>
      </c>
      <c r="BM115" s="449">
        <f>'4M - SPS'!BM115</f>
        <v>4.0207620734309842E-2</v>
      </c>
      <c r="BN115" s="449">
        <f>'4M - SPS'!BN115</f>
        <v>3.9948730023870067E-2</v>
      </c>
      <c r="BO115" s="449">
        <f>'4M - SPS'!BO115</f>
        <v>4.0203143576144802E-2</v>
      </c>
      <c r="BP115" s="449">
        <f>'4M - SPS'!BP115</f>
        <v>4.4656000000000001E-2</v>
      </c>
      <c r="BQ115" s="449">
        <f>'4M - SPS'!BQ115</f>
        <v>4.3243999999999998E-2</v>
      </c>
      <c r="BR115" s="449">
        <f>'4M - SPS'!BR115</f>
        <v>4.2998000000000001E-2</v>
      </c>
      <c r="BS115" s="449">
        <f>'4M - SPS'!BS115</f>
        <v>6.9761842481432038E-2</v>
      </c>
      <c r="BT115" s="449">
        <f>'4M - SPS'!BT115</f>
        <v>3.8970456467593638E-2</v>
      </c>
      <c r="BU115" s="449">
        <f>'4M - SPS'!BU115</f>
        <v>3.9130451436498209E-2</v>
      </c>
      <c r="BV115" s="449">
        <f>'4M - SPS'!BV115</f>
        <v>3.8987207833272704E-2</v>
      </c>
      <c r="BW115" s="449">
        <f>'4M - SPS'!BW115</f>
        <v>4.0318557896803296E-2</v>
      </c>
      <c r="BX115" s="449">
        <f>'4M - SPS'!BX115</f>
        <v>3.9568248587468539E-2</v>
      </c>
      <c r="BY115" s="449">
        <f>'4M - SPS'!BY115</f>
        <v>4.0207620734309842E-2</v>
      </c>
      <c r="BZ115" s="449">
        <f>'4M - SPS'!BZ115</f>
        <v>3.9948730023870067E-2</v>
      </c>
      <c r="CA115" s="449">
        <f>'4M - SPS'!CA115</f>
        <v>4.0203143576144802E-2</v>
      </c>
      <c r="CB115" s="449">
        <f>'4M - SPS'!CB115</f>
        <v>4.4656000000000001E-2</v>
      </c>
      <c r="CC115" s="449">
        <f>'4M - SPS'!CC115</f>
        <v>4.3243999999999998E-2</v>
      </c>
      <c r="CD115" s="449">
        <f>'4M - SPS'!CD115</f>
        <v>4.2998000000000001E-2</v>
      </c>
      <c r="CE115" s="449">
        <f>'4M - SPS'!CE115</f>
        <v>6.9761842481432038E-2</v>
      </c>
      <c r="CF115" s="449">
        <f>'4M - SPS'!CF115</f>
        <v>3.8970456467593638E-2</v>
      </c>
      <c r="CG115" s="449">
        <f>'4M - SPS'!CG115</f>
        <v>3.9130451436498209E-2</v>
      </c>
      <c r="CH115" s="449">
        <f>'4M - SPS'!CH115</f>
        <v>3.8987207833272704E-2</v>
      </c>
    </row>
    <row r="116" spans="1:86" hidden="1" x14ac:dyDescent="0.3">
      <c r="A116" s="579"/>
      <c r="B116" s="94" t="s">
        <v>3</v>
      </c>
      <c r="C116" s="426">
        <f>'4M - SPS'!C116</f>
        <v>4.0300987691453578E-2</v>
      </c>
      <c r="D116" s="426">
        <f>'4M - SPS'!D116</f>
        <v>4.0066560101273123E-2</v>
      </c>
      <c r="E116" s="426">
        <f>'4M - SPS'!E116</f>
        <v>4.0293897309057192E-2</v>
      </c>
      <c r="F116" s="426">
        <f>'4M - SPS'!F116</f>
        <v>4.0677612652921684E-2</v>
      </c>
      <c r="G116" s="426">
        <f>'4M - SPS'!G116</f>
        <v>4.4373882610231265E-2</v>
      </c>
      <c r="H116" s="426">
        <f>'4M - SPS'!H116</f>
        <v>8.2921252408061474E-2</v>
      </c>
      <c r="I116" s="449">
        <f>'4M - SPS'!I116</f>
        <v>8.0635132489662531E-2</v>
      </c>
      <c r="J116" s="449">
        <f>'4M - SPS'!J116</f>
        <v>8.4009606331493389E-2</v>
      </c>
      <c r="K116" s="449">
        <f>'4M - SPS'!K116</f>
        <v>8.5745407007655414E-2</v>
      </c>
      <c r="L116" s="449">
        <f>'4M - SPS'!L116</f>
        <v>4.4458666257811495E-2</v>
      </c>
      <c r="M116" s="449">
        <f>'4M - SPS'!M116</f>
        <v>4.3145560230729206E-2</v>
      </c>
      <c r="N116" s="449">
        <f>'4M - SPS'!N116</f>
        <v>4.1885704303761657E-2</v>
      </c>
      <c r="O116" s="449">
        <f>'4M - SPS'!O116</f>
        <v>4.2520723114963382E-2</v>
      </c>
      <c r="P116" s="449">
        <f>'4M - SPS'!P116</f>
        <v>4.1743510531885644E-2</v>
      </c>
      <c r="Q116" s="449">
        <f>'4M - SPS'!Q116</f>
        <v>4.2304659778201283E-2</v>
      </c>
      <c r="R116" s="449">
        <f>'4M - SPS'!R116</f>
        <v>4.1033300936625446E-2</v>
      </c>
      <c r="S116" s="449">
        <f>'4M - SPS'!S116</f>
        <v>4.5919524731222877E-2</v>
      </c>
      <c r="T116" s="449">
        <f>'4M - SPS'!T116</f>
        <v>8.828635664133308E-2</v>
      </c>
      <c r="U116" s="449">
        <f>'4M - SPS'!U116</f>
        <v>8.0635132489662531E-2</v>
      </c>
      <c r="V116" s="449">
        <f>'4M - SPS'!V116</f>
        <v>8.4009606331493389E-2</v>
      </c>
      <c r="W116" s="449">
        <f>'4M - SPS'!W116</f>
        <v>8.5745407007655414E-2</v>
      </c>
      <c r="X116" s="449">
        <f>'4M - SPS'!X116</f>
        <v>4.4458666257811495E-2</v>
      </c>
      <c r="Y116" s="449">
        <f>'4M - SPS'!Y116</f>
        <v>4.3145560230729206E-2</v>
      </c>
      <c r="Z116" s="449">
        <f>'4M - SPS'!Z116</f>
        <v>4.1885704303761657E-2</v>
      </c>
      <c r="AA116" s="449">
        <f>'4M - SPS'!AA116</f>
        <v>4.2520723114963382E-2</v>
      </c>
      <c r="AB116" s="449">
        <f>'4M - SPS'!AB116</f>
        <v>4.1743510531885644E-2</v>
      </c>
      <c r="AC116" s="449">
        <f>'4M - SPS'!AC116</f>
        <v>4.2304659778201283E-2</v>
      </c>
      <c r="AD116" s="449">
        <f>'4M - SPS'!AD116</f>
        <v>4.1033300936625446E-2</v>
      </c>
      <c r="AE116" s="449">
        <f>'4M - SPS'!AE116</f>
        <v>4.5919524731222877E-2</v>
      </c>
      <c r="AF116" s="449">
        <f>'4M - SPS'!AF116</f>
        <v>8.828635664133308E-2</v>
      </c>
      <c r="AG116" s="449">
        <f>'4M - SPS'!AG116</f>
        <v>8.0635132489662531E-2</v>
      </c>
      <c r="AH116" s="449">
        <f>'4M - SPS'!AH116</f>
        <v>8.4009606331493389E-2</v>
      </c>
      <c r="AI116" s="449">
        <f>'4M - SPS'!AI116</f>
        <v>8.5745407007655414E-2</v>
      </c>
      <c r="AJ116" s="449">
        <f>'4M - SPS'!AJ116</f>
        <v>4.4458666257811495E-2</v>
      </c>
      <c r="AK116" s="449">
        <f>'4M - SPS'!AK116</f>
        <v>4.3145560230729206E-2</v>
      </c>
      <c r="AL116" s="449">
        <f>'4M - SPS'!AL116</f>
        <v>4.1885704303761657E-2</v>
      </c>
      <c r="AM116" s="449">
        <f>'4M - SPS'!AM116</f>
        <v>4.2520723114963382E-2</v>
      </c>
      <c r="AN116" s="449">
        <f>'4M - SPS'!AN116</f>
        <v>4.1743510531885644E-2</v>
      </c>
      <c r="AO116" s="449">
        <f>'4M - SPS'!AO116</f>
        <v>4.2304659778201283E-2</v>
      </c>
      <c r="AP116" s="449">
        <f>'4M - SPS'!AP116</f>
        <v>4.1033300936625446E-2</v>
      </c>
      <c r="AQ116" s="449">
        <f>'4M - SPS'!AQ116</f>
        <v>4.5919524731222877E-2</v>
      </c>
      <c r="AR116" s="449">
        <f>'4M - SPS'!AR116</f>
        <v>8.828635664133308E-2</v>
      </c>
      <c r="AS116" s="449">
        <f>'4M - SPS'!AS116</f>
        <v>8.0635132489662531E-2</v>
      </c>
      <c r="AT116" s="449">
        <f>'4M - SPS'!AT116</f>
        <v>8.4009606331493389E-2</v>
      </c>
      <c r="AU116" s="449">
        <f>'4M - SPS'!AU116</f>
        <v>8.5745407007655414E-2</v>
      </c>
      <c r="AV116" s="449">
        <f>'4M - SPS'!AV116</f>
        <v>4.4458666257811495E-2</v>
      </c>
      <c r="AW116" s="449">
        <f>'4M - SPS'!AW116</f>
        <v>4.3145560230729206E-2</v>
      </c>
      <c r="AX116" s="449">
        <f>'4M - SPS'!AX116</f>
        <v>4.1885704303761657E-2</v>
      </c>
      <c r="AY116" s="449">
        <f>'4M - SPS'!AY116</f>
        <v>4.2520723114963382E-2</v>
      </c>
      <c r="AZ116" s="449">
        <f>'4M - SPS'!AZ116</f>
        <v>4.1743510531885644E-2</v>
      </c>
      <c r="BA116" s="449">
        <f>'4M - SPS'!BA116</f>
        <v>4.2304659778201283E-2</v>
      </c>
      <c r="BB116" s="449">
        <f>'4M - SPS'!BB116</f>
        <v>4.1033300936625446E-2</v>
      </c>
      <c r="BC116" s="449">
        <f>'4M - SPS'!BC116</f>
        <v>4.5919524731222877E-2</v>
      </c>
      <c r="BD116" s="449">
        <f>'4M - SPS'!BD116</f>
        <v>8.828635664133308E-2</v>
      </c>
      <c r="BE116" s="449">
        <f>'4M - SPS'!BE116</f>
        <v>8.0635132489662531E-2</v>
      </c>
      <c r="BF116" s="449">
        <f>'4M - SPS'!BF116</f>
        <v>8.4009606331493389E-2</v>
      </c>
      <c r="BG116" s="449">
        <f>'4M - SPS'!BG116</f>
        <v>8.5745407007655414E-2</v>
      </c>
      <c r="BH116" s="449">
        <f>'4M - SPS'!BH116</f>
        <v>4.4458666257811495E-2</v>
      </c>
      <c r="BI116" s="449">
        <f>'4M - SPS'!BI116</f>
        <v>4.3145560230729206E-2</v>
      </c>
      <c r="BJ116" s="449">
        <f>'4M - SPS'!BJ116</f>
        <v>4.1885704303761657E-2</v>
      </c>
      <c r="BK116" s="449">
        <f>'4M - SPS'!BK116</f>
        <v>4.2520723114963382E-2</v>
      </c>
      <c r="BL116" s="449">
        <f>'4M - SPS'!BL116</f>
        <v>4.1743510531885644E-2</v>
      </c>
      <c r="BM116" s="449">
        <f>'4M - SPS'!BM116</f>
        <v>4.2304659778201283E-2</v>
      </c>
      <c r="BN116" s="449">
        <f>'4M - SPS'!BN116</f>
        <v>4.1033300936625446E-2</v>
      </c>
      <c r="BO116" s="449">
        <f>'4M - SPS'!BO116</f>
        <v>4.5919524731222877E-2</v>
      </c>
      <c r="BP116" s="449">
        <f>'4M - SPS'!BP116</f>
        <v>8.828635664133308E-2</v>
      </c>
      <c r="BQ116" s="449">
        <f>'4M - SPS'!BQ116</f>
        <v>8.0635132489662531E-2</v>
      </c>
      <c r="BR116" s="449">
        <f>'4M - SPS'!BR116</f>
        <v>8.4009606331493389E-2</v>
      </c>
      <c r="BS116" s="449">
        <f>'4M - SPS'!BS116</f>
        <v>8.5745407007655414E-2</v>
      </c>
      <c r="BT116" s="449">
        <f>'4M - SPS'!BT116</f>
        <v>4.4458666257811495E-2</v>
      </c>
      <c r="BU116" s="449">
        <f>'4M - SPS'!BU116</f>
        <v>4.3145560230729206E-2</v>
      </c>
      <c r="BV116" s="449">
        <f>'4M - SPS'!BV116</f>
        <v>4.1885704303761657E-2</v>
      </c>
      <c r="BW116" s="449">
        <f>'4M - SPS'!BW116</f>
        <v>4.2520723114963382E-2</v>
      </c>
      <c r="BX116" s="449">
        <f>'4M - SPS'!BX116</f>
        <v>4.1743510531885644E-2</v>
      </c>
      <c r="BY116" s="449">
        <f>'4M - SPS'!BY116</f>
        <v>4.2304659778201283E-2</v>
      </c>
      <c r="BZ116" s="449">
        <f>'4M - SPS'!BZ116</f>
        <v>4.1033300936625446E-2</v>
      </c>
      <c r="CA116" s="449">
        <f>'4M - SPS'!CA116</f>
        <v>4.5919524731222877E-2</v>
      </c>
      <c r="CB116" s="449">
        <f>'4M - SPS'!CB116</f>
        <v>8.828635664133308E-2</v>
      </c>
      <c r="CC116" s="449">
        <f>'4M - SPS'!CC116</f>
        <v>8.0635132489662531E-2</v>
      </c>
      <c r="CD116" s="449">
        <f>'4M - SPS'!CD116</f>
        <v>8.4009606331493389E-2</v>
      </c>
      <c r="CE116" s="449">
        <f>'4M - SPS'!CE116</f>
        <v>8.5745407007655414E-2</v>
      </c>
      <c r="CF116" s="449">
        <f>'4M - SPS'!CF116</f>
        <v>4.4458666257811495E-2</v>
      </c>
      <c r="CG116" s="449">
        <f>'4M - SPS'!CG116</f>
        <v>4.3145560230729206E-2</v>
      </c>
      <c r="CH116" s="449">
        <f>'4M - SPS'!CH116</f>
        <v>4.1885704303761657E-2</v>
      </c>
    </row>
    <row r="117" spans="1:86" hidden="1" x14ac:dyDescent="0.3">
      <c r="A117" s="579"/>
      <c r="B117" s="94" t="s">
        <v>4</v>
      </c>
      <c r="C117" s="426">
        <f>'4M - SPS'!C117</f>
        <v>3.7294886604471444E-2</v>
      </c>
      <c r="D117" s="426">
        <f>'4M - SPS'!D117</f>
        <v>3.7502533366214272E-2</v>
      </c>
      <c r="E117" s="426">
        <f>'4M - SPS'!E117</f>
        <v>3.7668124977731247E-2</v>
      </c>
      <c r="F117" s="426">
        <f>'4M - SPS'!F117</f>
        <v>3.9681623341888329E-2</v>
      </c>
      <c r="G117" s="426">
        <f>'4M - SPS'!G117</f>
        <v>4.0939386305950648E-2</v>
      </c>
      <c r="H117" s="426">
        <f>'4M - SPS'!H117</f>
        <v>7.044933540256805E-2</v>
      </c>
      <c r="I117" s="449">
        <f>'4M - SPS'!I117</f>
        <v>7.1220477912199667E-2</v>
      </c>
      <c r="J117" s="449">
        <f>'4M - SPS'!J117</f>
        <v>7.2367615303684074E-2</v>
      </c>
      <c r="K117" s="449">
        <f>'4M - SPS'!K117</f>
        <v>6.9558311182514918E-2</v>
      </c>
      <c r="L117" s="449">
        <f>'4M - SPS'!L117</f>
        <v>4.1479096302891857E-2</v>
      </c>
      <c r="M117" s="449">
        <f>'4M - SPS'!M117</f>
        <v>4.1768887377816956E-2</v>
      </c>
      <c r="N117" s="449">
        <f>'4M - SPS'!N117</f>
        <v>3.9137667024608053E-2</v>
      </c>
      <c r="O117" s="449">
        <f>'4M - SPS'!O117</f>
        <v>3.9332392744537863E-2</v>
      </c>
      <c r="P117" s="449">
        <f>'4M - SPS'!P117</f>
        <v>3.9395134594588245E-2</v>
      </c>
      <c r="Q117" s="449">
        <f>'4M - SPS'!Q117</f>
        <v>3.9889592752648043E-2</v>
      </c>
      <c r="R117" s="449">
        <f>'4M - SPS'!R117</f>
        <v>4.1567530398382256E-2</v>
      </c>
      <c r="S117" s="449">
        <f>'4M - SPS'!S117</f>
        <v>4.2877148484720788E-2</v>
      </c>
      <c r="T117" s="449">
        <f>'4M - SPS'!T117</f>
        <v>7.5120845496107133E-2</v>
      </c>
      <c r="U117" s="449">
        <f>'4M - SPS'!U117</f>
        <v>7.1220477912199667E-2</v>
      </c>
      <c r="V117" s="449">
        <f>'4M - SPS'!V117</f>
        <v>7.2367615303684074E-2</v>
      </c>
      <c r="W117" s="449">
        <f>'4M - SPS'!W117</f>
        <v>6.9558311182514918E-2</v>
      </c>
      <c r="X117" s="449">
        <f>'4M - SPS'!X117</f>
        <v>4.1479096302891857E-2</v>
      </c>
      <c r="Y117" s="449">
        <f>'4M - SPS'!Y117</f>
        <v>4.1768887377816956E-2</v>
      </c>
      <c r="Z117" s="449">
        <f>'4M - SPS'!Z117</f>
        <v>3.9137667024608053E-2</v>
      </c>
      <c r="AA117" s="449">
        <f>'4M - SPS'!AA117</f>
        <v>3.9332392744537863E-2</v>
      </c>
      <c r="AB117" s="449">
        <f>'4M - SPS'!AB117</f>
        <v>3.9395134594588245E-2</v>
      </c>
      <c r="AC117" s="449">
        <f>'4M - SPS'!AC117</f>
        <v>3.9889592752648043E-2</v>
      </c>
      <c r="AD117" s="449">
        <f>'4M - SPS'!AD117</f>
        <v>4.1567530398382256E-2</v>
      </c>
      <c r="AE117" s="449">
        <f>'4M - SPS'!AE117</f>
        <v>4.2877148484720788E-2</v>
      </c>
      <c r="AF117" s="449">
        <f>'4M - SPS'!AF117</f>
        <v>7.5120845496107133E-2</v>
      </c>
      <c r="AG117" s="449">
        <f>'4M - SPS'!AG117</f>
        <v>7.1220477912199667E-2</v>
      </c>
      <c r="AH117" s="449">
        <f>'4M - SPS'!AH117</f>
        <v>7.2367615303684074E-2</v>
      </c>
      <c r="AI117" s="449">
        <f>'4M - SPS'!AI117</f>
        <v>6.9558311182514918E-2</v>
      </c>
      <c r="AJ117" s="449">
        <f>'4M - SPS'!AJ117</f>
        <v>4.1479096302891857E-2</v>
      </c>
      <c r="AK117" s="449">
        <f>'4M - SPS'!AK117</f>
        <v>4.1768887377816956E-2</v>
      </c>
      <c r="AL117" s="449">
        <f>'4M - SPS'!AL117</f>
        <v>3.9137667024608053E-2</v>
      </c>
      <c r="AM117" s="449">
        <f>'4M - SPS'!AM117</f>
        <v>3.9332392744537863E-2</v>
      </c>
      <c r="AN117" s="449">
        <f>'4M - SPS'!AN117</f>
        <v>3.9395134594588245E-2</v>
      </c>
      <c r="AO117" s="449">
        <f>'4M - SPS'!AO117</f>
        <v>3.9889592752648043E-2</v>
      </c>
      <c r="AP117" s="449">
        <f>'4M - SPS'!AP117</f>
        <v>4.1567530398382256E-2</v>
      </c>
      <c r="AQ117" s="449">
        <f>'4M - SPS'!AQ117</f>
        <v>4.2877148484720788E-2</v>
      </c>
      <c r="AR117" s="449">
        <f>'4M - SPS'!AR117</f>
        <v>7.5120845496107133E-2</v>
      </c>
      <c r="AS117" s="449">
        <f>'4M - SPS'!AS117</f>
        <v>7.1220477912199667E-2</v>
      </c>
      <c r="AT117" s="449">
        <f>'4M - SPS'!AT117</f>
        <v>7.2367615303684074E-2</v>
      </c>
      <c r="AU117" s="449">
        <f>'4M - SPS'!AU117</f>
        <v>6.9558311182514918E-2</v>
      </c>
      <c r="AV117" s="449">
        <f>'4M - SPS'!AV117</f>
        <v>4.1479096302891857E-2</v>
      </c>
      <c r="AW117" s="449">
        <f>'4M - SPS'!AW117</f>
        <v>4.1768887377816956E-2</v>
      </c>
      <c r="AX117" s="449">
        <f>'4M - SPS'!AX117</f>
        <v>3.9137667024608053E-2</v>
      </c>
      <c r="AY117" s="449">
        <f>'4M - SPS'!AY117</f>
        <v>3.9332392744537863E-2</v>
      </c>
      <c r="AZ117" s="449">
        <f>'4M - SPS'!AZ117</f>
        <v>3.9395134594588245E-2</v>
      </c>
      <c r="BA117" s="449">
        <f>'4M - SPS'!BA117</f>
        <v>3.9889592752648043E-2</v>
      </c>
      <c r="BB117" s="449">
        <f>'4M - SPS'!BB117</f>
        <v>4.1567530398382256E-2</v>
      </c>
      <c r="BC117" s="449">
        <f>'4M - SPS'!BC117</f>
        <v>4.2877148484720788E-2</v>
      </c>
      <c r="BD117" s="449">
        <f>'4M - SPS'!BD117</f>
        <v>7.5120845496107133E-2</v>
      </c>
      <c r="BE117" s="449">
        <f>'4M - SPS'!BE117</f>
        <v>7.1220477912199667E-2</v>
      </c>
      <c r="BF117" s="449">
        <f>'4M - SPS'!BF117</f>
        <v>7.2367615303684074E-2</v>
      </c>
      <c r="BG117" s="449">
        <f>'4M - SPS'!BG117</f>
        <v>6.9558311182514918E-2</v>
      </c>
      <c r="BH117" s="449">
        <f>'4M - SPS'!BH117</f>
        <v>4.1479096302891857E-2</v>
      </c>
      <c r="BI117" s="449">
        <f>'4M - SPS'!BI117</f>
        <v>4.1768887377816956E-2</v>
      </c>
      <c r="BJ117" s="449">
        <f>'4M - SPS'!BJ117</f>
        <v>3.9137667024608053E-2</v>
      </c>
      <c r="BK117" s="449">
        <f>'4M - SPS'!BK117</f>
        <v>3.9332392744537863E-2</v>
      </c>
      <c r="BL117" s="449">
        <f>'4M - SPS'!BL117</f>
        <v>3.9395134594588245E-2</v>
      </c>
      <c r="BM117" s="449">
        <f>'4M - SPS'!BM117</f>
        <v>3.9889592752648043E-2</v>
      </c>
      <c r="BN117" s="449">
        <f>'4M - SPS'!BN117</f>
        <v>4.1567530398382256E-2</v>
      </c>
      <c r="BO117" s="449">
        <f>'4M - SPS'!BO117</f>
        <v>4.2877148484720788E-2</v>
      </c>
      <c r="BP117" s="449">
        <f>'4M - SPS'!BP117</f>
        <v>7.5120845496107133E-2</v>
      </c>
      <c r="BQ117" s="449">
        <f>'4M - SPS'!BQ117</f>
        <v>7.1220477912199667E-2</v>
      </c>
      <c r="BR117" s="449">
        <f>'4M - SPS'!BR117</f>
        <v>7.2367615303684074E-2</v>
      </c>
      <c r="BS117" s="449">
        <f>'4M - SPS'!BS117</f>
        <v>6.9558311182514918E-2</v>
      </c>
      <c r="BT117" s="449">
        <f>'4M - SPS'!BT117</f>
        <v>4.1479096302891857E-2</v>
      </c>
      <c r="BU117" s="449">
        <f>'4M - SPS'!BU117</f>
        <v>4.1768887377816956E-2</v>
      </c>
      <c r="BV117" s="449">
        <f>'4M - SPS'!BV117</f>
        <v>3.9137667024608053E-2</v>
      </c>
      <c r="BW117" s="449">
        <f>'4M - SPS'!BW117</f>
        <v>3.9332392744537863E-2</v>
      </c>
      <c r="BX117" s="449">
        <f>'4M - SPS'!BX117</f>
        <v>3.9395134594588245E-2</v>
      </c>
      <c r="BY117" s="449">
        <f>'4M - SPS'!BY117</f>
        <v>3.9889592752648043E-2</v>
      </c>
      <c r="BZ117" s="449">
        <f>'4M - SPS'!BZ117</f>
        <v>4.1567530398382256E-2</v>
      </c>
      <c r="CA117" s="449">
        <f>'4M - SPS'!CA117</f>
        <v>4.2877148484720788E-2</v>
      </c>
      <c r="CB117" s="449">
        <f>'4M - SPS'!CB117</f>
        <v>7.5120845496107133E-2</v>
      </c>
      <c r="CC117" s="449">
        <f>'4M - SPS'!CC117</f>
        <v>7.1220477912199667E-2</v>
      </c>
      <c r="CD117" s="449">
        <f>'4M - SPS'!CD117</f>
        <v>7.2367615303684074E-2</v>
      </c>
      <c r="CE117" s="449">
        <f>'4M - SPS'!CE117</f>
        <v>6.9558311182514918E-2</v>
      </c>
      <c r="CF117" s="449">
        <f>'4M - SPS'!CF117</f>
        <v>4.1479096302891857E-2</v>
      </c>
      <c r="CG117" s="449">
        <f>'4M - SPS'!CG117</f>
        <v>4.1768887377816956E-2</v>
      </c>
      <c r="CH117" s="449">
        <f>'4M - SPS'!CH117</f>
        <v>3.9137667024608053E-2</v>
      </c>
    </row>
    <row r="118" spans="1:86" hidden="1" x14ac:dyDescent="0.3">
      <c r="A118" s="579"/>
      <c r="B118" s="94" t="s">
        <v>5</v>
      </c>
      <c r="C118" s="426">
        <f>'4M - SPS'!C118</f>
        <v>3.5461181829163087E-2</v>
      </c>
      <c r="D118" s="426">
        <f>'4M - SPS'!D118</f>
        <v>3.5803688506613855E-2</v>
      </c>
      <c r="E118" s="426">
        <f>'4M - SPS'!E118</f>
        <v>3.5836947009265943E-2</v>
      </c>
      <c r="F118" s="426">
        <f>'4M - SPS'!F118</f>
        <v>3.724710678873152E-2</v>
      </c>
      <c r="G118" s="426">
        <f>'4M - SPS'!G118</f>
        <v>3.8516410091400353E-2</v>
      </c>
      <c r="H118" s="426">
        <f>'4M - SPS'!H118</f>
        <v>6.6309462665942689E-2</v>
      </c>
      <c r="I118" s="449">
        <f>'4M - SPS'!I118</f>
        <v>6.7753562472526563E-2</v>
      </c>
      <c r="J118" s="449">
        <f>'4M - SPS'!J118</f>
        <v>6.823915742998507E-2</v>
      </c>
      <c r="K118" s="449">
        <f>'4M - SPS'!K118</f>
        <v>6.7525399252015297E-2</v>
      </c>
      <c r="L118" s="449">
        <f>'4M - SPS'!L118</f>
        <v>3.9063382109163408E-2</v>
      </c>
      <c r="M118" s="449">
        <f>'4M - SPS'!M118</f>
        <v>3.9553696920511257E-2</v>
      </c>
      <c r="N118" s="449">
        <f>'4M - SPS'!N118</f>
        <v>3.7562326323709046E-2</v>
      </c>
      <c r="O118" s="449">
        <f>'4M - SPS'!O118</f>
        <v>3.7309360712313777E-2</v>
      </c>
      <c r="P118" s="449">
        <f>'4M - SPS'!P118</f>
        <v>3.7592595090519432E-2</v>
      </c>
      <c r="Q118" s="449">
        <f>'4M - SPS'!Q118</f>
        <v>3.790549063990227E-2</v>
      </c>
      <c r="R118" s="449">
        <f>'4M - SPS'!R118</f>
        <v>3.8795312696370085E-2</v>
      </c>
      <c r="S118" s="449">
        <f>'4M - SPS'!S118</f>
        <v>4.0256529624143049E-2</v>
      </c>
      <c r="T118" s="449">
        <f>'4M - SPS'!T118</f>
        <v>7.0755895095357096E-2</v>
      </c>
      <c r="U118" s="449">
        <f>'4M - SPS'!U118</f>
        <v>6.7753562472526563E-2</v>
      </c>
      <c r="V118" s="449">
        <f>'4M - SPS'!V118</f>
        <v>6.823915742998507E-2</v>
      </c>
      <c r="W118" s="449">
        <f>'4M - SPS'!W118</f>
        <v>6.7525399252015297E-2</v>
      </c>
      <c r="X118" s="449">
        <f>'4M - SPS'!X118</f>
        <v>3.9063382109163408E-2</v>
      </c>
      <c r="Y118" s="449">
        <f>'4M - SPS'!Y118</f>
        <v>3.9553696920511257E-2</v>
      </c>
      <c r="Z118" s="449">
        <f>'4M - SPS'!Z118</f>
        <v>3.7562326323709046E-2</v>
      </c>
      <c r="AA118" s="449">
        <f>'4M - SPS'!AA118</f>
        <v>3.7309360712313777E-2</v>
      </c>
      <c r="AB118" s="449">
        <f>'4M - SPS'!AB118</f>
        <v>3.7592595090519432E-2</v>
      </c>
      <c r="AC118" s="449">
        <f>'4M - SPS'!AC118</f>
        <v>3.790549063990227E-2</v>
      </c>
      <c r="AD118" s="449">
        <f>'4M - SPS'!AD118</f>
        <v>3.8795312696370085E-2</v>
      </c>
      <c r="AE118" s="449">
        <f>'4M - SPS'!AE118</f>
        <v>4.0256529624143049E-2</v>
      </c>
      <c r="AF118" s="449">
        <f>'4M - SPS'!AF118</f>
        <v>7.0755895095357096E-2</v>
      </c>
      <c r="AG118" s="449">
        <f>'4M - SPS'!AG118</f>
        <v>6.7753562472526563E-2</v>
      </c>
      <c r="AH118" s="449">
        <f>'4M - SPS'!AH118</f>
        <v>6.823915742998507E-2</v>
      </c>
      <c r="AI118" s="449">
        <f>'4M - SPS'!AI118</f>
        <v>6.7525399252015297E-2</v>
      </c>
      <c r="AJ118" s="449">
        <f>'4M - SPS'!AJ118</f>
        <v>3.9063382109163408E-2</v>
      </c>
      <c r="AK118" s="449">
        <f>'4M - SPS'!AK118</f>
        <v>3.9553696920511257E-2</v>
      </c>
      <c r="AL118" s="449">
        <f>'4M - SPS'!AL118</f>
        <v>3.7562326323709046E-2</v>
      </c>
      <c r="AM118" s="449">
        <f>'4M - SPS'!AM118</f>
        <v>3.7309360712313777E-2</v>
      </c>
      <c r="AN118" s="449">
        <f>'4M - SPS'!AN118</f>
        <v>3.7592595090519432E-2</v>
      </c>
      <c r="AO118" s="449">
        <f>'4M - SPS'!AO118</f>
        <v>3.790549063990227E-2</v>
      </c>
      <c r="AP118" s="449">
        <f>'4M - SPS'!AP118</f>
        <v>3.8795312696370085E-2</v>
      </c>
      <c r="AQ118" s="449">
        <f>'4M - SPS'!AQ118</f>
        <v>4.0256529624143049E-2</v>
      </c>
      <c r="AR118" s="449">
        <f>'4M - SPS'!AR118</f>
        <v>7.0755895095357096E-2</v>
      </c>
      <c r="AS118" s="449">
        <f>'4M - SPS'!AS118</f>
        <v>6.7753562472526563E-2</v>
      </c>
      <c r="AT118" s="449">
        <f>'4M - SPS'!AT118</f>
        <v>6.823915742998507E-2</v>
      </c>
      <c r="AU118" s="449">
        <f>'4M - SPS'!AU118</f>
        <v>6.7525399252015297E-2</v>
      </c>
      <c r="AV118" s="449">
        <f>'4M - SPS'!AV118</f>
        <v>3.9063382109163408E-2</v>
      </c>
      <c r="AW118" s="449">
        <f>'4M - SPS'!AW118</f>
        <v>3.9553696920511257E-2</v>
      </c>
      <c r="AX118" s="449">
        <f>'4M - SPS'!AX118</f>
        <v>3.7562326323709046E-2</v>
      </c>
      <c r="AY118" s="449">
        <f>'4M - SPS'!AY118</f>
        <v>3.7309360712313777E-2</v>
      </c>
      <c r="AZ118" s="449">
        <f>'4M - SPS'!AZ118</f>
        <v>3.7592595090519432E-2</v>
      </c>
      <c r="BA118" s="449">
        <f>'4M - SPS'!BA118</f>
        <v>3.790549063990227E-2</v>
      </c>
      <c r="BB118" s="449">
        <f>'4M - SPS'!BB118</f>
        <v>3.8795312696370085E-2</v>
      </c>
      <c r="BC118" s="449">
        <f>'4M - SPS'!BC118</f>
        <v>4.0256529624143049E-2</v>
      </c>
      <c r="BD118" s="449">
        <f>'4M - SPS'!BD118</f>
        <v>7.0755895095357096E-2</v>
      </c>
      <c r="BE118" s="449">
        <f>'4M - SPS'!BE118</f>
        <v>6.7753562472526563E-2</v>
      </c>
      <c r="BF118" s="449">
        <f>'4M - SPS'!BF118</f>
        <v>6.823915742998507E-2</v>
      </c>
      <c r="BG118" s="449">
        <f>'4M - SPS'!BG118</f>
        <v>6.7525399252015297E-2</v>
      </c>
      <c r="BH118" s="449">
        <f>'4M - SPS'!BH118</f>
        <v>3.9063382109163408E-2</v>
      </c>
      <c r="BI118" s="449">
        <f>'4M - SPS'!BI118</f>
        <v>3.9553696920511257E-2</v>
      </c>
      <c r="BJ118" s="449">
        <f>'4M - SPS'!BJ118</f>
        <v>3.7562326323709046E-2</v>
      </c>
      <c r="BK118" s="449">
        <f>'4M - SPS'!BK118</f>
        <v>3.7309360712313777E-2</v>
      </c>
      <c r="BL118" s="449">
        <f>'4M - SPS'!BL118</f>
        <v>3.7592595090519432E-2</v>
      </c>
      <c r="BM118" s="449">
        <f>'4M - SPS'!BM118</f>
        <v>3.790549063990227E-2</v>
      </c>
      <c r="BN118" s="449">
        <f>'4M - SPS'!BN118</f>
        <v>3.8795312696370085E-2</v>
      </c>
      <c r="BO118" s="449">
        <f>'4M - SPS'!BO118</f>
        <v>4.0256529624143049E-2</v>
      </c>
      <c r="BP118" s="449">
        <f>'4M - SPS'!BP118</f>
        <v>7.0755895095357096E-2</v>
      </c>
      <c r="BQ118" s="449">
        <f>'4M - SPS'!BQ118</f>
        <v>6.7753562472526563E-2</v>
      </c>
      <c r="BR118" s="449">
        <f>'4M - SPS'!BR118</f>
        <v>6.823915742998507E-2</v>
      </c>
      <c r="BS118" s="449">
        <f>'4M - SPS'!BS118</f>
        <v>6.7525399252015297E-2</v>
      </c>
      <c r="BT118" s="449">
        <f>'4M - SPS'!BT118</f>
        <v>3.9063382109163408E-2</v>
      </c>
      <c r="BU118" s="449">
        <f>'4M - SPS'!BU118</f>
        <v>3.9553696920511257E-2</v>
      </c>
      <c r="BV118" s="449">
        <f>'4M - SPS'!BV118</f>
        <v>3.7562326323709046E-2</v>
      </c>
      <c r="BW118" s="449">
        <f>'4M - SPS'!BW118</f>
        <v>3.7309360712313777E-2</v>
      </c>
      <c r="BX118" s="449">
        <f>'4M - SPS'!BX118</f>
        <v>3.7592595090519432E-2</v>
      </c>
      <c r="BY118" s="449">
        <f>'4M - SPS'!BY118</f>
        <v>3.790549063990227E-2</v>
      </c>
      <c r="BZ118" s="449">
        <f>'4M - SPS'!BZ118</f>
        <v>3.8795312696370085E-2</v>
      </c>
      <c r="CA118" s="449">
        <f>'4M - SPS'!CA118</f>
        <v>4.0256529624143049E-2</v>
      </c>
      <c r="CB118" s="449">
        <f>'4M - SPS'!CB118</f>
        <v>7.0755895095357096E-2</v>
      </c>
      <c r="CC118" s="449">
        <f>'4M - SPS'!CC118</f>
        <v>6.7753562472526563E-2</v>
      </c>
      <c r="CD118" s="449">
        <f>'4M - SPS'!CD118</f>
        <v>6.823915742998507E-2</v>
      </c>
      <c r="CE118" s="449">
        <f>'4M - SPS'!CE118</f>
        <v>6.7525399252015297E-2</v>
      </c>
      <c r="CF118" s="449">
        <f>'4M - SPS'!CF118</f>
        <v>3.9063382109163408E-2</v>
      </c>
      <c r="CG118" s="449">
        <f>'4M - SPS'!CG118</f>
        <v>3.9553696920511257E-2</v>
      </c>
      <c r="CH118" s="449">
        <f>'4M - SPS'!CH118</f>
        <v>3.7562326323709046E-2</v>
      </c>
    </row>
    <row r="119" spans="1:86" hidden="1" x14ac:dyDescent="0.3">
      <c r="A119" s="579"/>
      <c r="B119" s="94" t="s">
        <v>23</v>
      </c>
      <c r="C119" s="426">
        <f>'4M - SPS'!C119</f>
        <v>3.5461181829163087E-2</v>
      </c>
      <c r="D119" s="426">
        <f>'4M - SPS'!D119</f>
        <v>3.5803688506613855E-2</v>
      </c>
      <c r="E119" s="426">
        <f>'4M - SPS'!E119</f>
        <v>3.5836947009265943E-2</v>
      </c>
      <c r="F119" s="426">
        <f>'4M - SPS'!F119</f>
        <v>3.724710678873152E-2</v>
      </c>
      <c r="G119" s="426">
        <f>'4M - SPS'!G119</f>
        <v>3.8516410091400353E-2</v>
      </c>
      <c r="H119" s="426">
        <f>'4M - SPS'!H119</f>
        <v>6.6309462665942689E-2</v>
      </c>
      <c r="I119" s="449">
        <f>'4M - SPS'!I119</f>
        <v>6.7753562472526563E-2</v>
      </c>
      <c r="J119" s="449">
        <f>'4M - SPS'!J119</f>
        <v>6.823915742998507E-2</v>
      </c>
      <c r="K119" s="449">
        <f>'4M - SPS'!K119</f>
        <v>6.7525399252015297E-2</v>
      </c>
      <c r="L119" s="449">
        <f>'4M - SPS'!L119</f>
        <v>3.9063382109163408E-2</v>
      </c>
      <c r="M119" s="449">
        <f>'4M - SPS'!M119</f>
        <v>3.9553696920511257E-2</v>
      </c>
      <c r="N119" s="449">
        <f>'4M - SPS'!N119</f>
        <v>3.7562326323709046E-2</v>
      </c>
      <c r="O119" s="449">
        <f>'4M - SPS'!O119</f>
        <v>3.7309360712313777E-2</v>
      </c>
      <c r="P119" s="449">
        <f>'4M - SPS'!P119</f>
        <v>3.7592595090519432E-2</v>
      </c>
      <c r="Q119" s="449">
        <f>'4M - SPS'!Q119</f>
        <v>3.790549063990227E-2</v>
      </c>
      <c r="R119" s="449">
        <f>'4M - SPS'!R119</f>
        <v>3.8795312696370085E-2</v>
      </c>
      <c r="S119" s="449">
        <f>'4M - SPS'!S119</f>
        <v>4.0256529624143049E-2</v>
      </c>
      <c r="T119" s="449">
        <f>'4M - SPS'!T119</f>
        <v>7.0755895095357096E-2</v>
      </c>
      <c r="U119" s="449">
        <f>'4M - SPS'!U119</f>
        <v>6.7753562472526563E-2</v>
      </c>
      <c r="V119" s="449">
        <f>'4M - SPS'!V119</f>
        <v>6.823915742998507E-2</v>
      </c>
      <c r="W119" s="449">
        <f>'4M - SPS'!W119</f>
        <v>6.7525399252015297E-2</v>
      </c>
      <c r="X119" s="449">
        <f>'4M - SPS'!X119</f>
        <v>3.9063382109163408E-2</v>
      </c>
      <c r="Y119" s="449">
        <f>'4M - SPS'!Y119</f>
        <v>3.9553696920511257E-2</v>
      </c>
      <c r="Z119" s="449">
        <f>'4M - SPS'!Z119</f>
        <v>3.7562326323709046E-2</v>
      </c>
      <c r="AA119" s="449">
        <f>'4M - SPS'!AA119</f>
        <v>3.7309360712313777E-2</v>
      </c>
      <c r="AB119" s="449">
        <f>'4M - SPS'!AB119</f>
        <v>3.7592595090519432E-2</v>
      </c>
      <c r="AC119" s="449">
        <f>'4M - SPS'!AC119</f>
        <v>3.790549063990227E-2</v>
      </c>
      <c r="AD119" s="449">
        <f>'4M - SPS'!AD119</f>
        <v>3.8795312696370085E-2</v>
      </c>
      <c r="AE119" s="449">
        <f>'4M - SPS'!AE119</f>
        <v>4.0256529624143049E-2</v>
      </c>
      <c r="AF119" s="449">
        <f>'4M - SPS'!AF119</f>
        <v>7.0755895095357096E-2</v>
      </c>
      <c r="AG119" s="449">
        <f>'4M - SPS'!AG119</f>
        <v>6.7753562472526563E-2</v>
      </c>
      <c r="AH119" s="449">
        <f>'4M - SPS'!AH119</f>
        <v>6.823915742998507E-2</v>
      </c>
      <c r="AI119" s="449">
        <f>'4M - SPS'!AI119</f>
        <v>6.7525399252015297E-2</v>
      </c>
      <c r="AJ119" s="449">
        <f>'4M - SPS'!AJ119</f>
        <v>3.9063382109163408E-2</v>
      </c>
      <c r="AK119" s="449">
        <f>'4M - SPS'!AK119</f>
        <v>3.9553696920511257E-2</v>
      </c>
      <c r="AL119" s="449">
        <f>'4M - SPS'!AL119</f>
        <v>3.7562326323709046E-2</v>
      </c>
      <c r="AM119" s="449">
        <f>'4M - SPS'!AM119</f>
        <v>3.7309360712313777E-2</v>
      </c>
      <c r="AN119" s="449">
        <f>'4M - SPS'!AN119</f>
        <v>3.7592595090519432E-2</v>
      </c>
      <c r="AO119" s="449">
        <f>'4M - SPS'!AO119</f>
        <v>3.790549063990227E-2</v>
      </c>
      <c r="AP119" s="449">
        <f>'4M - SPS'!AP119</f>
        <v>3.8795312696370085E-2</v>
      </c>
      <c r="AQ119" s="449">
        <f>'4M - SPS'!AQ119</f>
        <v>4.0256529624143049E-2</v>
      </c>
      <c r="AR119" s="449">
        <f>'4M - SPS'!AR119</f>
        <v>7.0755895095357096E-2</v>
      </c>
      <c r="AS119" s="449">
        <f>'4M - SPS'!AS119</f>
        <v>6.7753562472526563E-2</v>
      </c>
      <c r="AT119" s="449">
        <f>'4M - SPS'!AT119</f>
        <v>6.823915742998507E-2</v>
      </c>
      <c r="AU119" s="449">
        <f>'4M - SPS'!AU119</f>
        <v>6.7525399252015297E-2</v>
      </c>
      <c r="AV119" s="449">
        <f>'4M - SPS'!AV119</f>
        <v>3.9063382109163408E-2</v>
      </c>
      <c r="AW119" s="449">
        <f>'4M - SPS'!AW119</f>
        <v>3.9553696920511257E-2</v>
      </c>
      <c r="AX119" s="449">
        <f>'4M - SPS'!AX119</f>
        <v>3.7562326323709046E-2</v>
      </c>
      <c r="AY119" s="449">
        <f>'4M - SPS'!AY119</f>
        <v>3.7309360712313777E-2</v>
      </c>
      <c r="AZ119" s="449">
        <f>'4M - SPS'!AZ119</f>
        <v>3.7592595090519432E-2</v>
      </c>
      <c r="BA119" s="449">
        <f>'4M - SPS'!BA119</f>
        <v>3.790549063990227E-2</v>
      </c>
      <c r="BB119" s="449">
        <f>'4M - SPS'!BB119</f>
        <v>3.8795312696370085E-2</v>
      </c>
      <c r="BC119" s="449">
        <f>'4M - SPS'!BC119</f>
        <v>4.0256529624143049E-2</v>
      </c>
      <c r="BD119" s="449">
        <f>'4M - SPS'!BD119</f>
        <v>7.0755895095357096E-2</v>
      </c>
      <c r="BE119" s="449">
        <f>'4M - SPS'!BE119</f>
        <v>6.7753562472526563E-2</v>
      </c>
      <c r="BF119" s="449">
        <f>'4M - SPS'!BF119</f>
        <v>6.823915742998507E-2</v>
      </c>
      <c r="BG119" s="449">
        <f>'4M - SPS'!BG119</f>
        <v>6.7525399252015297E-2</v>
      </c>
      <c r="BH119" s="449">
        <f>'4M - SPS'!BH119</f>
        <v>3.9063382109163408E-2</v>
      </c>
      <c r="BI119" s="449">
        <f>'4M - SPS'!BI119</f>
        <v>3.9553696920511257E-2</v>
      </c>
      <c r="BJ119" s="449">
        <f>'4M - SPS'!BJ119</f>
        <v>3.7562326323709046E-2</v>
      </c>
      <c r="BK119" s="449">
        <f>'4M - SPS'!BK119</f>
        <v>3.7309360712313777E-2</v>
      </c>
      <c r="BL119" s="449">
        <f>'4M - SPS'!BL119</f>
        <v>3.7592595090519432E-2</v>
      </c>
      <c r="BM119" s="449">
        <f>'4M - SPS'!BM119</f>
        <v>3.790549063990227E-2</v>
      </c>
      <c r="BN119" s="449">
        <f>'4M - SPS'!BN119</f>
        <v>3.8795312696370085E-2</v>
      </c>
      <c r="BO119" s="449">
        <f>'4M - SPS'!BO119</f>
        <v>4.0256529624143049E-2</v>
      </c>
      <c r="BP119" s="449">
        <f>'4M - SPS'!BP119</f>
        <v>7.0755895095357096E-2</v>
      </c>
      <c r="BQ119" s="449">
        <f>'4M - SPS'!BQ119</f>
        <v>6.7753562472526563E-2</v>
      </c>
      <c r="BR119" s="449">
        <f>'4M - SPS'!BR119</f>
        <v>6.823915742998507E-2</v>
      </c>
      <c r="BS119" s="449">
        <f>'4M - SPS'!BS119</f>
        <v>6.7525399252015297E-2</v>
      </c>
      <c r="BT119" s="449">
        <f>'4M - SPS'!BT119</f>
        <v>3.9063382109163408E-2</v>
      </c>
      <c r="BU119" s="449">
        <f>'4M - SPS'!BU119</f>
        <v>3.9553696920511257E-2</v>
      </c>
      <c r="BV119" s="449">
        <f>'4M - SPS'!BV119</f>
        <v>3.7562326323709046E-2</v>
      </c>
      <c r="BW119" s="449">
        <f>'4M - SPS'!BW119</f>
        <v>3.7309360712313777E-2</v>
      </c>
      <c r="BX119" s="449">
        <f>'4M - SPS'!BX119</f>
        <v>3.7592595090519432E-2</v>
      </c>
      <c r="BY119" s="449">
        <f>'4M - SPS'!BY119</f>
        <v>3.790549063990227E-2</v>
      </c>
      <c r="BZ119" s="449">
        <f>'4M - SPS'!BZ119</f>
        <v>3.8795312696370085E-2</v>
      </c>
      <c r="CA119" s="449">
        <f>'4M - SPS'!CA119</f>
        <v>4.0256529624143049E-2</v>
      </c>
      <c r="CB119" s="449">
        <f>'4M - SPS'!CB119</f>
        <v>7.0755895095357096E-2</v>
      </c>
      <c r="CC119" s="449">
        <f>'4M - SPS'!CC119</f>
        <v>6.7753562472526563E-2</v>
      </c>
      <c r="CD119" s="449">
        <f>'4M - SPS'!CD119</f>
        <v>6.823915742998507E-2</v>
      </c>
      <c r="CE119" s="449">
        <f>'4M - SPS'!CE119</f>
        <v>6.7525399252015297E-2</v>
      </c>
      <c r="CF119" s="449">
        <f>'4M - SPS'!CF119</f>
        <v>3.9063382109163408E-2</v>
      </c>
      <c r="CG119" s="449">
        <f>'4M - SPS'!CG119</f>
        <v>3.9553696920511257E-2</v>
      </c>
      <c r="CH119" s="449">
        <f>'4M - SPS'!CH119</f>
        <v>3.7562326323709046E-2</v>
      </c>
    </row>
    <row r="120" spans="1:86" hidden="1" x14ac:dyDescent="0.3">
      <c r="A120" s="579"/>
      <c r="B120" s="94" t="s">
        <v>24</v>
      </c>
      <c r="C120" s="426">
        <f>'4M - SPS'!C120</f>
        <v>3.5461181829163087E-2</v>
      </c>
      <c r="D120" s="426">
        <f>'4M - SPS'!D120</f>
        <v>3.5803688506613855E-2</v>
      </c>
      <c r="E120" s="426">
        <f>'4M - SPS'!E120</f>
        <v>3.5836947009265943E-2</v>
      </c>
      <c r="F120" s="426">
        <f>'4M - SPS'!F120</f>
        <v>3.724710678873152E-2</v>
      </c>
      <c r="G120" s="426">
        <f>'4M - SPS'!G120</f>
        <v>3.8516410091400353E-2</v>
      </c>
      <c r="H120" s="426">
        <f>'4M - SPS'!H120</f>
        <v>6.6309462665942689E-2</v>
      </c>
      <c r="I120" s="449">
        <f>'4M - SPS'!I120</f>
        <v>6.7753562472526563E-2</v>
      </c>
      <c r="J120" s="449">
        <f>'4M - SPS'!J120</f>
        <v>6.823915742998507E-2</v>
      </c>
      <c r="K120" s="449">
        <f>'4M - SPS'!K120</f>
        <v>6.7525399252015297E-2</v>
      </c>
      <c r="L120" s="449">
        <f>'4M - SPS'!L120</f>
        <v>3.9063382109163408E-2</v>
      </c>
      <c r="M120" s="449">
        <f>'4M - SPS'!M120</f>
        <v>3.9553696920511257E-2</v>
      </c>
      <c r="N120" s="449">
        <f>'4M - SPS'!N120</f>
        <v>3.7562326323709046E-2</v>
      </c>
      <c r="O120" s="449">
        <f>'4M - SPS'!O120</f>
        <v>3.7309360712313777E-2</v>
      </c>
      <c r="P120" s="449">
        <f>'4M - SPS'!P120</f>
        <v>3.7592595090519432E-2</v>
      </c>
      <c r="Q120" s="449">
        <f>'4M - SPS'!Q120</f>
        <v>3.790549063990227E-2</v>
      </c>
      <c r="R120" s="449">
        <f>'4M - SPS'!R120</f>
        <v>3.8795312696370085E-2</v>
      </c>
      <c r="S120" s="449">
        <f>'4M - SPS'!S120</f>
        <v>4.0256529624143049E-2</v>
      </c>
      <c r="T120" s="449">
        <f>'4M - SPS'!T120</f>
        <v>7.0755895095357096E-2</v>
      </c>
      <c r="U120" s="449">
        <f>'4M - SPS'!U120</f>
        <v>6.7753562472526563E-2</v>
      </c>
      <c r="V120" s="449">
        <f>'4M - SPS'!V120</f>
        <v>6.823915742998507E-2</v>
      </c>
      <c r="W120" s="449">
        <f>'4M - SPS'!W120</f>
        <v>6.7525399252015297E-2</v>
      </c>
      <c r="X120" s="449">
        <f>'4M - SPS'!X120</f>
        <v>3.9063382109163408E-2</v>
      </c>
      <c r="Y120" s="449">
        <f>'4M - SPS'!Y120</f>
        <v>3.9553696920511257E-2</v>
      </c>
      <c r="Z120" s="449">
        <f>'4M - SPS'!Z120</f>
        <v>3.7562326323709046E-2</v>
      </c>
      <c r="AA120" s="449">
        <f>'4M - SPS'!AA120</f>
        <v>3.7309360712313777E-2</v>
      </c>
      <c r="AB120" s="449">
        <f>'4M - SPS'!AB120</f>
        <v>3.7592595090519432E-2</v>
      </c>
      <c r="AC120" s="449">
        <f>'4M - SPS'!AC120</f>
        <v>3.790549063990227E-2</v>
      </c>
      <c r="AD120" s="449">
        <f>'4M - SPS'!AD120</f>
        <v>3.8795312696370085E-2</v>
      </c>
      <c r="AE120" s="449">
        <f>'4M - SPS'!AE120</f>
        <v>4.0256529624143049E-2</v>
      </c>
      <c r="AF120" s="449">
        <f>'4M - SPS'!AF120</f>
        <v>7.0755895095357096E-2</v>
      </c>
      <c r="AG120" s="449">
        <f>'4M - SPS'!AG120</f>
        <v>6.7753562472526563E-2</v>
      </c>
      <c r="AH120" s="449">
        <f>'4M - SPS'!AH120</f>
        <v>6.823915742998507E-2</v>
      </c>
      <c r="AI120" s="449">
        <f>'4M - SPS'!AI120</f>
        <v>6.7525399252015297E-2</v>
      </c>
      <c r="AJ120" s="449">
        <f>'4M - SPS'!AJ120</f>
        <v>3.9063382109163408E-2</v>
      </c>
      <c r="AK120" s="449">
        <f>'4M - SPS'!AK120</f>
        <v>3.9553696920511257E-2</v>
      </c>
      <c r="AL120" s="449">
        <f>'4M - SPS'!AL120</f>
        <v>3.7562326323709046E-2</v>
      </c>
      <c r="AM120" s="449">
        <f>'4M - SPS'!AM120</f>
        <v>3.7309360712313777E-2</v>
      </c>
      <c r="AN120" s="449">
        <f>'4M - SPS'!AN120</f>
        <v>3.7592595090519432E-2</v>
      </c>
      <c r="AO120" s="449">
        <f>'4M - SPS'!AO120</f>
        <v>3.790549063990227E-2</v>
      </c>
      <c r="AP120" s="449">
        <f>'4M - SPS'!AP120</f>
        <v>3.8795312696370085E-2</v>
      </c>
      <c r="AQ120" s="449">
        <f>'4M - SPS'!AQ120</f>
        <v>4.0256529624143049E-2</v>
      </c>
      <c r="AR120" s="449">
        <f>'4M - SPS'!AR120</f>
        <v>7.0755895095357096E-2</v>
      </c>
      <c r="AS120" s="449">
        <f>'4M - SPS'!AS120</f>
        <v>6.7753562472526563E-2</v>
      </c>
      <c r="AT120" s="449">
        <f>'4M - SPS'!AT120</f>
        <v>6.823915742998507E-2</v>
      </c>
      <c r="AU120" s="449">
        <f>'4M - SPS'!AU120</f>
        <v>6.7525399252015297E-2</v>
      </c>
      <c r="AV120" s="449">
        <f>'4M - SPS'!AV120</f>
        <v>3.9063382109163408E-2</v>
      </c>
      <c r="AW120" s="449">
        <f>'4M - SPS'!AW120</f>
        <v>3.9553696920511257E-2</v>
      </c>
      <c r="AX120" s="449">
        <f>'4M - SPS'!AX120</f>
        <v>3.7562326323709046E-2</v>
      </c>
      <c r="AY120" s="449">
        <f>'4M - SPS'!AY120</f>
        <v>3.7309360712313777E-2</v>
      </c>
      <c r="AZ120" s="449">
        <f>'4M - SPS'!AZ120</f>
        <v>3.7592595090519432E-2</v>
      </c>
      <c r="BA120" s="449">
        <f>'4M - SPS'!BA120</f>
        <v>3.790549063990227E-2</v>
      </c>
      <c r="BB120" s="449">
        <f>'4M - SPS'!BB120</f>
        <v>3.8795312696370085E-2</v>
      </c>
      <c r="BC120" s="449">
        <f>'4M - SPS'!BC120</f>
        <v>4.0256529624143049E-2</v>
      </c>
      <c r="BD120" s="449">
        <f>'4M - SPS'!BD120</f>
        <v>7.0755895095357096E-2</v>
      </c>
      <c r="BE120" s="449">
        <f>'4M - SPS'!BE120</f>
        <v>6.7753562472526563E-2</v>
      </c>
      <c r="BF120" s="449">
        <f>'4M - SPS'!BF120</f>
        <v>6.823915742998507E-2</v>
      </c>
      <c r="BG120" s="449">
        <f>'4M - SPS'!BG120</f>
        <v>6.7525399252015297E-2</v>
      </c>
      <c r="BH120" s="449">
        <f>'4M - SPS'!BH120</f>
        <v>3.9063382109163408E-2</v>
      </c>
      <c r="BI120" s="449">
        <f>'4M - SPS'!BI120</f>
        <v>3.9553696920511257E-2</v>
      </c>
      <c r="BJ120" s="449">
        <f>'4M - SPS'!BJ120</f>
        <v>3.7562326323709046E-2</v>
      </c>
      <c r="BK120" s="449">
        <f>'4M - SPS'!BK120</f>
        <v>3.7309360712313777E-2</v>
      </c>
      <c r="BL120" s="449">
        <f>'4M - SPS'!BL120</f>
        <v>3.7592595090519432E-2</v>
      </c>
      <c r="BM120" s="449">
        <f>'4M - SPS'!BM120</f>
        <v>3.790549063990227E-2</v>
      </c>
      <c r="BN120" s="449">
        <f>'4M - SPS'!BN120</f>
        <v>3.8795312696370085E-2</v>
      </c>
      <c r="BO120" s="449">
        <f>'4M - SPS'!BO120</f>
        <v>4.0256529624143049E-2</v>
      </c>
      <c r="BP120" s="449">
        <f>'4M - SPS'!BP120</f>
        <v>7.0755895095357096E-2</v>
      </c>
      <c r="BQ120" s="449">
        <f>'4M - SPS'!BQ120</f>
        <v>6.7753562472526563E-2</v>
      </c>
      <c r="BR120" s="449">
        <f>'4M - SPS'!BR120</f>
        <v>6.823915742998507E-2</v>
      </c>
      <c r="BS120" s="449">
        <f>'4M - SPS'!BS120</f>
        <v>6.7525399252015297E-2</v>
      </c>
      <c r="BT120" s="449">
        <f>'4M - SPS'!BT120</f>
        <v>3.9063382109163408E-2</v>
      </c>
      <c r="BU120" s="449">
        <f>'4M - SPS'!BU120</f>
        <v>3.9553696920511257E-2</v>
      </c>
      <c r="BV120" s="449">
        <f>'4M - SPS'!BV120</f>
        <v>3.7562326323709046E-2</v>
      </c>
      <c r="BW120" s="449">
        <f>'4M - SPS'!BW120</f>
        <v>3.7309360712313777E-2</v>
      </c>
      <c r="BX120" s="449">
        <f>'4M - SPS'!BX120</f>
        <v>3.7592595090519432E-2</v>
      </c>
      <c r="BY120" s="449">
        <f>'4M - SPS'!BY120</f>
        <v>3.790549063990227E-2</v>
      </c>
      <c r="BZ120" s="449">
        <f>'4M - SPS'!BZ120</f>
        <v>3.8795312696370085E-2</v>
      </c>
      <c r="CA120" s="449">
        <f>'4M - SPS'!CA120</f>
        <v>4.0256529624143049E-2</v>
      </c>
      <c r="CB120" s="449">
        <f>'4M - SPS'!CB120</f>
        <v>7.0755895095357096E-2</v>
      </c>
      <c r="CC120" s="449">
        <f>'4M - SPS'!CC120</f>
        <v>6.7753562472526563E-2</v>
      </c>
      <c r="CD120" s="449">
        <f>'4M - SPS'!CD120</f>
        <v>6.823915742998507E-2</v>
      </c>
      <c r="CE120" s="449">
        <f>'4M - SPS'!CE120</f>
        <v>6.7525399252015297E-2</v>
      </c>
      <c r="CF120" s="449">
        <f>'4M - SPS'!CF120</f>
        <v>3.9063382109163408E-2</v>
      </c>
      <c r="CG120" s="449">
        <f>'4M - SPS'!CG120</f>
        <v>3.9553696920511257E-2</v>
      </c>
      <c r="CH120" s="449">
        <f>'4M - SPS'!CH120</f>
        <v>3.7562326323709046E-2</v>
      </c>
    </row>
    <row r="121" spans="1:86" hidden="1" x14ac:dyDescent="0.3">
      <c r="A121" s="579"/>
      <c r="B121" s="94" t="s">
        <v>7</v>
      </c>
      <c r="C121" s="426">
        <f>'4M - SPS'!C121</f>
        <v>3.4063160722364053E-2</v>
      </c>
      <c r="D121" s="426">
        <f>'4M - SPS'!D121</f>
        <v>3.4344193386708306E-2</v>
      </c>
      <c r="E121" s="426">
        <f>'4M - SPS'!E121</f>
        <v>3.4818737873830843E-2</v>
      </c>
      <c r="F121" s="426">
        <f>'4M - SPS'!F121</f>
        <v>3.6102588979802466E-2</v>
      </c>
      <c r="G121" s="426">
        <f>'4M - SPS'!G121</f>
        <v>3.6904195360291804E-2</v>
      </c>
      <c r="H121" s="426">
        <f>'4M - SPS'!H121</f>
        <v>6.3303885336710788E-2</v>
      </c>
      <c r="I121" s="449">
        <f>'4M - SPS'!I121</f>
        <v>6.4558915989139196E-2</v>
      </c>
      <c r="J121" s="449">
        <f>'4M - SPS'!J121</f>
        <v>6.5253104129576744E-2</v>
      </c>
      <c r="K121" s="449">
        <f>'4M - SPS'!K121</f>
        <v>6.4498460821838438E-2</v>
      </c>
      <c r="L121" s="449">
        <f>'4M - SPS'!L121</f>
        <v>3.7446622718188112E-2</v>
      </c>
      <c r="M121" s="449">
        <f>'4M - SPS'!M121</f>
        <v>3.7897793768534443E-2</v>
      </c>
      <c r="N121" s="449">
        <f>'4M - SPS'!N121</f>
        <v>3.5939490764754653E-2</v>
      </c>
      <c r="O121" s="449">
        <f>'4M - SPS'!O121</f>
        <v>3.5682741979693122E-2</v>
      </c>
      <c r="P121" s="449">
        <f>'4M - SPS'!P121</f>
        <v>3.5900332017223431E-2</v>
      </c>
      <c r="Q121" s="449">
        <f>'4M - SPS'!Q121</f>
        <v>3.6855222703080198E-2</v>
      </c>
      <c r="R121" s="449">
        <f>'4M - SPS'!R121</f>
        <v>3.7713234347840394E-2</v>
      </c>
      <c r="S121" s="449">
        <f>'4M - SPS'!S121</f>
        <v>3.8506725867705857E-2</v>
      </c>
      <c r="T121" s="449">
        <f>'4M - SPS'!T121</f>
        <v>6.7586919778914373E-2</v>
      </c>
      <c r="U121" s="449">
        <f>'4M - SPS'!U121</f>
        <v>6.4558915989139196E-2</v>
      </c>
      <c r="V121" s="449">
        <f>'4M - SPS'!V121</f>
        <v>6.5253104129576744E-2</v>
      </c>
      <c r="W121" s="449">
        <f>'4M - SPS'!W121</f>
        <v>6.4498460821838438E-2</v>
      </c>
      <c r="X121" s="449">
        <f>'4M - SPS'!X121</f>
        <v>3.7446622718188112E-2</v>
      </c>
      <c r="Y121" s="449">
        <f>'4M - SPS'!Y121</f>
        <v>3.7897793768534443E-2</v>
      </c>
      <c r="Z121" s="449">
        <f>'4M - SPS'!Z121</f>
        <v>3.5939490764754653E-2</v>
      </c>
      <c r="AA121" s="449">
        <f>'4M - SPS'!AA121</f>
        <v>3.5682741979693122E-2</v>
      </c>
      <c r="AB121" s="449">
        <f>'4M - SPS'!AB121</f>
        <v>3.5900332017223431E-2</v>
      </c>
      <c r="AC121" s="449">
        <f>'4M - SPS'!AC121</f>
        <v>3.6855222703080198E-2</v>
      </c>
      <c r="AD121" s="449">
        <f>'4M - SPS'!AD121</f>
        <v>3.7713234347840394E-2</v>
      </c>
      <c r="AE121" s="449">
        <f>'4M - SPS'!AE121</f>
        <v>3.8506725867705857E-2</v>
      </c>
      <c r="AF121" s="449">
        <f>'4M - SPS'!AF121</f>
        <v>6.7586919778914373E-2</v>
      </c>
      <c r="AG121" s="449">
        <f>'4M - SPS'!AG121</f>
        <v>6.4558915989139196E-2</v>
      </c>
      <c r="AH121" s="449">
        <f>'4M - SPS'!AH121</f>
        <v>6.5253104129576744E-2</v>
      </c>
      <c r="AI121" s="449">
        <f>'4M - SPS'!AI121</f>
        <v>6.4498460821838438E-2</v>
      </c>
      <c r="AJ121" s="449">
        <f>'4M - SPS'!AJ121</f>
        <v>3.7446622718188112E-2</v>
      </c>
      <c r="AK121" s="449">
        <f>'4M - SPS'!AK121</f>
        <v>3.7897793768534443E-2</v>
      </c>
      <c r="AL121" s="449">
        <f>'4M - SPS'!AL121</f>
        <v>3.5939490764754653E-2</v>
      </c>
      <c r="AM121" s="449">
        <f>'4M - SPS'!AM121</f>
        <v>3.5682741979693122E-2</v>
      </c>
      <c r="AN121" s="449">
        <f>'4M - SPS'!AN121</f>
        <v>3.5900332017223431E-2</v>
      </c>
      <c r="AO121" s="449">
        <f>'4M - SPS'!AO121</f>
        <v>3.6855222703080198E-2</v>
      </c>
      <c r="AP121" s="449">
        <f>'4M - SPS'!AP121</f>
        <v>3.7713234347840394E-2</v>
      </c>
      <c r="AQ121" s="449">
        <f>'4M - SPS'!AQ121</f>
        <v>3.8506725867705857E-2</v>
      </c>
      <c r="AR121" s="449">
        <f>'4M - SPS'!AR121</f>
        <v>6.7586919778914373E-2</v>
      </c>
      <c r="AS121" s="449">
        <f>'4M - SPS'!AS121</f>
        <v>6.4558915989139196E-2</v>
      </c>
      <c r="AT121" s="449">
        <f>'4M - SPS'!AT121</f>
        <v>6.5253104129576744E-2</v>
      </c>
      <c r="AU121" s="449">
        <f>'4M - SPS'!AU121</f>
        <v>6.4498460821838438E-2</v>
      </c>
      <c r="AV121" s="449">
        <f>'4M - SPS'!AV121</f>
        <v>3.7446622718188112E-2</v>
      </c>
      <c r="AW121" s="449">
        <f>'4M - SPS'!AW121</f>
        <v>3.7897793768534443E-2</v>
      </c>
      <c r="AX121" s="449">
        <f>'4M - SPS'!AX121</f>
        <v>3.5939490764754653E-2</v>
      </c>
      <c r="AY121" s="449">
        <f>'4M - SPS'!AY121</f>
        <v>3.5682741979693122E-2</v>
      </c>
      <c r="AZ121" s="449">
        <f>'4M - SPS'!AZ121</f>
        <v>3.5900332017223431E-2</v>
      </c>
      <c r="BA121" s="449">
        <f>'4M - SPS'!BA121</f>
        <v>3.6855222703080198E-2</v>
      </c>
      <c r="BB121" s="449">
        <f>'4M - SPS'!BB121</f>
        <v>3.7713234347840394E-2</v>
      </c>
      <c r="BC121" s="449">
        <f>'4M - SPS'!BC121</f>
        <v>3.8506725867705857E-2</v>
      </c>
      <c r="BD121" s="449">
        <f>'4M - SPS'!BD121</f>
        <v>6.7586919778914373E-2</v>
      </c>
      <c r="BE121" s="449">
        <f>'4M - SPS'!BE121</f>
        <v>6.4558915989139196E-2</v>
      </c>
      <c r="BF121" s="449">
        <f>'4M - SPS'!BF121</f>
        <v>6.5253104129576744E-2</v>
      </c>
      <c r="BG121" s="449">
        <f>'4M - SPS'!BG121</f>
        <v>6.4498460821838438E-2</v>
      </c>
      <c r="BH121" s="449">
        <f>'4M - SPS'!BH121</f>
        <v>3.7446622718188112E-2</v>
      </c>
      <c r="BI121" s="449">
        <f>'4M - SPS'!BI121</f>
        <v>3.7897793768534443E-2</v>
      </c>
      <c r="BJ121" s="449">
        <f>'4M - SPS'!BJ121</f>
        <v>3.5939490764754653E-2</v>
      </c>
      <c r="BK121" s="449">
        <f>'4M - SPS'!BK121</f>
        <v>3.5682741979693122E-2</v>
      </c>
      <c r="BL121" s="449">
        <f>'4M - SPS'!BL121</f>
        <v>3.5900332017223431E-2</v>
      </c>
      <c r="BM121" s="449">
        <f>'4M - SPS'!BM121</f>
        <v>3.6855222703080198E-2</v>
      </c>
      <c r="BN121" s="449">
        <f>'4M - SPS'!BN121</f>
        <v>3.7713234347840394E-2</v>
      </c>
      <c r="BO121" s="449">
        <f>'4M - SPS'!BO121</f>
        <v>3.8506725867705857E-2</v>
      </c>
      <c r="BP121" s="449">
        <f>'4M - SPS'!BP121</f>
        <v>6.7586919778914373E-2</v>
      </c>
      <c r="BQ121" s="449">
        <f>'4M - SPS'!BQ121</f>
        <v>6.4558915989139196E-2</v>
      </c>
      <c r="BR121" s="449">
        <f>'4M - SPS'!BR121</f>
        <v>6.5253104129576744E-2</v>
      </c>
      <c r="BS121" s="449">
        <f>'4M - SPS'!BS121</f>
        <v>6.4498460821838438E-2</v>
      </c>
      <c r="BT121" s="449">
        <f>'4M - SPS'!BT121</f>
        <v>3.7446622718188112E-2</v>
      </c>
      <c r="BU121" s="449">
        <f>'4M - SPS'!BU121</f>
        <v>3.7897793768534443E-2</v>
      </c>
      <c r="BV121" s="449">
        <f>'4M - SPS'!BV121</f>
        <v>3.5939490764754653E-2</v>
      </c>
      <c r="BW121" s="449">
        <f>'4M - SPS'!BW121</f>
        <v>3.5682741979693122E-2</v>
      </c>
      <c r="BX121" s="449">
        <f>'4M - SPS'!BX121</f>
        <v>3.5900332017223431E-2</v>
      </c>
      <c r="BY121" s="449">
        <f>'4M - SPS'!BY121</f>
        <v>3.6855222703080198E-2</v>
      </c>
      <c r="BZ121" s="449">
        <f>'4M - SPS'!BZ121</f>
        <v>3.7713234347840394E-2</v>
      </c>
      <c r="CA121" s="449">
        <f>'4M - SPS'!CA121</f>
        <v>3.8506725867705857E-2</v>
      </c>
      <c r="CB121" s="449">
        <f>'4M - SPS'!CB121</f>
        <v>6.7586919778914373E-2</v>
      </c>
      <c r="CC121" s="449">
        <f>'4M - SPS'!CC121</f>
        <v>6.4558915989139196E-2</v>
      </c>
      <c r="CD121" s="449">
        <f>'4M - SPS'!CD121</f>
        <v>6.5253104129576744E-2</v>
      </c>
      <c r="CE121" s="449">
        <f>'4M - SPS'!CE121</f>
        <v>6.4498460821838438E-2</v>
      </c>
      <c r="CF121" s="449">
        <f>'4M - SPS'!CF121</f>
        <v>3.7446622718188112E-2</v>
      </c>
      <c r="CG121" s="449">
        <f>'4M - SPS'!CG121</f>
        <v>3.7897793768534443E-2</v>
      </c>
      <c r="CH121" s="449">
        <f>'4M - SPS'!CH121</f>
        <v>3.5939490764754653E-2</v>
      </c>
    </row>
    <row r="122" spans="1:86" ht="15" hidden="1" thickBot="1" x14ac:dyDescent="0.35">
      <c r="A122" s="580"/>
      <c r="B122" s="96" t="s">
        <v>8</v>
      </c>
      <c r="C122" s="426">
        <f>'4M - SPS'!C122</f>
        <v>3.5782475791091423E-2</v>
      </c>
      <c r="D122" s="426">
        <f>'4M - SPS'!D122</f>
        <v>3.6404921823038824E-2</v>
      </c>
      <c r="E122" s="426">
        <f>'4M - SPS'!E122</f>
        <v>3.7274854276496266E-2</v>
      </c>
      <c r="F122" s="426">
        <f>'4M - SPS'!F122</f>
        <v>3.9149914613827323E-2</v>
      </c>
      <c r="G122" s="426">
        <f>'4M - SPS'!G122</f>
        <v>4.0191329825711879E-2</v>
      </c>
      <c r="H122" s="426">
        <f>'4M - SPS'!H122</f>
        <v>7.137503967949535E-2</v>
      </c>
      <c r="I122" s="449">
        <f>'4M - SPS'!I122</f>
        <v>7.1281056658700187E-2</v>
      </c>
      <c r="J122" s="449">
        <f>'4M - SPS'!J122</f>
        <v>7.3419066539057082E-2</v>
      </c>
      <c r="K122" s="449">
        <f>'4M - SPS'!K122</f>
        <v>7.0969717842630911E-2</v>
      </c>
      <c r="L122" s="449">
        <f>'4M - SPS'!L122</f>
        <v>4.0735333196233868E-2</v>
      </c>
      <c r="M122" s="449">
        <f>'4M - SPS'!M122</f>
        <v>4.1293551146050066E-2</v>
      </c>
      <c r="N122" s="449">
        <f>'4M - SPS'!N122</f>
        <v>3.8129622671069403E-2</v>
      </c>
      <c r="O122" s="449">
        <f>'4M - SPS'!O122</f>
        <v>3.720867190622492E-2</v>
      </c>
      <c r="P122" s="449">
        <f>'4M - SPS'!P122</f>
        <v>3.7965054983119348E-2</v>
      </c>
      <c r="Q122" s="449">
        <f>'4M - SPS'!Q122</f>
        <v>3.9526899842224586E-2</v>
      </c>
      <c r="R122" s="449">
        <f>'4M - SPS'!R122</f>
        <v>4.1066274953560376E-2</v>
      </c>
      <c r="S122" s="449">
        <f>'4M - SPS'!S122</f>
        <v>4.2068085643249667E-2</v>
      </c>
      <c r="T122" s="449">
        <f>'4M - SPS'!T122</f>
        <v>7.6096635164427801E-2</v>
      </c>
      <c r="U122" s="449">
        <f>'4M - SPS'!U122</f>
        <v>7.1281056658700187E-2</v>
      </c>
      <c r="V122" s="449">
        <f>'4M - SPS'!V122</f>
        <v>7.3419066539057082E-2</v>
      </c>
      <c r="W122" s="449">
        <f>'4M - SPS'!W122</f>
        <v>7.0969717842630911E-2</v>
      </c>
      <c r="X122" s="449">
        <f>'4M - SPS'!X122</f>
        <v>4.0735333196233868E-2</v>
      </c>
      <c r="Y122" s="449">
        <f>'4M - SPS'!Y122</f>
        <v>4.1293551146050066E-2</v>
      </c>
      <c r="Z122" s="449">
        <f>'4M - SPS'!Z122</f>
        <v>3.8129622671069403E-2</v>
      </c>
      <c r="AA122" s="449">
        <f>'4M - SPS'!AA122</f>
        <v>3.720867190622492E-2</v>
      </c>
      <c r="AB122" s="449">
        <f>'4M - SPS'!AB122</f>
        <v>3.7965054983119348E-2</v>
      </c>
      <c r="AC122" s="449">
        <f>'4M - SPS'!AC122</f>
        <v>3.9526899842224586E-2</v>
      </c>
      <c r="AD122" s="449">
        <f>'4M - SPS'!AD122</f>
        <v>4.1066274953560376E-2</v>
      </c>
      <c r="AE122" s="449">
        <f>'4M - SPS'!AE122</f>
        <v>4.2068085643249667E-2</v>
      </c>
      <c r="AF122" s="449">
        <f>'4M - SPS'!AF122</f>
        <v>7.6096635164427801E-2</v>
      </c>
      <c r="AG122" s="449">
        <f>'4M - SPS'!AG122</f>
        <v>7.1281056658700187E-2</v>
      </c>
      <c r="AH122" s="449">
        <f>'4M - SPS'!AH122</f>
        <v>7.3419066539057082E-2</v>
      </c>
      <c r="AI122" s="449">
        <f>'4M - SPS'!AI122</f>
        <v>7.0969717842630911E-2</v>
      </c>
      <c r="AJ122" s="449">
        <f>'4M - SPS'!AJ122</f>
        <v>4.0735333196233868E-2</v>
      </c>
      <c r="AK122" s="449">
        <f>'4M - SPS'!AK122</f>
        <v>4.1293551146050066E-2</v>
      </c>
      <c r="AL122" s="449">
        <f>'4M - SPS'!AL122</f>
        <v>3.8129622671069403E-2</v>
      </c>
      <c r="AM122" s="449">
        <f>'4M - SPS'!AM122</f>
        <v>3.720867190622492E-2</v>
      </c>
      <c r="AN122" s="449">
        <f>'4M - SPS'!AN122</f>
        <v>3.7965054983119348E-2</v>
      </c>
      <c r="AO122" s="449">
        <f>'4M - SPS'!AO122</f>
        <v>3.9526899842224586E-2</v>
      </c>
      <c r="AP122" s="449">
        <f>'4M - SPS'!AP122</f>
        <v>4.1066274953560376E-2</v>
      </c>
      <c r="AQ122" s="449">
        <f>'4M - SPS'!AQ122</f>
        <v>4.2068085643249667E-2</v>
      </c>
      <c r="AR122" s="449">
        <f>'4M - SPS'!AR122</f>
        <v>7.6096635164427801E-2</v>
      </c>
      <c r="AS122" s="449">
        <f>'4M - SPS'!AS122</f>
        <v>7.1281056658700187E-2</v>
      </c>
      <c r="AT122" s="449">
        <f>'4M - SPS'!AT122</f>
        <v>7.3419066539057082E-2</v>
      </c>
      <c r="AU122" s="449">
        <f>'4M - SPS'!AU122</f>
        <v>7.0969717842630911E-2</v>
      </c>
      <c r="AV122" s="449">
        <f>'4M - SPS'!AV122</f>
        <v>4.0735333196233868E-2</v>
      </c>
      <c r="AW122" s="449">
        <f>'4M - SPS'!AW122</f>
        <v>4.1293551146050066E-2</v>
      </c>
      <c r="AX122" s="449">
        <f>'4M - SPS'!AX122</f>
        <v>3.8129622671069403E-2</v>
      </c>
      <c r="AY122" s="449">
        <f>'4M - SPS'!AY122</f>
        <v>3.720867190622492E-2</v>
      </c>
      <c r="AZ122" s="449">
        <f>'4M - SPS'!AZ122</f>
        <v>3.7965054983119348E-2</v>
      </c>
      <c r="BA122" s="449">
        <f>'4M - SPS'!BA122</f>
        <v>3.9526899842224586E-2</v>
      </c>
      <c r="BB122" s="449">
        <f>'4M - SPS'!BB122</f>
        <v>4.1066274953560376E-2</v>
      </c>
      <c r="BC122" s="449">
        <f>'4M - SPS'!BC122</f>
        <v>4.2068085643249667E-2</v>
      </c>
      <c r="BD122" s="449">
        <f>'4M - SPS'!BD122</f>
        <v>7.6096635164427801E-2</v>
      </c>
      <c r="BE122" s="449">
        <f>'4M - SPS'!BE122</f>
        <v>7.1281056658700187E-2</v>
      </c>
      <c r="BF122" s="449">
        <f>'4M - SPS'!BF122</f>
        <v>7.3419066539057082E-2</v>
      </c>
      <c r="BG122" s="449">
        <f>'4M - SPS'!BG122</f>
        <v>7.0969717842630911E-2</v>
      </c>
      <c r="BH122" s="449">
        <f>'4M - SPS'!BH122</f>
        <v>4.0735333196233868E-2</v>
      </c>
      <c r="BI122" s="449">
        <f>'4M - SPS'!BI122</f>
        <v>4.1293551146050066E-2</v>
      </c>
      <c r="BJ122" s="449">
        <f>'4M - SPS'!BJ122</f>
        <v>3.8129622671069403E-2</v>
      </c>
      <c r="BK122" s="449">
        <f>'4M - SPS'!BK122</f>
        <v>3.720867190622492E-2</v>
      </c>
      <c r="BL122" s="449">
        <f>'4M - SPS'!BL122</f>
        <v>3.7965054983119348E-2</v>
      </c>
      <c r="BM122" s="449">
        <f>'4M - SPS'!BM122</f>
        <v>3.9526899842224586E-2</v>
      </c>
      <c r="BN122" s="449">
        <f>'4M - SPS'!BN122</f>
        <v>4.1066274953560376E-2</v>
      </c>
      <c r="BO122" s="449">
        <f>'4M - SPS'!BO122</f>
        <v>4.2068085643249667E-2</v>
      </c>
      <c r="BP122" s="449">
        <f>'4M - SPS'!BP122</f>
        <v>7.6096635164427801E-2</v>
      </c>
      <c r="BQ122" s="449">
        <f>'4M - SPS'!BQ122</f>
        <v>7.1281056658700187E-2</v>
      </c>
      <c r="BR122" s="449">
        <f>'4M - SPS'!BR122</f>
        <v>7.3419066539057082E-2</v>
      </c>
      <c r="BS122" s="449">
        <f>'4M - SPS'!BS122</f>
        <v>7.0969717842630911E-2</v>
      </c>
      <c r="BT122" s="449">
        <f>'4M - SPS'!BT122</f>
        <v>4.0735333196233868E-2</v>
      </c>
      <c r="BU122" s="449">
        <f>'4M - SPS'!BU122</f>
        <v>4.1293551146050066E-2</v>
      </c>
      <c r="BV122" s="449">
        <f>'4M - SPS'!BV122</f>
        <v>3.8129622671069403E-2</v>
      </c>
      <c r="BW122" s="449">
        <f>'4M - SPS'!BW122</f>
        <v>3.720867190622492E-2</v>
      </c>
      <c r="BX122" s="449">
        <f>'4M - SPS'!BX122</f>
        <v>3.7965054983119348E-2</v>
      </c>
      <c r="BY122" s="449">
        <f>'4M - SPS'!BY122</f>
        <v>3.9526899842224586E-2</v>
      </c>
      <c r="BZ122" s="449">
        <f>'4M - SPS'!BZ122</f>
        <v>4.1066274953560376E-2</v>
      </c>
      <c r="CA122" s="449">
        <f>'4M - SPS'!CA122</f>
        <v>4.2068085643249667E-2</v>
      </c>
      <c r="CB122" s="449">
        <f>'4M - SPS'!CB122</f>
        <v>7.6096635164427801E-2</v>
      </c>
      <c r="CC122" s="449">
        <f>'4M - SPS'!CC122</f>
        <v>7.1281056658700187E-2</v>
      </c>
      <c r="CD122" s="449">
        <f>'4M - SPS'!CD122</f>
        <v>7.3419066539057082E-2</v>
      </c>
      <c r="CE122" s="449">
        <f>'4M - SPS'!CE122</f>
        <v>7.0969717842630911E-2</v>
      </c>
      <c r="CF122" s="449">
        <f>'4M - SPS'!CF122</f>
        <v>4.0735333196233868E-2</v>
      </c>
      <c r="CG122" s="449">
        <f>'4M - SPS'!CG122</f>
        <v>4.1293551146050066E-2</v>
      </c>
      <c r="CH122" s="449">
        <f>'4M - SPS'!CH122</f>
        <v>3.8129622671069403E-2</v>
      </c>
    </row>
    <row r="123" spans="1:86" hidden="1" x14ac:dyDescent="0.3">
      <c r="A123" s="115"/>
      <c r="B123" s="115"/>
      <c r="C123" s="116"/>
      <c r="D123" s="116"/>
      <c r="E123" s="116"/>
      <c r="F123" s="116"/>
      <c r="G123" s="116"/>
      <c r="H123" s="116"/>
      <c r="I123" s="116"/>
      <c r="J123" s="116"/>
      <c r="K123" s="116"/>
      <c r="L123" s="116"/>
      <c r="M123" s="116"/>
      <c r="N123" s="116"/>
    </row>
    <row r="124" spans="1:86" ht="15" hidden="1" thickBot="1" x14ac:dyDescent="0.35"/>
    <row r="125" spans="1:86" ht="15" hidden="1" thickBot="1" x14ac:dyDescent="0.35">
      <c r="C125" s="616" t="s">
        <v>125</v>
      </c>
      <c r="D125" s="613"/>
      <c r="E125" s="613"/>
      <c r="F125" s="613"/>
      <c r="G125" s="613"/>
      <c r="H125" s="613"/>
      <c r="I125" s="613"/>
      <c r="J125" s="613"/>
      <c r="K125" s="613"/>
      <c r="L125" s="613"/>
      <c r="M125" s="613"/>
      <c r="N125" s="614"/>
      <c r="O125" s="612" t="s">
        <v>125</v>
      </c>
      <c r="P125" s="613"/>
      <c r="Q125" s="613"/>
      <c r="R125" s="613"/>
      <c r="S125" s="613"/>
      <c r="T125" s="613"/>
      <c r="U125" s="613"/>
      <c r="V125" s="613"/>
      <c r="W125" s="613"/>
      <c r="X125" s="613"/>
      <c r="Y125" s="613"/>
      <c r="Z125" s="614"/>
      <c r="AA125" s="612" t="s">
        <v>125</v>
      </c>
      <c r="AB125" s="613"/>
      <c r="AC125" s="613"/>
      <c r="AD125" s="613"/>
      <c r="AE125" s="613"/>
      <c r="AF125" s="613"/>
      <c r="AG125" s="613"/>
      <c r="AH125" s="613"/>
      <c r="AI125" s="613"/>
      <c r="AJ125" s="613"/>
      <c r="AK125" s="613"/>
      <c r="AL125" s="614"/>
      <c r="AM125" s="612" t="s">
        <v>125</v>
      </c>
      <c r="AN125" s="613"/>
      <c r="AO125" s="613"/>
      <c r="AP125" s="613"/>
      <c r="AQ125" s="613"/>
      <c r="AR125" s="613"/>
      <c r="AS125" s="613"/>
      <c r="AT125" s="613"/>
      <c r="AU125" s="613"/>
      <c r="AV125" s="613"/>
      <c r="AW125" s="613"/>
      <c r="AX125" s="614"/>
      <c r="AY125" s="612" t="s">
        <v>125</v>
      </c>
      <c r="AZ125" s="613"/>
      <c r="BA125" s="613"/>
      <c r="BB125" s="613"/>
      <c r="BC125" s="613"/>
      <c r="BD125" s="613"/>
      <c r="BE125" s="613"/>
      <c r="BF125" s="613"/>
      <c r="BG125" s="613"/>
      <c r="BH125" s="613"/>
      <c r="BI125" s="613"/>
      <c r="BJ125" s="614"/>
      <c r="BK125" s="612" t="s">
        <v>125</v>
      </c>
      <c r="BL125" s="613"/>
      <c r="BM125" s="613"/>
      <c r="BN125" s="613"/>
      <c r="BO125" s="613"/>
      <c r="BP125" s="613"/>
      <c r="BQ125" s="613"/>
      <c r="BR125" s="613"/>
      <c r="BS125" s="613"/>
      <c r="BT125" s="613"/>
      <c r="BU125" s="613"/>
      <c r="BV125" s="614"/>
      <c r="BW125" s="612" t="s">
        <v>125</v>
      </c>
      <c r="BX125" s="613"/>
      <c r="BY125" s="613"/>
      <c r="BZ125" s="613"/>
      <c r="CA125" s="613"/>
      <c r="CB125" s="613"/>
      <c r="CC125" s="613"/>
      <c r="CD125" s="613"/>
      <c r="CE125" s="613"/>
      <c r="CF125" s="613"/>
      <c r="CG125" s="613"/>
      <c r="CH125" s="615"/>
    </row>
    <row r="126" spans="1:86" ht="15" hidden="1" thickBot="1" x14ac:dyDescent="0.35">
      <c r="A126" s="578" t="s">
        <v>126</v>
      </c>
      <c r="B126" s="310" t="s">
        <v>143</v>
      </c>
      <c r="C126" s="176">
        <f>C$4</f>
        <v>44927</v>
      </c>
      <c r="D126" s="176">
        <f t="shared" ref="D126:BO126" si="110">D$4</f>
        <v>44958</v>
      </c>
      <c r="E126" s="176">
        <f t="shared" si="110"/>
        <v>44986</v>
      </c>
      <c r="F126" s="176">
        <f t="shared" si="110"/>
        <v>45017</v>
      </c>
      <c r="G126" s="176">
        <f t="shared" si="110"/>
        <v>45047</v>
      </c>
      <c r="H126" s="176">
        <f t="shared" si="110"/>
        <v>45078</v>
      </c>
      <c r="I126" s="176">
        <f t="shared" si="110"/>
        <v>45108</v>
      </c>
      <c r="J126" s="176">
        <f t="shared" si="110"/>
        <v>45139</v>
      </c>
      <c r="K126" s="176">
        <f t="shared" si="110"/>
        <v>45170</v>
      </c>
      <c r="L126" s="176">
        <f t="shared" si="110"/>
        <v>45200</v>
      </c>
      <c r="M126" s="176">
        <f t="shared" si="110"/>
        <v>45231</v>
      </c>
      <c r="N126" s="176">
        <f t="shared" si="110"/>
        <v>45261</v>
      </c>
      <c r="O126" s="176">
        <f t="shared" si="110"/>
        <v>45292</v>
      </c>
      <c r="P126" s="176">
        <f t="shared" si="110"/>
        <v>45323</v>
      </c>
      <c r="Q126" s="176">
        <f t="shared" si="110"/>
        <v>45352</v>
      </c>
      <c r="R126" s="176">
        <f t="shared" si="110"/>
        <v>45383</v>
      </c>
      <c r="S126" s="176">
        <f t="shared" si="110"/>
        <v>45413</v>
      </c>
      <c r="T126" s="176">
        <f t="shared" si="110"/>
        <v>45444</v>
      </c>
      <c r="U126" s="176">
        <f t="shared" si="110"/>
        <v>45474</v>
      </c>
      <c r="V126" s="176">
        <f t="shared" si="110"/>
        <v>45505</v>
      </c>
      <c r="W126" s="176">
        <f t="shared" si="110"/>
        <v>45536</v>
      </c>
      <c r="X126" s="176">
        <f t="shared" si="110"/>
        <v>45566</v>
      </c>
      <c r="Y126" s="176">
        <f t="shared" si="110"/>
        <v>45597</v>
      </c>
      <c r="Z126" s="176">
        <f t="shared" si="110"/>
        <v>45627</v>
      </c>
      <c r="AA126" s="176">
        <f t="shared" si="110"/>
        <v>45658</v>
      </c>
      <c r="AB126" s="176">
        <f t="shared" si="110"/>
        <v>45689</v>
      </c>
      <c r="AC126" s="176">
        <f t="shared" si="110"/>
        <v>45717</v>
      </c>
      <c r="AD126" s="176">
        <f t="shared" si="110"/>
        <v>45748</v>
      </c>
      <c r="AE126" s="176">
        <f t="shared" si="110"/>
        <v>45778</v>
      </c>
      <c r="AF126" s="176">
        <f t="shared" si="110"/>
        <v>45809</v>
      </c>
      <c r="AG126" s="176">
        <f t="shared" si="110"/>
        <v>45839</v>
      </c>
      <c r="AH126" s="176">
        <f t="shared" si="110"/>
        <v>45870</v>
      </c>
      <c r="AI126" s="176">
        <f t="shared" si="110"/>
        <v>45901</v>
      </c>
      <c r="AJ126" s="176">
        <f t="shared" si="110"/>
        <v>45931</v>
      </c>
      <c r="AK126" s="176">
        <f t="shared" si="110"/>
        <v>45962</v>
      </c>
      <c r="AL126" s="176">
        <f t="shared" si="110"/>
        <v>45992</v>
      </c>
      <c r="AM126" s="176">
        <f t="shared" si="110"/>
        <v>46023</v>
      </c>
      <c r="AN126" s="176">
        <f t="shared" si="110"/>
        <v>46054</v>
      </c>
      <c r="AO126" s="176">
        <f t="shared" si="110"/>
        <v>46082</v>
      </c>
      <c r="AP126" s="176">
        <f t="shared" si="110"/>
        <v>46113</v>
      </c>
      <c r="AQ126" s="176">
        <f t="shared" si="110"/>
        <v>46143</v>
      </c>
      <c r="AR126" s="176">
        <f t="shared" si="110"/>
        <v>46174</v>
      </c>
      <c r="AS126" s="176">
        <f t="shared" si="110"/>
        <v>46204</v>
      </c>
      <c r="AT126" s="176">
        <f t="shared" si="110"/>
        <v>46235</v>
      </c>
      <c r="AU126" s="176">
        <f t="shared" si="110"/>
        <v>46266</v>
      </c>
      <c r="AV126" s="176">
        <f t="shared" si="110"/>
        <v>46296</v>
      </c>
      <c r="AW126" s="176">
        <f t="shared" si="110"/>
        <v>46327</v>
      </c>
      <c r="AX126" s="176">
        <f t="shared" si="110"/>
        <v>46357</v>
      </c>
      <c r="AY126" s="176">
        <f t="shared" si="110"/>
        <v>46388</v>
      </c>
      <c r="AZ126" s="176">
        <f t="shared" si="110"/>
        <v>46419</v>
      </c>
      <c r="BA126" s="176">
        <f t="shared" si="110"/>
        <v>46447</v>
      </c>
      <c r="BB126" s="176">
        <f t="shared" si="110"/>
        <v>46478</v>
      </c>
      <c r="BC126" s="176">
        <f t="shared" si="110"/>
        <v>46508</v>
      </c>
      <c r="BD126" s="176">
        <f t="shared" si="110"/>
        <v>46539</v>
      </c>
      <c r="BE126" s="176">
        <f t="shared" si="110"/>
        <v>46569</v>
      </c>
      <c r="BF126" s="176">
        <f t="shared" si="110"/>
        <v>46600</v>
      </c>
      <c r="BG126" s="176">
        <f t="shared" si="110"/>
        <v>46631</v>
      </c>
      <c r="BH126" s="176">
        <f t="shared" si="110"/>
        <v>46661</v>
      </c>
      <c r="BI126" s="176">
        <f t="shared" si="110"/>
        <v>46692</v>
      </c>
      <c r="BJ126" s="176">
        <f t="shared" si="110"/>
        <v>46722</v>
      </c>
      <c r="BK126" s="176">
        <f t="shared" si="110"/>
        <v>46753</v>
      </c>
      <c r="BL126" s="176">
        <f t="shared" si="110"/>
        <v>46784</v>
      </c>
      <c r="BM126" s="176">
        <f t="shared" si="110"/>
        <v>46813</v>
      </c>
      <c r="BN126" s="176">
        <f t="shared" si="110"/>
        <v>46844</v>
      </c>
      <c r="BO126" s="176">
        <f t="shared" si="110"/>
        <v>46874</v>
      </c>
      <c r="BP126" s="176">
        <f t="shared" ref="BP126:CH126" si="111">BP$4</f>
        <v>46905</v>
      </c>
      <c r="BQ126" s="176">
        <f t="shared" si="111"/>
        <v>46935</v>
      </c>
      <c r="BR126" s="176">
        <f t="shared" si="111"/>
        <v>46966</v>
      </c>
      <c r="BS126" s="176">
        <f t="shared" si="111"/>
        <v>46997</v>
      </c>
      <c r="BT126" s="176">
        <f t="shared" si="111"/>
        <v>47027</v>
      </c>
      <c r="BU126" s="176">
        <f t="shared" si="111"/>
        <v>47058</v>
      </c>
      <c r="BV126" s="176">
        <f t="shared" si="111"/>
        <v>47088</v>
      </c>
      <c r="BW126" s="176">
        <f t="shared" si="111"/>
        <v>47119</v>
      </c>
      <c r="BX126" s="176">
        <f t="shared" si="111"/>
        <v>47150</v>
      </c>
      <c r="BY126" s="176">
        <f t="shared" si="111"/>
        <v>47178</v>
      </c>
      <c r="BZ126" s="176">
        <f t="shared" si="111"/>
        <v>47209</v>
      </c>
      <c r="CA126" s="176">
        <f t="shared" si="111"/>
        <v>47239</v>
      </c>
      <c r="CB126" s="176">
        <f t="shared" si="111"/>
        <v>47270</v>
      </c>
      <c r="CC126" s="176">
        <f t="shared" si="111"/>
        <v>47300</v>
      </c>
      <c r="CD126" s="176">
        <f t="shared" si="111"/>
        <v>47331</v>
      </c>
      <c r="CE126" s="176">
        <f t="shared" si="111"/>
        <v>47362</v>
      </c>
      <c r="CF126" s="176">
        <f t="shared" si="111"/>
        <v>47392</v>
      </c>
      <c r="CG126" s="176">
        <f t="shared" si="111"/>
        <v>47423</v>
      </c>
      <c r="CH126" s="177">
        <f t="shared" si="111"/>
        <v>47453</v>
      </c>
    </row>
    <row r="127" spans="1:86" hidden="1" x14ac:dyDescent="0.3">
      <c r="A127" s="579"/>
      <c r="B127" s="288" t="s">
        <v>20</v>
      </c>
      <c r="C127" s="426">
        <f>'4M - SPS'!C127</f>
        <v>2.4010320670554129E-3</v>
      </c>
      <c r="D127" s="426">
        <f>'4M - SPS'!D127</f>
        <v>2.4658614444414456E-3</v>
      </c>
      <c r="E127" s="426">
        <f>'4M - SPS'!E127</f>
        <v>2.4663552230189505E-3</v>
      </c>
      <c r="F127" s="426">
        <f>'4M - SPS'!F127</f>
        <v>2.6618576910220812E-3</v>
      </c>
      <c r="G127" s="426">
        <f>'4M - SPS'!G127</f>
        <v>3.2351217899887503E-3</v>
      </c>
      <c r="H127" s="426">
        <f>'4M - SPS'!H127</f>
        <v>9.5463486409639135E-3</v>
      </c>
      <c r="I127" s="449">
        <f>'4M - SPS'!I127</f>
        <v>9.2204375274734379E-3</v>
      </c>
      <c r="J127" s="449">
        <f>'4M - SPS'!J127</f>
        <v>9.38284257001493E-3</v>
      </c>
      <c r="K127" s="449">
        <f>'4M - SPS'!K127</f>
        <v>9.0396007479847072E-3</v>
      </c>
      <c r="L127" s="449">
        <f>'4M - SPS'!L127</f>
        <v>3.1606178908365895E-3</v>
      </c>
      <c r="M127" s="449">
        <f>'4M - SPS'!M127</f>
        <v>3.2913030794887426E-3</v>
      </c>
      <c r="N127" s="449">
        <f>'4M - SPS'!N127</f>
        <v>2.2736736762909611E-3</v>
      </c>
      <c r="O127" s="449">
        <f>'4M - SPS'!O127</f>
        <v>2.5206392876862228E-3</v>
      </c>
      <c r="P127" s="449">
        <f>'4M - SPS'!P127</f>
        <v>2.6094049094805729E-3</v>
      </c>
      <c r="Q127" s="449">
        <f>'4M - SPS'!Q127</f>
        <v>2.6625093600977324E-3</v>
      </c>
      <c r="R127" s="449">
        <f>'4M - SPS'!R127</f>
        <v>2.8186873036299166E-3</v>
      </c>
      <c r="S127" s="449">
        <f>'4M - SPS'!S127</f>
        <v>3.4884703758569541E-3</v>
      </c>
      <c r="T127" s="449">
        <f>'4M - SPS'!T127</f>
        <v>1.0277104904642899E-2</v>
      </c>
      <c r="U127" s="449">
        <f>'4M - SPS'!U127</f>
        <v>9.2204375274734379E-3</v>
      </c>
      <c r="V127" s="449">
        <f>'4M - SPS'!V127</f>
        <v>9.38284257001493E-3</v>
      </c>
      <c r="W127" s="449">
        <f>'4M - SPS'!W127</f>
        <v>9.0396007479847072E-3</v>
      </c>
      <c r="X127" s="449">
        <f>'4M - SPS'!X127</f>
        <v>3.1606178908365895E-3</v>
      </c>
      <c r="Y127" s="449">
        <f>'4M - SPS'!Y127</f>
        <v>3.2913030794887426E-3</v>
      </c>
      <c r="Z127" s="449">
        <f>'4M - SPS'!Z127</f>
        <v>2.2736736762909611E-3</v>
      </c>
      <c r="AA127" s="449">
        <f>'4M - SPS'!AA127</f>
        <v>2.5206392876862228E-3</v>
      </c>
      <c r="AB127" s="449">
        <f>'4M - SPS'!AB127</f>
        <v>2.6094049094805729E-3</v>
      </c>
      <c r="AC127" s="449">
        <f>'4M - SPS'!AC127</f>
        <v>2.6625093600977324E-3</v>
      </c>
      <c r="AD127" s="449">
        <f>'4M - SPS'!AD127</f>
        <v>2.8186873036299166E-3</v>
      </c>
      <c r="AE127" s="449">
        <f>'4M - SPS'!AE127</f>
        <v>3.4884703758569541E-3</v>
      </c>
      <c r="AF127" s="449">
        <f>'4M - SPS'!AF127</f>
        <v>1.0277104904642899E-2</v>
      </c>
      <c r="AG127" s="449">
        <f>'4M - SPS'!AG127</f>
        <v>9.2204375274734379E-3</v>
      </c>
      <c r="AH127" s="449">
        <f>'4M - SPS'!AH127</f>
        <v>9.38284257001493E-3</v>
      </c>
      <c r="AI127" s="449">
        <f>'4M - SPS'!AI127</f>
        <v>9.0396007479847072E-3</v>
      </c>
      <c r="AJ127" s="449">
        <f>'4M - SPS'!AJ127</f>
        <v>3.1606178908365895E-3</v>
      </c>
      <c r="AK127" s="449">
        <f>'4M - SPS'!AK127</f>
        <v>3.2913030794887426E-3</v>
      </c>
      <c r="AL127" s="449">
        <f>'4M - SPS'!AL127</f>
        <v>2.2736736762909611E-3</v>
      </c>
      <c r="AM127" s="449">
        <f>'4M - SPS'!AM127</f>
        <v>2.5206392876862228E-3</v>
      </c>
      <c r="AN127" s="449">
        <f>'4M - SPS'!AN127</f>
        <v>2.6094049094805729E-3</v>
      </c>
      <c r="AO127" s="449">
        <f>'4M - SPS'!AO127</f>
        <v>2.6625093600977324E-3</v>
      </c>
      <c r="AP127" s="449">
        <f>'4M - SPS'!AP127</f>
        <v>2.8186873036299166E-3</v>
      </c>
      <c r="AQ127" s="449">
        <f>'4M - SPS'!AQ127</f>
        <v>3.4884703758569541E-3</v>
      </c>
      <c r="AR127" s="449">
        <f>'4M - SPS'!AR127</f>
        <v>1.0277104904642899E-2</v>
      </c>
      <c r="AS127" s="449">
        <f>'4M - SPS'!AS127</f>
        <v>9.2204375274734379E-3</v>
      </c>
      <c r="AT127" s="449">
        <f>'4M - SPS'!AT127</f>
        <v>9.38284257001493E-3</v>
      </c>
      <c r="AU127" s="449">
        <f>'4M - SPS'!AU127</f>
        <v>9.0396007479847072E-3</v>
      </c>
      <c r="AV127" s="449">
        <f>'4M - SPS'!AV127</f>
        <v>3.1606178908365895E-3</v>
      </c>
      <c r="AW127" s="449">
        <f>'4M - SPS'!AW127</f>
        <v>3.2913030794887426E-3</v>
      </c>
      <c r="AX127" s="449">
        <f>'4M - SPS'!AX127</f>
        <v>2.2736736762909611E-3</v>
      </c>
      <c r="AY127" s="449">
        <f>'4M - SPS'!AY127</f>
        <v>2.5206392876862228E-3</v>
      </c>
      <c r="AZ127" s="449">
        <f>'4M - SPS'!AZ127</f>
        <v>2.6094049094805729E-3</v>
      </c>
      <c r="BA127" s="449">
        <f>'4M - SPS'!BA127</f>
        <v>2.6625093600977324E-3</v>
      </c>
      <c r="BB127" s="449">
        <f>'4M - SPS'!BB127</f>
        <v>2.8186873036299166E-3</v>
      </c>
      <c r="BC127" s="449">
        <f>'4M - SPS'!BC127</f>
        <v>3.4884703758569541E-3</v>
      </c>
      <c r="BD127" s="449">
        <f>'4M - SPS'!BD127</f>
        <v>1.0277104904642899E-2</v>
      </c>
      <c r="BE127" s="449">
        <f>'4M - SPS'!BE127</f>
        <v>9.2204375274734379E-3</v>
      </c>
      <c r="BF127" s="449">
        <f>'4M - SPS'!BF127</f>
        <v>9.38284257001493E-3</v>
      </c>
      <c r="BG127" s="449">
        <f>'4M - SPS'!BG127</f>
        <v>9.0396007479847072E-3</v>
      </c>
      <c r="BH127" s="449">
        <f>'4M - SPS'!BH127</f>
        <v>3.1606178908365895E-3</v>
      </c>
      <c r="BI127" s="449">
        <f>'4M - SPS'!BI127</f>
        <v>3.2913030794887426E-3</v>
      </c>
      <c r="BJ127" s="449">
        <f>'4M - SPS'!BJ127</f>
        <v>2.2736736762909611E-3</v>
      </c>
      <c r="BK127" s="449">
        <f>'4M - SPS'!BK127</f>
        <v>2.5206392876862228E-3</v>
      </c>
      <c r="BL127" s="449">
        <f>'4M - SPS'!BL127</f>
        <v>2.6094049094805729E-3</v>
      </c>
      <c r="BM127" s="449">
        <f>'4M - SPS'!BM127</f>
        <v>2.6625093600977324E-3</v>
      </c>
      <c r="BN127" s="449">
        <f>'4M - SPS'!BN127</f>
        <v>2.8186873036299166E-3</v>
      </c>
      <c r="BO127" s="449">
        <f>'4M - SPS'!BO127</f>
        <v>3.4884703758569541E-3</v>
      </c>
      <c r="BP127" s="449">
        <f>'4M - SPS'!BP127</f>
        <v>1.0277104904642899E-2</v>
      </c>
      <c r="BQ127" s="449">
        <f>'4M - SPS'!BQ127</f>
        <v>9.2204375274734379E-3</v>
      </c>
      <c r="BR127" s="449">
        <f>'4M - SPS'!BR127</f>
        <v>9.38284257001493E-3</v>
      </c>
      <c r="BS127" s="449">
        <f>'4M - SPS'!BS127</f>
        <v>9.0396007479847072E-3</v>
      </c>
      <c r="BT127" s="449">
        <f>'4M - SPS'!BT127</f>
        <v>3.1606178908365895E-3</v>
      </c>
      <c r="BU127" s="449">
        <f>'4M - SPS'!BU127</f>
        <v>3.2913030794887426E-3</v>
      </c>
      <c r="BV127" s="449">
        <f>'4M - SPS'!BV127</f>
        <v>2.2736736762909611E-3</v>
      </c>
      <c r="BW127" s="449">
        <f>'4M - SPS'!BW127</f>
        <v>2.5206392876862228E-3</v>
      </c>
      <c r="BX127" s="449">
        <f>'4M - SPS'!BX127</f>
        <v>2.6094049094805729E-3</v>
      </c>
      <c r="BY127" s="449">
        <f>'4M - SPS'!BY127</f>
        <v>2.6625093600977324E-3</v>
      </c>
      <c r="BZ127" s="449">
        <f>'4M - SPS'!BZ127</f>
        <v>2.8186873036299166E-3</v>
      </c>
      <c r="CA127" s="449">
        <f>'4M - SPS'!CA127</f>
        <v>3.4884703758569541E-3</v>
      </c>
      <c r="CB127" s="449">
        <f>'4M - SPS'!CB127</f>
        <v>1.0277104904642899E-2</v>
      </c>
      <c r="CC127" s="449">
        <f>'4M - SPS'!CC127</f>
        <v>9.2204375274734379E-3</v>
      </c>
      <c r="CD127" s="449">
        <f>'4M - SPS'!CD127</f>
        <v>9.38284257001493E-3</v>
      </c>
      <c r="CE127" s="449">
        <f>'4M - SPS'!CE127</f>
        <v>9.0396007479847072E-3</v>
      </c>
      <c r="CF127" s="449">
        <f>'4M - SPS'!CF127</f>
        <v>3.1606178908365895E-3</v>
      </c>
      <c r="CG127" s="449">
        <f>'4M - SPS'!CG127</f>
        <v>3.2913030794887426E-3</v>
      </c>
      <c r="CH127" s="449">
        <f>'4M - SPS'!CH127</f>
        <v>2.2736736762909611E-3</v>
      </c>
    </row>
    <row r="128" spans="1:86" hidden="1" x14ac:dyDescent="0.3">
      <c r="A128" s="579"/>
      <c r="B128" s="288" t="s">
        <v>0</v>
      </c>
      <c r="C128" s="426">
        <f>'4M - SPS'!C128</f>
        <v>3.9566344268990262E-3</v>
      </c>
      <c r="D128" s="426">
        <f>'4M - SPS'!D128</f>
        <v>3.5176333574623809E-3</v>
      </c>
      <c r="E128" s="426">
        <f>'4M - SPS'!E128</f>
        <v>3.5869594089475093E-3</v>
      </c>
      <c r="F128" s="426">
        <f>'4M - SPS'!F128</f>
        <v>2.4466934737691118E-3</v>
      </c>
      <c r="G128" s="426">
        <f>'4M - SPS'!G128</f>
        <v>5.5928870581329381E-3</v>
      </c>
      <c r="H128" s="426">
        <f>'4M - SPS'!H128</f>
        <v>1.6763782272094924E-2</v>
      </c>
      <c r="I128" s="449">
        <f>'4M - SPS'!I128</f>
        <v>1.4675867510337476E-2</v>
      </c>
      <c r="J128" s="449">
        <f>'4M - SPS'!J128</f>
        <v>1.6014393668506627E-2</v>
      </c>
      <c r="K128" s="449">
        <f>'4M - SPS'!K128</f>
        <v>1.6905592992344596E-2</v>
      </c>
      <c r="L128" s="449">
        <f>'4M - SPS'!L128</f>
        <v>3.3223337421884975E-3</v>
      </c>
      <c r="M128" s="449">
        <f>'4M - SPS'!M128</f>
        <v>3.0404397692707871E-3</v>
      </c>
      <c r="N128" s="449">
        <f>'4M - SPS'!N128</f>
        <v>3.2052956962383477E-3</v>
      </c>
      <c r="O128" s="449">
        <f>'4M - SPS'!O128</f>
        <v>4.1692768850366182E-3</v>
      </c>
      <c r="P128" s="449">
        <f>'4M - SPS'!P128</f>
        <v>3.7264894681143467E-3</v>
      </c>
      <c r="Q128" s="449">
        <f>'4M - SPS'!Q128</f>
        <v>3.8763402217987103E-3</v>
      </c>
      <c r="R128" s="449">
        <f>'4M - SPS'!R128</f>
        <v>2.5766990633745573E-3</v>
      </c>
      <c r="S128" s="449">
        <f>'4M - SPS'!S128</f>
        <v>6.0374752687771217E-3</v>
      </c>
      <c r="T128" s="449">
        <f>'4M - SPS'!T128</f>
        <v>1.8064643358666917E-2</v>
      </c>
      <c r="U128" s="449">
        <f>'4M - SPS'!U128</f>
        <v>1.4675867510337476E-2</v>
      </c>
      <c r="V128" s="449">
        <f>'4M - SPS'!V128</f>
        <v>1.6014393668506627E-2</v>
      </c>
      <c r="W128" s="449">
        <f>'4M - SPS'!W128</f>
        <v>1.6905592992344596E-2</v>
      </c>
      <c r="X128" s="449">
        <f>'4M - SPS'!X128</f>
        <v>3.3223337421884975E-3</v>
      </c>
      <c r="Y128" s="449">
        <f>'4M - SPS'!Y128</f>
        <v>3.0404397692707871E-3</v>
      </c>
      <c r="Z128" s="449">
        <f>'4M - SPS'!Z128</f>
        <v>3.2052956962383477E-3</v>
      </c>
      <c r="AA128" s="449">
        <f>'4M - SPS'!AA128</f>
        <v>4.1692768850366182E-3</v>
      </c>
      <c r="AB128" s="449">
        <f>'4M - SPS'!AB128</f>
        <v>3.7264894681143467E-3</v>
      </c>
      <c r="AC128" s="449">
        <f>'4M - SPS'!AC128</f>
        <v>3.8763402217987103E-3</v>
      </c>
      <c r="AD128" s="449">
        <f>'4M - SPS'!AD128</f>
        <v>2.5766990633745573E-3</v>
      </c>
      <c r="AE128" s="449">
        <f>'4M - SPS'!AE128</f>
        <v>6.0374752687771217E-3</v>
      </c>
      <c r="AF128" s="449">
        <f>'4M - SPS'!AF128</f>
        <v>1.8064643358666917E-2</v>
      </c>
      <c r="AG128" s="449">
        <f>'4M - SPS'!AG128</f>
        <v>1.4675867510337476E-2</v>
      </c>
      <c r="AH128" s="449">
        <f>'4M - SPS'!AH128</f>
        <v>1.6014393668506627E-2</v>
      </c>
      <c r="AI128" s="449">
        <f>'4M - SPS'!AI128</f>
        <v>1.6905592992344596E-2</v>
      </c>
      <c r="AJ128" s="449">
        <f>'4M - SPS'!AJ128</f>
        <v>3.3223337421884975E-3</v>
      </c>
      <c r="AK128" s="449">
        <f>'4M - SPS'!AK128</f>
        <v>3.0404397692707871E-3</v>
      </c>
      <c r="AL128" s="449">
        <f>'4M - SPS'!AL128</f>
        <v>3.2052956962383477E-3</v>
      </c>
      <c r="AM128" s="449">
        <f>'4M - SPS'!AM128</f>
        <v>4.1692768850366182E-3</v>
      </c>
      <c r="AN128" s="449">
        <f>'4M - SPS'!AN128</f>
        <v>3.7264894681143467E-3</v>
      </c>
      <c r="AO128" s="449">
        <f>'4M - SPS'!AO128</f>
        <v>3.8763402217987103E-3</v>
      </c>
      <c r="AP128" s="449">
        <f>'4M - SPS'!AP128</f>
        <v>2.5766990633745573E-3</v>
      </c>
      <c r="AQ128" s="449">
        <f>'4M - SPS'!AQ128</f>
        <v>6.0374752687771217E-3</v>
      </c>
      <c r="AR128" s="449">
        <f>'4M - SPS'!AR128</f>
        <v>1.8064643358666917E-2</v>
      </c>
      <c r="AS128" s="449">
        <f>'4M - SPS'!AS128</f>
        <v>1.4675867510337476E-2</v>
      </c>
      <c r="AT128" s="449">
        <f>'4M - SPS'!AT128</f>
        <v>1.6014393668506627E-2</v>
      </c>
      <c r="AU128" s="449">
        <f>'4M - SPS'!AU128</f>
        <v>1.6905592992344596E-2</v>
      </c>
      <c r="AV128" s="449">
        <f>'4M - SPS'!AV128</f>
        <v>3.3223337421884975E-3</v>
      </c>
      <c r="AW128" s="449">
        <f>'4M - SPS'!AW128</f>
        <v>3.0404397692707871E-3</v>
      </c>
      <c r="AX128" s="449">
        <f>'4M - SPS'!AX128</f>
        <v>3.2052956962383477E-3</v>
      </c>
      <c r="AY128" s="449">
        <f>'4M - SPS'!AY128</f>
        <v>4.1692768850366182E-3</v>
      </c>
      <c r="AZ128" s="449">
        <f>'4M - SPS'!AZ128</f>
        <v>3.7264894681143467E-3</v>
      </c>
      <c r="BA128" s="449">
        <f>'4M - SPS'!BA128</f>
        <v>3.8763402217987103E-3</v>
      </c>
      <c r="BB128" s="449">
        <f>'4M - SPS'!BB128</f>
        <v>2.5766990633745573E-3</v>
      </c>
      <c r="BC128" s="449">
        <f>'4M - SPS'!BC128</f>
        <v>6.0374752687771217E-3</v>
      </c>
      <c r="BD128" s="449">
        <f>'4M - SPS'!BD128</f>
        <v>1.8064643358666917E-2</v>
      </c>
      <c r="BE128" s="449">
        <f>'4M - SPS'!BE128</f>
        <v>1.4675867510337476E-2</v>
      </c>
      <c r="BF128" s="449">
        <f>'4M - SPS'!BF128</f>
        <v>1.6014393668506627E-2</v>
      </c>
      <c r="BG128" s="449">
        <f>'4M - SPS'!BG128</f>
        <v>1.6905592992344596E-2</v>
      </c>
      <c r="BH128" s="449">
        <f>'4M - SPS'!BH128</f>
        <v>3.3223337421884975E-3</v>
      </c>
      <c r="BI128" s="449">
        <f>'4M - SPS'!BI128</f>
        <v>3.0404397692707871E-3</v>
      </c>
      <c r="BJ128" s="449">
        <f>'4M - SPS'!BJ128</f>
        <v>3.2052956962383477E-3</v>
      </c>
      <c r="BK128" s="449">
        <f>'4M - SPS'!BK128</f>
        <v>4.1692768850366182E-3</v>
      </c>
      <c r="BL128" s="449">
        <f>'4M - SPS'!BL128</f>
        <v>3.7264894681143467E-3</v>
      </c>
      <c r="BM128" s="449">
        <f>'4M - SPS'!BM128</f>
        <v>3.8763402217987103E-3</v>
      </c>
      <c r="BN128" s="449">
        <f>'4M - SPS'!BN128</f>
        <v>2.5766990633745573E-3</v>
      </c>
      <c r="BO128" s="449">
        <f>'4M - SPS'!BO128</f>
        <v>6.0374752687771217E-3</v>
      </c>
      <c r="BP128" s="449">
        <f>'4M - SPS'!BP128</f>
        <v>1.8064643358666917E-2</v>
      </c>
      <c r="BQ128" s="449">
        <f>'4M - SPS'!BQ128</f>
        <v>1.4675867510337476E-2</v>
      </c>
      <c r="BR128" s="449">
        <f>'4M - SPS'!BR128</f>
        <v>1.6014393668506627E-2</v>
      </c>
      <c r="BS128" s="449">
        <f>'4M - SPS'!BS128</f>
        <v>1.6905592992344596E-2</v>
      </c>
      <c r="BT128" s="449">
        <f>'4M - SPS'!BT128</f>
        <v>3.3223337421884975E-3</v>
      </c>
      <c r="BU128" s="449">
        <f>'4M - SPS'!BU128</f>
        <v>3.0404397692707871E-3</v>
      </c>
      <c r="BV128" s="449">
        <f>'4M - SPS'!BV128</f>
        <v>3.2052956962383477E-3</v>
      </c>
      <c r="BW128" s="449">
        <f>'4M - SPS'!BW128</f>
        <v>4.1692768850366182E-3</v>
      </c>
      <c r="BX128" s="449">
        <f>'4M - SPS'!BX128</f>
        <v>3.7264894681143467E-3</v>
      </c>
      <c r="BY128" s="449">
        <f>'4M - SPS'!BY128</f>
        <v>3.8763402217987103E-3</v>
      </c>
      <c r="BZ128" s="449">
        <f>'4M - SPS'!BZ128</f>
        <v>2.5766990633745573E-3</v>
      </c>
      <c r="CA128" s="449">
        <f>'4M - SPS'!CA128</f>
        <v>6.0374752687771217E-3</v>
      </c>
      <c r="CB128" s="449">
        <f>'4M - SPS'!CB128</f>
        <v>1.8064643358666917E-2</v>
      </c>
      <c r="CC128" s="449">
        <f>'4M - SPS'!CC128</f>
        <v>1.4675867510337476E-2</v>
      </c>
      <c r="CD128" s="449">
        <f>'4M - SPS'!CD128</f>
        <v>1.6014393668506627E-2</v>
      </c>
      <c r="CE128" s="449">
        <f>'4M - SPS'!CE128</f>
        <v>1.6905592992344596E-2</v>
      </c>
      <c r="CF128" s="449">
        <f>'4M - SPS'!CF128</f>
        <v>3.3223337421884975E-3</v>
      </c>
      <c r="CG128" s="449">
        <f>'4M - SPS'!CG128</f>
        <v>3.0404397692707871E-3</v>
      </c>
      <c r="CH128" s="449">
        <f>'4M - SPS'!CH128</f>
        <v>3.2052956962383477E-3</v>
      </c>
    </row>
    <row r="129" spans="1:86" hidden="1" x14ac:dyDescent="0.3">
      <c r="A129" s="579"/>
      <c r="B129" s="288" t="s">
        <v>21</v>
      </c>
      <c r="C129" s="426">
        <f>'4M - SPS'!C129</f>
        <v>2.3191431482804561E-3</v>
      </c>
      <c r="D129" s="426">
        <f>'4M - SPS'!D129</f>
        <v>2.4881768341410556E-3</v>
      </c>
      <c r="E129" s="426">
        <f>'4M - SPS'!E129</f>
        <v>3.0900184092566029E-3</v>
      </c>
      <c r="F129" s="426">
        <f>'4M - SPS'!F129</f>
        <v>3.6647229932064243E-3</v>
      </c>
      <c r="G129" s="426">
        <f>'4M - SPS'!G129</f>
        <v>3.9001967425907141E-3</v>
      </c>
      <c r="H129" s="426">
        <f>'4M - SPS'!H129</f>
        <v>1.1741180923042509E-2</v>
      </c>
      <c r="I129" s="449">
        <f>'4M - SPS'!I129</f>
        <v>1.1066439775475291E-2</v>
      </c>
      <c r="J129" s="449">
        <f>'4M - SPS'!J129</f>
        <v>1.1551312608874764E-2</v>
      </c>
      <c r="K129" s="449">
        <f>'4M - SPS'!K129</f>
        <v>1.0907027801026845E-2</v>
      </c>
      <c r="L129" s="449">
        <f>'4M - SPS'!L129</f>
        <v>3.8022208464511746E-3</v>
      </c>
      <c r="M129" s="449">
        <f>'4M - SPS'!M129</f>
        <v>3.983616090822921E-3</v>
      </c>
      <c r="N129" s="449">
        <f>'4M - SPS'!N129</f>
        <v>2.2921215203200737E-3</v>
      </c>
      <c r="O129" s="449">
        <f>'4M - SPS'!O129</f>
        <v>2.4321966640706207E-3</v>
      </c>
      <c r="P129" s="449">
        <f>'4M - SPS'!P129</f>
        <v>2.6321534960047515E-3</v>
      </c>
      <c r="Q129" s="449">
        <f>'4M - SPS'!Q129</f>
        <v>3.343031587303571E-3</v>
      </c>
      <c r="R129" s="449">
        <f>'4M - SPS'!R129</f>
        <v>3.894447753643759E-3</v>
      </c>
      <c r="S129" s="449">
        <f>'4M - SPS'!S129</f>
        <v>4.2121225341183359E-3</v>
      </c>
      <c r="T129" s="449">
        <f>'4M - SPS'!T129</f>
        <v>1.2644153271365446E-2</v>
      </c>
      <c r="U129" s="449">
        <f>'4M - SPS'!U129</f>
        <v>1.1066439775475291E-2</v>
      </c>
      <c r="V129" s="449">
        <f>'4M - SPS'!V129</f>
        <v>1.1551312608874764E-2</v>
      </c>
      <c r="W129" s="449">
        <f>'4M - SPS'!W129</f>
        <v>1.0907027801026845E-2</v>
      </c>
      <c r="X129" s="449">
        <f>'4M - SPS'!X129</f>
        <v>3.8022208464511746E-3</v>
      </c>
      <c r="Y129" s="449">
        <f>'4M - SPS'!Y129</f>
        <v>3.983616090822921E-3</v>
      </c>
      <c r="Z129" s="449">
        <f>'4M - SPS'!Z129</f>
        <v>2.2921215203200737E-3</v>
      </c>
      <c r="AA129" s="449">
        <f>'4M - SPS'!AA129</f>
        <v>2.4321966640706207E-3</v>
      </c>
      <c r="AB129" s="449">
        <f>'4M - SPS'!AB129</f>
        <v>2.6321534960047515E-3</v>
      </c>
      <c r="AC129" s="449">
        <f>'4M - SPS'!AC129</f>
        <v>3.343031587303571E-3</v>
      </c>
      <c r="AD129" s="449">
        <f>'4M - SPS'!AD129</f>
        <v>3.894447753643759E-3</v>
      </c>
      <c r="AE129" s="449">
        <f>'4M - SPS'!AE129</f>
        <v>4.2121225341183359E-3</v>
      </c>
      <c r="AF129" s="449">
        <f>'4M - SPS'!AF129</f>
        <v>1.2644153271365446E-2</v>
      </c>
      <c r="AG129" s="449">
        <f>'4M - SPS'!AG129</f>
        <v>1.1066439775475291E-2</v>
      </c>
      <c r="AH129" s="449">
        <f>'4M - SPS'!AH129</f>
        <v>1.1551312608874764E-2</v>
      </c>
      <c r="AI129" s="449">
        <f>'4M - SPS'!AI129</f>
        <v>1.0907027801026845E-2</v>
      </c>
      <c r="AJ129" s="449">
        <f>'4M - SPS'!AJ129</f>
        <v>3.8022208464511746E-3</v>
      </c>
      <c r="AK129" s="449">
        <f>'4M - SPS'!AK129</f>
        <v>3.983616090822921E-3</v>
      </c>
      <c r="AL129" s="449">
        <f>'4M - SPS'!AL129</f>
        <v>2.2921215203200737E-3</v>
      </c>
      <c r="AM129" s="449">
        <f>'4M - SPS'!AM129</f>
        <v>2.4321966640706207E-3</v>
      </c>
      <c r="AN129" s="449">
        <f>'4M - SPS'!AN129</f>
        <v>2.6321534960047515E-3</v>
      </c>
      <c r="AO129" s="449">
        <f>'4M - SPS'!AO129</f>
        <v>3.343031587303571E-3</v>
      </c>
      <c r="AP129" s="449">
        <f>'4M - SPS'!AP129</f>
        <v>3.894447753643759E-3</v>
      </c>
      <c r="AQ129" s="449">
        <f>'4M - SPS'!AQ129</f>
        <v>4.2121225341183359E-3</v>
      </c>
      <c r="AR129" s="449">
        <f>'4M - SPS'!AR129</f>
        <v>1.2644153271365446E-2</v>
      </c>
      <c r="AS129" s="449">
        <f>'4M - SPS'!AS129</f>
        <v>1.1066439775475291E-2</v>
      </c>
      <c r="AT129" s="449">
        <f>'4M - SPS'!AT129</f>
        <v>1.1551312608874764E-2</v>
      </c>
      <c r="AU129" s="449">
        <f>'4M - SPS'!AU129</f>
        <v>1.0907027801026845E-2</v>
      </c>
      <c r="AV129" s="449">
        <f>'4M - SPS'!AV129</f>
        <v>3.8022208464511746E-3</v>
      </c>
      <c r="AW129" s="449">
        <f>'4M - SPS'!AW129</f>
        <v>3.983616090822921E-3</v>
      </c>
      <c r="AX129" s="449">
        <f>'4M - SPS'!AX129</f>
        <v>2.2921215203200737E-3</v>
      </c>
      <c r="AY129" s="449">
        <f>'4M - SPS'!AY129</f>
        <v>2.4321966640706207E-3</v>
      </c>
      <c r="AZ129" s="449">
        <f>'4M - SPS'!AZ129</f>
        <v>2.6321534960047515E-3</v>
      </c>
      <c r="BA129" s="449">
        <f>'4M - SPS'!BA129</f>
        <v>3.343031587303571E-3</v>
      </c>
      <c r="BB129" s="449">
        <f>'4M - SPS'!BB129</f>
        <v>3.894447753643759E-3</v>
      </c>
      <c r="BC129" s="449">
        <f>'4M - SPS'!BC129</f>
        <v>4.2121225341183359E-3</v>
      </c>
      <c r="BD129" s="449">
        <f>'4M - SPS'!BD129</f>
        <v>1.2644153271365446E-2</v>
      </c>
      <c r="BE129" s="449">
        <f>'4M - SPS'!BE129</f>
        <v>1.1066439775475291E-2</v>
      </c>
      <c r="BF129" s="449">
        <f>'4M - SPS'!BF129</f>
        <v>1.1551312608874764E-2</v>
      </c>
      <c r="BG129" s="449">
        <f>'4M - SPS'!BG129</f>
        <v>1.0907027801026845E-2</v>
      </c>
      <c r="BH129" s="449">
        <f>'4M - SPS'!BH129</f>
        <v>3.8022208464511746E-3</v>
      </c>
      <c r="BI129" s="449">
        <f>'4M - SPS'!BI129</f>
        <v>3.983616090822921E-3</v>
      </c>
      <c r="BJ129" s="449">
        <f>'4M - SPS'!BJ129</f>
        <v>2.2921215203200737E-3</v>
      </c>
      <c r="BK129" s="449">
        <f>'4M - SPS'!BK129</f>
        <v>2.4321966640706207E-3</v>
      </c>
      <c r="BL129" s="449">
        <f>'4M - SPS'!BL129</f>
        <v>2.6321534960047515E-3</v>
      </c>
      <c r="BM129" s="449">
        <f>'4M - SPS'!BM129</f>
        <v>3.343031587303571E-3</v>
      </c>
      <c r="BN129" s="449">
        <f>'4M - SPS'!BN129</f>
        <v>3.894447753643759E-3</v>
      </c>
      <c r="BO129" s="449">
        <f>'4M - SPS'!BO129</f>
        <v>4.2121225341183359E-3</v>
      </c>
      <c r="BP129" s="449">
        <f>'4M - SPS'!BP129</f>
        <v>1.2644153271365446E-2</v>
      </c>
      <c r="BQ129" s="449">
        <f>'4M - SPS'!BQ129</f>
        <v>1.1066439775475291E-2</v>
      </c>
      <c r="BR129" s="449">
        <f>'4M - SPS'!BR129</f>
        <v>1.1551312608874764E-2</v>
      </c>
      <c r="BS129" s="449">
        <f>'4M - SPS'!BS129</f>
        <v>1.0907027801026845E-2</v>
      </c>
      <c r="BT129" s="449">
        <f>'4M - SPS'!BT129</f>
        <v>3.8022208464511746E-3</v>
      </c>
      <c r="BU129" s="449">
        <f>'4M - SPS'!BU129</f>
        <v>3.983616090822921E-3</v>
      </c>
      <c r="BV129" s="449">
        <f>'4M - SPS'!BV129</f>
        <v>2.2921215203200737E-3</v>
      </c>
      <c r="BW129" s="449">
        <f>'4M - SPS'!BW129</f>
        <v>2.4321966640706207E-3</v>
      </c>
      <c r="BX129" s="449">
        <f>'4M - SPS'!BX129</f>
        <v>2.6321534960047515E-3</v>
      </c>
      <c r="BY129" s="449">
        <f>'4M - SPS'!BY129</f>
        <v>3.343031587303571E-3</v>
      </c>
      <c r="BZ129" s="449">
        <f>'4M - SPS'!BZ129</f>
        <v>3.894447753643759E-3</v>
      </c>
      <c r="CA129" s="449">
        <f>'4M - SPS'!CA129</f>
        <v>4.2121225341183359E-3</v>
      </c>
      <c r="CB129" s="449">
        <f>'4M - SPS'!CB129</f>
        <v>1.2644153271365446E-2</v>
      </c>
      <c r="CC129" s="449">
        <f>'4M - SPS'!CC129</f>
        <v>1.1066439775475291E-2</v>
      </c>
      <c r="CD129" s="449">
        <f>'4M - SPS'!CD129</f>
        <v>1.1551312608874764E-2</v>
      </c>
      <c r="CE129" s="449">
        <f>'4M - SPS'!CE129</f>
        <v>1.0907027801026845E-2</v>
      </c>
      <c r="CF129" s="449">
        <f>'4M - SPS'!CF129</f>
        <v>3.8022208464511746E-3</v>
      </c>
      <c r="CG129" s="449">
        <f>'4M - SPS'!CG129</f>
        <v>3.983616090822921E-3</v>
      </c>
      <c r="CH129" s="449">
        <f>'4M - SPS'!CH129</f>
        <v>2.2921215203200737E-3</v>
      </c>
    </row>
    <row r="130" spans="1:86" hidden="1" x14ac:dyDescent="0.3">
      <c r="A130" s="579"/>
      <c r="B130" s="288" t="s">
        <v>1</v>
      </c>
      <c r="C130" s="426">
        <f>'4M - SPS'!C130</f>
        <v>0</v>
      </c>
      <c r="D130" s="426">
        <f>'4M - SPS'!D130</f>
        <v>0</v>
      </c>
      <c r="E130" s="426">
        <f>'4M - SPS'!E130</f>
        <v>0</v>
      </c>
      <c r="F130" s="426">
        <f>'4M - SPS'!F130</f>
        <v>3.3809889248351661E-3</v>
      </c>
      <c r="G130" s="426">
        <f>'4M - SPS'!G130</f>
        <v>8.3279178840841919E-3</v>
      </c>
      <c r="H130" s="426">
        <f>'4M - SPS'!H130</f>
        <v>1.7139659200574055E-2</v>
      </c>
      <c r="I130" s="449">
        <f>'4M - SPS'!I130</f>
        <v>1.4845675490640056E-2</v>
      </c>
      <c r="J130" s="449">
        <f>'4M - SPS'!J130</f>
        <v>1.6243887988609765E-2</v>
      </c>
      <c r="K130" s="449">
        <f>'4M - SPS'!K130</f>
        <v>1.856049099795027E-2</v>
      </c>
      <c r="L130" s="449">
        <f>'4M - SPS'!L130</f>
        <v>3.5671547275583052E-3</v>
      </c>
      <c r="M130" s="449">
        <f>'4M - SPS'!M130</f>
        <v>0</v>
      </c>
      <c r="N130" s="449">
        <f>'4M - SPS'!N130</f>
        <v>0</v>
      </c>
      <c r="O130" s="449">
        <f>'4M - SPS'!O130</f>
        <v>0</v>
      </c>
      <c r="P130" s="449">
        <f>'4M - SPS'!P130</f>
        <v>0</v>
      </c>
      <c r="Q130" s="449">
        <f>'4M - SPS'!Q130</f>
        <v>0</v>
      </c>
      <c r="R130" s="449">
        <f>'4M - SPS'!R130</f>
        <v>3.5624725755516919E-3</v>
      </c>
      <c r="S130" s="449">
        <f>'4M - SPS'!S130</f>
        <v>9.0035761152261768E-3</v>
      </c>
      <c r="T130" s="449">
        <f>'4M - SPS'!T130</f>
        <v>1.8470548328914174E-2</v>
      </c>
      <c r="U130" s="449">
        <f>'4M - SPS'!U130</f>
        <v>1.4845675490640056E-2</v>
      </c>
      <c r="V130" s="449">
        <f>'4M - SPS'!V130</f>
        <v>1.6243887988609765E-2</v>
      </c>
      <c r="W130" s="449">
        <f>'4M - SPS'!W130</f>
        <v>1.856049099795027E-2</v>
      </c>
      <c r="X130" s="449">
        <f>'4M - SPS'!X130</f>
        <v>3.5671547275583052E-3</v>
      </c>
      <c r="Y130" s="449">
        <f>'4M - SPS'!Y130</f>
        <v>0</v>
      </c>
      <c r="Z130" s="449">
        <f>'4M - SPS'!Z130</f>
        <v>0</v>
      </c>
      <c r="AA130" s="449">
        <f>'4M - SPS'!AA130</f>
        <v>0</v>
      </c>
      <c r="AB130" s="449">
        <f>'4M - SPS'!AB130</f>
        <v>0</v>
      </c>
      <c r="AC130" s="449">
        <f>'4M - SPS'!AC130</f>
        <v>0</v>
      </c>
      <c r="AD130" s="449">
        <f>'4M - SPS'!AD130</f>
        <v>3.5624725755516919E-3</v>
      </c>
      <c r="AE130" s="449">
        <f>'4M - SPS'!AE130</f>
        <v>9.0035761152261768E-3</v>
      </c>
      <c r="AF130" s="449">
        <f>'4M - SPS'!AF130</f>
        <v>1.8470548328914174E-2</v>
      </c>
      <c r="AG130" s="449">
        <f>'4M - SPS'!AG130</f>
        <v>1.4845675490640056E-2</v>
      </c>
      <c r="AH130" s="449">
        <f>'4M - SPS'!AH130</f>
        <v>1.6243887988609765E-2</v>
      </c>
      <c r="AI130" s="449">
        <f>'4M - SPS'!AI130</f>
        <v>1.856049099795027E-2</v>
      </c>
      <c r="AJ130" s="449">
        <f>'4M - SPS'!AJ130</f>
        <v>3.5671547275583052E-3</v>
      </c>
      <c r="AK130" s="449">
        <f>'4M - SPS'!AK130</f>
        <v>0</v>
      </c>
      <c r="AL130" s="449">
        <f>'4M - SPS'!AL130</f>
        <v>0</v>
      </c>
      <c r="AM130" s="449">
        <f>'4M - SPS'!AM130</f>
        <v>0</v>
      </c>
      <c r="AN130" s="449">
        <f>'4M - SPS'!AN130</f>
        <v>0</v>
      </c>
      <c r="AO130" s="449">
        <f>'4M - SPS'!AO130</f>
        <v>0</v>
      </c>
      <c r="AP130" s="449">
        <f>'4M - SPS'!AP130</f>
        <v>3.5624725755516919E-3</v>
      </c>
      <c r="AQ130" s="449">
        <f>'4M - SPS'!AQ130</f>
        <v>9.0035761152261768E-3</v>
      </c>
      <c r="AR130" s="449">
        <f>'4M - SPS'!AR130</f>
        <v>1.8470548328914174E-2</v>
      </c>
      <c r="AS130" s="449">
        <f>'4M - SPS'!AS130</f>
        <v>1.4845675490640056E-2</v>
      </c>
      <c r="AT130" s="449">
        <f>'4M - SPS'!AT130</f>
        <v>1.6243887988609765E-2</v>
      </c>
      <c r="AU130" s="449">
        <f>'4M - SPS'!AU130</f>
        <v>1.856049099795027E-2</v>
      </c>
      <c r="AV130" s="449">
        <f>'4M - SPS'!AV130</f>
        <v>3.5671547275583052E-3</v>
      </c>
      <c r="AW130" s="449">
        <f>'4M - SPS'!AW130</f>
        <v>0</v>
      </c>
      <c r="AX130" s="449">
        <f>'4M - SPS'!AX130</f>
        <v>0</v>
      </c>
      <c r="AY130" s="449">
        <f>'4M - SPS'!AY130</f>
        <v>0</v>
      </c>
      <c r="AZ130" s="449">
        <f>'4M - SPS'!AZ130</f>
        <v>0</v>
      </c>
      <c r="BA130" s="449">
        <f>'4M - SPS'!BA130</f>
        <v>0</v>
      </c>
      <c r="BB130" s="449">
        <f>'4M - SPS'!BB130</f>
        <v>3.5624725755516919E-3</v>
      </c>
      <c r="BC130" s="449">
        <f>'4M - SPS'!BC130</f>
        <v>9.0035761152261768E-3</v>
      </c>
      <c r="BD130" s="449">
        <f>'4M - SPS'!BD130</f>
        <v>1.8470548328914174E-2</v>
      </c>
      <c r="BE130" s="449">
        <f>'4M - SPS'!BE130</f>
        <v>1.4845675490640056E-2</v>
      </c>
      <c r="BF130" s="449">
        <f>'4M - SPS'!BF130</f>
        <v>1.6243887988609765E-2</v>
      </c>
      <c r="BG130" s="449">
        <f>'4M - SPS'!BG130</f>
        <v>1.856049099795027E-2</v>
      </c>
      <c r="BH130" s="449">
        <f>'4M - SPS'!BH130</f>
        <v>3.5671547275583052E-3</v>
      </c>
      <c r="BI130" s="449">
        <f>'4M - SPS'!BI130</f>
        <v>0</v>
      </c>
      <c r="BJ130" s="449">
        <f>'4M - SPS'!BJ130</f>
        <v>0</v>
      </c>
      <c r="BK130" s="449">
        <f>'4M - SPS'!BK130</f>
        <v>0</v>
      </c>
      <c r="BL130" s="449">
        <f>'4M - SPS'!BL130</f>
        <v>0</v>
      </c>
      <c r="BM130" s="449">
        <f>'4M - SPS'!BM130</f>
        <v>0</v>
      </c>
      <c r="BN130" s="449">
        <f>'4M - SPS'!BN130</f>
        <v>3.5624725755516919E-3</v>
      </c>
      <c r="BO130" s="449">
        <f>'4M - SPS'!BO130</f>
        <v>9.0035761152261768E-3</v>
      </c>
      <c r="BP130" s="449">
        <f>'4M - SPS'!BP130</f>
        <v>1.8470548328914174E-2</v>
      </c>
      <c r="BQ130" s="449">
        <f>'4M - SPS'!BQ130</f>
        <v>1.4845675490640056E-2</v>
      </c>
      <c r="BR130" s="449">
        <f>'4M - SPS'!BR130</f>
        <v>1.6243887988609765E-2</v>
      </c>
      <c r="BS130" s="449">
        <f>'4M - SPS'!BS130</f>
        <v>1.856049099795027E-2</v>
      </c>
      <c r="BT130" s="449">
        <f>'4M - SPS'!BT130</f>
        <v>3.5671547275583052E-3</v>
      </c>
      <c r="BU130" s="449">
        <f>'4M - SPS'!BU130</f>
        <v>0</v>
      </c>
      <c r="BV130" s="449">
        <f>'4M - SPS'!BV130</f>
        <v>0</v>
      </c>
      <c r="BW130" s="449">
        <f>'4M - SPS'!BW130</f>
        <v>0</v>
      </c>
      <c r="BX130" s="449">
        <f>'4M - SPS'!BX130</f>
        <v>0</v>
      </c>
      <c r="BY130" s="449">
        <f>'4M - SPS'!BY130</f>
        <v>0</v>
      </c>
      <c r="BZ130" s="449">
        <f>'4M - SPS'!BZ130</f>
        <v>3.5624725755516919E-3</v>
      </c>
      <c r="CA130" s="449">
        <f>'4M - SPS'!CA130</f>
        <v>9.0035761152261768E-3</v>
      </c>
      <c r="CB130" s="449">
        <f>'4M - SPS'!CB130</f>
        <v>1.8470548328914174E-2</v>
      </c>
      <c r="CC130" s="449">
        <f>'4M - SPS'!CC130</f>
        <v>1.4845675490640056E-2</v>
      </c>
      <c r="CD130" s="449">
        <f>'4M - SPS'!CD130</f>
        <v>1.6243887988609765E-2</v>
      </c>
      <c r="CE130" s="449">
        <f>'4M - SPS'!CE130</f>
        <v>1.856049099795027E-2</v>
      </c>
      <c r="CF130" s="449">
        <f>'4M - SPS'!CF130</f>
        <v>3.5671547275583052E-3</v>
      </c>
      <c r="CG130" s="449">
        <f>'4M - SPS'!CG130</f>
        <v>0</v>
      </c>
      <c r="CH130" s="449">
        <f>'4M - SPS'!CH130</f>
        <v>0</v>
      </c>
    </row>
    <row r="131" spans="1:86" hidden="1" x14ac:dyDescent="0.3">
      <c r="A131" s="579"/>
      <c r="B131" s="288" t="s">
        <v>22</v>
      </c>
      <c r="C131" s="426">
        <f>'4M - SPS'!C131</f>
        <v>4.028012025442619E-4</v>
      </c>
      <c r="D131" s="426">
        <f>'4M - SPS'!D131</f>
        <v>4.5756279889906636E-6</v>
      </c>
      <c r="E131" s="426">
        <f>'4M - SPS'!E131</f>
        <v>5.7573822210524179E-5</v>
      </c>
      <c r="F131" s="426">
        <f>'4M - SPS'!F131</f>
        <v>3.0844563321407343E-4</v>
      </c>
      <c r="G131" s="426">
        <f>'4M - SPS'!G131</f>
        <v>6.1968535550654578E-5</v>
      </c>
      <c r="H131" s="426">
        <f>'4M - SPS'!H131</f>
        <v>1.6228099745707828E-4</v>
      </c>
      <c r="I131" s="449">
        <f>'4M - SPS'!I131</f>
        <v>1.6578992979877382E-4</v>
      </c>
      <c r="J131" s="449">
        <f>'4M - SPS'!J131</f>
        <v>1.589553841990964E-4</v>
      </c>
      <c r="K131" s="449">
        <f>'4M - SPS'!K131</f>
        <v>1.6676763509966403E-4</v>
      </c>
      <c r="L131" s="449">
        <f>'4M - SPS'!L131</f>
        <v>4.8946039406879454E-5</v>
      </c>
      <c r="M131" s="449">
        <f>'4M - SPS'!M131</f>
        <v>4.5373156067342698E-5</v>
      </c>
      <c r="N131" s="449">
        <f>'4M - SPS'!N131</f>
        <v>4.8526382426554074E-6</v>
      </c>
      <c r="O131" s="449">
        <f>'4M - SPS'!O131</f>
        <v>4.1797669255110828E-4</v>
      </c>
      <c r="P131" s="449">
        <f>'4M - SPS'!P131</f>
        <v>4.7626545832960722E-6</v>
      </c>
      <c r="Q131" s="449">
        <f>'4M - SPS'!Q131</f>
        <v>6.1233425677979886E-5</v>
      </c>
      <c r="R131" s="449">
        <f>'4M - SPS'!R131</f>
        <v>3.2304660152320788E-4</v>
      </c>
      <c r="S131" s="449">
        <f>'4M - SPS'!S131</f>
        <v>6.5888046649485832E-5</v>
      </c>
      <c r="T131" s="449">
        <f>'4M - SPS'!T131</f>
        <v>1.7436373717073588E-4</v>
      </c>
      <c r="U131" s="449">
        <f>'4M - SPS'!U131</f>
        <v>1.6578992979877382E-4</v>
      </c>
      <c r="V131" s="449">
        <f>'4M - SPS'!V131</f>
        <v>1.589553841990964E-4</v>
      </c>
      <c r="W131" s="449">
        <f>'4M - SPS'!W131</f>
        <v>1.6676763509966403E-4</v>
      </c>
      <c r="X131" s="449">
        <f>'4M - SPS'!X131</f>
        <v>4.8946039406879454E-5</v>
      </c>
      <c r="Y131" s="449">
        <f>'4M - SPS'!Y131</f>
        <v>4.5373156067342698E-5</v>
      </c>
      <c r="Z131" s="449">
        <f>'4M - SPS'!Z131</f>
        <v>4.8526382426554074E-6</v>
      </c>
      <c r="AA131" s="449">
        <f>'4M - SPS'!AA131</f>
        <v>4.1797669255110828E-4</v>
      </c>
      <c r="AB131" s="449">
        <f>'4M - SPS'!AB131</f>
        <v>4.7626545832960722E-6</v>
      </c>
      <c r="AC131" s="449">
        <f>'4M - SPS'!AC131</f>
        <v>6.1233425677979886E-5</v>
      </c>
      <c r="AD131" s="449">
        <f>'4M - SPS'!AD131</f>
        <v>3.2304660152320788E-4</v>
      </c>
      <c r="AE131" s="449">
        <f>'4M - SPS'!AE131</f>
        <v>6.5888046649485832E-5</v>
      </c>
      <c r="AF131" s="449">
        <f>'4M - SPS'!AF131</f>
        <v>1.7436373717073588E-4</v>
      </c>
      <c r="AG131" s="449">
        <f>'4M - SPS'!AG131</f>
        <v>1.6578992979877382E-4</v>
      </c>
      <c r="AH131" s="449">
        <f>'4M - SPS'!AH131</f>
        <v>1.589553841990964E-4</v>
      </c>
      <c r="AI131" s="449">
        <f>'4M - SPS'!AI131</f>
        <v>1.6676763509966403E-4</v>
      </c>
      <c r="AJ131" s="449">
        <f>'4M - SPS'!AJ131</f>
        <v>4.8946039406879454E-5</v>
      </c>
      <c r="AK131" s="449">
        <f>'4M - SPS'!AK131</f>
        <v>4.5373156067342698E-5</v>
      </c>
      <c r="AL131" s="449">
        <f>'4M - SPS'!AL131</f>
        <v>4.8526382426554074E-6</v>
      </c>
      <c r="AM131" s="449">
        <f>'4M - SPS'!AM131</f>
        <v>4.1797669255110828E-4</v>
      </c>
      <c r="AN131" s="449">
        <f>'4M - SPS'!AN131</f>
        <v>4.7626545832960722E-6</v>
      </c>
      <c r="AO131" s="449">
        <f>'4M - SPS'!AO131</f>
        <v>6.1233425677979886E-5</v>
      </c>
      <c r="AP131" s="449">
        <f>'4M - SPS'!AP131</f>
        <v>3.2304660152320788E-4</v>
      </c>
      <c r="AQ131" s="449">
        <f>'4M - SPS'!AQ131</f>
        <v>6.5888046649485832E-5</v>
      </c>
      <c r="AR131" s="449">
        <f>'4M - SPS'!AR131</f>
        <v>1.7436373717073588E-4</v>
      </c>
      <c r="AS131" s="449">
        <f>'4M - SPS'!AS131</f>
        <v>1.6578992979877382E-4</v>
      </c>
      <c r="AT131" s="449">
        <f>'4M - SPS'!AT131</f>
        <v>1.589553841990964E-4</v>
      </c>
      <c r="AU131" s="449">
        <f>'4M - SPS'!AU131</f>
        <v>1.6676763509966403E-4</v>
      </c>
      <c r="AV131" s="449">
        <f>'4M - SPS'!AV131</f>
        <v>4.8946039406879454E-5</v>
      </c>
      <c r="AW131" s="449">
        <f>'4M - SPS'!AW131</f>
        <v>4.5373156067342698E-5</v>
      </c>
      <c r="AX131" s="449">
        <f>'4M - SPS'!AX131</f>
        <v>4.8526382426554074E-6</v>
      </c>
      <c r="AY131" s="449">
        <f>'4M - SPS'!AY131</f>
        <v>4.1797669255110828E-4</v>
      </c>
      <c r="AZ131" s="449">
        <f>'4M - SPS'!AZ131</f>
        <v>4.7626545832960722E-6</v>
      </c>
      <c r="BA131" s="449">
        <f>'4M - SPS'!BA131</f>
        <v>6.1233425677979886E-5</v>
      </c>
      <c r="BB131" s="449">
        <f>'4M - SPS'!BB131</f>
        <v>3.2304660152320788E-4</v>
      </c>
      <c r="BC131" s="449">
        <f>'4M - SPS'!BC131</f>
        <v>6.5888046649485832E-5</v>
      </c>
      <c r="BD131" s="449">
        <f>'4M - SPS'!BD131</f>
        <v>1.7436373717073588E-4</v>
      </c>
      <c r="BE131" s="449">
        <f>'4M - SPS'!BE131</f>
        <v>1.6578992979877382E-4</v>
      </c>
      <c r="BF131" s="449">
        <f>'4M - SPS'!BF131</f>
        <v>1.589553841990964E-4</v>
      </c>
      <c r="BG131" s="449">
        <f>'4M - SPS'!BG131</f>
        <v>1.6676763509966403E-4</v>
      </c>
      <c r="BH131" s="449">
        <f>'4M - SPS'!BH131</f>
        <v>4.8946039406879454E-5</v>
      </c>
      <c r="BI131" s="449">
        <f>'4M - SPS'!BI131</f>
        <v>4.5373156067342698E-5</v>
      </c>
      <c r="BJ131" s="449">
        <f>'4M - SPS'!BJ131</f>
        <v>4.8526382426554074E-6</v>
      </c>
      <c r="BK131" s="449">
        <f>'4M - SPS'!BK131</f>
        <v>4.1797669255110828E-4</v>
      </c>
      <c r="BL131" s="449">
        <f>'4M - SPS'!BL131</f>
        <v>4.7626545832960722E-6</v>
      </c>
      <c r="BM131" s="449">
        <f>'4M - SPS'!BM131</f>
        <v>6.1233425677979886E-5</v>
      </c>
      <c r="BN131" s="449">
        <f>'4M - SPS'!BN131</f>
        <v>3.2304660152320788E-4</v>
      </c>
      <c r="BO131" s="449">
        <f>'4M - SPS'!BO131</f>
        <v>6.5888046649485832E-5</v>
      </c>
      <c r="BP131" s="449">
        <f>'4M - SPS'!BP131</f>
        <v>1.7436373717073588E-4</v>
      </c>
      <c r="BQ131" s="449">
        <f>'4M - SPS'!BQ131</f>
        <v>1.6578992979877382E-4</v>
      </c>
      <c r="BR131" s="449">
        <f>'4M - SPS'!BR131</f>
        <v>1.589553841990964E-4</v>
      </c>
      <c r="BS131" s="449">
        <f>'4M - SPS'!BS131</f>
        <v>1.6676763509966403E-4</v>
      </c>
      <c r="BT131" s="449">
        <f>'4M - SPS'!BT131</f>
        <v>4.8946039406879454E-5</v>
      </c>
      <c r="BU131" s="449">
        <f>'4M - SPS'!BU131</f>
        <v>4.5373156067342698E-5</v>
      </c>
      <c r="BV131" s="449">
        <f>'4M - SPS'!BV131</f>
        <v>4.8526382426554074E-6</v>
      </c>
      <c r="BW131" s="449">
        <f>'4M - SPS'!BW131</f>
        <v>4.1797669255110828E-4</v>
      </c>
      <c r="BX131" s="449">
        <f>'4M - SPS'!BX131</f>
        <v>4.7626545832960722E-6</v>
      </c>
      <c r="BY131" s="449">
        <f>'4M - SPS'!BY131</f>
        <v>6.1233425677979886E-5</v>
      </c>
      <c r="BZ131" s="449">
        <f>'4M - SPS'!BZ131</f>
        <v>3.2304660152320788E-4</v>
      </c>
      <c r="CA131" s="449">
        <f>'4M - SPS'!CA131</f>
        <v>6.5888046649485832E-5</v>
      </c>
      <c r="CB131" s="449">
        <f>'4M - SPS'!CB131</f>
        <v>1.7436373717073588E-4</v>
      </c>
      <c r="CC131" s="449">
        <f>'4M - SPS'!CC131</f>
        <v>1.6578992979877382E-4</v>
      </c>
      <c r="CD131" s="449">
        <f>'4M - SPS'!CD131</f>
        <v>1.589553841990964E-4</v>
      </c>
      <c r="CE131" s="449">
        <f>'4M - SPS'!CE131</f>
        <v>1.6676763509966403E-4</v>
      </c>
      <c r="CF131" s="449">
        <f>'4M - SPS'!CF131</f>
        <v>4.8946039406879454E-5</v>
      </c>
      <c r="CG131" s="449">
        <f>'4M - SPS'!CG131</f>
        <v>4.5373156067342698E-5</v>
      </c>
      <c r="CH131" s="449">
        <f>'4M - SPS'!CH131</f>
        <v>4.8526382426554074E-6</v>
      </c>
    </row>
    <row r="132" spans="1:86" hidden="1" x14ac:dyDescent="0.3">
      <c r="A132" s="579"/>
      <c r="B132" s="94" t="s">
        <v>9</v>
      </c>
      <c r="C132" s="426">
        <f>'4M - SPS'!C132</f>
        <v>3.8972984960143351E-3</v>
      </c>
      <c r="D132" s="426">
        <f>'4M - SPS'!D132</f>
        <v>3.4666942568043462E-3</v>
      </c>
      <c r="E132" s="426">
        <f>'4M - SPS'!E132</f>
        <v>3.657674190126053E-3</v>
      </c>
      <c r="F132" s="426">
        <f>'4M - SPS'!F132</f>
        <v>3.2276247303696993E-3</v>
      </c>
      <c r="G132" s="426">
        <f>'4M - SPS'!G132</f>
        <v>2.8176465693672804E-3</v>
      </c>
      <c r="H132" s="426">
        <f>'4M - SPS'!H132</f>
        <v>0</v>
      </c>
      <c r="I132" s="449">
        <f>'4M - SPS'!I132</f>
        <v>0</v>
      </c>
      <c r="J132" s="449">
        <f>'4M - SPS'!J132</f>
        <v>0</v>
      </c>
      <c r="K132" s="449">
        <f>'4M - SPS'!K132</f>
        <v>9.9761575185679744E-3</v>
      </c>
      <c r="L132" s="449">
        <f>'4M - SPS'!L132</f>
        <v>3.8855435324063642E-3</v>
      </c>
      <c r="M132" s="449">
        <f>'4M - SPS'!M132</f>
        <v>3.1255485635017944E-3</v>
      </c>
      <c r="N132" s="449">
        <f>'4M - SPS'!N132</f>
        <v>3.1557921667272936E-3</v>
      </c>
      <c r="O132" s="449">
        <f>'4M - SPS'!O132</f>
        <v>4.1224421031967025E-3</v>
      </c>
      <c r="P132" s="449">
        <f>'4M - SPS'!P132</f>
        <v>3.6887514125314639E-3</v>
      </c>
      <c r="Q132" s="449">
        <f>'4M - SPS'!Q132</f>
        <v>3.9703792656901622E-3</v>
      </c>
      <c r="R132" s="449">
        <f>'4M - SPS'!R132</f>
        <v>3.4322699761299359E-3</v>
      </c>
      <c r="S132" s="449">
        <f>'4M - SPS'!S132</f>
        <v>3.0448564238552043E-3</v>
      </c>
      <c r="T132" s="449">
        <f>'4M - SPS'!T132</f>
        <v>0</v>
      </c>
      <c r="U132" s="449">
        <f>'4M - SPS'!U132</f>
        <v>0</v>
      </c>
      <c r="V132" s="449">
        <f>'4M - SPS'!V132</f>
        <v>0</v>
      </c>
      <c r="W132" s="449">
        <f>'4M - SPS'!W132</f>
        <v>9.9761575185679744E-3</v>
      </c>
      <c r="X132" s="449">
        <f>'4M - SPS'!X132</f>
        <v>3.8855435324063642E-3</v>
      </c>
      <c r="Y132" s="449">
        <f>'4M - SPS'!Y132</f>
        <v>3.1255485635017944E-3</v>
      </c>
      <c r="Z132" s="449">
        <f>'4M - SPS'!Z132</f>
        <v>3.1557921667272936E-3</v>
      </c>
      <c r="AA132" s="449">
        <f>'4M - SPS'!AA132</f>
        <v>4.1224421031967025E-3</v>
      </c>
      <c r="AB132" s="449">
        <f>'4M - SPS'!AB132</f>
        <v>3.6887514125314639E-3</v>
      </c>
      <c r="AC132" s="449">
        <f>'4M - SPS'!AC132</f>
        <v>3.9703792656901622E-3</v>
      </c>
      <c r="AD132" s="449">
        <f>'4M - SPS'!AD132</f>
        <v>3.4322699761299359E-3</v>
      </c>
      <c r="AE132" s="449">
        <f>'4M - SPS'!AE132</f>
        <v>3.0448564238552043E-3</v>
      </c>
      <c r="AF132" s="449">
        <f>'4M - SPS'!AF132</f>
        <v>0</v>
      </c>
      <c r="AG132" s="449">
        <f>'4M - SPS'!AG132</f>
        <v>0</v>
      </c>
      <c r="AH132" s="449">
        <f>'4M - SPS'!AH132</f>
        <v>0</v>
      </c>
      <c r="AI132" s="449">
        <f>'4M - SPS'!AI132</f>
        <v>9.9761575185679744E-3</v>
      </c>
      <c r="AJ132" s="449">
        <f>'4M - SPS'!AJ132</f>
        <v>3.8855435324063642E-3</v>
      </c>
      <c r="AK132" s="449">
        <f>'4M - SPS'!AK132</f>
        <v>3.1255485635017944E-3</v>
      </c>
      <c r="AL132" s="449">
        <f>'4M - SPS'!AL132</f>
        <v>3.1557921667272936E-3</v>
      </c>
      <c r="AM132" s="449">
        <f>'4M - SPS'!AM132</f>
        <v>4.1224421031967025E-3</v>
      </c>
      <c r="AN132" s="449">
        <f>'4M - SPS'!AN132</f>
        <v>3.6887514125314639E-3</v>
      </c>
      <c r="AO132" s="449">
        <f>'4M - SPS'!AO132</f>
        <v>3.9703792656901622E-3</v>
      </c>
      <c r="AP132" s="449">
        <f>'4M - SPS'!AP132</f>
        <v>3.4322699761299359E-3</v>
      </c>
      <c r="AQ132" s="449">
        <f>'4M - SPS'!AQ132</f>
        <v>3.0448564238552043E-3</v>
      </c>
      <c r="AR132" s="449">
        <f>'4M - SPS'!AR132</f>
        <v>0</v>
      </c>
      <c r="AS132" s="449">
        <f>'4M - SPS'!AS132</f>
        <v>0</v>
      </c>
      <c r="AT132" s="449">
        <f>'4M - SPS'!AT132</f>
        <v>0</v>
      </c>
      <c r="AU132" s="449">
        <f>'4M - SPS'!AU132</f>
        <v>9.9761575185679744E-3</v>
      </c>
      <c r="AV132" s="449">
        <f>'4M - SPS'!AV132</f>
        <v>3.8855435324063642E-3</v>
      </c>
      <c r="AW132" s="449">
        <f>'4M - SPS'!AW132</f>
        <v>3.1255485635017944E-3</v>
      </c>
      <c r="AX132" s="449">
        <f>'4M - SPS'!AX132</f>
        <v>3.1557921667272936E-3</v>
      </c>
      <c r="AY132" s="449">
        <f>'4M - SPS'!AY132</f>
        <v>4.1224421031967025E-3</v>
      </c>
      <c r="AZ132" s="449">
        <f>'4M - SPS'!AZ132</f>
        <v>3.6887514125314639E-3</v>
      </c>
      <c r="BA132" s="449">
        <f>'4M - SPS'!BA132</f>
        <v>3.9703792656901622E-3</v>
      </c>
      <c r="BB132" s="449">
        <f>'4M - SPS'!BB132</f>
        <v>3.4322699761299359E-3</v>
      </c>
      <c r="BC132" s="449">
        <f>'4M - SPS'!BC132</f>
        <v>3.0448564238552043E-3</v>
      </c>
      <c r="BD132" s="449">
        <f>'4M - SPS'!BD132</f>
        <v>0</v>
      </c>
      <c r="BE132" s="449">
        <f>'4M - SPS'!BE132</f>
        <v>0</v>
      </c>
      <c r="BF132" s="449">
        <f>'4M - SPS'!BF132</f>
        <v>0</v>
      </c>
      <c r="BG132" s="449">
        <f>'4M - SPS'!BG132</f>
        <v>9.9761575185679744E-3</v>
      </c>
      <c r="BH132" s="449">
        <f>'4M - SPS'!BH132</f>
        <v>3.8855435324063642E-3</v>
      </c>
      <c r="BI132" s="449">
        <f>'4M - SPS'!BI132</f>
        <v>3.1255485635017944E-3</v>
      </c>
      <c r="BJ132" s="449">
        <f>'4M - SPS'!BJ132</f>
        <v>3.1557921667272936E-3</v>
      </c>
      <c r="BK132" s="449">
        <f>'4M - SPS'!BK132</f>
        <v>4.1224421031967025E-3</v>
      </c>
      <c r="BL132" s="449">
        <f>'4M - SPS'!BL132</f>
        <v>3.6887514125314639E-3</v>
      </c>
      <c r="BM132" s="449">
        <f>'4M - SPS'!BM132</f>
        <v>3.9703792656901622E-3</v>
      </c>
      <c r="BN132" s="449">
        <f>'4M - SPS'!BN132</f>
        <v>3.4322699761299359E-3</v>
      </c>
      <c r="BO132" s="449">
        <f>'4M - SPS'!BO132</f>
        <v>3.0448564238552043E-3</v>
      </c>
      <c r="BP132" s="449">
        <f>'4M - SPS'!BP132</f>
        <v>0</v>
      </c>
      <c r="BQ132" s="449">
        <f>'4M - SPS'!BQ132</f>
        <v>0</v>
      </c>
      <c r="BR132" s="449">
        <f>'4M - SPS'!BR132</f>
        <v>0</v>
      </c>
      <c r="BS132" s="449">
        <f>'4M - SPS'!BS132</f>
        <v>9.9761575185679744E-3</v>
      </c>
      <c r="BT132" s="449">
        <f>'4M - SPS'!BT132</f>
        <v>3.8855435324063642E-3</v>
      </c>
      <c r="BU132" s="449">
        <f>'4M - SPS'!BU132</f>
        <v>3.1255485635017944E-3</v>
      </c>
      <c r="BV132" s="449">
        <f>'4M - SPS'!BV132</f>
        <v>3.1557921667272936E-3</v>
      </c>
      <c r="BW132" s="449">
        <f>'4M - SPS'!BW132</f>
        <v>4.1224421031967025E-3</v>
      </c>
      <c r="BX132" s="449">
        <f>'4M - SPS'!BX132</f>
        <v>3.6887514125314639E-3</v>
      </c>
      <c r="BY132" s="449">
        <f>'4M - SPS'!BY132</f>
        <v>3.9703792656901622E-3</v>
      </c>
      <c r="BZ132" s="449">
        <f>'4M - SPS'!BZ132</f>
        <v>3.4322699761299359E-3</v>
      </c>
      <c r="CA132" s="449">
        <f>'4M - SPS'!CA132</f>
        <v>3.0448564238552043E-3</v>
      </c>
      <c r="CB132" s="449">
        <f>'4M - SPS'!CB132</f>
        <v>0</v>
      </c>
      <c r="CC132" s="449">
        <f>'4M - SPS'!CC132</f>
        <v>0</v>
      </c>
      <c r="CD132" s="449">
        <f>'4M - SPS'!CD132</f>
        <v>0</v>
      </c>
      <c r="CE132" s="449">
        <f>'4M - SPS'!CE132</f>
        <v>9.9761575185679744E-3</v>
      </c>
      <c r="CF132" s="449">
        <f>'4M - SPS'!CF132</f>
        <v>3.8855435324063642E-3</v>
      </c>
      <c r="CG132" s="449">
        <f>'4M - SPS'!CG132</f>
        <v>3.1255485635017944E-3</v>
      </c>
      <c r="CH132" s="449">
        <f>'4M - SPS'!CH132</f>
        <v>3.1557921667272936E-3</v>
      </c>
    </row>
    <row r="133" spans="1:86" hidden="1" x14ac:dyDescent="0.3">
      <c r="A133" s="579"/>
      <c r="B133" s="94" t="s">
        <v>3</v>
      </c>
      <c r="C133" s="426">
        <f>'4M - SPS'!C133</f>
        <v>3.9566344268990262E-3</v>
      </c>
      <c r="D133" s="426">
        <f>'4M - SPS'!D133</f>
        <v>3.5176333574623809E-3</v>
      </c>
      <c r="E133" s="426">
        <f>'4M - SPS'!E133</f>
        <v>3.5869594089475093E-3</v>
      </c>
      <c r="F133" s="426">
        <f>'4M - SPS'!F133</f>
        <v>2.4466934737691118E-3</v>
      </c>
      <c r="G133" s="426">
        <f>'4M - SPS'!G133</f>
        <v>5.5928870581329381E-3</v>
      </c>
      <c r="H133" s="426">
        <f>'4M - SPS'!H133</f>
        <v>1.6763782272094924E-2</v>
      </c>
      <c r="I133" s="449">
        <f>'4M - SPS'!I133</f>
        <v>1.4675867510337476E-2</v>
      </c>
      <c r="J133" s="449">
        <f>'4M - SPS'!J133</f>
        <v>1.6014393668506627E-2</v>
      </c>
      <c r="K133" s="449">
        <f>'4M - SPS'!K133</f>
        <v>1.6905592992344596E-2</v>
      </c>
      <c r="L133" s="449">
        <f>'4M - SPS'!L133</f>
        <v>3.3223337421884975E-3</v>
      </c>
      <c r="M133" s="449">
        <f>'4M - SPS'!M133</f>
        <v>3.0404397692707871E-3</v>
      </c>
      <c r="N133" s="449">
        <f>'4M - SPS'!N133</f>
        <v>3.2052956962383477E-3</v>
      </c>
      <c r="O133" s="449">
        <f>'4M - SPS'!O133</f>
        <v>4.1692768850366182E-3</v>
      </c>
      <c r="P133" s="449">
        <f>'4M - SPS'!P133</f>
        <v>3.7264894681143467E-3</v>
      </c>
      <c r="Q133" s="449">
        <f>'4M - SPS'!Q133</f>
        <v>3.8763402217987103E-3</v>
      </c>
      <c r="R133" s="449">
        <f>'4M - SPS'!R133</f>
        <v>2.5766990633745573E-3</v>
      </c>
      <c r="S133" s="449">
        <f>'4M - SPS'!S133</f>
        <v>6.0374752687771217E-3</v>
      </c>
      <c r="T133" s="449">
        <f>'4M - SPS'!T133</f>
        <v>1.8064643358666917E-2</v>
      </c>
      <c r="U133" s="449">
        <f>'4M - SPS'!U133</f>
        <v>1.4675867510337476E-2</v>
      </c>
      <c r="V133" s="449">
        <f>'4M - SPS'!V133</f>
        <v>1.6014393668506627E-2</v>
      </c>
      <c r="W133" s="449">
        <f>'4M - SPS'!W133</f>
        <v>1.6905592992344596E-2</v>
      </c>
      <c r="X133" s="449">
        <f>'4M - SPS'!X133</f>
        <v>3.3223337421884975E-3</v>
      </c>
      <c r="Y133" s="449">
        <f>'4M - SPS'!Y133</f>
        <v>3.0404397692707871E-3</v>
      </c>
      <c r="Z133" s="449">
        <f>'4M - SPS'!Z133</f>
        <v>3.2052956962383477E-3</v>
      </c>
      <c r="AA133" s="449">
        <f>'4M - SPS'!AA133</f>
        <v>4.1692768850366182E-3</v>
      </c>
      <c r="AB133" s="449">
        <f>'4M - SPS'!AB133</f>
        <v>3.7264894681143467E-3</v>
      </c>
      <c r="AC133" s="449">
        <f>'4M - SPS'!AC133</f>
        <v>3.8763402217987103E-3</v>
      </c>
      <c r="AD133" s="449">
        <f>'4M - SPS'!AD133</f>
        <v>2.5766990633745573E-3</v>
      </c>
      <c r="AE133" s="449">
        <f>'4M - SPS'!AE133</f>
        <v>6.0374752687771217E-3</v>
      </c>
      <c r="AF133" s="449">
        <f>'4M - SPS'!AF133</f>
        <v>1.8064643358666917E-2</v>
      </c>
      <c r="AG133" s="449">
        <f>'4M - SPS'!AG133</f>
        <v>1.4675867510337476E-2</v>
      </c>
      <c r="AH133" s="449">
        <f>'4M - SPS'!AH133</f>
        <v>1.6014393668506627E-2</v>
      </c>
      <c r="AI133" s="449">
        <f>'4M - SPS'!AI133</f>
        <v>1.6905592992344596E-2</v>
      </c>
      <c r="AJ133" s="449">
        <f>'4M - SPS'!AJ133</f>
        <v>3.3223337421884975E-3</v>
      </c>
      <c r="AK133" s="449">
        <f>'4M - SPS'!AK133</f>
        <v>3.0404397692707871E-3</v>
      </c>
      <c r="AL133" s="449">
        <f>'4M - SPS'!AL133</f>
        <v>3.2052956962383477E-3</v>
      </c>
      <c r="AM133" s="449">
        <f>'4M - SPS'!AM133</f>
        <v>4.1692768850366182E-3</v>
      </c>
      <c r="AN133" s="449">
        <f>'4M - SPS'!AN133</f>
        <v>3.7264894681143467E-3</v>
      </c>
      <c r="AO133" s="449">
        <f>'4M - SPS'!AO133</f>
        <v>3.8763402217987103E-3</v>
      </c>
      <c r="AP133" s="449">
        <f>'4M - SPS'!AP133</f>
        <v>2.5766990633745573E-3</v>
      </c>
      <c r="AQ133" s="449">
        <f>'4M - SPS'!AQ133</f>
        <v>6.0374752687771217E-3</v>
      </c>
      <c r="AR133" s="449">
        <f>'4M - SPS'!AR133</f>
        <v>1.8064643358666917E-2</v>
      </c>
      <c r="AS133" s="449">
        <f>'4M - SPS'!AS133</f>
        <v>1.4675867510337476E-2</v>
      </c>
      <c r="AT133" s="449">
        <f>'4M - SPS'!AT133</f>
        <v>1.6014393668506627E-2</v>
      </c>
      <c r="AU133" s="449">
        <f>'4M - SPS'!AU133</f>
        <v>1.6905592992344596E-2</v>
      </c>
      <c r="AV133" s="449">
        <f>'4M - SPS'!AV133</f>
        <v>3.3223337421884975E-3</v>
      </c>
      <c r="AW133" s="449">
        <f>'4M - SPS'!AW133</f>
        <v>3.0404397692707871E-3</v>
      </c>
      <c r="AX133" s="449">
        <f>'4M - SPS'!AX133</f>
        <v>3.2052956962383477E-3</v>
      </c>
      <c r="AY133" s="449">
        <f>'4M - SPS'!AY133</f>
        <v>4.1692768850366182E-3</v>
      </c>
      <c r="AZ133" s="449">
        <f>'4M - SPS'!AZ133</f>
        <v>3.7264894681143467E-3</v>
      </c>
      <c r="BA133" s="449">
        <f>'4M - SPS'!BA133</f>
        <v>3.8763402217987103E-3</v>
      </c>
      <c r="BB133" s="449">
        <f>'4M - SPS'!BB133</f>
        <v>2.5766990633745573E-3</v>
      </c>
      <c r="BC133" s="449">
        <f>'4M - SPS'!BC133</f>
        <v>6.0374752687771217E-3</v>
      </c>
      <c r="BD133" s="449">
        <f>'4M - SPS'!BD133</f>
        <v>1.8064643358666917E-2</v>
      </c>
      <c r="BE133" s="449">
        <f>'4M - SPS'!BE133</f>
        <v>1.4675867510337476E-2</v>
      </c>
      <c r="BF133" s="449">
        <f>'4M - SPS'!BF133</f>
        <v>1.6014393668506627E-2</v>
      </c>
      <c r="BG133" s="449">
        <f>'4M - SPS'!BG133</f>
        <v>1.6905592992344596E-2</v>
      </c>
      <c r="BH133" s="449">
        <f>'4M - SPS'!BH133</f>
        <v>3.3223337421884975E-3</v>
      </c>
      <c r="BI133" s="449">
        <f>'4M - SPS'!BI133</f>
        <v>3.0404397692707871E-3</v>
      </c>
      <c r="BJ133" s="449">
        <f>'4M - SPS'!BJ133</f>
        <v>3.2052956962383477E-3</v>
      </c>
      <c r="BK133" s="449">
        <f>'4M - SPS'!BK133</f>
        <v>4.1692768850366182E-3</v>
      </c>
      <c r="BL133" s="449">
        <f>'4M - SPS'!BL133</f>
        <v>3.7264894681143467E-3</v>
      </c>
      <c r="BM133" s="449">
        <f>'4M - SPS'!BM133</f>
        <v>3.8763402217987103E-3</v>
      </c>
      <c r="BN133" s="449">
        <f>'4M - SPS'!BN133</f>
        <v>2.5766990633745573E-3</v>
      </c>
      <c r="BO133" s="449">
        <f>'4M - SPS'!BO133</f>
        <v>6.0374752687771217E-3</v>
      </c>
      <c r="BP133" s="449">
        <f>'4M - SPS'!BP133</f>
        <v>1.8064643358666917E-2</v>
      </c>
      <c r="BQ133" s="449">
        <f>'4M - SPS'!BQ133</f>
        <v>1.4675867510337476E-2</v>
      </c>
      <c r="BR133" s="449">
        <f>'4M - SPS'!BR133</f>
        <v>1.6014393668506627E-2</v>
      </c>
      <c r="BS133" s="449">
        <f>'4M - SPS'!BS133</f>
        <v>1.6905592992344596E-2</v>
      </c>
      <c r="BT133" s="449">
        <f>'4M - SPS'!BT133</f>
        <v>3.3223337421884975E-3</v>
      </c>
      <c r="BU133" s="449">
        <f>'4M - SPS'!BU133</f>
        <v>3.0404397692707871E-3</v>
      </c>
      <c r="BV133" s="449">
        <f>'4M - SPS'!BV133</f>
        <v>3.2052956962383477E-3</v>
      </c>
      <c r="BW133" s="449">
        <f>'4M - SPS'!BW133</f>
        <v>4.1692768850366182E-3</v>
      </c>
      <c r="BX133" s="449">
        <f>'4M - SPS'!BX133</f>
        <v>3.7264894681143467E-3</v>
      </c>
      <c r="BY133" s="449">
        <f>'4M - SPS'!BY133</f>
        <v>3.8763402217987103E-3</v>
      </c>
      <c r="BZ133" s="449">
        <f>'4M - SPS'!BZ133</f>
        <v>2.5766990633745573E-3</v>
      </c>
      <c r="CA133" s="449">
        <f>'4M - SPS'!CA133</f>
        <v>6.0374752687771217E-3</v>
      </c>
      <c r="CB133" s="449">
        <f>'4M - SPS'!CB133</f>
        <v>1.8064643358666917E-2</v>
      </c>
      <c r="CC133" s="449">
        <f>'4M - SPS'!CC133</f>
        <v>1.4675867510337476E-2</v>
      </c>
      <c r="CD133" s="449">
        <f>'4M - SPS'!CD133</f>
        <v>1.6014393668506627E-2</v>
      </c>
      <c r="CE133" s="449">
        <f>'4M - SPS'!CE133</f>
        <v>1.6905592992344596E-2</v>
      </c>
      <c r="CF133" s="449">
        <f>'4M - SPS'!CF133</f>
        <v>3.3223337421884975E-3</v>
      </c>
      <c r="CG133" s="449">
        <f>'4M - SPS'!CG133</f>
        <v>3.0404397692707871E-3</v>
      </c>
      <c r="CH133" s="449">
        <f>'4M - SPS'!CH133</f>
        <v>3.2052956962383477E-3</v>
      </c>
    </row>
    <row r="134" spans="1:86" hidden="1" x14ac:dyDescent="0.3">
      <c r="A134" s="579"/>
      <c r="B134" s="94" t="s">
        <v>4</v>
      </c>
      <c r="C134" s="426">
        <f>'4M - SPS'!C134</f>
        <v>2.8722022775852555E-3</v>
      </c>
      <c r="D134" s="426">
        <f>'4M - SPS'!D134</f>
        <v>2.8133763344654283E-3</v>
      </c>
      <c r="E134" s="426">
        <f>'4M - SPS'!E134</f>
        <v>2.9003478303446517E-3</v>
      </c>
      <c r="F134" s="426">
        <f>'4M - SPS'!F134</f>
        <v>3.4959682632343747E-3</v>
      </c>
      <c r="G134" s="426">
        <f>'4M - SPS'!G134</f>
        <v>3.9833738259187528E-3</v>
      </c>
      <c r="H134" s="426">
        <f>'4M - SPS'!H134</f>
        <v>1.1308318196889659E-2</v>
      </c>
      <c r="I134" s="449">
        <f>'4M - SPS'!I134</f>
        <v>1.0662522087800325E-2</v>
      </c>
      <c r="J134" s="449">
        <f>'4M - SPS'!J134</f>
        <v>1.1085384696315924E-2</v>
      </c>
      <c r="K134" s="449">
        <f>'4M - SPS'!K134</f>
        <v>9.8906888174850882E-3</v>
      </c>
      <c r="L134" s="449">
        <f>'4M - SPS'!L134</f>
        <v>3.9289036971081369E-3</v>
      </c>
      <c r="M134" s="449">
        <f>'4M - SPS'!M134</f>
        <v>3.8411126221830454E-3</v>
      </c>
      <c r="N134" s="449">
        <f>'4M - SPS'!N134</f>
        <v>2.4403329753919399E-3</v>
      </c>
      <c r="O134" s="449">
        <f>'4M - SPS'!O134</f>
        <v>3.0206072554621395E-3</v>
      </c>
      <c r="P134" s="449">
        <f>'4M - SPS'!P134</f>
        <v>2.9808654054117568E-3</v>
      </c>
      <c r="Q134" s="449">
        <f>'4M - SPS'!Q134</f>
        <v>3.1354072473519607E-3</v>
      </c>
      <c r="R134" s="449">
        <f>'4M - SPS'!R134</f>
        <v>3.7124696016177404E-3</v>
      </c>
      <c r="S134" s="449">
        <f>'4M - SPS'!S134</f>
        <v>4.3028515152792133E-3</v>
      </c>
      <c r="T134" s="449">
        <f>'4M - SPS'!T134</f>
        <v>1.2177154503892866E-2</v>
      </c>
      <c r="U134" s="449">
        <f>'4M - SPS'!U134</f>
        <v>1.0662522087800325E-2</v>
      </c>
      <c r="V134" s="449">
        <f>'4M - SPS'!V134</f>
        <v>1.1085384696315924E-2</v>
      </c>
      <c r="W134" s="449">
        <f>'4M - SPS'!W134</f>
        <v>9.8906888174850882E-3</v>
      </c>
      <c r="X134" s="449">
        <f>'4M - SPS'!X134</f>
        <v>3.9289036971081369E-3</v>
      </c>
      <c r="Y134" s="449">
        <f>'4M - SPS'!Y134</f>
        <v>3.8411126221830454E-3</v>
      </c>
      <c r="Z134" s="449">
        <f>'4M - SPS'!Z134</f>
        <v>2.4403329753919399E-3</v>
      </c>
      <c r="AA134" s="449">
        <f>'4M - SPS'!AA134</f>
        <v>3.0206072554621395E-3</v>
      </c>
      <c r="AB134" s="449">
        <f>'4M - SPS'!AB134</f>
        <v>2.9808654054117568E-3</v>
      </c>
      <c r="AC134" s="449">
        <f>'4M - SPS'!AC134</f>
        <v>3.1354072473519607E-3</v>
      </c>
      <c r="AD134" s="449">
        <f>'4M - SPS'!AD134</f>
        <v>3.7124696016177404E-3</v>
      </c>
      <c r="AE134" s="449">
        <f>'4M - SPS'!AE134</f>
        <v>4.3028515152792133E-3</v>
      </c>
      <c r="AF134" s="449">
        <f>'4M - SPS'!AF134</f>
        <v>1.2177154503892866E-2</v>
      </c>
      <c r="AG134" s="449">
        <f>'4M - SPS'!AG134</f>
        <v>1.0662522087800325E-2</v>
      </c>
      <c r="AH134" s="449">
        <f>'4M - SPS'!AH134</f>
        <v>1.1085384696315924E-2</v>
      </c>
      <c r="AI134" s="449">
        <f>'4M - SPS'!AI134</f>
        <v>9.8906888174850882E-3</v>
      </c>
      <c r="AJ134" s="449">
        <f>'4M - SPS'!AJ134</f>
        <v>3.9289036971081369E-3</v>
      </c>
      <c r="AK134" s="449">
        <f>'4M - SPS'!AK134</f>
        <v>3.8411126221830454E-3</v>
      </c>
      <c r="AL134" s="449">
        <f>'4M - SPS'!AL134</f>
        <v>2.4403329753919399E-3</v>
      </c>
      <c r="AM134" s="449">
        <f>'4M - SPS'!AM134</f>
        <v>3.0206072554621395E-3</v>
      </c>
      <c r="AN134" s="449">
        <f>'4M - SPS'!AN134</f>
        <v>2.9808654054117568E-3</v>
      </c>
      <c r="AO134" s="449">
        <f>'4M - SPS'!AO134</f>
        <v>3.1354072473519607E-3</v>
      </c>
      <c r="AP134" s="449">
        <f>'4M - SPS'!AP134</f>
        <v>3.7124696016177404E-3</v>
      </c>
      <c r="AQ134" s="449">
        <f>'4M - SPS'!AQ134</f>
        <v>4.3028515152792133E-3</v>
      </c>
      <c r="AR134" s="449">
        <f>'4M - SPS'!AR134</f>
        <v>1.2177154503892866E-2</v>
      </c>
      <c r="AS134" s="449">
        <f>'4M - SPS'!AS134</f>
        <v>1.0662522087800325E-2</v>
      </c>
      <c r="AT134" s="449">
        <f>'4M - SPS'!AT134</f>
        <v>1.1085384696315924E-2</v>
      </c>
      <c r="AU134" s="449">
        <f>'4M - SPS'!AU134</f>
        <v>9.8906888174850882E-3</v>
      </c>
      <c r="AV134" s="449">
        <f>'4M - SPS'!AV134</f>
        <v>3.9289036971081369E-3</v>
      </c>
      <c r="AW134" s="449">
        <f>'4M - SPS'!AW134</f>
        <v>3.8411126221830454E-3</v>
      </c>
      <c r="AX134" s="449">
        <f>'4M - SPS'!AX134</f>
        <v>2.4403329753919399E-3</v>
      </c>
      <c r="AY134" s="449">
        <f>'4M - SPS'!AY134</f>
        <v>3.0206072554621395E-3</v>
      </c>
      <c r="AZ134" s="449">
        <f>'4M - SPS'!AZ134</f>
        <v>2.9808654054117568E-3</v>
      </c>
      <c r="BA134" s="449">
        <f>'4M - SPS'!BA134</f>
        <v>3.1354072473519607E-3</v>
      </c>
      <c r="BB134" s="449">
        <f>'4M - SPS'!BB134</f>
        <v>3.7124696016177404E-3</v>
      </c>
      <c r="BC134" s="449">
        <f>'4M - SPS'!BC134</f>
        <v>4.3028515152792133E-3</v>
      </c>
      <c r="BD134" s="449">
        <f>'4M - SPS'!BD134</f>
        <v>1.2177154503892866E-2</v>
      </c>
      <c r="BE134" s="449">
        <f>'4M - SPS'!BE134</f>
        <v>1.0662522087800325E-2</v>
      </c>
      <c r="BF134" s="449">
        <f>'4M - SPS'!BF134</f>
        <v>1.1085384696315924E-2</v>
      </c>
      <c r="BG134" s="449">
        <f>'4M - SPS'!BG134</f>
        <v>9.8906888174850882E-3</v>
      </c>
      <c r="BH134" s="449">
        <f>'4M - SPS'!BH134</f>
        <v>3.9289036971081369E-3</v>
      </c>
      <c r="BI134" s="449">
        <f>'4M - SPS'!BI134</f>
        <v>3.8411126221830454E-3</v>
      </c>
      <c r="BJ134" s="449">
        <f>'4M - SPS'!BJ134</f>
        <v>2.4403329753919399E-3</v>
      </c>
      <c r="BK134" s="449">
        <f>'4M - SPS'!BK134</f>
        <v>3.0206072554621395E-3</v>
      </c>
      <c r="BL134" s="449">
        <f>'4M - SPS'!BL134</f>
        <v>2.9808654054117568E-3</v>
      </c>
      <c r="BM134" s="449">
        <f>'4M - SPS'!BM134</f>
        <v>3.1354072473519607E-3</v>
      </c>
      <c r="BN134" s="449">
        <f>'4M - SPS'!BN134</f>
        <v>3.7124696016177404E-3</v>
      </c>
      <c r="BO134" s="449">
        <f>'4M - SPS'!BO134</f>
        <v>4.3028515152792133E-3</v>
      </c>
      <c r="BP134" s="449">
        <f>'4M - SPS'!BP134</f>
        <v>1.2177154503892866E-2</v>
      </c>
      <c r="BQ134" s="449">
        <f>'4M - SPS'!BQ134</f>
        <v>1.0662522087800325E-2</v>
      </c>
      <c r="BR134" s="449">
        <f>'4M - SPS'!BR134</f>
        <v>1.1085384696315924E-2</v>
      </c>
      <c r="BS134" s="449">
        <f>'4M - SPS'!BS134</f>
        <v>9.8906888174850882E-3</v>
      </c>
      <c r="BT134" s="449">
        <f>'4M - SPS'!BT134</f>
        <v>3.9289036971081369E-3</v>
      </c>
      <c r="BU134" s="449">
        <f>'4M - SPS'!BU134</f>
        <v>3.8411126221830454E-3</v>
      </c>
      <c r="BV134" s="449">
        <f>'4M - SPS'!BV134</f>
        <v>2.4403329753919399E-3</v>
      </c>
      <c r="BW134" s="449">
        <f>'4M - SPS'!BW134</f>
        <v>3.0206072554621395E-3</v>
      </c>
      <c r="BX134" s="449">
        <f>'4M - SPS'!BX134</f>
        <v>2.9808654054117568E-3</v>
      </c>
      <c r="BY134" s="449">
        <f>'4M - SPS'!BY134</f>
        <v>3.1354072473519607E-3</v>
      </c>
      <c r="BZ134" s="449">
        <f>'4M - SPS'!BZ134</f>
        <v>3.7124696016177404E-3</v>
      </c>
      <c r="CA134" s="449">
        <f>'4M - SPS'!CA134</f>
        <v>4.3028515152792133E-3</v>
      </c>
      <c r="CB134" s="449">
        <f>'4M - SPS'!CB134</f>
        <v>1.2177154503892866E-2</v>
      </c>
      <c r="CC134" s="449">
        <f>'4M - SPS'!CC134</f>
        <v>1.0662522087800325E-2</v>
      </c>
      <c r="CD134" s="449">
        <f>'4M - SPS'!CD134</f>
        <v>1.1085384696315924E-2</v>
      </c>
      <c r="CE134" s="449">
        <f>'4M - SPS'!CE134</f>
        <v>9.8906888174850882E-3</v>
      </c>
      <c r="CF134" s="449">
        <f>'4M - SPS'!CF134</f>
        <v>3.9289036971081369E-3</v>
      </c>
      <c r="CG134" s="449">
        <f>'4M - SPS'!CG134</f>
        <v>3.8411126221830454E-3</v>
      </c>
      <c r="CH134" s="449">
        <f>'4M - SPS'!CH134</f>
        <v>2.4403329753919399E-3</v>
      </c>
    </row>
    <row r="135" spans="1:86" hidden="1" x14ac:dyDescent="0.3">
      <c r="A135" s="579"/>
      <c r="B135" s="94" t="s">
        <v>5</v>
      </c>
      <c r="C135" s="426">
        <f>'4M - SPS'!C135</f>
        <v>2.4010320670554129E-3</v>
      </c>
      <c r="D135" s="426">
        <f>'4M - SPS'!D135</f>
        <v>2.4658614444414456E-3</v>
      </c>
      <c r="E135" s="426">
        <f>'4M - SPS'!E135</f>
        <v>2.4663552230189505E-3</v>
      </c>
      <c r="F135" s="426">
        <f>'4M - SPS'!F135</f>
        <v>2.6618576910220812E-3</v>
      </c>
      <c r="G135" s="426">
        <f>'4M - SPS'!G135</f>
        <v>3.2351217899887503E-3</v>
      </c>
      <c r="H135" s="426">
        <f>'4M - SPS'!H135</f>
        <v>9.5463486409639135E-3</v>
      </c>
      <c r="I135" s="449">
        <f>'4M - SPS'!I135</f>
        <v>9.2204375274734379E-3</v>
      </c>
      <c r="J135" s="449">
        <f>'4M - SPS'!J135</f>
        <v>9.38284257001493E-3</v>
      </c>
      <c r="K135" s="449">
        <f>'4M - SPS'!K135</f>
        <v>9.0396007479847072E-3</v>
      </c>
      <c r="L135" s="449">
        <f>'4M - SPS'!L135</f>
        <v>3.1606178908365895E-3</v>
      </c>
      <c r="M135" s="449">
        <f>'4M - SPS'!M135</f>
        <v>3.2913030794887426E-3</v>
      </c>
      <c r="N135" s="449">
        <f>'4M - SPS'!N135</f>
        <v>2.2736736762909611E-3</v>
      </c>
      <c r="O135" s="449">
        <f>'4M - SPS'!O135</f>
        <v>2.5206392876862228E-3</v>
      </c>
      <c r="P135" s="449">
        <f>'4M - SPS'!P135</f>
        <v>2.6094049094805729E-3</v>
      </c>
      <c r="Q135" s="449">
        <f>'4M - SPS'!Q135</f>
        <v>2.6625093600977324E-3</v>
      </c>
      <c r="R135" s="449">
        <f>'4M - SPS'!R135</f>
        <v>2.8186873036299166E-3</v>
      </c>
      <c r="S135" s="449">
        <f>'4M - SPS'!S135</f>
        <v>3.4884703758569541E-3</v>
      </c>
      <c r="T135" s="449">
        <f>'4M - SPS'!T135</f>
        <v>1.0277104904642899E-2</v>
      </c>
      <c r="U135" s="449">
        <f>'4M - SPS'!U135</f>
        <v>9.2204375274734379E-3</v>
      </c>
      <c r="V135" s="449">
        <f>'4M - SPS'!V135</f>
        <v>9.38284257001493E-3</v>
      </c>
      <c r="W135" s="449">
        <f>'4M - SPS'!W135</f>
        <v>9.0396007479847072E-3</v>
      </c>
      <c r="X135" s="449">
        <f>'4M - SPS'!X135</f>
        <v>3.1606178908365895E-3</v>
      </c>
      <c r="Y135" s="449">
        <f>'4M - SPS'!Y135</f>
        <v>3.2913030794887426E-3</v>
      </c>
      <c r="Z135" s="449">
        <f>'4M - SPS'!Z135</f>
        <v>2.2736736762909611E-3</v>
      </c>
      <c r="AA135" s="449">
        <f>'4M - SPS'!AA135</f>
        <v>2.5206392876862228E-3</v>
      </c>
      <c r="AB135" s="449">
        <f>'4M - SPS'!AB135</f>
        <v>2.6094049094805729E-3</v>
      </c>
      <c r="AC135" s="449">
        <f>'4M - SPS'!AC135</f>
        <v>2.6625093600977324E-3</v>
      </c>
      <c r="AD135" s="449">
        <f>'4M - SPS'!AD135</f>
        <v>2.8186873036299166E-3</v>
      </c>
      <c r="AE135" s="449">
        <f>'4M - SPS'!AE135</f>
        <v>3.4884703758569541E-3</v>
      </c>
      <c r="AF135" s="449">
        <f>'4M - SPS'!AF135</f>
        <v>1.0277104904642899E-2</v>
      </c>
      <c r="AG135" s="449">
        <f>'4M - SPS'!AG135</f>
        <v>9.2204375274734379E-3</v>
      </c>
      <c r="AH135" s="449">
        <f>'4M - SPS'!AH135</f>
        <v>9.38284257001493E-3</v>
      </c>
      <c r="AI135" s="449">
        <f>'4M - SPS'!AI135</f>
        <v>9.0396007479847072E-3</v>
      </c>
      <c r="AJ135" s="449">
        <f>'4M - SPS'!AJ135</f>
        <v>3.1606178908365895E-3</v>
      </c>
      <c r="AK135" s="449">
        <f>'4M - SPS'!AK135</f>
        <v>3.2913030794887426E-3</v>
      </c>
      <c r="AL135" s="449">
        <f>'4M - SPS'!AL135</f>
        <v>2.2736736762909611E-3</v>
      </c>
      <c r="AM135" s="449">
        <f>'4M - SPS'!AM135</f>
        <v>2.5206392876862228E-3</v>
      </c>
      <c r="AN135" s="449">
        <f>'4M - SPS'!AN135</f>
        <v>2.6094049094805729E-3</v>
      </c>
      <c r="AO135" s="449">
        <f>'4M - SPS'!AO135</f>
        <v>2.6625093600977324E-3</v>
      </c>
      <c r="AP135" s="449">
        <f>'4M - SPS'!AP135</f>
        <v>2.8186873036299166E-3</v>
      </c>
      <c r="AQ135" s="449">
        <f>'4M - SPS'!AQ135</f>
        <v>3.4884703758569541E-3</v>
      </c>
      <c r="AR135" s="449">
        <f>'4M - SPS'!AR135</f>
        <v>1.0277104904642899E-2</v>
      </c>
      <c r="AS135" s="449">
        <f>'4M - SPS'!AS135</f>
        <v>9.2204375274734379E-3</v>
      </c>
      <c r="AT135" s="449">
        <f>'4M - SPS'!AT135</f>
        <v>9.38284257001493E-3</v>
      </c>
      <c r="AU135" s="449">
        <f>'4M - SPS'!AU135</f>
        <v>9.0396007479847072E-3</v>
      </c>
      <c r="AV135" s="449">
        <f>'4M - SPS'!AV135</f>
        <v>3.1606178908365895E-3</v>
      </c>
      <c r="AW135" s="449">
        <f>'4M - SPS'!AW135</f>
        <v>3.2913030794887426E-3</v>
      </c>
      <c r="AX135" s="449">
        <f>'4M - SPS'!AX135</f>
        <v>2.2736736762909611E-3</v>
      </c>
      <c r="AY135" s="449">
        <f>'4M - SPS'!AY135</f>
        <v>2.5206392876862228E-3</v>
      </c>
      <c r="AZ135" s="449">
        <f>'4M - SPS'!AZ135</f>
        <v>2.6094049094805729E-3</v>
      </c>
      <c r="BA135" s="449">
        <f>'4M - SPS'!BA135</f>
        <v>2.6625093600977324E-3</v>
      </c>
      <c r="BB135" s="449">
        <f>'4M - SPS'!BB135</f>
        <v>2.8186873036299166E-3</v>
      </c>
      <c r="BC135" s="449">
        <f>'4M - SPS'!BC135</f>
        <v>3.4884703758569541E-3</v>
      </c>
      <c r="BD135" s="449">
        <f>'4M - SPS'!BD135</f>
        <v>1.0277104904642899E-2</v>
      </c>
      <c r="BE135" s="449">
        <f>'4M - SPS'!BE135</f>
        <v>9.2204375274734379E-3</v>
      </c>
      <c r="BF135" s="449">
        <f>'4M - SPS'!BF135</f>
        <v>9.38284257001493E-3</v>
      </c>
      <c r="BG135" s="449">
        <f>'4M - SPS'!BG135</f>
        <v>9.0396007479847072E-3</v>
      </c>
      <c r="BH135" s="449">
        <f>'4M - SPS'!BH135</f>
        <v>3.1606178908365895E-3</v>
      </c>
      <c r="BI135" s="449">
        <f>'4M - SPS'!BI135</f>
        <v>3.2913030794887426E-3</v>
      </c>
      <c r="BJ135" s="449">
        <f>'4M - SPS'!BJ135</f>
        <v>2.2736736762909611E-3</v>
      </c>
      <c r="BK135" s="449">
        <f>'4M - SPS'!BK135</f>
        <v>2.5206392876862228E-3</v>
      </c>
      <c r="BL135" s="449">
        <f>'4M - SPS'!BL135</f>
        <v>2.6094049094805729E-3</v>
      </c>
      <c r="BM135" s="449">
        <f>'4M - SPS'!BM135</f>
        <v>2.6625093600977324E-3</v>
      </c>
      <c r="BN135" s="449">
        <f>'4M - SPS'!BN135</f>
        <v>2.8186873036299166E-3</v>
      </c>
      <c r="BO135" s="449">
        <f>'4M - SPS'!BO135</f>
        <v>3.4884703758569541E-3</v>
      </c>
      <c r="BP135" s="449">
        <f>'4M - SPS'!BP135</f>
        <v>1.0277104904642899E-2</v>
      </c>
      <c r="BQ135" s="449">
        <f>'4M - SPS'!BQ135</f>
        <v>9.2204375274734379E-3</v>
      </c>
      <c r="BR135" s="449">
        <f>'4M - SPS'!BR135</f>
        <v>9.38284257001493E-3</v>
      </c>
      <c r="BS135" s="449">
        <f>'4M - SPS'!BS135</f>
        <v>9.0396007479847072E-3</v>
      </c>
      <c r="BT135" s="449">
        <f>'4M - SPS'!BT135</f>
        <v>3.1606178908365895E-3</v>
      </c>
      <c r="BU135" s="449">
        <f>'4M - SPS'!BU135</f>
        <v>3.2913030794887426E-3</v>
      </c>
      <c r="BV135" s="449">
        <f>'4M - SPS'!BV135</f>
        <v>2.2736736762909611E-3</v>
      </c>
      <c r="BW135" s="449">
        <f>'4M - SPS'!BW135</f>
        <v>2.5206392876862228E-3</v>
      </c>
      <c r="BX135" s="449">
        <f>'4M - SPS'!BX135</f>
        <v>2.6094049094805729E-3</v>
      </c>
      <c r="BY135" s="449">
        <f>'4M - SPS'!BY135</f>
        <v>2.6625093600977324E-3</v>
      </c>
      <c r="BZ135" s="449">
        <f>'4M - SPS'!BZ135</f>
        <v>2.8186873036299166E-3</v>
      </c>
      <c r="CA135" s="449">
        <f>'4M - SPS'!CA135</f>
        <v>3.4884703758569541E-3</v>
      </c>
      <c r="CB135" s="449">
        <f>'4M - SPS'!CB135</f>
        <v>1.0277104904642899E-2</v>
      </c>
      <c r="CC135" s="449">
        <f>'4M - SPS'!CC135</f>
        <v>9.2204375274734379E-3</v>
      </c>
      <c r="CD135" s="449">
        <f>'4M - SPS'!CD135</f>
        <v>9.38284257001493E-3</v>
      </c>
      <c r="CE135" s="449">
        <f>'4M - SPS'!CE135</f>
        <v>9.0396007479847072E-3</v>
      </c>
      <c r="CF135" s="449">
        <f>'4M - SPS'!CF135</f>
        <v>3.1606178908365895E-3</v>
      </c>
      <c r="CG135" s="449">
        <f>'4M - SPS'!CG135</f>
        <v>3.2913030794887426E-3</v>
      </c>
      <c r="CH135" s="449">
        <f>'4M - SPS'!CH135</f>
        <v>2.2736736762909611E-3</v>
      </c>
    </row>
    <row r="136" spans="1:86" hidden="1" x14ac:dyDescent="0.3">
      <c r="A136" s="579"/>
      <c r="B136" s="94" t="s">
        <v>23</v>
      </c>
      <c r="C136" s="426">
        <f>'4M - SPS'!C136</f>
        <v>2.4010320670554129E-3</v>
      </c>
      <c r="D136" s="426">
        <f>'4M - SPS'!D136</f>
        <v>2.4658614444414456E-3</v>
      </c>
      <c r="E136" s="426">
        <f>'4M - SPS'!E136</f>
        <v>2.4663552230189505E-3</v>
      </c>
      <c r="F136" s="426">
        <f>'4M - SPS'!F136</f>
        <v>2.6618576910220812E-3</v>
      </c>
      <c r="G136" s="426">
        <f>'4M - SPS'!G136</f>
        <v>3.2351217899887503E-3</v>
      </c>
      <c r="H136" s="426">
        <f>'4M - SPS'!H136</f>
        <v>9.5463486409639135E-3</v>
      </c>
      <c r="I136" s="449">
        <f>'4M - SPS'!I136</f>
        <v>9.2204375274734379E-3</v>
      </c>
      <c r="J136" s="449">
        <f>'4M - SPS'!J136</f>
        <v>9.38284257001493E-3</v>
      </c>
      <c r="K136" s="449">
        <f>'4M - SPS'!K136</f>
        <v>9.0396007479847072E-3</v>
      </c>
      <c r="L136" s="449">
        <f>'4M - SPS'!L136</f>
        <v>3.1606178908365895E-3</v>
      </c>
      <c r="M136" s="449">
        <f>'4M - SPS'!M136</f>
        <v>3.2913030794887426E-3</v>
      </c>
      <c r="N136" s="449">
        <f>'4M - SPS'!N136</f>
        <v>2.2736736762909611E-3</v>
      </c>
      <c r="O136" s="449">
        <f>'4M - SPS'!O136</f>
        <v>2.5206392876862228E-3</v>
      </c>
      <c r="P136" s="449">
        <f>'4M - SPS'!P136</f>
        <v>2.6094049094805729E-3</v>
      </c>
      <c r="Q136" s="449">
        <f>'4M - SPS'!Q136</f>
        <v>2.6625093600977324E-3</v>
      </c>
      <c r="R136" s="449">
        <f>'4M - SPS'!R136</f>
        <v>2.8186873036299166E-3</v>
      </c>
      <c r="S136" s="449">
        <f>'4M - SPS'!S136</f>
        <v>3.4884703758569541E-3</v>
      </c>
      <c r="T136" s="449">
        <f>'4M - SPS'!T136</f>
        <v>1.0277104904642899E-2</v>
      </c>
      <c r="U136" s="449">
        <f>'4M - SPS'!U136</f>
        <v>9.2204375274734379E-3</v>
      </c>
      <c r="V136" s="449">
        <f>'4M - SPS'!V136</f>
        <v>9.38284257001493E-3</v>
      </c>
      <c r="W136" s="449">
        <f>'4M - SPS'!W136</f>
        <v>9.0396007479847072E-3</v>
      </c>
      <c r="X136" s="449">
        <f>'4M - SPS'!X136</f>
        <v>3.1606178908365895E-3</v>
      </c>
      <c r="Y136" s="449">
        <f>'4M - SPS'!Y136</f>
        <v>3.2913030794887426E-3</v>
      </c>
      <c r="Z136" s="449">
        <f>'4M - SPS'!Z136</f>
        <v>2.2736736762909611E-3</v>
      </c>
      <c r="AA136" s="449">
        <f>'4M - SPS'!AA136</f>
        <v>2.5206392876862228E-3</v>
      </c>
      <c r="AB136" s="449">
        <f>'4M - SPS'!AB136</f>
        <v>2.6094049094805729E-3</v>
      </c>
      <c r="AC136" s="449">
        <f>'4M - SPS'!AC136</f>
        <v>2.6625093600977324E-3</v>
      </c>
      <c r="AD136" s="449">
        <f>'4M - SPS'!AD136</f>
        <v>2.8186873036299166E-3</v>
      </c>
      <c r="AE136" s="449">
        <f>'4M - SPS'!AE136</f>
        <v>3.4884703758569541E-3</v>
      </c>
      <c r="AF136" s="449">
        <f>'4M - SPS'!AF136</f>
        <v>1.0277104904642899E-2</v>
      </c>
      <c r="AG136" s="449">
        <f>'4M - SPS'!AG136</f>
        <v>9.2204375274734379E-3</v>
      </c>
      <c r="AH136" s="449">
        <f>'4M - SPS'!AH136</f>
        <v>9.38284257001493E-3</v>
      </c>
      <c r="AI136" s="449">
        <f>'4M - SPS'!AI136</f>
        <v>9.0396007479847072E-3</v>
      </c>
      <c r="AJ136" s="449">
        <f>'4M - SPS'!AJ136</f>
        <v>3.1606178908365895E-3</v>
      </c>
      <c r="AK136" s="449">
        <f>'4M - SPS'!AK136</f>
        <v>3.2913030794887426E-3</v>
      </c>
      <c r="AL136" s="449">
        <f>'4M - SPS'!AL136</f>
        <v>2.2736736762909611E-3</v>
      </c>
      <c r="AM136" s="449">
        <f>'4M - SPS'!AM136</f>
        <v>2.5206392876862228E-3</v>
      </c>
      <c r="AN136" s="449">
        <f>'4M - SPS'!AN136</f>
        <v>2.6094049094805729E-3</v>
      </c>
      <c r="AO136" s="449">
        <f>'4M - SPS'!AO136</f>
        <v>2.6625093600977324E-3</v>
      </c>
      <c r="AP136" s="449">
        <f>'4M - SPS'!AP136</f>
        <v>2.8186873036299166E-3</v>
      </c>
      <c r="AQ136" s="449">
        <f>'4M - SPS'!AQ136</f>
        <v>3.4884703758569541E-3</v>
      </c>
      <c r="AR136" s="449">
        <f>'4M - SPS'!AR136</f>
        <v>1.0277104904642899E-2</v>
      </c>
      <c r="AS136" s="449">
        <f>'4M - SPS'!AS136</f>
        <v>9.2204375274734379E-3</v>
      </c>
      <c r="AT136" s="449">
        <f>'4M - SPS'!AT136</f>
        <v>9.38284257001493E-3</v>
      </c>
      <c r="AU136" s="449">
        <f>'4M - SPS'!AU136</f>
        <v>9.0396007479847072E-3</v>
      </c>
      <c r="AV136" s="449">
        <f>'4M - SPS'!AV136</f>
        <v>3.1606178908365895E-3</v>
      </c>
      <c r="AW136" s="449">
        <f>'4M - SPS'!AW136</f>
        <v>3.2913030794887426E-3</v>
      </c>
      <c r="AX136" s="449">
        <f>'4M - SPS'!AX136</f>
        <v>2.2736736762909611E-3</v>
      </c>
      <c r="AY136" s="449">
        <f>'4M - SPS'!AY136</f>
        <v>2.5206392876862228E-3</v>
      </c>
      <c r="AZ136" s="449">
        <f>'4M - SPS'!AZ136</f>
        <v>2.6094049094805729E-3</v>
      </c>
      <c r="BA136" s="449">
        <f>'4M - SPS'!BA136</f>
        <v>2.6625093600977324E-3</v>
      </c>
      <c r="BB136" s="449">
        <f>'4M - SPS'!BB136</f>
        <v>2.8186873036299166E-3</v>
      </c>
      <c r="BC136" s="449">
        <f>'4M - SPS'!BC136</f>
        <v>3.4884703758569541E-3</v>
      </c>
      <c r="BD136" s="449">
        <f>'4M - SPS'!BD136</f>
        <v>1.0277104904642899E-2</v>
      </c>
      <c r="BE136" s="449">
        <f>'4M - SPS'!BE136</f>
        <v>9.2204375274734379E-3</v>
      </c>
      <c r="BF136" s="449">
        <f>'4M - SPS'!BF136</f>
        <v>9.38284257001493E-3</v>
      </c>
      <c r="BG136" s="449">
        <f>'4M - SPS'!BG136</f>
        <v>9.0396007479847072E-3</v>
      </c>
      <c r="BH136" s="449">
        <f>'4M - SPS'!BH136</f>
        <v>3.1606178908365895E-3</v>
      </c>
      <c r="BI136" s="449">
        <f>'4M - SPS'!BI136</f>
        <v>3.2913030794887426E-3</v>
      </c>
      <c r="BJ136" s="449">
        <f>'4M - SPS'!BJ136</f>
        <v>2.2736736762909611E-3</v>
      </c>
      <c r="BK136" s="449">
        <f>'4M - SPS'!BK136</f>
        <v>2.5206392876862228E-3</v>
      </c>
      <c r="BL136" s="449">
        <f>'4M - SPS'!BL136</f>
        <v>2.6094049094805729E-3</v>
      </c>
      <c r="BM136" s="449">
        <f>'4M - SPS'!BM136</f>
        <v>2.6625093600977324E-3</v>
      </c>
      <c r="BN136" s="449">
        <f>'4M - SPS'!BN136</f>
        <v>2.8186873036299166E-3</v>
      </c>
      <c r="BO136" s="449">
        <f>'4M - SPS'!BO136</f>
        <v>3.4884703758569541E-3</v>
      </c>
      <c r="BP136" s="449">
        <f>'4M - SPS'!BP136</f>
        <v>1.0277104904642899E-2</v>
      </c>
      <c r="BQ136" s="449">
        <f>'4M - SPS'!BQ136</f>
        <v>9.2204375274734379E-3</v>
      </c>
      <c r="BR136" s="449">
        <f>'4M - SPS'!BR136</f>
        <v>9.38284257001493E-3</v>
      </c>
      <c r="BS136" s="449">
        <f>'4M - SPS'!BS136</f>
        <v>9.0396007479847072E-3</v>
      </c>
      <c r="BT136" s="449">
        <f>'4M - SPS'!BT136</f>
        <v>3.1606178908365895E-3</v>
      </c>
      <c r="BU136" s="449">
        <f>'4M - SPS'!BU136</f>
        <v>3.2913030794887426E-3</v>
      </c>
      <c r="BV136" s="449">
        <f>'4M - SPS'!BV136</f>
        <v>2.2736736762909611E-3</v>
      </c>
      <c r="BW136" s="449">
        <f>'4M - SPS'!BW136</f>
        <v>2.5206392876862228E-3</v>
      </c>
      <c r="BX136" s="449">
        <f>'4M - SPS'!BX136</f>
        <v>2.6094049094805729E-3</v>
      </c>
      <c r="BY136" s="449">
        <f>'4M - SPS'!BY136</f>
        <v>2.6625093600977324E-3</v>
      </c>
      <c r="BZ136" s="449">
        <f>'4M - SPS'!BZ136</f>
        <v>2.8186873036299166E-3</v>
      </c>
      <c r="CA136" s="449">
        <f>'4M - SPS'!CA136</f>
        <v>3.4884703758569541E-3</v>
      </c>
      <c r="CB136" s="449">
        <f>'4M - SPS'!CB136</f>
        <v>1.0277104904642899E-2</v>
      </c>
      <c r="CC136" s="449">
        <f>'4M - SPS'!CC136</f>
        <v>9.2204375274734379E-3</v>
      </c>
      <c r="CD136" s="449">
        <f>'4M - SPS'!CD136</f>
        <v>9.38284257001493E-3</v>
      </c>
      <c r="CE136" s="449">
        <f>'4M - SPS'!CE136</f>
        <v>9.0396007479847072E-3</v>
      </c>
      <c r="CF136" s="449">
        <f>'4M - SPS'!CF136</f>
        <v>3.1606178908365895E-3</v>
      </c>
      <c r="CG136" s="449">
        <f>'4M - SPS'!CG136</f>
        <v>3.2913030794887426E-3</v>
      </c>
      <c r="CH136" s="449">
        <f>'4M - SPS'!CH136</f>
        <v>2.2736736762909611E-3</v>
      </c>
    </row>
    <row r="137" spans="1:86" hidden="1" x14ac:dyDescent="0.3">
      <c r="A137" s="579"/>
      <c r="B137" s="94" t="s">
        <v>24</v>
      </c>
      <c r="C137" s="426">
        <f>'4M - SPS'!C137</f>
        <v>2.4010320670554129E-3</v>
      </c>
      <c r="D137" s="426">
        <f>'4M - SPS'!D137</f>
        <v>2.4658614444414456E-3</v>
      </c>
      <c r="E137" s="426">
        <f>'4M - SPS'!E137</f>
        <v>2.4663552230189505E-3</v>
      </c>
      <c r="F137" s="426">
        <f>'4M - SPS'!F137</f>
        <v>2.6618576910220812E-3</v>
      </c>
      <c r="G137" s="426">
        <f>'4M - SPS'!G137</f>
        <v>3.2351217899887503E-3</v>
      </c>
      <c r="H137" s="426">
        <f>'4M - SPS'!H137</f>
        <v>9.5463486409639135E-3</v>
      </c>
      <c r="I137" s="449">
        <f>'4M - SPS'!I137</f>
        <v>9.2204375274734379E-3</v>
      </c>
      <c r="J137" s="449">
        <f>'4M - SPS'!J137</f>
        <v>9.38284257001493E-3</v>
      </c>
      <c r="K137" s="449">
        <f>'4M - SPS'!K137</f>
        <v>9.0396007479847072E-3</v>
      </c>
      <c r="L137" s="449">
        <f>'4M - SPS'!L137</f>
        <v>3.1606178908365895E-3</v>
      </c>
      <c r="M137" s="449">
        <f>'4M - SPS'!M137</f>
        <v>3.2913030794887426E-3</v>
      </c>
      <c r="N137" s="449">
        <f>'4M - SPS'!N137</f>
        <v>2.2736736762909611E-3</v>
      </c>
      <c r="O137" s="449">
        <f>'4M - SPS'!O137</f>
        <v>2.5206392876862228E-3</v>
      </c>
      <c r="P137" s="449">
        <f>'4M - SPS'!P137</f>
        <v>2.6094049094805729E-3</v>
      </c>
      <c r="Q137" s="449">
        <f>'4M - SPS'!Q137</f>
        <v>2.6625093600977324E-3</v>
      </c>
      <c r="R137" s="449">
        <f>'4M - SPS'!R137</f>
        <v>2.8186873036299166E-3</v>
      </c>
      <c r="S137" s="449">
        <f>'4M - SPS'!S137</f>
        <v>3.4884703758569541E-3</v>
      </c>
      <c r="T137" s="449">
        <f>'4M - SPS'!T137</f>
        <v>1.0277104904642899E-2</v>
      </c>
      <c r="U137" s="449">
        <f>'4M - SPS'!U137</f>
        <v>9.2204375274734379E-3</v>
      </c>
      <c r="V137" s="449">
        <f>'4M - SPS'!V137</f>
        <v>9.38284257001493E-3</v>
      </c>
      <c r="W137" s="449">
        <f>'4M - SPS'!W137</f>
        <v>9.0396007479847072E-3</v>
      </c>
      <c r="X137" s="449">
        <f>'4M - SPS'!X137</f>
        <v>3.1606178908365895E-3</v>
      </c>
      <c r="Y137" s="449">
        <f>'4M - SPS'!Y137</f>
        <v>3.2913030794887426E-3</v>
      </c>
      <c r="Z137" s="449">
        <f>'4M - SPS'!Z137</f>
        <v>2.2736736762909611E-3</v>
      </c>
      <c r="AA137" s="449">
        <f>'4M - SPS'!AA137</f>
        <v>2.5206392876862228E-3</v>
      </c>
      <c r="AB137" s="449">
        <f>'4M - SPS'!AB137</f>
        <v>2.6094049094805729E-3</v>
      </c>
      <c r="AC137" s="449">
        <f>'4M - SPS'!AC137</f>
        <v>2.6625093600977324E-3</v>
      </c>
      <c r="AD137" s="449">
        <f>'4M - SPS'!AD137</f>
        <v>2.8186873036299166E-3</v>
      </c>
      <c r="AE137" s="449">
        <f>'4M - SPS'!AE137</f>
        <v>3.4884703758569541E-3</v>
      </c>
      <c r="AF137" s="449">
        <f>'4M - SPS'!AF137</f>
        <v>1.0277104904642899E-2</v>
      </c>
      <c r="AG137" s="449">
        <f>'4M - SPS'!AG137</f>
        <v>9.2204375274734379E-3</v>
      </c>
      <c r="AH137" s="449">
        <f>'4M - SPS'!AH137</f>
        <v>9.38284257001493E-3</v>
      </c>
      <c r="AI137" s="449">
        <f>'4M - SPS'!AI137</f>
        <v>9.0396007479847072E-3</v>
      </c>
      <c r="AJ137" s="449">
        <f>'4M - SPS'!AJ137</f>
        <v>3.1606178908365895E-3</v>
      </c>
      <c r="AK137" s="449">
        <f>'4M - SPS'!AK137</f>
        <v>3.2913030794887426E-3</v>
      </c>
      <c r="AL137" s="449">
        <f>'4M - SPS'!AL137</f>
        <v>2.2736736762909611E-3</v>
      </c>
      <c r="AM137" s="449">
        <f>'4M - SPS'!AM137</f>
        <v>2.5206392876862228E-3</v>
      </c>
      <c r="AN137" s="449">
        <f>'4M - SPS'!AN137</f>
        <v>2.6094049094805729E-3</v>
      </c>
      <c r="AO137" s="449">
        <f>'4M - SPS'!AO137</f>
        <v>2.6625093600977324E-3</v>
      </c>
      <c r="AP137" s="449">
        <f>'4M - SPS'!AP137</f>
        <v>2.8186873036299166E-3</v>
      </c>
      <c r="AQ137" s="449">
        <f>'4M - SPS'!AQ137</f>
        <v>3.4884703758569541E-3</v>
      </c>
      <c r="AR137" s="449">
        <f>'4M - SPS'!AR137</f>
        <v>1.0277104904642899E-2</v>
      </c>
      <c r="AS137" s="449">
        <f>'4M - SPS'!AS137</f>
        <v>9.2204375274734379E-3</v>
      </c>
      <c r="AT137" s="449">
        <f>'4M - SPS'!AT137</f>
        <v>9.38284257001493E-3</v>
      </c>
      <c r="AU137" s="449">
        <f>'4M - SPS'!AU137</f>
        <v>9.0396007479847072E-3</v>
      </c>
      <c r="AV137" s="449">
        <f>'4M - SPS'!AV137</f>
        <v>3.1606178908365895E-3</v>
      </c>
      <c r="AW137" s="449">
        <f>'4M - SPS'!AW137</f>
        <v>3.2913030794887426E-3</v>
      </c>
      <c r="AX137" s="449">
        <f>'4M - SPS'!AX137</f>
        <v>2.2736736762909611E-3</v>
      </c>
      <c r="AY137" s="449">
        <f>'4M - SPS'!AY137</f>
        <v>2.5206392876862228E-3</v>
      </c>
      <c r="AZ137" s="449">
        <f>'4M - SPS'!AZ137</f>
        <v>2.6094049094805729E-3</v>
      </c>
      <c r="BA137" s="449">
        <f>'4M - SPS'!BA137</f>
        <v>2.6625093600977324E-3</v>
      </c>
      <c r="BB137" s="449">
        <f>'4M - SPS'!BB137</f>
        <v>2.8186873036299166E-3</v>
      </c>
      <c r="BC137" s="449">
        <f>'4M - SPS'!BC137</f>
        <v>3.4884703758569541E-3</v>
      </c>
      <c r="BD137" s="449">
        <f>'4M - SPS'!BD137</f>
        <v>1.0277104904642899E-2</v>
      </c>
      <c r="BE137" s="449">
        <f>'4M - SPS'!BE137</f>
        <v>9.2204375274734379E-3</v>
      </c>
      <c r="BF137" s="449">
        <f>'4M - SPS'!BF137</f>
        <v>9.38284257001493E-3</v>
      </c>
      <c r="BG137" s="449">
        <f>'4M - SPS'!BG137</f>
        <v>9.0396007479847072E-3</v>
      </c>
      <c r="BH137" s="449">
        <f>'4M - SPS'!BH137</f>
        <v>3.1606178908365895E-3</v>
      </c>
      <c r="BI137" s="449">
        <f>'4M - SPS'!BI137</f>
        <v>3.2913030794887426E-3</v>
      </c>
      <c r="BJ137" s="449">
        <f>'4M - SPS'!BJ137</f>
        <v>2.2736736762909611E-3</v>
      </c>
      <c r="BK137" s="449">
        <f>'4M - SPS'!BK137</f>
        <v>2.5206392876862228E-3</v>
      </c>
      <c r="BL137" s="449">
        <f>'4M - SPS'!BL137</f>
        <v>2.6094049094805729E-3</v>
      </c>
      <c r="BM137" s="449">
        <f>'4M - SPS'!BM137</f>
        <v>2.6625093600977324E-3</v>
      </c>
      <c r="BN137" s="449">
        <f>'4M - SPS'!BN137</f>
        <v>2.8186873036299166E-3</v>
      </c>
      <c r="BO137" s="449">
        <f>'4M - SPS'!BO137</f>
        <v>3.4884703758569541E-3</v>
      </c>
      <c r="BP137" s="449">
        <f>'4M - SPS'!BP137</f>
        <v>1.0277104904642899E-2</v>
      </c>
      <c r="BQ137" s="449">
        <f>'4M - SPS'!BQ137</f>
        <v>9.2204375274734379E-3</v>
      </c>
      <c r="BR137" s="449">
        <f>'4M - SPS'!BR137</f>
        <v>9.38284257001493E-3</v>
      </c>
      <c r="BS137" s="449">
        <f>'4M - SPS'!BS137</f>
        <v>9.0396007479847072E-3</v>
      </c>
      <c r="BT137" s="449">
        <f>'4M - SPS'!BT137</f>
        <v>3.1606178908365895E-3</v>
      </c>
      <c r="BU137" s="449">
        <f>'4M - SPS'!BU137</f>
        <v>3.2913030794887426E-3</v>
      </c>
      <c r="BV137" s="449">
        <f>'4M - SPS'!BV137</f>
        <v>2.2736736762909611E-3</v>
      </c>
      <c r="BW137" s="449">
        <f>'4M - SPS'!BW137</f>
        <v>2.5206392876862228E-3</v>
      </c>
      <c r="BX137" s="449">
        <f>'4M - SPS'!BX137</f>
        <v>2.6094049094805729E-3</v>
      </c>
      <c r="BY137" s="449">
        <f>'4M - SPS'!BY137</f>
        <v>2.6625093600977324E-3</v>
      </c>
      <c r="BZ137" s="449">
        <f>'4M - SPS'!BZ137</f>
        <v>2.8186873036299166E-3</v>
      </c>
      <c r="CA137" s="449">
        <f>'4M - SPS'!CA137</f>
        <v>3.4884703758569541E-3</v>
      </c>
      <c r="CB137" s="449">
        <f>'4M - SPS'!CB137</f>
        <v>1.0277104904642899E-2</v>
      </c>
      <c r="CC137" s="449">
        <f>'4M - SPS'!CC137</f>
        <v>9.2204375274734379E-3</v>
      </c>
      <c r="CD137" s="449">
        <f>'4M - SPS'!CD137</f>
        <v>9.38284257001493E-3</v>
      </c>
      <c r="CE137" s="449">
        <f>'4M - SPS'!CE137</f>
        <v>9.0396007479847072E-3</v>
      </c>
      <c r="CF137" s="449">
        <f>'4M - SPS'!CF137</f>
        <v>3.1606178908365895E-3</v>
      </c>
      <c r="CG137" s="449">
        <f>'4M - SPS'!CG137</f>
        <v>3.2913030794887426E-3</v>
      </c>
      <c r="CH137" s="449">
        <f>'4M - SPS'!CH137</f>
        <v>2.2736736762909611E-3</v>
      </c>
    </row>
    <row r="138" spans="1:86" hidden="1" x14ac:dyDescent="0.3">
      <c r="A138" s="579"/>
      <c r="B138" s="94" t="s">
        <v>7</v>
      </c>
      <c r="C138" s="426">
        <f>'4M - SPS'!C138</f>
        <v>1.9552426380463495E-3</v>
      </c>
      <c r="D138" s="426">
        <f>'4M - SPS'!D138</f>
        <v>1.9886100137532902E-3</v>
      </c>
      <c r="E138" s="426">
        <f>'4M - SPS'!E138</f>
        <v>2.3277733472704528E-3</v>
      </c>
      <c r="F138" s="426">
        <f>'4M - SPS'!F138</f>
        <v>2.5467182195471351E-3</v>
      </c>
      <c r="G138" s="426">
        <f>'4M - SPS'!G138</f>
        <v>2.7527721822669942E-3</v>
      </c>
      <c r="H138" s="426">
        <f>'4M - SPS'!H138</f>
        <v>8.2874786513341108E-3</v>
      </c>
      <c r="I138" s="449">
        <f>'4M - SPS'!I138</f>
        <v>7.9120840108608016E-3</v>
      </c>
      <c r="J138" s="449">
        <f>'4M - SPS'!J138</f>
        <v>8.1708958704232535E-3</v>
      </c>
      <c r="K138" s="449">
        <f>'4M - SPS'!K138</f>
        <v>7.7885391781615703E-3</v>
      </c>
      <c r="L138" s="449">
        <f>'4M - SPS'!L138</f>
        <v>2.663377281811887E-3</v>
      </c>
      <c r="M138" s="449">
        <f>'4M - SPS'!M138</f>
        <v>2.7952062314655561E-3</v>
      </c>
      <c r="N138" s="449">
        <f>'4M - SPS'!N138</f>
        <v>1.8275092352453522E-3</v>
      </c>
      <c r="O138" s="449">
        <f>'4M - SPS'!O138</f>
        <v>2.0482580203068823E-3</v>
      </c>
      <c r="P138" s="449">
        <f>'4M - SPS'!P138</f>
        <v>2.0996679827765714E-3</v>
      </c>
      <c r="Q138" s="449">
        <f>'4M - SPS'!Q138</f>
        <v>2.5117772969197988E-3</v>
      </c>
      <c r="R138" s="449">
        <f>'4M - SPS'!R138</f>
        <v>2.6967656521596078E-3</v>
      </c>
      <c r="S138" s="449">
        <f>'4M - SPS'!S138</f>
        <v>2.9642741322941464E-3</v>
      </c>
      <c r="T138" s="449">
        <f>'4M - SPS'!T138</f>
        <v>8.9200802210856432E-3</v>
      </c>
      <c r="U138" s="449">
        <f>'4M - SPS'!U138</f>
        <v>7.9120840108608016E-3</v>
      </c>
      <c r="V138" s="449">
        <f>'4M - SPS'!V138</f>
        <v>8.1708958704232535E-3</v>
      </c>
      <c r="W138" s="449">
        <f>'4M - SPS'!W138</f>
        <v>7.7885391781615703E-3</v>
      </c>
      <c r="X138" s="449">
        <f>'4M - SPS'!X138</f>
        <v>2.663377281811887E-3</v>
      </c>
      <c r="Y138" s="449">
        <f>'4M - SPS'!Y138</f>
        <v>2.7952062314655561E-3</v>
      </c>
      <c r="Z138" s="449">
        <f>'4M - SPS'!Z138</f>
        <v>1.8275092352453522E-3</v>
      </c>
      <c r="AA138" s="449">
        <f>'4M - SPS'!AA138</f>
        <v>2.0482580203068823E-3</v>
      </c>
      <c r="AB138" s="449">
        <f>'4M - SPS'!AB138</f>
        <v>2.0996679827765714E-3</v>
      </c>
      <c r="AC138" s="449">
        <f>'4M - SPS'!AC138</f>
        <v>2.5117772969197988E-3</v>
      </c>
      <c r="AD138" s="449">
        <f>'4M - SPS'!AD138</f>
        <v>2.6967656521596078E-3</v>
      </c>
      <c r="AE138" s="449">
        <f>'4M - SPS'!AE138</f>
        <v>2.9642741322941464E-3</v>
      </c>
      <c r="AF138" s="449">
        <f>'4M - SPS'!AF138</f>
        <v>8.9200802210856432E-3</v>
      </c>
      <c r="AG138" s="449">
        <f>'4M - SPS'!AG138</f>
        <v>7.9120840108608016E-3</v>
      </c>
      <c r="AH138" s="449">
        <f>'4M - SPS'!AH138</f>
        <v>8.1708958704232535E-3</v>
      </c>
      <c r="AI138" s="449">
        <f>'4M - SPS'!AI138</f>
        <v>7.7885391781615703E-3</v>
      </c>
      <c r="AJ138" s="449">
        <f>'4M - SPS'!AJ138</f>
        <v>2.663377281811887E-3</v>
      </c>
      <c r="AK138" s="449">
        <f>'4M - SPS'!AK138</f>
        <v>2.7952062314655561E-3</v>
      </c>
      <c r="AL138" s="449">
        <f>'4M - SPS'!AL138</f>
        <v>1.8275092352453522E-3</v>
      </c>
      <c r="AM138" s="449">
        <f>'4M - SPS'!AM138</f>
        <v>2.0482580203068823E-3</v>
      </c>
      <c r="AN138" s="449">
        <f>'4M - SPS'!AN138</f>
        <v>2.0996679827765714E-3</v>
      </c>
      <c r="AO138" s="449">
        <f>'4M - SPS'!AO138</f>
        <v>2.5117772969197988E-3</v>
      </c>
      <c r="AP138" s="449">
        <f>'4M - SPS'!AP138</f>
        <v>2.6967656521596078E-3</v>
      </c>
      <c r="AQ138" s="449">
        <f>'4M - SPS'!AQ138</f>
        <v>2.9642741322941464E-3</v>
      </c>
      <c r="AR138" s="449">
        <f>'4M - SPS'!AR138</f>
        <v>8.9200802210856432E-3</v>
      </c>
      <c r="AS138" s="449">
        <f>'4M - SPS'!AS138</f>
        <v>7.9120840108608016E-3</v>
      </c>
      <c r="AT138" s="449">
        <f>'4M - SPS'!AT138</f>
        <v>8.1708958704232535E-3</v>
      </c>
      <c r="AU138" s="449">
        <f>'4M - SPS'!AU138</f>
        <v>7.7885391781615703E-3</v>
      </c>
      <c r="AV138" s="449">
        <f>'4M - SPS'!AV138</f>
        <v>2.663377281811887E-3</v>
      </c>
      <c r="AW138" s="449">
        <f>'4M - SPS'!AW138</f>
        <v>2.7952062314655561E-3</v>
      </c>
      <c r="AX138" s="449">
        <f>'4M - SPS'!AX138</f>
        <v>1.8275092352453522E-3</v>
      </c>
      <c r="AY138" s="449">
        <f>'4M - SPS'!AY138</f>
        <v>2.0482580203068823E-3</v>
      </c>
      <c r="AZ138" s="449">
        <f>'4M - SPS'!AZ138</f>
        <v>2.0996679827765714E-3</v>
      </c>
      <c r="BA138" s="449">
        <f>'4M - SPS'!BA138</f>
        <v>2.5117772969197988E-3</v>
      </c>
      <c r="BB138" s="449">
        <f>'4M - SPS'!BB138</f>
        <v>2.6967656521596078E-3</v>
      </c>
      <c r="BC138" s="449">
        <f>'4M - SPS'!BC138</f>
        <v>2.9642741322941464E-3</v>
      </c>
      <c r="BD138" s="449">
        <f>'4M - SPS'!BD138</f>
        <v>8.9200802210856432E-3</v>
      </c>
      <c r="BE138" s="449">
        <f>'4M - SPS'!BE138</f>
        <v>7.9120840108608016E-3</v>
      </c>
      <c r="BF138" s="449">
        <f>'4M - SPS'!BF138</f>
        <v>8.1708958704232535E-3</v>
      </c>
      <c r="BG138" s="449">
        <f>'4M - SPS'!BG138</f>
        <v>7.7885391781615703E-3</v>
      </c>
      <c r="BH138" s="449">
        <f>'4M - SPS'!BH138</f>
        <v>2.663377281811887E-3</v>
      </c>
      <c r="BI138" s="449">
        <f>'4M - SPS'!BI138</f>
        <v>2.7952062314655561E-3</v>
      </c>
      <c r="BJ138" s="449">
        <f>'4M - SPS'!BJ138</f>
        <v>1.8275092352453522E-3</v>
      </c>
      <c r="BK138" s="449">
        <f>'4M - SPS'!BK138</f>
        <v>2.0482580203068823E-3</v>
      </c>
      <c r="BL138" s="449">
        <f>'4M - SPS'!BL138</f>
        <v>2.0996679827765714E-3</v>
      </c>
      <c r="BM138" s="449">
        <f>'4M - SPS'!BM138</f>
        <v>2.5117772969197988E-3</v>
      </c>
      <c r="BN138" s="449">
        <f>'4M - SPS'!BN138</f>
        <v>2.6967656521596078E-3</v>
      </c>
      <c r="BO138" s="449">
        <f>'4M - SPS'!BO138</f>
        <v>2.9642741322941464E-3</v>
      </c>
      <c r="BP138" s="449">
        <f>'4M - SPS'!BP138</f>
        <v>8.9200802210856432E-3</v>
      </c>
      <c r="BQ138" s="449">
        <f>'4M - SPS'!BQ138</f>
        <v>7.9120840108608016E-3</v>
      </c>
      <c r="BR138" s="449">
        <f>'4M - SPS'!BR138</f>
        <v>8.1708958704232535E-3</v>
      </c>
      <c r="BS138" s="449">
        <f>'4M - SPS'!BS138</f>
        <v>7.7885391781615703E-3</v>
      </c>
      <c r="BT138" s="449">
        <f>'4M - SPS'!BT138</f>
        <v>2.663377281811887E-3</v>
      </c>
      <c r="BU138" s="449">
        <f>'4M - SPS'!BU138</f>
        <v>2.7952062314655561E-3</v>
      </c>
      <c r="BV138" s="449">
        <f>'4M - SPS'!BV138</f>
        <v>1.8275092352453522E-3</v>
      </c>
      <c r="BW138" s="449">
        <f>'4M - SPS'!BW138</f>
        <v>2.0482580203068823E-3</v>
      </c>
      <c r="BX138" s="449">
        <f>'4M - SPS'!BX138</f>
        <v>2.0996679827765714E-3</v>
      </c>
      <c r="BY138" s="449">
        <f>'4M - SPS'!BY138</f>
        <v>2.5117772969197988E-3</v>
      </c>
      <c r="BZ138" s="449">
        <f>'4M - SPS'!BZ138</f>
        <v>2.6967656521596078E-3</v>
      </c>
      <c r="CA138" s="449">
        <f>'4M - SPS'!CA138</f>
        <v>2.9642741322941464E-3</v>
      </c>
      <c r="CB138" s="449">
        <f>'4M - SPS'!CB138</f>
        <v>8.9200802210856432E-3</v>
      </c>
      <c r="CC138" s="449">
        <f>'4M - SPS'!CC138</f>
        <v>7.9120840108608016E-3</v>
      </c>
      <c r="CD138" s="449">
        <f>'4M - SPS'!CD138</f>
        <v>8.1708958704232535E-3</v>
      </c>
      <c r="CE138" s="449">
        <f>'4M - SPS'!CE138</f>
        <v>7.7885391781615703E-3</v>
      </c>
      <c r="CF138" s="449">
        <f>'4M - SPS'!CF138</f>
        <v>2.663377281811887E-3</v>
      </c>
      <c r="CG138" s="449">
        <f>'4M - SPS'!CG138</f>
        <v>2.7952062314655561E-3</v>
      </c>
      <c r="CH138" s="449">
        <f>'4M - SPS'!CH138</f>
        <v>1.8275092352453522E-3</v>
      </c>
    </row>
    <row r="139" spans="1:86" ht="15" hidden="1" thickBot="1" x14ac:dyDescent="0.35">
      <c r="A139" s="580"/>
      <c r="B139" s="96" t="s">
        <v>8</v>
      </c>
      <c r="C139" s="426">
        <f>'4M - SPS'!C139</f>
        <v>1.9644768883065786E-3</v>
      </c>
      <c r="D139" s="426">
        <f>'4M - SPS'!D139</f>
        <v>2.2531034034520806E-3</v>
      </c>
      <c r="E139" s="426">
        <f>'4M - SPS'!E139</f>
        <v>2.8950514527520299E-3</v>
      </c>
      <c r="F139" s="426">
        <f>'4M - SPS'!F139</f>
        <v>3.4443097564958781E-3</v>
      </c>
      <c r="G139" s="426">
        <f>'4M - SPS'!G139</f>
        <v>3.7511394413520171E-3</v>
      </c>
      <c r="H139" s="426">
        <f>'4M - SPS'!H139</f>
        <v>1.1706261613112848E-2</v>
      </c>
      <c r="I139" s="449">
        <f>'4M - SPS'!I139</f>
        <v>1.0687943341299815E-2</v>
      </c>
      <c r="J139" s="449">
        <f>'4M - SPS'!J139</f>
        <v>1.1522933460942934E-2</v>
      </c>
      <c r="K139" s="449">
        <f>'4M - SPS'!K139</f>
        <v>1.0486282157369091E-2</v>
      </c>
      <c r="L139" s="449">
        <f>'4M - SPS'!L139</f>
        <v>3.6596668037661337E-3</v>
      </c>
      <c r="M139" s="449">
        <f>'4M - SPS'!M139</f>
        <v>3.8274488539499401E-3</v>
      </c>
      <c r="N139" s="449">
        <f>'4M - SPS'!N139</f>
        <v>2.075377328930593E-3</v>
      </c>
      <c r="O139" s="449">
        <f>'4M - SPS'!O139</f>
        <v>2.056328093775078E-3</v>
      </c>
      <c r="P139" s="449">
        <f>'4M - SPS'!P139</f>
        <v>2.3809450168806499E-3</v>
      </c>
      <c r="Q139" s="449">
        <f>'4M - SPS'!Q139</f>
        <v>3.1301001577754123E-3</v>
      </c>
      <c r="R139" s="449">
        <f>'4M - SPS'!R139</f>
        <v>3.6577250464396274E-3</v>
      </c>
      <c r="S139" s="449">
        <f>'4M - SPS'!S139</f>
        <v>4.0499143567503358E-3</v>
      </c>
      <c r="T139" s="449">
        <f>'4M - SPS'!T139</f>
        <v>1.2606364835572214E-2</v>
      </c>
      <c r="U139" s="449">
        <f>'4M - SPS'!U139</f>
        <v>1.0687943341299815E-2</v>
      </c>
      <c r="V139" s="449">
        <f>'4M - SPS'!V139</f>
        <v>1.1522933460942934E-2</v>
      </c>
      <c r="W139" s="449">
        <f>'4M - SPS'!W139</f>
        <v>1.0486282157369091E-2</v>
      </c>
      <c r="X139" s="449">
        <f>'4M - SPS'!X139</f>
        <v>3.6596668037661337E-3</v>
      </c>
      <c r="Y139" s="449">
        <f>'4M - SPS'!Y139</f>
        <v>3.8274488539499401E-3</v>
      </c>
      <c r="Z139" s="449">
        <f>'4M - SPS'!Z139</f>
        <v>2.075377328930593E-3</v>
      </c>
      <c r="AA139" s="449">
        <f>'4M - SPS'!AA139</f>
        <v>2.056328093775078E-3</v>
      </c>
      <c r="AB139" s="449">
        <f>'4M - SPS'!AB139</f>
        <v>2.3809450168806499E-3</v>
      </c>
      <c r="AC139" s="449">
        <f>'4M - SPS'!AC139</f>
        <v>3.1301001577754123E-3</v>
      </c>
      <c r="AD139" s="449">
        <f>'4M - SPS'!AD139</f>
        <v>3.6577250464396274E-3</v>
      </c>
      <c r="AE139" s="449">
        <f>'4M - SPS'!AE139</f>
        <v>4.0499143567503358E-3</v>
      </c>
      <c r="AF139" s="449">
        <f>'4M - SPS'!AF139</f>
        <v>1.2606364835572214E-2</v>
      </c>
      <c r="AG139" s="449">
        <f>'4M - SPS'!AG139</f>
        <v>1.0687943341299815E-2</v>
      </c>
      <c r="AH139" s="449">
        <f>'4M - SPS'!AH139</f>
        <v>1.1522933460942934E-2</v>
      </c>
      <c r="AI139" s="449">
        <f>'4M - SPS'!AI139</f>
        <v>1.0486282157369091E-2</v>
      </c>
      <c r="AJ139" s="449">
        <f>'4M - SPS'!AJ139</f>
        <v>3.6596668037661337E-3</v>
      </c>
      <c r="AK139" s="449">
        <f>'4M - SPS'!AK139</f>
        <v>3.8274488539499401E-3</v>
      </c>
      <c r="AL139" s="449">
        <f>'4M - SPS'!AL139</f>
        <v>2.075377328930593E-3</v>
      </c>
      <c r="AM139" s="449">
        <f>'4M - SPS'!AM139</f>
        <v>2.056328093775078E-3</v>
      </c>
      <c r="AN139" s="449">
        <f>'4M - SPS'!AN139</f>
        <v>2.3809450168806499E-3</v>
      </c>
      <c r="AO139" s="449">
        <f>'4M - SPS'!AO139</f>
        <v>3.1301001577754123E-3</v>
      </c>
      <c r="AP139" s="449">
        <f>'4M - SPS'!AP139</f>
        <v>3.6577250464396274E-3</v>
      </c>
      <c r="AQ139" s="449">
        <f>'4M - SPS'!AQ139</f>
        <v>4.0499143567503358E-3</v>
      </c>
      <c r="AR139" s="449">
        <f>'4M - SPS'!AR139</f>
        <v>1.2606364835572214E-2</v>
      </c>
      <c r="AS139" s="449">
        <f>'4M - SPS'!AS139</f>
        <v>1.0687943341299815E-2</v>
      </c>
      <c r="AT139" s="449">
        <f>'4M - SPS'!AT139</f>
        <v>1.1522933460942934E-2</v>
      </c>
      <c r="AU139" s="449">
        <f>'4M - SPS'!AU139</f>
        <v>1.0486282157369091E-2</v>
      </c>
      <c r="AV139" s="449">
        <f>'4M - SPS'!AV139</f>
        <v>3.6596668037661337E-3</v>
      </c>
      <c r="AW139" s="449">
        <f>'4M - SPS'!AW139</f>
        <v>3.8274488539499401E-3</v>
      </c>
      <c r="AX139" s="449">
        <f>'4M - SPS'!AX139</f>
        <v>2.075377328930593E-3</v>
      </c>
      <c r="AY139" s="449">
        <f>'4M - SPS'!AY139</f>
        <v>2.056328093775078E-3</v>
      </c>
      <c r="AZ139" s="449">
        <f>'4M - SPS'!AZ139</f>
        <v>2.3809450168806499E-3</v>
      </c>
      <c r="BA139" s="449">
        <f>'4M - SPS'!BA139</f>
        <v>3.1301001577754123E-3</v>
      </c>
      <c r="BB139" s="449">
        <f>'4M - SPS'!BB139</f>
        <v>3.6577250464396274E-3</v>
      </c>
      <c r="BC139" s="449">
        <f>'4M - SPS'!BC139</f>
        <v>4.0499143567503358E-3</v>
      </c>
      <c r="BD139" s="449">
        <f>'4M - SPS'!BD139</f>
        <v>1.2606364835572214E-2</v>
      </c>
      <c r="BE139" s="449">
        <f>'4M - SPS'!BE139</f>
        <v>1.0687943341299815E-2</v>
      </c>
      <c r="BF139" s="449">
        <f>'4M - SPS'!BF139</f>
        <v>1.1522933460942934E-2</v>
      </c>
      <c r="BG139" s="449">
        <f>'4M - SPS'!BG139</f>
        <v>1.0486282157369091E-2</v>
      </c>
      <c r="BH139" s="449">
        <f>'4M - SPS'!BH139</f>
        <v>3.6596668037661337E-3</v>
      </c>
      <c r="BI139" s="449">
        <f>'4M - SPS'!BI139</f>
        <v>3.8274488539499401E-3</v>
      </c>
      <c r="BJ139" s="449">
        <f>'4M - SPS'!BJ139</f>
        <v>2.075377328930593E-3</v>
      </c>
      <c r="BK139" s="449">
        <f>'4M - SPS'!BK139</f>
        <v>2.056328093775078E-3</v>
      </c>
      <c r="BL139" s="449">
        <f>'4M - SPS'!BL139</f>
        <v>2.3809450168806499E-3</v>
      </c>
      <c r="BM139" s="449">
        <f>'4M - SPS'!BM139</f>
        <v>3.1301001577754123E-3</v>
      </c>
      <c r="BN139" s="449">
        <f>'4M - SPS'!BN139</f>
        <v>3.6577250464396274E-3</v>
      </c>
      <c r="BO139" s="449">
        <f>'4M - SPS'!BO139</f>
        <v>4.0499143567503358E-3</v>
      </c>
      <c r="BP139" s="449">
        <f>'4M - SPS'!BP139</f>
        <v>1.2606364835572214E-2</v>
      </c>
      <c r="BQ139" s="449">
        <f>'4M - SPS'!BQ139</f>
        <v>1.0687943341299815E-2</v>
      </c>
      <c r="BR139" s="449">
        <f>'4M - SPS'!BR139</f>
        <v>1.1522933460942934E-2</v>
      </c>
      <c r="BS139" s="449">
        <f>'4M - SPS'!BS139</f>
        <v>1.0486282157369091E-2</v>
      </c>
      <c r="BT139" s="449">
        <f>'4M - SPS'!BT139</f>
        <v>3.6596668037661337E-3</v>
      </c>
      <c r="BU139" s="449">
        <f>'4M - SPS'!BU139</f>
        <v>3.8274488539499401E-3</v>
      </c>
      <c r="BV139" s="449">
        <f>'4M - SPS'!BV139</f>
        <v>2.075377328930593E-3</v>
      </c>
      <c r="BW139" s="449">
        <f>'4M - SPS'!BW139</f>
        <v>2.056328093775078E-3</v>
      </c>
      <c r="BX139" s="449">
        <f>'4M - SPS'!BX139</f>
        <v>2.3809450168806499E-3</v>
      </c>
      <c r="BY139" s="449">
        <f>'4M - SPS'!BY139</f>
        <v>3.1301001577754123E-3</v>
      </c>
      <c r="BZ139" s="449">
        <f>'4M - SPS'!BZ139</f>
        <v>3.6577250464396274E-3</v>
      </c>
      <c r="CA139" s="449">
        <f>'4M - SPS'!CA139</f>
        <v>4.0499143567503358E-3</v>
      </c>
      <c r="CB139" s="449">
        <f>'4M - SPS'!CB139</f>
        <v>1.2606364835572214E-2</v>
      </c>
      <c r="CC139" s="449">
        <f>'4M - SPS'!CC139</f>
        <v>1.0687943341299815E-2</v>
      </c>
      <c r="CD139" s="449">
        <f>'4M - SPS'!CD139</f>
        <v>1.1522933460942934E-2</v>
      </c>
      <c r="CE139" s="449">
        <f>'4M - SPS'!CE139</f>
        <v>1.0486282157369091E-2</v>
      </c>
      <c r="CF139" s="449">
        <f>'4M - SPS'!CF139</f>
        <v>3.6596668037661337E-3</v>
      </c>
      <c r="CG139" s="449">
        <f>'4M - SPS'!CG139</f>
        <v>3.8274488539499401E-3</v>
      </c>
      <c r="CH139" s="449">
        <f>'4M - SPS'!CH139</f>
        <v>2.075377328930593E-3</v>
      </c>
    </row>
    <row r="140" spans="1:86" hidden="1" x14ac:dyDescent="0.3"/>
    <row r="141" spans="1:86" ht="15" hidden="1" thickBot="1" x14ac:dyDescent="0.35">
      <c r="A141" s="205" t="s">
        <v>180</v>
      </c>
      <c r="B141" s="115"/>
      <c r="C141" s="118"/>
      <c r="D141" s="118"/>
      <c r="E141" s="118"/>
      <c r="F141" s="118"/>
      <c r="G141" s="118"/>
      <c r="H141" s="118"/>
      <c r="I141" s="118"/>
      <c r="J141" s="118"/>
      <c r="K141" s="118"/>
      <c r="L141" s="118"/>
      <c r="M141" s="118"/>
      <c r="N141" s="118"/>
    </row>
    <row r="142" spans="1:86" ht="16.2" hidden="1" thickBot="1" x14ac:dyDescent="0.35">
      <c r="A142" s="568" t="s">
        <v>127</v>
      </c>
      <c r="B142" s="311" t="s">
        <v>124</v>
      </c>
      <c r="C142" s="176">
        <f>C$4</f>
        <v>44927</v>
      </c>
      <c r="D142" s="176">
        <f t="shared" ref="D142:BO142" si="112">D$4</f>
        <v>44958</v>
      </c>
      <c r="E142" s="176">
        <f t="shared" si="112"/>
        <v>44986</v>
      </c>
      <c r="F142" s="176">
        <f t="shared" si="112"/>
        <v>45017</v>
      </c>
      <c r="G142" s="176">
        <f t="shared" si="112"/>
        <v>45047</v>
      </c>
      <c r="H142" s="176">
        <f t="shared" si="112"/>
        <v>45078</v>
      </c>
      <c r="I142" s="176">
        <f t="shared" si="112"/>
        <v>45108</v>
      </c>
      <c r="J142" s="176">
        <f t="shared" si="112"/>
        <v>45139</v>
      </c>
      <c r="K142" s="176">
        <f t="shared" si="112"/>
        <v>45170</v>
      </c>
      <c r="L142" s="176">
        <f t="shared" si="112"/>
        <v>45200</v>
      </c>
      <c r="M142" s="176">
        <f t="shared" si="112"/>
        <v>45231</v>
      </c>
      <c r="N142" s="176">
        <f t="shared" si="112"/>
        <v>45261</v>
      </c>
      <c r="O142" s="176">
        <f t="shared" si="112"/>
        <v>45292</v>
      </c>
      <c r="P142" s="176">
        <f t="shared" si="112"/>
        <v>45323</v>
      </c>
      <c r="Q142" s="176">
        <f t="shared" si="112"/>
        <v>45352</v>
      </c>
      <c r="R142" s="176">
        <f t="shared" si="112"/>
        <v>45383</v>
      </c>
      <c r="S142" s="176">
        <f t="shared" si="112"/>
        <v>45413</v>
      </c>
      <c r="T142" s="176">
        <f t="shared" si="112"/>
        <v>45444</v>
      </c>
      <c r="U142" s="176">
        <f t="shared" si="112"/>
        <v>45474</v>
      </c>
      <c r="V142" s="176">
        <f t="shared" si="112"/>
        <v>45505</v>
      </c>
      <c r="W142" s="176">
        <f t="shared" si="112"/>
        <v>45536</v>
      </c>
      <c r="X142" s="176">
        <f t="shared" si="112"/>
        <v>45566</v>
      </c>
      <c r="Y142" s="176">
        <f t="shared" si="112"/>
        <v>45597</v>
      </c>
      <c r="Z142" s="176">
        <f t="shared" si="112"/>
        <v>45627</v>
      </c>
      <c r="AA142" s="176">
        <f t="shared" si="112"/>
        <v>45658</v>
      </c>
      <c r="AB142" s="176">
        <f t="shared" si="112"/>
        <v>45689</v>
      </c>
      <c r="AC142" s="176">
        <f t="shared" si="112"/>
        <v>45717</v>
      </c>
      <c r="AD142" s="176">
        <f t="shared" si="112"/>
        <v>45748</v>
      </c>
      <c r="AE142" s="176">
        <f t="shared" si="112"/>
        <v>45778</v>
      </c>
      <c r="AF142" s="176">
        <f t="shared" si="112"/>
        <v>45809</v>
      </c>
      <c r="AG142" s="176">
        <f t="shared" si="112"/>
        <v>45839</v>
      </c>
      <c r="AH142" s="176">
        <f t="shared" si="112"/>
        <v>45870</v>
      </c>
      <c r="AI142" s="176">
        <f t="shared" si="112"/>
        <v>45901</v>
      </c>
      <c r="AJ142" s="176">
        <f t="shared" si="112"/>
        <v>45931</v>
      </c>
      <c r="AK142" s="176">
        <f t="shared" si="112"/>
        <v>45962</v>
      </c>
      <c r="AL142" s="176">
        <f t="shared" si="112"/>
        <v>45992</v>
      </c>
      <c r="AM142" s="176">
        <f t="shared" si="112"/>
        <v>46023</v>
      </c>
      <c r="AN142" s="176">
        <f t="shared" si="112"/>
        <v>46054</v>
      </c>
      <c r="AO142" s="176">
        <f t="shared" si="112"/>
        <v>46082</v>
      </c>
      <c r="AP142" s="176">
        <f t="shared" si="112"/>
        <v>46113</v>
      </c>
      <c r="AQ142" s="176">
        <f t="shared" si="112"/>
        <v>46143</v>
      </c>
      <c r="AR142" s="176">
        <f t="shared" si="112"/>
        <v>46174</v>
      </c>
      <c r="AS142" s="176">
        <f t="shared" si="112"/>
        <v>46204</v>
      </c>
      <c r="AT142" s="176">
        <f t="shared" si="112"/>
        <v>46235</v>
      </c>
      <c r="AU142" s="176">
        <f t="shared" si="112"/>
        <v>46266</v>
      </c>
      <c r="AV142" s="176">
        <f t="shared" si="112"/>
        <v>46296</v>
      </c>
      <c r="AW142" s="176">
        <f t="shared" si="112"/>
        <v>46327</v>
      </c>
      <c r="AX142" s="176">
        <f t="shared" si="112"/>
        <v>46357</v>
      </c>
      <c r="AY142" s="176">
        <f t="shared" si="112"/>
        <v>46388</v>
      </c>
      <c r="AZ142" s="176">
        <f t="shared" si="112"/>
        <v>46419</v>
      </c>
      <c r="BA142" s="176">
        <f t="shared" si="112"/>
        <v>46447</v>
      </c>
      <c r="BB142" s="176">
        <f t="shared" si="112"/>
        <v>46478</v>
      </c>
      <c r="BC142" s="176">
        <f t="shared" si="112"/>
        <v>46508</v>
      </c>
      <c r="BD142" s="176">
        <f t="shared" si="112"/>
        <v>46539</v>
      </c>
      <c r="BE142" s="176">
        <f t="shared" si="112"/>
        <v>46569</v>
      </c>
      <c r="BF142" s="176">
        <f t="shared" si="112"/>
        <v>46600</v>
      </c>
      <c r="BG142" s="176">
        <f t="shared" si="112"/>
        <v>46631</v>
      </c>
      <c r="BH142" s="176">
        <f t="shared" si="112"/>
        <v>46661</v>
      </c>
      <c r="BI142" s="176">
        <f t="shared" si="112"/>
        <v>46692</v>
      </c>
      <c r="BJ142" s="176">
        <f t="shared" si="112"/>
        <v>46722</v>
      </c>
      <c r="BK142" s="176">
        <f t="shared" si="112"/>
        <v>46753</v>
      </c>
      <c r="BL142" s="176">
        <f t="shared" si="112"/>
        <v>46784</v>
      </c>
      <c r="BM142" s="176">
        <f t="shared" si="112"/>
        <v>46813</v>
      </c>
      <c r="BN142" s="176">
        <f t="shared" si="112"/>
        <v>46844</v>
      </c>
      <c r="BO142" s="176">
        <f t="shared" si="112"/>
        <v>46874</v>
      </c>
      <c r="BP142" s="176">
        <f t="shared" ref="BP142:CH142" si="113">BP$4</f>
        <v>46905</v>
      </c>
      <c r="BQ142" s="176">
        <f t="shared" si="113"/>
        <v>46935</v>
      </c>
      <c r="BR142" s="176">
        <f t="shared" si="113"/>
        <v>46966</v>
      </c>
      <c r="BS142" s="176">
        <f t="shared" si="113"/>
        <v>46997</v>
      </c>
      <c r="BT142" s="176">
        <f t="shared" si="113"/>
        <v>47027</v>
      </c>
      <c r="BU142" s="176">
        <f t="shared" si="113"/>
        <v>47058</v>
      </c>
      <c r="BV142" s="176">
        <f t="shared" si="113"/>
        <v>47088</v>
      </c>
      <c r="BW142" s="176">
        <f t="shared" si="113"/>
        <v>47119</v>
      </c>
      <c r="BX142" s="176">
        <f t="shared" si="113"/>
        <v>47150</v>
      </c>
      <c r="BY142" s="176">
        <f t="shared" si="113"/>
        <v>47178</v>
      </c>
      <c r="BZ142" s="176">
        <f t="shared" si="113"/>
        <v>47209</v>
      </c>
      <c r="CA142" s="176">
        <f t="shared" si="113"/>
        <v>47239</v>
      </c>
      <c r="CB142" s="176">
        <f t="shared" si="113"/>
        <v>47270</v>
      </c>
      <c r="CC142" s="176">
        <f t="shared" si="113"/>
        <v>47300</v>
      </c>
      <c r="CD142" s="176">
        <f t="shared" si="113"/>
        <v>47331</v>
      </c>
      <c r="CE142" s="176">
        <f t="shared" si="113"/>
        <v>47362</v>
      </c>
      <c r="CF142" s="176">
        <f t="shared" si="113"/>
        <v>47392</v>
      </c>
      <c r="CG142" s="176">
        <f t="shared" si="113"/>
        <v>47423</v>
      </c>
      <c r="CH142" s="177">
        <f t="shared" si="113"/>
        <v>47453</v>
      </c>
    </row>
    <row r="143" spans="1:86" hidden="1" x14ac:dyDescent="0.3">
      <c r="A143" s="569"/>
      <c r="B143" s="288" t="s">
        <v>20</v>
      </c>
      <c r="C143" s="30">
        <f t="shared" ref="C143:C155" si="114">IF(C23=0,0,((C5*0.5)-C41)*C78*C110*C$2)</f>
        <v>0</v>
      </c>
      <c r="D143" s="30">
        <f t="shared" ref="D143:E155" si="115">IF(D23=0,0,((D5*0.5)+C23-D41)*D78*D110*D$2)</f>
        <v>0</v>
      </c>
      <c r="E143" s="30">
        <f t="shared" si="115"/>
        <v>0</v>
      </c>
      <c r="F143" s="30">
        <f t="shared" ref="F143:BP144" si="116">IF(F23=0,0,((F5*0.5)+E23-F41)*F78*F110*F$2)</f>
        <v>0</v>
      </c>
      <c r="G143" s="30">
        <f t="shared" si="116"/>
        <v>0</v>
      </c>
      <c r="H143" s="30">
        <f t="shared" si="116"/>
        <v>0</v>
      </c>
      <c r="I143" s="30">
        <f t="shared" si="116"/>
        <v>0</v>
      </c>
      <c r="J143" s="30">
        <f t="shared" si="116"/>
        <v>0</v>
      </c>
      <c r="K143" s="30">
        <f t="shared" si="116"/>
        <v>0</v>
      </c>
      <c r="L143" s="30">
        <f t="shared" si="116"/>
        <v>0</v>
      </c>
      <c r="M143" s="30">
        <f t="shared" si="116"/>
        <v>0</v>
      </c>
      <c r="N143" s="30">
        <f t="shared" si="116"/>
        <v>0</v>
      </c>
      <c r="O143" s="30">
        <f t="shared" ref="O143:Q155" si="117">IF(O23=0,0,((O5*0.5)+N23-O41)*O78*O110*O$2)</f>
        <v>0</v>
      </c>
      <c r="P143" s="30">
        <f t="shared" si="117"/>
        <v>0</v>
      </c>
      <c r="Q143" s="30">
        <f t="shared" si="117"/>
        <v>0</v>
      </c>
      <c r="R143" s="30">
        <f t="shared" si="116"/>
        <v>0</v>
      </c>
      <c r="S143" s="30">
        <f t="shared" si="116"/>
        <v>0</v>
      </c>
      <c r="T143" s="30">
        <f t="shared" si="116"/>
        <v>0</v>
      </c>
      <c r="U143" s="30">
        <f t="shared" si="116"/>
        <v>0</v>
      </c>
      <c r="V143" s="30">
        <f t="shared" si="116"/>
        <v>0</v>
      </c>
      <c r="W143" s="30">
        <f t="shared" si="116"/>
        <v>0</v>
      </c>
      <c r="X143" s="30">
        <f t="shared" si="116"/>
        <v>0</v>
      </c>
      <c r="Y143" s="30">
        <f t="shared" si="116"/>
        <v>0</v>
      </c>
      <c r="Z143" s="30">
        <f t="shared" si="116"/>
        <v>0</v>
      </c>
      <c r="AA143" s="30">
        <f t="shared" si="116"/>
        <v>0</v>
      </c>
      <c r="AB143" s="30">
        <f t="shared" si="116"/>
        <v>0</v>
      </c>
      <c r="AC143" s="30">
        <f t="shared" si="116"/>
        <v>0</v>
      </c>
      <c r="AD143" s="30">
        <f t="shared" si="116"/>
        <v>0</v>
      </c>
      <c r="AE143" s="30">
        <f t="shared" si="116"/>
        <v>0</v>
      </c>
      <c r="AF143" s="30">
        <f t="shared" si="116"/>
        <v>0</v>
      </c>
      <c r="AG143" s="30">
        <f t="shared" si="116"/>
        <v>0</v>
      </c>
      <c r="AH143" s="30">
        <f t="shared" si="116"/>
        <v>0</v>
      </c>
      <c r="AI143" s="30">
        <f t="shared" si="116"/>
        <v>0</v>
      </c>
      <c r="AJ143" s="30">
        <f t="shared" si="116"/>
        <v>0</v>
      </c>
      <c r="AK143" s="30">
        <f t="shared" si="116"/>
        <v>0</v>
      </c>
      <c r="AL143" s="30">
        <f t="shared" si="116"/>
        <v>0</v>
      </c>
      <c r="AM143" s="30">
        <f t="shared" si="116"/>
        <v>0</v>
      </c>
      <c r="AN143" s="30">
        <f t="shared" si="116"/>
        <v>0</v>
      </c>
      <c r="AO143" s="30">
        <f t="shared" si="116"/>
        <v>0</v>
      </c>
      <c r="AP143" s="30">
        <f t="shared" si="116"/>
        <v>0</v>
      </c>
      <c r="AQ143" s="30">
        <f t="shared" si="116"/>
        <v>0</v>
      </c>
      <c r="AR143" s="30">
        <f t="shared" si="116"/>
        <v>0</v>
      </c>
      <c r="AS143" s="30">
        <f t="shared" si="116"/>
        <v>0</v>
      </c>
      <c r="AT143" s="30">
        <f t="shared" si="116"/>
        <v>0</v>
      </c>
      <c r="AU143" s="30">
        <f t="shared" si="116"/>
        <v>0</v>
      </c>
      <c r="AV143" s="30">
        <f t="shared" si="116"/>
        <v>0</v>
      </c>
      <c r="AW143" s="30">
        <f t="shared" si="116"/>
        <v>0</v>
      </c>
      <c r="AX143" s="30">
        <f t="shared" si="116"/>
        <v>0</v>
      </c>
      <c r="AY143" s="30">
        <f t="shared" si="116"/>
        <v>0</v>
      </c>
      <c r="AZ143" s="30">
        <f t="shared" si="116"/>
        <v>0</v>
      </c>
      <c r="BA143" s="30">
        <f t="shared" si="116"/>
        <v>0</v>
      </c>
      <c r="BB143" s="30">
        <f t="shared" si="116"/>
        <v>0</v>
      </c>
      <c r="BC143" s="30">
        <f t="shared" si="116"/>
        <v>0</v>
      </c>
      <c r="BD143" s="30">
        <f t="shared" si="116"/>
        <v>0</v>
      </c>
      <c r="BE143" s="30">
        <f t="shared" si="116"/>
        <v>0</v>
      </c>
      <c r="BF143" s="30">
        <f t="shared" si="116"/>
        <v>0</v>
      </c>
      <c r="BG143" s="30">
        <f t="shared" si="116"/>
        <v>0</v>
      </c>
      <c r="BH143" s="30">
        <f t="shared" si="116"/>
        <v>0</v>
      </c>
      <c r="BI143" s="30">
        <f t="shared" si="116"/>
        <v>0</v>
      </c>
      <c r="BJ143" s="30">
        <f t="shared" si="116"/>
        <v>0</v>
      </c>
      <c r="BK143" s="30">
        <f t="shared" si="116"/>
        <v>0</v>
      </c>
      <c r="BL143" s="30">
        <f t="shared" si="116"/>
        <v>0</v>
      </c>
      <c r="BM143" s="30">
        <f t="shared" si="116"/>
        <v>0</v>
      </c>
      <c r="BN143" s="30">
        <f t="shared" si="116"/>
        <v>0</v>
      </c>
      <c r="BO143" s="30">
        <f t="shared" si="116"/>
        <v>0</v>
      </c>
      <c r="BP143" s="30">
        <f t="shared" si="116"/>
        <v>0</v>
      </c>
      <c r="BQ143" s="30">
        <f t="shared" ref="BQ143:CH147" si="118">IF(BQ23=0,0,((BQ5*0.5)+BP23-BQ41)*BQ78*BQ110*BQ$2)</f>
        <v>0</v>
      </c>
      <c r="BR143" s="30">
        <f t="shared" si="118"/>
        <v>0</v>
      </c>
      <c r="BS143" s="30">
        <f t="shared" si="118"/>
        <v>0</v>
      </c>
      <c r="BT143" s="30">
        <f t="shared" si="118"/>
        <v>0</v>
      </c>
      <c r="BU143" s="30">
        <f t="shared" si="118"/>
        <v>0</v>
      </c>
      <c r="BV143" s="30">
        <f t="shared" si="118"/>
        <v>0</v>
      </c>
      <c r="BW143" s="30">
        <f t="shared" si="118"/>
        <v>0</v>
      </c>
      <c r="BX143" s="30">
        <f t="shared" si="118"/>
        <v>0</v>
      </c>
      <c r="BY143" s="30">
        <f t="shared" si="118"/>
        <v>0</v>
      </c>
      <c r="BZ143" s="30">
        <f t="shared" si="118"/>
        <v>0</v>
      </c>
      <c r="CA143" s="30">
        <f t="shared" si="118"/>
        <v>0</v>
      </c>
      <c r="CB143" s="30">
        <f t="shared" si="118"/>
        <v>0</v>
      </c>
      <c r="CC143" s="30">
        <f t="shared" si="118"/>
        <v>0</v>
      </c>
      <c r="CD143" s="30">
        <f t="shared" si="118"/>
        <v>0</v>
      </c>
      <c r="CE143" s="30">
        <f t="shared" si="118"/>
        <v>0</v>
      </c>
      <c r="CF143" s="30">
        <f t="shared" si="118"/>
        <v>0</v>
      </c>
      <c r="CG143" s="30">
        <f t="shared" si="118"/>
        <v>0</v>
      </c>
      <c r="CH143" s="33">
        <f t="shared" si="118"/>
        <v>0</v>
      </c>
    </row>
    <row r="144" spans="1:86" hidden="1" x14ac:dyDescent="0.3">
      <c r="A144" s="569"/>
      <c r="B144" s="288" t="s">
        <v>0</v>
      </c>
      <c r="C144" s="30">
        <f t="shared" si="114"/>
        <v>0</v>
      </c>
      <c r="D144" s="30">
        <f t="shared" si="115"/>
        <v>0</v>
      </c>
      <c r="E144" s="30">
        <f t="shared" si="115"/>
        <v>0</v>
      </c>
      <c r="F144" s="30">
        <f t="shared" ref="F144:S144" si="119">IF(F24=0,0,((F6*0.5)+E24-F42)*F79*F111*F$2)</f>
        <v>0</v>
      </c>
      <c r="G144" s="30">
        <f t="shared" si="119"/>
        <v>0</v>
      </c>
      <c r="H144" s="30">
        <f t="shared" si="119"/>
        <v>0</v>
      </c>
      <c r="I144" s="30">
        <f t="shared" si="119"/>
        <v>0</v>
      </c>
      <c r="J144" s="30">
        <f t="shared" si="119"/>
        <v>0</v>
      </c>
      <c r="K144" s="30">
        <f t="shared" si="119"/>
        <v>0</v>
      </c>
      <c r="L144" s="30">
        <f t="shared" si="119"/>
        <v>0</v>
      </c>
      <c r="M144" s="30">
        <f t="shared" si="119"/>
        <v>0</v>
      </c>
      <c r="N144" s="30">
        <f t="shared" si="119"/>
        <v>0</v>
      </c>
      <c r="O144" s="30">
        <f t="shared" si="117"/>
        <v>0</v>
      </c>
      <c r="P144" s="30">
        <f t="shared" si="117"/>
        <v>0</v>
      </c>
      <c r="Q144" s="30">
        <f t="shared" si="117"/>
        <v>0</v>
      </c>
      <c r="R144" s="30">
        <f t="shared" si="119"/>
        <v>0</v>
      </c>
      <c r="S144" s="30">
        <f t="shared" si="119"/>
        <v>0</v>
      </c>
      <c r="T144" s="30">
        <f t="shared" si="116"/>
        <v>0</v>
      </c>
      <c r="U144" s="30">
        <f t="shared" si="116"/>
        <v>0</v>
      </c>
      <c r="V144" s="30">
        <f t="shared" si="116"/>
        <v>0</v>
      </c>
      <c r="W144" s="30">
        <f t="shared" si="116"/>
        <v>0</v>
      </c>
      <c r="X144" s="30">
        <f t="shared" si="116"/>
        <v>0</v>
      </c>
      <c r="Y144" s="30">
        <f t="shared" si="116"/>
        <v>0</v>
      </c>
      <c r="Z144" s="30">
        <f t="shared" si="116"/>
        <v>0</v>
      </c>
      <c r="AA144" s="30">
        <f t="shared" si="116"/>
        <v>0</v>
      </c>
      <c r="AB144" s="30">
        <f t="shared" si="116"/>
        <v>0</v>
      </c>
      <c r="AC144" s="30">
        <f t="shared" si="116"/>
        <v>0</v>
      </c>
      <c r="AD144" s="30">
        <f t="shared" si="116"/>
        <v>0</v>
      </c>
      <c r="AE144" s="30">
        <f t="shared" si="116"/>
        <v>0</v>
      </c>
      <c r="AF144" s="30">
        <f t="shared" si="116"/>
        <v>0</v>
      </c>
      <c r="AG144" s="30">
        <f t="shared" si="116"/>
        <v>0</v>
      </c>
      <c r="AH144" s="30">
        <f t="shared" si="116"/>
        <v>0</v>
      </c>
      <c r="AI144" s="30">
        <f t="shared" si="116"/>
        <v>0</v>
      </c>
      <c r="AJ144" s="30">
        <f t="shared" si="116"/>
        <v>0</v>
      </c>
      <c r="AK144" s="30">
        <f t="shared" si="116"/>
        <v>0</v>
      </c>
      <c r="AL144" s="30">
        <f t="shared" si="116"/>
        <v>0</v>
      </c>
      <c r="AM144" s="30">
        <f t="shared" si="116"/>
        <v>0</v>
      </c>
      <c r="AN144" s="30">
        <f t="shared" si="116"/>
        <v>0</v>
      </c>
      <c r="AO144" s="30">
        <f t="shared" si="116"/>
        <v>0</v>
      </c>
      <c r="AP144" s="30">
        <f t="shared" si="116"/>
        <v>0</v>
      </c>
      <c r="AQ144" s="30">
        <f t="shared" si="116"/>
        <v>0</v>
      </c>
      <c r="AR144" s="30">
        <f t="shared" si="116"/>
        <v>0</v>
      </c>
      <c r="AS144" s="30">
        <f t="shared" si="116"/>
        <v>0</v>
      </c>
      <c r="AT144" s="30">
        <f t="shared" si="116"/>
        <v>0</v>
      </c>
      <c r="AU144" s="30">
        <f t="shared" si="116"/>
        <v>0</v>
      </c>
      <c r="AV144" s="30">
        <f t="shared" si="116"/>
        <v>0</v>
      </c>
      <c r="AW144" s="30">
        <f t="shared" si="116"/>
        <v>0</v>
      </c>
      <c r="AX144" s="30">
        <f t="shared" si="116"/>
        <v>0</v>
      </c>
      <c r="AY144" s="30">
        <f t="shared" si="116"/>
        <v>0</v>
      </c>
      <c r="AZ144" s="30">
        <f t="shared" si="116"/>
        <v>0</v>
      </c>
      <c r="BA144" s="30">
        <f t="shared" si="116"/>
        <v>0</v>
      </c>
      <c r="BB144" s="30">
        <f t="shared" si="116"/>
        <v>0</v>
      </c>
      <c r="BC144" s="30">
        <f t="shared" si="116"/>
        <v>0</v>
      </c>
      <c r="BD144" s="30">
        <f t="shared" si="116"/>
        <v>0</v>
      </c>
      <c r="BE144" s="30">
        <f t="shared" si="116"/>
        <v>0</v>
      </c>
      <c r="BF144" s="30">
        <f t="shared" si="116"/>
        <v>0</v>
      </c>
      <c r="BG144" s="30">
        <f t="shared" si="116"/>
        <v>0</v>
      </c>
      <c r="BH144" s="30">
        <f t="shared" si="116"/>
        <v>0</v>
      </c>
      <c r="BI144" s="30">
        <f t="shared" si="116"/>
        <v>0</v>
      </c>
      <c r="BJ144" s="30">
        <f t="shared" si="116"/>
        <v>0</v>
      </c>
      <c r="BK144" s="30">
        <f t="shared" si="116"/>
        <v>0</v>
      </c>
      <c r="BL144" s="30">
        <f t="shared" si="116"/>
        <v>0</v>
      </c>
      <c r="BM144" s="30">
        <f t="shared" si="116"/>
        <v>0</v>
      </c>
      <c r="BN144" s="30">
        <f t="shared" si="116"/>
        <v>0</v>
      </c>
      <c r="BO144" s="30">
        <f t="shared" si="116"/>
        <v>0</v>
      </c>
      <c r="BP144" s="30">
        <f t="shared" si="116"/>
        <v>0</v>
      </c>
      <c r="BQ144" s="30">
        <f t="shared" si="118"/>
        <v>0</v>
      </c>
      <c r="BR144" s="30">
        <f t="shared" si="118"/>
        <v>0</v>
      </c>
      <c r="BS144" s="30">
        <f t="shared" si="118"/>
        <v>0</v>
      </c>
      <c r="BT144" s="30">
        <f t="shared" si="118"/>
        <v>0</v>
      </c>
      <c r="BU144" s="30">
        <f t="shared" si="118"/>
        <v>0</v>
      </c>
      <c r="BV144" s="30">
        <f t="shared" si="118"/>
        <v>0</v>
      </c>
      <c r="BW144" s="30">
        <f t="shared" si="118"/>
        <v>0</v>
      </c>
      <c r="BX144" s="30">
        <f t="shared" si="118"/>
        <v>0</v>
      </c>
      <c r="BY144" s="30">
        <f t="shared" si="118"/>
        <v>0</v>
      </c>
      <c r="BZ144" s="30">
        <f t="shared" si="118"/>
        <v>0</v>
      </c>
      <c r="CA144" s="30">
        <f t="shared" si="118"/>
        <v>0</v>
      </c>
      <c r="CB144" s="30">
        <f t="shared" si="118"/>
        <v>0</v>
      </c>
      <c r="CC144" s="30">
        <f t="shared" si="118"/>
        <v>0</v>
      </c>
      <c r="CD144" s="30">
        <f t="shared" si="118"/>
        <v>0</v>
      </c>
      <c r="CE144" s="30">
        <f t="shared" si="118"/>
        <v>0</v>
      </c>
      <c r="CF144" s="30">
        <f t="shared" si="118"/>
        <v>0</v>
      </c>
      <c r="CG144" s="30">
        <f t="shared" si="118"/>
        <v>0</v>
      </c>
      <c r="CH144" s="33">
        <f t="shared" si="118"/>
        <v>0</v>
      </c>
    </row>
    <row r="145" spans="1:86" hidden="1" x14ac:dyDescent="0.3">
      <c r="A145" s="569"/>
      <c r="B145" s="288" t="s">
        <v>21</v>
      </c>
      <c r="C145" s="30">
        <f t="shared" si="114"/>
        <v>0</v>
      </c>
      <c r="D145" s="30">
        <f t="shared" si="115"/>
        <v>0</v>
      </c>
      <c r="E145" s="30">
        <f t="shared" si="115"/>
        <v>0</v>
      </c>
      <c r="F145" s="30">
        <f t="shared" ref="F145:BP148" si="120">IF(F25=0,0,((F7*0.5)+E25-F43)*F80*F112*F$2)</f>
        <v>0</v>
      </c>
      <c r="G145" s="30">
        <f t="shared" si="120"/>
        <v>0</v>
      </c>
      <c r="H145" s="30">
        <f t="shared" si="120"/>
        <v>0</v>
      </c>
      <c r="I145" s="30">
        <f t="shared" si="120"/>
        <v>0</v>
      </c>
      <c r="J145" s="30">
        <f t="shared" si="120"/>
        <v>0</v>
      </c>
      <c r="K145" s="30">
        <f t="shared" si="120"/>
        <v>0</v>
      </c>
      <c r="L145" s="30">
        <f t="shared" si="120"/>
        <v>0</v>
      </c>
      <c r="M145" s="30">
        <f t="shared" si="120"/>
        <v>0</v>
      </c>
      <c r="N145" s="30">
        <f t="shared" si="120"/>
        <v>0</v>
      </c>
      <c r="O145" s="30">
        <f t="shared" si="117"/>
        <v>0</v>
      </c>
      <c r="P145" s="30">
        <f t="shared" si="117"/>
        <v>0</v>
      </c>
      <c r="Q145" s="30">
        <f t="shared" si="117"/>
        <v>0</v>
      </c>
      <c r="R145" s="30">
        <f t="shared" si="120"/>
        <v>0</v>
      </c>
      <c r="S145" s="30">
        <f t="shared" si="120"/>
        <v>0</v>
      </c>
      <c r="T145" s="30">
        <f t="shared" si="120"/>
        <v>0</v>
      </c>
      <c r="U145" s="30">
        <f t="shared" si="120"/>
        <v>0</v>
      </c>
      <c r="V145" s="30">
        <f t="shared" si="120"/>
        <v>0</v>
      </c>
      <c r="W145" s="30">
        <f t="shared" si="120"/>
        <v>0</v>
      </c>
      <c r="X145" s="30">
        <f t="shared" si="120"/>
        <v>0</v>
      </c>
      <c r="Y145" s="30">
        <f t="shared" si="120"/>
        <v>0</v>
      </c>
      <c r="Z145" s="30">
        <f t="shared" si="120"/>
        <v>0</v>
      </c>
      <c r="AA145" s="30">
        <f t="shared" si="120"/>
        <v>0</v>
      </c>
      <c r="AB145" s="30">
        <f t="shared" si="120"/>
        <v>0</v>
      </c>
      <c r="AC145" s="30">
        <f t="shared" si="120"/>
        <v>0</v>
      </c>
      <c r="AD145" s="30">
        <f t="shared" si="120"/>
        <v>0</v>
      </c>
      <c r="AE145" s="30">
        <f t="shared" si="120"/>
        <v>0</v>
      </c>
      <c r="AF145" s="30">
        <f t="shared" si="120"/>
        <v>0</v>
      </c>
      <c r="AG145" s="30">
        <f t="shared" si="120"/>
        <v>0</v>
      </c>
      <c r="AH145" s="30">
        <f t="shared" si="120"/>
        <v>0</v>
      </c>
      <c r="AI145" s="30">
        <f t="shared" si="120"/>
        <v>0</v>
      </c>
      <c r="AJ145" s="30">
        <f t="shared" si="120"/>
        <v>0</v>
      </c>
      <c r="AK145" s="30">
        <f t="shared" si="120"/>
        <v>0</v>
      </c>
      <c r="AL145" s="30">
        <f t="shared" si="120"/>
        <v>0</v>
      </c>
      <c r="AM145" s="30">
        <f t="shared" si="120"/>
        <v>0</v>
      </c>
      <c r="AN145" s="30">
        <f t="shared" si="120"/>
        <v>0</v>
      </c>
      <c r="AO145" s="30">
        <f t="shared" si="120"/>
        <v>0</v>
      </c>
      <c r="AP145" s="30">
        <f t="shared" si="120"/>
        <v>0</v>
      </c>
      <c r="AQ145" s="30">
        <f t="shared" si="120"/>
        <v>0</v>
      </c>
      <c r="AR145" s="30">
        <f t="shared" si="120"/>
        <v>0</v>
      </c>
      <c r="AS145" s="30">
        <f t="shared" si="120"/>
        <v>0</v>
      </c>
      <c r="AT145" s="30">
        <f t="shared" si="120"/>
        <v>0</v>
      </c>
      <c r="AU145" s="30">
        <f t="shared" si="120"/>
        <v>0</v>
      </c>
      <c r="AV145" s="30">
        <f t="shared" si="120"/>
        <v>0</v>
      </c>
      <c r="AW145" s="30">
        <f t="shared" si="120"/>
        <v>0</v>
      </c>
      <c r="AX145" s="30">
        <f t="shared" si="120"/>
        <v>0</v>
      </c>
      <c r="AY145" s="30">
        <f t="shared" si="120"/>
        <v>0</v>
      </c>
      <c r="AZ145" s="30">
        <f t="shared" si="120"/>
        <v>0</v>
      </c>
      <c r="BA145" s="30">
        <f t="shared" si="120"/>
        <v>0</v>
      </c>
      <c r="BB145" s="30">
        <f t="shared" si="120"/>
        <v>0</v>
      </c>
      <c r="BC145" s="30">
        <f t="shared" si="120"/>
        <v>0</v>
      </c>
      <c r="BD145" s="30">
        <f t="shared" si="120"/>
        <v>0</v>
      </c>
      <c r="BE145" s="30">
        <f t="shared" si="120"/>
        <v>0</v>
      </c>
      <c r="BF145" s="30">
        <f t="shared" si="120"/>
        <v>0</v>
      </c>
      <c r="BG145" s="30">
        <f t="shared" si="120"/>
        <v>0</v>
      </c>
      <c r="BH145" s="30">
        <f t="shared" si="120"/>
        <v>0</v>
      </c>
      <c r="BI145" s="30">
        <f t="shared" si="120"/>
        <v>0</v>
      </c>
      <c r="BJ145" s="30">
        <f t="shared" si="120"/>
        <v>0</v>
      </c>
      <c r="BK145" s="30">
        <f t="shared" si="120"/>
        <v>0</v>
      </c>
      <c r="BL145" s="30">
        <f t="shared" si="120"/>
        <v>0</v>
      </c>
      <c r="BM145" s="30">
        <f t="shared" si="120"/>
        <v>0</v>
      </c>
      <c r="BN145" s="30">
        <f t="shared" si="120"/>
        <v>0</v>
      </c>
      <c r="BO145" s="30">
        <f t="shared" si="120"/>
        <v>0</v>
      </c>
      <c r="BP145" s="30">
        <f t="shared" si="120"/>
        <v>0</v>
      </c>
      <c r="BQ145" s="30">
        <f t="shared" si="118"/>
        <v>0</v>
      </c>
      <c r="BR145" s="30">
        <f t="shared" si="118"/>
        <v>0</v>
      </c>
      <c r="BS145" s="30">
        <f t="shared" si="118"/>
        <v>0</v>
      </c>
      <c r="BT145" s="30">
        <f t="shared" si="118"/>
        <v>0</v>
      </c>
      <c r="BU145" s="30">
        <f t="shared" si="118"/>
        <v>0</v>
      </c>
      <c r="BV145" s="30">
        <f t="shared" si="118"/>
        <v>0</v>
      </c>
      <c r="BW145" s="30">
        <f t="shared" si="118"/>
        <v>0</v>
      </c>
      <c r="BX145" s="30">
        <f t="shared" si="118"/>
        <v>0</v>
      </c>
      <c r="BY145" s="30">
        <f t="shared" si="118"/>
        <v>0</v>
      </c>
      <c r="BZ145" s="30">
        <f t="shared" si="118"/>
        <v>0</v>
      </c>
      <c r="CA145" s="30">
        <f t="shared" si="118"/>
        <v>0</v>
      </c>
      <c r="CB145" s="30">
        <f t="shared" si="118"/>
        <v>0</v>
      </c>
      <c r="CC145" s="30">
        <f t="shared" si="118"/>
        <v>0</v>
      </c>
      <c r="CD145" s="30">
        <f t="shared" si="118"/>
        <v>0</v>
      </c>
      <c r="CE145" s="30">
        <f t="shared" si="118"/>
        <v>0</v>
      </c>
      <c r="CF145" s="30">
        <f t="shared" si="118"/>
        <v>0</v>
      </c>
      <c r="CG145" s="30">
        <f t="shared" si="118"/>
        <v>0</v>
      </c>
      <c r="CH145" s="33">
        <f t="shared" si="118"/>
        <v>0</v>
      </c>
    </row>
    <row r="146" spans="1:86" hidden="1" x14ac:dyDescent="0.3">
      <c r="A146" s="569"/>
      <c r="B146" s="288" t="s">
        <v>1</v>
      </c>
      <c r="C146" s="30">
        <f t="shared" si="114"/>
        <v>0</v>
      </c>
      <c r="D146" s="30">
        <f t="shared" si="115"/>
        <v>0</v>
      </c>
      <c r="E146" s="30">
        <f t="shared" si="115"/>
        <v>0</v>
      </c>
      <c r="F146" s="30">
        <f t="shared" si="120"/>
        <v>0</v>
      </c>
      <c r="G146" s="30">
        <f t="shared" si="120"/>
        <v>0</v>
      </c>
      <c r="H146" s="30">
        <f t="shared" si="120"/>
        <v>0</v>
      </c>
      <c r="I146" s="30">
        <f t="shared" si="120"/>
        <v>0</v>
      </c>
      <c r="J146" s="30">
        <f t="shared" si="120"/>
        <v>0</v>
      </c>
      <c r="K146" s="30">
        <f t="shared" si="120"/>
        <v>0</v>
      </c>
      <c r="L146" s="30">
        <f t="shared" si="120"/>
        <v>0</v>
      </c>
      <c r="M146" s="30">
        <f t="shared" si="120"/>
        <v>0</v>
      </c>
      <c r="N146" s="30">
        <f t="shared" si="120"/>
        <v>0</v>
      </c>
      <c r="O146" s="30">
        <f t="shared" si="117"/>
        <v>0</v>
      </c>
      <c r="P146" s="30">
        <f t="shared" si="117"/>
        <v>0</v>
      </c>
      <c r="Q146" s="30">
        <f t="shared" si="117"/>
        <v>0</v>
      </c>
      <c r="R146" s="30">
        <f t="shared" si="120"/>
        <v>0</v>
      </c>
      <c r="S146" s="30">
        <f t="shared" si="120"/>
        <v>0</v>
      </c>
      <c r="T146" s="30">
        <f t="shared" si="120"/>
        <v>0</v>
      </c>
      <c r="U146" s="30">
        <f t="shared" si="120"/>
        <v>0</v>
      </c>
      <c r="V146" s="30">
        <f t="shared" si="120"/>
        <v>0</v>
      </c>
      <c r="W146" s="30">
        <f t="shared" si="120"/>
        <v>0</v>
      </c>
      <c r="X146" s="30">
        <f t="shared" si="120"/>
        <v>0</v>
      </c>
      <c r="Y146" s="30">
        <f t="shared" si="120"/>
        <v>0</v>
      </c>
      <c r="Z146" s="30">
        <f t="shared" si="120"/>
        <v>0</v>
      </c>
      <c r="AA146" s="30">
        <f t="shared" si="120"/>
        <v>0</v>
      </c>
      <c r="AB146" s="30">
        <f t="shared" si="120"/>
        <v>0</v>
      </c>
      <c r="AC146" s="30">
        <f t="shared" si="120"/>
        <v>0</v>
      </c>
      <c r="AD146" s="30">
        <f t="shared" si="120"/>
        <v>0</v>
      </c>
      <c r="AE146" s="30">
        <f t="shared" si="120"/>
        <v>0</v>
      </c>
      <c r="AF146" s="30">
        <f t="shared" si="120"/>
        <v>0</v>
      </c>
      <c r="AG146" s="30">
        <f t="shared" si="120"/>
        <v>0</v>
      </c>
      <c r="AH146" s="30">
        <f t="shared" si="120"/>
        <v>0</v>
      </c>
      <c r="AI146" s="30">
        <f t="shared" si="120"/>
        <v>0</v>
      </c>
      <c r="AJ146" s="30">
        <f t="shared" si="120"/>
        <v>0</v>
      </c>
      <c r="AK146" s="30">
        <f t="shared" si="120"/>
        <v>0</v>
      </c>
      <c r="AL146" s="30">
        <f t="shared" si="120"/>
        <v>0</v>
      </c>
      <c r="AM146" s="30">
        <f t="shared" si="120"/>
        <v>0</v>
      </c>
      <c r="AN146" s="30">
        <f t="shared" si="120"/>
        <v>0</v>
      </c>
      <c r="AO146" s="30">
        <f t="shared" si="120"/>
        <v>0</v>
      </c>
      <c r="AP146" s="30">
        <f t="shared" si="120"/>
        <v>0</v>
      </c>
      <c r="AQ146" s="30">
        <f t="shared" si="120"/>
        <v>0</v>
      </c>
      <c r="AR146" s="30">
        <f t="shared" si="120"/>
        <v>0</v>
      </c>
      <c r="AS146" s="30">
        <f t="shared" si="120"/>
        <v>0</v>
      </c>
      <c r="AT146" s="30">
        <f t="shared" si="120"/>
        <v>0</v>
      </c>
      <c r="AU146" s="30">
        <f t="shared" si="120"/>
        <v>0</v>
      </c>
      <c r="AV146" s="30">
        <f t="shared" si="120"/>
        <v>0</v>
      </c>
      <c r="AW146" s="30">
        <f t="shared" si="120"/>
        <v>0</v>
      </c>
      <c r="AX146" s="30">
        <f t="shared" si="120"/>
        <v>0</v>
      </c>
      <c r="AY146" s="30">
        <f t="shared" si="120"/>
        <v>0</v>
      </c>
      <c r="AZ146" s="30">
        <f t="shared" si="120"/>
        <v>0</v>
      </c>
      <c r="BA146" s="30">
        <f t="shared" si="120"/>
        <v>0</v>
      </c>
      <c r="BB146" s="30">
        <f t="shared" si="120"/>
        <v>0</v>
      </c>
      <c r="BC146" s="30">
        <f t="shared" si="120"/>
        <v>0</v>
      </c>
      <c r="BD146" s="30">
        <f t="shared" si="120"/>
        <v>0</v>
      </c>
      <c r="BE146" s="30">
        <f t="shared" si="120"/>
        <v>0</v>
      </c>
      <c r="BF146" s="30">
        <f t="shared" si="120"/>
        <v>0</v>
      </c>
      <c r="BG146" s="30">
        <f t="shared" si="120"/>
        <v>0</v>
      </c>
      <c r="BH146" s="30">
        <f t="shared" si="120"/>
        <v>0</v>
      </c>
      <c r="BI146" s="30">
        <f t="shared" si="120"/>
        <v>0</v>
      </c>
      <c r="BJ146" s="30">
        <f t="shared" si="120"/>
        <v>0</v>
      </c>
      <c r="BK146" s="30">
        <f t="shared" si="120"/>
        <v>0</v>
      </c>
      <c r="BL146" s="30">
        <f t="shared" si="120"/>
        <v>0</v>
      </c>
      <c r="BM146" s="30">
        <f t="shared" si="120"/>
        <v>0</v>
      </c>
      <c r="BN146" s="30">
        <f t="shared" si="120"/>
        <v>0</v>
      </c>
      <c r="BO146" s="30">
        <f t="shared" si="120"/>
        <v>0</v>
      </c>
      <c r="BP146" s="30">
        <f t="shared" si="120"/>
        <v>0</v>
      </c>
      <c r="BQ146" s="30">
        <f t="shared" si="118"/>
        <v>0</v>
      </c>
      <c r="BR146" s="30">
        <f t="shared" si="118"/>
        <v>0</v>
      </c>
      <c r="BS146" s="30">
        <f t="shared" si="118"/>
        <v>0</v>
      </c>
      <c r="BT146" s="30">
        <f t="shared" si="118"/>
        <v>0</v>
      </c>
      <c r="BU146" s="30">
        <f t="shared" si="118"/>
        <v>0</v>
      </c>
      <c r="BV146" s="30">
        <f t="shared" si="118"/>
        <v>0</v>
      </c>
      <c r="BW146" s="30">
        <f t="shared" si="118"/>
        <v>0</v>
      </c>
      <c r="BX146" s="30">
        <f t="shared" si="118"/>
        <v>0</v>
      </c>
      <c r="BY146" s="30">
        <f t="shared" si="118"/>
        <v>0</v>
      </c>
      <c r="BZ146" s="30">
        <f t="shared" si="118"/>
        <v>0</v>
      </c>
      <c r="CA146" s="30">
        <f t="shared" si="118"/>
        <v>0</v>
      </c>
      <c r="CB146" s="30">
        <f t="shared" si="118"/>
        <v>0</v>
      </c>
      <c r="CC146" s="30">
        <f t="shared" si="118"/>
        <v>0</v>
      </c>
      <c r="CD146" s="30">
        <f t="shared" si="118"/>
        <v>0</v>
      </c>
      <c r="CE146" s="30">
        <f t="shared" si="118"/>
        <v>0</v>
      </c>
      <c r="CF146" s="30">
        <f t="shared" si="118"/>
        <v>0</v>
      </c>
      <c r="CG146" s="30">
        <f t="shared" si="118"/>
        <v>0</v>
      </c>
      <c r="CH146" s="33">
        <f t="shared" si="118"/>
        <v>0</v>
      </c>
    </row>
    <row r="147" spans="1:86" hidden="1" x14ac:dyDescent="0.3">
      <c r="A147" s="569"/>
      <c r="B147" s="288" t="s">
        <v>22</v>
      </c>
      <c r="C147" s="30">
        <f t="shared" si="114"/>
        <v>0</v>
      </c>
      <c r="D147" s="30">
        <f t="shared" si="115"/>
        <v>0</v>
      </c>
      <c r="E147" s="30">
        <f t="shared" si="115"/>
        <v>0</v>
      </c>
      <c r="F147" s="30">
        <f t="shared" si="120"/>
        <v>0</v>
      </c>
      <c r="G147" s="30">
        <f t="shared" si="120"/>
        <v>0</v>
      </c>
      <c r="H147" s="30">
        <f t="shared" si="120"/>
        <v>0</v>
      </c>
      <c r="I147" s="30">
        <f t="shared" si="120"/>
        <v>0</v>
      </c>
      <c r="J147" s="30">
        <f t="shared" si="120"/>
        <v>0</v>
      </c>
      <c r="K147" s="30">
        <f t="shared" si="120"/>
        <v>0</v>
      </c>
      <c r="L147" s="30">
        <f t="shared" si="120"/>
        <v>0</v>
      </c>
      <c r="M147" s="30">
        <f t="shared" si="120"/>
        <v>0</v>
      </c>
      <c r="N147" s="30">
        <f t="shared" si="120"/>
        <v>0</v>
      </c>
      <c r="O147" s="30">
        <f t="shared" si="117"/>
        <v>0</v>
      </c>
      <c r="P147" s="30">
        <f t="shared" si="117"/>
        <v>0</v>
      </c>
      <c r="Q147" s="30">
        <f t="shared" si="117"/>
        <v>0</v>
      </c>
      <c r="R147" s="30">
        <f t="shared" si="120"/>
        <v>0</v>
      </c>
      <c r="S147" s="30">
        <f t="shared" si="120"/>
        <v>0</v>
      </c>
      <c r="T147" s="30">
        <f t="shared" si="120"/>
        <v>0</v>
      </c>
      <c r="U147" s="30">
        <f t="shared" si="120"/>
        <v>0</v>
      </c>
      <c r="V147" s="30">
        <f t="shared" si="120"/>
        <v>0</v>
      </c>
      <c r="W147" s="30">
        <f t="shared" si="120"/>
        <v>0</v>
      </c>
      <c r="X147" s="30">
        <f t="shared" si="120"/>
        <v>0</v>
      </c>
      <c r="Y147" s="30">
        <f t="shared" si="120"/>
        <v>0</v>
      </c>
      <c r="Z147" s="30">
        <f t="shared" si="120"/>
        <v>0</v>
      </c>
      <c r="AA147" s="30">
        <f t="shared" si="120"/>
        <v>0</v>
      </c>
      <c r="AB147" s="30">
        <f t="shared" si="120"/>
        <v>0</v>
      </c>
      <c r="AC147" s="30">
        <f t="shared" si="120"/>
        <v>0</v>
      </c>
      <c r="AD147" s="30">
        <f t="shared" si="120"/>
        <v>0</v>
      </c>
      <c r="AE147" s="30">
        <f t="shared" si="120"/>
        <v>0</v>
      </c>
      <c r="AF147" s="30">
        <f t="shared" si="120"/>
        <v>0</v>
      </c>
      <c r="AG147" s="30">
        <f t="shared" si="120"/>
        <v>0</v>
      </c>
      <c r="AH147" s="30">
        <f t="shared" si="120"/>
        <v>0</v>
      </c>
      <c r="AI147" s="30">
        <f t="shared" si="120"/>
        <v>0</v>
      </c>
      <c r="AJ147" s="30">
        <f t="shared" si="120"/>
        <v>0</v>
      </c>
      <c r="AK147" s="30">
        <f t="shared" si="120"/>
        <v>0</v>
      </c>
      <c r="AL147" s="30">
        <f t="shared" si="120"/>
        <v>0</v>
      </c>
      <c r="AM147" s="30">
        <f t="shared" si="120"/>
        <v>0</v>
      </c>
      <c r="AN147" s="30">
        <f t="shared" si="120"/>
        <v>0</v>
      </c>
      <c r="AO147" s="30">
        <f t="shared" si="120"/>
        <v>0</v>
      </c>
      <c r="AP147" s="30">
        <f t="shared" si="120"/>
        <v>0</v>
      </c>
      <c r="AQ147" s="30">
        <f t="shared" si="120"/>
        <v>0</v>
      </c>
      <c r="AR147" s="30">
        <f t="shared" si="120"/>
        <v>0</v>
      </c>
      <c r="AS147" s="30">
        <f t="shared" si="120"/>
        <v>0</v>
      </c>
      <c r="AT147" s="30">
        <f t="shared" si="120"/>
        <v>0</v>
      </c>
      <c r="AU147" s="30">
        <f t="shared" si="120"/>
        <v>0</v>
      </c>
      <c r="AV147" s="30">
        <f t="shared" si="120"/>
        <v>0</v>
      </c>
      <c r="AW147" s="30">
        <f t="shared" si="120"/>
        <v>0</v>
      </c>
      <c r="AX147" s="30">
        <f t="shared" si="120"/>
        <v>0</v>
      </c>
      <c r="AY147" s="30">
        <f t="shared" si="120"/>
        <v>0</v>
      </c>
      <c r="AZ147" s="30">
        <f t="shared" si="120"/>
        <v>0</v>
      </c>
      <c r="BA147" s="30">
        <f t="shared" si="120"/>
        <v>0</v>
      </c>
      <c r="BB147" s="30">
        <f t="shared" si="120"/>
        <v>0</v>
      </c>
      <c r="BC147" s="30">
        <f t="shared" si="120"/>
        <v>0</v>
      </c>
      <c r="BD147" s="30">
        <f t="shared" si="120"/>
        <v>0</v>
      </c>
      <c r="BE147" s="30">
        <f t="shared" si="120"/>
        <v>0</v>
      </c>
      <c r="BF147" s="30">
        <f t="shared" si="120"/>
        <v>0</v>
      </c>
      <c r="BG147" s="30">
        <f t="shared" si="120"/>
        <v>0</v>
      </c>
      <c r="BH147" s="30">
        <f t="shared" si="120"/>
        <v>0</v>
      </c>
      <c r="BI147" s="30">
        <f t="shared" si="120"/>
        <v>0</v>
      </c>
      <c r="BJ147" s="30">
        <f t="shared" si="120"/>
        <v>0</v>
      </c>
      <c r="BK147" s="30">
        <f t="shared" si="120"/>
        <v>0</v>
      </c>
      <c r="BL147" s="30">
        <f t="shared" si="120"/>
        <v>0</v>
      </c>
      <c r="BM147" s="30">
        <f t="shared" si="120"/>
        <v>0</v>
      </c>
      <c r="BN147" s="30">
        <f t="shared" si="120"/>
        <v>0</v>
      </c>
      <c r="BO147" s="30">
        <f t="shared" si="120"/>
        <v>0</v>
      </c>
      <c r="BP147" s="30">
        <f t="shared" si="120"/>
        <v>0</v>
      </c>
      <c r="BQ147" s="30">
        <f t="shared" si="118"/>
        <v>0</v>
      </c>
      <c r="BR147" s="30">
        <f t="shared" si="118"/>
        <v>0</v>
      </c>
      <c r="BS147" s="30">
        <f t="shared" si="118"/>
        <v>0</v>
      </c>
      <c r="BT147" s="30">
        <f t="shared" si="118"/>
        <v>0</v>
      </c>
      <c r="BU147" s="30">
        <f t="shared" si="118"/>
        <v>0</v>
      </c>
      <c r="BV147" s="30">
        <f t="shared" si="118"/>
        <v>0</v>
      </c>
      <c r="BW147" s="30">
        <f t="shared" si="118"/>
        <v>0</v>
      </c>
      <c r="BX147" s="30">
        <f t="shared" si="118"/>
        <v>0</v>
      </c>
      <c r="BY147" s="30">
        <f t="shared" si="118"/>
        <v>0</v>
      </c>
      <c r="BZ147" s="30">
        <f t="shared" si="118"/>
        <v>0</v>
      </c>
      <c r="CA147" s="30">
        <f t="shared" si="118"/>
        <v>0</v>
      </c>
      <c r="CB147" s="30">
        <f t="shared" si="118"/>
        <v>0</v>
      </c>
      <c r="CC147" s="30">
        <f t="shared" si="118"/>
        <v>0</v>
      </c>
      <c r="CD147" s="30">
        <f t="shared" si="118"/>
        <v>0</v>
      </c>
      <c r="CE147" s="30">
        <f t="shared" si="118"/>
        <v>0</v>
      </c>
      <c r="CF147" s="30">
        <f t="shared" si="118"/>
        <v>0</v>
      </c>
      <c r="CG147" s="30">
        <f t="shared" si="118"/>
        <v>0</v>
      </c>
      <c r="CH147" s="33">
        <f t="shared" si="118"/>
        <v>0</v>
      </c>
    </row>
    <row r="148" spans="1:86" hidden="1" x14ac:dyDescent="0.3">
      <c r="A148" s="569"/>
      <c r="B148" s="94" t="s">
        <v>9</v>
      </c>
      <c r="C148" s="30">
        <f t="shared" si="114"/>
        <v>0</v>
      </c>
      <c r="D148" s="30">
        <f t="shared" si="115"/>
        <v>0</v>
      </c>
      <c r="E148" s="30">
        <f t="shared" si="115"/>
        <v>0</v>
      </c>
      <c r="F148" s="30">
        <f t="shared" si="120"/>
        <v>0</v>
      </c>
      <c r="G148" s="30">
        <f t="shared" si="120"/>
        <v>0</v>
      </c>
      <c r="H148" s="30">
        <f t="shared" si="120"/>
        <v>0</v>
      </c>
      <c r="I148" s="30">
        <f t="shared" si="120"/>
        <v>0</v>
      </c>
      <c r="J148" s="30">
        <f t="shared" si="120"/>
        <v>0</v>
      </c>
      <c r="K148" s="30">
        <f t="shared" si="120"/>
        <v>0</v>
      </c>
      <c r="L148" s="30">
        <f t="shared" si="120"/>
        <v>0</v>
      </c>
      <c r="M148" s="30">
        <f t="shared" si="120"/>
        <v>0</v>
      </c>
      <c r="N148" s="30">
        <f t="shared" si="120"/>
        <v>0</v>
      </c>
      <c r="O148" s="30">
        <f t="shared" si="117"/>
        <v>0</v>
      </c>
      <c r="P148" s="30">
        <f t="shared" si="117"/>
        <v>0</v>
      </c>
      <c r="Q148" s="30">
        <f t="shared" si="117"/>
        <v>0</v>
      </c>
      <c r="R148" s="30">
        <f t="shared" si="120"/>
        <v>0</v>
      </c>
      <c r="S148" s="30">
        <f t="shared" si="120"/>
        <v>0</v>
      </c>
      <c r="T148" s="30">
        <f t="shared" si="120"/>
        <v>0</v>
      </c>
      <c r="U148" s="30">
        <f t="shared" si="120"/>
        <v>0</v>
      </c>
      <c r="V148" s="30">
        <f t="shared" si="120"/>
        <v>0</v>
      </c>
      <c r="W148" s="30">
        <f t="shared" si="120"/>
        <v>0</v>
      </c>
      <c r="X148" s="30">
        <f t="shared" si="120"/>
        <v>0</v>
      </c>
      <c r="Y148" s="30">
        <f t="shared" si="120"/>
        <v>0</v>
      </c>
      <c r="Z148" s="30">
        <f t="shared" si="120"/>
        <v>0</v>
      </c>
      <c r="AA148" s="30">
        <f t="shared" si="120"/>
        <v>0</v>
      </c>
      <c r="AB148" s="30">
        <f t="shared" si="120"/>
        <v>0</v>
      </c>
      <c r="AC148" s="30">
        <f t="shared" si="120"/>
        <v>0</v>
      </c>
      <c r="AD148" s="30">
        <f t="shared" si="120"/>
        <v>0</v>
      </c>
      <c r="AE148" s="30">
        <f t="shared" si="120"/>
        <v>0</v>
      </c>
      <c r="AF148" s="30">
        <f t="shared" si="120"/>
        <v>0</v>
      </c>
      <c r="AG148" s="30">
        <f t="shared" si="120"/>
        <v>0</v>
      </c>
      <c r="AH148" s="30">
        <f t="shared" si="120"/>
        <v>0</v>
      </c>
      <c r="AI148" s="30">
        <f t="shared" si="120"/>
        <v>0</v>
      </c>
      <c r="AJ148" s="30">
        <f t="shared" si="120"/>
        <v>0</v>
      </c>
      <c r="AK148" s="30">
        <f t="shared" si="120"/>
        <v>0</v>
      </c>
      <c r="AL148" s="30">
        <f t="shared" si="120"/>
        <v>0</v>
      </c>
      <c r="AM148" s="30">
        <f t="shared" si="120"/>
        <v>0</v>
      </c>
      <c r="AN148" s="30">
        <f t="shared" si="120"/>
        <v>0</v>
      </c>
      <c r="AO148" s="30">
        <f t="shared" si="120"/>
        <v>0</v>
      </c>
      <c r="AP148" s="30">
        <f t="shared" si="120"/>
        <v>0</v>
      </c>
      <c r="AQ148" s="30">
        <f t="shared" si="120"/>
        <v>0</v>
      </c>
      <c r="AR148" s="30">
        <f t="shared" si="120"/>
        <v>0</v>
      </c>
      <c r="AS148" s="30">
        <f t="shared" si="120"/>
        <v>0</v>
      </c>
      <c r="AT148" s="30">
        <f t="shared" si="120"/>
        <v>0</v>
      </c>
      <c r="AU148" s="30">
        <f t="shared" si="120"/>
        <v>0</v>
      </c>
      <c r="AV148" s="30">
        <f t="shared" si="120"/>
        <v>0</v>
      </c>
      <c r="AW148" s="30">
        <f t="shared" si="120"/>
        <v>0</v>
      </c>
      <c r="AX148" s="30">
        <f t="shared" si="120"/>
        <v>0</v>
      </c>
      <c r="AY148" s="30">
        <f t="shared" si="120"/>
        <v>0</v>
      </c>
      <c r="AZ148" s="30">
        <f t="shared" si="120"/>
        <v>0</v>
      </c>
      <c r="BA148" s="30">
        <f t="shared" si="120"/>
        <v>0</v>
      </c>
      <c r="BB148" s="30">
        <f t="shared" si="120"/>
        <v>0</v>
      </c>
      <c r="BC148" s="30">
        <f t="shared" si="120"/>
        <v>0</v>
      </c>
      <c r="BD148" s="30">
        <f t="shared" si="120"/>
        <v>0</v>
      </c>
      <c r="BE148" s="30">
        <f t="shared" si="120"/>
        <v>0</v>
      </c>
      <c r="BF148" s="30">
        <f t="shared" si="120"/>
        <v>0</v>
      </c>
      <c r="BG148" s="30">
        <f t="shared" si="120"/>
        <v>0</v>
      </c>
      <c r="BH148" s="30">
        <f t="shared" si="120"/>
        <v>0</v>
      </c>
      <c r="BI148" s="30">
        <f t="shared" si="120"/>
        <v>0</v>
      </c>
      <c r="BJ148" s="30">
        <f t="shared" si="120"/>
        <v>0</v>
      </c>
      <c r="BK148" s="30">
        <f t="shared" si="120"/>
        <v>0</v>
      </c>
      <c r="BL148" s="30">
        <f t="shared" si="120"/>
        <v>0</v>
      </c>
      <c r="BM148" s="30">
        <f t="shared" si="120"/>
        <v>0</v>
      </c>
      <c r="BN148" s="30">
        <f t="shared" si="120"/>
        <v>0</v>
      </c>
      <c r="BO148" s="30">
        <f t="shared" si="120"/>
        <v>0</v>
      </c>
      <c r="BP148" s="30">
        <f t="shared" ref="BP148:CH151" si="121">IF(BP28=0,0,((BP10*0.5)+BO28-BP46)*BP83*BP115*BP$2)</f>
        <v>0</v>
      </c>
      <c r="BQ148" s="30">
        <f t="shared" si="121"/>
        <v>0</v>
      </c>
      <c r="BR148" s="30">
        <f t="shared" si="121"/>
        <v>0</v>
      </c>
      <c r="BS148" s="30">
        <f t="shared" si="121"/>
        <v>0</v>
      </c>
      <c r="BT148" s="30">
        <f t="shared" si="121"/>
        <v>0</v>
      </c>
      <c r="BU148" s="30">
        <f t="shared" si="121"/>
        <v>0</v>
      </c>
      <c r="BV148" s="30">
        <f t="shared" si="121"/>
        <v>0</v>
      </c>
      <c r="BW148" s="30">
        <f t="shared" si="121"/>
        <v>0</v>
      </c>
      <c r="BX148" s="30">
        <f t="shared" si="121"/>
        <v>0</v>
      </c>
      <c r="BY148" s="30">
        <f t="shared" si="121"/>
        <v>0</v>
      </c>
      <c r="BZ148" s="30">
        <f t="shared" si="121"/>
        <v>0</v>
      </c>
      <c r="CA148" s="30">
        <f t="shared" si="121"/>
        <v>0</v>
      </c>
      <c r="CB148" s="30">
        <f t="shared" si="121"/>
        <v>0</v>
      </c>
      <c r="CC148" s="30">
        <f t="shared" si="121"/>
        <v>0</v>
      </c>
      <c r="CD148" s="30">
        <f t="shared" si="121"/>
        <v>0</v>
      </c>
      <c r="CE148" s="30">
        <f t="shared" si="121"/>
        <v>0</v>
      </c>
      <c r="CF148" s="30">
        <f t="shared" si="121"/>
        <v>0</v>
      </c>
      <c r="CG148" s="30">
        <f t="shared" si="121"/>
        <v>0</v>
      </c>
      <c r="CH148" s="33">
        <f t="shared" si="121"/>
        <v>0</v>
      </c>
    </row>
    <row r="149" spans="1:86" hidden="1" x14ac:dyDescent="0.3">
      <c r="A149" s="569"/>
      <c r="B149" s="94" t="s">
        <v>3</v>
      </c>
      <c r="C149" s="30">
        <f t="shared" si="114"/>
        <v>0</v>
      </c>
      <c r="D149" s="30">
        <f t="shared" si="115"/>
        <v>0</v>
      </c>
      <c r="E149" s="30">
        <f t="shared" si="115"/>
        <v>0</v>
      </c>
      <c r="F149" s="30">
        <f t="shared" ref="F149:BP152" si="122">IF(F29=0,0,((F11*0.5)+E29-F47)*F84*F116*F$2)</f>
        <v>0</v>
      </c>
      <c r="G149" s="30">
        <f t="shared" si="122"/>
        <v>0</v>
      </c>
      <c r="H149" s="30">
        <f t="shared" si="122"/>
        <v>0</v>
      </c>
      <c r="I149" s="30">
        <f t="shared" si="122"/>
        <v>0</v>
      </c>
      <c r="J149" s="30">
        <f t="shared" si="122"/>
        <v>0</v>
      </c>
      <c r="K149" s="30">
        <f t="shared" si="122"/>
        <v>0</v>
      </c>
      <c r="L149" s="30">
        <f t="shared" si="122"/>
        <v>0</v>
      </c>
      <c r="M149" s="30">
        <f t="shared" si="122"/>
        <v>0</v>
      </c>
      <c r="N149" s="30">
        <f t="shared" si="122"/>
        <v>0</v>
      </c>
      <c r="O149" s="30">
        <f t="shared" si="117"/>
        <v>0</v>
      </c>
      <c r="P149" s="30">
        <f t="shared" si="117"/>
        <v>0</v>
      </c>
      <c r="Q149" s="30">
        <f t="shared" si="117"/>
        <v>0</v>
      </c>
      <c r="R149" s="30">
        <f t="shared" si="122"/>
        <v>0</v>
      </c>
      <c r="S149" s="30">
        <f t="shared" si="122"/>
        <v>0</v>
      </c>
      <c r="T149" s="30">
        <f t="shared" si="122"/>
        <v>0</v>
      </c>
      <c r="U149" s="30">
        <f t="shared" si="122"/>
        <v>0</v>
      </c>
      <c r="V149" s="30">
        <f t="shared" si="122"/>
        <v>0</v>
      </c>
      <c r="W149" s="30">
        <f t="shared" si="122"/>
        <v>0</v>
      </c>
      <c r="X149" s="30">
        <f t="shared" si="122"/>
        <v>0</v>
      </c>
      <c r="Y149" s="30">
        <f t="shared" si="122"/>
        <v>0</v>
      </c>
      <c r="Z149" s="30">
        <f t="shared" si="122"/>
        <v>0</v>
      </c>
      <c r="AA149" s="30">
        <f t="shared" si="122"/>
        <v>0</v>
      </c>
      <c r="AB149" s="30">
        <f t="shared" si="122"/>
        <v>0</v>
      </c>
      <c r="AC149" s="30">
        <f t="shared" si="122"/>
        <v>0</v>
      </c>
      <c r="AD149" s="30">
        <f t="shared" si="122"/>
        <v>0</v>
      </c>
      <c r="AE149" s="30">
        <f t="shared" si="122"/>
        <v>0</v>
      </c>
      <c r="AF149" s="30">
        <f t="shared" si="122"/>
        <v>0</v>
      </c>
      <c r="AG149" s="30">
        <f t="shared" si="122"/>
        <v>0</v>
      </c>
      <c r="AH149" s="30">
        <f t="shared" si="122"/>
        <v>0</v>
      </c>
      <c r="AI149" s="30">
        <f t="shared" si="122"/>
        <v>0</v>
      </c>
      <c r="AJ149" s="30">
        <f t="shared" si="122"/>
        <v>0</v>
      </c>
      <c r="AK149" s="30">
        <f t="shared" si="122"/>
        <v>0</v>
      </c>
      <c r="AL149" s="30">
        <f t="shared" si="122"/>
        <v>0</v>
      </c>
      <c r="AM149" s="30">
        <f t="shared" si="122"/>
        <v>0</v>
      </c>
      <c r="AN149" s="30">
        <f t="shared" si="122"/>
        <v>0</v>
      </c>
      <c r="AO149" s="30">
        <f t="shared" si="122"/>
        <v>0</v>
      </c>
      <c r="AP149" s="30">
        <f t="shared" si="122"/>
        <v>0</v>
      </c>
      <c r="AQ149" s="30">
        <f t="shared" si="122"/>
        <v>0</v>
      </c>
      <c r="AR149" s="30">
        <f t="shared" si="122"/>
        <v>0</v>
      </c>
      <c r="AS149" s="30">
        <f t="shared" si="122"/>
        <v>0</v>
      </c>
      <c r="AT149" s="30">
        <f t="shared" si="122"/>
        <v>0</v>
      </c>
      <c r="AU149" s="30">
        <f t="shared" si="122"/>
        <v>0</v>
      </c>
      <c r="AV149" s="30">
        <f t="shared" si="122"/>
        <v>0</v>
      </c>
      <c r="AW149" s="30">
        <f t="shared" si="122"/>
        <v>0</v>
      </c>
      <c r="AX149" s="30">
        <f t="shared" si="122"/>
        <v>0</v>
      </c>
      <c r="AY149" s="30">
        <f t="shared" si="122"/>
        <v>0</v>
      </c>
      <c r="AZ149" s="30">
        <f t="shared" si="122"/>
        <v>0</v>
      </c>
      <c r="BA149" s="30">
        <f t="shared" si="122"/>
        <v>0</v>
      </c>
      <c r="BB149" s="30">
        <f t="shared" si="122"/>
        <v>0</v>
      </c>
      <c r="BC149" s="30">
        <f t="shared" si="122"/>
        <v>0</v>
      </c>
      <c r="BD149" s="30">
        <f t="shared" si="122"/>
        <v>0</v>
      </c>
      <c r="BE149" s="30">
        <f t="shared" si="122"/>
        <v>0</v>
      </c>
      <c r="BF149" s="30">
        <f t="shared" si="122"/>
        <v>0</v>
      </c>
      <c r="BG149" s="30">
        <f t="shared" si="122"/>
        <v>0</v>
      </c>
      <c r="BH149" s="30">
        <f t="shared" si="122"/>
        <v>0</v>
      </c>
      <c r="BI149" s="30">
        <f t="shared" si="122"/>
        <v>0</v>
      </c>
      <c r="BJ149" s="30">
        <f t="shared" si="122"/>
        <v>0</v>
      </c>
      <c r="BK149" s="30">
        <f t="shared" si="122"/>
        <v>0</v>
      </c>
      <c r="BL149" s="30">
        <f t="shared" si="122"/>
        <v>0</v>
      </c>
      <c r="BM149" s="30">
        <f t="shared" si="122"/>
        <v>0</v>
      </c>
      <c r="BN149" s="30">
        <f t="shared" si="122"/>
        <v>0</v>
      </c>
      <c r="BO149" s="30">
        <f t="shared" si="122"/>
        <v>0</v>
      </c>
      <c r="BP149" s="30">
        <f t="shared" si="122"/>
        <v>0</v>
      </c>
      <c r="BQ149" s="30">
        <f t="shared" si="121"/>
        <v>0</v>
      </c>
      <c r="BR149" s="30">
        <f t="shared" si="121"/>
        <v>0</v>
      </c>
      <c r="BS149" s="30">
        <f t="shared" si="121"/>
        <v>0</v>
      </c>
      <c r="BT149" s="30">
        <f t="shared" si="121"/>
        <v>0</v>
      </c>
      <c r="BU149" s="30">
        <f t="shared" si="121"/>
        <v>0</v>
      </c>
      <c r="BV149" s="30">
        <f t="shared" si="121"/>
        <v>0</v>
      </c>
      <c r="BW149" s="30">
        <f t="shared" si="121"/>
        <v>0</v>
      </c>
      <c r="BX149" s="30">
        <f t="shared" si="121"/>
        <v>0</v>
      </c>
      <c r="BY149" s="30">
        <f t="shared" si="121"/>
        <v>0</v>
      </c>
      <c r="BZ149" s="30">
        <f t="shared" si="121"/>
        <v>0</v>
      </c>
      <c r="CA149" s="30">
        <f t="shared" si="121"/>
        <v>0</v>
      </c>
      <c r="CB149" s="30">
        <f t="shared" si="121"/>
        <v>0</v>
      </c>
      <c r="CC149" s="30">
        <f t="shared" si="121"/>
        <v>0</v>
      </c>
      <c r="CD149" s="30">
        <f t="shared" si="121"/>
        <v>0</v>
      </c>
      <c r="CE149" s="30">
        <f t="shared" si="121"/>
        <v>0</v>
      </c>
      <c r="CF149" s="30">
        <f t="shared" si="121"/>
        <v>0</v>
      </c>
      <c r="CG149" s="30">
        <f t="shared" si="121"/>
        <v>0</v>
      </c>
      <c r="CH149" s="33">
        <f t="shared" si="121"/>
        <v>0</v>
      </c>
    </row>
    <row r="150" spans="1:86" ht="15.75" hidden="1" customHeight="1" x14ac:dyDescent="0.3">
      <c r="A150" s="569"/>
      <c r="B150" s="94" t="s">
        <v>4</v>
      </c>
      <c r="C150" s="30">
        <f t="shared" si="114"/>
        <v>0</v>
      </c>
      <c r="D150" s="30">
        <f t="shared" si="115"/>
        <v>0</v>
      </c>
      <c r="E150" s="30">
        <f t="shared" si="115"/>
        <v>0</v>
      </c>
      <c r="F150" s="30">
        <f t="shared" si="122"/>
        <v>0</v>
      </c>
      <c r="G150" s="30">
        <f t="shared" si="122"/>
        <v>0</v>
      </c>
      <c r="H150" s="30">
        <f t="shared" si="122"/>
        <v>0</v>
      </c>
      <c r="I150" s="30">
        <f t="shared" si="122"/>
        <v>0</v>
      </c>
      <c r="J150" s="30">
        <f t="shared" si="122"/>
        <v>0</v>
      </c>
      <c r="K150" s="30">
        <f t="shared" si="122"/>
        <v>0</v>
      </c>
      <c r="L150" s="30">
        <f t="shared" si="122"/>
        <v>0</v>
      </c>
      <c r="M150" s="30">
        <f t="shared" si="122"/>
        <v>0</v>
      </c>
      <c r="N150" s="30">
        <f t="shared" si="122"/>
        <v>0</v>
      </c>
      <c r="O150" s="30">
        <f t="shared" si="117"/>
        <v>0</v>
      </c>
      <c r="P150" s="30">
        <f t="shared" si="117"/>
        <v>0</v>
      </c>
      <c r="Q150" s="30">
        <f t="shared" si="117"/>
        <v>0</v>
      </c>
      <c r="R150" s="30">
        <f t="shared" si="122"/>
        <v>0</v>
      </c>
      <c r="S150" s="30">
        <f t="shared" si="122"/>
        <v>0</v>
      </c>
      <c r="T150" s="30">
        <f t="shared" si="122"/>
        <v>0</v>
      </c>
      <c r="U150" s="30">
        <f t="shared" si="122"/>
        <v>0</v>
      </c>
      <c r="V150" s="30">
        <f t="shared" si="122"/>
        <v>0</v>
      </c>
      <c r="W150" s="30">
        <f t="shared" si="122"/>
        <v>0</v>
      </c>
      <c r="X150" s="30">
        <f t="shared" si="122"/>
        <v>0</v>
      </c>
      <c r="Y150" s="30">
        <f t="shared" si="122"/>
        <v>0</v>
      </c>
      <c r="Z150" s="30">
        <f t="shared" si="122"/>
        <v>0</v>
      </c>
      <c r="AA150" s="30">
        <f t="shared" si="122"/>
        <v>0</v>
      </c>
      <c r="AB150" s="30">
        <f t="shared" si="122"/>
        <v>0</v>
      </c>
      <c r="AC150" s="30">
        <f t="shared" si="122"/>
        <v>0</v>
      </c>
      <c r="AD150" s="30">
        <f t="shared" si="122"/>
        <v>0</v>
      </c>
      <c r="AE150" s="30">
        <f t="shared" si="122"/>
        <v>0</v>
      </c>
      <c r="AF150" s="30">
        <f t="shared" si="122"/>
        <v>0</v>
      </c>
      <c r="AG150" s="30">
        <f t="shared" si="122"/>
        <v>0</v>
      </c>
      <c r="AH150" s="30">
        <f t="shared" si="122"/>
        <v>0</v>
      </c>
      <c r="AI150" s="30">
        <f t="shared" si="122"/>
        <v>0</v>
      </c>
      <c r="AJ150" s="30">
        <f t="shared" si="122"/>
        <v>0</v>
      </c>
      <c r="AK150" s="30">
        <f t="shared" si="122"/>
        <v>0</v>
      </c>
      <c r="AL150" s="30">
        <f t="shared" si="122"/>
        <v>0</v>
      </c>
      <c r="AM150" s="30">
        <f t="shared" si="122"/>
        <v>0</v>
      </c>
      <c r="AN150" s="30">
        <f t="shared" si="122"/>
        <v>0</v>
      </c>
      <c r="AO150" s="30">
        <f t="shared" si="122"/>
        <v>0</v>
      </c>
      <c r="AP150" s="30">
        <f t="shared" si="122"/>
        <v>0</v>
      </c>
      <c r="AQ150" s="30">
        <f t="shared" si="122"/>
        <v>0</v>
      </c>
      <c r="AR150" s="30">
        <f t="shared" si="122"/>
        <v>0</v>
      </c>
      <c r="AS150" s="30">
        <f t="shared" si="122"/>
        <v>0</v>
      </c>
      <c r="AT150" s="30">
        <f t="shared" si="122"/>
        <v>0</v>
      </c>
      <c r="AU150" s="30">
        <f t="shared" si="122"/>
        <v>0</v>
      </c>
      <c r="AV150" s="30">
        <f t="shared" si="122"/>
        <v>0</v>
      </c>
      <c r="AW150" s="30">
        <f t="shared" si="122"/>
        <v>0</v>
      </c>
      <c r="AX150" s="30">
        <f t="shared" si="122"/>
        <v>0</v>
      </c>
      <c r="AY150" s="30">
        <f t="shared" si="122"/>
        <v>0</v>
      </c>
      <c r="AZ150" s="30">
        <f t="shared" si="122"/>
        <v>0</v>
      </c>
      <c r="BA150" s="30">
        <f t="shared" si="122"/>
        <v>0</v>
      </c>
      <c r="BB150" s="30">
        <f t="shared" si="122"/>
        <v>0</v>
      </c>
      <c r="BC150" s="30">
        <f t="shared" si="122"/>
        <v>0</v>
      </c>
      <c r="BD150" s="30">
        <f t="shared" si="122"/>
        <v>0</v>
      </c>
      <c r="BE150" s="30">
        <f t="shared" si="122"/>
        <v>0</v>
      </c>
      <c r="BF150" s="30">
        <f t="shared" si="122"/>
        <v>0</v>
      </c>
      <c r="BG150" s="30">
        <f t="shared" si="122"/>
        <v>0</v>
      </c>
      <c r="BH150" s="30">
        <f t="shared" si="122"/>
        <v>0</v>
      </c>
      <c r="BI150" s="30">
        <f t="shared" si="122"/>
        <v>0</v>
      </c>
      <c r="BJ150" s="30">
        <f t="shared" si="122"/>
        <v>0</v>
      </c>
      <c r="BK150" s="30">
        <f t="shared" si="122"/>
        <v>0</v>
      </c>
      <c r="BL150" s="30">
        <f t="shared" si="122"/>
        <v>0</v>
      </c>
      <c r="BM150" s="30">
        <f t="shared" si="122"/>
        <v>0</v>
      </c>
      <c r="BN150" s="30">
        <f t="shared" si="122"/>
        <v>0</v>
      </c>
      <c r="BO150" s="30">
        <f t="shared" si="122"/>
        <v>0</v>
      </c>
      <c r="BP150" s="30">
        <f t="shared" si="122"/>
        <v>0</v>
      </c>
      <c r="BQ150" s="30">
        <f t="shared" si="121"/>
        <v>0</v>
      </c>
      <c r="BR150" s="30">
        <f t="shared" si="121"/>
        <v>0</v>
      </c>
      <c r="BS150" s="30">
        <f t="shared" si="121"/>
        <v>0</v>
      </c>
      <c r="BT150" s="30">
        <f t="shared" si="121"/>
        <v>0</v>
      </c>
      <c r="BU150" s="30">
        <f t="shared" si="121"/>
        <v>0</v>
      </c>
      <c r="BV150" s="30">
        <f t="shared" si="121"/>
        <v>0</v>
      </c>
      <c r="BW150" s="30">
        <f t="shared" si="121"/>
        <v>0</v>
      </c>
      <c r="BX150" s="30">
        <f t="shared" si="121"/>
        <v>0</v>
      </c>
      <c r="BY150" s="30">
        <f t="shared" si="121"/>
        <v>0</v>
      </c>
      <c r="BZ150" s="30">
        <f t="shared" si="121"/>
        <v>0</v>
      </c>
      <c r="CA150" s="30">
        <f t="shared" si="121"/>
        <v>0</v>
      </c>
      <c r="CB150" s="30">
        <f t="shared" si="121"/>
        <v>0</v>
      </c>
      <c r="CC150" s="30">
        <f t="shared" si="121"/>
        <v>0</v>
      </c>
      <c r="CD150" s="30">
        <f t="shared" si="121"/>
        <v>0</v>
      </c>
      <c r="CE150" s="30">
        <f t="shared" si="121"/>
        <v>0</v>
      </c>
      <c r="CF150" s="30">
        <f t="shared" si="121"/>
        <v>0</v>
      </c>
      <c r="CG150" s="30">
        <f t="shared" si="121"/>
        <v>0</v>
      </c>
      <c r="CH150" s="33">
        <f t="shared" si="121"/>
        <v>0</v>
      </c>
    </row>
    <row r="151" spans="1:86" hidden="1" x14ac:dyDescent="0.3">
      <c r="A151" s="569"/>
      <c r="B151" s="94" t="s">
        <v>5</v>
      </c>
      <c r="C151" s="30">
        <f t="shared" si="114"/>
        <v>0</v>
      </c>
      <c r="D151" s="30">
        <f t="shared" si="115"/>
        <v>0</v>
      </c>
      <c r="E151" s="30">
        <f t="shared" si="115"/>
        <v>0</v>
      </c>
      <c r="F151" s="30">
        <f t="shared" si="122"/>
        <v>0</v>
      </c>
      <c r="G151" s="30">
        <f t="shared" si="122"/>
        <v>0</v>
      </c>
      <c r="H151" s="30">
        <f t="shared" si="122"/>
        <v>0</v>
      </c>
      <c r="I151" s="30">
        <f t="shared" si="122"/>
        <v>0</v>
      </c>
      <c r="J151" s="30">
        <f t="shared" si="122"/>
        <v>0</v>
      </c>
      <c r="K151" s="30">
        <f t="shared" si="122"/>
        <v>0</v>
      </c>
      <c r="L151" s="30">
        <f t="shared" si="122"/>
        <v>0</v>
      </c>
      <c r="M151" s="30">
        <f t="shared" si="122"/>
        <v>0</v>
      </c>
      <c r="N151" s="30">
        <f t="shared" si="122"/>
        <v>0</v>
      </c>
      <c r="O151" s="30">
        <f t="shared" si="117"/>
        <v>0</v>
      </c>
      <c r="P151" s="30">
        <f t="shared" si="117"/>
        <v>0</v>
      </c>
      <c r="Q151" s="30">
        <f t="shared" si="117"/>
        <v>0</v>
      </c>
      <c r="R151" s="30">
        <f t="shared" si="122"/>
        <v>0</v>
      </c>
      <c r="S151" s="30">
        <f t="shared" si="122"/>
        <v>0</v>
      </c>
      <c r="T151" s="30">
        <f t="shared" si="122"/>
        <v>0</v>
      </c>
      <c r="U151" s="30">
        <f t="shared" si="122"/>
        <v>0</v>
      </c>
      <c r="V151" s="30">
        <f t="shared" si="122"/>
        <v>0</v>
      </c>
      <c r="W151" s="30">
        <f t="shared" si="122"/>
        <v>0</v>
      </c>
      <c r="X151" s="30">
        <f t="shared" si="122"/>
        <v>0</v>
      </c>
      <c r="Y151" s="30">
        <f t="shared" si="122"/>
        <v>0</v>
      </c>
      <c r="Z151" s="30">
        <f t="shared" si="122"/>
        <v>0</v>
      </c>
      <c r="AA151" s="30">
        <f t="shared" si="122"/>
        <v>0</v>
      </c>
      <c r="AB151" s="30">
        <f t="shared" si="122"/>
        <v>0</v>
      </c>
      <c r="AC151" s="30">
        <f t="shared" si="122"/>
        <v>0</v>
      </c>
      <c r="AD151" s="30">
        <f t="shared" si="122"/>
        <v>0</v>
      </c>
      <c r="AE151" s="30">
        <f t="shared" si="122"/>
        <v>0</v>
      </c>
      <c r="AF151" s="30">
        <f t="shared" si="122"/>
        <v>0</v>
      </c>
      <c r="AG151" s="30">
        <f t="shared" si="122"/>
        <v>0</v>
      </c>
      <c r="AH151" s="30">
        <f t="shared" si="122"/>
        <v>0</v>
      </c>
      <c r="AI151" s="30">
        <f t="shared" si="122"/>
        <v>0</v>
      </c>
      <c r="AJ151" s="30">
        <f t="shared" si="122"/>
        <v>0</v>
      </c>
      <c r="AK151" s="30">
        <f t="shared" si="122"/>
        <v>0</v>
      </c>
      <c r="AL151" s="30">
        <f t="shared" si="122"/>
        <v>0</v>
      </c>
      <c r="AM151" s="30">
        <f t="shared" si="122"/>
        <v>0</v>
      </c>
      <c r="AN151" s="30">
        <f t="shared" si="122"/>
        <v>0</v>
      </c>
      <c r="AO151" s="30">
        <f t="shared" si="122"/>
        <v>0</v>
      </c>
      <c r="AP151" s="30">
        <f t="shared" si="122"/>
        <v>0</v>
      </c>
      <c r="AQ151" s="30">
        <f t="shared" si="122"/>
        <v>0</v>
      </c>
      <c r="AR151" s="30">
        <f t="shared" si="122"/>
        <v>0</v>
      </c>
      <c r="AS151" s="30">
        <f t="shared" si="122"/>
        <v>0</v>
      </c>
      <c r="AT151" s="30">
        <f t="shared" si="122"/>
        <v>0</v>
      </c>
      <c r="AU151" s="30">
        <f t="shared" si="122"/>
        <v>0</v>
      </c>
      <c r="AV151" s="30">
        <f t="shared" si="122"/>
        <v>0</v>
      </c>
      <c r="AW151" s="30">
        <f t="shared" si="122"/>
        <v>0</v>
      </c>
      <c r="AX151" s="30">
        <f t="shared" si="122"/>
        <v>0</v>
      </c>
      <c r="AY151" s="30">
        <f t="shared" si="122"/>
        <v>0</v>
      </c>
      <c r="AZ151" s="30">
        <f t="shared" si="122"/>
        <v>0</v>
      </c>
      <c r="BA151" s="30">
        <f t="shared" si="122"/>
        <v>0</v>
      </c>
      <c r="BB151" s="30">
        <f t="shared" si="122"/>
        <v>0</v>
      </c>
      <c r="BC151" s="30">
        <f t="shared" si="122"/>
        <v>0</v>
      </c>
      <c r="BD151" s="30">
        <f t="shared" si="122"/>
        <v>0</v>
      </c>
      <c r="BE151" s="30">
        <f t="shared" si="122"/>
        <v>0</v>
      </c>
      <c r="BF151" s="30">
        <f t="shared" si="122"/>
        <v>0</v>
      </c>
      <c r="BG151" s="30">
        <f t="shared" si="122"/>
        <v>0</v>
      </c>
      <c r="BH151" s="30">
        <f t="shared" si="122"/>
        <v>0</v>
      </c>
      <c r="BI151" s="30">
        <f t="shared" si="122"/>
        <v>0</v>
      </c>
      <c r="BJ151" s="30">
        <f t="shared" si="122"/>
        <v>0</v>
      </c>
      <c r="BK151" s="30">
        <f t="shared" si="122"/>
        <v>0</v>
      </c>
      <c r="BL151" s="30">
        <f t="shared" si="122"/>
        <v>0</v>
      </c>
      <c r="BM151" s="30">
        <f t="shared" si="122"/>
        <v>0</v>
      </c>
      <c r="BN151" s="30">
        <f t="shared" si="122"/>
        <v>0</v>
      </c>
      <c r="BO151" s="30">
        <f t="shared" si="122"/>
        <v>0</v>
      </c>
      <c r="BP151" s="30">
        <f t="shared" si="122"/>
        <v>0</v>
      </c>
      <c r="BQ151" s="30">
        <f t="shared" si="121"/>
        <v>0</v>
      </c>
      <c r="BR151" s="30">
        <f t="shared" si="121"/>
        <v>0</v>
      </c>
      <c r="BS151" s="30">
        <f t="shared" si="121"/>
        <v>0</v>
      </c>
      <c r="BT151" s="30">
        <f t="shared" si="121"/>
        <v>0</v>
      </c>
      <c r="BU151" s="30">
        <f t="shared" si="121"/>
        <v>0</v>
      </c>
      <c r="BV151" s="30">
        <f t="shared" si="121"/>
        <v>0</v>
      </c>
      <c r="BW151" s="30">
        <f t="shared" si="121"/>
        <v>0</v>
      </c>
      <c r="BX151" s="30">
        <f t="shared" si="121"/>
        <v>0</v>
      </c>
      <c r="BY151" s="30">
        <f t="shared" si="121"/>
        <v>0</v>
      </c>
      <c r="BZ151" s="30">
        <f t="shared" si="121"/>
        <v>0</v>
      </c>
      <c r="CA151" s="30">
        <f t="shared" si="121"/>
        <v>0</v>
      </c>
      <c r="CB151" s="30">
        <f t="shared" si="121"/>
        <v>0</v>
      </c>
      <c r="CC151" s="30">
        <f t="shared" si="121"/>
        <v>0</v>
      </c>
      <c r="CD151" s="30">
        <f t="shared" si="121"/>
        <v>0</v>
      </c>
      <c r="CE151" s="30">
        <f t="shared" si="121"/>
        <v>0</v>
      </c>
      <c r="CF151" s="30">
        <f t="shared" si="121"/>
        <v>0</v>
      </c>
      <c r="CG151" s="30">
        <f t="shared" si="121"/>
        <v>0</v>
      </c>
      <c r="CH151" s="33">
        <f t="shared" si="121"/>
        <v>0</v>
      </c>
    </row>
    <row r="152" spans="1:86" hidden="1" x14ac:dyDescent="0.3">
      <c r="A152" s="569"/>
      <c r="B152" s="94" t="s">
        <v>23</v>
      </c>
      <c r="C152" s="30">
        <f t="shared" si="114"/>
        <v>0</v>
      </c>
      <c r="D152" s="30">
        <f t="shared" si="115"/>
        <v>0</v>
      </c>
      <c r="E152" s="30">
        <f t="shared" si="115"/>
        <v>0</v>
      </c>
      <c r="F152" s="30">
        <f t="shared" si="122"/>
        <v>0</v>
      </c>
      <c r="G152" s="30">
        <f t="shared" si="122"/>
        <v>0</v>
      </c>
      <c r="H152" s="30">
        <f t="shared" si="122"/>
        <v>0</v>
      </c>
      <c r="I152" s="30">
        <f t="shared" si="122"/>
        <v>0</v>
      </c>
      <c r="J152" s="30">
        <f t="shared" si="122"/>
        <v>0</v>
      </c>
      <c r="K152" s="30">
        <f t="shared" si="122"/>
        <v>0</v>
      </c>
      <c r="L152" s="30">
        <f t="shared" si="122"/>
        <v>0</v>
      </c>
      <c r="M152" s="30">
        <f t="shared" si="122"/>
        <v>0</v>
      </c>
      <c r="N152" s="30">
        <f t="shared" si="122"/>
        <v>0</v>
      </c>
      <c r="O152" s="30">
        <f t="shared" si="117"/>
        <v>0</v>
      </c>
      <c r="P152" s="30">
        <f t="shared" si="117"/>
        <v>0</v>
      </c>
      <c r="Q152" s="30">
        <f t="shared" si="117"/>
        <v>0</v>
      </c>
      <c r="R152" s="30">
        <f t="shared" si="122"/>
        <v>0</v>
      </c>
      <c r="S152" s="30">
        <f t="shared" si="122"/>
        <v>0</v>
      </c>
      <c r="T152" s="30">
        <f t="shared" si="122"/>
        <v>0</v>
      </c>
      <c r="U152" s="30">
        <f t="shared" si="122"/>
        <v>0</v>
      </c>
      <c r="V152" s="30">
        <f t="shared" si="122"/>
        <v>0</v>
      </c>
      <c r="W152" s="30">
        <f t="shared" si="122"/>
        <v>0</v>
      </c>
      <c r="X152" s="30">
        <f t="shared" si="122"/>
        <v>0</v>
      </c>
      <c r="Y152" s="30">
        <f t="shared" si="122"/>
        <v>0</v>
      </c>
      <c r="Z152" s="30">
        <f t="shared" si="122"/>
        <v>0</v>
      </c>
      <c r="AA152" s="30">
        <f t="shared" si="122"/>
        <v>0</v>
      </c>
      <c r="AB152" s="30">
        <f t="shared" si="122"/>
        <v>0</v>
      </c>
      <c r="AC152" s="30">
        <f t="shared" si="122"/>
        <v>0</v>
      </c>
      <c r="AD152" s="30">
        <f t="shared" si="122"/>
        <v>0</v>
      </c>
      <c r="AE152" s="30">
        <f t="shared" si="122"/>
        <v>0</v>
      </c>
      <c r="AF152" s="30">
        <f t="shared" si="122"/>
        <v>0</v>
      </c>
      <c r="AG152" s="30">
        <f t="shared" si="122"/>
        <v>0</v>
      </c>
      <c r="AH152" s="30">
        <f t="shared" si="122"/>
        <v>0</v>
      </c>
      <c r="AI152" s="30">
        <f t="shared" si="122"/>
        <v>0</v>
      </c>
      <c r="AJ152" s="30">
        <f t="shared" si="122"/>
        <v>0</v>
      </c>
      <c r="AK152" s="30">
        <f t="shared" si="122"/>
        <v>0</v>
      </c>
      <c r="AL152" s="30">
        <f t="shared" si="122"/>
        <v>0</v>
      </c>
      <c r="AM152" s="30">
        <f t="shared" si="122"/>
        <v>0</v>
      </c>
      <c r="AN152" s="30">
        <f t="shared" si="122"/>
        <v>0</v>
      </c>
      <c r="AO152" s="30">
        <f t="shared" si="122"/>
        <v>0</v>
      </c>
      <c r="AP152" s="30">
        <f t="shared" si="122"/>
        <v>0</v>
      </c>
      <c r="AQ152" s="30">
        <f t="shared" si="122"/>
        <v>0</v>
      </c>
      <c r="AR152" s="30">
        <f t="shared" si="122"/>
        <v>0</v>
      </c>
      <c r="AS152" s="30">
        <f t="shared" si="122"/>
        <v>0</v>
      </c>
      <c r="AT152" s="30">
        <f t="shared" si="122"/>
        <v>0</v>
      </c>
      <c r="AU152" s="30">
        <f t="shared" si="122"/>
        <v>0</v>
      </c>
      <c r="AV152" s="30">
        <f t="shared" si="122"/>
        <v>0</v>
      </c>
      <c r="AW152" s="30">
        <f t="shared" si="122"/>
        <v>0</v>
      </c>
      <c r="AX152" s="30">
        <f t="shared" si="122"/>
        <v>0</v>
      </c>
      <c r="AY152" s="30">
        <f t="shared" si="122"/>
        <v>0</v>
      </c>
      <c r="AZ152" s="30">
        <f t="shared" si="122"/>
        <v>0</v>
      </c>
      <c r="BA152" s="30">
        <f t="shared" si="122"/>
        <v>0</v>
      </c>
      <c r="BB152" s="30">
        <f t="shared" si="122"/>
        <v>0</v>
      </c>
      <c r="BC152" s="30">
        <f t="shared" si="122"/>
        <v>0</v>
      </c>
      <c r="BD152" s="30">
        <f t="shared" si="122"/>
        <v>0</v>
      </c>
      <c r="BE152" s="30">
        <f t="shared" si="122"/>
        <v>0</v>
      </c>
      <c r="BF152" s="30">
        <f t="shared" si="122"/>
        <v>0</v>
      </c>
      <c r="BG152" s="30">
        <f t="shared" si="122"/>
        <v>0</v>
      </c>
      <c r="BH152" s="30">
        <f t="shared" si="122"/>
        <v>0</v>
      </c>
      <c r="BI152" s="30">
        <f t="shared" si="122"/>
        <v>0</v>
      </c>
      <c r="BJ152" s="30">
        <f t="shared" si="122"/>
        <v>0</v>
      </c>
      <c r="BK152" s="30">
        <f t="shared" si="122"/>
        <v>0</v>
      </c>
      <c r="BL152" s="30">
        <f t="shared" si="122"/>
        <v>0</v>
      </c>
      <c r="BM152" s="30">
        <f t="shared" si="122"/>
        <v>0</v>
      </c>
      <c r="BN152" s="30">
        <f t="shared" si="122"/>
        <v>0</v>
      </c>
      <c r="BO152" s="30">
        <f t="shared" si="122"/>
        <v>0</v>
      </c>
      <c r="BP152" s="30">
        <f t="shared" ref="BP152:CH155" si="123">IF(BP32=0,0,((BP14*0.5)+BO32-BP50)*BP87*BP119*BP$2)</f>
        <v>0</v>
      </c>
      <c r="BQ152" s="30">
        <f t="shared" si="123"/>
        <v>0</v>
      </c>
      <c r="BR152" s="30">
        <f t="shared" si="123"/>
        <v>0</v>
      </c>
      <c r="BS152" s="30">
        <f t="shared" si="123"/>
        <v>0</v>
      </c>
      <c r="BT152" s="30">
        <f t="shared" si="123"/>
        <v>0</v>
      </c>
      <c r="BU152" s="30">
        <f t="shared" si="123"/>
        <v>0</v>
      </c>
      <c r="BV152" s="30">
        <f t="shared" si="123"/>
        <v>0</v>
      </c>
      <c r="BW152" s="30">
        <f t="shared" si="123"/>
        <v>0</v>
      </c>
      <c r="BX152" s="30">
        <f t="shared" si="123"/>
        <v>0</v>
      </c>
      <c r="BY152" s="30">
        <f t="shared" si="123"/>
        <v>0</v>
      </c>
      <c r="BZ152" s="30">
        <f t="shared" si="123"/>
        <v>0</v>
      </c>
      <c r="CA152" s="30">
        <f t="shared" si="123"/>
        <v>0</v>
      </c>
      <c r="CB152" s="30">
        <f t="shared" si="123"/>
        <v>0</v>
      </c>
      <c r="CC152" s="30">
        <f t="shared" si="123"/>
        <v>0</v>
      </c>
      <c r="CD152" s="30">
        <f t="shared" si="123"/>
        <v>0</v>
      </c>
      <c r="CE152" s="30">
        <f t="shared" si="123"/>
        <v>0</v>
      </c>
      <c r="CF152" s="30">
        <f t="shared" si="123"/>
        <v>0</v>
      </c>
      <c r="CG152" s="30">
        <f t="shared" si="123"/>
        <v>0</v>
      </c>
      <c r="CH152" s="33">
        <f t="shared" si="123"/>
        <v>0</v>
      </c>
    </row>
    <row r="153" spans="1:86" hidden="1" x14ac:dyDescent="0.3">
      <c r="A153" s="569"/>
      <c r="B153" s="94" t="s">
        <v>24</v>
      </c>
      <c r="C153" s="30">
        <f t="shared" si="114"/>
        <v>0</v>
      </c>
      <c r="D153" s="30">
        <f t="shared" si="115"/>
        <v>0</v>
      </c>
      <c r="E153" s="30">
        <f t="shared" si="115"/>
        <v>0</v>
      </c>
      <c r="F153" s="30">
        <f t="shared" ref="F153:BP155" si="124">IF(F33=0,0,((F15*0.5)+E33-F51)*F88*F120*F$2)</f>
        <v>0</v>
      </c>
      <c r="G153" s="30">
        <f t="shared" si="124"/>
        <v>0</v>
      </c>
      <c r="H153" s="30">
        <f t="shared" si="124"/>
        <v>0</v>
      </c>
      <c r="I153" s="30">
        <f t="shared" si="124"/>
        <v>0</v>
      </c>
      <c r="J153" s="30">
        <f t="shared" si="124"/>
        <v>0</v>
      </c>
      <c r="K153" s="30">
        <f t="shared" si="124"/>
        <v>0</v>
      </c>
      <c r="L153" s="30">
        <f t="shared" si="124"/>
        <v>0</v>
      </c>
      <c r="M153" s="30">
        <f t="shared" si="124"/>
        <v>0</v>
      </c>
      <c r="N153" s="30">
        <f t="shared" si="124"/>
        <v>0</v>
      </c>
      <c r="O153" s="30">
        <f t="shared" si="117"/>
        <v>0</v>
      </c>
      <c r="P153" s="30">
        <f t="shared" si="117"/>
        <v>0</v>
      </c>
      <c r="Q153" s="30">
        <f t="shared" si="117"/>
        <v>0</v>
      </c>
      <c r="R153" s="30">
        <f t="shared" si="124"/>
        <v>0</v>
      </c>
      <c r="S153" s="30">
        <f t="shared" si="124"/>
        <v>0</v>
      </c>
      <c r="T153" s="30">
        <f t="shared" si="124"/>
        <v>0</v>
      </c>
      <c r="U153" s="30">
        <f t="shared" si="124"/>
        <v>0</v>
      </c>
      <c r="V153" s="30">
        <f t="shared" si="124"/>
        <v>0</v>
      </c>
      <c r="W153" s="30">
        <f t="shared" si="124"/>
        <v>0</v>
      </c>
      <c r="X153" s="30">
        <f t="shared" si="124"/>
        <v>0</v>
      </c>
      <c r="Y153" s="30">
        <f t="shared" si="124"/>
        <v>0</v>
      </c>
      <c r="Z153" s="30">
        <f t="shared" si="124"/>
        <v>0</v>
      </c>
      <c r="AA153" s="30">
        <f t="shared" si="124"/>
        <v>0</v>
      </c>
      <c r="AB153" s="30">
        <f t="shared" si="124"/>
        <v>0</v>
      </c>
      <c r="AC153" s="30">
        <f t="shared" si="124"/>
        <v>0</v>
      </c>
      <c r="AD153" s="30">
        <f t="shared" si="124"/>
        <v>0</v>
      </c>
      <c r="AE153" s="30">
        <f t="shared" si="124"/>
        <v>0</v>
      </c>
      <c r="AF153" s="30">
        <f t="shared" si="124"/>
        <v>0</v>
      </c>
      <c r="AG153" s="30">
        <f t="shared" si="124"/>
        <v>0</v>
      </c>
      <c r="AH153" s="30">
        <f t="shared" si="124"/>
        <v>0</v>
      </c>
      <c r="AI153" s="30">
        <f t="shared" si="124"/>
        <v>0</v>
      </c>
      <c r="AJ153" s="30">
        <f t="shared" si="124"/>
        <v>0</v>
      </c>
      <c r="AK153" s="30">
        <f t="shared" si="124"/>
        <v>0</v>
      </c>
      <c r="AL153" s="30">
        <f t="shared" si="124"/>
        <v>0</v>
      </c>
      <c r="AM153" s="30">
        <f t="shared" si="124"/>
        <v>0</v>
      </c>
      <c r="AN153" s="30">
        <f t="shared" si="124"/>
        <v>0</v>
      </c>
      <c r="AO153" s="30">
        <f t="shared" si="124"/>
        <v>0</v>
      </c>
      <c r="AP153" s="30">
        <f t="shared" si="124"/>
        <v>0</v>
      </c>
      <c r="AQ153" s="30">
        <f t="shared" si="124"/>
        <v>0</v>
      </c>
      <c r="AR153" s="30">
        <f t="shared" si="124"/>
        <v>0</v>
      </c>
      <c r="AS153" s="30">
        <f t="shared" si="124"/>
        <v>0</v>
      </c>
      <c r="AT153" s="30">
        <f t="shared" si="124"/>
        <v>0</v>
      </c>
      <c r="AU153" s="30">
        <f t="shared" si="124"/>
        <v>0</v>
      </c>
      <c r="AV153" s="30">
        <f t="shared" si="124"/>
        <v>0</v>
      </c>
      <c r="AW153" s="30">
        <f t="shared" si="124"/>
        <v>0</v>
      </c>
      <c r="AX153" s="30">
        <f t="shared" si="124"/>
        <v>0</v>
      </c>
      <c r="AY153" s="30">
        <f t="shared" si="124"/>
        <v>0</v>
      </c>
      <c r="AZ153" s="30">
        <f t="shared" si="124"/>
        <v>0</v>
      </c>
      <c r="BA153" s="30">
        <f t="shared" si="124"/>
        <v>0</v>
      </c>
      <c r="BB153" s="30">
        <f t="shared" si="124"/>
        <v>0</v>
      </c>
      <c r="BC153" s="30">
        <f t="shared" si="124"/>
        <v>0</v>
      </c>
      <c r="BD153" s="30">
        <f t="shared" si="124"/>
        <v>0</v>
      </c>
      <c r="BE153" s="30">
        <f t="shared" si="124"/>
        <v>0</v>
      </c>
      <c r="BF153" s="30">
        <f t="shared" si="124"/>
        <v>0</v>
      </c>
      <c r="BG153" s="30">
        <f t="shared" si="124"/>
        <v>0</v>
      </c>
      <c r="BH153" s="30">
        <f t="shared" si="124"/>
        <v>0</v>
      </c>
      <c r="BI153" s="30">
        <f t="shared" si="124"/>
        <v>0</v>
      </c>
      <c r="BJ153" s="30">
        <f t="shared" si="124"/>
        <v>0</v>
      </c>
      <c r="BK153" s="30">
        <f t="shared" si="124"/>
        <v>0</v>
      </c>
      <c r="BL153" s="30">
        <f t="shared" si="124"/>
        <v>0</v>
      </c>
      <c r="BM153" s="30">
        <f t="shared" si="124"/>
        <v>0</v>
      </c>
      <c r="BN153" s="30">
        <f t="shared" si="124"/>
        <v>0</v>
      </c>
      <c r="BO153" s="30">
        <f t="shared" si="124"/>
        <v>0</v>
      </c>
      <c r="BP153" s="30">
        <f t="shared" si="124"/>
        <v>0</v>
      </c>
      <c r="BQ153" s="30">
        <f t="shared" si="123"/>
        <v>0</v>
      </c>
      <c r="BR153" s="30">
        <f t="shared" si="123"/>
        <v>0</v>
      </c>
      <c r="BS153" s="30">
        <f t="shared" si="123"/>
        <v>0</v>
      </c>
      <c r="BT153" s="30">
        <f t="shared" si="123"/>
        <v>0</v>
      </c>
      <c r="BU153" s="30">
        <f t="shared" si="123"/>
        <v>0</v>
      </c>
      <c r="BV153" s="30">
        <f t="shared" si="123"/>
        <v>0</v>
      </c>
      <c r="BW153" s="30">
        <f t="shared" si="123"/>
        <v>0</v>
      </c>
      <c r="BX153" s="30">
        <f t="shared" si="123"/>
        <v>0</v>
      </c>
      <c r="BY153" s="30">
        <f t="shared" si="123"/>
        <v>0</v>
      </c>
      <c r="BZ153" s="30">
        <f t="shared" si="123"/>
        <v>0</v>
      </c>
      <c r="CA153" s="30">
        <f t="shared" si="123"/>
        <v>0</v>
      </c>
      <c r="CB153" s="30">
        <f t="shared" si="123"/>
        <v>0</v>
      </c>
      <c r="CC153" s="30">
        <f t="shared" si="123"/>
        <v>0</v>
      </c>
      <c r="CD153" s="30">
        <f t="shared" si="123"/>
        <v>0</v>
      </c>
      <c r="CE153" s="30">
        <f t="shared" si="123"/>
        <v>0</v>
      </c>
      <c r="CF153" s="30">
        <f t="shared" si="123"/>
        <v>0</v>
      </c>
      <c r="CG153" s="30">
        <f t="shared" si="123"/>
        <v>0</v>
      </c>
      <c r="CH153" s="33">
        <f t="shared" si="123"/>
        <v>0</v>
      </c>
    </row>
    <row r="154" spans="1:86" ht="15.75" hidden="1" customHeight="1" x14ac:dyDescent="0.3">
      <c r="A154" s="569"/>
      <c r="B154" s="94" t="s">
        <v>7</v>
      </c>
      <c r="C154" s="30">
        <f t="shared" si="114"/>
        <v>0</v>
      </c>
      <c r="D154" s="30">
        <f t="shared" si="115"/>
        <v>0</v>
      </c>
      <c r="E154" s="30">
        <f t="shared" si="115"/>
        <v>0</v>
      </c>
      <c r="F154" s="30">
        <f t="shared" si="124"/>
        <v>0</v>
      </c>
      <c r="G154" s="30">
        <f t="shared" si="124"/>
        <v>0</v>
      </c>
      <c r="H154" s="30">
        <f t="shared" si="124"/>
        <v>0</v>
      </c>
      <c r="I154" s="30">
        <f t="shared" si="124"/>
        <v>0</v>
      </c>
      <c r="J154" s="30">
        <f t="shared" si="124"/>
        <v>0</v>
      </c>
      <c r="K154" s="30">
        <f t="shared" si="124"/>
        <v>0</v>
      </c>
      <c r="L154" s="30">
        <f t="shared" si="124"/>
        <v>0</v>
      </c>
      <c r="M154" s="30">
        <f t="shared" si="124"/>
        <v>0</v>
      </c>
      <c r="N154" s="30">
        <f t="shared" si="124"/>
        <v>0</v>
      </c>
      <c r="O154" s="30">
        <f t="shared" si="117"/>
        <v>0</v>
      </c>
      <c r="P154" s="30">
        <f t="shared" si="117"/>
        <v>0</v>
      </c>
      <c r="Q154" s="30">
        <f t="shared" si="117"/>
        <v>0</v>
      </c>
      <c r="R154" s="30">
        <f t="shared" si="124"/>
        <v>0</v>
      </c>
      <c r="S154" s="30">
        <f t="shared" si="124"/>
        <v>0</v>
      </c>
      <c r="T154" s="30">
        <f t="shared" si="124"/>
        <v>0</v>
      </c>
      <c r="U154" s="30">
        <f t="shared" si="124"/>
        <v>0</v>
      </c>
      <c r="V154" s="30">
        <f t="shared" si="124"/>
        <v>0</v>
      </c>
      <c r="W154" s="30">
        <f t="shared" si="124"/>
        <v>0</v>
      </c>
      <c r="X154" s="30">
        <f t="shared" si="124"/>
        <v>0</v>
      </c>
      <c r="Y154" s="30">
        <f t="shared" si="124"/>
        <v>0</v>
      </c>
      <c r="Z154" s="30">
        <f t="shared" si="124"/>
        <v>0</v>
      </c>
      <c r="AA154" s="30">
        <f t="shared" si="124"/>
        <v>0</v>
      </c>
      <c r="AB154" s="30">
        <f t="shared" si="124"/>
        <v>0</v>
      </c>
      <c r="AC154" s="30">
        <f t="shared" si="124"/>
        <v>0</v>
      </c>
      <c r="AD154" s="30">
        <f t="shared" si="124"/>
        <v>0</v>
      </c>
      <c r="AE154" s="30">
        <f t="shared" si="124"/>
        <v>0</v>
      </c>
      <c r="AF154" s="30">
        <f t="shared" si="124"/>
        <v>0</v>
      </c>
      <c r="AG154" s="30">
        <f t="shared" si="124"/>
        <v>0</v>
      </c>
      <c r="AH154" s="30">
        <f t="shared" si="124"/>
        <v>0</v>
      </c>
      <c r="AI154" s="30">
        <f t="shared" si="124"/>
        <v>0</v>
      </c>
      <c r="AJ154" s="30">
        <f t="shared" si="124"/>
        <v>0</v>
      </c>
      <c r="AK154" s="30">
        <f t="shared" si="124"/>
        <v>0</v>
      </c>
      <c r="AL154" s="30">
        <f t="shared" si="124"/>
        <v>0</v>
      </c>
      <c r="AM154" s="30">
        <f t="shared" si="124"/>
        <v>0</v>
      </c>
      <c r="AN154" s="30">
        <f t="shared" si="124"/>
        <v>0</v>
      </c>
      <c r="AO154" s="30">
        <f t="shared" si="124"/>
        <v>0</v>
      </c>
      <c r="AP154" s="30">
        <f t="shared" si="124"/>
        <v>0</v>
      </c>
      <c r="AQ154" s="30">
        <f t="shared" si="124"/>
        <v>0</v>
      </c>
      <c r="AR154" s="30">
        <f t="shared" si="124"/>
        <v>0</v>
      </c>
      <c r="AS154" s="30">
        <f t="shared" si="124"/>
        <v>0</v>
      </c>
      <c r="AT154" s="30">
        <f t="shared" si="124"/>
        <v>0</v>
      </c>
      <c r="AU154" s="30">
        <f t="shared" si="124"/>
        <v>0</v>
      </c>
      <c r="AV154" s="30">
        <f t="shared" si="124"/>
        <v>0</v>
      </c>
      <c r="AW154" s="30">
        <f t="shared" si="124"/>
        <v>0</v>
      </c>
      <c r="AX154" s="30">
        <f t="shared" si="124"/>
        <v>0</v>
      </c>
      <c r="AY154" s="30">
        <f t="shared" si="124"/>
        <v>0</v>
      </c>
      <c r="AZ154" s="30">
        <f t="shared" si="124"/>
        <v>0</v>
      </c>
      <c r="BA154" s="30">
        <f t="shared" si="124"/>
        <v>0</v>
      </c>
      <c r="BB154" s="30">
        <f t="shared" si="124"/>
        <v>0</v>
      </c>
      <c r="BC154" s="30">
        <f t="shared" si="124"/>
        <v>0</v>
      </c>
      <c r="BD154" s="30">
        <f t="shared" si="124"/>
        <v>0</v>
      </c>
      <c r="BE154" s="30">
        <f t="shared" si="124"/>
        <v>0</v>
      </c>
      <c r="BF154" s="30">
        <f t="shared" si="124"/>
        <v>0</v>
      </c>
      <c r="BG154" s="30">
        <f t="shared" si="124"/>
        <v>0</v>
      </c>
      <c r="BH154" s="30">
        <f t="shared" si="124"/>
        <v>0</v>
      </c>
      <c r="BI154" s="30">
        <f t="shared" si="124"/>
        <v>0</v>
      </c>
      <c r="BJ154" s="30">
        <f t="shared" si="124"/>
        <v>0</v>
      </c>
      <c r="BK154" s="30">
        <f t="shared" si="124"/>
        <v>0</v>
      </c>
      <c r="BL154" s="30">
        <f t="shared" si="124"/>
        <v>0</v>
      </c>
      <c r="BM154" s="30">
        <f t="shared" si="124"/>
        <v>0</v>
      </c>
      <c r="BN154" s="30">
        <f t="shared" si="124"/>
        <v>0</v>
      </c>
      <c r="BO154" s="30">
        <f t="shared" si="124"/>
        <v>0</v>
      </c>
      <c r="BP154" s="30">
        <f t="shared" si="124"/>
        <v>0</v>
      </c>
      <c r="BQ154" s="30">
        <f t="shared" si="123"/>
        <v>0</v>
      </c>
      <c r="BR154" s="30">
        <f t="shared" si="123"/>
        <v>0</v>
      </c>
      <c r="BS154" s="30">
        <f t="shared" si="123"/>
        <v>0</v>
      </c>
      <c r="BT154" s="30">
        <f t="shared" si="123"/>
        <v>0</v>
      </c>
      <c r="BU154" s="30">
        <f t="shared" si="123"/>
        <v>0</v>
      </c>
      <c r="BV154" s="30">
        <f t="shared" si="123"/>
        <v>0</v>
      </c>
      <c r="BW154" s="30">
        <f t="shared" si="123"/>
        <v>0</v>
      </c>
      <c r="BX154" s="30">
        <f t="shared" si="123"/>
        <v>0</v>
      </c>
      <c r="BY154" s="30">
        <f t="shared" si="123"/>
        <v>0</v>
      </c>
      <c r="BZ154" s="30">
        <f t="shared" si="123"/>
        <v>0</v>
      </c>
      <c r="CA154" s="30">
        <f t="shared" si="123"/>
        <v>0</v>
      </c>
      <c r="CB154" s="30">
        <f t="shared" si="123"/>
        <v>0</v>
      </c>
      <c r="CC154" s="30">
        <f t="shared" si="123"/>
        <v>0</v>
      </c>
      <c r="CD154" s="30">
        <f t="shared" si="123"/>
        <v>0</v>
      </c>
      <c r="CE154" s="30">
        <f t="shared" si="123"/>
        <v>0</v>
      </c>
      <c r="CF154" s="30">
        <f t="shared" si="123"/>
        <v>0</v>
      </c>
      <c r="CG154" s="30">
        <f t="shared" si="123"/>
        <v>0</v>
      </c>
      <c r="CH154" s="33">
        <f t="shared" si="123"/>
        <v>0</v>
      </c>
    </row>
    <row r="155" spans="1:86" ht="15.75" hidden="1" customHeight="1" x14ac:dyDescent="0.3">
      <c r="A155" s="569"/>
      <c r="B155" s="94" t="s">
        <v>8</v>
      </c>
      <c r="C155" s="30">
        <f t="shared" si="114"/>
        <v>0</v>
      </c>
      <c r="D155" s="30">
        <f t="shared" si="115"/>
        <v>0</v>
      </c>
      <c r="E155" s="30">
        <f t="shared" si="115"/>
        <v>0</v>
      </c>
      <c r="F155" s="30">
        <f t="shared" si="124"/>
        <v>0</v>
      </c>
      <c r="G155" s="30">
        <f t="shared" si="124"/>
        <v>0</v>
      </c>
      <c r="H155" s="30">
        <f t="shared" si="124"/>
        <v>0</v>
      </c>
      <c r="I155" s="30">
        <f t="shared" si="124"/>
        <v>0</v>
      </c>
      <c r="J155" s="30">
        <f t="shared" si="124"/>
        <v>0</v>
      </c>
      <c r="K155" s="30">
        <f t="shared" si="124"/>
        <v>0</v>
      </c>
      <c r="L155" s="30">
        <f t="shared" si="124"/>
        <v>0</v>
      </c>
      <c r="M155" s="30">
        <f t="shared" si="124"/>
        <v>0</v>
      </c>
      <c r="N155" s="30">
        <f t="shared" si="124"/>
        <v>0</v>
      </c>
      <c r="O155" s="30">
        <f t="shared" si="117"/>
        <v>0</v>
      </c>
      <c r="P155" s="30">
        <f t="shared" si="117"/>
        <v>0</v>
      </c>
      <c r="Q155" s="30">
        <f t="shared" si="117"/>
        <v>0</v>
      </c>
      <c r="R155" s="30">
        <f t="shared" si="124"/>
        <v>0</v>
      </c>
      <c r="S155" s="30">
        <f t="shared" si="124"/>
        <v>0</v>
      </c>
      <c r="T155" s="30">
        <f t="shared" si="124"/>
        <v>0</v>
      </c>
      <c r="U155" s="30">
        <f t="shared" si="124"/>
        <v>0</v>
      </c>
      <c r="V155" s="30">
        <f t="shared" si="124"/>
        <v>0</v>
      </c>
      <c r="W155" s="30">
        <f t="shared" si="124"/>
        <v>0</v>
      </c>
      <c r="X155" s="30">
        <f t="shared" si="124"/>
        <v>0</v>
      </c>
      <c r="Y155" s="30">
        <f t="shared" si="124"/>
        <v>0</v>
      </c>
      <c r="Z155" s="30">
        <f t="shared" si="124"/>
        <v>0</v>
      </c>
      <c r="AA155" s="30">
        <f t="shared" si="124"/>
        <v>0</v>
      </c>
      <c r="AB155" s="30">
        <f t="shared" si="124"/>
        <v>0</v>
      </c>
      <c r="AC155" s="30">
        <f t="shared" si="124"/>
        <v>0</v>
      </c>
      <c r="AD155" s="30">
        <f t="shared" si="124"/>
        <v>0</v>
      </c>
      <c r="AE155" s="30">
        <f t="shared" si="124"/>
        <v>0</v>
      </c>
      <c r="AF155" s="30">
        <f t="shared" si="124"/>
        <v>0</v>
      </c>
      <c r="AG155" s="30">
        <f t="shared" si="124"/>
        <v>0</v>
      </c>
      <c r="AH155" s="30">
        <f t="shared" si="124"/>
        <v>0</v>
      </c>
      <c r="AI155" s="30">
        <f t="shared" si="124"/>
        <v>0</v>
      </c>
      <c r="AJ155" s="30">
        <f t="shared" si="124"/>
        <v>0</v>
      </c>
      <c r="AK155" s="30">
        <f t="shared" si="124"/>
        <v>0</v>
      </c>
      <c r="AL155" s="30">
        <f t="shared" si="124"/>
        <v>0</v>
      </c>
      <c r="AM155" s="30">
        <f t="shared" si="124"/>
        <v>0</v>
      </c>
      <c r="AN155" s="30">
        <f t="shared" si="124"/>
        <v>0</v>
      </c>
      <c r="AO155" s="30">
        <f t="shared" si="124"/>
        <v>0</v>
      </c>
      <c r="AP155" s="30">
        <f t="shared" si="124"/>
        <v>0</v>
      </c>
      <c r="AQ155" s="30">
        <f t="shared" si="124"/>
        <v>0</v>
      </c>
      <c r="AR155" s="30">
        <f t="shared" si="124"/>
        <v>0</v>
      </c>
      <c r="AS155" s="30">
        <f t="shared" si="124"/>
        <v>0</v>
      </c>
      <c r="AT155" s="30">
        <f t="shared" si="124"/>
        <v>0</v>
      </c>
      <c r="AU155" s="30">
        <f t="shared" si="124"/>
        <v>0</v>
      </c>
      <c r="AV155" s="30">
        <f t="shared" si="124"/>
        <v>0</v>
      </c>
      <c r="AW155" s="30">
        <f t="shared" si="124"/>
        <v>0</v>
      </c>
      <c r="AX155" s="30">
        <f t="shared" si="124"/>
        <v>0</v>
      </c>
      <c r="AY155" s="30">
        <f t="shared" si="124"/>
        <v>0</v>
      </c>
      <c r="AZ155" s="30">
        <f t="shared" si="124"/>
        <v>0</v>
      </c>
      <c r="BA155" s="30">
        <f t="shared" si="124"/>
        <v>0</v>
      </c>
      <c r="BB155" s="30">
        <f t="shared" si="124"/>
        <v>0</v>
      </c>
      <c r="BC155" s="30">
        <f t="shared" si="124"/>
        <v>0</v>
      </c>
      <c r="BD155" s="30">
        <f t="shared" si="124"/>
        <v>0</v>
      </c>
      <c r="BE155" s="30">
        <f t="shared" si="124"/>
        <v>0</v>
      </c>
      <c r="BF155" s="30">
        <f t="shared" si="124"/>
        <v>0</v>
      </c>
      <c r="BG155" s="30">
        <f t="shared" si="124"/>
        <v>0</v>
      </c>
      <c r="BH155" s="30">
        <f t="shared" si="124"/>
        <v>0</v>
      </c>
      <c r="BI155" s="30">
        <f t="shared" si="124"/>
        <v>0</v>
      </c>
      <c r="BJ155" s="30">
        <f t="shared" si="124"/>
        <v>0</v>
      </c>
      <c r="BK155" s="30">
        <f t="shared" si="124"/>
        <v>0</v>
      </c>
      <c r="BL155" s="30">
        <f t="shared" si="124"/>
        <v>0</v>
      </c>
      <c r="BM155" s="30">
        <f t="shared" si="124"/>
        <v>0</v>
      </c>
      <c r="BN155" s="30">
        <f t="shared" si="124"/>
        <v>0</v>
      </c>
      <c r="BO155" s="30">
        <f t="shared" si="124"/>
        <v>0</v>
      </c>
      <c r="BP155" s="30">
        <f t="shared" si="124"/>
        <v>0</v>
      </c>
      <c r="BQ155" s="30">
        <f t="shared" si="123"/>
        <v>0</v>
      </c>
      <c r="BR155" s="30">
        <f t="shared" si="123"/>
        <v>0</v>
      </c>
      <c r="BS155" s="30">
        <f t="shared" si="123"/>
        <v>0</v>
      </c>
      <c r="BT155" s="30">
        <f t="shared" si="123"/>
        <v>0</v>
      </c>
      <c r="BU155" s="30">
        <f t="shared" si="123"/>
        <v>0</v>
      </c>
      <c r="BV155" s="30">
        <f t="shared" si="123"/>
        <v>0</v>
      </c>
      <c r="BW155" s="30">
        <f t="shared" si="123"/>
        <v>0</v>
      </c>
      <c r="BX155" s="30">
        <f t="shared" si="123"/>
        <v>0</v>
      </c>
      <c r="BY155" s="30">
        <f t="shared" si="123"/>
        <v>0</v>
      </c>
      <c r="BZ155" s="30">
        <f t="shared" si="123"/>
        <v>0</v>
      </c>
      <c r="CA155" s="30">
        <f t="shared" si="123"/>
        <v>0</v>
      </c>
      <c r="CB155" s="30">
        <f t="shared" si="123"/>
        <v>0</v>
      </c>
      <c r="CC155" s="30">
        <f t="shared" si="123"/>
        <v>0</v>
      </c>
      <c r="CD155" s="30">
        <f t="shared" si="123"/>
        <v>0</v>
      </c>
      <c r="CE155" s="30">
        <f t="shared" si="123"/>
        <v>0</v>
      </c>
      <c r="CF155" s="30">
        <f t="shared" si="123"/>
        <v>0</v>
      </c>
      <c r="CG155" s="30">
        <f t="shared" si="123"/>
        <v>0</v>
      </c>
      <c r="CH155" s="33">
        <f t="shared" si="123"/>
        <v>0</v>
      </c>
    </row>
    <row r="156" spans="1:86" ht="15.75" hidden="1" customHeight="1" x14ac:dyDescent="0.3">
      <c r="A156" s="569"/>
      <c r="B156" s="14"/>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12"/>
    </row>
    <row r="157" spans="1:86" ht="15.75" hidden="1" customHeight="1" x14ac:dyDescent="0.3">
      <c r="A157" s="569"/>
      <c r="B157" s="285" t="s">
        <v>26</v>
      </c>
      <c r="C157" s="30">
        <f>SUM(C143:C156)</f>
        <v>0</v>
      </c>
      <c r="D157" s="30">
        <f>SUM(D143:D156)</f>
        <v>0</v>
      </c>
      <c r="E157" s="30">
        <f t="shared" ref="E157:BP157" si="125">SUM(E143:E156)</f>
        <v>0</v>
      </c>
      <c r="F157" s="30">
        <f t="shared" si="125"/>
        <v>0</v>
      </c>
      <c r="G157" s="30">
        <f t="shared" si="125"/>
        <v>0</v>
      </c>
      <c r="H157" s="30">
        <f t="shared" si="125"/>
        <v>0</v>
      </c>
      <c r="I157" s="30">
        <f t="shared" si="125"/>
        <v>0</v>
      </c>
      <c r="J157" s="30">
        <f t="shared" si="125"/>
        <v>0</v>
      </c>
      <c r="K157" s="30">
        <f t="shared" si="125"/>
        <v>0</v>
      </c>
      <c r="L157" s="30">
        <f t="shared" si="125"/>
        <v>0</v>
      </c>
      <c r="M157" s="30">
        <f t="shared" si="125"/>
        <v>0</v>
      </c>
      <c r="N157" s="30">
        <f t="shared" si="125"/>
        <v>0</v>
      </c>
      <c r="O157" s="30">
        <f t="shared" si="125"/>
        <v>0</v>
      </c>
      <c r="P157" s="30">
        <f t="shared" si="125"/>
        <v>0</v>
      </c>
      <c r="Q157" s="30">
        <f t="shared" si="125"/>
        <v>0</v>
      </c>
      <c r="R157" s="30">
        <f t="shared" si="125"/>
        <v>0</v>
      </c>
      <c r="S157" s="30">
        <f t="shared" si="125"/>
        <v>0</v>
      </c>
      <c r="T157" s="30">
        <f t="shared" si="125"/>
        <v>0</v>
      </c>
      <c r="U157" s="30">
        <f t="shared" si="125"/>
        <v>0</v>
      </c>
      <c r="V157" s="30">
        <f t="shared" si="125"/>
        <v>0</v>
      </c>
      <c r="W157" s="30">
        <f t="shared" si="125"/>
        <v>0</v>
      </c>
      <c r="X157" s="30">
        <f t="shared" si="125"/>
        <v>0</v>
      </c>
      <c r="Y157" s="30">
        <f t="shared" si="125"/>
        <v>0</v>
      </c>
      <c r="Z157" s="30">
        <f t="shared" si="125"/>
        <v>0</v>
      </c>
      <c r="AA157" s="30">
        <f t="shared" si="125"/>
        <v>0</v>
      </c>
      <c r="AB157" s="30">
        <f t="shared" si="125"/>
        <v>0</v>
      </c>
      <c r="AC157" s="30">
        <f t="shared" si="125"/>
        <v>0</v>
      </c>
      <c r="AD157" s="30">
        <f t="shared" si="125"/>
        <v>0</v>
      </c>
      <c r="AE157" s="30">
        <f t="shared" si="125"/>
        <v>0</v>
      </c>
      <c r="AF157" s="30">
        <f t="shared" si="125"/>
        <v>0</v>
      </c>
      <c r="AG157" s="30">
        <f t="shared" si="125"/>
        <v>0</v>
      </c>
      <c r="AH157" s="30">
        <f t="shared" si="125"/>
        <v>0</v>
      </c>
      <c r="AI157" s="30">
        <f t="shared" si="125"/>
        <v>0</v>
      </c>
      <c r="AJ157" s="30">
        <f t="shared" si="125"/>
        <v>0</v>
      </c>
      <c r="AK157" s="30">
        <f t="shared" si="125"/>
        <v>0</v>
      </c>
      <c r="AL157" s="30">
        <f t="shared" si="125"/>
        <v>0</v>
      </c>
      <c r="AM157" s="30">
        <f t="shared" si="125"/>
        <v>0</v>
      </c>
      <c r="AN157" s="30">
        <f t="shared" si="125"/>
        <v>0</v>
      </c>
      <c r="AO157" s="30">
        <f t="shared" si="125"/>
        <v>0</v>
      </c>
      <c r="AP157" s="30">
        <f t="shared" si="125"/>
        <v>0</v>
      </c>
      <c r="AQ157" s="30">
        <f t="shared" si="125"/>
        <v>0</v>
      </c>
      <c r="AR157" s="30">
        <f t="shared" si="125"/>
        <v>0</v>
      </c>
      <c r="AS157" s="30">
        <f t="shared" si="125"/>
        <v>0</v>
      </c>
      <c r="AT157" s="30">
        <f t="shared" si="125"/>
        <v>0</v>
      </c>
      <c r="AU157" s="30">
        <f t="shared" si="125"/>
        <v>0</v>
      </c>
      <c r="AV157" s="30">
        <f t="shared" si="125"/>
        <v>0</v>
      </c>
      <c r="AW157" s="30">
        <f t="shared" si="125"/>
        <v>0</v>
      </c>
      <c r="AX157" s="30">
        <f t="shared" si="125"/>
        <v>0</v>
      </c>
      <c r="AY157" s="30">
        <f t="shared" si="125"/>
        <v>0</v>
      </c>
      <c r="AZ157" s="30">
        <f t="shared" si="125"/>
        <v>0</v>
      </c>
      <c r="BA157" s="30">
        <f t="shared" si="125"/>
        <v>0</v>
      </c>
      <c r="BB157" s="30">
        <f t="shared" si="125"/>
        <v>0</v>
      </c>
      <c r="BC157" s="30">
        <f t="shared" si="125"/>
        <v>0</v>
      </c>
      <c r="BD157" s="30">
        <f t="shared" si="125"/>
        <v>0</v>
      </c>
      <c r="BE157" s="30">
        <f t="shared" si="125"/>
        <v>0</v>
      </c>
      <c r="BF157" s="30">
        <f t="shared" si="125"/>
        <v>0</v>
      </c>
      <c r="BG157" s="30">
        <f t="shared" si="125"/>
        <v>0</v>
      </c>
      <c r="BH157" s="30">
        <f t="shared" si="125"/>
        <v>0</v>
      </c>
      <c r="BI157" s="30">
        <f t="shared" si="125"/>
        <v>0</v>
      </c>
      <c r="BJ157" s="30">
        <f t="shared" si="125"/>
        <v>0</v>
      </c>
      <c r="BK157" s="30">
        <f t="shared" si="125"/>
        <v>0</v>
      </c>
      <c r="BL157" s="30">
        <f t="shared" si="125"/>
        <v>0</v>
      </c>
      <c r="BM157" s="30">
        <f t="shared" si="125"/>
        <v>0</v>
      </c>
      <c r="BN157" s="30">
        <f t="shared" si="125"/>
        <v>0</v>
      </c>
      <c r="BO157" s="30">
        <f t="shared" si="125"/>
        <v>0</v>
      </c>
      <c r="BP157" s="30">
        <f t="shared" si="125"/>
        <v>0</v>
      </c>
      <c r="BQ157" s="30">
        <f t="shared" ref="BQ157:CH157" si="126">SUM(BQ143:BQ156)</f>
        <v>0</v>
      </c>
      <c r="BR157" s="30">
        <f t="shared" si="126"/>
        <v>0</v>
      </c>
      <c r="BS157" s="30">
        <f t="shared" si="126"/>
        <v>0</v>
      </c>
      <c r="BT157" s="30">
        <f t="shared" si="126"/>
        <v>0</v>
      </c>
      <c r="BU157" s="30">
        <f t="shared" si="126"/>
        <v>0</v>
      </c>
      <c r="BV157" s="30">
        <f t="shared" si="126"/>
        <v>0</v>
      </c>
      <c r="BW157" s="30">
        <f t="shared" si="126"/>
        <v>0</v>
      </c>
      <c r="BX157" s="30">
        <f t="shared" si="126"/>
        <v>0</v>
      </c>
      <c r="BY157" s="30">
        <f t="shared" si="126"/>
        <v>0</v>
      </c>
      <c r="BZ157" s="30">
        <f t="shared" si="126"/>
        <v>0</v>
      </c>
      <c r="CA157" s="30">
        <f t="shared" si="126"/>
        <v>0</v>
      </c>
      <c r="CB157" s="30">
        <f t="shared" si="126"/>
        <v>0</v>
      </c>
      <c r="CC157" s="30">
        <f t="shared" si="126"/>
        <v>0</v>
      </c>
      <c r="CD157" s="30">
        <f t="shared" si="126"/>
        <v>0</v>
      </c>
      <c r="CE157" s="30">
        <f t="shared" si="126"/>
        <v>0</v>
      </c>
      <c r="CF157" s="30">
        <f t="shared" si="126"/>
        <v>0</v>
      </c>
      <c r="CG157" s="30">
        <f t="shared" si="126"/>
        <v>0</v>
      </c>
      <c r="CH157" s="33">
        <f t="shared" si="126"/>
        <v>0</v>
      </c>
    </row>
    <row r="158" spans="1:86" ht="16.5" hidden="1" customHeight="1" thickBot="1" x14ac:dyDescent="0.35">
      <c r="A158" s="570"/>
      <c r="B158" s="158" t="s">
        <v>27</v>
      </c>
      <c r="C158" s="31">
        <f>C157</f>
        <v>0</v>
      </c>
      <c r="D158" s="31">
        <f>C158+D157</f>
        <v>0</v>
      </c>
      <c r="E158" s="31">
        <f t="shared" ref="E158:BP158" si="127">D158+E157</f>
        <v>0</v>
      </c>
      <c r="F158" s="31">
        <f t="shared" si="127"/>
        <v>0</v>
      </c>
      <c r="G158" s="31">
        <f t="shared" si="127"/>
        <v>0</v>
      </c>
      <c r="H158" s="31">
        <f t="shared" si="127"/>
        <v>0</v>
      </c>
      <c r="I158" s="31">
        <f t="shared" si="127"/>
        <v>0</v>
      </c>
      <c r="J158" s="31">
        <f t="shared" si="127"/>
        <v>0</v>
      </c>
      <c r="K158" s="31">
        <f t="shared" si="127"/>
        <v>0</v>
      </c>
      <c r="L158" s="31">
        <f t="shared" si="127"/>
        <v>0</v>
      </c>
      <c r="M158" s="31">
        <f t="shared" si="127"/>
        <v>0</v>
      </c>
      <c r="N158" s="31">
        <f t="shared" si="127"/>
        <v>0</v>
      </c>
      <c r="O158" s="31">
        <f t="shared" si="127"/>
        <v>0</v>
      </c>
      <c r="P158" s="31">
        <f t="shared" si="127"/>
        <v>0</v>
      </c>
      <c r="Q158" s="31">
        <f t="shared" si="127"/>
        <v>0</v>
      </c>
      <c r="R158" s="31">
        <f t="shared" si="127"/>
        <v>0</v>
      </c>
      <c r="S158" s="31">
        <f t="shared" si="127"/>
        <v>0</v>
      </c>
      <c r="T158" s="31">
        <f t="shared" si="127"/>
        <v>0</v>
      </c>
      <c r="U158" s="31">
        <f t="shared" si="127"/>
        <v>0</v>
      </c>
      <c r="V158" s="31">
        <f t="shared" si="127"/>
        <v>0</v>
      </c>
      <c r="W158" s="31">
        <f t="shared" si="127"/>
        <v>0</v>
      </c>
      <c r="X158" s="31">
        <f t="shared" si="127"/>
        <v>0</v>
      </c>
      <c r="Y158" s="31">
        <f t="shared" si="127"/>
        <v>0</v>
      </c>
      <c r="Z158" s="31">
        <f t="shared" si="127"/>
        <v>0</v>
      </c>
      <c r="AA158" s="31">
        <f t="shared" si="127"/>
        <v>0</v>
      </c>
      <c r="AB158" s="31">
        <f t="shared" si="127"/>
        <v>0</v>
      </c>
      <c r="AC158" s="31">
        <f t="shared" si="127"/>
        <v>0</v>
      </c>
      <c r="AD158" s="31">
        <f t="shared" si="127"/>
        <v>0</v>
      </c>
      <c r="AE158" s="31">
        <f t="shared" si="127"/>
        <v>0</v>
      </c>
      <c r="AF158" s="31">
        <f t="shared" si="127"/>
        <v>0</v>
      </c>
      <c r="AG158" s="31">
        <f t="shared" si="127"/>
        <v>0</v>
      </c>
      <c r="AH158" s="31">
        <f t="shared" si="127"/>
        <v>0</v>
      </c>
      <c r="AI158" s="31">
        <f t="shared" si="127"/>
        <v>0</v>
      </c>
      <c r="AJ158" s="31">
        <f t="shared" si="127"/>
        <v>0</v>
      </c>
      <c r="AK158" s="31">
        <f t="shared" si="127"/>
        <v>0</v>
      </c>
      <c r="AL158" s="31">
        <f t="shared" si="127"/>
        <v>0</v>
      </c>
      <c r="AM158" s="31">
        <f t="shared" si="127"/>
        <v>0</v>
      </c>
      <c r="AN158" s="31">
        <f t="shared" si="127"/>
        <v>0</v>
      </c>
      <c r="AO158" s="31">
        <f t="shared" si="127"/>
        <v>0</v>
      </c>
      <c r="AP158" s="31">
        <f t="shared" si="127"/>
        <v>0</v>
      </c>
      <c r="AQ158" s="31">
        <f t="shared" si="127"/>
        <v>0</v>
      </c>
      <c r="AR158" s="31">
        <f t="shared" si="127"/>
        <v>0</v>
      </c>
      <c r="AS158" s="31">
        <f t="shared" si="127"/>
        <v>0</v>
      </c>
      <c r="AT158" s="31">
        <f t="shared" si="127"/>
        <v>0</v>
      </c>
      <c r="AU158" s="31">
        <f t="shared" si="127"/>
        <v>0</v>
      </c>
      <c r="AV158" s="31">
        <f t="shared" si="127"/>
        <v>0</v>
      </c>
      <c r="AW158" s="31">
        <f t="shared" si="127"/>
        <v>0</v>
      </c>
      <c r="AX158" s="31">
        <f t="shared" si="127"/>
        <v>0</v>
      </c>
      <c r="AY158" s="31">
        <f t="shared" si="127"/>
        <v>0</v>
      </c>
      <c r="AZ158" s="31">
        <f t="shared" si="127"/>
        <v>0</v>
      </c>
      <c r="BA158" s="31">
        <f t="shared" si="127"/>
        <v>0</v>
      </c>
      <c r="BB158" s="31">
        <f t="shared" si="127"/>
        <v>0</v>
      </c>
      <c r="BC158" s="31">
        <f t="shared" si="127"/>
        <v>0</v>
      </c>
      <c r="BD158" s="31">
        <f t="shared" si="127"/>
        <v>0</v>
      </c>
      <c r="BE158" s="31">
        <f t="shared" si="127"/>
        <v>0</v>
      </c>
      <c r="BF158" s="31">
        <f t="shared" si="127"/>
        <v>0</v>
      </c>
      <c r="BG158" s="31">
        <f t="shared" si="127"/>
        <v>0</v>
      </c>
      <c r="BH158" s="31">
        <f t="shared" si="127"/>
        <v>0</v>
      </c>
      <c r="BI158" s="31">
        <f t="shared" si="127"/>
        <v>0</v>
      </c>
      <c r="BJ158" s="31">
        <f t="shared" si="127"/>
        <v>0</v>
      </c>
      <c r="BK158" s="31">
        <f t="shared" si="127"/>
        <v>0</v>
      </c>
      <c r="BL158" s="31">
        <f t="shared" si="127"/>
        <v>0</v>
      </c>
      <c r="BM158" s="31">
        <f t="shared" si="127"/>
        <v>0</v>
      </c>
      <c r="BN158" s="31">
        <f t="shared" si="127"/>
        <v>0</v>
      </c>
      <c r="BO158" s="31">
        <f t="shared" si="127"/>
        <v>0</v>
      </c>
      <c r="BP158" s="31">
        <f t="shared" si="127"/>
        <v>0</v>
      </c>
      <c r="BQ158" s="31">
        <f t="shared" ref="BQ158:CH158" si="128">BP158+BQ157</f>
        <v>0</v>
      </c>
      <c r="BR158" s="31">
        <f t="shared" si="128"/>
        <v>0</v>
      </c>
      <c r="BS158" s="31">
        <f t="shared" si="128"/>
        <v>0</v>
      </c>
      <c r="BT158" s="31">
        <f t="shared" si="128"/>
        <v>0</v>
      </c>
      <c r="BU158" s="31">
        <f t="shared" si="128"/>
        <v>0</v>
      </c>
      <c r="BV158" s="31">
        <f t="shared" si="128"/>
        <v>0</v>
      </c>
      <c r="BW158" s="31">
        <f t="shared" si="128"/>
        <v>0</v>
      </c>
      <c r="BX158" s="31">
        <f t="shared" si="128"/>
        <v>0</v>
      </c>
      <c r="BY158" s="31">
        <f t="shared" si="128"/>
        <v>0</v>
      </c>
      <c r="BZ158" s="31">
        <f t="shared" si="128"/>
        <v>0</v>
      </c>
      <c r="CA158" s="31">
        <f t="shared" si="128"/>
        <v>0</v>
      </c>
      <c r="CB158" s="31">
        <f t="shared" si="128"/>
        <v>0</v>
      </c>
      <c r="CC158" s="31">
        <f t="shared" si="128"/>
        <v>0</v>
      </c>
      <c r="CD158" s="31">
        <f t="shared" si="128"/>
        <v>0</v>
      </c>
      <c r="CE158" s="31">
        <f t="shared" si="128"/>
        <v>0</v>
      </c>
      <c r="CF158" s="31">
        <f t="shared" si="128"/>
        <v>0</v>
      </c>
      <c r="CG158" s="31">
        <f t="shared" si="128"/>
        <v>0</v>
      </c>
      <c r="CH158" s="34">
        <f t="shared" si="128"/>
        <v>0</v>
      </c>
    </row>
    <row r="159" spans="1:86" hidden="1" x14ac:dyDescent="0.3">
      <c r="A159" s="115"/>
      <c r="B159" s="115"/>
      <c r="C159" s="118"/>
      <c r="D159" s="118"/>
      <c r="E159" s="118"/>
      <c r="F159" s="118"/>
      <c r="G159" s="118"/>
      <c r="H159" s="118"/>
      <c r="I159" s="118"/>
      <c r="J159" s="118"/>
      <c r="K159" s="118"/>
      <c r="L159" s="118"/>
      <c r="M159" s="118"/>
      <c r="N159" s="118"/>
    </row>
    <row r="160" spans="1:86" ht="15" hidden="1" thickBot="1" x14ac:dyDescent="0.35">
      <c r="A160" s="115"/>
      <c r="B160" s="115"/>
      <c r="C160" s="118"/>
      <c r="D160" s="118"/>
      <c r="E160" s="118"/>
      <c r="F160" s="118"/>
      <c r="G160" s="118"/>
      <c r="H160" s="118"/>
      <c r="I160" s="118"/>
      <c r="J160" s="118"/>
      <c r="K160" s="118"/>
      <c r="L160" s="118"/>
      <c r="M160" s="118"/>
      <c r="N160" s="118"/>
    </row>
    <row r="161" spans="1:86" ht="16.2" hidden="1" thickBot="1" x14ac:dyDescent="0.35">
      <c r="A161" s="568" t="s">
        <v>128</v>
      </c>
      <c r="B161" s="311" t="s">
        <v>124</v>
      </c>
      <c r="C161" s="176">
        <f>C$4</f>
        <v>44927</v>
      </c>
      <c r="D161" s="176">
        <f t="shared" ref="D161:BO161" si="129">D$4</f>
        <v>44958</v>
      </c>
      <c r="E161" s="176">
        <f t="shared" si="129"/>
        <v>44986</v>
      </c>
      <c r="F161" s="176">
        <f t="shared" si="129"/>
        <v>45017</v>
      </c>
      <c r="G161" s="176">
        <f t="shared" si="129"/>
        <v>45047</v>
      </c>
      <c r="H161" s="176">
        <f t="shared" si="129"/>
        <v>45078</v>
      </c>
      <c r="I161" s="176">
        <f t="shared" si="129"/>
        <v>45108</v>
      </c>
      <c r="J161" s="176">
        <f t="shared" si="129"/>
        <v>45139</v>
      </c>
      <c r="K161" s="176">
        <f t="shared" si="129"/>
        <v>45170</v>
      </c>
      <c r="L161" s="176">
        <f t="shared" si="129"/>
        <v>45200</v>
      </c>
      <c r="M161" s="176">
        <f t="shared" si="129"/>
        <v>45231</v>
      </c>
      <c r="N161" s="176">
        <f t="shared" si="129"/>
        <v>45261</v>
      </c>
      <c r="O161" s="176">
        <f t="shared" si="129"/>
        <v>45292</v>
      </c>
      <c r="P161" s="176">
        <f t="shared" si="129"/>
        <v>45323</v>
      </c>
      <c r="Q161" s="176">
        <f t="shared" si="129"/>
        <v>45352</v>
      </c>
      <c r="R161" s="176">
        <f t="shared" si="129"/>
        <v>45383</v>
      </c>
      <c r="S161" s="176">
        <f t="shared" si="129"/>
        <v>45413</v>
      </c>
      <c r="T161" s="176">
        <f t="shared" si="129"/>
        <v>45444</v>
      </c>
      <c r="U161" s="176">
        <f t="shared" si="129"/>
        <v>45474</v>
      </c>
      <c r="V161" s="176">
        <f t="shared" si="129"/>
        <v>45505</v>
      </c>
      <c r="W161" s="176">
        <f t="shared" si="129"/>
        <v>45536</v>
      </c>
      <c r="X161" s="176">
        <f t="shared" si="129"/>
        <v>45566</v>
      </c>
      <c r="Y161" s="176">
        <f t="shared" si="129"/>
        <v>45597</v>
      </c>
      <c r="Z161" s="176">
        <f t="shared" si="129"/>
        <v>45627</v>
      </c>
      <c r="AA161" s="176">
        <f t="shared" si="129"/>
        <v>45658</v>
      </c>
      <c r="AB161" s="176">
        <f t="shared" si="129"/>
        <v>45689</v>
      </c>
      <c r="AC161" s="176">
        <f t="shared" si="129"/>
        <v>45717</v>
      </c>
      <c r="AD161" s="176">
        <f t="shared" si="129"/>
        <v>45748</v>
      </c>
      <c r="AE161" s="176">
        <f t="shared" si="129"/>
        <v>45778</v>
      </c>
      <c r="AF161" s="176">
        <f t="shared" si="129"/>
        <v>45809</v>
      </c>
      <c r="AG161" s="176">
        <f t="shared" si="129"/>
        <v>45839</v>
      </c>
      <c r="AH161" s="176">
        <f t="shared" si="129"/>
        <v>45870</v>
      </c>
      <c r="AI161" s="176">
        <f t="shared" si="129"/>
        <v>45901</v>
      </c>
      <c r="AJ161" s="176">
        <f t="shared" si="129"/>
        <v>45931</v>
      </c>
      <c r="AK161" s="176">
        <f t="shared" si="129"/>
        <v>45962</v>
      </c>
      <c r="AL161" s="176">
        <f t="shared" si="129"/>
        <v>45992</v>
      </c>
      <c r="AM161" s="176">
        <f t="shared" si="129"/>
        <v>46023</v>
      </c>
      <c r="AN161" s="176">
        <f t="shared" si="129"/>
        <v>46054</v>
      </c>
      <c r="AO161" s="176">
        <f t="shared" si="129"/>
        <v>46082</v>
      </c>
      <c r="AP161" s="176">
        <f t="shared" si="129"/>
        <v>46113</v>
      </c>
      <c r="AQ161" s="176">
        <f t="shared" si="129"/>
        <v>46143</v>
      </c>
      <c r="AR161" s="176">
        <f t="shared" si="129"/>
        <v>46174</v>
      </c>
      <c r="AS161" s="176">
        <f t="shared" si="129"/>
        <v>46204</v>
      </c>
      <c r="AT161" s="176">
        <f t="shared" si="129"/>
        <v>46235</v>
      </c>
      <c r="AU161" s="176">
        <f t="shared" si="129"/>
        <v>46266</v>
      </c>
      <c r="AV161" s="176">
        <f t="shared" si="129"/>
        <v>46296</v>
      </c>
      <c r="AW161" s="176">
        <f t="shared" si="129"/>
        <v>46327</v>
      </c>
      <c r="AX161" s="176">
        <f t="shared" si="129"/>
        <v>46357</v>
      </c>
      <c r="AY161" s="176">
        <f t="shared" si="129"/>
        <v>46388</v>
      </c>
      <c r="AZ161" s="176">
        <f t="shared" si="129"/>
        <v>46419</v>
      </c>
      <c r="BA161" s="176">
        <f t="shared" si="129"/>
        <v>46447</v>
      </c>
      <c r="BB161" s="176">
        <f t="shared" si="129"/>
        <v>46478</v>
      </c>
      <c r="BC161" s="176">
        <f t="shared" si="129"/>
        <v>46508</v>
      </c>
      <c r="BD161" s="176">
        <f t="shared" si="129"/>
        <v>46539</v>
      </c>
      <c r="BE161" s="176">
        <f t="shared" si="129"/>
        <v>46569</v>
      </c>
      <c r="BF161" s="176">
        <f t="shared" si="129"/>
        <v>46600</v>
      </c>
      <c r="BG161" s="176">
        <f t="shared" si="129"/>
        <v>46631</v>
      </c>
      <c r="BH161" s="176">
        <f t="shared" si="129"/>
        <v>46661</v>
      </c>
      <c r="BI161" s="176">
        <f t="shared" si="129"/>
        <v>46692</v>
      </c>
      <c r="BJ161" s="176">
        <f t="shared" si="129"/>
        <v>46722</v>
      </c>
      <c r="BK161" s="176">
        <f t="shared" si="129"/>
        <v>46753</v>
      </c>
      <c r="BL161" s="176">
        <f t="shared" si="129"/>
        <v>46784</v>
      </c>
      <c r="BM161" s="176">
        <f t="shared" si="129"/>
        <v>46813</v>
      </c>
      <c r="BN161" s="176">
        <f t="shared" si="129"/>
        <v>46844</v>
      </c>
      <c r="BO161" s="176">
        <f t="shared" si="129"/>
        <v>46874</v>
      </c>
      <c r="BP161" s="176">
        <f t="shared" ref="BP161:CH161" si="130">BP$4</f>
        <v>46905</v>
      </c>
      <c r="BQ161" s="176">
        <f t="shared" si="130"/>
        <v>46935</v>
      </c>
      <c r="BR161" s="176">
        <f t="shared" si="130"/>
        <v>46966</v>
      </c>
      <c r="BS161" s="176">
        <f t="shared" si="130"/>
        <v>46997</v>
      </c>
      <c r="BT161" s="176">
        <f t="shared" si="130"/>
        <v>47027</v>
      </c>
      <c r="BU161" s="176">
        <f t="shared" si="130"/>
        <v>47058</v>
      </c>
      <c r="BV161" s="176">
        <f t="shared" si="130"/>
        <v>47088</v>
      </c>
      <c r="BW161" s="176">
        <f t="shared" si="130"/>
        <v>47119</v>
      </c>
      <c r="BX161" s="176">
        <f t="shared" si="130"/>
        <v>47150</v>
      </c>
      <c r="BY161" s="176">
        <f t="shared" si="130"/>
        <v>47178</v>
      </c>
      <c r="BZ161" s="176">
        <f t="shared" si="130"/>
        <v>47209</v>
      </c>
      <c r="CA161" s="176">
        <f t="shared" si="130"/>
        <v>47239</v>
      </c>
      <c r="CB161" s="176">
        <f t="shared" si="130"/>
        <v>47270</v>
      </c>
      <c r="CC161" s="176">
        <f t="shared" si="130"/>
        <v>47300</v>
      </c>
      <c r="CD161" s="176">
        <f t="shared" si="130"/>
        <v>47331</v>
      </c>
      <c r="CE161" s="176">
        <f t="shared" si="130"/>
        <v>47362</v>
      </c>
      <c r="CF161" s="176">
        <f t="shared" si="130"/>
        <v>47392</v>
      </c>
      <c r="CG161" s="176">
        <f t="shared" si="130"/>
        <v>47423</v>
      </c>
      <c r="CH161" s="177">
        <f t="shared" si="130"/>
        <v>47453</v>
      </c>
    </row>
    <row r="162" spans="1:86" hidden="1" x14ac:dyDescent="0.3">
      <c r="A162" s="569"/>
      <c r="B162" s="288" t="s">
        <v>20</v>
      </c>
      <c r="C162" s="30">
        <f>IF(C23=0,0,((C5*0.5)-C41)*C78*C127*C$2)</f>
        <v>0</v>
      </c>
      <c r="D162" s="30">
        <f>IF(D23=0,0,((D5*0.5)+C23-D41)*D78*D127*D$2)</f>
        <v>0</v>
      </c>
      <c r="E162" s="30">
        <f t="shared" ref="E162:BP163" si="131">IF(E23=0,0,((E5*0.5)+D23-E41)*E78*E127*E$2)</f>
        <v>0</v>
      </c>
      <c r="F162" s="30">
        <f t="shared" si="131"/>
        <v>0</v>
      </c>
      <c r="G162" s="30">
        <f t="shared" si="131"/>
        <v>0</v>
      </c>
      <c r="H162" s="30">
        <f t="shared" si="131"/>
        <v>0</v>
      </c>
      <c r="I162" s="30">
        <f t="shared" si="131"/>
        <v>0</v>
      </c>
      <c r="J162" s="30">
        <f t="shared" si="131"/>
        <v>0</v>
      </c>
      <c r="K162" s="30">
        <f t="shared" si="131"/>
        <v>0</v>
      </c>
      <c r="L162" s="30">
        <f t="shared" si="131"/>
        <v>0</v>
      </c>
      <c r="M162" s="30">
        <f t="shared" si="131"/>
        <v>0</v>
      </c>
      <c r="N162" s="30">
        <f t="shared" si="131"/>
        <v>0</v>
      </c>
      <c r="O162" s="30">
        <f t="shared" si="131"/>
        <v>0</v>
      </c>
      <c r="P162" s="30">
        <f t="shared" si="131"/>
        <v>0</v>
      </c>
      <c r="Q162" s="30">
        <f t="shared" si="131"/>
        <v>0</v>
      </c>
      <c r="R162" s="30">
        <f t="shared" si="131"/>
        <v>0</v>
      </c>
      <c r="S162" s="30">
        <f t="shared" si="131"/>
        <v>0</v>
      </c>
      <c r="T162" s="30">
        <f t="shared" si="131"/>
        <v>0</v>
      </c>
      <c r="U162" s="30">
        <f t="shared" si="131"/>
        <v>0</v>
      </c>
      <c r="V162" s="30">
        <f t="shared" si="131"/>
        <v>0</v>
      </c>
      <c r="W162" s="30">
        <f t="shared" si="131"/>
        <v>0</v>
      </c>
      <c r="X162" s="30">
        <f t="shared" si="131"/>
        <v>0</v>
      </c>
      <c r="Y162" s="30">
        <f t="shared" si="131"/>
        <v>0</v>
      </c>
      <c r="Z162" s="30">
        <f t="shared" si="131"/>
        <v>0</v>
      </c>
      <c r="AA162" s="30">
        <f t="shared" si="131"/>
        <v>0</v>
      </c>
      <c r="AB162" s="30">
        <f t="shared" si="131"/>
        <v>0</v>
      </c>
      <c r="AC162" s="30">
        <f t="shared" si="131"/>
        <v>0</v>
      </c>
      <c r="AD162" s="30">
        <f t="shared" si="131"/>
        <v>0</v>
      </c>
      <c r="AE162" s="30">
        <f t="shared" si="131"/>
        <v>0</v>
      </c>
      <c r="AF162" s="30">
        <f t="shared" si="131"/>
        <v>0</v>
      </c>
      <c r="AG162" s="30">
        <f t="shared" si="131"/>
        <v>0</v>
      </c>
      <c r="AH162" s="30">
        <f t="shared" si="131"/>
        <v>0</v>
      </c>
      <c r="AI162" s="30">
        <f t="shared" si="131"/>
        <v>0</v>
      </c>
      <c r="AJ162" s="30">
        <f t="shared" si="131"/>
        <v>0</v>
      </c>
      <c r="AK162" s="30">
        <f t="shared" si="131"/>
        <v>0</v>
      </c>
      <c r="AL162" s="30">
        <f t="shared" si="131"/>
        <v>0</v>
      </c>
      <c r="AM162" s="30">
        <f t="shared" si="131"/>
        <v>0</v>
      </c>
      <c r="AN162" s="30">
        <f t="shared" si="131"/>
        <v>0</v>
      </c>
      <c r="AO162" s="30">
        <f t="shared" si="131"/>
        <v>0</v>
      </c>
      <c r="AP162" s="30">
        <f t="shared" si="131"/>
        <v>0</v>
      </c>
      <c r="AQ162" s="30">
        <f t="shared" si="131"/>
        <v>0</v>
      </c>
      <c r="AR162" s="30">
        <f t="shared" si="131"/>
        <v>0</v>
      </c>
      <c r="AS162" s="30">
        <f t="shared" si="131"/>
        <v>0</v>
      </c>
      <c r="AT162" s="30">
        <f t="shared" si="131"/>
        <v>0</v>
      </c>
      <c r="AU162" s="30">
        <f t="shared" si="131"/>
        <v>0</v>
      </c>
      <c r="AV162" s="30">
        <f t="shared" si="131"/>
        <v>0</v>
      </c>
      <c r="AW162" s="30">
        <f t="shared" si="131"/>
        <v>0</v>
      </c>
      <c r="AX162" s="30">
        <f t="shared" si="131"/>
        <v>0</v>
      </c>
      <c r="AY162" s="30">
        <f t="shared" si="131"/>
        <v>0</v>
      </c>
      <c r="AZ162" s="30">
        <f t="shared" si="131"/>
        <v>0</v>
      </c>
      <c r="BA162" s="30">
        <f t="shared" si="131"/>
        <v>0</v>
      </c>
      <c r="BB162" s="30">
        <f t="shared" si="131"/>
        <v>0</v>
      </c>
      <c r="BC162" s="30">
        <f t="shared" si="131"/>
        <v>0</v>
      </c>
      <c r="BD162" s="30">
        <f t="shared" si="131"/>
        <v>0</v>
      </c>
      <c r="BE162" s="30">
        <f t="shared" si="131"/>
        <v>0</v>
      </c>
      <c r="BF162" s="30">
        <f t="shared" si="131"/>
        <v>0</v>
      </c>
      <c r="BG162" s="30">
        <f t="shared" si="131"/>
        <v>0</v>
      </c>
      <c r="BH162" s="30">
        <f t="shared" si="131"/>
        <v>0</v>
      </c>
      <c r="BI162" s="30">
        <f t="shared" si="131"/>
        <v>0</v>
      </c>
      <c r="BJ162" s="30">
        <f t="shared" si="131"/>
        <v>0</v>
      </c>
      <c r="BK162" s="30">
        <f t="shared" si="131"/>
        <v>0</v>
      </c>
      <c r="BL162" s="30">
        <f t="shared" si="131"/>
        <v>0</v>
      </c>
      <c r="BM162" s="30">
        <f t="shared" si="131"/>
        <v>0</v>
      </c>
      <c r="BN162" s="30">
        <f t="shared" si="131"/>
        <v>0</v>
      </c>
      <c r="BO162" s="30">
        <f t="shared" si="131"/>
        <v>0</v>
      </c>
      <c r="BP162" s="30">
        <f t="shared" si="131"/>
        <v>0</v>
      </c>
      <c r="BQ162" s="30">
        <f t="shared" ref="BQ162:CH166" si="132">IF(BQ23=0,0,((BQ5*0.5)+BP23-BQ41)*BQ78*BQ127*BQ$2)</f>
        <v>0</v>
      </c>
      <c r="BR162" s="30">
        <f t="shared" si="132"/>
        <v>0</v>
      </c>
      <c r="BS162" s="30">
        <f t="shared" si="132"/>
        <v>0</v>
      </c>
      <c r="BT162" s="30">
        <f t="shared" si="132"/>
        <v>0</v>
      </c>
      <c r="BU162" s="30">
        <f t="shared" si="132"/>
        <v>0</v>
      </c>
      <c r="BV162" s="30">
        <f t="shared" si="132"/>
        <v>0</v>
      </c>
      <c r="BW162" s="30">
        <f t="shared" si="132"/>
        <v>0</v>
      </c>
      <c r="BX162" s="30">
        <f t="shared" si="132"/>
        <v>0</v>
      </c>
      <c r="BY162" s="30">
        <f t="shared" si="132"/>
        <v>0</v>
      </c>
      <c r="BZ162" s="30">
        <f t="shared" si="132"/>
        <v>0</v>
      </c>
      <c r="CA162" s="30">
        <f t="shared" si="132"/>
        <v>0</v>
      </c>
      <c r="CB162" s="30">
        <f t="shared" si="132"/>
        <v>0</v>
      </c>
      <c r="CC162" s="30">
        <f t="shared" si="132"/>
        <v>0</v>
      </c>
      <c r="CD162" s="30">
        <f t="shared" si="132"/>
        <v>0</v>
      </c>
      <c r="CE162" s="30">
        <f t="shared" si="132"/>
        <v>0</v>
      </c>
      <c r="CF162" s="30">
        <f t="shared" si="132"/>
        <v>0</v>
      </c>
      <c r="CG162" s="30">
        <f t="shared" si="132"/>
        <v>0</v>
      </c>
      <c r="CH162" s="33">
        <f t="shared" si="132"/>
        <v>0</v>
      </c>
    </row>
    <row r="163" spans="1:86" hidden="1" x14ac:dyDescent="0.3">
      <c r="A163" s="569"/>
      <c r="B163" s="288" t="s">
        <v>0</v>
      </c>
      <c r="C163" s="30">
        <f t="shared" ref="C163:C174" si="133">IF(C24=0,0,((C6*0.5)-C42)*C79*C128*C$2)</f>
        <v>0</v>
      </c>
      <c r="D163" s="30">
        <f t="shared" ref="D163:S174" si="134">IF(D24=0,0,((D6*0.5)+C24-D42)*D79*D128*D$2)</f>
        <v>0</v>
      </c>
      <c r="E163" s="30">
        <f t="shared" si="134"/>
        <v>0</v>
      </c>
      <c r="F163" s="30">
        <f t="shared" si="134"/>
        <v>0</v>
      </c>
      <c r="G163" s="30">
        <f t="shared" si="134"/>
        <v>0</v>
      </c>
      <c r="H163" s="30">
        <f t="shared" si="134"/>
        <v>0</v>
      </c>
      <c r="I163" s="30">
        <f t="shared" si="134"/>
        <v>0</v>
      </c>
      <c r="J163" s="30">
        <f t="shared" si="134"/>
        <v>0</v>
      </c>
      <c r="K163" s="30">
        <f t="shared" si="134"/>
        <v>0</v>
      </c>
      <c r="L163" s="30">
        <f t="shared" si="134"/>
        <v>0</v>
      </c>
      <c r="M163" s="30">
        <f t="shared" si="134"/>
        <v>0</v>
      </c>
      <c r="N163" s="30">
        <f t="shared" si="134"/>
        <v>0</v>
      </c>
      <c r="O163" s="30">
        <f t="shared" si="134"/>
        <v>0</v>
      </c>
      <c r="P163" s="30">
        <f t="shared" si="134"/>
        <v>0</v>
      </c>
      <c r="Q163" s="30">
        <f t="shared" si="134"/>
        <v>0</v>
      </c>
      <c r="R163" s="30">
        <f t="shared" si="134"/>
        <v>0</v>
      </c>
      <c r="S163" s="30">
        <f t="shared" si="134"/>
        <v>0</v>
      </c>
      <c r="T163" s="30">
        <f t="shared" si="131"/>
        <v>0</v>
      </c>
      <c r="U163" s="30">
        <f t="shared" si="131"/>
        <v>0</v>
      </c>
      <c r="V163" s="30">
        <f t="shared" si="131"/>
        <v>0</v>
      </c>
      <c r="W163" s="30">
        <f t="shared" si="131"/>
        <v>0</v>
      </c>
      <c r="X163" s="30">
        <f t="shared" si="131"/>
        <v>0</v>
      </c>
      <c r="Y163" s="30">
        <f t="shared" si="131"/>
        <v>0</v>
      </c>
      <c r="Z163" s="30">
        <f t="shared" si="131"/>
        <v>0</v>
      </c>
      <c r="AA163" s="30">
        <f t="shared" si="131"/>
        <v>0</v>
      </c>
      <c r="AB163" s="30">
        <f t="shared" si="131"/>
        <v>0</v>
      </c>
      <c r="AC163" s="30">
        <f t="shared" si="131"/>
        <v>0</v>
      </c>
      <c r="AD163" s="30">
        <f t="shared" si="131"/>
        <v>0</v>
      </c>
      <c r="AE163" s="30">
        <f t="shared" si="131"/>
        <v>0</v>
      </c>
      <c r="AF163" s="30">
        <f t="shared" si="131"/>
        <v>0</v>
      </c>
      <c r="AG163" s="30">
        <f t="shared" si="131"/>
        <v>0</v>
      </c>
      <c r="AH163" s="30">
        <f t="shared" si="131"/>
        <v>0</v>
      </c>
      <c r="AI163" s="30">
        <f t="shared" si="131"/>
        <v>0</v>
      </c>
      <c r="AJ163" s="30">
        <f t="shared" si="131"/>
        <v>0</v>
      </c>
      <c r="AK163" s="30">
        <f t="shared" si="131"/>
        <v>0</v>
      </c>
      <c r="AL163" s="30">
        <f t="shared" si="131"/>
        <v>0</v>
      </c>
      <c r="AM163" s="30">
        <f t="shared" si="131"/>
        <v>0</v>
      </c>
      <c r="AN163" s="30">
        <f t="shared" si="131"/>
        <v>0</v>
      </c>
      <c r="AO163" s="30">
        <f t="shared" si="131"/>
        <v>0</v>
      </c>
      <c r="AP163" s="30">
        <f t="shared" si="131"/>
        <v>0</v>
      </c>
      <c r="AQ163" s="30">
        <f t="shared" si="131"/>
        <v>0</v>
      </c>
      <c r="AR163" s="30">
        <f t="shared" si="131"/>
        <v>0</v>
      </c>
      <c r="AS163" s="30">
        <f t="shared" si="131"/>
        <v>0</v>
      </c>
      <c r="AT163" s="30">
        <f t="shared" si="131"/>
        <v>0</v>
      </c>
      <c r="AU163" s="30">
        <f t="shared" si="131"/>
        <v>0</v>
      </c>
      <c r="AV163" s="30">
        <f t="shared" si="131"/>
        <v>0</v>
      </c>
      <c r="AW163" s="30">
        <f t="shared" si="131"/>
        <v>0</v>
      </c>
      <c r="AX163" s="30">
        <f t="shared" si="131"/>
        <v>0</v>
      </c>
      <c r="AY163" s="30">
        <f t="shared" si="131"/>
        <v>0</v>
      </c>
      <c r="AZ163" s="30">
        <f t="shared" si="131"/>
        <v>0</v>
      </c>
      <c r="BA163" s="30">
        <f t="shared" si="131"/>
        <v>0</v>
      </c>
      <c r="BB163" s="30">
        <f t="shared" si="131"/>
        <v>0</v>
      </c>
      <c r="BC163" s="30">
        <f t="shared" si="131"/>
        <v>0</v>
      </c>
      <c r="BD163" s="30">
        <f t="shared" si="131"/>
        <v>0</v>
      </c>
      <c r="BE163" s="30">
        <f t="shared" si="131"/>
        <v>0</v>
      </c>
      <c r="BF163" s="30">
        <f t="shared" si="131"/>
        <v>0</v>
      </c>
      <c r="BG163" s="30">
        <f t="shared" si="131"/>
        <v>0</v>
      </c>
      <c r="BH163" s="30">
        <f t="shared" si="131"/>
        <v>0</v>
      </c>
      <c r="BI163" s="30">
        <f t="shared" si="131"/>
        <v>0</v>
      </c>
      <c r="BJ163" s="30">
        <f t="shared" si="131"/>
        <v>0</v>
      </c>
      <c r="BK163" s="30">
        <f t="shared" si="131"/>
        <v>0</v>
      </c>
      <c r="BL163" s="30">
        <f t="shared" si="131"/>
        <v>0</v>
      </c>
      <c r="BM163" s="30">
        <f t="shared" si="131"/>
        <v>0</v>
      </c>
      <c r="BN163" s="30">
        <f t="shared" si="131"/>
        <v>0</v>
      </c>
      <c r="BO163" s="30">
        <f t="shared" si="131"/>
        <v>0</v>
      </c>
      <c r="BP163" s="30">
        <f t="shared" si="131"/>
        <v>0</v>
      </c>
      <c r="BQ163" s="30">
        <f t="shared" si="132"/>
        <v>0</v>
      </c>
      <c r="BR163" s="30">
        <f t="shared" si="132"/>
        <v>0</v>
      </c>
      <c r="BS163" s="30">
        <f t="shared" si="132"/>
        <v>0</v>
      </c>
      <c r="BT163" s="30">
        <f t="shared" si="132"/>
        <v>0</v>
      </c>
      <c r="BU163" s="30">
        <f t="shared" si="132"/>
        <v>0</v>
      </c>
      <c r="BV163" s="30">
        <f t="shared" si="132"/>
        <v>0</v>
      </c>
      <c r="BW163" s="30">
        <f t="shared" si="132"/>
        <v>0</v>
      </c>
      <c r="BX163" s="30">
        <f t="shared" si="132"/>
        <v>0</v>
      </c>
      <c r="BY163" s="30">
        <f t="shared" si="132"/>
        <v>0</v>
      </c>
      <c r="BZ163" s="30">
        <f t="shared" si="132"/>
        <v>0</v>
      </c>
      <c r="CA163" s="30">
        <f t="shared" si="132"/>
        <v>0</v>
      </c>
      <c r="CB163" s="30">
        <f t="shared" si="132"/>
        <v>0</v>
      </c>
      <c r="CC163" s="30">
        <f t="shared" si="132"/>
        <v>0</v>
      </c>
      <c r="CD163" s="30">
        <f t="shared" si="132"/>
        <v>0</v>
      </c>
      <c r="CE163" s="30">
        <f t="shared" si="132"/>
        <v>0</v>
      </c>
      <c r="CF163" s="30">
        <f t="shared" si="132"/>
        <v>0</v>
      </c>
      <c r="CG163" s="30">
        <f t="shared" si="132"/>
        <v>0</v>
      </c>
      <c r="CH163" s="33">
        <f t="shared" si="132"/>
        <v>0</v>
      </c>
    </row>
    <row r="164" spans="1:86" hidden="1" x14ac:dyDescent="0.3">
      <c r="A164" s="569"/>
      <c r="B164" s="288" t="s">
        <v>21</v>
      </c>
      <c r="C164" s="30">
        <f t="shared" si="133"/>
        <v>0</v>
      </c>
      <c r="D164" s="30">
        <f t="shared" si="134"/>
        <v>0</v>
      </c>
      <c r="E164" s="30">
        <f t="shared" ref="E164:BP167" si="135">IF(E25=0,0,((E7*0.5)+D25-E43)*E80*E129*E$2)</f>
        <v>0</v>
      </c>
      <c r="F164" s="30">
        <f t="shared" si="135"/>
        <v>0</v>
      </c>
      <c r="G164" s="30">
        <f t="shared" si="135"/>
        <v>0</v>
      </c>
      <c r="H164" s="30">
        <f t="shared" si="135"/>
        <v>0</v>
      </c>
      <c r="I164" s="30">
        <f t="shared" si="135"/>
        <v>0</v>
      </c>
      <c r="J164" s="30">
        <f t="shared" si="135"/>
        <v>0</v>
      </c>
      <c r="K164" s="30">
        <f t="shared" si="135"/>
        <v>0</v>
      </c>
      <c r="L164" s="30">
        <f t="shared" si="135"/>
        <v>0</v>
      </c>
      <c r="M164" s="30">
        <f t="shared" si="135"/>
        <v>0</v>
      </c>
      <c r="N164" s="30">
        <f t="shared" si="135"/>
        <v>0</v>
      </c>
      <c r="O164" s="30">
        <f t="shared" si="135"/>
        <v>0</v>
      </c>
      <c r="P164" s="30">
        <f t="shared" si="135"/>
        <v>0</v>
      </c>
      <c r="Q164" s="30">
        <f t="shared" si="135"/>
        <v>0</v>
      </c>
      <c r="R164" s="30">
        <f t="shared" si="135"/>
        <v>0</v>
      </c>
      <c r="S164" s="30">
        <f t="shared" si="135"/>
        <v>0</v>
      </c>
      <c r="T164" s="30">
        <f t="shared" si="135"/>
        <v>0</v>
      </c>
      <c r="U164" s="30">
        <f t="shared" si="135"/>
        <v>0</v>
      </c>
      <c r="V164" s="30">
        <f t="shared" si="135"/>
        <v>0</v>
      </c>
      <c r="W164" s="30">
        <f t="shared" si="135"/>
        <v>0</v>
      </c>
      <c r="X164" s="30">
        <f t="shared" si="135"/>
        <v>0</v>
      </c>
      <c r="Y164" s="30">
        <f t="shared" si="135"/>
        <v>0</v>
      </c>
      <c r="Z164" s="30">
        <f t="shared" si="135"/>
        <v>0</v>
      </c>
      <c r="AA164" s="30">
        <f t="shared" si="135"/>
        <v>0</v>
      </c>
      <c r="AB164" s="30">
        <f t="shared" si="135"/>
        <v>0</v>
      </c>
      <c r="AC164" s="30">
        <f t="shared" si="135"/>
        <v>0</v>
      </c>
      <c r="AD164" s="30">
        <f t="shared" si="135"/>
        <v>0</v>
      </c>
      <c r="AE164" s="30">
        <f t="shared" si="135"/>
        <v>0</v>
      </c>
      <c r="AF164" s="30">
        <f t="shared" si="135"/>
        <v>0</v>
      </c>
      <c r="AG164" s="30">
        <f t="shared" si="135"/>
        <v>0</v>
      </c>
      <c r="AH164" s="30">
        <f t="shared" si="135"/>
        <v>0</v>
      </c>
      <c r="AI164" s="30">
        <f t="shared" si="135"/>
        <v>0</v>
      </c>
      <c r="AJ164" s="30">
        <f t="shared" si="135"/>
        <v>0</v>
      </c>
      <c r="AK164" s="30">
        <f t="shared" si="135"/>
        <v>0</v>
      </c>
      <c r="AL164" s="30">
        <f t="shared" si="135"/>
        <v>0</v>
      </c>
      <c r="AM164" s="30">
        <f t="shared" si="135"/>
        <v>0</v>
      </c>
      <c r="AN164" s="30">
        <f t="shared" si="135"/>
        <v>0</v>
      </c>
      <c r="AO164" s="30">
        <f t="shared" si="135"/>
        <v>0</v>
      </c>
      <c r="AP164" s="30">
        <f t="shared" si="135"/>
        <v>0</v>
      </c>
      <c r="AQ164" s="30">
        <f t="shared" si="135"/>
        <v>0</v>
      </c>
      <c r="AR164" s="30">
        <f t="shared" si="135"/>
        <v>0</v>
      </c>
      <c r="AS164" s="30">
        <f t="shared" si="135"/>
        <v>0</v>
      </c>
      <c r="AT164" s="30">
        <f t="shared" si="135"/>
        <v>0</v>
      </c>
      <c r="AU164" s="30">
        <f t="shared" si="135"/>
        <v>0</v>
      </c>
      <c r="AV164" s="30">
        <f t="shared" si="135"/>
        <v>0</v>
      </c>
      <c r="AW164" s="30">
        <f t="shared" si="135"/>
        <v>0</v>
      </c>
      <c r="AX164" s="30">
        <f t="shared" si="135"/>
        <v>0</v>
      </c>
      <c r="AY164" s="30">
        <f t="shared" si="135"/>
        <v>0</v>
      </c>
      <c r="AZ164" s="30">
        <f t="shared" si="135"/>
        <v>0</v>
      </c>
      <c r="BA164" s="30">
        <f t="shared" si="135"/>
        <v>0</v>
      </c>
      <c r="BB164" s="30">
        <f t="shared" si="135"/>
        <v>0</v>
      </c>
      <c r="BC164" s="30">
        <f t="shared" si="135"/>
        <v>0</v>
      </c>
      <c r="BD164" s="30">
        <f t="shared" si="135"/>
        <v>0</v>
      </c>
      <c r="BE164" s="30">
        <f t="shared" si="135"/>
        <v>0</v>
      </c>
      <c r="BF164" s="30">
        <f t="shared" si="135"/>
        <v>0</v>
      </c>
      <c r="BG164" s="30">
        <f t="shared" si="135"/>
        <v>0</v>
      </c>
      <c r="BH164" s="30">
        <f t="shared" si="135"/>
        <v>0</v>
      </c>
      <c r="BI164" s="30">
        <f t="shared" si="135"/>
        <v>0</v>
      </c>
      <c r="BJ164" s="30">
        <f t="shared" si="135"/>
        <v>0</v>
      </c>
      <c r="BK164" s="30">
        <f t="shared" si="135"/>
        <v>0</v>
      </c>
      <c r="BL164" s="30">
        <f t="shared" si="135"/>
        <v>0</v>
      </c>
      <c r="BM164" s="30">
        <f t="shared" si="135"/>
        <v>0</v>
      </c>
      <c r="BN164" s="30">
        <f t="shared" si="135"/>
        <v>0</v>
      </c>
      <c r="BO164" s="30">
        <f t="shared" si="135"/>
        <v>0</v>
      </c>
      <c r="BP164" s="30">
        <f t="shared" si="135"/>
        <v>0</v>
      </c>
      <c r="BQ164" s="30">
        <f t="shared" si="132"/>
        <v>0</v>
      </c>
      <c r="BR164" s="30">
        <f t="shared" si="132"/>
        <v>0</v>
      </c>
      <c r="BS164" s="30">
        <f t="shared" si="132"/>
        <v>0</v>
      </c>
      <c r="BT164" s="30">
        <f t="shared" si="132"/>
        <v>0</v>
      </c>
      <c r="BU164" s="30">
        <f t="shared" si="132"/>
        <v>0</v>
      </c>
      <c r="BV164" s="30">
        <f t="shared" si="132"/>
        <v>0</v>
      </c>
      <c r="BW164" s="30">
        <f t="shared" si="132"/>
        <v>0</v>
      </c>
      <c r="BX164" s="30">
        <f t="shared" si="132"/>
        <v>0</v>
      </c>
      <c r="BY164" s="30">
        <f t="shared" si="132"/>
        <v>0</v>
      </c>
      <c r="BZ164" s="30">
        <f t="shared" si="132"/>
        <v>0</v>
      </c>
      <c r="CA164" s="30">
        <f t="shared" si="132"/>
        <v>0</v>
      </c>
      <c r="CB164" s="30">
        <f t="shared" si="132"/>
        <v>0</v>
      </c>
      <c r="CC164" s="30">
        <f t="shared" si="132"/>
        <v>0</v>
      </c>
      <c r="CD164" s="30">
        <f t="shared" si="132"/>
        <v>0</v>
      </c>
      <c r="CE164" s="30">
        <f t="shared" si="132"/>
        <v>0</v>
      </c>
      <c r="CF164" s="30">
        <f t="shared" si="132"/>
        <v>0</v>
      </c>
      <c r="CG164" s="30">
        <f t="shared" si="132"/>
        <v>0</v>
      </c>
      <c r="CH164" s="33">
        <f t="shared" si="132"/>
        <v>0</v>
      </c>
    </row>
    <row r="165" spans="1:86" hidden="1" x14ac:dyDescent="0.3">
      <c r="A165" s="569"/>
      <c r="B165" s="288" t="s">
        <v>1</v>
      </c>
      <c r="C165" s="30">
        <f t="shared" si="133"/>
        <v>0</v>
      </c>
      <c r="D165" s="30">
        <f t="shared" si="134"/>
        <v>0</v>
      </c>
      <c r="E165" s="30">
        <f t="shared" si="135"/>
        <v>0</v>
      </c>
      <c r="F165" s="30">
        <f t="shared" si="135"/>
        <v>0</v>
      </c>
      <c r="G165" s="30">
        <f t="shared" si="135"/>
        <v>0</v>
      </c>
      <c r="H165" s="30">
        <f t="shared" si="135"/>
        <v>0</v>
      </c>
      <c r="I165" s="30">
        <f t="shared" si="135"/>
        <v>0</v>
      </c>
      <c r="J165" s="30">
        <f t="shared" si="135"/>
        <v>0</v>
      </c>
      <c r="K165" s="30">
        <f t="shared" si="135"/>
        <v>0</v>
      </c>
      <c r="L165" s="30">
        <f t="shared" si="135"/>
        <v>0</v>
      </c>
      <c r="M165" s="30">
        <f t="shared" si="135"/>
        <v>0</v>
      </c>
      <c r="N165" s="30">
        <f t="shared" si="135"/>
        <v>0</v>
      </c>
      <c r="O165" s="30">
        <f t="shared" si="135"/>
        <v>0</v>
      </c>
      <c r="P165" s="30">
        <f t="shared" si="135"/>
        <v>0</v>
      </c>
      <c r="Q165" s="30">
        <f t="shared" si="135"/>
        <v>0</v>
      </c>
      <c r="R165" s="30">
        <f t="shared" si="135"/>
        <v>0</v>
      </c>
      <c r="S165" s="30">
        <f t="shared" si="135"/>
        <v>0</v>
      </c>
      <c r="T165" s="30">
        <f t="shared" si="135"/>
        <v>0</v>
      </c>
      <c r="U165" s="30">
        <f t="shared" si="135"/>
        <v>0</v>
      </c>
      <c r="V165" s="30">
        <f t="shared" si="135"/>
        <v>0</v>
      </c>
      <c r="W165" s="30">
        <f t="shared" si="135"/>
        <v>0</v>
      </c>
      <c r="X165" s="30">
        <f t="shared" si="135"/>
        <v>0</v>
      </c>
      <c r="Y165" s="30">
        <f t="shared" si="135"/>
        <v>0</v>
      </c>
      <c r="Z165" s="30">
        <f t="shared" si="135"/>
        <v>0</v>
      </c>
      <c r="AA165" s="30">
        <f t="shared" si="135"/>
        <v>0</v>
      </c>
      <c r="AB165" s="30">
        <f t="shared" si="135"/>
        <v>0</v>
      </c>
      <c r="AC165" s="30">
        <f t="shared" si="135"/>
        <v>0</v>
      </c>
      <c r="AD165" s="30">
        <f t="shared" si="135"/>
        <v>0</v>
      </c>
      <c r="AE165" s="30">
        <f t="shared" si="135"/>
        <v>0</v>
      </c>
      <c r="AF165" s="30">
        <f t="shared" si="135"/>
        <v>0</v>
      </c>
      <c r="AG165" s="30">
        <f t="shared" si="135"/>
        <v>0</v>
      </c>
      <c r="AH165" s="30">
        <f t="shared" si="135"/>
        <v>0</v>
      </c>
      <c r="AI165" s="30">
        <f t="shared" si="135"/>
        <v>0</v>
      </c>
      <c r="AJ165" s="30">
        <f t="shared" si="135"/>
        <v>0</v>
      </c>
      <c r="AK165" s="30">
        <f t="shared" si="135"/>
        <v>0</v>
      </c>
      <c r="AL165" s="30">
        <f t="shared" si="135"/>
        <v>0</v>
      </c>
      <c r="AM165" s="30">
        <f t="shared" si="135"/>
        <v>0</v>
      </c>
      <c r="AN165" s="30">
        <f t="shared" si="135"/>
        <v>0</v>
      </c>
      <c r="AO165" s="30">
        <f t="shared" si="135"/>
        <v>0</v>
      </c>
      <c r="AP165" s="30">
        <f t="shared" si="135"/>
        <v>0</v>
      </c>
      <c r="AQ165" s="30">
        <f t="shared" si="135"/>
        <v>0</v>
      </c>
      <c r="AR165" s="30">
        <f t="shared" si="135"/>
        <v>0</v>
      </c>
      <c r="AS165" s="30">
        <f t="shared" si="135"/>
        <v>0</v>
      </c>
      <c r="AT165" s="30">
        <f t="shared" si="135"/>
        <v>0</v>
      </c>
      <c r="AU165" s="30">
        <f t="shared" si="135"/>
        <v>0</v>
      </c>
      <c r="AV165" s="30">
        <f t="shared" si="135"/>
        <v>0</v>
      </c>
      <c r="AW165" s="30">
        <f t="shared" si="135"/>
        <v>0</v>
      </c>
      <c r="AX165" s="30">
        <f t="shared" si="135"/>
        <v>0</v>
      </c>
      <c r="AY165" s="30">
        <f t="shared" si="135"/>
        <v>0</v>
      </c>
      <c r="AZ165" s="30">
        <f t="shared" si="135"/>
        <v>0</v>
      </c>
      <c r="BA165" s="30">
        <f t="shared" si="135"/>
        <v>0</v>
      </c>
      <c r="BB165" s="30">
        <f t="shared" si="135"/>
        <v>0</v>
      </c>
      <c r="BC165" s="30">
        <f t="shared" si="135"/>
        <v>0</v>
      </c>
      <c r="BD165" s="30">
        <f t="shared" si="135"/>
        <v>0</v>
      </c>
      <c r="BE165" s="30">
        <f t="shared" si="135"/>
        <v>0</v>
      </c>
      <c r="BF165" s="30">
        <f t="shared" si="135"/>
        <v>0</v>
      </c>
      <c r="BG165" s="30">
        <f t="shared" si="135"/>
        <v>0</v>
      </c>
      <c r="BH165" s="30">
        <f t="shared" si="135"/>
        <v>0</v>
      </c>
      <c r="BI165" s="30">
        <f t="shared" si="135"/>
        <v>0</v>
      </c>
      <c r="BJ165" s="30">
        <f t="shared" si="135"/>
        <v>0</v>
      </c>
      <c r="BK165" s="30">
        <f t="shared" si="135"/>
        <v>0</v>
      </c>
      <c r="BL165" s="30">
        <f t="shared" si="135"/>
        <v>0</v>
      </c>
      <c r="BM165" s="30">
        <f t="shared" si="135"/>
        <v>0</v>
      </c>
      <c r="BN165" s="30">
        <f t="shared" si="135"/>
        <v>0</v>
      </c>
      <c r="BO165" s="30">
        <f t="shared" si="135"/>
        <v>0</v>
      </c>
      <c r="BP165" s="30">
        <f t="shared" si="135"/>
        <v>0</v>
      </c>
      <c r="BQ165" s="30">
        <f t="shared" si="132"/>
        <v>0</v>
      </c>
      <c r="BR165" s="30">
        <f t="shared" si="132"/>
        <v>0</v>
      </c>
      <c r="BS165" s="30">
        <f t="shared" si="132"/>
        <v>0</v>
      </c>
      <c r="BT165" s="30">
        <f t="shared" si="132"/>
        <v>0</v>
      </c>
      <c r="BU165" s="30">
        <f t="shared" si="132"/>
        <v>0</v>
      </c>
      <c r="BV165" s="30">
        <f t="shared" si="132"/>
        <v>0</v>
      </c>
      <c r="BW165" s="30">
        <f t="shared" si="132"/>
        <v>0</v>
      </c>
      <c r="BX165" s="30">
        <f t="shared" si="132"/>
        <v>0</v>
      </c>
      <c r="BY165" s="30">
        <f t="shared" si="132"/>
        <v>0</v>
      </c>
      <c r="BZ165" s="30">
        <f t="shared" si="132"/>
        <v>0</v>
      </c>
      <c r="CA165" s="30">
        <f t="shared" si="132"/>
        <v>0</v>
      </c>
      <c r="CB165" s="30">
        <f t="shared" si="132"/>
        <v>0</v>
      </c>
      <c r="CC165" s="30">
        <f t="shared" si="132"/>
        <v>0</v>
      </c>
      <c r="CD165" s="30">
        <f t="shared" si="132"/>
        <v>0</v>
      </c>
      <c r="CE165" s="30">
        <f t="shared" si="132"/>
        <v>0</v>
      </c>
      <c r="CF165" s="30">
        <f t="shared" si="132"/>
        <v>0</v>
      </c>
      <c r="CG165" s="30">
        <f t="shared" si="132"/>
        <v>0</v>
      </c>
      <c r="CH165" s="33">
        <f t="shared" si="132"/>
        <v>0</v>
      </c>
    </row>
    <row r="166" spans="1:86" hidden="1" x14ac:dyDescent="0.3">
      <c r="A166" s="569"/>
      <c r="B166" s="288" t="s">
        <v>22</v>
      </c>
      <c r="C166" s="30">
        <f t="shared" si="133"/>
        <v>0</v>
      </c>
      <c r="D166" s="30">
        <f t="shared" si="134"/>
        <v>0</v>
      </c>
      <c r="E166" s="30">
        <f t="shared" si="135"/>
        <v>0</v>
      </c>
      <c r="F166" s="30">
        <f t="shared" si="135"/>
        <v>0</v>
      </c>
      <c r="G166" s="30">
        <f t="shared" si="135"/>
        <v>0</v>
      </c>
      <c r="H166" s="30">
        <f t="shared" si="135"/>
        <v>0</v>
      </c>
      <c r="I166" s="30">
        <f t="shared" si="135"/>
        <v>0</v>
      </c>
      <c r="J166" s="30">
        <f t="shared" si="135"/>
        <v>0</v>
      </c>
      <c r="K166" s="30">
        <f t="shared" si="135"/>
        <v>0</v>
      </c>
      <c r="L166" s="30">
        <f t="shared" si="135"/>
        <v>0</v>
      </c>
      <c r="M166" s="30">
        <f t="shared" si="135"/>
        <v>0</v>
      </c>
      <c r="N166" s="30">
        <f t="shared" si="135"/>
        <v>0</v>
      </c>
      <c r="O166" s="30">
        <f t="shared" si="135"/>
        <v>0</v>
      </c>
      <c r="P166" s="30">
        <f t="shared" si="135"/>
        <v>0</v>
      </c>
      <c r="Q166" s="30">
        <f t="shared" si="135"/>
        <v>0</v>
      </c>
      <c r="R166" s="30">
        <f t="shared" si="135"/>
        <v>0</v>
      </c>
      <c r="S166" s="30">
        <f t="shared" si="135"/>
        <v>0</v>
      </c>
      <c r="T166" s="30">
        <f t="shared" si="135"/>
        <v>0</v>
      </c>
      <c r="U166" s="30">
        <f t="shared" si="135"/>
        <v>0</v>
      </c>
      <c r="V166" s="30">
        <f t="shared" si="135"/>
        <v>0</v>
      </c>
      <c r="W166" s="30">
        <f t="shared" si="135"/>
        <v>0</v>
      </c>
      <c r="X166" s="30">
        <f t="shared" si="135"/>
        <v>0</v>
      </c>
      <c r="Y166" s="30">
        <f t="shared" si="135"/>
        <v>0</v>
      </c>
      <c r="Z166" s="30">
        <f t="shared" si="135"/>
        <v>0</v>
      </c>
      <c r="AA166" s="30">
        <f t="shared" si="135"/>
        <v>0</v>
      </c>
      <c r="AB166" s="30">
        <f t="shared" si="135"/>
        <v>0</v>
      </c>
      <c r="AC166" s="30">
        <f t="shared" si="135"/>
        <v>0</v>
      </c>
      <c r="AD166" s="30">
        <f t="shared" si="135"/>
        <v>0</v>
      </c>
      <c r="AE166" s="30">
        <f t="shared" si="135"/>
        <v>0</v>
      </c>
      <c r="AF166" s="30">
        <f t="shared" si="135"/>
        <v>0</v>
      </c>
      <c r="AG166" s="30">
        <f t="shared" si="135"/>
        <v>0</v>
      </c>
      <c r="AH166" s="30">
        <f t="shared" si="135"/>
        <v>0</v>
      </c>
      <c r="AI166" s="30">
        <f t="shared" si="135"/>
        <v>0</v>
      </c>
      <c r="AJ166" s="30">
        <f t="shared" si="135"/>
        <v>0</v>
      </c>
      <c r="AK166" s="30">
        <f t="shared" si="135"/>
        <v>0</v>
      </c>
      <c r="AL166" s="30">
        <f t="shared" si="135"/>
        <v>0</v>
      </c>
      <c r="AM166" s="30">
        <f t="shared" si="135"/>
        <v>0</v>
      </c>
      <c r="AN166" s="30">
        <f t="shared" si="135"/>
        <v>0</v>
      </c>
      <c r="AO166" s="30">
        <f t="shared" si="135"/>
        <v>0</v>
      </c>
      <c r="AP166" s="30">
        <f t="shared" si="135"/>
        <v>0</v>
      </c>
      <c r="AQ166" s="30">
        <f t="shared" si="135"/>
        <v>0</v>
      </c>
      <c r="AR166" s="30">
        <f t="shared" si="135"/>
        <v>0</v>
      </c>
      <c r="AS166" s="30">
        <f t="shared" si="135"/>
        <v>0</v>
      </c>
      <c r="AT166" s="30">
        <f t="shared" si="135"/>
        <v>0</v>
      </c>
      <c r="AU166" s="30">
        <f t="shared" si="135"/>
        <v>0</v>
      </c>
      <c r="AV166" s="30">
        <f t="shared" si="135"/>
        <v>0</v>
      </c>
      <c r="AW166" s="30">
        <f t="shared" si="135"/>
        <v>0</v>
      </c>
      <c r="AX166" s="30">
        <f t="shared" si="135"/>
        <v>0</v>
      </c>
      <c r="AY166" s="30">
        <f t="shared" si="135"/>
        <v>0</v>
      </c>
      <c r="AZ166" s="30">
        <f t="shared" si="135"/>
        <v>0</v>
      </c>
      <c r="BA166" s="30">
        <f t="shared" si="135"/>
        <v>0</v>
      </c>
      <c r="BB166" s="30">
        <f t="shared" si="135"/>
        <v>0</v>
      </c>
      <c r="BC166" s="30">
        <f t="shared" si="135"/>
        <v>0</v>
      </c>
      <c r="BD166" s="30">
        <f t="shared" si="135"/>
        <v>0</v>
      </c>
      <c r="BE166" s="30">
        <f t="shared" si="135"/>
        <v>0</v>
      </c>
      <c r="BF166" s="30">
        <f t="shared" si="135"/>
        <v>0</v>
      </c>
      <c r="BG166" s="30">
        <f t="shared" si="135"/>
        <v>0</v>
      </c>
      <c r="BH166" s="30">
        <f t="shared" si="135"/>
        <v>0</v>
      </c>
      <c r="BI166" s="30">
        <f t="shared" si="135"/>
        <v>0</v>
      </c>
      <c r="BJ166" s="30">
        <f t="shared" si="135"/>
        <v>0</v>
      </c>
      <c r="BK166" s="30">
        <f t="shared" si="135"/>
        <v>0</v>
      </c>
      <c r="BL166" s="30">
        <f t="shared" si="135"/>
        <v>0</v>
      </c>
      <c r="BM166" s="30">
        <f t="shared" si="135"/>
        <v>0</v>
      </c>
      <c r="BN166" s="30">
        <f t="shared" si="135"/>
        <v>0</v>
      </c>
      <c r="BO166" s="30">
        <f t="shared" si="135"/>
        <v>0</v>
      </c>
      <c r="BP166" s="30">
        <f t="shared" si="135"/>
        <v>0</v>
      </c>
      <c r="BQ166" s="30">
        <f t="shared" si="132"/>
        <v>0</v>
      </c>
      <c r="BR166" s="30">
        <f t="shared" si="132"/>
        <v>0</v>
      </c>
      <c r="BS166" s="30">
        <f t="shared" si="132"/>
        <v>0</v>
      </c>
      <c r="BT166" s="30">
        <f t="shared" si="132"/>
        <v>0</v>
      </c>
      <c r="BU166" s="30">
        <f t="shared" si="132"/>
        <v>0</v>
      </c>
      <c r="BV166" s="30">
        <f t="shared" si="132"/>
        <v>0</v>
      </c>
      <c r="BW166" s="30">
        <f t="shared" si="132"/>
        <v>0</v>
      </c>
      <c r="BX166" s="30">
        <f t="shared" si="132"/>
        <v>0</v>
      </c>
      <c r="BY166" s="30">
        <f t="shared" si="132"/>
        <v>0</v>
      </c>
      <c r="BZ166" s="30">
        <f t="shared" si="132"/>
        <v>0</v>
      </c>
      <c r="CA166" s="30">
        <f t="shared" si="132"/>
        <v>0</v>
      </c>
      <c r="CB166" s="30">
        <f t="shared" si="132"/>
        <v>0</v>
      </c>
      <c r="CC166" s="30">
        <f t="shared" si="132"/>
        <v>0</v>
      </c>
      <c r="CD166" s="30">
        <f t="shared" si="132"/>
        <v>0</v>
      </c>
      <c r="CE166" s="30">
        <f t="shared" si="132"/>
        <v>0</v>
      </c>
      <c r="CF166" s="30">
        <f t="shared" si="132"/>
        <v>0</v>
      </c>
      <c r="CG166" s="30">
        <f t="shared" si="132"/>
        <v>0</v>
      </c>
      <c r="CH166" s="33">
        <f t="shared" si="132"/>
        <v>0</v>
      </c>
    </row>
    <row r="167" spans="1:86" hidden="1" x14ac:dyDescent="0.3">
      <c r="A167" s="569"/>
      <c r="B167" s="94" t="s">
        <v>9</v>
      </c>
      <c r="C167" s="30">
        <f t="shared" si="133"/>
        <v>0</v>
      </c>
      <c r="D167" s="30">
        <f t="shared" si="134"/>
        <v>0</v>
      </c>
      <c r="E167" s="30">
        <f t="shared" si="135"/>
        <v>0</v>
      </c>
      <c r="F167" s="30">
        <f t="shared" si="135"/>
        <v>0</v>
      </c>
      <c r="G167" s="30">
        <f t="shared" si="135"/>
        <v>0</v>
      </c>
      <c r="H167" s="30">
        <f t="shared" si="135"/>
        <v>0</v>
      </c>
      <c r="I167" s="30">
        <f t="shared" si="135"/>
        <v>0</v>
      </c>
      <c r="J167" s="30">
        <f t="shared" si="135"/>
        <v>0</v>
      </c>
      <c r="K167" s="30">
        <f t="shared" si="135"/>
        <v>0</v>
      </c>
      <c r="L167" s="30">
        <f t="shared" si="135"/>
        <v>0</v>
      </c>
      <c r="M167" s="30">
        <f t="shared" si="135"/>
        <v>0</v>
      </c>
      <c r="N167" s="30">
        <f t="shared" si="135"/>
        <v>0</v>
      </c>
      <c r="O167" s="30">
        <f t="shared" si="135"/>
        <v>0</v>
      </c>
      <c r="P167" s="30">
        <f t="shared" si="135"/>
        <v>0</v>
      </c>
      <c r="Q167" s="30">
        <f t="shared" si="135"/>
        <v>0</v>
      </c>
      <c r="R167" s="30">
        <f t="shared" si="135"/>
        <v>0</v>
      </c>
      <c r="S167" s="30">
        <f t="shared" si="135"/>
        <v>0</v>
      </c>
      <c r="T167" s="30">
        <f t="shared" si="135"/>
        <v>0</v>
      </c>
      <c r="U167" s="30">
        <f t="shared" si="135"/>
        <v>0</v>
      </c>
      <c r="V167" s="30">
        <f t="shared" si="135"/>
        <v>0</v>
      </c>
      <c r="W167" s="30">
        <f t="shared" si="135"/>
        <v>0</v>
      </c>
      <c r="X167" s="30">
        <f t="shared" si="135"/>
        <v>0</v>
      </c>
      <c r="Y167" s="30">
        <f t="shared" si="135"/>
        <v>0</v>
      </c>
      <c r="Z167" s="30">
        <f t="shared" si="135"/>
        <v>0</v>
      </c>
      <c r="AA167" s="30">
        <f t="shared" si="135"/>
        <v>0</v>
      </c>
      <c r="AB167" s="30">
        <f t="shared" si="135"/>
        <v>0</v>
      </c>
      <c r="AC167" s="30">
        <f t="shared" si="135"/>
        <v>0</v>
      </c>
      <c r="AD167" s="30">
        <f t="shared" si="135"/>
        <v>0</v>
      </c>
      <c r="AE167" s="30">
        <f t="shared" si="135"/>
        <v>0</v>
      </c>
      <c r="AF167" s="30">
        <f t="shared" si="135"/>
        <v>0</v>
      </c>
      <c r="AG167" s="30">
        <f t="shared" si="135"/>
        <v>0</v>
      </c>
      <c r="AH167" s="30">
        <f t="shared" si="135"/>
        <v>0</v>
      </c>
      <c r="AI167" s="30">
        <f t="shared" si="135"/>
        <v>0</v>
      </c>
      <c r="AJ167" s="30">
        <f t="shared" si="135"/>
        <v>0</v>
      </c>
      <c r="AK167" s="30">
        <f t="shared" si="135"/>
        <v>0</v>
      </c>
      <c r="AL167" s="30">
        <f t="shared" si="135"/>
        <v>0</v>
      </c>
      <c r="AM167" s="30">
        <f t="shared" si="135"/>
        <v>0</v>
      </c>
      <c r="AN167" s="30">
        <f t="shared" si="135"/>
        <v>0</v>
      </c>
      <c r="AO167" s="30">
        <f t="shared" si="135"/>
        <v>0</v>
      </c>
      <c r="AP167" s="30">
        <f t="shared" si="135"/>
        <v>0</v>
      </c>
      <c r="AQ167" s="30">
        <f t="shared" si="135"/>
        <v>0</v>
      </c>
      <c r="AR167" s="30">
        <f t="shared" si="135"/>
        <v>0</v>
      </c>
      <c r="AS167" s="30">
        <f t="shared" si="135"/>
        <v>0</v>
      </c>
      <c r="AT167" s="30">
        <f t="shared" si="135"/>
        <v>0</v>
      </c>
      <c r="AU167" s="30">
        <f t="shared" si="135"/>
        <v>0</v>
      </c>
      <c r="AV167" s="30">
        <f t="shared" si="135"/>
        <v>0</v>
      </c>
      <c r="AW167" s="30">
        <f t="shared" si="135"/>
        <v>0</v>
      </c>
      <c r="AX167" s="30">
        <f t="shared" si="135"/>
        <v>0</v>
      </c>
      <c r="AY167" s="30">
        <f t="shared" si="135"/>
        <v>0</v>
      </c>
      <c r="AZ167" s="30">
        <f t="shared" si="135"/>
        <v>0</v>
      </c>
      <c r="BA167" s="30">
        <f t="shared" si="135"/>
        <v>0</v>
      </c>
      <c r="BB167" s="30">
        <f t="shared" si="135"/>
        <v>0</v>
      </c>
      <c r="BC167" s="30">
        <f t="shared" si="135"/>
        <v>0</v>
      </c>
      <c r="BD167" s="30">
        <f t="shared" si="135"/>
        <v>0</v>
      </c>
      <c r="BE167" s="30">
        <f t="shared" si="135"/>
        <v>0</v>
      </c>
      <c r="BF167" s="30">
        <f t="shared" si="135"/>
        <v>0</v>
      </c>
      <c r="BG167" s="30">
        <f t="shared" si="135"/>
        <v>0</v>
      </c>
      <c r="BH167" s="30">
        <f t="shared" si="135"/>
        <v>0</v>
      </c>
      <c r="BI167" s="30">
        <f t="shared" si="135"/>
        <v>0</v>
      </c>
      <c r="BJ167" s="30">
        <f t="shared" si="135"/>
        <v>0</v>
      </c>
      <c r="BK167" s="30">
        <f t="shared" si="135"/>
        <v>0</v>
      </c>
      <c r="BL167" s="30">
        <f t="shared" si="135"/>
        <v>0</v>
      </c>
      <c r="BM167" s="30">
        <f t="shared" si="135"/>
        <v>0</v>
      </c>
      <c r="BN167" s="30">
        <f t="shared" si="135"/>
        <v>0</v>
      </c>
      <c r="BO167" s="30">
        <f t="shared" si="135"/>
        <v>0</v>
      </c>
      <c r="BP167" s="30">
        <f t="shared" ref="BP167:CH170" si="136">IF(BP28=0,0,((BP10*0.5)+BO28-BP46)*BP83*BP132*BP$2)</f>
        <v>0</v>
      </c>
      <c r="BQ167" s="30">
        <f t="shared" si="136"/>
        <v>0</v>
      </c>
      <c r="BR167" s="30">
        <f t="shared" si="136"/>
        <v>0</v>
      </c>
      <c r="BS167" s="30">
        <f t="shared" si="136"/>
        <v>0</v>
      </c>
      <c r="BT167" s="30">
        <f t="shared" si="136"/>
        <v>0</v>
      </c>
      <c r="BU167" s="30">
        <f t="shared" si="136"/>
        <v>0</v>
      </c>
      <c r="BV167" s="30">
        <f t="shared" si="136"/>
        <v>0</v>
      </c>
      <c r="BW167" s="30">
        <f t="shared" si="136"/>
        <v>0</v>
      </c>
      <c r="BX167" s="30">
        <f t="shared" si="136"/>
        <v>0</v>
      </c>
      <c r="BY167" s="30">
        <f t="shared" si="136"/>
        <v>0</v>
      </c>
      <c r="BZ167" s="30">
        <f t="shared" si="136"/>
        <v>0</v>
      </c>
      <c r="CA167" s="30">
        <f t="shared" si="136"/>
        <v>0</v>
      </c>
      <c r="CB167" s="30">
        <f t="shared" si="136"/>
        <v>0</v>
      </c>
      <c r="CC167" s="30">
        <f t="shared" si="136"/>
        <v>0</v>
      </c>
      <c r="CD167" s="30">
        <f t="shared" si="136"/>
        <v>0</v>
      </c>
      <c r="CE167" s="30">
        <f t="shared" si="136"/>
        <v>0</v>
      </c>
      <c r="CF167" s="30">
        <f t="shared" si="136"/>
        <v>0</v>
      </c>
      <c r="CG167" s="30">
        <f t="shared" si="136"/>
        <v>0</v>
      </c>
      <c r="CH167" s="33">
        <f t="shared" si="136"/>
        <v>0</v>
      </c>
    </row>
    <row r="168" spans="1:86" hidden="1" x14ac:dyDescent="0.3">
      <c r="A168" s="569"/>
      <c r="B168" s="94" t="s">
        <v>3</v>
      </c>
      <c r="C168" s="30">
        <f t="shared" si="133"/>
        <v>0</v>
      </c>
      <c r="D168" s="30">
        <f t="shared" si="134"/>
        <v>0</v>
      </c>
      <c r="E168" s="30">
        <f t="shared" ref="E168:BP171" si="137">IF(E29=0,0,((E11*0.5)+D29-E47)*E84*E133*E$2)</f>
        <v>0</v>
      </c>
      <c r="F168" s="30">
        <f t="shared" si="137"/>
        <v>0</v>
      </c>
      <c r="G168" s="30">
        <f t="shared" si="137"/>
        <v>0</v>
      </c>
      <c r="H168" s="30">
        <f t="shared" si="137"/>
        <v>0</v>
      </c>
      <c r="I168" s="30">
        <f t="shared" si="137"/>
        <v>0</v>
      </c>
      <c r="J168" s="30">
        <f t="shared" si="137"/>
        <v>0</v>
      </c>
      <c r="K168" s="30">
        <f t="shared" si="137"/>
        <v>0</v>
      </c>
      <c r="L168" s="30">
        <f t="shared" si="137"/>
        <v>0</v>
      </c>
      <c r="M168" s="30">
        <f t="shared" si="137"/>
        <v>0</v>
      </c>
      <c r="N168" s="30">
        <f t="shared" si="137"/>
        <v>0</v>
      </c>
      <c r="O168" s="30">
        <f t="shared" si="137"/>
        <v>0</v>
      </c>
      <c r="P168" s="30">
        <f t="shared" si="137"/>
        <v>0</v>
      </c>
      <c r="Q168" s="30">
        <f t="shared" si="137"/>
        <v>0</v>
      </c>
      <c r="R168" s="30">
        <f t="shared" si="137"/>
        <v>0</v>
      </c>
      <c r="S168" s="30">
        <f t="shared" si="137"/>
        <v>0</v>
      </c>
      <c r="T168" s="30">
        <f t="shared" si="137"/>
        <v>0</v>
      </c>
      <c r="U168" s="30">
        <f t="shared" si="137"/>
        <v>0</v>
      </c>
      <c r="V168" s="30">
        <f t="shared" si="137"/>
        <v>0</v>
      </c>
      <c r="W168" s="30">
        <f t="shared" si="137"/>
        <v>0</v>
      </c>
      <c r="X168" s="30">
        <f t="shared" si="137"/>
        <v>0</v>
      </c>
      <c r="Y168" s="30">
        <f t="shared" si="137"/>
        <v>0</v>
      </c>
      <c r="Z168" s="30">
        <f t="shared" si="137"/>
        <v>0</v>
      </c>
      <c r="AA168" s="30">
        <f t="shared" si="137"/>
        <v>0</v>
      </c>
      <c r="AB168" s="30">
        <f t="shared" si="137"/>
        <v>0</v>
      </c>
      <c r="AC168" s="30">
        <f t="shared" si="137"/>
        <v>0</v>
      </c>
      <c r="AD168" s="30">
        <f t="shared" si="137"/>
        <v>0</v>
      </c>
      <c r="AE168" s="30">
        <f t="shared" si="137"/>
        <v>0</v>
      </c>
      <c r="AF168" s="30">
        <f t="shared" si="137"/>
        <v>0</v>
      </c>
      <c r="AG168" s="30">
        <f t="shared" si="137"/>
        <v>0</v>
      </c>
      <c r="AH168" s="30">
        <f t="shared" si="137"/>
        <v>0</v>
      </c>
      <c r="AI168" s="30">
        <f t="shared" si="137"/>
        <v>0</v>
      </c>
      <c r="AJ168" s="30">
        <f t="shared" si="137"/>
        <v>0</v>
      </c>
      <c r="AK168" s="30">
        <f t="shared" si="137"/>
        <v>0</v>
      </c>
      <c r="AL168" s="30">
        <f t="shared" si="137"/>
        <v>0</v>
      </c>
      <c r="AM168" s="30">
        <f t="shared" si="137"/>
        <v>0</v>
      </c>
      <c r="AN168" s="30">
        <f t="shared" si="137"/>
        <v>0</v>
      </c>
      <c r="AO168" s="30">
        <f t="shared" si="137"/>
        <v>0</v>
      </c>
      <c r="AP168" s="30">
        <f t="shared" si="137"/>
        <v>0</v>
      </c>
      <c r="AQ168" s="30">
        <f t="shared" si="137"/>
        <v>0</v>
      </c>
      <c r="AR168" s="30">
        <f t="shared" si="137"/>
        <v>0</v>
      </c>
      <c r="AS168" s="30">
        <f t="shared" si="137"/>
        <v>0</v>
      </c>
      <c r="AT168" s="30">
        <f t="shared" si="137"/>
        <v>0</v>
      </c>
      <c r="AU168" s="30">
        <f t="shared" si="137"/>
        <v>0</v>
      </c>
      <c r="AV168" s="30">
        <f t="shared" si="137"/>
        <v>0</v>
      </c>
      <c r="AW168" s="30">
        <f t="shared" si="137"/>
        <v>0</v>
      </c>
      <c r="AX168" s="30">
        <f t="shared" si="137"/>
        <v>0</v>
      </c>
      <c r="AY168" s="30">
        <f t="shared" si="137"/>
        <v>0</v>
      </c>
      <c r="AZ168" s="30">
        <f t="shared" si="137"/>
        <v>0</v>
      </c>
      <c r="BA168" s="30">
        <f t="shared" si="137"/>
        <v>0</v>
      </c>
      <c r="BB168" s="30">
        <f t="shared" si="137"/>
        <v>0</v>
      </c>
      <c r="BC168" s="30">
        <f t="shared" si="137"/>
        <v>0</v>
      </c>
      <c r="BD168" s="30">
        <f t="shared" si="137"/>
        <v>0</v>
      </c>
      <c r="BE168" s="30">
        <f t="shared" si="137"/>
        <v>0</v>
      </c>
      <c r="BF168" s="30">
        <f t="shared" si="137"/>
        <v>0</v>
      </c>
      <c r="BG168" s="30">
        <f t="shared" si="137"/>
        <v>0</v>
      </c>
      <c r="BH168" s="30">
        <f t="shared" si="137"/>
        <v>0</v>
      </c>
      <c r="BI168" s="30">
        <f t="shared" si="137"/>
        <v>0</v>
      </c>
      <c r="BJ168" s="30">
        <f t="shared" si="137"/>
        <v>0</v>
      </c>
      <c r="BK168" s="30">
        <f t="shared" si="137"/>
        <v>0</v>
      </c>
      <c r="BL168" s="30">
        <f t="shared" si="137"/>
        <v>0</v>
      </c>
      <c r="BM168" s="30">
        <f t="shared" si="137"/>
        <v>0</v>
      </c>
      <c r="BN168" s="30">
        <f t="shared" si="137"/>
        <v>0</v>
      </c>
      <c r="BO168" s="30">
        <f t="shared" si="137"/>
        <v>0</v>
      </c>
      <c r="BP168" s="30">
        <f t="shared" si="137"/>
        <v>0</v>
      </c>
      <c r="BQ168" s="30">
        <f t="shared" si="136"/>
        <v>0</v>
      </c>
      <c r="BR168" s="30">
        <f t="shared" si="136"/>
        <v>0</v>
      </c>
      <c r="BS168" s="30">
        <f t="shared" si="136"/>
        <v>0</v>
      </c>
      <c r="BT168" s="30">
        <f t="shared" si="136"/>
        <v>0</v>
      </c>
      <c r="BU168" s="30">
        <f t="shared" si="136"/>
        <v>0</v>
      </c>
      <c r="BV168" s="30">
        <f t="shared" si="136"/>
        <v>0</v>
      </c>
      <c r="BW168" s="30">
        <f t="shared" si="136"/>
        <v>0</v>
      </c>
      <c r="BX168" s="30">
        <f t="shared" si="136"/>
        <v>0</v>
      </c>
      <c r="BY168" s="30">
        <f t="shared" si="136"/>
        <v>0</v>
      </c>
      <c r="BZ168" s="30">
        <f t="shared" si="136"/>
        <v>0</v>
      </c>
      <c r="CA168" s="30">
        <f t="shared" si="136"/>
        <v>0</v>
      </c>
      <c r="CB168" s="30">
        <f t="shared" si="136"/>
        <v>0</v>
      </c>
      <c r="CC168" s="30">
        <f t="shared" si="136"/>
        <v>0</v>
      </c>
      <c r="CD168" s="30">
        <f t="shared" si="136"/>
        <v>0</v>
      </c>
      <c r="CE168" s="30">
        <f t="shared" si="136"/>
        <v>0</v>
      </c>
      <c r="CF168" s="30">
        <f t="shared" si="136"/>
        <v>0</v>
      </c>
      <c r="CG168" s="30">
        <f t="shared" si="136"/>
        <v>0</v>
      </c>
      <c r="CH168" s="33">
        <f t="shared" si="136"/>
        <v>0</v>
      </c>
    </row>
    <row r="169" spans="1:86" ht="15.75" hidden="1" customHeight="1" x14ac:dyDescent="0.3">
      <c r="A169" s="569"/>
      <c r="B169" s="94" t="s">
        <v>4</v>
      </c>
      <c r="C169" s="30">
        <f t="shared" si="133"/>
        <v>0</v>
      </c>
      <c r="D169" s="30">
        <f t="shared" si="134"/>
        <v>0</v>
      </c>
      <c r="E169" s="30">
        <f t="shared" si="137"/>
        <v>0</v>
      </c>
      <c r="F169" s="30">
        <f t="shared" si="137"/>
        <v>0</v>
      </c>
      <c r="G169" s="30">
        <f t="shared" si="137"/>
        <v>0</v>
      </c>
      <c r="H169" s="30">
        <f t="shared" si="137"/>
        <v>0</v>
      </c>
      <c r="I169" s="30">
        <f t="shared" si="137"/>
        <v>0</v>
      </c>
      <c r="J169" s="30">
        <f t="shared" si="137"/>
        <v>0</v>
      </c>
      <c r="K169" s="30">
        <f t="shared" si="137"/>
        <v>0</v>
      </c>
      <c r="L169" s="30">
        <f t="shared" si="137"/>
        <v>0</v>
      </c>
      <c r="M169" s="30">
        <f t="shared" si="137"/>
        <v>0</v>
      </c>
      <c r="N169" s="30">
        <f t="shared" si="137"/>
        <v>0</v>
      </c>
      <c r="O169" s="30">
        <f t="shared" si="137"/>
        <v>0</v>
      </c>
      <c r="P169" s="30">
        <f t="shared" si="137"/>
        <v>0</v>
      </c>
      <c r="Q169" s="30">
        <f t="shared" si="137"/>
        <v>0</v>
      </c>
      <c r="R169" s="30">
        <f t="shared" si="137"/>
        <v>0</v>
      </c>
      <c r="S169" s="30">
        <f t="shared" si="137"/>
        <v>0</v>
      </c>
      <c r="T169" s="30">
        <f t="shared" si="137"/>
        <v>0</v>
      </c>
      <c r="U169" s="30">
        <f t="shared" si="137"/>
        <v>0</v>
      </c>
      <c r="V169" s="30">
        <f t="shared" si="137"/>
        <v>0</v>
      </c>
      <c r="W169" s="30">
        <f t="shared" si="137"/>
        <v>0</v>
      </c>
      <c r="X169" s="30">
        <f t="shared" si="137"/>
        <v>0</v>
      </c>
      <c r="Y169" s="30">
        <f t="shared" si="137"/>
        <v>0</v>
      </c>
      <c r="Z169" s="30">
        <f t="shared" si="137"/>
        <v>0</v>
      </c>
      <c r="AA169" s="30">
        <f t="shared" si="137"/>
        <v>0</v>
      </c>
      <c r="AB169" s="30">
        <f t="shared" si="137"/>
        <v>0</v>
      </c>
      <c r="AC169" s="30">
        <f t="shared" si="137"/>
        <v>0</v>
      </c>
      <c r="AD169" s="30">
        <f t="shared" si="137"/>
        <v>0</v>
      </c>
      <c r="AE169" s="30">
        <f t="shared" si="137"/>
        <v>0</v>
      </c>
      <c r="AF169" s="30">
        <f t="shared" si="137"/>
        <v>0</v>
      </c>
      <c r="AG169" s="30">
        <f t="shared" si="137"/>
        <v>0</v>
      </c>
      <c r="AH169" s="30">
        <f t="shared" si="137"/>
        <v>0</v>
      </c>
      <c r="AI169" s="30">
        <f t="shared" si="137"/>
        <v>0</v>
      </c>
      <c r="AJ169" s="30">
        <f t="shared" si="137"/>
        <v>0</v>
      </c>
      <c r="AK169" s="30">
        <f t="shared" si="137"/>
        <v>0</v>
      </c>
      <c r="AL169" s="30">
        <f t="shared" si="137"/>
        <v>0</v>
      </c>
      <c r="AM169" s="30">
        <f t="shared" si="137"/>
        <v>0</v>
      </c>
      <c r="AN169" s="30">
        <f t="shared" si="137"/>
        <v>0</v>
      </c>
      <c r="AO169" s="30">
        <f t="shared" si="137"/>
        <v>0</v>
      </c>
      <c r="AP169" s="30">
        <f t="shared" si="137"/>
        <v>0</v>
      </c>
      <c r="AQ169" s="30">
        <f t="shared" si="137"/>
        <v>0</v>
      </c>
      <c r="AR169" s="30">
        <f t="shared" si="137"/>
        <v>0</v>
      </c>
      <c r="AS169" s="30">
        <f t="shared" si="137"/>
        <v>0</v>
      </c>
      <c r="AT169" s="30">
        <f t="shared" si="137"/>
        <v>0</v>
      </c>
      <c r="AU169" s="30">
        <f t="shared" si="137"/>
        <v>0</v>
      </c>
      <c r="AV169" s="30">
        <f t="shared" si="137"/>
        <v>0</v>
      </c>
      <c r="AW169" s="30">
        <f t="shared" si="137"/>
        <v>0</v>
      </c>
      <c r="AX169" s="30">
        <f t="shared" si="137"/>
        <v>0</v>
      </c>
      <c r="AY169" s="30">
        <f t="shared" si="137"/>
        <v>0</v>
      </c>
      <c r="AZ169" s="30">
        <f t="shared" si="137"/>
        <v>0</v>
      </c>
      <c r="BA169" s="30">
        <f t="shared" si="137"/>
        <v>0</v>
      </c>
      <c r="BB169" s="30">
        <f t="shared" si="137"/>
        <v>0</v>
      </c>
      <c r="BC169" s="30">
        <f t="shared" si="137"/>
        <v>0</v>
      </c>
      <c r="BD169" s="30">
        <f t="shared" si="137"/>
        <v>0</v>
      </c>
      <c r="BE169" s="30">
        <f t="shared" si="137"/>
        <v>0</v>
      </c>
      <c r="BF169" s="30">
        <f t="shared" si="137"/>
        <v>0</v>
      </c>
      <c r="BG169" s="30">
        <f t="shared" si="137"/>
        <v>0</v>
      </c>
      <c r="BH169" s="30">
        <f t="shared" si="137"/>
        <v>0</v>
      </c>
      <c r="BI169" s="30">
        <f t="shared" si="137"/>
        <v>0</v>
      </c>
      <c r="BJ169" s="30">
        <f t="shared" si="137"/>
        <v>0</v>
      </c>
      <c r="BK169" s="30">
        <f t="shared" si="137"/>
        <v>0</v>
      </c>
      <c r="BL169" s="30">
        <f t="shared" si="137"/>
        <v>0</v>
      </c>
      <c r="BM169" s="30">
        <f t="shared" si="137"/>
        <v>0</v>
      </c>
      <c r="BN169" s="30">
        <f t="shared" si="137"/>
        <v>0</v>
      </c>
      <c r="BO169" s="30">
        <f t="shared" si="137"/>
        <v>0</v>
      </c>
      <c r="BP169" s="30">
        <f t="shared" si="137"/>
        <v>0</v>
      </c>
      <c r="BQ169" s="30">
        <f t="shared" si="136"/>
        <v>0</v>
      </c>
      <c r="BR169" s="30">
        <f t="shared" si="136"/>
        <v>0</v>
      </c>
      <c r="BS169" s="30">
        <f t="shared" si="136"/>
        <v>0</v>
      </c>
      <c r="BT169" s="30">
        <f t="shared" si="136"/>
        <v>0</v>
      </c>
      <c r="BU169" s="30">
        <f t="shared" si="136"/>
        <v>0</v>
      </c>
      <c r="BV169" s="30">
        <f t="shared" si="136"/>
        <v>0</v>
      </c>
      <c r="BW169" s="30">
        <f t="shared" si="136"/>
        <v>0</v>
      </c>
      <c r="BX169" s="30">
        <f t="shared" si="136"/>
        <v>0</v>
      </c>
      <c r="BY169" s="30">
        <f t="shared" si="136"/>
        <v>0</v>
      </c>
      <c r="BZ169" s="30">
        <f t="shared" si="136"/>
        <v>0</v>
      </c>
      <c r="CA169" s="30">
        <f t="shared" si="136"/>
        <v>0</v>
      </c>
      <c r="CB169" s="30">
        <f t="shared" si="136"/>
        <v>0</v>
      </c>
      <c r="CC169" s="30">
        <f t="shared" si="136"/>
        <v>0</v>
      </c>
      <c r="CD169" s="30">
        <f t="shared" si="136"/>
        <v>0</v>
      </c>
      <c r="CE169" s="30">
        <f t="shared" si="136"/>
        <v>0</v>
      </c>
      <c r="CF169" s="30">
        <f t="shared" si="136"/>
        <v>0</v>
      </c>
      <c r="CG169" s="30">
        <f t="shared" si="136"/>
        <v>0</v>
      </c>
      <c r="CH169" s="33">
        <f t="shared" si="136"/>
        <v>0</v>
      </c>
    </row>
    <row r="170" spans="1:86" hidden="1" x14ac:dyDescent="0.3">
      <c r="A170" s="569"/>
      <c r="B170" s="94" t="s">
        <v>5</v>
      </c>
      <c r="C170" s="30">
        <f t="shared" si="133"/>
        <v>0</v>
      </c>
      <c r="D170" s="30">
        <f t="shared" si="134"/>
        <v>0</v>
      </c>
      <c r="E170" s="30">
        <f t="shared" si="137"/>
        <v>0</v>
      </c>
      <c r="F170" s="30">
        <f t="shared" si="137"/>
        <v>0</v>
      </c>
      <c r="G170" s="30">
        <f t="shared" si="137"/>
        <v>0</v>
      </c>
      <c r="H170" s="30">
        <f t="shared" si="137"/>
        <v>0</v>
      </c>
      <c r="I170" s="30">
        <f t="shared" si="137"/>
        <v>0</v>
      </c>
      <c r="J170" s="30">
        <f t="shared" si="137"/>
        <v>0</v>
      </c>
      <c r="K170" s="30">
        <f t="shared" si="137"/>
        <v>0</v>
      </c>
      <c r="L170" s="30">
        <f t="shared" si="137"/>
        <v>0</v>
      </c>
      <c r="M170" s="30">
        <f t="shared" si="137"/>
        <v>0</v>
      </c>
      <c r="N170" s="30">
        <f t="shared" si="137"/>
        <v>0</v>
      </c>
      <c r="O170" s="30">
        <f t="shared" si="137"/>
        <v>0</v>
      </c>
      <c r="P170" s="30">
        <f t="shared" si="137"/>
        <v>0</v>
      </c>
      <c r="Q170" s="30">
        <f t="shared" si="137"/>
        <v>0</v>
      </c>
      <c r="R170" s="30">
        <f t="shared" si="137"/>
        <v>0</v>
      </c>
      <c r="S170" s="30">
        <f t="shared" si="137"/>
        <v>0</v>
      </c>
      <c r="T170" s="30">
        <f t="shared" si="137"/>
        <v>0</v>
      </c>
      <c r="U170" s="30">
        <f t="shared" si="137"/>
        <v>0</v>
      </c>
      <c r="V170" s="30">
        <f t="shared" si="137"/>
        <v>0</v>
      </c>
      <c r="W170" s="30">
        <f t="shared" si="137"/>
        <v>0</v>
      </c>
      <c r="X170" s="30">
        <f t="shared" si="137"/>
        <v>0</v>
      </c>
      <c r="Y170" s="30">
        <f t="shared" si="137"/>
        <v>0</v>
      </c>
      <c r="Z170" s="30">
        <f t="shared" si="137"/>
        <v>0</v>
      </c>
      <c r="AA170" s="30">
        <f t="shared" si="137"/>
        <v>0</v>
      </c>
      <c r="AB170" s="30">
        <f t="shared" si="137"/>
        <v>0</v>
      </c>
      <c r="AC170" s="30">
        <f t="shared" si="137"/>
        <v>0</v>
      </c>
      <c r="AD170" s="30">
        <f t="shared" si="137"/>
        <v>0</v>
      </c>
      <c r="AE170" s="30">
        <f t="shared" si="137"/>
        <v>0</v>
      </c>
      <c r="AF170" s="30">
        <f t="shared" si="137"/>
        <v>0</v>
      </c>
      <c r="AG170" s="30">
        <f t="shared" si="137"/>
        <v>0</v>
      </c>
      <c r="AH170" s="30">
        <f t="shared" si="137"/>
        <v>0</v>
      </c>
      <c r="AI170" s="30">
        <f t="shared" si="137"/>
        <v>0</v>
      </c>
      <c r="AJ170" s="30">
        <f t="shared" si="137"/>
        <v>0</v>
      </c>
      <c r="AK170" s="30">
        <f t="shared" si="137"/>
        <v>0</v>
      </c>
      <c r="AL170" s="30">
        <f t="shared" si="137"/>
        <v>0</v>
      </c>
      <c r="AM170" s="30">
        <f t="shared" si="137"/>
        <v>0</v>
      </c>
      <c r="AN170" s="30">
        <f t="shared" si="137"/>
        <v>0</v>
      </c>
      <c r="AO170" s="30">
        <f t="shared" si="137"/>
        <v>0</v>
      </c>
      <c r="AP170" s="30">
        <f t="shared" si="137"/>
        <v>0</v>
      </c>
      <c r="AQ170" s="30">
        <f t="shared" si="137"/>
        <v>0</v>
      </c>
      <c r="AR170" s="30">
        <f t="shared" si="137"/>
        <v>0</v>
      </c>
      <c r="AS170" s="30">
        <f t="shared" si="137"/>
        <v>0</v>
      </c>
      <c r="AT170" s="30">
        <f t="shared" si="137"/>
        <v>0</v>
      </c>
      <c r="AU170" s="30">
        <f t="shared" si="137"/>
        <v>0</v>
      </c>
      <c r="AV170" s="30">
        <f t="shared" si="137"/>
        <v>0</v>
      </c>
      <c r="AW170" s="30">
        <f t="shared" si="137"/>
        <v>0</v>
      </c>
      <c r="AX170" s="30">
        <f t="shared" si="137"/>
        <v>0</v>
      </c>
      <c r="AY170" s="30">
        <f t="shared" si="137"/>
        <v>0</v>
      </c>
      <c r="AZ170" s="30">
        <f t="shared" si="137"/>
        <v>0</v>
      </c>
      <c r="BA170" s="30">
        <f t="shared" si="137"/>
        <v>0</v>
      </c>
      <c r="BB170" s="30">
        <f t="shared" si="137"/>
        <v>0</v>
      </c>
      <c r="BC170" s="30">
        <f t="shared" si="137"/>
        <v>0</v>
      </c>
      <c r="BD170" s="30">
        <f t="shared" si="137"/>
        <v>0</v>
      </c>
      <c r="BE170" s="30">
        <f t="shared" si="137"/>
        <v>0</v>
      </c>
      <c r="BF170" s="30">
        <f t="shared" si="137"/>
        <v>0</v>
      </c>
      <c r="BG170" s="30">
        <f t="shared" si="137"/>
        <v>0</v>
      </c>
      <c r="BH170" s="30">
        <f t="shared" si="137"/>
        <v>0</v>
      </c>
      <c r="BI170" s="30">
        <f t="shared" si="137"/>
        <v>0</v>
      </c>
      <c r="BJ170" s="30">
        <f t="shared" si="137"/>
        <v>0</v>
      </c>
      <c r="BK170" s="30">
        <f t="shared" si="137"/>
        <v>0</v>
      </c>
      <c r="BL170" s="30">
        <f t="shared" si="137"/>
        <v>0</v>
      </c>
      <c r="BM170" s="30">
        <f t="shared" si="137"/>
        <v>0</v>
      </c>
      <c r="BN170" s="30">
        <f t="shared" si="137"/>
        <v>0</v>
      </c>
      <c r="BO170" s="30">
        <f t="shared" si="137"/>
        <v>0</v>
      </c>
      <c r="BP170" s="30">
        <f t="shared" si="137"/>
        <v>0</v>
      </c>
      <c r="BQ170" s="30">
        <f t="shared" si="136"/>
        <v>0</v>
      </c>
      <c r="BR170" s="30">
        <f t="shared" si="136"/>
        <v>0</v>
      </c>
      <c r="BS170" s="30">
        <f t="shared" si="136"/>
        <v>0</v>
      </c>
      <c r="BT170" s="30">
        <f t="shared" si="136"/>
        <v>0</v>
      </c>
      <c r="BU170" s="30">
        <f t="shared" si="136"/>
        <v>0</v>
      </c>
      <c r="BV170" s="30">
        <f t="shared" si="136"/>
        <v>0</v>
      </c>
      <c r="BW170" s="30">
        <f t="shared" si="136"/>
        <v>0</v>
      </c>
      <c r="BX170" s="30">
        <f t="shared" si="136"/>
        <v>0</v>
      </c>
      <c r="BY170" s="30">
        <f t="shared" si="136"/>
        <v>0</v>
      </c>
      <c r="BZ170" s="30">
        <f t="shared" si="136"/>
        <v>0</v>
      </c>
      <c r="CA170" s="30">
        <f t="shared" si="136"/>
        <v>0</v>
      </c>
      <c r="CB170" s="30">
        <f t="shared" si="136"/>
        <v>0</v>
      </c>
      <c r="CC170" s="30">
        <f t="shared" si="136"/>
        <v>0</v>
      </c>
      <c r="CD170" s="30">
        <f t="shared" si="136"/>
        <v>0</v>
      </c>
      <c r="CE170" s="30">
        <f t="shared" si="136"/>
        <v>0</v>
      </c>
      <c r="CF170" s="30">
        <f t="shared" si="136"/>
        <v>0</v>
      </c>
      <c r="CG170" s="30">
        <f t="shared" si="136"/>
        <v>0</v>
      </c>
      <c r="CH170" s="33">
        <f t="shared" si="136"/>
        <v>0</v>
      </c>
    </row>
    <row r="171" spans="1:86" hidden="1" x14ac:dyDescent="0.3">
      <c r="A171" s="569"/>
      <c r="B171" s="94" t="s">
        <v>23</v>
      </c>
      <c r="C171" s="30">
        <f t="shared" si="133"/>
        <v>0</v>
      </c>
      <c r="D171" s="30">
        <f t="shared" si="134"/>
        <v>0</v>
      </c>
      <c r="E171" s="30">
        <f t="shared" si="137"/>
        <v>0</v>
      </c>
      <c r="F171" s="30">
        <f t="shared" si="137"/>
        <v>0</v>
      </c>
      <c r="G171" s="30">
        <f t="shared" si="137"/>
        <v>0</v>
      </c>
      <c r="H171" s="30">
        <f t="shared" si="137"/>
        <v>0</v>
      </c>
      <c r="I171" s="30">
        <f t="shared" si="137"/>
        <v>0</v>
      </c>
      <c r="J171" s="30">
        <f t="shared" si="137"/>
        <v>0</v>
      </c>
      <c r="K171" s="30">
        <f t="shared" si="137"/>
        <v>0</v>
      </c>
      <c r="L171" s="30">
        <f t="shared" si="137"/>
        <v>0</v>
      </c>
      <c r="M171" s="30">
        <f t="shared" si="137"/>
        <v>0</v>
      </c>
      <c r="N171" s="30">
        <f t="shared" si="137"/>
        <v>0</v>
      </c>
      <c r="O171" s="30">
        <f t="shared" si="137"/>
        <v>0</v>
      </c>
      <c r="P171" s="30">
        <f t="shared" si="137"/>
        <v>0</v>
      </c>
      <c r="Q171" s="30">
        <f t="shared" si="137"/>
        <v>0</v>
      </c>
      <c r="R171" s="30">
        <f t="shared" si="137"/>
        <v>0</v>
      </c>
      <c r="S171" s="30">
        <f t="shared" si="137"/>
        <v>0</v>
      </c>
      <c r="T171" s="30">
        <f t="shared" si="137"/>
        <v>0</v>
      </c>
      <c r="U171" s="30">
        <f t="shared" si="137"/>
        <v>0</v>
      </c>
      <c r="V171" s="30">
        <f t="shared" si="137"/>
        <v>0</v>
      </c>
      <c r="W171" s="30">
        <f t="shared" si="137"/>
        <v>0</v>
      </c>
      <c r="X171" s="30">
        <f t="shared" si="137"/>
        <v>0</v>
      </c>
      <c r="Y171" s="30">
        <f t="shared" si="137"/>
        <v>0</v>
      </c>
      <c r="Z171" s="30">
        <f t="shared" si="137"/>
        <v>0</v>
      </c>
      <c r="AA171" s="30">
        <f t="shared" si="137"/>
        <v>0</v>
      </c>
      <c r="AB171" s="30">
        <f t="shared" si="137"/>
        <v>0</v>
      </c>
      <c r="AC171" s="30">
        <f t="shared" si="137"/>
        <v>0</v>
      </c>
      <c r="AD171" s="30">
        <f t="shared" si="137"/>
        <v>0</v>
      </c>
      <c r="AE171" s="30">
        <f t="shared" si="137"/>
        <v>0</v>
      </c>
      <c r="AF171" s="30">
        <f t="shared" si="137"/>
        <v>0</v>
      </c>
      <c r="AG171" s="30">
        <f t="shared" si="137"/>
        <v>0</v>
      </c>
      <c r="AH171" s="30">
        <f t="shared" si="137"/>
        <v>0</v>
      </c>
      <c r="AI171" s="30">
        <f t="shared" si="137"/>
        <v>0</v>
      </c>
      <c r="AJ171" s="30">
        <f t="shared" si="137"/>
        <v>0</v>
      </c>
      <c r="AK171" s="30">
        <f t="shared" si="137"/>
        <v>0</v>
      </c>
      <c r="AL171" s="30">
        <f t="shared" si="137"/>
        <v>0</v>
      </c>
      <c r="AM171" s="30">
        <f t="shared" si="137"/>
        <v>0</v>
      </c>
      <c r="AN171" s="30">
        <f t="shared" si="137"/>
        <v>0</v>
      </c>
      <c r="AO171" s="30">
        <f t="shared" si="137"/>
        <v>0</v>
      </c>
      <c r="AP171" s="30">
        <f t="shared" si="137"/>
        <v>0</v>
      </c>
      <c r="AQ171" s="30">
        <f t="shared" si="137"/>
        <v>0</v>
      </c>
      <c r="AR171" s="30">
        <f t="shared" si="137"/>
        <v>0</v>
      </c>
      <c r="AS171" s="30">
        <f t="shared" si="137"/>
        <v>0</v>
      </c>
      <c r="AT171" s="30">
        <f t="shared" si="137"/>
        <v>0</v>
      </c>
      <c r="AU171" s="30">
        <f t="shared" si="137"/>
        <v>0</v>
      </c>
      <c r="AV171" s="30">
        <f t="shared" si="137"/>
        <v>0</v>
      </c>
      <c r="AW171" s="30">
        <f t="shared" si="137"/>
        <v>0</v>
      </c>
      <c r="AX171" s="30">
        <f t="shared" si="137"/>
        <v>0</v>
      </c>
      <c r="AY171" s="30">
        <f t="shared" si="137"/>
        <v>0</v>
      </c>
      <c r="AZ171" s="30">
        <f t="shared" si="137"/>
        <v>0</v>
      </c>
      <c r="BA171" s="30">
        <f t="shared" si="137"/>
        <v>0</v>
      </c>
      <c r="BB171" s="30">
        <f t="shared" si="137"/>
        <v>0</v>
      </c>
      <c r="BC171" s="30">
        <f t="shared" si="137"/>
        <v>0</v>
      </c>
      <c r="BD171" s="30">
        <f t="shared" si="137"/>
        <v>0</v>
      </c>
      <c r="BE171" s="30">
        <f t="shared" si="137"/>
        <v>0</v>
      </c>
      <c r="BF171" s="30">
        <f t="shared" si="137"/>
        <v>0</v>
      </c>
      <c r="BG171" s="30">
        <f t="shared" si="137"/>
        <v>0</v>
      </c>
      <c r="BH171" s="30">
        <f t="shared" si="137"/>
        <v>0</v>
      </c>
      <c r="BI171" s="30">
        <f t="shared" si="137"/>
        <v>0</v>
      </c>
      <c r="BJ171" s="30">
        <f t="shared" si="137"/>
        <v>0</v>
      </c>
      <c r="BK171" s="30">
        <f t="shared" si="137"/>
        <v>0</v>
      </c>
      <c r="BL171" s="30">
        <f t="shared" si="137"/>
        <v>0</v>
      </c>
      <c r="BM171" s="30">
        <f t="shared" si="137"/>
        <v>0</v>
      </c>
      <c r="BN171" s="30">
        <f t="shared" si="137"/>
        <v>0</v>
      </c>
      <c r="BO171" s="30">
        <f t="shared" si="137"/>
        <v>0</v>
      </c>
      <c r="BP171" s="30">
        <f t="shared" ref="BP171:CH174" si="138">IF(BP32=0,0,((BP14*0.5)+BO32-BP50)*BP87*BP136*BP$2)</f>
        <v>0</v>
      </c>
      <c r="BQ171" s="30">
        <f t="shared" si="138"/>
        <v>0</v>
      </c>
      <c r="BR171" s="30">
        <f t="shared" si="138"/>
        <v>0</v>
      </c>
      <c r="BS171" s="30">
        <f t="shared" si="138"/>
        <v>0</v>
      </c>
      <c r="BT171" s="30">
        <f t="shared" si="138"/>
        <v>0</v>
      </c>
      <c r="BU171" s="30">
        <f t="shared" si="138"/>
        <v>0</v>
      </c>
      <c r="BV171" s="30">
        <f t="shared" si="138"/>
        <v>0</v>
      </c>
      <c r="BW171" s="30">
        <f t="shared" si="138"/>
        <v>0</v>
      </c>
      <c r="BX171" s="30">
        <f t="shared" si="138"/>
        <v>0</v>
      </c>
      <c r="BY171" s="30">
        <f t="shared" si="138"/>
        <v>0</v>
      </c>
      <c r="BZ171" s="30">
        <f t="shared" si="138"/>
        <v>0</v>
      </c>
      <c r="CA171" s="30">
        <f t="shared" si="138"/>
        <v>0</v>
      </c>
      <c r="CB171" s="30">
        <f t="shared" si="138"/>
        <v>0</v>
      </c>
      <c r="CC171" s="30">
        <f t="shared" si="138"/>
        <v>0</v>
      </c>
      <c r="CD171" s="30">
        <f t="shared" si="138"/>
        <v>0</v>
      </c>
      <c r="CE171" s="30">
        <f t="shared" si="138"/>
        <v>0</v>
      </c>
      <c r="CF171" s="30">
        <f t="shared" si="138"/>
        <v>0</v>
      </c>
      <c r="CG171" s="30">
        <f t="shared" si="138"/>
        <v>0</v>
      </c>
      <c r="CH171" s="33">
        <f t="shared" si="138"/>
        <v>0</v>
      </c>
    </row>
    <row r="172" spans="1:86" hidden="1" x14ac:dyDescent="0.3">
      <c r="A172" s="569"/>
      <c r="B172" s="94" t="s">
        <v>24</v>
      </c>
      <c r="C172" s="30">
        <f t="shared" si="133"/>
        <v>0</v>
      </c>
      <c r="D172" s="30">
        <f t="shared" si="134"/>
        <v>0</v>
      </c>
      <c r="E172" s="30">
        <f t="shared" ref="E172:BP174" si="139">IF(E33=0,0,((E15*0.5)+D33-E51)*E88*E137*E$2)</f>
        <v>0</v>
      </c>
      <c r="F172" s="30">
        <f t="shared" si="139"/>
        <v>0</v>
      </c>
      <c r="G172" s="30">
        <f t="shared" si="139"/>
        <v>0</v>
      </c>
      <c r="H172" s="30">
        <f t="shared" si="139"/>
        <v>0</v>
      </c>
      <c r="I172" s="30">
        <f t="shared" si="139"/>
        <v>0</v>
      </c>
      <c r="J172" s="30">
        <f t="shared" si="139"/>
        <v>0</v>
      </c>
      <c r="K172" s="30">
        <f t="shared" si="139"/>
        <v>0</v>
      </c>
      <c r="L172" s="30">
        <f t="shared" si="139"/>
        <v>0</v>
      </c>
      <c r="M172" s="30">
        <f t="shared" si="139"/>
        <v>0</v>
      </c>
      <c r="N172" s="30">
        <f t="shared" si="139"/>
        <v>0</v>
      </c>
      <c r="O172" s="30">
        <f t="shared" si="139"/>
        <v>0</v>
      </c>
      <c r="P172" s="30">
        <f t="shared" si="139"/>
        <v>0</v>
      </c>
      <c r="Q172" s="30">
        <f t="shared" si="139"/>
        <v>0</v>
      </c>
      <c r="R172" s="30">
        <f t="shared" si="139"/>
        <v>0</v>
      </c>
      <c r="S172" s="30">
        <f t="shared" si="139"/>
        <v>0</v>
      </c>
      <c r="T172" s="30">
        <f t="shared" si="139"/>
        <v>0</v>
      </c>
      <c r="U172" s="30">
        <f t="shared" si="139"/>
        <v>0</v>
      </c>
      <c r="V172" s="30">
        <f t="shared" si="139"/>
        <v>0</v>
      </c>
      <c r="W172" s="30">
        <f t="shared" si="139"/>
        <v>0</v>
      </c>
      <c r="X172" s="30">
        <f t="shared" si="139"/>
        <v>0</v>
      </c>
      <c r="Y172" s="30">
        <f t="shared" si="139"/>
        <v>0</v>
      </c>
      <c r="Z172" s="30">
        <f t="shared" si="139"/>
        <v>0</v>
      </c>
      <c r="AA172" s="30">
        <f t="shared" si="139"/>
        <v>0</v>
      </c>
      <c r="AB172" s="30">
        <f t="shared" si="139"/>
        <v>0</v>
      </c>
      <c r="AC172" s="30">
        <f t="shared" si="139"/>
        <v>0</v>
      </c>
      <c r="AD172" s="30">
        <f t="shared" si="139"/>
        <v>0</v>
      </c>
      <c r="AE172" s="30">
        <f t="shared" si="139"/>
        <v>0</v>
      </c>
      <c r="AF172" s="30">
        <f t="shared" si="139"/>
        <v>0</v>
      </c>
      <c r="AG172" s="30">
        <f t="shared" si="139"/>
        <v>0</v>
      </c>
      <c r="AH172" s="30">
        <f t="shared" si="139"/>
        <v>0</v>
      </c>
      <c r="AI172" s="30">
        <f t="shared" si="139"/>
        <v>0</v>
      </c>
      <c r="AJ172" s="30">
        <f t="shared" si="139"/>
        <v>0</v>
      </c>
      <c r="AK172" s="30">
        <f t="shared" si="139"/>
        <v>0</v>
      </c>
      <c r="AL172" s="30">
        <f t="shared" si="139"/>
        <v>0</v>
      </c>
      <c r="AM172" s="30">
        <f t="shared" si="139"/>
        <v>0</v>
      </c>
      <c r="AN172" s="30">
        <f t="shared" si="139"/>
        <v>0</v>
      </c>
      <c r="AO172" s="30">
        <f t="shared" si="139"/>
        <v>0</v>
      </c>
      <c r="AP172" s="30">
        <f t="shared" si="139"/>
        <v>0</v>
      </c>
      <c r="AQ172" s="30">
        <f t="shared" si="139"/>
        <v>0</v>
      </c>
      <c r="AR172" s="30">
        <f t="shared" si="139"/>
        <v>0</v>
      </c>
      <c r="AS172" s="30">
        <f t="shared" si="139"/>
        <v>0</v>
      </c>
      <c r="AT172" s="30">
        <f t="shared" si="139"/>
        <v>0</v>
      </c>
      <c r="AU172" s="30">
        <f t="shared" si="139"/>
        <v>0</v>
      </c>
      <c r="AV172" s="30">
        <f t="shared" si="139"/>
        <v>0</v>
      </c>
      <c r="AW172" s="30">
        <f t="shared" si="139"/>
        <v>0</v>
      </c>
      <c r="AX172" s="30">
        <f t="shared" si="139"/>
        <v>0</v>
      </c>
      <c r="AY172" s="30">
        <f t="shared" si="139"/>
        <v>0</v>
      </c>
      <c r="AZ172" s="30">
        <f t="shared" si="139"/>
        <v>0</v>
      </c>
      <c r="BA172" s="30">
        <f t="shared" si="139"/>
        <v>0</v>
      </c>
      <c r="BB172" s="30">
        <f t="shared" si="139"/>
        <v>0</v>
      </c>
      <c r="BC172" s="30">
        <f t="shared" si="139"/>
        <v>0</v>
      </c>
      <c r="BD172" s="30">
        <f t="shared" si="139"/>
        <v>0</v>
      </c>
      <c r="BE172" s="30">
        <f t="shared" si="139"/>
        <v>0</v>
      </c>
      <c r="BF172" s="30">
        <f t="shared" si="139"/>
        <v>0</v>
      </c>
      <c r="BG172" s="30">
        <f t="shared" si="139"/>
        <v>0</v>
      </c>
      <c r="BH172" s="30">
        <f t="shared" si="139"/>
        <v>0</v>
      </c>
      <c r="BI172" s="30">
        <f t="shared" si="139"/>
        <v>0</v>
      </c>
      <c r="BJ172" s="30">
        <f t="shared" si="139"/>
        <v>0</v>
      </c>
      <c r="BK172" s="30">
        <f t="shared" si="139"/>
        <v>0</v>
      </c>
      <c r="BL172" s="30">
        <f t="shared" si="139"/>
        <v>0</v>
      </c>
      <c r="BM172" s="30">
        <f t="shared" si="139"/>
        <v>0</v>
      </c>
      <c r="BN172" s="30">
        <f t="shared" si="139"/>
        <v>0</v>
      </c>
      <c r="BO172" s="30">
        <f t="shared" si="139"/>
        <v>0</v>
      </c>
      <c r="BP172" s="30">
        <f t="shared" si="139"/>
        <v>0</v>
      </c>
      <c r="BQ172" s="30">
        <f t="shared" si="138"/>
        <v>0</v>
      </c>
      <c r="BR172" s="30">
        <f t="shared" si="138"/>
        <v>0</v>
      </c>
      <c r="BS172" s="30">
        <f t="shared" si="138"/>
        <v>0</v>
      </c>
      <c r="BT172" s="30">
        <f t="shared" si="138"/>
        <v>0</v>
      </c>
      <c r="BU172" s="30">
        <f t="shared" si="138"/>
        <v>0</v>
      </c>
      <c r="BV172" s="30">
        <f t="shared" si="138"/>
        <v>0</v>
      </c>
      <c r="BW172" s="30">
        <f t="shared" si="138"/>
        <v>0</v>
      </c>
      <c r="BX172" s="30">
        <f t="shared" si="138"/>
        <v>0</v>
      </c>
      <c r="BY172" s="30">
        <f t="shared" si="138"/>
        <v>0</v>
      </c>
      <c r="BZ172" s="30">
        <f t="shared" si="138"/>
        <v>0</v>
      </c>
      <c r="CA172" s="30">
        <f t="shared" si="138"/>
        <v>0</v>
      </c>
      <c r="CB172" s="30">
        <f t="shared" si="138"/>
        <v>0</v>
      </c>
      <c r="CC172" s="30">
        <f t="shared" si="138"/>
        <v>0</v>
      </c>
      <c r="CD172" s="30">
        <f t="shared" si="138"/>
        <v>0</v>
      </c>
      <c r="CE172" s="30">
        <f t="shared" si="138"/>
        <v>0</v>
      </c>
      <c r="CF172" s="30">
        <f t="shared" si="138"/>
        <v>0</v>
      </c>
      <c r="CG172" s="30">
        <f t="shared" si="138"/>
        <v>0</v>
      </c>
      <c r="CH172" s="33">
        <f t="shared" si="138"/>
        <v>0</v>
      </c>
    </row>
    <row r="173" spans="1:86" ht="15.75" hidden="1" customHeight="1" x14ac:dyDescent="0.3">
      <c r="A173" s="569"/>
      <c r="B173" s="94" t="s">
        <v>7</v>
      </c>
      <c r="C173" s="30">
        <f t="shared" si="133"/>
        <v>0</v>
      </c>
      <c r="D173" s="30">
        <f t="shared" si="134"/>
        <v>0</v>
      </c>
      <c r="E173" s="30">
        <f t="shared" si="139"/>
        <v>0</v>
      </c>
      <c r="F173" s="30">
        <f t="shared" si="139"/>
        <v>0</v>
      </c>
      <c r="G173" s="30">
        <f t="shared" si="139"/>
        <v>0</v>
      </c>
      <c r="H173" s="30">
        <f t="shared" si="139"/>
        <v>0</v>
      </c>
      <c r="I173" s="30">
        <f t="shared" si="139"/>
        <v>0</v>
      </c>
      <c r="J173" s="30">
        <f t="shared" si="139"/>
        <v>0</v>
      </c>
      <c r="K173" s="30">
        <f t="shared" si="139"/>
        <v>0</v>
      </c>
      <c r="L173" s="30">
        <f t="shared" si="139"/>
        <v>0</v>
      </c>
      <c r="M173" s="30">
        <f t="shared" si="139"/>
        <v>0</v>
      </c>
      <c r="N173" s="30">
        <f t="shared" si="139"/>
        <v>0</v>
      </c>
      <c r="O173" s="30">
        <f t="shared" si="139"/>
        <v>0</v>
      </c>
      <c r="P173" s="30">
        <f t="shared" si="139"/>
        <v>0</v>
      </c>
      <c r="Q173" s="30">
        <f t="shared" si="139"/>
        <v>0</v>
      </c>
      <c r="R173" s="30">
        <f t="shared" si="139"/>
        <v>0</v>
      </c>
      <c r="S173" s="30">
        <f t="shared" si="139"/>
        <v>0</v>
      </c>
      <c r="T173" s="30">
        <f t="shared" si="139"/>
        <v>0</v>
      </c>
      <c r="U173" s="30">
        <f t="shared" si="139"/>
        <v>0</v>
      </c>
      <c r="V173" s="30">
        <f t="shared" si="139"/>
        <v>0</v>
      </c>
      <c r="W173" s="30">
        <f t="shared" si="139"/>
        <v>0</v>
      </c>
      <c r="X173" s="30">
        <f t="shared" si="139"/>
        <v>0</v>
      </c>
      <c r="Y173" s="30">
        <f t="shared" si="139"/>
        <v>0</v>
      </c>
      <c r="Z173" s="30">
        <f t="shared" si="139"/>
        <v>0</v>
      </c>
      <c r="AA173" s="30">
        <f t="shared" si="139"/>
        <v>0</v>
      </c>
      <c r="AB173" s="30">
        <f t="shared" si="139"/>
        <v>0</v>
      </c>
      <c r="AC173" s="30">
        <f t="shared" si="139"/>
        <v>0</v>
      </c>
      <c r="AD173" s="30">
        <f t="shared" si="139"/>
        <v>0</v>
      </c>
      <c r="AE173" s="30">
        <f t="shared" si="139"/>
        <v>0</v>
      </c>
      <c r="AF173" s="30">
        <f t="shared" si="139"/>
        <v>0</v>
      </c>
      <c r="AG173" s="30">
        <f t="shared" si="139"/>
        <v>0</v>
      </c>
      <c r="AH173" s="30">
        <f t="shared" si="139"/>
        <v>0</v>
      </c>
      <c r="AI173" s="30">
        <f t="shared" si="139"/>
        <v>0</v>
      </c>
      <c r="AJ173" s="30">
        <f t="shared" si="139"/>
        <v>0</v>
      </c>
      <c r="AK173" s="30">
        <f t="shared" si="139"/>
        <v>0</v>
      </c>
      <c r="AL173" s="30">
        <f t="shared" si="139"/>
        <v>0</v>
      </c>
      <c r="AM173" s="30">
        <f t="shared" si="139"/>
        <v>0</v>
      </c>
      <c r="AN173" s="30">
        <f t="shared" si="139"/>
        <v>0</v>
      </c>
      <c r="AO173" s="30">
        <f t="shared" si="139"/>
        <v>0</v>
      </c>
      <c r="AP173" s="30">
        <f t="shared" si="139"/>
        <v>0</v>
      </c>
      <c r="AQ173" s="30">
        <f t="shared" si="139"/>
        <v>0</v>
      </c>
      <c r="AR173" s="30">
        <f t="shared" si="139"/>
        <v>0</v>
      </c>
      <c r="AS173" s="30">
        <f t="shared" si="139"/>
        <v>0</v>
      </c>
      <c r="AT173" s="30">
        <f t="shared" si="139"/>
        <v>0</v>
      </c>
      <c r="AU173" s="30">
        <f t="shared" si="139"/>
        <v>0</v>
      </c>
      <c r="AV173" s="30">
        <f t="shared" si="139"/>
        <v>0</v>
      </c>
      <c r="AW173" s="30">
        <f t="shared" si="139"/>
        <v>0</v>
      </c>
      <c r="AX173" s="30">
        <f t="shared" si="139"/>
        <v>0</v>
      </c>
      <c r="AY173" s="30">
        <f t="shared" si="139"/>
        <v>0</v>
      </c>
      <c r="AZ173" s="30">
        <f t="shared" si="139"/>
        <v>0</v>
      </c>
      <c r="BA173" s="30">
        <f t="shared" si="139"/>
        <v>0</v>
      </c>
      <c r="BB173" s="30">
        <f t="shared" si="139"/>
        <v>0</v>
      </c>
      <c r="BC173" s="30">
        <f t="shared" si="139"/>
        <v>0</v>
      </c>
      <c r="BD173" s="30">
        <f t="shared" si="139"/>
        <v>0</v>
      </c>
      <c r="BE173" s="30">
        <f t="shared" si="139"/>
        <v>0</v>
      </c>
      <c r="BF173" s="30">
        <f t="shared" si="139"/>
        <v>0</v>
      </c>
      <c r="BG173" s="30">
        <f t="shared" si="139"/>
        <v>0</v>
      </c>
      <c r="BH173" s="30">
        <f t="shared" si="139"/>
        <v>0</v>
      </c>
      <c r="BI173" s="30">
        <f t="shared" si="139"/>
        <v>0</v>
      </c>
      <c r="BJ173" s="30">
        <f t="shared" si="139"/>
        <v>0</v>
      </c>
      <c r="BK173" s="30">
        <f t="shared" si="139"/>
        <v>0</v>
      </c>
      <c r="BL173" s="30">
        <f t="shared" si="139"/>
        <v>0</v>
      </c>
      <c r="BM173" s="30">
        <f t="shared" si="139"/>
        <v>0</v>
      </c>
      <c r="BN173" s="30">
        <f t="shared" si="139"/>
        <v>0</v>
      </c>
      <c r="BO173" s="30">
        <f t="shared" si="139"/>
        <v>0</v>
      </c>
      <c r="BP173" s="30">
        <f t="shared" si="139"/>
        <v>0</v>
      </c>
      <c r="BQ173" s="30">
        <f t="shared" si="138"/>
        <v>0</v>
      </c>
      <c r="BR173" s="30">
        <f t="shared" si="138"/>
        <v>0</v>
      </c>
      <c r="BS173" s="30">
        <f t="shared" si="138"/>
        <v>0</v>
      </c>
      <c r="BT173" s="30">
        <f t="shared" si="138"/>
        <v>0</v>
      </c>
      <c r="BU173" s="30">
        <f t="shared" si="138"/>
        <v>0</v>
      </c>
      <c r="BV173" s="30">
        <f t="shared" si="138"/>
        <v>0</v>
      </c>
      <c r="BW173" s="30">
        <f t="shared" si="138"/>
        <v>0</v>
      </c>
      <c r="BX173" s="30">
        <f t="shared" si="138"/>
        <v>0</v>
      </c>
      <c r="BY173" s="30">
        <f t="shared" si="138"/>
        <v>0</v>
      </c>
      <c r="BZ173" s="30">
        <f t="shared" si="138"/>
        <v>0</v>
      </c>
      <c r="CA173" s="30">
        <f t="shared" si="138"/>
        <v>0</v>
      </c>
      <c r="CB173" s="30">
        <f t="shared" si="138"/>
        <v>0</v>
      </c>
      <c r="CC173" s="30">
        <f t="shared" si="138"/>
        <v>0</v>
      </c>
      <c r="CD173" s="30">
        <f t="shared" si="138"/>
        <v>0</v>
      </c>
      <c r="CE173" s="30">
        <f t="shared" si="138"/>
        <v>0</v>
      </c>
      <c r="CF173" s="30">
        <f t="shared" si="138"/>
        <v>0</v>
      </c>
      <c r="CG173" s="30">
        <f t="shared" si="138"/>
        <v>0</v>
      </c>
      <c r="CH173" s="33">
        <f t="shared" si="138"/>
        <v>0</v>
      </c>
    </row>
    <row r="174" spans="1:86" ht="15.75" hidden="1" customHeight="1" x14ac:dyDescent="0.3">
      <c r="A174" s="569"/>
      <c r="B174" s="94" t="s">
        <v>8</v>
      </c>
      <c r="C174" s="30">
        <f t="shared" si="133"/>
        <v>0</v>
      </c>
      <c r="D174" s="30">
        <f t="shared" si="134"/>
        <v>0</v>
      </c>
      <c r="E174" s="30">
        <f t="shared" si="139"/>
        <v>0</v>
      </c>
      <c r="F174" s="30">
        <f t="shared" si="139"/>
        <v>0</v>
      </c>
      <c r="G174" s="30">
        <f t="shared" si="139"/>
        <v>0</v>
      </c>
      <c r="H174" s="30">
        <f t="shared" si="139"/>
        <v>0</v>
      </c>
      <c r="I174" s="30">
        <f t="shared" si="139"/>
        <v>0</v>
      </c>
      <c r="J174" s="30">
        <f t="shared" si="139"/>
        <v>0</v>
      </c>
      <c r="K174" s="30">
        <f t="shared" si="139"/>
        <v>0</v>
      </c>
      <c r="L174" s="30">
        <f t="shared" si="139"/>
        <v>0</v>
      </c>
      <c r="M174" s="30">
        <f t="shared" si="139"/>
        <v>0</v>
      </c>
      <c r="N174" s="30">
        <f t="shared" si="139"/>
        <v>0</v>
      </c>
      <c r="O174" s="30">
        <f t="shared" si="139"/>
        <v>0</v>
      </c>
      <c r="P174" s="30">
        <f t="shared" si="139"/>
        <v>0</v>
      </c>
      <c r="Q174" s="30">
        <f t="shared" si="139"/>
        <v>0</v>
      </c>
      <c r="R174" s="30">
        <f t="shared" si="139"/>
        <v>0</v>
      </c>
      <c r="S174" s="30">
        <f t="shared" si="139"/>
        <v>0</v>
      </c>
      <c r="T174" s="30">
        <f t="shared" si="139"/>
        <v>0</v>
      </c>
      <c r="U174" s="30">
        <f t="shared" si="139"/>
        <v>0</v>
      </c>
      <c r="V174" s="30">
        <f t="shared" si="139"/>
        <v>0</v>
      </c>
      <c r="W174" s="30">
        <f t="shared" si="139"/>
        <v>0</v>
      </c>
      <c r="X174" s="30">
        <f t="shared" si="139"/>
        <v>0</v>
      </c>
      <c r="Y174" s="30">
        <f t="shared" si="139"/>
        <v>0</v>
      </c>
      <c r="Z174" s="30">
        <f t="shared" si="139"/>
        <v>0</v>
      </c>
      <c r="AA174" s="30">
        <f t="shared" si="139"/>
        <v>0</v>
      </c>
      <c r="AB174" s="30">
        <f t="shared" si="139"/>
        <v>0</v>
      </c>
      <c r="AC174" s="30">
        <f t="shared" si="139"/>
        <v>0</v>
      </c>
      <c r="AD174" s="30">
        <f t="shared" si="139"/>
        <v>0</v>
      </c>
      <c r="AE174" s="30">
        <f t="shared" si="139"/>
        <v>0</v>
      </c>
      <c r="AF174" s="30">
        <f t="shared" si="139"/>
        <v>0</v>
      </c>
      <c r="AG174" s="30">
        <f t="shared" si="139"/>
        <v>0</v>
      </c>
      <c r="AH174" s="30">
        <f t="shared" si="139"/>
        <v>0</v>
      </c>
      <c r="AI174" s="30">
        <f t="shared" si="139"/>
        <v>0</v>
      </c>
      <c r="AJ174" s="30">
        <f t="shared" si="139"/>
        <v>0</v>
      </c>
      <c r="AK174" s="30">
        <f t="shared" si="139"/>
        <v>0</v>
      </c>
      <c r="AL174" s="30">
        <f t="shared" si="139"/>
        <v>0</v>
      </c>
      <c r="AM174" s="30">
        <f t="shared" si="139"/>
        <v>0</v>
      </c>
      <c r="AN174" s="30">
        <f t="shared" si="139"/>
        <v>0</v>
      </c>
      <c r="AO174" s="30">
        <f t="shared" si="139"/>
        <v>0</v>
      </c>
      <c r="AP174" s="30">
        <f t="shared" si="139"/>
        <v>0</v>
      </c>
      <c r="AQ174" s="30">
        <f t="shared" si="139"/>
        <v>0</v>
      </c>
      <c r="AR174" s="30">
        <f t="shared" si="139"/>
        <v>0</v>
      </c>
      <c r="AS174" s="30">
        <f t="shared" si="139"/>
        <v>0</v>
      </c>
      <c r="AT174" s="30">
        <f t="shared" si="139"/>
        <v>0</v>
      </c>
      <c r="AU174" s="30">
        <f t="shared" si="139"/>
        <v>0</v>
      </c>
      <c r="AV174" s="30">
        <f t="shared" si="139"/>
        <v>0</v>
      </c>
      <c r="AW174" s="30">
        <f t="shared" si="139"/>
        <v>0</v>
      </c>
      <c r="AX174" s="30">
        <f t="shared" si="139"/>
        <v>0</v>
      </c>
      <c r="AY174" s="30">
        <f t="shared" si="139"/>
        <v>0</v>
      </c>
      <c r="AZ174" s="30">
        <f t="shared" si="139"/>
        <v>0</v>
      </c>
      <c r="BA174" s="30">
        <f t="shared" si="139"/>
        <v>0</v>
      </c>
      <c r="BB174" s="30">
        <f t="shared" si="139"/>
        <v>0</v>
      </c>
      <c r="BC174" s="30">
        <f t="shared" si="139"/>
        <v>0</v>
      </c>
      <c r="BD174" s="30">
        <f t="shared" si="139"/>
        <v>0</v>
      </c>
      <c r="BE174" s="30">
        <f t="shared" si="139"/>
        <v>0</v>
      </c>
      <c r="BF174" s="30">
        <f t="shared" si="139"/>
        <v>0</v>
      </c>
      <c r="BG174" s="30">
        <f t="shared" si="139"/>
        <v>0</v>
      </c>
      <c r="BH174" s="30">
        <f t="shared" si="139"/>
        <v>0</v>
      </c>
      <c r="BI174" s="30">
        <f t="shared" si="139"/>
        <v>0</v>
      </c>
      <c r="BJ174" s="30">
        <f t="shared" si="139"/>
        <v>0</v>
      </c>
      <c r="BK174" s="30">
        <f t="shared" si="139"/>
        <v>0</v>
      </c>
      <c r="BL174" s="30">
        <f t="shared" si="139"/>
        <v>0</v>
      </c>
      <c r="BM174" s="30">
        <f t="shared" si="139"/>
        <v>0</v>
      </c>
      <c r="BN174" s="30">
        <f t="shared" si="139"/>
        <v>0</v>
      </c>
      <c r="BO174" s="30">
        <f t="shared" si="139"/>
        <v>0</v>
      </c>
      <c r="BP174" s="30">
        <f t="shared" si="139"/>
        <v>0</v>
      </c>
      <c r="BQ174" s="30">
        <f t="shared" si="138"/>
        <v>0</v>
      </c>
      <c r="BR174" s="30">
        <f t="shared" si="138"/>
        <v>0</v>
      </c>
      <c r="BS174" s="30">
        <f t="shared" si="138"/>
        <v>0</v>
      </c>
      <c r="BT174" s="30">
        <f t="shared" si="138"/>
        <v>0</v>
      </c>
      <c r="BU174" s="30">
        <f t="shared" si="138"/>
        <v>0</v>
      </c>
      <c r="BV174" s="30">
        <f t="shared" si="138"/>
        <v>0</v>
      </c>
      <c r="BW174" s="30">
        <f t="shared" si="138"/>
        <v>0</v>
      </c>
      <c r="BX174" s="30">
        <f t="shared" si="138"/>
        <v>0</v>
      </c>
      <c r="BY174" s="30">
        <f t="shared" si="138"/>
        <v>0</v>
      </c>
      <c r="BZ174" s="30">
        <f t="shared" si="138"/>
        <v>0</v>
      </c>
      <c r="CA174" s="30">
        <f t="shared" si="138"/>
        <v>0</v>
      </c>
      <c r="CB174" s="30">
        <f t="shared" si="138"/>
        <v>0</v>
      </c>
      <c r="CC174" s="30">
        <f t="shared" si="138"/>
        <v>0</v>
      </c>
      <c r="CD174" s="30">
        <f t="shared" si="138"/>
        <v>0</v>
      </c>
      <c r="CE174" s="30">
        <f t="shared" si="138"/>
        <v>0</v>
      </c>
      <c r="CF174" s="30">
        <f t="shared" si="138"/>
        <v>0</v>
      </c>
      <c r="CG174" s="30">
        <f t="shared" si="138"/>
        <v>0</v>
      </c>
      <c r="CH174" s="33">
        <f t="shared" si="138"/>
        <v>0</v>
      </c>
    </row>
    <row r="175" spans="1:86" ht="15.75" hidden="1" customHeight="1" x14ac:dyDescent="0.3">
      <c r="A175" s="569"/>
      <c r="B175" s="14"/>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12"/>
    </row>
    <row r="176" spans="1:86" ht="15.75" hidden="1" customHeight="1" x14ac:dyDescent="0.3">
      <c r="A176" s="569"/>
      <c r="B176" s="285" t="s">
        <v>26</v>
      </c>
      <c r="C176" s="30">
        <f>SUM(C162:C175)</f>
        <v>0</v>
      </c>
      <c r="D176" s="30">
        <f>SUM(D162:D175)</f>
        <v>0</v>
      </c>
      <c r="E176" s="30">
        <f t="shared" ref="E176:BP176" si="140">SUM(E162:E175)</f>
        <v>0</v>
      </c>
      <c r="F176" s="30">
        <f t="shared" si="140"/>
        <v>0</v>
      </c>
      <c r="G176" s="30">
        <f t="shared" si="140"/>
        <v>0</v>
      </c>
      <c r="H176" s="30">
        <f t="shared" si="140"/>
        <v>0</v>
      </c>
      <c r="I176" s="30">
        <f t="shared" si="140"/>
        <v>0</v>
      </c>
      <c r="J176" s="30">
        <f t="shared" si="140"/>
        <v>0</v>
      </c>
      <c r="K176" s="30">
        <f t="shared" si="140"/>
        <v>0</v>
      </c>
      <c r="L176" s="30">
        <f t="shared" si="140"/>
        <v>0</v>
      </c>
      <c r="M176" s="30">
        <f t="shared" si="140"/>
        <v>0</v>
      </c>
      <c r="N176" s="30">
        <f t="shared" si="140"/>
        <v>0</v>
      </c>
      <c r="O176" s="30">
        <f t="shared" si="140"/>
        <v>0</v>
      </c>
      <c r="P176" s="30">
        <f t="shared" si="140"/>
        <v>0</v>
      </c>
      <c r="Q176" s="30">
        <f t="shared" si="140"/>
        <v>0</v>
      </c>
      <c r="R176" s="30">
        <f t="shared" si="140"/>
        <v>0</v>
      </c>
      <c r="S176" s="30">
        <f t="shared" si="140"/>
        <v>0</v>
      </c>
      <c r="T176" s="30">
        <f t="shared" si="140"/>
        <v>0</v>
      </c>
      <c r="U176" s="30">
        <f t="shared" si="140"/>
        <v>0</v>
      </c>
      <c r="V176" s="30">
        <f t="shared" si="140"/>
        <v>0</v>
      </c>
      <c r="W176" s="30">
        <f t="shared" si="140"/>
        <v>0</v>
      </c>
      <c r="X176" s="30">
        <f t="shared" si="140"/>
        <v>0</v>
      </c>
      <c r="Y176" s="30">
        <f t="shared" si="140"/>
        <v>0</v>
      </c>
      <c r="Z176" s="30">
        <f t="shared" si="140"/>
        <v>0</v>
      </c>
      <c r="AA176" s="30">
        <f t="shared" si="140"/>
        <v>0</v>
      </c>
      <c r="AB176" s="30">
        <f t="shared" si="140"/>
        <v>0</v>
      </c>
      <c r="AC176" s="30">
        <f t="shared" si="140"/>
        <v>0</v>
      </c>
      <c r="AD176" s="30">
        <f t="shared" si="140"/>
        <v>0</v>
      </c>
      <c r="AE176" s="30">
        <f t="shared" si="140"/>
        <v>0</v>
      </c>
      <c r="AF176" s="30">
        <f t="shared" si="140"/>
        <v>0</v>
      </c>
      <c r="AG176" s="30">
        <f t="shared" si="140"/>
        <v>0</v>
      </c>
      <c r="AH176" s="30">
        <f t="shared" si="140"/>
        <v>0</v>
      </c>
      <c r="AI176" s="30">
        <f t="shared" si="140"/>
        <v>0</v>
      </c>
      <c r="AJ176" s="30">
        <f t="shared" si="140"/>
        <v>0</v>
      </c>
      <c r="AK176" s="30">
        <f t="shared" si="140"/>
        <v>0</v>
      </c>
      <c r="AL176" s="30">
        <f t="shared" si="140"/>
        <v>0</v>
      </c>
      <c r="AM176" s="30">
        <f t="shared" si="140"/>
        <v>0</v>
      </c>
      <c r="AN176" s="30">
        <f t="shared" si="140"/>
        <v>0</v>
      </c>
      <c r="AO176" s="30">
        <f t="shared" si="140"/>
        <v>0</v>
      </c>
      <c r="AP176" s="30">
        <f t="shared" si="140"/>
        <v>0</v>
      </c>
      <c r="AQ176" s="30">
        <f t="shared" si="140"/>
        <v>0</v>
      </c>
      <c r="AR176" s="30">
        <f t="shared" si="140"/>
        <v>0</v>
      </c>
      <c r="AS176" s="30">
        <f t="shared" si="140"/>
        <v>0</v>
      </c>
      <c r="AT176" s="30">
        <f t="shared" si="140"/>
        <v>0</v>
      </c>
      <c r="AU176" s="30">
        <f t="shared" si="140"/>
        <v>0</v>
      </c>
      <c r="AV176" s="30">
        <f t="shared" si="140"/>
        <v>0</v>
      </c>
      <c r="AW176" s="30">
        <f t="shared" si="140"/>
        <v>0</v>
      </c>
      <c r="AX176" s="30">
        <f t="shared" si="140"/>
        <v>0</v>
      </c>
      <c r="AY176" s="30">
        <f t="shared" si="140"/>
        <v>0</v>
      </c>
      <c r="AZ176" s="30">
        <f t="shared" si="140"/>
        <v>0</v>
      </c>
      <c r="BA176" s="30">
        <f t="shared" si="140"/>
        <v>0</v>
      </c>
      <c r="BB176" s="30">
        <f t="shared" si="140"/>
        <v>0</v>
      </c>
      <c r="BC176" s="30">
        <f t="shared" si="140"/>
        <v>0</v>
      </c>
      <c r="BD176" s="30">
        <f t="shared" si="140"/>
        <v>0</v>
      </c>
      <c r="BE176" s="30">
        <f t="shared" si="140"/>
        <v>0</v>
      </c>
      <c r="BF176" s="30">
        <f t="shared" si="140"/>
        <v>0</v>
      </c>
      <c r="BG176" s="30">
        <f t="shared" si="140"/>
        <v>0</v>
      </c>
      <c r="BH176" s="30">
        <f t="shared" si="140"/>
        <v>0</v>
      </c>
      <c r="BI176" s="30">
        <f t="shared" si="140"/>
        <v>0</v>
      </c>
      <c r="BJ176" s="30">
        <f t="shared" si="140"/>
        <v>0</v>
      </c>
      <c r="BK176" s="30">
        <f t="shared" si="140"/>
        <v>0</v>
      </c>
      <c r="BL176" s="30">
        <f t="shared" si="140"/>
        <v>0</v>
      </c>
      <c r="BM176" s="30">
        <f t="shared" si="140"/>
        <v>0</v>
      </c>
      <c r="BN176" s="30">
        <f t="shared" si="140"/>
        <v>0</v>
      </c>
      <c r="BO176" s="30">
        <f t="shared" si="140"/>
        <v>0</v>
      </c>
      <c r="BP176" s="30">
        <f t="shared" si="140"/>
        <v>0</v>
      </c>
      <c r="BQ176" s="30">
        <f t="shared" ref="BQ176:CH176" si="141">SUM(BQ162:BQ175)</f>
        <v>0</v>
      </c>
      <c r="BR176" s="30">
        <f t="shared" si="141"/>
        <v>0</v>
      </c>
      <c r="BS176" s="30">
        <f t="shared" si="141"/>
        <v>0</v>
      </c>
      <c r="BT176" s="30">
        <f t="shared" si="141"/>
        <v>0</v>
      </c>
      <c r="BU176" s="30">
        <f t="shared" si="141"/>
        <v>0</v>
      </c>
      <c r="BV176" s="30">
        <f t="shared" si="141"/>
        <v>0</v>
      </c>
      <c r="BW176" s="30">
        <f t="shared" si="141"/>
        <v>0</v>
      </c>
      <c r="BX176" s="30">
        <f t="shared" si="141"/>
        <v>0</v>
      </c>
      <c r="BY176" s="30">
        <f t="shared" si="141"/>
        <v>0</v>
      </c>
      <c r="BZ176" s="30">
        <f t="shared" si="141"/>
        <v>0</v>
      </c>
      <c r="CA176" s="30">
        <f t="shared" si="141"/>
        <v>0</v>
      </c>
      <c r="CB176" s="30">
        <f t="shared" si="141"/>
        <v>0</v>
      </c>
      <c r="CC176" s="30">
        <f t="shared" si="141"/>
        <v>0</v>
      </c>
      <c r="CD176" s="30">
        <f t="shared" si="141"/>
        <v>0</v>
      </c>
      <c r="CE176" s="30">
        <f t="shared" si="141"/>
        <v>0</v>
      </c>
      <c r="CF176" s="30">
        <f t="shared" si="141"/>
        <v>0</v>
      </c>
      <c r="CG176" s="30">
        <f t="shared" si="141"/>
        <v>0</v>
      </c>
      <c r="CH176" s="33">
        <f t="shared" si="141"/>
        <v>0</v>
      </c>
    </row>
    <row r="177" spans="1:86" ht="16.5" hidden="1" customHeight="1" thickBot="1" x14ac:dyDescent="0.35">
      <c r="A177" s="570"/>
      <c r="B177" s="158" t="s">
        <v>27</v>
      </c>
      <c r="C177" s="31">
        <f>C176</f>
        <v>0</v>
      </c>
      <c r="D177" s="31">
        <f>C177+D176</f>
        <v>0</v>
      </c>
      <c r="E177" s="31">
        <f t="shared" ref="E177:BP177" si="142">D177+E176</f>
        <v>0</v>
      </c>
      <c r="F177" s="31">
        <f t="shared" si="142"/>
        <v>0</v>
      </c>
      <c r="G177" s="31">
        <f t="shared" si="142"/>
        <v>0</v>
      </c>
      <c r="H177" s="31">
        <f t="shared" si="142"/>
        <v>0</v>
      </c>
      <c r="I177" s="31">
        <f t="shared" si="142"/>
        <v>0</v>
      </c>
      <c r="J177" s="31">
        <f t="shared" si="142"/>
        <v>0</v>
      </c>
      <c r="K177" s="31">
        <f t="shared" si="142"/>
        <v>0</v>
      </c>
      <c r="L177" s="31">
        <f t="shared" si="142"/>
        <v>0</v>
      </c>
      <c r="M177" s="31">
        <f t="shared" si="142"/>
        <v>0</v>
      </c>
      <c r="N177" s="31">
        <f t="shared" si="142"/>
        <v>0</v>
      </c>
      <c r="O177" s="31">
        <f t="shared" si="142"/>
        <v>0</v>
      </c>
      <c r="P177" s="31">
        <f t="shared" si="142"/>
        <v>0</v>
      </c>
      <c r="Q177" s="31">
        <f t="shared" si="142"/>
        <v>0</v>
      </c>
      <c r="R177" s="31">
        <f t="shared" si="142"/>
        <v>0</v>
      </c>
      <c r="S177" s="31">
        <f t="shared" si="142"/>
        <v>0</v>
      </c>
      <c r="T177" s="31">
        <f t="shared" si="142"/>
        <v>0</v>
      </c>
      <c r="U177" s="31">
        <f t="shared" si="142"/>
        <v>0</v>
      </c>
      <c r="V177" s="31">
        <f t="shared" si="142"/>
        <v>0</v>
      </c>
      <c r="W177" s="31">
        <f t="shared" si="142"/>
        <v>0</v>
      </c>
      <c r="X177" s="31">
        <f t="shared" si="142"/>
        <v>0</v>
      </c>
      <c r="Y177" s="31">
        <f t="shared" si="142"/>
        <v>0</v>
      </c>
      <c r="Z177" s="31">
        <f t="shared" si="142"/>
        <v>0</v>
      </c>
      <c r="AA177" s="31">
        <f t="shared" si="142"/>
        <v>0</v>
      </c>
      <c r="AB177" s="31">
        <f t="shared" si="142"/>
        <v>0</v>
      </c>
      <c r="AC177" s="31">
        <f t="shared" si="142"/>
        <v>0</v>
      </c>
      <c r="AD177" s="31">
        <f t="shared" si="142"/>
        <v>0</v>
      </c>
      <c r="AE177" s="31">
        <f t="shared" si="142"/>
        <v>0</v>
      </c>
      <c r="AF177" s="31">
        <f t="shared" si="142"/>
        <v>0</v>
      </c>
      <c r="AG177" s="31">
        <f t="shared" si="142"/>
        <v>0</v>
      </c>
      <c r="AH177" s="31">
        <f t="shared" si="142"/>
        <v>0</v>
      </c>
      <c r="AI177" s="31">
        <f t="shared" si="142"/>
        <v>0</v>
      </c>
      <c r="AJ177" s="31">
        <f t="shared" si="142"/>
        <v>0</v>
      </c>
      <c r="AK177" s="31">
        <f t="shared" si="142"/>
        <v>0</v>
      </c>
      <c r="AL177" s="31">
        <f t="shared" si="142"/>
        <v>0</v>
      </c>
      <c r="AM177" s="31">
        <f t="shared" si="142"/>
        <v>0</v>
      </c>
      <c r="AN177" s="31">
        <f t="shared" si="142"/>
        <v>0</v>
      </c>
      <c r="AO177" s="31">
        <f t="shared" si="142"/>
        <v>0</v>
      </c>
      <c r="AP177" s="31">
        <f t="shared" si="142"/>
        <v>0</v>
      </c>
      <c r="AQ177" s="31">
        <f t="shared" si="142"/>
        <v>0</v>
      </c>
      <c r="AR177" s="31">
        <f t="shared" si="142"/>
        <v>0</v>
      </c>
      <c r="AS177" s="31">
        <f t="shared" si="142"/>
        <v>0</v>
      </c>
      <c r="AT177" s="31">
        <f t="shared" si="142"/>
        <v>0</v>
      </c>
      <c r="AU177" s="31">
        <f t="shared" si="142"/>
        <v>0</v>
      </c>
      <c r="AV177" s="31">
        <f t="shared" si="142"/>
        <v>0</v>
      </c>
      <c r="AW177" s="31">
        <f t="shared" si="142"/>
        <v>0</v>
      </c>
      <c r="AX177" s="31">
        <f t="shared" si="142"/>
        <v>0</v>
      </c>
      <c r="AY177" s="31">
        <f t="shared" si="142"/>
        <v>0</v>
      </c>
      <c r="AZ177" s="31">
        <f t="shared" si="142"/>
        <v>0</v>
      </c>
      <c r="BA177" s="31">
        <f t="shared" si="142"/>
        <v>0</v>
      </c>
      <c r="BB177" s="31">
        <f t="shared" si="142"/>
        <v>0</v>
      </c>
      <c r="BC177" s="31">
        <f t="shared" si="142"/>
        <v>0</v>
      </c>
      <c r="BD177" s="31">
        <f t="shared" si="142"/>
        <v>0</v>
      </c>
      <c r="BE177" s="31">
        <f t="shared" si="142"/>
        <v>0</v>
      </c>
      <c r="BF177" s="31">
        <f t="shared" si="142"/>
        <v>0</v>
      </c>
      <c r="BG177" s="31">
        <f t="shared" si="142"/>
        <v>0</v>
      </c>
      <c r="BH177" s="31">
        <f t="shared" si="142"/>
        <v>0</v>
      </c>
      <c r="BI177" s="31">
        <f t="shared" si="142"/>
        <v>0</v>
      </c>
      <c r="BJ177" s="31">
        <f t="shared" si="142"/>
        <v>0</v>
      </c>
      <c r="BK177" s="31">
        <f t="shared" si="142"/>
        <v>0</v>
      </c>
      <c r="BL177" s="31">
        <f t="shared" si="142"/>
        <v>0</v>
      </c>
      <c r="BM177" s="31">
        <f t="shared" si="142"/>
        <v>0</v>
      </c>
      <c r="BN177" s="31">
        <f t="shared" si="142"/>
        <v>0</v>
      </c>
      <c r="BO177" s="31">
        <f t="shared" si="142"/>
        <v>0</v>
      </c>
      <c r="BP177" s="31">
        <f t="shared" si="142"/>
        <v>0</v>
      </c>
      <c r="BQ177" s="31">
        <f t="shared" ref="BQ177:CH177" si="143">BP177+BQ176</f>
        <v>0</v>
      </c>
      <c r="BR177" s="31">
        <f t="shared" si="143"/>
        <v>0</v>
      </c>
      <c r="BS177" s="31">
        <f t="shared" si="143"/>
        <v>0</v>
      </c>
      <c r="BT177" s="31">
        <f t="shared" si="143"/>
        <v>0</v>
      </c>
      <c r="BU177" s="31">
        <f t="shared" si="143"/>
        <v>0</v>
      </c>
      <c r="BV177" s="31">
        <f t="shared" si="143"/>
        <v>0</v>
      </c>
      <c r="BW177" s="31">
        <f t="shared" si="143"/>
        <v>0</v>
      </c>
      <c r="BX177" s="31">
        <f t="shared" si="143"/>
        <v>0</v>
      </c>
      <c r="BY177" s="31">
        <f t="shared" si="143"/>
        <v>0</v>
      </c>
      <c r="BZ177" s="31">
        <f t="shared" si="143"/>
        <v>0</v>
      </c>
      <c r="CA177" s="31">
        <f t="shared" si="143"/>
        <v>0</v>
      </c>
      <c r="CB177" s="31">
        <f t="shared" si="143"/>
        <v>0</v>
      </c>
      <c r="CC177" s="31">
        <f t="shared" si="143"/>
        <v>0</v>
      </c>
      <c r="CD177" s="31">
        <f t="shared" si="143"/>
        <v>0</v>
      </c>
      <c r="CE177" s="31">
        <f t="shared" si="143"/>
        <v>0</v>
      </c>
      <c r="CF177" s="31">
        <f t="shared" si="143"/>
        <v>0</v>
      </c>
      <c r="CG177" s="31">
        <f t="shared" si="143"/>
        <v>0</v>
      </c>
      <c r="CH177" s="34">
        <f t="shared" si="143"/>
        <v>0</v>
      </c>
    </row>
    <row r="178" spans="1:86" hidden="1" x14ac:dyDescent="0.3">
      <c r="A178" s="115"/>
      <c r="B178" s="115" t="s">
        <v>129</v>
      </c>
      <c r="C178" s="120">
        <f>C157+C176</f>
        <v>0</v>
      </c>
      <c r="D178" s="120">
        <f t="shared" ref="D178:BO178" si="144">D157+D176</f>
        <v>0</v>
      </c>
      <c r="E178" s="120">
        <f t="shared" si="144"/>
        <v>0</v>
      </c>
      <c r="F178" s="120">
        <f t="shared" si="144"/>
        <v>0</v>
      </c>
      <c r="G178" s="120">
        <f t="shared" si="144"/>
        <v>0</v>
      </c>
      <c r="H178" s="120">
        <f t="shared" si="144"/>
        <v>0</v>
      </c>
      <c r="I178" s="120">
        <f t="shared" si="144"/>
        <v>0</v>
      </c>
      <c r="J178" s="120">
        <f t="shared" si="144"/>
        <v>0</v>
      </c>
      <c r="K178" s="120">
        <f t="shared" si="144"/>
        <v>0</v>
      </c>
      <c r="L178" s="120">
        <f t="shared" si="144"/>
        <v>0</v>
      </c>
      <c r="M178" s="120">
        <f t="shared" si="144"/>
        <v>0</v>
      </c>
      <c r="N178" s="120">
        <f t="shared" si="144"/>
        <v>0</v>
      </c>
      <c r="O178" s="120">
        <f t="shared" si="144"/>
        <v>0</v>
      </c>
      <c r="P178" s="120">
        <f t="shared" si="144"/>
        <v>0</v>
      </c>
      <c r="Q178" s="120">
        <f t="shared" si="144"/>
        <v>0</v>
      </c>
      <c r="R178" s="120">
        <f t="shared" si="144"/>
        <v>0</v>
      </c>
      <c r="S178" s="120">
        <f t="shared" si="144"/>
        <v>0</v>
      </c>
      <c r="T178" s="120">
        <f t="shared" si="144"/>
        <v>0</v>
      </c>
      <c r="U178" s="120">
        <f t="shared" si="144"/>
        <v>0</v>
      </c>
      <c r="V178" s="120">
        <f t="shared" si="144"/>
        <v>0</v>
      </c>
      <c r="W178" s="120">
        <f t="shared" si="144"/>
        <v>0</v>
      </c>
      <c r="X178" s="120">
        <f t="shared" si="144"/>
        <v>0</v>
      </c>
      <c r="Y178" s="120">
        <f t="shared" si="144"/>
        <v>0</v>
      </c>
      <c r="Z178" s="120">
        <f t="shared" si="144"/>
        <v>0</v>
      </c>
      <c r="AA178" s="120">
        <f t="shared" si="144"/>
        <v>0</v>
      </c>
      <c r="AB178" s="120">
        <f t="shared" si="144"/>
        <v>0</v>
      </c>
      <c r="AC178" s="120">
        <f t="shared" si="144"/>
        <v>0</v>
      </c>
      <c r="AD178" s="120">
        <f t="shared" si="144"/>
        <v>0</v>
      </c>
      <c r="AE178" s="120">
        <f t="shared" si="144"/>
        <v>0</v>
      </c>
      <c r="AF178" s="120">
        <f t="shared" si="144"/>
        <v>0</v>
      </c>
      <c r="AG178" s="120">
        <f t="shared" si="144"/>
        <v>0</v>
      </c>
      <c r="AH178" s="120">
        <f t="shared" si="144"/>
        <v>0</v>
      </c>
      <c r="AI178" s="120">
        <f t="shared" si="144"/>
        <v>0</v>
      </c>
      <c r="AJ178" s="120">
        <f t="shared" si="144"/>
        <v>0</v>
      </c>
      <c r="AK178" s="120">
        <f t="shared" si="144"/>
        <v>0</v>
      </c>
      <c r="AL178" s="120">
        <f t="shared" si="144"/>
        <v>0</v>
      </c>
      <c r="AM178" s="120">
        <f t="shared" si="144"/>
        <v>0</v>
      </c>
      <c r="AN178" s="120">
        <f t="shared" si="144"/>
        <v>0</v>
      </c>
      <c r="AO178" s="120">
        <f t="shared" si="144"/>
        <v>0</v>
      </c>
      <c r="AP178" s="120">
        <f t="shared" si="144"/>
        <v>0</v>
      </c>
      <c r="AQ178" s="120">
        <f t="shared" si="144"/>
        <v>0</v>
      </c>
      <c r="AR178" s="120">
        <f t="shared" si="144"/>
        <v>0</v>
      </c>
      <c r="AS178" s="120">
        <f t="shared" si="144"/>
        <v>0</v>
      </c>
      <c r="AT178" s="120">
        <f t="shared" si="144"/>
        <v>0</v>
      </c>
      <c r="AU178" s="120">
        <f t="shared" si="144"/>
        <v>0</v>
      </c>
      <c r="AV178" s="120">
        <f t="shared" si="144"/>
        <v>0</v>
      </c>
      <c r="AW178" s="120">
        <f t="shared" si="144"/>
        <v>0</v>
      </c>
      <c r="AX178" s="120">
        <f t="shared" si="144"/>
        <v>0</v>
      </c>
      <c r="AY178" s="120">
        <f t="shared" si="144"/>
        <v>0</v>
      </c>
      <c r="AZ178" s="120">
        <f t="shared" si="144"/>
        <v>0</v>
      </c>
      <c r="BA178" s="120">
        <f t="shared" si="144"/>
        <v>0</v>
      </c>
      <c r="BB178" s="120">
        <f t="shared" si="144"/>
        <v>0</v>
      </c>
      <c r="BC178" s="120">
        <f t="shared" si="144"/>
        <v>0</v>
      </c>
      <c r="BD178" s="120">
        <f t="shared" si="144"/>
        <v>0</v>
      </c>
      <c r="BE178" s="120">
        <f t="shared" si="144"/>
        <v>0</v>
      </c>
      <c r="BF178" s="120">
        <f t="shared" si="144"/>
        <v>0</v>
      </c>
      <c r="BG178" s="120">
        <f t="shared" si="144"/>
        <v>0</v>
      </c>
      <c r="BH178" s="120">
        <f t="shared" si="144"/>
        <v>0</v>
      </c>
      <c r="BI178" s="120">
        <f t="shared" si="144"/>
        <v>0</v>
      </c>
      <c r="BJ178" s="120">
        <f t="shared" si="144"/>
        <v>0</v>
      </c>
      <c r="BK178" s="120">
        <f t="shared" si="144"/>
        <v>0</v>
      </c>
      <c r="BL178" s="120">
        <f t="shared" si="144"/>
        <v>0</v>
      </c>
      <c r="BM178" s="120">
        <f t="shared" si="144"/>
        <v>0</v>
      </c>
      <c r="BN178" s="120">
        <f t="shared" si="144"/>
        <v>0</v>
      </c>
      <c r="BO178" s="120">
        <f t="shared" si="144"/>
        <v>0</v>
      </c>
      <c r="BP178" s="120">
        <f t="shared" ref="BP178:CH178" si="145">BP157+BP176</f>
        <v>0</v>
      </c>
      <c r="BQ178" s="120">
        <f t="shared" si="145"/>
        <v>0</v>
      </c>
      <c r="BR178" s="120">
        <f t="shared" si="145"/>
        <v>0</v>
      </c>
      <c r="BS178" s="120">
        <f t="shared" si="145"/>
        <v>0</v>
      </c>
      <c r="BT178" s="120">
        <f t="shared" si="145"/>
        <v>0</v>
      </c>
      <c r="BU178" s="120">
        <f t="shared" si="145"/>
        <v>0</v>
      </c>
      <c r="BV178" s="120">
        <f t="shared" si="145"/>
        <v>0</v>
      </c>
      <c r="BW178" s="120">
        <f t="shared" si="145"/>
        <v>0</v>
      </c>
      <c r="BX178" s="120">
        <f t="shared" si="145"/>
        <v>0</v>
      </c>
      <c r="BY178" s="120">
        <f t="shared" si="145"/>
        <v>0</v>
      </c>
      <c r="BZ178" s="120">
        <f t="shared" si="145"/>
        <v>0</v>
      </c>
      <c r="CA178" s="120">
        <f t="shared" si="145"/>
        <v>0</v>
      </c>
      <c r="CB178" s="120">
        <f t="shared" si="145"/>
        <v>0</v>
      </c>
      <c r="CC178" s="120">
        <f t="shared" si="145"/>
        <v>0</v>
      </c>
      <c r="CD178" s="120">
        <f t="shared" si="145"/>
        <v>0</v>
      </c>
      <c r="CE178" s="120">
        <f t="shared" si="145"/>
        <v>0</v>
      </c>
      <c r="CF178" s="120">
        <f t="shared" si="145"/>
        <v>0</v>
      </c>
      <c r="CG178" s="120">
        <f t="shared" si="145"/>
        <v>0</v>
      </c>
      <c r="CH178" s="120">
        <f t="shared" si="145"/>
        <v>0</v>
      </c>
    </row>
    <row r="179" spans="1:86" hidden="1" x14ac:dyDescent="0.3">
      <c r="A179" s="115"/>
      <c r="B179" s="115" t="s">
        <v>188</v>
      </c>
      <c r="C179" s="118">
        <f>C178-C73</f>
        <v>0</v>
      </c>
      <c r="D179" s="118">
        <f t="shared" ref="D179:BO179" si="146">D178-D73</f>
        <v>0</v>
      </c>
      <c r="E179" s="118">
        <f t="shared" si="146"/>
        <v>0</v>
      </c>
      <c r="F179" s="118">
        <f t="shared" si="146"/>
        <v>0</v>
      </c>
      <c r="G179" s="118">
        <f t="shared" si="146"/>
        <v>0</v>
      </c>
      <c r="H179" s="118">
        <f t="shared" si="146"/>
        <v>0</v>
      </c>
      <c r="I179" s="118">
        <f t="shared" si="146"/>
        <v>0</v>
      </c>
      <c r="J179" s="118">
        <f t="shared" si="146"/>
        <v>0</v>
      </c>
      <c r="K179" s="118">
        <f t="shared" si="146"/>
        <v>0</v>
      </c>
      <c r="L179" s="118">
        <f t="shared" si="146"/>
        <v>0</v>
      </c>
      <c r="M179" s="118">
        <f t="shared" si="146"/>
        <v>0</v>
      </c>
      <c r="N179" s="118">
        <f t="shared" si="146"/>
        <v>0</v>
      </c>
      <c r="O179" s="118">
        <f t="shared" si="146"/>
        <v>0</v>
      </c>
      <c r="P179" s="118">
        <f t="shared" si="146"/>
        <v>0</v>
      </c>
      <c r="Q179" s="118">
        <f t="shared" si="146"/>
        <v>0</v>
      </c>
      <c r="R179" s="118">
        <f t="shared" si="146"/>
        <v>0</v>
      </c>
      <c r="S179" s="118">
        <f t="shared" si="146"/>
        <v>0</v>
      </c>
      <c r="T179" s="118">
        <f t="shared" si="146"/>
        <v>0</v>
      </c>
      <c r="U179" s="118">
        <f t="shared" si="146"/>
        <v>0</v>
      </c>
      <c r="V179" s="118">
        <f t="shared" si="146"/>
        <v>0</v>
      </c>
      <c r="W179" s="118">
        <f t="shared" si="146"/>
        <v>0</v>
      </c>
      <c r="X179" s="118">
        <f t="shared" si="146"/>
        <v>0</v>
      </c>
      <c r="Y179" s="118">
        <f t="shared" si="146"/>
        <v>0</v>
      </c>
      <c r="Z179" s="118">
        <f t="shared" si="146"/>
        <v>0</v>
      </c>
      <c r="AA179" s="118">
        <f t="shared" si="146"/>
        <v>0</v>
      </c>
      <c r="AB179" s="118">
        <f t="shared" si="146"/>
        <v>0</v>
      </c>
      <c r="AC179" s="118">
        <f t="shared" si="146"/>
        <v>0</v>
      </c>
      <c r="AD179" s="118">
        <f t="shared" si="146"/>
        <v>0</v>
      </c>
      <c r="AE179" s="118">
        <f t="shared" si="146"/>
        <v>0</v>
      </c>
      <c r="AF179" s="118">
        <f t="shared" si="146"/>
        <v>0</v>
      </c>
      <c r="AG179" s="118">
        <f t="shared" si="146"/>
        <v>0</v>
      </c>
      <c r="AH179" s="118">
        <f t="shared" si="146"/>
        <v>0</v>
      </c>
      <c r="AI179" s="118">
        <f t="shared" si="146"/>
        <v>0</v>
      </c>
      <c r="AJ179" s="118">
        <f t="shared" si="146"/>
        <v>0</v>
      </c>
      <c r="AK179" s="118">
        <f t="shared" si="146"/>
        <v>0</v>
      </c>
      <c r="AL179" s="118">
        <f t="shared" si="146"/>
        <v>0</v>
      </c>
      <c r="AM179" s="118">
        <f t="shared" si="146"/>
        <v>0</v>
      </c>
      <c r="AN179" s="118">
        <f t="shared" si="146"/>
        <v>0</v>
      </c>
      <c r="AO179" s="118">
        <f t="shared" si="146"/>
        <v>0</v>
      </c>
      <c r="AP179" s="118">
        <f t="shared" si="146"/>
        <v>0</v>
      </c>
      <c r="AQ179" s="118">
        <f t="shared" si="146"/>
        <v>0</v>
      </c>
      <c r="AR179" s="118">
        <f t="shared" si="146"/>
        <v>0</v>
      </c>
      <c r="AS179" s="118">
        <f t="shared" si="146"/>
        <v>0</v>
      </c>
      <c r="AT179" s="118">
        <f t="shared" si="146"/>
        <v>0</v>
      </c>
      <c r="AU179" s="118">
        <f t="shared" si="146"/>
        <v>0</v>
      </c>
      <c r="AV179" s="118">
        <f t="shared" si="146"/>
        <v>0</v>
      </c>
      <c r="AW179" s="118">
        <f t="shared" si="146"/>
        <v>0</v>
      </c>
      <c r="AX179" s="118">
        <f t="shared" si="146"/>
        <v>0</v>
      </c>
      <c r="AY179" s="118">
        <f t="shared" si="146"/>
        <v>0</v>
      </c>
      <c r="AZ179" s="118">
        <f t="shared" si="146"/>
        <v>0</v>
      </c>
      <c r="BA179" s="118">
        <f t="shared" si="146"/>
        <v>0</v>
      </c>
      <c r="BB179" s="118">
        <f t="shared" si="146"/>
        <v>0</v>
      </c>
      <c r="BC179" s="118">
        <f t="shared" si="146"/>
        <v>0</v>
      </c>
      <c r="BD179" s="118">
        <f t="shared" si="146"/>
        <v>0</v>
      </c>
      <c r="BE179" s="118">
        <f t="shared" si="146"/>
        <v>0</v>
      </c>
      <c r="BF179" s="118">
        <f t="shared" si="146"/>
        <v>0</v>
      </c>
      <c r="BG179" s="118">
        <f t="shared" si="146"/>
        <v>0</v>
      </c>
      <c r="BH179" s="118">
        <f t="shared" si="146"/>
        <v>0</v>
      </c>
      <c r="BI179" s="118">
        <f t="shared" si="146"/>
        <v>0</v>
      </c>
      <c r="BJ179" s="118">
        <f t="shared" si="146"/>
        <v>0</v>
      </c>
      <c r="BK179" s="118">
        <f t="shared" si="146"/>
        <v>0</v>
      </c>
      <c r="BL179" s="118">
        <f t="shared" si="146"/>
        <v>0</v>
      </c>
      <c r="BM179" s="118">
        <f t="shared" si="146"/>
        <v>0</v>
      </c>
      <c r="BN179" s="118">
        <f t="shared" si="146"/>
        <v>0</v>
      </c>
      <c r="BO179" s="118">
        <f t="shared" si="146"/>
        <v>0</v>
      </c>
      <c r="BP179" s="118">
        <f t="shared" ref="BP179:CH179" si="147">BP178-BP73</f>
        <v>0</v>
      </c>
      <c r="BQ179" s="118">
        <f t="shared" si="147"/>
        <v>0</v>
      </c>
      <c r="BR179" s="118">
        <f t="shared" si="147"/>
        <v>0</v>
      </c>
      <c r="BS179" s="118">
        <f t="shared" si="147"/>
        <v>0</v>
      </c>
      <c r="BT179" s="118">
        <f t="shared" si="147"/>
        <v>0</v>
      </c>
      <c r="BU179" s="118">
        <f t="shared" si="147"/>
        <v>0</v>
      </c>
      <c r="BV179" s="118">
        <f t="shared" si="147"/>
        <v>0</v>
      </c>
      <c r="BW179" s="118">
        <f t="shared" si="147"/>
        <v>0</v>
      </c>
      <c r="BX179" s="118">
        <f t="shared" si="147"/>
        <v>0</v>
      </c>
      <c r="BY179" s="118">
        <f t="shared" si="147"/>
        <v>0</v>
      </c>
      <c r="BZ179" s="118">
        <f t="shared" si="147"/>
        <v>0</v>
      </c>
      <c r="CA179" s="118">
        <f t="shared" si="147"/>
        <v>0</v>
      </c>
      <c r="CB179" s="118">
        <f t="shared" si="147"/>
        <v>0</v>
      </c>
      <c r="CC179" s="118">
        <f t="shared" si="147"/>
        <v>0</v>
      </c>
      <c r="CD179" s="118">
        <f t="shared" si="147"/>
        <v>0</v>
      </c>
      <c r="CE179" s="118">
        <f t="shared" si="147"/>
        <v>0</v>
      </c>
      <c r="CF179" s="118">
        <f t="shared" si="147"/>
        <v>0</v>
      </c>
      <c r="CG179" s="118">
        <f t="shared" si="147"/>
        <v>0</v>
      </c>
      <c r="CH179" s="118">
        <f t="shared" si="147"/>
        <v>0</v>
      </c>
    </row>
    <row r="180" spans="1:86" ht="15" hidden="1" thickBot="1" x14ac:dyDescent="0.35">
      <c r="A180" s="115"/>
      <c r="B180" s="115"/>
      <c r="C180" s="118"/>
      <c r="D180" s="118"/>
      <c r="E180" s="118"/>
      <c r="F180" s="118"/>
      <c r="G180" s="118"/>
      <c r="H180" s="118"/>
      <c r="I180" s="118"/>
      <c r="J180" s="118"/>
      <c r="K180" s="118"/>
      <c r="L180" s="118"/>
      <c r="M180" s="118"/>
      <c r="N180" s="118"/>
    </row>
    <row r="181" spans="1:86" ht="15" hidden="1" thickBot="1" x14ac:dyDescent="0.35">
      <c r="A181" s="115"/>
      <c r="B181" s="305" t="s">
        <v>39</v>
      </c>
      <c r="C181" s="176">
        <f>C$4</f>
        <v>44927</v>
      </c>
      <c r="D181" s="176">
        <f t="shared" ref="D181:BO181" si="148">D$4</f>
        <v>44958</v>
      </c>
      <c r="E181" s="176">
        <f t="shared" si="148"/>
        <v>44986</v>
      </c>
      <c r="F181" s="176">
        <f t="shared" si="148"/>
        <v>45017</v>
      </c>
      <c r="G181" s="176">
        <f t="shared" si="148"/>
        <v>45047</v>
      </c>
      <c r="H181" s="176">
        <f t="shared" si="148"/>
        <v>45078</v>
      </c>
      <c r="I181" s="176">
        <f t="shared" si="148"/>
        <v>45108</v>
      </c>
      <c r="J181" s="176">
        <f t="shared" si="148"/>
        <v>45139</v>
      </c>
      <c r="K181" s="176">
        <f t="shared" si="148"/>
        <v>45170</v>
      </c>
      <c r="L181" s="176">
        <f t="shared" si="148"/>
        <v>45200</v>
      </c>
      <c r="M181" s="176">
        <f t="shared" si="148"/>
        <v>45231</v>
      </c>
      <c r="N181" s="176">
        <f t="shared" si="148"/>
        <v>45261</v>
      </c>
      <c r="O181" s="176">
        <f t="shared" si="148"/>
        <v>45292</v>
      </c>
      <c r="P181" s="176">
        <f t="shared" si="148"/>
        <v>45323</v>
      </c>
      <c r="Q181" s="176">
        <f t="shared" si="148"/>
        <v>45352</v>
      </c>
      <c r="R181" s="176">
        <f t="shared" si="148"/>
        <v>45383</v>
      </c>
      <c r="S181" s="176">
        <f t="shared" si="148"/>
        <v>45413</v>
      </c>
      <c r="T181" s="176">
        <f t="shared" si="148"/>
        <v>45444</v>
      </c>
      <c r="U181" s="176">
        <f t="shared" si="148"/>
        <v>45474</v>
      </c>
      <c r="V181" s="176">
        <f t="shared" si="148"/>
        <v>45505</v>
      </c>
      <c r="W181" s="176">
        <f t="shared" si="148"/>
        <v>45536</v>
      </c>
      <c r="X181" s="176">
        <f t="shared" si="148"/>
        <v>45566</v>
      </c>
      <c r="Y181" s="176">
        <f t="shared" si="148"/>
        <v>45597</v>
      </c>
      <c r="Z181" s="176">
        <f t="shared" si="148"/>
        <v>45627</v>
      </c>
      <c r="AA181" s="176">
        <f t="shared" si="148"/>
        <v>45658</v>
      </c>
      <c r="AB181" s="176">
        <f t="shared" si="148"/>
        <v>45689</v>
      </c>
      <c r="AC181" s="176">
        <f t="shared" si="148"/>
        <v>45717</v>
      </c>
      <c r="AD181" s="176">
        <f t="shared" si="148"/>
        <v>45748</v>
      </c>
      <c r="AE181" s="176">
        <f t="shared" si="148"/>
        <v>45778</v>
      </c>
      <c r="AF181" s="176">
        <f t="shared" si="148"/>
        <v>45809</v>
      </c>
      <c r="AG181" s="176">
        <f t="shared" si="148"/>
        <v>45839</v>
      </c>
      <c r="AH181" s="176">
        <f t="shared" si="148"/>
        <v>45870</v>
      </c>
      <c r="AI181" s="176">
        <f t="shared" si="148"/>
        <v>45901</v>
      </c>
      <c r="AJ181" s="176">
        <f t="shared" si="148"/>
        <v>45931</v>
      </c>
      <c r="AK181" s="176">
        <f t="shared" si="148"/>
        <v>45962</v>
      </c>
      <c r="AL181" s="176">
        <f t="shared" si="148"/>
        <v>45992</v>
      </c>
      <c r="AM181" s="176">
        <f t="shared" si="148"/>
        <v>46023</v>
      </c>
      <c r="AN181" s="176">
        <f t="shared" si="148"/>
        <v>46054</v>
      </c>
      <c r="AO181" s="176">
        <f t="shared" si="148"/>
        <v>46082</v>
      </c>
      <c r="AP181" s="176">
        <f t="shared" si="148"/>
        <v>46113</v>
      </c>
      <c r="AQ181" s="176">
        <f t="shared" si="148"/>
        <v>46143</v>
      </c>
      <c r="AR181" s="176">
        <f t="shared" si="148"/>
        <v>46174</v>
      </c>
      <c r="AS181" s="176">
        <f t="shared" si="148"/>
        <v>46204</v>
      </c>
      <c r="AT181" s="176">
        <f t="shared" si="148"/>
        <v>46235</v>
      </c>
      <c r="AU181" s="176">
        <f t="shared" si="148"/>
        <v>46266</v>
      </c>
      <c r="AV181" s="176">
        <f t="shared" si="148"/>
        <v>46296</v>
      </c>
      <c r="AW181" s="176">
        <f t="shared" si="148"/>
        <v>46327</v>
      </c>
      <c r="AX181" s="176">
        <f t="shared" si="148"/>
        <v>46357</v>
      </c>
      <c r="AY181" s="176">
        <f t="shared" si="148"/>
        <v>46388</v>
      </c>
      <c r="AZ181" s="176">
        <f t="shared" si="148"/>
        <v>46419</v>
      </c>
      <c r="BA181" s="176">
        <f t="shared" si="148"/>
        <v>46447</v>
      </c>
      <c r="BB181" s="176">
        <f t="shared" si="148"/>
        <v>46478</v>
      </c>
      <c r="BC181" s="176">
        <f t="shared" si="148"/>
        <v>46508</v>
      </c>
      <c r="BD181" s="176">
        <f t="shared" si="148"/>
        <v>46539</v>
      </c>
      <c r="BE181" s="176">
        <f t="shared" si="148"/>
        <v>46569</v>
      </c>
      <c r="BF181" s="176">
        <f t="shared" si="148"/>
        <v>46600</v>
      </c>
      <c r="BG181" s="176">
        <f t="shared" si="148"/>
        <v>46631</v>
      </c>
      <c r="BH181" s="176">
        <f t="shared" si="148"/>
        <v>46661</v>
      </c>
      <c r="BI181" s="176">
        <f t="shared" si="148"/>
        <v>46692</v>
      </c>
      <c r="BJ181" s="176">
        <f t="shared" si="148"/>
        <v>46722</v>
      </c>
      <c r="BK181" s="176">
        <f t="shared" si="148"/>
        <v>46753</v>
      </c>
      <c r="BL181" s="176">
        <f t="shared" si="148"/>
        <v>46784</v>
      </c>
      <c r="BM181" s="176">
        <f t="shared" si="148"/>
        <v>46813</v>
      </c>
      <c r="BN181" s="176">
        <f t="shared" si="148"/>
        <v>46844</v>
      </c>
      <c r="BO181" s="176">
        <f t="shared" si="148"/>
        <v>46874</v>
      </c>
      <c r="BP181" s="176">
        <f t="shared" ref="BP181:CH181" si="149">BP$4</f>
        <v>46905</v>
      </c>
      <c r="BQ181" s="176">
        <f t="shared" si="149"/>
        <v>46935</v>
      </c>
      <c r="BR181" s="176">
        <f t="shared" si="149"/>
        <v>46966</v>
      </c>
      <c r="BS181" s="176">
        <f t="shared" si="149"/>
        <v>46997</v>
      </c>
      <c r="BT181" s="176">
        <f t="shared" si="149"/>
        <v>47027</v>
      </c>
      <c r="BU181" s="176">
        <f t="shared" si="149"/>
        <v>47058</v>
      </c>
      <c r="BV181" s="176">
        <f t="shared" si="149"/>
        <v>47088</v>
      </c>
      <c r="BW181" s="176">
        <f t="shared" si="149"/>
        <v>47119</v>
      </c>
      <c r="BX181" s="176">
        <f t="shared" si="149"/>
        <v>47150</v>
      </c>
      <c r="BY181" s="176">
        <f t="shared" si="149"/>
        <v>47178</v>
      </c>
      <c r="BZ181" s="176">
        <f t="shared" si="149"/>
        <v>47209</v>
      </c>
      <c r="CA181" s="176">
        <f t="shared" si="149"/>
        <v>47239</v>
      </c>
      <c r="CB181" s="176">
        <f t="shared" si="149"/>
        <v>47270</v>
      </c>
      <c r="CC181" s="176">
        <f t="shared" si="149"/>
        <v>47300</v>
      </c>
      <c r="CD181" s="176">
        <f t="shared" si="149"/>
        <v>47331</v>
      </c>
      <c r="CE181" s="176">
        <f t="shared" si="149"/>
        <v>47362</v>
      </c>
      <c r="CF181" s="176">
        <f t="shared" si="149"/>
        <v>47392</v>
      </c>
      <c r="CG181" s="176">
        <f t="shared" si="149"/>
        <v>47423</v>
      </c>
      <c r="CH181" s="177">
        <f t="shared" si="149"/>
        <v>47453</v>
      </c>
    </row>
    <row r="182" spans="1:86" hidden="1" x14ac:dyDescent="0.3">
      <c r="A182" s="115"/>
      <c r="B182" s="299" t="s">
        <v>130</v>
      </c>
      <c r="C182" s="128">
        <f>C157*'YTD PROGRAM SUMMARY'!C43</f>
        <v>0</v>
      </c>
      <c r="D182" s="128">
        <f>D157*'YTD PROGRAM SUMMARY'!D43</f>
        <v>0</v>
      </c>
      <c r="E182" s="128">
        <f>E157*'YTD PROGRAM SUMMARY'!E43</f>
        <v>0</v>
      </c>
      <c r="F182" s="128">
        <f>F157*'YTD PROGRAM SUMMARY'!F43</f>
        <v>0</v>
      </c>
      <c r="G182" s="128">
        <f>G157*'YTD PROGRAM SUMMARY'!G43</f>
        <v>0</v>
      </c>
      <c r="H182" s="128">
        <f>H157*'YTD PROGRAM SUMMARY'!H43</f>
        <v>0</v>
      </c>
      <c r="I182" s="128">
        <f>I157*'YTD PROGRAM SUMMARY'!I43</f>
        <v>0</v>
      </c>
      <c r="J182" s="128">
        <f>J157*'YTD PROGRAM SUMMARY'!J43</f>
        <v>0</v>
      </c>
      <c r="K182" s="128">
        <f>K157*'YTD PROGRAM SUMMARY'!K43</f>
        <v>0</v>
      </c>
      <c r="L182" s="128">
        <f>L157*'YTD PROGRAM SUMMARY'!L43</f>
        <v>0</v>
      </c>
      <c r="M182" s="128">
        <f>M157*'YTD PROGRAM SUMMARY'!M43</f>
        <v>0</v>
      </c>
      <c r="N182" s="128">
        <f>N157*'YTD PROGRAM SUMMARY'!N43</f>
        <v>0</v>
      </c>
      <c r="O182" s="262">
        <f>O157*'YTD PROGRAM SUMMARY'!O43</f>
        <v>0</v>
      </c>
      <c r="P182" s="262">
        <f>P157*'YTD PROGRAM SUMMARY'!P43</f>
        <v>0</v>
      </c>
      <c r="Q182" s="262">
        <f>Q157*'YTD PROGRAM SUMMARY'!Q43</f>
        <v>0</v>
      </c>
      <c r="R182" s="262">
        <f>R157*'YTD PROGRAM SUMMARY'!R43</f>
        <v>0</v>
      </c>
      <c r="S182" s="262">
        <f>S157*'YTD PROGRAM SUMMARY'!S43</f>
        <v>0</v>
      </c>
      <c r="T182" s="262">
        <f>T157*'YTD PROGRAM SUMMARY'!T43</f>
        <v>0</v>
      </c>
      <c r="U182" s="262">
        <f>U157*'YTD PROGRAM SUMMARY'!U43</f>
        <v>0</v>
      </c>
      <c r="V182" s="262">
        <f>V157*'YTD PROGRAM SUMMARY'!V43</f>
        <v>0</v>
      </c>
      <c r="W182" s="262">
        <f>W157*'YTD PROGRAM SUMMARY'!W43</f>
        <v>0</v>
      </c>
      <c r="X182" s="262">
        <f>X157*'YTD PROGRAM SUMMARY'!X43</f>
        <v>0</v>
      </c>
      <c r="Y182" s="262">
        <f>Y157*'YTD PROGRAM SUMMARY'!Y43</f>
        <v>0</v>
      </c>
      <c r="Z182" s="262">
        <f>Z157*'YTD PROGRAM SUMMARY'!Z43</f>
        <v>0</v>
      </c>
      <c r="AA182" s="262">
        <f>AA157*'YTD PROGRAM SUMMARY'!AA43</f>
        <v>0</v>
      </c>
      <c r="AB182" s="262">
        <f>AB157*'YTD PROGRAM SUMMARY'!AB43</f>
        <v>0</v>
      </c>
      <c r="AC182" s="262">
        <f>AC157*'YTD PROGRAM SUMMARY'!AC43</f>
        <v>0</v>
      </c>
      <c r="AD182" s="262">
        <f>AD157*'YTD PROGRAM SUMMARY'!AD43</f>
        <v>0</v>
      </c>
      <c r="AE182" s="262">
        <f>AE157*'YTD PROGRAM SUMMARY'!AE43</f>
        <v>0</v>
      </c>
      <c r="AF182" s="262">
        <f>AF157*'YTD PROGRAM SUMMARY'!AF43</f>
        <v>0</v>
      </c>
      <c r="AG182" s="262">
        <f>AG157*'YTD PROGRAM SUMMARY'!AG43</f>
        <v>0</v>
      </c>
      <c r="AH182" s="262">
        <f>AH157*'YTD PROGRAM SUMMARY'!AH43</f>
        <v>0</v>
      </c>
      <c r="AI182" s="262">
        <f>AI157*'YTD PROGRAM SUMMARY'!AI43</f>
        <v>0</v>
      </c>
      <c r="AJ182" s="262">
        <f>AJ157*'YTD PROGRAM SUMMARY'!AJ43</f>
        <v>0</v>
      </c>
      <c r="AK182" s="262">
        <f>AK157*'YTD PROGRAM SUMMARY'!AK43</f>
        <v>0</v>
      </c>
      <c r="AL182" s="262">
        <f>AL157*'YTD PROGRAM SUMMARY'!AL43</f>
        <v>0</v>
      </c>
      <c r="AM182" s="262">
        <f>AM157*'YTD PROGRAM SUMMARY'!AM43</f>
        <v>0</v>
      </c>
      <c r="AN182" s="262">
        <f>AN157*'YTD PROGRAM SUMMARY'!AN43</f>
        <v>0</v>
      </c>
      <c r="AO182" s="262">
        <f>AO157*'YTD PROGRAM SUMMARY'!AO43</f>
        <v>0</v>
      </c>
      <c r="AP182" s="262">
        <f>AP157*'YTD PROGRAM SUMMARY'!AP43</f>
        <v>0</v>
      </c>
      <c r="AQ182" s="262">
        <f>AQ157*'YTD PROGRAM SUMMARY'!AQ43</f>
        <v>0</v>
      </c>
      <c r="AR182" s="262">
        <f>AR157*'YTD PROGRAM SUMMARY'!AR43</f>
        <v>0</v>
      </c>
      <c r="AS182" s="262">
        <f>AS157*'YTD PROGRAM SUMMARY'!AS43</f>
        <v>0</v>
      </c>
      <c r="AT182" s="262">
        <f>AT157*'YTD PROGRAM SUMMARY'!AT43</f>
        <v>0</v>
      </c>
      <c r="AU182" s="262">
        <f>AU157*'YTD PROGRAM SUMMARY'!AU43</f>
        <v>0</v>
      </c>
      <c r="AV182" s="262">
        <f>AV157*'YTD PROGRAM SUMMARY'!AV43</f>
        <v>0</v>
      </c>
      <c r="AW182" s="262">
        <f>AW157*'YTD PROGRAM SUMMARY'!AW43</f>
        <v>0</v>
      </c>
      <c r="AX182" s="262">
        <f>AX157*'YTD PROGRAM SUMMARY'!AX43</f>
        <v>0</v>
      </c>
      <c r="AY182" s="262">
        <f>AY157*'YTD PROGRAM SUMMARY'!AY43</f>
        <v>0</v>
      </c>
      <c r="AZ182" s="262">
        <f>AZ157*'YTD PROGRAM SUMMARY'!AZ43</f>
        <v>0</v>
      </c>
      <c r="BA182" s="262">
        <f>BA157*'YTD PROGRAM SUMMARY'!BA43</f>
        <v>0</v>
      </c>
      <c r="BB182" s="262">
        <f>BB157*'YTD PROGRAM SUMMARY'!BB43</f>
        <v>0</v>
      </c>
      <c r="BC182" s="262">
        <f>BC157*'YTD PROGRAM SUMMARY'!BC43</f>
        <v>0</v>
      </c>
      <c r="BD182" s="262">
        <f>BD157*'YTD PROGRAM SUMMARY'!BD43</f>
        <v>0</v>
      </c>
      <c r="BE182" s="262">
        <f>BE157*'YTD PROGRAM SUMMARY'!BE43</f>
        <v>0</v>
      </c>
      <c r="BF182" s="262">
        <f>BF157*'YTD PROGRAM SUMMARY'!BF43</f>
        <v>0</v>
      </c>
      <c r="BG182" s="262">
        <f>BG157*'YTD PROGRAM SUMMARY'!BG43</f>
        <v>0</v>
      </c>
      <c r="BH182" s="262">
        <f>BH157*'YTD PROGRAM SUMMARY'!BH43</f>
        <v>0</v>
      </c>
      <c r="BI182" s="262">
        <f>BI157*'YTD PROGRAM SUMMARY'!BI43</f>
        <v>0</v>
      </c>
      <c r="BJ182" s="262">
        <f>BJ157*'YTD PROGRAM SUMMARY'!BJ43</f>
        <v>0</v>
      </c>
      <c r="BK182" s="262">
        <f>BK157*'YTD PROGRAM SUMMARY'!BK43</f>
        <v>0</v>
      </c>
      <c r="BL182" s="262">
        <f>BL157*'YTD PROGRAM SUMMARY'!BL43</f>
        <v>0</v>
      </c>
      <c r="BM182" s="262">
        <f>BM157*'YTD PROGRAM SUMMARY'!BM43</f>
        <v>0</v>
      </c>
      <c r="BN182" s="262">
        <f>BN157*'YTD PROGRAM SUMMARY'!BN43</f>
        <v>0</v>
      </c>
      <c r="BO182" s="262">
        <f>BO157*'YTD PROGRAM SUMMARY'!BO43</f>
        <v>0</v>
      </c>
      <c r="BP182" s="262">
        <f>BP157*'YTD PROGRAM SUMMARY'!BP43</f>
        <v>0</v>
      </c>
      <c r="BQ182" s="262">
        <f>BQ157*'YTD PROGRAM SUMMARY'!BQ43</f>
        <v>0</v>
      </c>
      <c r="BR182" s="262">
        <f>BR157*'YTD PROGRAM SUMMARY'!BR43</f>
        <v>0</v>
      </c>
      <c r="BS182" s="262">
        <f>BS157*'YTD PROGRAM SUMMARY'!BS43</f>
        <v>0</v>
      </c>
      <c r="BT182" s="262">
        <f>BT157*'YTD PROGRAM SUMMARY'!BT43</f>
        <v>0</v>
      </c>
      <c r="BU182" s="262">
        <f>BU157*'YTD PROGRAM SUMMARY'!BU43</f>
        <v>0</v>
      </c>
      <c r="BV182" s="262">
        <f>BV157*'YTD PROGRAM SUMMARY'!BV43</f>
        <v>0</v>
      </c>
      <c r="BW182" s="262">
        <f>BW157*'YTD PROGRAM SUMMARY'!BW43</f>
        <v>0</v>
      </c>
      <c r="BX182" s="262">
        <f>BX157*'YTD PROGRAM SUMMARY'!BX43</f>
        <v>0</v>
      </c>
      <c r="BY182" s="262">
        <f>BY157*'YTD PROGRAM SUMMARY'!BY43</f>
        <v>0</v>
      </c>
      <c r="BZ182" s="262">
        <f>BZ157*'YTD PROGRAM SUMMARY'!BZ43</f>
        <v>0</v>
      </c>
      <c r="CA182" s="262">
        <f>CA157*'YTD PROGRAM SUMMARY'!CA43</f>
        <v>0</v>
      </c>
      <c r="CB182" s="262">
        <f>CB157*'YTD PROGRAM SUMMARY'!CB43</f>
        <v>0</v>
      </c>
      <c r="CC182" s="262">
        <f>CC157*'YTD PROGRAM SUMMARY'!CC43</f>
        <v>0</v>
      </c>
      <c r="CD182" s="262">
        <f>CD157*'YTD PROGRAM SUMMARY'!CD43</f>
        <v>0</v>
      </c>
      <c r="CE182" s="262">
        <f>CE157*'YTD PROGRAM SUMMARY'!CE43</f>
        <v>0</v>
      </c>
      <c r="CF182" s="262">
        <f>CF157*'YTD PROGRAM SUMMARY'!CF43</f>
        <v>0</v>
      </c>
      <c r="CG182" s="262">
        <f>CG157*'YTD PROGRAM SUMMARY'!CG43</f>
        <v>0</v>
      </c>
      <c r="CH182" s="263">
        <f>CH157*'YTD PROGRAM SUMMARY'!CH43</f>
        <v>0</v>
      </c>
    </row>
    <row r="183" spans="1:86" ht="15" hidden="1" thickBot="1" x14ac:dyDescent="0.35">
      <c r="A183" s="115"/>
      <c r="B183" s="96" t="s">
        <v>131</v>
      </c>
      <c r="C183" s="121">
        <f>C176*'YTD PROGRAM SUMMARY'!C43</f>
        <v>0</v>
      </c>
      <c r="D183" s="121">
        <f>D176*'YTD PROGRAM SUMMARY'!D43</f>
        <v>0</v>
      </c>
      <c r="E183" s="121">
        <f>E176*'YTD PROGRAM SUMMARY'!E43</f>
        <v>0</v>
      </c>
      <c r="F183" s="121">
        <f>F176*'YTD PROGRAM SUMMARY'!F43</f>
        <v>0</v>
      </c>
      <c r="G183" s="121">
        <f>G176*'YTD PROGRAM SUMMARY'!G43</f>
        <v>0</v>
      </c>
      <c r="H183" s="121">
        <f>H176*'YTD PROGRAM SUMMARY'!H43</f>
        <v>0</v>
      </c>
      <c r="I183" s="121">
        <f>I176*'YTD PROGRAM SUMMARY'!I43</f>
        <v>0</v>
      </c>
      <c r="J183" s="121">
        <f>J176*'YTD PROGRAM SUMMARY'!J43</f>
        <v>0</v>
      </c>
      <c r="K183" s="121">
        <f>K176*'YTD PROGRAM SUMMARY'!K43</f>
        <v>0</v>
      </c>
      <c r="L183" s="121">
        <f>L176*'YTD PROGRAM SUMMARY'!L43</f>
        <v>0</v>
      </c>
      <c r="M183" s="121">
        <f>M176*'YTD PROGRAM SUMMARY'!M43</f>
        <v>0</v>
      </c>
      <c r="N183" s="121">
        <f>N176*'YTD PROGRAM SUMMARY'!N43</f>
        <v>0</v>
      </c>
      <c r="O183" s="254">
        <f>O176*'YTD PROGRAM SUMMARY'!O43</f>
        <v>0</v>
      </c>
      <c r="P183" s="254">
        <f>P176*'YTD PROGRAM SUMMARY'!P43</f>
        <v>0</v>
      </c>
      <c r="Q183" s="254">
        <f>Q176*'YTD PROGRAM SUMMARY'!Q43</f>
        <v>0</v>
      </c>
      <c r="R183" s="254">
        <f>R176*'YTD PROGRAM SUMMARY'!R43</f>
        <v>0</v>
      </c>
      <c r="S183" s="254">
        <f>S176*'YTD PROGRAM SUMMARY'!S43</f>
        <v>0</v>
      </c>
      <c r="T183" s="254">
        <f>T176*'YTD PROGRAM SUMMARY'!T43</f>
        <v>0</v>
      </c>
      <c r="U183" s="254">
        <f>U176*'YTD PROGRAM SUMMARY'!U43</f>
        <v>0</v>
      </c>
      <c r="V183" s="254">
        <f>V176*'YTD PROGRAM SUMMARY'!V43</f>
        <v>0</v>
      </c>
      <c r="W183" s="254">
        <f>W176*'YTD PROGRAM SUMMARY'!W43</f>
        <v>0</v>
      </c>
      <c r="X183" s="254">
        <f>X176*'YTD PROGRAM SUMMARY'!X43</f>
        <v>0</v>
      </c>
      <c r="Y183" s="254">
        <f>Y176*'YTD PROGRAM SUMMARY'!Y43</f>
        <v>0</v>
      </c>
      <c r="Z183" s="254">
        <f>Z176*'YTD PROGRAM SUMMARY'!Z43</f>
        <v>0</v>
      </c>
      <c r="AA183" s="254">
        <f>AA176*'YTD PROGRAM SUMMARY'!AA43</f>
        <v>0</v>
      </c>
      <c r="AB183" s="254">
        <f>AB176*'YTD PROGRAM SUMMARY'!AB43</f>
        <v>0</v>
      </c>
      <c r="AC183" s="254">
        <f>AC176*'YTD PROGRAM SUMMARY'!AC43</f>
        <v>0</v>
      </c>
      <c r="AD183" s="254">
        <f>AD176*'YTD PROGRAM SUMMARY'!AD43</f>
        <v>0</v>
      </c>
      <c r="AE183" s="254">
        <f>AE176*'YTD PROGRAM SUMMARY'!AE43</f>
        <v>0</v>
      </c>
      <c r="AF183" s="254">
        <f>AF176*'YTD PROGRAM SUMMARY'!AF43</f>
        <v>0</v>
      </c>
      <c r="AG183" s="254">
        <f>AG176*'YTD PROGRAM SUMMARY'!AG43</f>
        <v>0</v>
      </c>
      <c r="AH183" s="254">
        <f>AH176*'YTD PROGRAM SUMMARY'!AH43</f>
        <v>0</v>
      </c>
      <c r="AI183" s="254">
        <f>AI176*'YTD PROGRAM SUMMARY'!AI43</f>
        <v>0</v>
      </c>
      <c r="AJ183" s="254">
        <f>AJ176*'YTD PROGRAM SUMMARY'!AJ43</f>
        <v>0</v>
      </c>
      <c r="AK183" s="254">
        <f>AK176*'YTD PROGRAM SUMMARY'!AK43</f>
        <v>0</v>
      </c>
      <c r="AL183" s="254">
        <f>AL176*'YTD PROGRAM SUMMARY'!AL43</f>
        <v>0</v>
      </c>
      <c r="AM183" s="254">
        <f>AM176*'YTD PROGRAM SUMMARY'!AM43</f>
        <v>0</v>
      </c>
      <c r="AN183" s="254">
        <f>AN176*'YTD PROGRAM SUMMARY'!AN43</f>
        <v>0</v>
      </c>
      <c r="AO183" s="254">
        <f>AO176*'YTD PROGRAM SUMMARY'!AO43</f>
        <v>0</v>
      </c>
      <c r="AP183" s="254">
        <f>AP176*'YTD PROGRAM SUMMARY'!AP43</f>
        <v>0</v>
      </c>
      <c r="AQ183" s="254">
        <f>AQ176*'YTD PROGRAM SUMMARY'!AQ43</f>
        <v>0</v>
      </c>
      <c r="AR183" s="254">
        <f>AR176*'YTD PROGRAM SUMMARY'!AR43</f>
        <v>0</v>
      </c>
      <c r="AS183" s="254">
        <f>AS176*'YTD PROGRAM SUMMARY'!AS43</f>
        <v>0</v>
      </c>
      <c r="AT183" s="254">
        <f>AT176*'YTD PROGRAM SUMMARY'!AT43</f>
        <v>0</v>
      </c>
      <c r="AU183" s="254">
        <f>AU176*'YTD PROGRAM SUMMARY'!AU43</f>
        <v>0</v>
      </c>
      <c r="AV183" s="254">
        <f>AV176*'YTD PROGRAM SUMMARY'!AV43</f>
        <v>0</v>
      </c>
      <c r="AW183" s="254">
        <f>AW176*'YTD PROGRAM SUMMARY'!AW43</f>
        <v>0</v>
      </c>
      <c r="AX183" s="254">
        <f>AX176*'YTD PROGRAM SUMMARY'!AX43</f>
        <v>0</v>
      </c>
      <c r="AY183" s="254">
        <f>AY176*'YTD PROGRAM SUMMARY'!AY43</f>
        <v>0</v>
      </c>
      <c r="AZ183" s="254">
        <f>AZ176*'YTD PROGRAM SUMMARY'!AZ43</f>
        <v>0</v>
      </c>
      <c r="BA183" s="254">
        <f>BA176*'YTD PROGRAM SUMMARY'!BA43</f>
        <v>0</v>
      </c>
      <c r="BB183" s="254">
        <f>BB176*'YTD PROGRAM SUMMARY'!BB43</f>
        <v>0</v>
      </c>
      <c r="BC183" s="254">
        <f>BC176*'YTD PROGRAM SUMMARY'!BC43</f>
        <v>0</v>
      </c>
      <c r="BD183" s="254">
        <f>BD176*'YTD PROGRAM SUMMARY'!BD43</f>
        <v>0</v>
      </c>
      <c r="BE183" s="254">
        <f>BE176*'YTD PROGRAM SUMMARY'!BE43</f>
        <v>0</v>
      </c>
      <c r="BF183" s="254">
        <f>BF176*'YTD PROGRAM SUMMARY'!BF43</f>
        <v>0</v>
      </c>
      <c r="BG183" s="254">
        <f>BG176*'YTD PROGRAM SUMMARY'!BG43</f>
        <v>0</v>
      </c>
      <c r="BH183" s="254">
        <f>BH176*'YTD PROGRAM SUMMARY'!BH43</f>
        <v>0</v>
      </c>
      <c r="BI183" s="254">
        <f>BI176*'YTD PROGRAM SUMMARY'!BI43</f>
        <v>0</v>
      </c>
      <c r="BJ183" s="254">
        <f>BJ176*'YTD PROGRAM SUMMARY'!BJ43</f>
        <v>0</v>
      </c>
      <c r="BK183" s="254">
        <f>BK176*'YTD PROGRAM SUMMARY'!BK43</f>
        <v>0</v>
      </c>
      <c r="BL183" s="254">
        <f>BL176*'YTD PROGRAM SUMMARY'!BL43</f>
        <v>0</v>
      </c>
      <c r="BM183" s="254">
        <f>BM176*'YTD PROGRAM SUMMARY'!BM43</f>
        <v>0</v>
      </c>
      <c r="BN183" s="254">
        <f>BN176*'YTD PROGRAM SUMMARY'!BN43</f>
        <v>0</v>
      </c>
      <c r="BO183" s="254">
        <f>BO176*'YTD PROGRAM SUMMARY'!BO43</f>
        <v>0</v>
      </c>
      <c r="BP183" s="254">
        <f>BP176*'YTD PROGRAM SUMMARY'!BP43</f>
        <v>0</v>
      </c>
      <c r="BQ183" s="254">
        <f>BQ176*'YTD PROGRAM SUMMARY'!BQ43</f>
        <v>0</v>
      </c>
      <c r="BR183" s="254">
        <f>BR176*'YTD PROGRAM SUMMARY'!BR43</f>
        <v>0</v>
      </c>
      <c r="BS183" s="254">
        <f>BS176*'YTD PROGRAM SUMMARY'!BS43</f>
        <v>0</v>
      </c>
      <c r="BT183" s="254">
        <f>BT176*'YTD PROGRAM SUMMARY'!BT43</f>
        <v>0</v>
      </c>
      <c r="BU183" s="254">
        <f>BU176*'YTD PROGRAM SUMMARY'!BU43</f>
        <v>0</v>
      </c>
      <c r="BV183" s="254">
        <f>BV176*'YTD PROGRAM SUMMARY'!BV43</f>
        <v>0</v>
      </c>
      <c r="BW183" s="254">
        <f>BW176*'YTD PROGRAM SUMMARY'!BW43</f>
        <v>0</v>
      </c>
      <c r="BX183" s="254">
        <f>BX176*'YTD PROGRAM SUMMARY'!BX43</f>
        <v>0</v>
      </c>
      <c r="BY183" s="254">
        <f>BY176*'YTD PROGRAM SUMMARY'!BY43</f>
        <v>0</v>
      </c>
      <c r="BZ183" s="254">
        <f>BZ176*'YTD PROGRAM SUMMARY'!BZ43</f>
        <v>0</v>
      </c>
      <c r="CA183" s="254">
        <f>CA176*'YTD PROGRAM SUMMARY'!CA43</f>
        <v>0</v>
      </c>
      <c r="CB183" s="254">
        <f>CB176*'YTD PROGRAM SUMMARY'!CB43</f>
        <v>0</v>
      </c>
      <c r="CC183" s="254">
        <f>CC176*'YTD PROGRAM SUMMARY'!CC43</f>
        <v>0</v>
      </c>
      <c r="CD183" s="254">
        <f>CD176*'YTD PROGRAM SUMMARY'!CD43</f>
        <v>0</v>
      </c>
      <c r="CE183" s="254">
        <f>CE176*'YTD PROGRAM SUMMARY'!CE43</f>
        <v>0</v>
      </c>
      <c r="CF183" s="254">
        <f>CF176*'YTD PROGRAM SUMMARY'!CF43</f>
        <v>0</v>
      </c>
      <c r="CG183" s="254">
        <f>CG176*'YTD PROGRAM SUMMARY'!CG43</f>
        <v>0</v>
      </c>
      <c r="CH183" s="255">
        <f>CH176*'YTD PROGRAM SUMMARY'!CH43</f>
        <v>0</v>
      </c>
    </row>
    <row r="184" spans="1:86" hidden="1" x14ac:dyDescent="0.3">
      <c r="A184" s="115"/>
      <c r="B184" s="299" t="s">
        <v>132</v>
      </c>
      <c r="C184" s="122">
        <f>IFERROR(C182/C73,0)</f>
        <v>0</v>
      </c>
      <c r="D184" s="122">
        <f t="shared" ref="D184:BO184" si="150">IFERROR(D182/D73,0)</f>
        <v>0</v>
      </c>
      <c r="E184" s="122">
        <f t="shared" si="150"/>
        <v>0</v>
      </c>
      <c r="F184" s="122">
        <f t="shared" si="150"/>
        <v>0</v>
      </c>
      <c r="G184" s="122">
        <f t="shared" si="150"/>
        <v>0</v>
      </c>
      <c r="H184" s="122">
        <f t="shared" si="150"/>
        <v>0</v>
      </c>
      <c r="I184" s="122">
        <f t="shared" si="150"/>
        <v>0</v>
      </c>
      <c r="J184" s="122">
        <f t="shared" si="150"/>
        <v>0</v>
      </c>
      <c r="K184" s="122">
        <f t="shared" si="150"/>
        <v>0</v>
      </c>
      <c r="L184" s="122">
        <f t="shared" si="150"/>
        <v>0</v>
      </c>
      <c r="M184" s="122">
        <f t="shared" si="150"/>
        <v>0</v>
      </c>
      <c r="N184" s="122">
        <f t="shared" si="150"/>
        <v>0</v>
      </c>
      <c r="O184" s="256">
        <f t="shared" si="150"/>
        <v>0</v>
      </c>
      <c r="P184" s="256">
        <f t="shared" si="150"/>
        <v>0</v>
      </c>
      <c r="Q184" s="256">
        <f t="shared" si="150"/>
        <v>0</v>
      </c>
      <c r="R184" s="256">
        <f t="shared" si="150"/>
        <v>0</v>
      </c>
      <c r="S184" s="256">
        <f t="shared" si="150"/>
        <v>0</v>
      </c>
      <c r="T184" s="256">
        <f t="shared" si="150"/>
        <v>0</v>
      </c>
      <c r="U184" s="256">
        <f t="shared" si="150"/>
        <v>0</v>
      </c>
      <c r="V184" s="256">
        <f t="shared" si="150"/>
        <v>0</v>
      </c>
      <c r="W184" s="256">
        <f t="shared" si="150"/>
        <v>0</v>
      </c>
      <c r="X184" s="256">
        <f t="shared" si="150"/>
        <v>0</v>
      </c>
      <c r="Y184" s="256">
        <f t="shared" si="150"/>
        <v>0</v>
      </c>
      <c r="Z184" s="256">
        <f t="shared" si="150"/>
        <v>0</v>
      </c>
      <c r="AA184" s="256">
        <f t="shared" si="150"/>
        <v>0</v>
      </c>
      <c r="AB184" s="256">
        <f t="shared" si="150"/>
        <v>0</v>
      </c>
      <c r="AC184" s="256">
        <f t="shared" si="150"/>
        <v>0</v>
      </c>
      <c r="AD184" s="256">
        <f t="shared" si="150"/>
        <v>0</v>
      </c>
      <c r="AE184" s="256">
        <f t="shared" si="150"/>
        <v>0</v>
      </c>
      <c r="AF184" s="256">
        <f t="shared" si="150"/>
        <v>0</v>
      </c>
      <c r="AG184" s="256">
        <f t="shared" si="150"/>
        <v>0</v>
      </c>
      <c r="AH184" s="256">
        <f t="shared" si="150"/>
        <v>0</v>
      </c>
      <c r="AI184" s="256">
        <f t="shared" si="150"/>
        <v>0</v>
      </c>
      <c r="AJ184" s="256">
        <f t="shared" si="150"/>
        <v>0</v>
      </c>
      <c r="AK184" s="256">
        <f t="shared" si="150"/>
        <v>0</v>
      </c>
      <c r="AL184" s="256">
        <f t="shared" si="150"/>
        <v>0</v>
      </c>
      <c r="AM184" s="256">
        <f t="shared" si="150"/>
        <v>0</v>
      </c>
      <c r="AN184" s="256">
        <f t="shared" si="150"/>
        <v>0</v>
      </c>
      <c r="AO184" s="256">
        <f t="shared" si="150"/>
        <v>0</v>
      </c>
      <c r="AP184" s="256">
        <f t="shared" si="150"/>
        <v>0</v>
      </c>
      <c r="AQ184" s="256">
        <f t="shared" si="150"/>
        <v>0</v>
      </c>
      <c r="AR184" s="256">
        <f t="shared" si="150"/>
        <v>0</v>
      </c>
      <c r="AS184" s="256">
        <f t="shared" si="150"/>
        <v>0</v>
      </c>
      <c r="AT184" s="256">
        <f t="shared" si="150"/>
        <v>0</v>
      </c>
      <c r="AU184" s="256">
        <f t="shared" si="150"/>
        <v>0</v>
      </c>
      <c r="AV184" s="256">
        <f t="shared" si="150"/>
        <v>0</v>
      </c>
      <c r="AW184" s="256">
        <f t="shared" si="150"/>
        <v>0</v>
      </c>
      <c r="AX184" s="256">
        <f t="shared" si="150"/>
        <v>0</v>
      </c>
      <c r="AY184" s="256">
        <f t="shared" si="150"/>
        <v>0</v>
      </c>
      <c r="AZ184" s="256">
        <f t="shared" si="150"/>
        <v>0</v>
      </c>
      <c r="BA184" s="256">
        <f t="shared" si="150"/>
        <v>0</v>
      </c>
      <c r="BB184" s="256">
        <f t="shared" si="150"/>
        <v>0</v>
      </c>
      <c r="BC184" s="256">
        <f t="shared" si="150"/>
        <v>0</v>
      </c>
      <c r="BD184" s="256">
        <f t="shared" si="150"/>
        <v>0</v>
      </c>
      <c r="BE184" s="256">
        <f t="shared" si="150"/>
        <v>0</v>
      </c>
      <c r="BF184" s="256">
        <f t="shared" si="150"/>
        <v>0</v>
      </c>
      <c r="BG184" s="256">
        <f t="shared" si="150"/>
        <v>0</v>
      </c>
      <c r="BH184" s="256">
        <f t="shared" si="150"/>
        <v>0</v>
      </c>
      <c r="BI184" s="256">
        <f t="shared" si="150"/>
        <v>0</v>
      </c>
      <c r="BJ184" s="256">
        <f t="shared" si="150"/>
        <v>0</v>
      </c>
      <c r="BK184" s="256">
        <f t="shared" si="150"/>
        <v>0</v>
      </c>
      <c r="BL184" s="256">
        <f t="shared" si="150"/>
        <v>0</v>
      </c>
      <c r="BM184" s="256">
        <f t="shared" si="150"/>
        <v>0</v>
      </c>
      <c r="BN184" s="256">
        <f t="shared" si="150"/>
        <v>0</v>
      </c>
      <c r="BO184" s="256">
        <f t="shared" si="150"/>
        <v>0</v>
      </c>
      <c r="BP184" s="256">
        <f t="shared" ref="BP184:CH184" si="151">IFERROR(BP182/BP73,0)</f>
        <v>0</v>
      </c>
      <c r="BQ184" s="256">
        <f t="shared" si="151"/>
        <v>0</v>
      </c>
      <c r="BR184" s="256">
        <f t="shared" si="151"/>
        <v>0</v>
      </c>
      <c r="BS184" s="256">
        <f t="shared" si="151"/>
        <v>0</v>
      </c>
      <c r="BT184" s="256">
        <f t="shared" si="151"/>
        <v>0</v>
      </c>
      <c r="BU184" s="256">
        <f t="shared" si="151"/>
        <v>0</v>
      </c>
      <c r="BV184" s="256">
        <f t="shared" si="151"/>
        <v>0</v>
      </c>
      <c r="BW184" s="256">
        <f t="shared" si="151"/>
        <v>0</v>
      </c>
      <c r="BX184" s="256">
        <f t="shared" si="151"/>
        <v>0</v>
      </c>
      <c r="BY184" s="256">
        <f t="shared" si="151"/>
        <v>0</v>
      </c>
      <c r="BZ184" s="256">
        <f t="shared" si="151"/>
        <v>0</v>
      </c>
      <c r="CA184" s="256">
        <f t="shared" si="151"/>
        <v>0</v>
      </c>
      <c r="CB184" s="256">
        <f t="shared" si="151"/>
        <v>0</v>
      </c>
      <c r="CC184" s="256">
        <f t="shared" si="151"/>
        <v>0</v>
      </c>
      <c r="CD184" s="256">
        <f t="shared" si="151"/>
        <v>0</v>
      </c>
      <c r="CE184" s="256">
        <f t="shared" si="151"/>
        <v>0</v>
      </c>
      <c r="CF184" s="256">
        <f t="shared" si="151"/>
        <v>0</v>
      </c>
      <c r="CG184" s="256">
        <f t="shared" si="151"/>
        <v>0</v>
      </c>
      <c r="CH184" s="264">
        <f t="shared" si="151"/>
        <v>0</v>
      </c>
    </row>
    <row r="185" spans="1:86" ht="15" hidden="1" thickBot="1" x14ac:dyDescent="0.35">
      <c r="A185" s="115"/>
      <c r="B185" s="96" t="s">
        <v>133</v>
      </c>
      <c r="C185" s="123">
        <f>IFERROR(C183/C73,0)</f>
        <v>0</v>
      </c>
      <c r="D185" s="123">
        <f t="shared" ref="D185:BO185" si="152">IFERROR(D183/D73,0)</f>
        <v>0</v>
      </c>
      <c r="E185" s="123">
        <f t="shared" si="152"/>
        <v>0</v>
      </c>
      <c r="F185" s="123">
        <f t="shared" si="152"/>
        <v>0</v>
      </c>
      <c r="G185" s="123">
        <f t="shared" si="152"/>
        <v>0</v>
      </c>
      <c r="H185" s="123">
        <f t="shared" si="152"/>
        <v>0</v>
      </c>
      <c r="I185" s="123">
        <f t="shared" si="152"/>
        <v>0</v>
      </c>
      <c r="J185" s="123">
        <f t="shared" si="152"/>
        <v>0</v>
      </c>
      <c r="K185" s="123">
        <f t="shared" si="152"/>
        <v>0</v>
      </c>
      <c r="L185" s="123">
        <f t="shared" si="152"/>
        <v>0</v>
      </c>
      <c r="M185" s="123">
        <f t="shared" si="152"/>
        <v>0</v>
      </c>
      <c r="N185" s="123">
        <f t="shared" si="152"/>
        <v>0</v>
      </c>
      <c r="O185" s="257">
        <f t="shared" si="152"/>
        <v>0</v>
      </c>
      <c r="P185" s="257">
        <f t="shared" si="152"/>
        <v>0</v>
      </c>
      <c r="Q185" s="257">
        <f t="shared" si="152"/>
        <v>0</v>
      </c>
      <c r="R185" s="257">
        <f t="shared" si="152"/>
        <v>0</v>
      </c>
      <c r="S185" s="257">
        <f t="shared" si="152"/>
        <v>0</v>
      </c>
      <c r="T185" s="257">
        <f t="shared" si="152"/>
        <v>0</v>
      </c>
      <c r="U185" s="257">
        <f t="shared" si="152"/>
        <v>0</v>
      </c>
      <c r="V185" s="257">
        <f t="shared" si="152"/>
        <v>0</v>
      </c>
      <c r="W185" s="257">
        <f t="shared" si="152"/>
        <v>0</v>
      </c>
      <c r="X185" s="257">
        <f t="shared" si="152"/>
        <v>0</v>
      </c>
      <c r="Y185" s="257">
        <f t="shared" si="152"/>
        <v>0</v>
      </c>
      <c r="Z185" s="257">
        <f t="shared" si="152"/>
        <v>0</v>
      </c>
      <c r="AA185" s="257">
        <f t="shared" si="152"/>
        <v>0</v>
      </c>
      <c r="AB185" s="257">
        <f t="shared" si="152"/>
        <v>0</v>
      </c>
      <c r="AC185" s="257">
        <f t="shared" si="152"/>
        <v>0</v>
      </c>
      <c r="AD185" s="257">
        <f t="shared" si="152"/>
        <v>0</v>
      </c>
      <c r="AE185" s="257">
        <f t="shared" si="152"/>
        <v>0</v>
      </c>
      <c r="AF185" s="257">
        <f t="shared" si="152"/>
        <v>0</v>
      </c>
      <c r="AG185" s="257">
        <f t="shared" si="152"/>
        <v>0</v>
      </c>
      <c r="AH185" s="257">
        <f t="shared" si="152"/>
        <v>0</v>
      </c>
      <c r="AI185" s="257">
        <f t="shared" si="152"/>
        <v>0</v>
      </c>
      <c r="AJ185" s="257">
        <f t="shared" si="152"/>
        <v>0</v>
      </c>
      <c r="AK185" s="257">
        <f t="shared" si="152"/>
        <v>0</v>
      </c>
      <c r="AL185" s="257">
        <f t="shared" si="152"/>
        <v>0</v>
      </c>
      <c r="AM185" s="257">
        <f t="shared" si="152"/>
        <v>0</v>
      </c>
      <c r="AN185" s="257">
        <f t="shared" si="152"/>
        <v>0</v>
      </c>
      <c r="AO185" s="257">
        <f t="shared" si="152"/>
        <v>0</v>
      </c>
      <c r="AP185" s="257">
        <f t="shared" si="152"/>
        <v>0</v>
      </c>
      <c r="AQ185" s="257">
        <f t="shared" si="152"/>
        <v>0</v>
      </c>
      <c r="AR185" s="257">
        <f t="shared" si="152"/>
        <v>0</v>
      </c>
      <c r="AS185" s="257">
        <f t="shared" si="152"/>
        <v>0</v>
      </c>
      <c r="AT185" s="257">
        <f t="shared" si="152"/>
        <v>0</v>
      </c>
      <c r="AU185" s="257">
        <f t="shared" si="152"/>
        <v>0</v>
      </c>
      <c r="AV185" s="257">
        <f t="shared" si="152"/>
        <v>0</v>
      </c>
      <c r="AW185" s="257">
        <f t="shared" si="152"/>
        <v>0</v>
      </c>
      <c r="AX185" s="257">
        <f t="shared" si="152"/>
        <v>0</v>
      </c>
      <c r="AY185" s="257">
        <f t="shared" si="152"/>
        <v>0</v>
      </c>
      <c r="AZ185" s="257">
        <f t="shared" si="152"/>
        <v>0</v>
      </c>
      <c r="BA185" s="257">
        <f t="shared" si="152"/>
        <v>0</v>
      </c>
      <c r="BB185" s="257">
        <f t="shared" si="152"/>
        <v>0</v>
      </c>
      <c r="BC185" s="257">
        <f t="shared" si="152"/>
        <v>0</v>
      </c>
      <c r="BD185" s="257">
        <f t="shared" si="152"/>
        <v>0</v>
      </c>
      <c r="BE185" s="257">
        <f t="shared" si="152"/>
        <v>0</v>
      </c>
      <c r="BF185" s="257">
        <f t="shared" si="152"/>
        <v>0</v>
      </c>
      <c r="BG185" s="257">
        <f t="shared" si="152"/>
        <v>0</v>
      </c>
      <c r="BH185" s="257">
        <f t="shared" si="152"/>
        <v>0</v>
      </c>
      <c r="BI185" s="257">
        <f t="shared" si="152"/>
        <v>0</v>
      </c>
      <c r="BJ185" s="257">
        <f t="shared" si="152"/>
        <v>0</v>
      </c>
      <c r="BK185" s="257">
        <f t="shared" si="152"/>
        <v>0</v>
      </c>
      <c r="BL185" s="257">
        <f t="shared" si="152"/>
        <v>0</v>
      </c>
      <c r="BM185" s="257">
        <f t="shared" si="152"/>
        <v>0</v>
      </c>
      <c r="BN185" s="257">
        <f t="shared" si="152"/>
        <v>0</v>
      </c>
      <c r="BO185" s="257">
        <f t="shared" si="152"/>
        <v>0</v>
      </c>
      <c r="BP185" s="257">
        <f t="shared" ref="BP185:CH185" si="153">IFERROR(BP183/BP73,0)</f>
        <v>0</v>
      </c>
      <c r="BQ185" s="257">
        <f t="shared" si="153"/>
        <v>0</v>
      </c>
      <c r="BR185" s="257">
        <f t="shared" si="153"/>
        <v>0</v>
      </c>
      <c r="BS185" s="257">
        <f t="shared" si="153"/>
        <v>0</v>
      </c>
      <c r="BT185" s="257">
        <f t="shared" si="153"/>
        <v>0</v>
      </c>
      <c r="BU185" s="257">
        <f t="shared" si="153"/>
        <v>0</v>
      </c>
      <c r="BV185" s="257">
        <f t="shared" si="153"/>
        <v>0</v>
      </c>
      <c r="BW185" s="257">
        <f t="shared" si="153"/>
        <v>0</v>
      </c>
      <c r="BX185" s="257">
        <f t="shared" si="153"/>
        <v>0</v>
      </c>
      <c r="BY185" s="257">
        <f t="shared" si="153"/>
        <v>0</v>
      </c>
      <c r="BZ185" s="257">
        <f t="shared" si="153"/>
        <v>0</v>
      </c>
      <c r="CA185" s="257">
        <f t="shared" si="153"/>
        <v>0</v>
      </c>
      <c r="CB185" s="257">
        <f t="shared" si="153"/>
        <v>0</v>
      </c>
      <c r="CC185" s="257">
        <f t="shared" si="153"/>
        <v>0</v>
      </c>
      <c r="CD185" s="257">
        <f t="shared" si="153"/>
        <v>0</v>
      </c>
      <c r="CE185" s="257">
        <f t="shared" si="153"/>
        <v>0</v>
      </c>
      <c r="CF185" s="257">
        <f t="shared" si="153"/>
        <v>0</v>
      </c>
      <c r="CG185" s="257">
        <f t="shared" si="153"/>
        <v>0</v>
      </c>
      <c r="CH185" s="258">
        <f t="shared" si="153"/>
        <v>0</v>
      </c>
    </row>
    <row r="186" spans="1:86" ht="15" hidden="1" thickBot="1" x14ac:dyDescent="0.35">
      <c r="A186" s="115"/>
      <c r="B186" s="306" t="s">
        <v>134</v>
      </c>
      <c r="C186" s="125">
        <f>C184+C185</f>
        <v>0</v>
      </c>
      <c r="D186" s="125">
        <f t="shared" ref="D186:BO186" si="154">D184+D185</f>
        <v>0</v>
      </c>
      <c r="E186" s="126">
        <f t="shared" si="154"/>
        <v>0</v>
      </c>
      <c r="F186" s="126">
        <f t="shared" si="154"/>
        <v>0</v>
      </c>
      <c r="G186" s="126">
        <f t="shared" si="154"/>
        <v>0</v>
      </c>
      <c r="H186" s="126">
        <f t="shared" si="154"/>
        <v>0</v>
      </c>
      <c r="I186" s="126">
        <f t="shared" si="154"/>
        <v>0</v>
      </c>
      <c r="J186" s="126">
        <f t="shared" si="154"/>
        <v>0</v>
      </c>
      <c r="K186" s="126">
        <f t="shared" si="154"/>
        <v>0</v>
      </c>
      <c r="L186" s="126">
        <f t="shared" si="154"/>
        <v>0</v>
      </c>
      <c r="M186" s="127">
        <f t="shared" si="154"/>
        <v>0</v>
      </c>
      <c r="N186" s="136">
        <f t="shared" si="154"/>
        <v>0</v>
      </c>
      <c r="O186" s="259">
        <f t="shared" si="154"/>
        <v>0</v>
      </c>
      <c r="P186" s="259">
        <f t="shared" si="154"/>
        <v>0</v>
      </c>
      <c r="Q186" s="260">
        <f t="shared" si="154"/>
        <v>0</v>
      </c>
      <c r="R186" s="260">
        <f t="shared" si="154"/>
        <v>0</v>
      </c>
      <c r="S186" s="260">
        <f t="shared" si="154"/>
        <v>0</v>
      </c>
      <c r="T186" s="260">
        <f t="shared" si="154"/>
        <v>0</v>
      </c>
      <c r="U186" s="260">
        <f t="shared" si="154"/>
        <v>0</v>
      </c>
      <c r="V186" s="260">
        <f t="shared" si="154"/>
        <v>0</v>
      </c>
      <c r="W186" s="260">
        <f t="shared" si="154"/>
        <v>0</v>
      </c>
      <c r="X186" s="260">
        <f t="shared" si="154"/>
        <v>0</v>
      </c>
      <c r="Y186" s="277">
        <f t="shared" si="154"/>
        <v>0</v>
      </c>
      <c r="Z186" s="277">
        <f t="shared" si="154"/>
        <v>0</v>
      </c>
      <c r="AA186" s="259">
        <f t="shared" si="154"/>
        <v>0</v>
      </c>
      <c r="AB186" s="259">
        <f t="shared" si="154"/>
        <v>0</v>
      </c>
      <c r="AC186" s="260">
        <f t="shared" si="154"/>
        <v>0</v>
      </c>
      <c r="AD186" s="260">
        <f t="shared" si="154"/>
        <v>0</v>
      </c>
      <c r="AE186" s="260">
        <f t="shared" si="154"/>
        <v>0</v>
      </c>
      <c r="AF186" s="260">
        <f t="shared" si="154"/>
        <v>0</v>
      </c>
      <c r="AG186" s="260">
        <f t="shared" si="154"/>
        <v>0</v>
      </c>
      <c r="AH186" s="260">
        <f t="shared" si="154"/>
        <v>0</v>
      </c>
      <c r="AI186" s="260">
        <f t="shared" si="154"/>
        <v>0</v>
      </c>
      <c r="AJ186" s="260">
        <f t="shared" si="154"/>
        <v>0</v>
      </c>
      <c r="AK186" s="277">
        <f t="shared" si="154"/>
        <v>0</v>
      </c>
      <c r="AL186" s="277">
        <f t="shared" si="154"/>
        <v>0</v>
      </c>
      <c r="AM186" s="259">
        <f t="shared" si="154"/>
        <v>0</v>
      </c>
      <c r="AN186" s="259">
        <f t="shared" si="154"/>
        <v>0</v>
      </c>
      <c r="AO186" s="260">
        <f t="shared" si="154"/>
        <v>0</v>
      </c>
      <c r="AP186" s="260">
        <f t="shared" si="154"/>
        <v>0</v>
      </c>
      <c r="AQ186" s="260">
        <f t="shared" si="154"/>
        <v>0</v>
      </c>
      <c r="AR186" s="260">
        <f t="shared" si="154"/>
        <v>0</v>
      </c>
      <c r="AS186" s="260">
        <f t="shared" si="154"/>
        <v>0</v>
      </c>
      <c r="AT186" s="260">
        <f t="shared" si="154"/>
        <v>0</v>
      </c>
      <c r="AU186" s="260">
        <f t="shared" si="154"/>
        <v>0</v>
      </c>
      <c r="AV186" s="260">
        <f t="shared" si="154"/>
        <v>0</v>
      </c>
      <c r="AW186" s="277">
        <f t="shared" si="154"/>
        <v>0</v>
      </c>
      <c r="AX186" s="277">
        <f t="shared" si="154"/>
        <v>0</v>
      </c>
      <c r="AY186" s="259">
        <f t="shared" si="154"/>
        <v>0</v>
      </c>
      <c r="AZ186" s="259">
        <f t="shared" si="154"/>
        <v>0</v>
      </c>
      <c r="BA186" s="260">
        <f t="shared" si="154"/>
        <v>0</v>
      </c>
      <c r="BB186" s="260">
        <f t="shared" si="154"/>
        <v>0</v>
      </c>
      <c r="BC186" s="260">
        <f t="shared" si="154"/>
        <v>0</v>
      </c>
      <c r="BD186" s="260">
        <f t="shared" si="154"/>
        <v>0</v>
      </c>
      <c r="BE186" s="260">
        <f t="shared" si="154"/>
        <v>0</v>
      </c>
      <c r="BF186" s="260">
        <f t="shared" si="154"/>
        <v>0</v>
      </c>
      <c r="BG186" s="260">
        <f t="shared" si="154"/>
        <v>0</v>
      </c>
      <c r="BH186" s="260">
        <f t="shared" si="154"/>
        <v>0</v>
      </c>
      <c r="BI186" s="277">
        <f t="shared" si="154"/>
        <v>0</v>
      </c>
      <c r="BJ186" s="277">
        <f t="shared" si="154"/>
        <v>0</v>
      </c>
      <c r="BK186" s="259">
        <f t="shared" si="154"/>
        <v>0</v>
      </c>
      <c r="BL186" s="259">
        <f t="shared" si="154"/>
        <v>0</v>
      </c>
      <c r="BM186" s="260">
        <f t="shared" si="154"/>
        <v>0</v>
      </c>
      <c r="BN186" s="260">
        <f t="shared" si="154"/>
        <v>0</v>
      </c>
      <c r="BO186" s="260">
        <f t="shared" si="154"/>
        <v>0</v>
      </c>
      <c r="BP186" s="260">
        <f t="shared" ref="BP186:CH186" si="155">BP184+BP185</f>
        <v>0</v>
      </c>
      <c r="BQ186" s="260">
        <f t="shared" si="155"/>
        <v>0</v>
      </c>
      <c r="BR186" s="260">
        <f t="shared" si="155"/>
        <v>0</v>
      </c>
      <c r="BS186" s="260">
        <f t="shared" si="155"/>
        <v>0</v>
      </c>
      <c r="BT186" s="260">
        <f t="shared" si="155"/>
        <v>0</v>
      </c>
      <c r="BU186" s="277">
        <f t="shared" si="155"/>
        <v>0</v>
      </c>
      <c r="BV186" s="277">
        <f t="shared" si="155"/>
        <v>0</v>
      </c>
      <c r="BW186" s="259">
        <f t="shared" si="155"/>
        <v>0</v>
      </c>
      <c r="BX186" s="259">
        <f t="shared" si="155"/>
        <v>0</v>
      </c>
      <c r="BY186" s="260">
        <f t="shared" si="155"/>
        <v>0</v>
      </c>
      <c r="BZ186" s="260">
        <f t="shared" si="155"/>
        <v>0</v>
      </c>
      <c r="CA186" s="260">
        <f t="shared" si="155"/>
        <v>0</v>
      </c>
      <c r="CB186" s="260">
        <f t="shared" si="155"/>
        <v>0</v>
      </c>
      <c r="CC186" s="260">
        <f t="shared" si="155"/>
        <v>0</v>
      </c>
      <c r="CD186" s="260">
        <f t="shared" si="155"/>
        <v>0</v>
      </c>
      <c r="CE186" s="260">
        <f t="shared" si="155"/>
        <v>0</v>
      </c>
      <c r="CF186" s="260">
        <f t="shared" si="155"/>
        <v>0</v>
      </c>
      <c r="CG186" s="277">
        <f t="shared" si="155"/>
        <v>0</v>
      </c>
      <c r="CH186" s="312">
        <f t="shared" si="155"/>
        <v>0</v>
      </c>
    </row>
    <row r="187" spans="1:86" ht="15" hidden="1" thickBot="1" x14ac:dyDescent="0.35">
      <c r="A187" s="115"/>
      <c r="B187" s="115"/>
      <c r="C187" s="118"/>
      <c r="D187" s="118"/>
      <c r="E187" s="118"/>
      <c r="F187" s="118"/>
      <c r="G187" s="118"/>
      <c r="H187" s="118"/>
      <c r="I187" s="118"/>
      <c r="J187" s="118"/>
      <c r="K187" s="118"/>
      <c r="L187" s="118"/>
      <c r="M187" s="118"/>
      <c r="N187" s="118"/>
      <c r="O187" s="118"/>
      <c r="P187" s="118"/>
      <c r="Q187" s="118"/>
      <c r="R187" s="118"/>
      <c r="S187" s="118"/>
      <c r="T187" s="118"/>
      <c r="U187" s="118"/>
      <c r="V187" s="118"/>
      <c r="W187" s="118"/>
      <c r="X187" s="118"/>
      <c r="Y187" s="118"/>
      <c r="Z187" s="118"/>
      <c r="AA187" s="118"/>
      <c r="AB187" s="118"/>
      <c r="AC187" s="118"/>
      <c r="AD187" s="118"/>
      <c r="AE187" s="118"/>
      <c r="AF187" s="118"/>
      <c r="AG187" s="118"/>
      <c r="AH187" s="118"/>
      <c r="AI187" s="118"/>
      <c r="AJ187" s="118"/>
      <c r="AK187" s="118"/>
      <c r="AL187" s="118"/>
      <c r="AM187" s="118"/>
      <c r="AN187" s="118"/>
      <c r="AO187" s="118"/>
      <c r="AP187" s="118"/>
      <c r="AQ187" s="118"/>
      <c r="AR187" s="118"/>
      <c r="AS187" s="118"/>
      <c r="AT187" s="118"/>
      <c r="AU187" s="118"/>
      <c r="AV187" s="118"/>
      <c r="AW187" s="118"/>
      <c r="AX187" s="118"/>
      <c r="AY187" s="118"/>
      <c r="AZ187" s="118"/>
      <c r="BA187" s="118"/>
      <c r="BB187" s="118"/>
      <c r="BC187" s="118"/>
      <c r="BD187" s="118"/>
      <c r="BE187" s="118"/>
      <c r="BF187" s="118"/>
      <c r="BG187" s="118"/>
      <c r="BH187" s="118"/>
      <c r="BI187" s="118"/>
      <c r="BJ187" s="118"/>
      <c r="BK187" s="118"/>
      <c r="BL187" s="118"/>
      <c r="BM187" s="118"/>
      <c r="BN187" s="118"/>
      <c r="BO187" s="118"/>
      <c r="BP187" s="118"/>
      <c r="BQ187" s="118"/>
      <c r="BR187" s="118"/>
      <c r="BS187" s="118"/>
      <c r="BT187" s="118"/>
      <c r="BU187" s="118"/>
      <c r="BV187" s="118"/>
      <c r="BW187" s="118"/>
      <c r="BX187" s="118"/>
      <c r="BY187" s="118"/>
      <c r="BZ187" s="118"/>
      <c r="CA187" s="118"/>
      <c r="CB187" s="118"/>
      <c r="CC187" s="118"/>
      <c r="CD187" s="118"/>
      <c r="CE187" s="118"/>
      <c r="CF187" s="118"/>
      <c r="CG187" s="118"/>
      <c r="CH187" s="118"/>
    </row>
    <row r="188" spans="1:86" ht="15" hidden="1" thickBot="1" x14ac:dyDescent="0.35">
      <c r="A188" s="115"/>
      <c r="B188" s="305" t="s">
        <v>37</v>
      </c>
      <c r="C188" s="176">
        <f>C$4</f>
        <v>44927</v>
      </c>
      <c r="D188" s="176">
        <f t="shared" ref="D188:BO188" si="156">D$4</f>
        <v>44958</v>
      </c>
      <c r="E188" s="176">
        <f t="shared" si="156"/>
        <v>44986</v>
      </c>
      <c r="F188" s="176">
        <f t="shared" si="156"/>
        <v>45017</v>
      </c>
      <c r="G188" s="176">
        <f t="shared" si="156"/>
        <v>45047</v>
      </c>
      <c r="H188" s="176">
        <f t="shared" si="156"/>
        <v>45078</v>
      </c>
      <c r="I188" s="176">
        <f t="shared" si="156"/>
        <v>45108</v>
      </c>
      <c r="J188" s="176">
        <f t="shared" si="156"/>
        <v>45139</v>
      </c>
      <c r="K188" s="176">
        <f t="shared" si="156"/>
        <v>45170</v>
      </c>
      <c r="L188" s="176">
        <f t="shared" si="156"/>
        <v>45200</v>
      </c>
      <c r="M188" s="176">
        <f t="shared" si="156"/>
        <v>45231</v>
      </c>
      <c r="N188" s="176">
        <f t="shared" si="156"/>
        <v>45261</v>
      </c>
      <c r="O188" s="176">
        <f t="shared" si="156"/>
        <v>45292</v>
      </c>
      <c r="P188" s="176">
        <f t="shared" si="156"/>
        <v>45323</v>
      </c>
      <c r="Q188" s="176">
        <f t="shared" si="156"/>
        <v>45352</v>
      </c>
      <c r="R188" s="176">
        <f t="shared" si="156"/>
        <v>45383</v>
      </c>
      <c r="S188" s="176">
        <f t="shared" si="156"/>
        <v>45413</v>
      </c>
      <c r="T188" s="176">
        <f t="shared" si="156"/>
        <v>45444</v>
      </c>
      <c r="U188" s="176">
        <f t="shared" si="156"/>
        <v>45474</v>
      </c>
      <c r="V188" s="176">
        <f t="shared" si="156"/>
        <v>45505</v>
      </c>
      <c r="W188" s="176">
        <f t="shared" si="156"/>
        <v>45536</v>
      </c>
      <c r="X188" s="176">
        <f t="shared" si="156"/>
        <v>45566</v>
      </c>
      <c r="Y188" s="176">
        <f t="shared" si="156"/>
        <v>45597</v>
      </c>
      <c r="Z188" s="176">
        <f t="shared" si="156"/>
        <v>45627</v>
      </c>
      <c r="AA188" s="176">
        <f t="shared" si="156"/>
        <v>45658</v>
      </c>
      <c r="AB188" s="176">
        <f t="shared" si="156"/>
        <v>45689</v>
      </c>
      <c r="AC188" s="176">
        <f t="shared" si="156"/>
        <v>45717</v>
      </c>
      <c r="AD188" s="176">
        <f t="shared" si="156"/>
        <v>45748</v>
      </c>
      <c r="AE188" s="176">
        <f t="shared" si="156"/>
        <v>45778</v>
      </c>
      <c r="AF188" s="176">
        <f t="shared" si="156"/>
        <v>45809</v>
      </c>
      <c r="AG188" s="176">
        <f t="shared" si="156"/>
        <v>45839</v>
      </c>
      <c r="AH188" s="176">
        <f t="shared" si="156"/>
        <v>45870</v>
      </c>
      <c r="AI188" s="176">
        <f t="shared" si="156"/>
        <v>45901</v>
      </c>
      <c r="AJ188" s="176">
        <f t="shared" si="156"/>
        <v>45931</v>
      </c>
      <c r="AK188" s="176">
        <f t="shared" si="156"/>
        <v>45962</v>
      </c>
      <c r="AL188" s="176">
        <f t="shared" si="156"/>
        <v>45992</v>
      </c>
      <c r="AM188" s="176">
        <f t="shared" si="156"/>
        <v>46023</v>
      </c>
      <c r="AN188" s="176">
        <f t="shared" si="156"/>
        <v>46054</v>
      </c>
      <c r="AO188" s="176">
        <f t="shared" si="156"/>
        <v>46082</v>
      </c>
      <c r="AP188" s="176">
        <f t="shared" si="156"/>
        <v>46113</v>
      </c>
      <c r="AQ188" s="176">
        <f t="shared" si="156"/>
        <v>46143</v>
      </c>
      <c r="AR188" s="176">
        <f t="shared" si="156"/>
        <v>46174</v>
      </c>
      <c r="AS188" s="176">
        <f t="shared" si="156"/>
        <v>46204</v>
      </c>
      <c r="AT188" s="176">
        <f t="shared" si="156"/>
        <v>46235</v>
      </c>
      <c r="AU188" s="176">
        <f t="shared" si="156"/>
        <v>46266</v>
      </c>
      <c r="AV188" s="176">
        <f t="shared" si="156"/>
        <v>46296</v>
      </c>
      <c r="AW188" s="176">
        <f t="shared" si="156"/>
        <v>46327</v>
      </c>
      <c r="AX188" s="176">
        <f t="shared" si="156"/>
        <v>46357</v>
      </c>
      <c r="AY188" s="176">
        <f t="shared" si="156"/>
        <v>46388</v>
      </c>
      <c r="AZ188" s="176">
        <f t="shared" si="156"/>
        <v>46419</v>
      </c>
      <c r="BA188" s="176">
        <f t="shared" si="156"/>
        <v>46447</v>
      </c>
      <c r="BB188" s="176">
        <f t="shared" si="156"/>
        <v>46478</v>
      </c>
      <c r="BC188" s="176">
        <f t="shared" si="156"/>
        <v>46508</v>
      </c>
      <c r="BD188" s="176">
        <f t="shared" si="156"/>
        <v>46539</v>
      </c>
      <c r="BE188" s="176">
        <f t="shared" si="156"/>
        <v>46569</v>
      </c>
      <c r="BF188" s="176">
        <f t="shared" si="156"/>
        <v>46600</v>
      </c>
      <c r="BG188" s="176">
        <f t="shared" si="156"/>
        <v>46631</v>
      </c>
      <c r="BH188" s="176">
        <f t="shared" si="156"/>
        <v>46661</v>
      </c>
      <c r="BI188" s="176">
        <f t="shared" si="156"/>
        <v>46692</v>
      </c>
      <c r="BJ188" s="176">
        <f t="shared" si="156"/>
        <v>46722</v>
      </c>
      <c r="BK188" s="176">
        <f t="shared" si="156"/>
        <v>46753</v>
      </c>
      <c r="BL188" s="176">
        <f t="shared" si="156"/>
        <v>46784</v>
      </c>
      <c r="BM188" s="176">
        <f t="shared" si="156"/>
        <v>46813</v>
      </c>
      <c r="BN188" s="176">
        <f t="shared" si="156"/>
        <v>46844</v>
      </c>
      <c r="BO188" s="176">
        <f t="shared" si="156"/>
        <v>46874</v>
      </c>
      <c r="BP188" s="176">
        <f t="shared" ref="BP188:CH188" si="157">BP$4</f>
        <v>46905</v>
      </c>
      <c r="BQ188" s="176">
        <f t="shared" si="157"/>
        <v>46935</v>
      </c>
      <c r="BR188" s="176">
        <f t="shared" si="157"/>
        <v>46966</v>
      </c>
      <c r="BS188" s="176">
        <f t="shared" si="157"/>
        <v>46997</v>
      </c>
      <c r="BT188" s="176">
        <f t="shared" si="157"/>
        <v>47027</v>
      </c>
      <c r="BU188" s="176">
        <f t="shared" si="157"/>
        <v>47058</v>
      </c>
      <c r="BV188" s="176">
        <f t="shared" si="157"/>
        <v>47088</v>
      </c>
      <c r="BW188" s="176">
        <f t="shared" si="157"/>
        <v>47119</v>
      </c>
      <c r="BX188" s="176">
        <f t="shared" si="157"/>
        <v>47150</v>
      </c>
      <c r="BY188" s="176">
        <f t="shared" si="157"/>
        <v>47178</v>
      </c>
      <c r="BZ188" s="176">
        <f t="shared" si="157"/>
        <v>47209</v>
      </c>
      <c r="CA188" s="176">
        <f t="shared" si="157"/>
        <v>47239</v>
      </c>
      <c r="CB188" s="176">
        <f t="shared" si="157"/>
        <v>47270</v>
      </c>
      <c r="CC188" s="176">
        <f t="shared" si="157"/>
        <v>47300</v>
      </c>
      <c r="CD188" s="176">
        <f t="shared" si="157"/>
        <v>47331</v>
      </c>
      <c r="CE188" s="176">
        <f t="shared" si="157"/>
        <v>47362</v>
      </c>
      <c r="CF188" s="176">
        <f t="shared" si="157"/>
        <v>47392</v>
      </c>
      <c r="CG188" s="176">
        <f t="shared" si="157"/>
        <v>47423</v>
      </c>
      <c r="CH188" s="177">
        <f t="shared" si="157"/>
        <v>47453</v>
      </c>
    </row>
    <row r="189" spans="1:86" hidden="1" x14ac:dyDescent="0.3">
      <c r="A189" s="115"/>
      <c r="B189" s="299" t="s">
        <v>135</v>
      </c>
      <c r="C189" s="128">
        <f>C157*'YTD PROGRAM SUMMARY'!C44</f>
        <v>0</v>
      </c>
      <c r="D189" s="128">
        <f>D157*'YTD PROGRAM SUMMARY'!D44</f>
        <v>0</v>
      </c>
      <c r="E189" s="128">
        <f>E157*'YTD PROGRAM SUMMARY'!E44</f>
        <v>0</v>
      </c>
      <c r="F189" s="128">
        <f>F157*'YTD PROGRAM SUMMARY'!F44</f>
        <v>0</v>
      </c>
      <c r="G189" s="128">
        <f>G157*'YTD PROGRAM SUMMARY'!G44</f>
        <v>0</v>
      </c>
      <c r="H189" s="128">
        <f>H157*'YTD PROGRAM SUMMARY'!H44</f>
        <v>0</v>
      </c>
      <c r="I189" s="128">
        <f>I157*'YTD PROGRAM SUMMARY'!I44</f>
        <v>0</v>
      </c>
      <c r="J189" s="128">
        <f>J157*'YTD PROGRAM SUMMARY'!J44</f>
        <v>0</v>
      </c>
      <c r="K189" s="128">
        <f>K157*'YTD PROGRAM SUMMARY'!K44</f>
        <v>0</v>
      </c>
      <c r="L189" s="128">
        <f>L157*'YTD PROGRAM SUMMARY'!L44</f>
        <v>0</v>
      </c>
      <c r="M189" s="128">
        <f>M157*'YTD PROGRAM SUMMARY'!M44</f>
        <v>0</v>
      </c>
      <c r="N189" s="128">
        <f>N157*'YTD PROGRAM SUMMARY'!N44</f>
        <v>0</v>
      </c>
      <c r="O189" s="262">
        <f>O157*'YTD PROGRAM SUMMARY'!O44</f>
        <v>0</v>
      </c>
      <c r="P189" s="262">
        <f>P157*'YTD PROGRAM SUMMARY'!P44</f>
        <v>0</v>
      </c>
      <c r="Q189" s="262">
        <f>Q157*'YTD PROGRAM SUMMARY'!Q44</f>
        <v>0</v>
      </c>
      <c r="R189" s="262">
        <f>R157*'YTD PROGRAM SUMMARY'!R44</f>
        <v>0</v>
      </c>
      <c r="S189" s="262">
        <f>S157*'YTD PROGRAM SUMMARY'!S44</f>
        <v>0</v>
      </c>
      <c r="T189" s="262">
        <f>T157*'YTD PROGRAM SUMMARY'!T44</f>
        <v>0</v>
      </c>
      <c r="U189" s="262">
        <f>U157*'YTD PROGRAM SUMMARY'!U44</f>
        <v>0</v>
      </c>
      <c r="V189" s="262">
        <f>V157*'YTD PROGRAM SUMMARY'!V44</f>
        <v>0</v>
      </c>
      <c r="W189" s="262">
        <f>W157*'YTD PROGRAM SUMMARY'!W44</f>
        <v>0</v>
      </c>
      <c r="X189" s="262">
        <f>X157*'YTD PROGRAM SUMMARY'!X44</f>
        <v>0</v>
      </c>
      <c r="Y189" s="262">
        <f>Y157*'YTD PROGRAM SUMMARY'!Y44</f>
        <v>0</v>
      </c>
      <c r="Z189" s="262">
        <f>Z157*'YTD PROGRAM SUMMARY'!Z44</f>
        <v>0</v>
      </c>
      <c r="AA189" s="262">
        <f>AA157*'YTD PROGRAM SUMMARY'!AA44</f>
        <v>0</v>
      </c>
      <c r="AB189" s="262">
        <f>AB157*'YTD PROGRAM SUMMARY'!AB44</f>
        <v>0</v>
      </c>
      <c r="AC189" s="262">
        <f>AC157*'YTD PROGRAM SUMMARY'!AC44</f>
        <v>0</v>
      </c>
      <c r="AD189" s="262">
        <f>AD157*'YTD PROGRAM SUMMARY'!AD44</f>
        <v>0</v>
      </c>
      <c r="AE189" s="262">
        <f>AE157*'YTD PROGRAM SUMMARY'!AE44</f>
        <v>0</v>
      </c>
      <c r="AF189" s="262">
        <f>AF157*'YTD PROGRAM SUMMARY'!AF44</f>
        <v>0</v>
      </c>
      <c r="AG189" s="262">
        <f>AG157*'YTD PROGRAM SUMMARY'!AG44</f>
        <v>0</v>
      </c>
      <c r="AH189" s="262">
        <f>AH157*'YTD PROGRAM SUMMARY'!AH44</f>
        <v>0</v>
      </c>
      <c r="AI189" s="262">
        <f>AI157*'YTD PROGRAM SUMMARY'!AI44</f>
        <v>0</v>
      </c>
      <c r="AJ189" s="262">
        <f>AJ157*'YTD PROGRAM SUMMARY'!AJ44</f>
        <v>0</v>
      </c>
      <c r="AK189" s="262">
        <f>AK157*'YTD PROGRAM SUMMARY'!AK44</f>
        <v>0</v>
      </c>
      <c r="AL189" s="262">
        <f>AL157*'YTD PROGRAM SUMMARY'!AL44</f>
        <v>0</v>
      </c>
      <c r="AM189" s="262">
        <f>AM157*'YTD PROGRAM SUMMARY'!AM44</f>
        <v>0</v>
      </c>
      <c r="AN189" s="262">
        <f>AN157*'YTD PROGRAM SUMMARY'!AN44</f>
        <v>0</v>
      </c>
      <c r="AO189" s="262">
        <f>AO157*'YTD PROGRAM SUMMARY'!AO44</f>
        <v>0</v>
      </c>
      <c r="AP189" s="262">
        <f>AP157*'YTD PROGRAM SUMMARY'!AP44</f>
        <v>0</v>
      </c>
      <c r="AQ189" s="262">
        <f>AQ157*'YTD PROGRAM SUMMARY'!AQ44</f>
        <v>0</v>
      </c>
      <c r="AR189" s="262">
        <f>AR157*'YTD PROGRAM SUMMARY'!AR44</f>
        <v>0</v>
      </c>
      <c r="AS189" s="262">
        <f>AS157*'YTD PROGRAM SUMMARY'!AS44</f>
        <v>0</v>
      </c>
      <c r="AT189" s="262">
        <f>AT157*'YTD PROGRAM SUMMARY'!AT44</f>
        <v>0</v>
      </c>
      <c r="AU189" s="262">
        <f>AU157*'YTD PROGRAM SUMMARY'!AU44</f>
        <v>0</v>
      </c>
      <c r="AV189" s="262">
        <f>AV157*'YTD PROGRAM SUMMARY'!AV44</f>
        <v>0</v>
      </c>
      <c r="AW189" s="262">
        <f>AW157*'YTD PROGRAM SUMMARY'!AW44</f>
        <v>0</v>
      </c>
      <c r="AX189" s="262">
        <f>AX157*'YTD PROGRAM SUMMARY'!AX44</f>
        <v>0</v>
      </c>
      <c r="AY189" s="262">
        <f>AY157*'YTD PROGRAM SUMMARY'!AY44</f>
        <v>0</v>
      </c>
      <c r="AZ189" s="262">
        <f>AZ157*'YTD PROGRAM SUMMARY'!AZ44</f>
        <v>0</v>
      </c>
      <c r="BA189" s="262">
        <f>BA157*'YTD PROGRAM SUMMARY'!BA44</f>
        <v>0</v>
      </c>
      <c r="BB189" s="262">
        <f>BB157*'YTD PROGRAM SUMMARY'!BB44</f>
        <v>0</v>
      </c>
      <c r="BC189" s="262">
        <f>BC157*'YTD PROGRAM SUMMARY'!BC44</f>
        <v>0</v>
      </c>
      <c r="BD189" s="262">
        <f>BD157*'YTD PROGRAM SUMMARY'!BD44</f>
        <v>0</v>
      </c>
      <c r="BE189" s="262">
        <f>BE157*'YTD PROGRAM SUMMARY'!BE44</f>
        <v>0</v>
      </c>
      <c r="BF189" s="262">
        <f>BF157*'YTD PROGRAM SUMMARY'!BF44</f>
        <v>0</v>
      </c>
      <c r="BG189" s="262">
        <f>BG157*'YTD PROGRAM SUMMARY'!BG44</f>
        <v>0</v>
      </c>
      <c r="BH189" s="262">
        <f>BH157*'YTD PROGRAM SUMMARY'!BH44</f>
        <v>0</v>
      </c>
      <c r="BI189" s="262">
        <f>BI157*'YTD PROGRAM SUMMARY'!BI44</f>
        <v>0</v>
      </c>
      <c r="BJ189" s="262">
        <f>BJ157*'YTD PROGRAM SUMMARY'!BJ44</f>
        <v>0</v>
      </c>
      <c r="BK189" s="262">
        <f>BK157*'YTD PROGRAM SUMMARY'!BK44</f>
        <v>0</v>
      </c>
      <c r="BL189" s="262">
        <f>BL157*'YTD PROGRAM SUMMARY'!BL44</f>
        <v>0</v>
      </c>
      <c r="BM189" s="262">
        <f>BM157*'YTD PROGRAM SUMMARY'!BM44</f>
        <v>0</v>
      </c>
      <c r="BN189" s="262">
        <f>BN157*'YTD PROGRAM SUMMARY'!BN44</f>
        <v>0</v>
      </c>
      <c r="BO189" s="262">
        <f>BO157*'YTD PROGRAM SUMMARY'!BO44</f>
        <v>0</v>
      </c>
      <c r="BP189" s="262">
        <f>BP157*'YTD PROGRAM SUMMARY'!BP44</f>
        <v>0</v>
      </c>
      <c r="BQ189" s="262">
        <f>BQ157*'YTD PROGRAM SUMMARY'!BQ44</f>
        <v>0</v>
      </c>
      <c r="BR189" s="262">
        <f>BR157*'YTD PROGRAM SUMMARY'!BR44</f>
        <v>0</v>
      </c>
      <c r="BS189" s="262">
        <f>BS157*'YTD PROGRAM SUMMARY'!BS44</f>
        <v>0</v>
      </c>
      <c r="BT189" s="262">
        <f>BT157*'YTD PROGRAM SUMMARY'!BT44</f>
        <v>0</v>
      </c>
      <c r="BU189" s="262">
        <f>BU157*'YTD PROGRAM SUMMARY'!BU44</f>
        <v>0</v>
      </c>
      <c r="BV189" s="262">
        <f>BV157*'YTD PROGRAM SUMMARY'!BV44</f>
        <v>0</v>
      </c>
      <c r="BW189" s="262">
        <f>BW157*'YTD PROGRAM SUMMARY'!BW44</f>
        <v>0</v>
      </c>
      <c r="BX189" s="262">
        <f>BX157*'YTD PROGRAM SUMMARY'!BX44</f>
        <v>0</v>
      </c>
      <c r="BY189" s="262">
        <f>BY157*'YTD PROGRAM SUMMARY'!BY44</f>
        <v>0</v>
      </c>
      <c r="BZ189" s="262">
        <f>BZ157*'YTD PROGRAM SUMMARY'!BZ44</f>
        <v>0</v>
      </c>
      <c r="CA189" s="262">
        <f>CA157*'YTD PROGRAM SUMMARY'!CA44</f>
        <v>0</v>
      </c>
      <c r="CB189" s="262">
        <f>CB157*'YTD PROGRAM SUMMARY'!CB44</f>
        <v>0</v>
      </c>
      <c r="CC189" s="262">
        <f>CC157*'YTD PROGRAM SUMMARY'!CC44</f>
        <v>0</v>
      </c>
      <c r="CD189" s="262">
        <f>CD157*'YTD PROGRAM SUMMARY'!CD44</f>
        <v>0</v>
      </c>
      <c r="CE189" s="262">
        <f>CE157*'YTD PROGRAM SUMMARY'!CE44</f>
        <v>0</v>
      </c>
      <c r="CF189" s="262">
        <f>CF157*'YTD PROGRAM SUMMARY'!CF44</f>
        <v>0</v>
      </c>
      <c r="CG189" s="262">
        <f>CG157*'YTD PROGRAM SUMMARY'!CG44</f>
        <v>0</v>
      </c>
      <c r="CH189" s="263">
        <f>CH157*'YTD PROGRAM SUMMARY'!CH44</f>
        <v>0</v>
      </c>
    </row>
    <row r="190" spans="1:86" ht="15" hidden="1" thickBot="1" x14ac:dyDescent="0.35">
      <c r="A190" s="115"/>
      <c r="B190" s="96" t="s">
        <v>136</v>
      </c>
      <c r="C190" s="121">
        <f>C176*'YTD PROGRAM SUMMARY'!C44</f>
        <v>0</v>
      </c>
      <c r="D190" s="121">
        <f>D176*'YTD PROGRAM SUMMARY'!D44</f>
        <v>0</v>
      </c>
      <c r="E190" s="121">
        <f>E176*'YTD PROGRAM SUMMARY'!E44</f>
        <v>0</v>
      </c>
      <c r="F190" s="121">
        <f>F176*'YTD PROGRAM SUMMARY'!F44</f>
        <v>0</v>
      </c>
      <c r="G190" s="121">
        <f>G176*'YTD PROGRAM SUMMARY'!G44</f>
        <v>0</v>
      </c>
      <c r="H190" s="121">
        <f>H176*'YTD PROGRAM SUMMARY'!H44</f>
        <v>0</v>
      </c>
      <c r="I190" s="121">
        <f>I176*'YTD PROGRAM SUMMARY'!I44</f>
        <v>0</v>
      </c>
      <c r="J190" s="121">
        <f>J176*'YTD PROGRAM SUMMARY'!J44</f>
        <v>0</v>
      </c>
      <c r="K190" s="121">
        <f>K176*'YTD PROGRAM SUMMARY'!K44</f>
        <v>0</v>
      </c>
      <c r="L190" s="121">
        <f>L176*'YTD PROGRAM SUMMARY'!L44</f>
        <v>0</v>
      </c>
      <c r="M190" s="121">
        <f>M176*'YTD PROGRAM SUMMARY'!M44</f>
        <v>0</v>
      </c>
      <c r="N190" s="121">
        <f>N176*'YTD PROGRAM SUMMARY'!N44</f>
        <v>0</v>
      </c>
      <c r="O190" s="254">
        <f>O176*'YTD PROGRAM SUMMARY'!O44</f>
        <v>0</v>
      </c>
      <c r="P190" s="254">
        <f>P176*'YTD PROGRAM SUMMARY'!P44</f>
        <v>0</v>
      </c>
      <c r="Q190" s="254">
        <f>Q176*'YTD PROGRAM SUMMARY'!Q44</f>
        <v>0</v>
      </c>
      <c r="R190" s="254">
        <f>R176*'YTD PROGRAM SUMMARY'!R44</f>
        <v>0</v>
      </c>
      <c r="S190" s="254">
        <f>S176*'YTD PROGRAM SUMMARY'!S44</f>
        <v>0</v>
      </c>
      <c r="T190" s="254">
        <f>T176*'YTD PROGRAM SUMMARY'!T44</f>
        <v>0</v>
      </c>
      <c r="U190" s="254">
        <f>U176*'YTD PROGRAM SUMMARY'!U44</f>
        <v>0</v>
      </c>
      <c r="V190" s="254">
        <f>V176*'YTD PROGRAM SUMMARY'!V44</f>
        <v>0</v>
      </c>
      <c r="W190" s="254">
        <f>W176*'YTD PROGRAM SUMMARY'!W44</f>
        <v>0</v>
      </c>
      <c r="X190" s="254">
        <f>X176*'YTD PROGRAM SUMMARY'!X44</f>
        <v>0</v>
      </c>
      <c r="Y190" s="254">
        <f>Y176*'YTD PROGRAM SUMMARY'!Y44</f>
        <v>0</v>
      </c>
      <c r="Z190" s="254">
        <f>Z176*'YTD PROGRAM SUMMARY'!Z44</f>
        <v>0</v>
      </c>
      <c r="AA190" s="254">
        <f>AA176*'YTD PROGRAM SUMMARY'!AA44</f>
        <v>0</v>
      </c>
      <c r="AB190" s="254">
        <f>AB176*'YTD PROGRAM SUMMARY'!AB44</f>
        <v>0</v>
      </c>
      <c r="AC190" s="254">
        <f>AC176*'YTD PROGRAM SUMMARY'!AC44</f>
        <v>0</v>
      </c>
      <c r="AD190" s="254">
        <f>AD176*'YTD PROGRAM SUMMARY'!AD44</f>
        <v>0</v>
      </c>
      <c r="AE190" s="254">
        <f>AE176*'YTD PROGRAM SUMMARY'!AE44</f>
        <v>0</v>
      </c>
      <c r="AF190" s="254">
        <f>AF176*'YTD PROGRAM SUMMARY'!AF44</f>
        <v>0</v>
      </c>
      <c r="AG190" s="254">
        <f>AG176*'YTD PROGRAM SUMMARY'!AG44</f>
        <v>0</v>
      </c>
      <c r="AH190" s="254">
        <f>AH176*'YTD PROGRAM SUMMARY'!AH44</f>
        <v>0</v>
      </c>
      <c r="AI190" s="254">
        <f>AI176*'YTD PROGRAM SUMMARY'!AI44</f>
        <v>0</v>
      </c>
      <c r="AJ190" s="254">
        <f>AJ176*'YTD PROGRAM SUMMARY'!AJ44</f>
        <v>0</v>
      </c>
      <c r="AK190" s="254">
        <f>AK176*'YTD PROGRAM SUMMARY'!AK44</f>
        <v>0</v>
      </c>
      <c r="AL190" s="254">
        <f>AL176*'YTD PROGRAM SUMMARY'!AL44</f>
        <v>0</v>
      </c>
      <c r="AM190" s="254">
        <f>AM176*'YTD PROGRAM SUMMARY'!AM44</f>
        <v>0</v>
      </c>
      <c r="AN190" s="254">
        <f>AN176*'YTD PROGRAM SUMMARY'!AN44</f>
        <v>0</v>
      </c>
      <c r="AO190" s="254">
        <f>AO176*'YTD PROGRAM SUMMARY'!AO44</f>
        <v>0</v>
      </c>
      <c r="AP190" s="254">
        <f>AP176*'YTD PROGRAM SUMMARY'!AP44</f>
        <v>0</v>
      </c>
      <c r="AQ190" s="254">
        <f>AQ176*'YTD PROGRAM SUMMARY'!AQ44</f>
        <v>0</v>
      </c>
      <c r="AR190" s="254">
        <f>AR176*'YTD PROGRAM SUMMARY'!AR44</f>
        <v>0</v>
      </c>
      <c r="AS190" s="254">
        <f>AS176*'YTD PROGRAM SUMMARY'!AS44</f>
        <v>0</v>
      </c>
      <c r="AT190" s="254">
        <f>AT176*'YTD PROGRAM SUMMARY'!AT44</f>
        <v>0</v>
      </c>
      <c r="AU190" s="254">
        <f>AU176*'YTD PROGRAM SUMMARY'!AU44</f>
        <v>0</v>
      </c>
      <c r="AV190" s="254">
        <f>AV176*'YTD PROGRAM SUMMARY'!AV44</f>
        <v>0</v>
      </c>
      <c r="AW190" s="254">
        <f>AW176*'YTD PROGRAM SUMMARY'!AW44</f>
        <v>0</v>
      </c>
      <c r="AX190" s="254">
        <f>AX176*'YTD PROGRAM SUMMARY'!AX44</f>
        <v>0</v>
      </c>
      <c r="AY190" s="254">
        <f>AY176*'YTD PROGRAM SUMMARY'!AY44</f>
        <v>0</v>
      </c>
      <c r="AZ190" s="254">
        <f>AZ176*'YTD PROGRAM SUMMARY'!AZ44</f>
        <v>0</v>
      </c>
      <c r="BA190" s="254">
        <f>BA176*'YTD PROGRAM SUMMARY'!BA44</f>
        <v>0</v>
      </c>
      <c r="BB190" s="254">
        <f>BB176*'YTD PROGRAM SUMMARY'!BB44</f>
        <v>0</v>
      </c>
      <c r="BC190" s="254">
        <f>BC176*'YTD PROGRAM SUMMARY'!BC44</f>
        <v>0</v>
      </c>
      <c r="BD190" s="254">
        <f>BD176*'YTD PROGRAM SUMMARY'!BD44</f>
        <v>0</v>
      </c>
      <c r="BE190" s="254">
        <f>BE176*'YTD PROGRAM SUMMARY'!BE44</f>
        <v>0</v>
      </c>
      <c r="BF190" s="254">
        <f>BF176*'YTD PROGRAM SUMMARY'!BF44</f>
        <v>0</v>
      </c>
      <c r="BG190" s="254">
        <f>BG176*'YTD PROGRAM SUMMARY'!BG44</f>
        <v>0</v>
      </c>
      <c r="BH190" s="254">
        <f>BH176*'YTD PROGRAM SUMMARY'!BH44</f>
        <v>0</v>
      </c>
      <c r="BI190" s="254">
        <f>BI176*'YTD PROGRAM SUMMARY'!BI44</f>
        <v>0</v>
      </c>
      <c r="BJ190" s="254">
        <f>BJ176*'YTD PROGRAM SUMMARY'!BJ44</f>
        <v>0</v>
      </c>
      <c r="BK190" s="254">
        <f>BK176*'YTD PROGRAM SUMMARY'!BK44</f>
        <v>0</v>
      </c>
      <c r="BL190" s="254">
        <f>BL176*'YTD PROGRAM SUMMARY'!BL44</f>
        <v>0</v>
      </c>
      <c r="BM190" s="254">
        <f>BM176*'YTD PROGRAM SUMMARY'!BM44</f>
        <v>0</v>
      </c>
      <c r="BN190" s="254">
        <f>BN176*'YTD PROGRAM SUMMARY'!BN44</f>
        <v>0</v>
      </c>
      <c r="BO190" s="254">
        <f>BO176*'YTD PROGRAM SUMMARY'!BO44</f>
        <v>0</v>
      </c>
      <c r="BP190" s="254">
        <f>BP176*'YTD PROGRAM SUMMARY'!BP44</f>
        <v>0</v>
      </c>
      <c r="BQ190" s="254">
        <f>BQ176*'YTD PROGRAM SUMMARY'!BQ44</f>
        <v>0</v>
      </c>
      <c r="BR190" s="254">
        <f>BR176*'YTD PROGRAM SUMMARY'!BR44</f>
        <v>0</v>
      </c>
      <c r="BS190" s="254">
        <f>BS176*'YTD PROGRAM SUMMARY'!BS44</f>
        <v>0</v>
      </c>
      <c r="BT190" s="254">
        <f>BT176*'YTD PROGRAM SUMMARY'!BT44</f>
        <v>0</v>
      </c>
      <c r="BU190" s="254">
        <f>BU176*'YTD PROGRAM SUMMARY'!BU44</f>
        <v>0</v>
      </c>
      <c r="BV190" s="254">
        <f>BV176*'YTD PROGRAM SUMMARY'!BV44</f>
        <v>0</v>
      </c>
      <c r="BW190" s="254">
        <f>BW176*'YTD PROGRAM SUMMARY'!BW44</f>
        <v>0</v>
      </c>
      <c r="BX190" s="254">
        <f>BX176*'YTD PROGRAM SUMMARY'!BX44</f>
        <v>0</v>
      </c>
      <c r="BY190" s="254">
        <f>BY176*'YTD PROGRAM SUMMARY'!BY44</f>
        <v>0</v>
      </c>
      <c r="BZ190" s="254">
        <f>BZ176*'YTD PROGRAM SUMMARY'!BZ44</f>
        <v>0</v>
      </c>
      <c r="CA190" s="254">
        <f>CA176*'YTD PROGRAM SUMMARY'!CA44</f>
        <v>0</v>
      </c>
      <c r="CB190" s="254">
        <f>CB176*'YTD PROGRAM SUMMARY'!CB44</f>
        <v>0</v>
      </c>
      <c r="CC190" s="254">
        <f>CC176*'YTD PROGRAM SUMMARY'!CC44</f>
        <v>0</v>
      </c>
      <c r="CD190" s="254">
        <f>CD176*'YTD PROGRAM SUMMARY'!CD44</f>
        <v>0</v>
      </c>
      <c r="CE190" s="254">
        <f>CE176*'YTD PROGRAM SUMMARY'!CE44</f>
        <v>0</v>
      </c>
      <c r="CF190" s="254">
        <f>CF176*'YTD PROGRAM SUMMARY'!CF44</f>
        <v>0</v>
      </c>
      <c r="CG190" s="254">
        <f>CG176*'YTD PROGRAM SUMMARY'!CG44</f>
        <v>0</v>
      </c>
      <c r="CH190" s="255">
        <f>CH176*'YTD PROGRAM SUMMARY'!CH44</f>
        <v>0</v>
      </c>
    </row>
    <row r="191" spans="1:86" hidden="1" x14ac:dyDescent="0.3">
      <c r="A191" s="115"/>
      <c r="B191" s="299" t="s">
        <v>137</v>
      </c>
      <c r="C191" s="122">
        <f t="shared" ref="C191" si="158">IFERROR(C189/C73,0)</f>
        <v>0</v>
      </c>
      <c r="D191" s="122">
        <f t="shared" ref="D191:BO191" si="159">IFERROR(D189/D73,0)</f>
        <v>0</v>
      </c>
      <c r="E191" s="122">
        <f t="shared" si="159"/>
        <v>0</v>
      </c>
      <c r="F191" s="122">
        <f t="shared" si="159"/>
        <v>0</v>
      </c>
      <c r="G191" s="122">
        <f t="shared" si="159"/>
        <v>0</v>
      </c>
      <c r="H191" s="122">
        <f t="shared" si="159"/>
        <v>0</v>
      </c>
      <c r="I191" s="122">
        <f t="shared" si="159"/>
        <v>0</v>
      </c>
      <c r="J191" s="122">
        <f t="shared" si="159"/>
        <v>0</v>
      </c>
      <c r="K191" s="122">
        <f t="shared" si="159"/>
        <v>0</v>
      </c>
      <c r="L191" s="122">
        <f t="shared" si="159"/>
        <v>0</v>
      </c>
      <c r="M191" s="122">
        <f t="shared" si="159"/>
        <v>0</v>
      </c>
      <c r="N191" s="122">
        <f t="shared" si="159"/>
        <v>0</v>
      </c>
      <c r="O191" s="256">
        <f t="shared" si="159"/>
        <v>0</v>
      </c>
      <c r="P191" s="256">
        <f t="shared" si="159"/>
        <v>0</v>
      </c>
      <c r="Q191" s="256">
        <f t="shared" si="159"/>
        <v>0</v>
      </c>
      <c r="R191" s="256">
        <f t="shared" si="159"/>
        <v>0</v>
      </c>
      <c r="S191" s="256">
        <f t="shared" si="159"/>
        <v>0</v>
      </c>
      <c r="T191" s="256">
        <f t="shared" si="159"/>
        <v>0</v>
      </c>
      <c r="U191" s="256">
        <f t="shared" si="159"/>
        <v>0</v>
      </c>
      <c r="V191" s="256">
        <f t="shared" si="159"/>
        <v>0</v>
      </c>
      <c r="W191" s="256">
        <f t="shared" si="159"/>
        <v>0</v>
      </c>
      <c r="X191" s="256">
        <f t="shared" si="159"/>
        <v>0</v>
      </c>
      <c r="Y191" s="256">
        <f t="shared" si="159"/>
        <v>0</v>
      </c>
      <c r="Z191" s="256">
        <f t="shared" si="159"/>
        <v>0</v>
      </c>
      <c r="AA191" s="256">
        <f t="shared" si="159"/>
        <v>0</v>
      </c>
      <c r="AB191" s="256">
        <f t="shared" si="159"/>
        <v>0</v>
      </c>
      <c r="AC191" s="256">
        <f t="shared" si="159"/>
        <v>0</v>
      </c>
      <c r="AD191" s="256">
        <f t="shared" si="159"/>
        <v>0</v>
      </c>
      <c r="AE191" s="256">
        <f t="shared" si="159"/>
        <v>0</v>
      </c>
      <c r="AF191" s="256">
        <f t="shared" si="159"/>
        <v>0</v>
      </c>
      <c r="AG191" s="256">
        <f t="shared" si="159"/>
        <v>0</v>
      </c>
      <c r="AH191" s="256">
        <f t="shared" si="159"/>
        <v>0</v>
      </c>
      <c r="AI191" s="256">
        <f t="shared" si="159"/>
        <v>0</v>
      </c>
      <c r="AJ191" s="256">
        <f t="shared" si="159"/>
        <v>0</v>
      </c>
      <c r="AK191" s="256">
        <f t="shared" si="159"/>
        <v>0</v>
      </c>
      <c r="AL191" s="256">
        <f t="shared" si="159"/>
        <v>0</v>
      </c>
      <c r="AM191" s="256">
        <f t="shared" si="159"/>
        <v>0</v>
      </c>
      <c r="AN191" s="256">
        <f t="shared" si="159"/>
        <v>0</v>
      </c>
      <c r="AO191" s="256">
        <f t="shared" si="159"/>
        <v>0</v>
      </c>
      <c r="AP191" s="256">
        <f t="shared" si="159"/>
        <v>0</v>
      </c>
      <c r="AQ191" s="256">
        <f t="shared" si="159"/>
        <v>0</v>
      </c>
      <c r="AR191" s="256">
        <f t="shared" si="159"/>
        <v>0</v>
      </c>
      <c r="AS191" s="256">
        <f t="shared" si="159"/>
        <v>0</v>
      </c>
      <c r="AT191" s="256">
        <f t="shared" si="159"/>
        <v>0</v>
      </c>
      <c r="AU191" s="256">
        <f t="shared" si="159"/>
        <v>0</v>
      </c>
      <c r="AV191" s="256">
        <f t="shared" si="159"/>
        <v>0</v>
      </c>
      <c r="AW191" s="256">
        <f t="shared" si="159"/>
        <v>0</v>
      </c>
      <c r="AX191" s="256">
        <f t="shared" si="159"/>
        <v>0</v>
      </c>
      <c r="AY191" s="256">
        <f t="shared" si="159"/>
        <v>0</v>
      </c>
      <c r="AZ191" s="256">
        <f t="shared" si="159"/>
        <v>0</v>
      </c>
      <c r="BA191" s="256">
        <f t="shared" si="159"/>
        <v>0</v>
      </c>
      <c r="BB191" s="256">
        <f t="shared" si="159"/>
        <v>0</v>
      </c>
      <c r="BC191" s="256">
        <f t="shared" si="159"/>
        <v>0</v>
      </c>
      <c r="BD191" s="256">
        <f t="shared" si="159"/>
        <v>0</v>
      </c>
      <c r="BE191" s="256">
        <f t="shared" si="159"/>
        <v>0</v>
      </c>
      <c r="BF191" s="256">
        <f t="shared" si="159"/>
        <v>0</v>
      </c>
      <c r="BG191" s="256">
        <f t="shared" si="159"/>
        <v>0</v>
      </c>
      <c r="BH191" s="256">
        <f t="shared" si="159"/>
        <v>0</v>
      </c>
      <c r="BI191" s="256">
        <f t="shared" si="159"/>
        <v>0</v>
      </c>
      <c r="BJ191" s="256">
        <f t="shared" si="159"/>
        <v>0</v>
      </c>
      <c r="BK191" s="256">
        <f t="shared" si="159"/>
        <v>0</v>
      </c>
      <c r="BL191" s="256">
        <f t="shared" si="159"/>
        <v>0</v>
      </c>
      <c r="BM191" s="256">
        <f t="shared" si="159"/>
        <v>0</v>
      </c>
      <c r="BN191" s="256">
        <f t="shared" si="159"/>
        <v>0</v>
      </c>
      <c r="BO191" s="256">
        <f t="shared" si="159"/>
        <v>0</v>
      </c>
      <c r="BP191" s="256">
        <f t="shared" ref="BP191:CH191" si="160">IFERROR(BP189/BP73,0)</f>
        <v>0</v>
      </c>
      <c r="BQ191" s="256">
        <f t="shared" si="160"/>
        <v>0</v>
      </c>
      <c r="BR191" s="256">
        <f t="shared" si="160"/>
        <v>0</v>
      </c>
      <c r="BS191" s="256">
        <f t="shared" si="160"/>
        <v>0</v>
      </c>
      <c r="BT191" s="256">
        <f t="shared" si="160"/>
        <v>0</v>
      </c>
      <c r="BU191" s="256">
        <f t="shared" si="160"/>
        <v>0</v>
      </c>
      <c r="BV191" s="256">
        <f t="shared" si="160"/>
        <v>0</v>
      </c>
      <c r="BW191" s="256">
        <f t="shared" si="160"/>
        <v>0</v>
      </c>
      <c r="BX191" s="256">
        <f t="shared" si="160"/>
        <v>0</v>
      </c>
      <c r="BY191" s="256">
        <f t="shared" si="160"/>
        <v>0</v>
      </c>
      <c r="BZ191" s="256">
        <f t="shared" si="160"/>
        <v>0</v>
      </c>
      <c r="CA191" s="256">
        <f t="shared" si="160"/>
        <v>0</v>
      </c>
      <c r="CB191" s="256">
        <f t="shared" si="160"/>
        <v>0</v>
      </c>
      <c r="CC191" s="256">
        <f t="shared" si="160"/>
        <v>0</v>
      </c>
      <c r="CD191" s="256">
        <f t="shared" si="160"/>
        <v>0</v>
      </c>
      <c r="CE191" s="256">
        <f t="shared" si="160"/>
        <v>0</v>
      </c>
      <c r="CF191" s="256">
        <f t="shared" si="160"/>
        <v>0</v>
      </c>
      <c r="CG191" s="256">
        <f t="shared" si="160"/>
        <v>0</v>
      </c>
      <c r="CH191" s="264">
        <f t="shared" si="160"/>
        <v>0</v>
      </c>
    </row>
    <row r="192" spans="1:86" ht="15" hidden="1" thickBot="1" x14ac:dyDescent="0.35">
      <c r="A192" s="115"/>
      <c r="B192" s="96" t="s">
        <v>138</v>
      </c>
      <c r="C192" s="123">
        <f>IFERROR(C190/C73,0)</f>
        <v>0</v>
      </c>
      <c r="D192" s="123">
        <f t="shared" ref="D192:BO192" si="161">IFERROR(D190/D73,0)</f>
        <v>0</v>
      </c>
      <c r="E192" s="123">
        <f t="shared" si="161"/>
        <v>0</v>
      </c>
      <c r="F192" s="123">
        <f t="shared" si="161"/>
        <v>0</v>
      </c>
      <c r="G192" s="123">
        <f t="shared" si="161"/>
        <v>0</v>
      </c>
      <c r="H192" s="123">
        <f t="shared" si="161"/>
        <v>0</v>
      </c>
      <c r="I192" s="123">
        <f t="shared" si="161"/>
        <v>0</v>
      </c>
      <c r="J192" s="123">
        <f t="shared" si="161"/>
        <v>0</v>
      </c>
      <c r="K192" s="123">
        <f t="shared" si="161"/>
        <v>0</v>
      </c>
      <c r="L192" s="123">
        <f t="shared" si="161"/>
        <v>0</v>
      </c>
      <c r="M192" s="123">
        <f t="shared" si="161"/>
        <v>0</v>
      </c>
      <c r="N192" s="123">
        <f t="shared" si="161"/>
        <v>0</v>
      </c>
      <c r="O192" s="257">
        <f t="shared" si="161"/>
        <v>0</v>
      </c>
      <c r="P192" s="257">
        <f t="shared" si="161"/>
        <v>0</v>
      </c>
      <c r="Q192" s="257">
        <f t="shared" si="161"/>
        <v>0</v>
      </c>
      <c r="R192" s="257">
        <f t="shared" si="161"/>
        <v>0</v>
      </c>
      <c r="S192" s="257">
        <f t="shared" si="161"/>
        <v>0</v>
      </c>
      <c r="T192" s="257">
        <f t="shared" si="161"/>
        <v>0</v>
      </c>
      <c r="U192" s="257">
        <f t="shared" si="161"/>
        <v>0</v>
      </c>
      <c r="V192" s="257">
        <f t="shared" si="161"/>
        <v>0</v>
      </c>
      <c r="W192" s="257">
        <f t="shared" si="161"/>
        <v>0</v>
      </c>
      <c r="X192" s="257">
        <f t="shared" si="161"/>
        <v>0</v>
      </c>
      <c r="Y192" s="257">
        <f t="shared" si="161"/>
        <v>0</v>
      </c>
      <c r="Z192" s="257">
        <f t="shared" si="161"/>
        <v>0</v>
      </c>
      <c r="AA192" s="257">
        <f t="shared" si="161"/>
        <v>0</v>
      </c>
      <c r="AB192" s="257">
        <f t="shared" si="161"/>
        <v>0</v>
      </c>
      <c r="AC192" s="257">
        <f t="shared" si="161"/>
        <v>0</v>
      </c>
      <c r="AD192" s="257">
        <f t="shared" si="161"/>
        <v>0</v>
      </c>
      <c r="AE192" s="257">
        <f t="shared" si="161"/>
        <v>0</v>
      </c>
      <c r="AF192" s="257">
        <f t="shared" si="161"/>
        <v>0</v>
      </c>
      <c r="AG192" s="257">
        <f t="shared" si="161"/>
        <v>0</v>
      </c>
      <c r="AH192" s="257">
        <f t="shared" si="161"/>
        <v>0</v>
      </c>
      <c r="AI192" s="257">
        <f t="shared" si="161"/>
        <v>0</v>
      </c>
      <c r="AJ192" s="257">
        <f t="shared" si="161"/>
        <v>0</v>
      </c>
      <c r="AK192" s="257">
        <f t="shared" si="161"/>
        <v>0</v>
      </c>
      <c r="AL192" s="257">
        <f t="shared" si="161"/>
        <v>0</v>
      </c>
      <c r="AM192" s="257">
        <f t="shared" si="161"/>
        <v>0</v>
      </c>
      <c r="AN192" s="257">
        <f t="shared" si="161"/>
        <v>0</v>
      </c>
      <c r="AO192" s="257">
        <f t="shared" si="161"/>
        <v>0</v>
      </c>
      <c r="AP192" s="257">
        <f t="shared" si="161"/>
        <v>0</v>
      </c>
      <c r="AQ192" s="257">
        <f t="shared" si="161"/>
        <v>0</v>
      </c>
      <c r="AR192" s="257">
        <f t="shared" si="161"/>
        <v>0</v>
      </c>
      <c r="AS192" s="257">
        <f t="shared" si="161"/>
        <v>0</v>
      </c>
      <c r="AT192" s="257">
        <f t="shared" si="161"/>
        <v>0</v>
      </c>
      <c r="AU192" s="257">
        <f t="shared" si="161"/>
        <v>0</v>
      </c>
      <c r="AV192" s="257">
        <f t="shared" si="161"/>
        <v>0</v>
      </c>
      <c r="AW192" s="257">
        <f t="shared" si="161"/>
        <v>0</v>
      </c>
      <c r="AX192" s="257">
        <f t="shared" si="161"/>
        <v>0</v>
      </c>
      <c r="AY192" s="257">
        <f t="shared" si="161"/>
        <v>0</v>
      </c>
      <c r="AZ192" s="257">
        <f t="shared" si="161"/>
        <v>0</v>
      </c>
      <c r="BA192" s="257">
        <f t="shared" si="161"/>
        <v>0</v>
      </c>
      <c r="BB192" s="257">
        <f t="shared" si="161"/>
        <v>0</v>
      </c>
      <c r="BC192" s="257">
        <f t="shared" si="161"/>
        <v>0</v>
      </c>
      <c r="BD192" s="257">
        <f t="shared" si="161"/>
        <v>0</v>
      </c>
      <c r="BE192" s="257">
        <f t="shared" si="161"/>
        <v>0</v>
      </c>
      <c r="BF192" s="257">
        <f t="shared" si="161"/>
        <v>0</v>
      </c>
      <c r="BG192" s="257">
        <f t="shared" si="161"/>
        <v>0</v>
      </c>
      <c r="BH192" s="257">
        <f t="shared" si="161"/>
        <v>0</v>
      </c>
      <c r="BI192" s="257">
        <f t="shared" si="161"/>
        <v>0</v>
      </c>
      <c r="BJ192" s="257">
        <f t="shared" si="161"/>
        <v>0</v>
      </c>
      <c r="BK192" s="257">
        <f t="shared" si="161"/>
        <v>0</v>
      </c>
      <c r="BL192" s="257">
        <f t="shared" si="161"/>
        <v>0</v>
      </c>
      <c r="BM192" s="257">
        <f t="shared" si="161"/>
        <v>0</v>
      </c>
      <c r="BN192" s="257">
        <f t="shared" si="161"/>
        <v>0</v>
      </c>
      <c r="BO192" s="257">
        <f t="shared" si="161"/>
        <v>0</v>
      </c>
      <c r="BP192" s="257">
        <f t="shared" ref="BP192:CH192" si="162">IFERROR(BP190/BP73,0)</f>
        <v>0</v>
      </c>
      <c r="BQ192" s="257">
        <f t="shared" si="162"/>
        <v>0</v>
      </c>
      <c r="BR192" s="257">
        <f t="shared" si="162"/>
        <v>0</v>
      </c>
      <c r="BS192" s="257">
        <f t="shared" si="162"/>
        <v>0</v>
      </c>
      <c r="BT192" s="257">
        <f t="shared" si="162"/>
        <v>0</v>
      </c>
      <c r="BU192" s="257">
        <f t="shared" si="162"/>
        <v>0</v>
      </c>
      <c r="BV192" s="257">
        <f t="shared" si="162"/>
        <v>0</v>
      </c>
      <c r="BW192" s="257">
        <f t="shared" si="162"/>
        <v>0</v>
      </c>
      <c r="BX192" s="257">
        <f t="shared" si="162"/>
        <v>0</v>
      </c>
      <c r="BY192" s="257">
        <f t="shared" si="162"/>
        <v>0</v>
      </c>
      <c r="BZ192" s="257">
        <f t="shared" si="162"/>
        <v>0</v>
      </c>
      <c r="CA192" s="257">
        <f t="shared" si="162"/>
        <v>0</v>
      </c>
      <c r="CB192" s="257">
        <f t="shared" si="162"/>
        <v>0</v>
      </c>
      <c r="CC192" s="257">
        <f t="shared" si="162"/>
        <v>0</v>
      </c>
      <c r="CD192" s="257">
        <f t="shared" si="162"/>
        <v>0</v>
      </c>
      <c r="CE192" s="257">
        <f t="shared" si="162"/>
        <v>0</v>
      </c>
      <c r="CF192" s="257">
        <f t="shared" si="162"/>
        <v>0</v>
      </c>
      <c r="CG192" s="257">
        <f t="shared" si="162"/>
        <v>0</v>
      </c>
      <c r="CH192" s="258">
        <f t="shared" si="162"/>
        <v>0</v>
      </c>
    </row>
    <row r="193" spans="1:86" ht="15" hidden="1" thickBot="1" x14ac:dyDescent="0.35">
      <c r="A193" s="115"/>
      <c r="B193" s="306" t="s">
        <v>139</v>
      </c>
      <c r="C193" s="125">
        <f>C191+C192</f>
        <v>0</v>
      </c>
      <c r="D193" s="125">
        <f t="shared" ref="D193:BO193" si="163">D191+D192</f>
        <v>0</v>
      </c>
      <c r="E193" s="126">
        <f t="shared" si="163"/>
        <v>0</v>
      </c>
      <c r="F193" s="126">
        <f t="shared" si="163"/>
        <v>0</v>
      </c>
      <c r="G193" s="126">
        <f t="shared" si="163"/>
        <v>0</v>
      </c>
      <c r="H193" s="126">
        <f t="shared" si="163"/>
        <v>0</v>
      </c>
      <c r="I193" s="126">
        <f t="shared" si="163"/>
        <v>0</v>
      </c>
      <c r="J193" s="126">
        <f t="shared" si="163"/>
        <v>0</v>
      </c>
      <c r="K193" s="126">
        <f t="shared" si="163"/>
        <v>0</v>
      </c>
      <c r="L193" s="126">
        <f t="shared" si="163"/>
        <v>0</v>
      </c>
      <c r="M193" s="127">
        <f t="shared" si="163"/>
        <v>0</v>
      </c>
      <c r="N193" s="136">
        <f t="shared" si="163"/>
        <v>0</v>
      </c>
      <c r="O193" s="259">
        <f t="shared" si="163"/>
        <v>0</v>
      </c>
      <c r="P193" s="259">
        <f t="shared" si="163"/>
        <v>0</v>
      </c>
      <c r="Q193" s="260">
        <f t="shared" si="163"/>
        <v>0</v>
      </c>
      <c r="R193" s="260">
        <f t="shared" si="163"/>
        <v>0</v>
      </c>
      <c r="S193" s="260">
        <f t="shared" si="163"/>
        <v>0</v>
      </c>
      <c r="T193" s="260">
        <f t="shared" si="163"/>
        <v>0</v>
      </c>
      <c r="U193" s="260">
        <f t="shared" si="163"/>
        <v>0</v>
      </c>
      <c r="V193" s="260">
        <f t="shared" si="163"/>
        <v>0</v>
      </c>
      <c r="W193" s="260">
        <f t="shared" si="163"/>
        <v>0</v>
      </c>
      <c r="X193" s="260">
        <f t="shared" si="163"/>
        <v>0</v>
      </c>
      <c r="Y193" s="277">
        <f t="shared" si="163"/>
        <v>0</v>
      </c>
      <c r="Z193" s="277">
        <f t="shared" si="163"/>
        <v>0</v>
      </c>
      <c r="AA193" s="259">
        <f t="shared" si="163"/>
        <v>0</v>
      </c>
      <c r="AB193" s="259">
        <f t="shared" si="163"/>
        <v>0</v>
      </c>
      <c r="AC193" s="260">
        <f t="shared" si="163"/>
        <v>0</v>
      </c>
      <c r="AD193" s="260">
        <f t="shared" si="163"/>
        <v>0</v>
      </c>
      <c r="AE193" s="260">
        <f t="shared" si="163"/>
        <v>0</v>
      </c>
      <c r="AF193" s="260">
        <f t="shared" si="163"/>
        <v>0</v>
      </c>
      <c r="AG193" s="260">
        <f t="shared" si="163"/>
        <v>0</v>
      </c>
      <c r="AH193" s="260">
        <f t="shared" si="163"/>
        <v>0</v>
      </c>
      <c r="AI193" s="260">
        <f t="shared" si="163"/>
        <v>0</v>
      </c>
      <c r="AJ193" s="260">
        <f t="shared" si="163"/>
        <v>0</v>
      </c>
      <c r="AK193" s="277">
        <f t="shared" si="163"/>
        <v>0</v>
      </c>
      <c r="AL193" s="277">
        <f t="shared" si="163"/>
        <v>0</v>
      </c>
      <c r="AM193" s="259">
        <f t="shared" si="163"/>
        <v>0</v>
      </c>
      <c r="AN193" s="259">
        <f t="shared" si="163"/>
        <v>0</v>
      </c>
      <c r="AO193" s="260">
        <f t="shared" si="163"/>
        <v>0</v>
      </c>
      <c r="AP193" s="260">
        <f t="shared" si="163"/>
        <v>0</v>
      </c>
      <c r="AQ193" s="260">
        <f t="shared" si="163"/>
        <v>0</v>
      </c>
      <c r="AR193" s="260">
        <f t="shared" si="163"/>
        <v>0</v>
      </c>
      <c r="AS193" s="260">
        <f t="shared" si="163"/>
        <v>0</v>
      </c>
      <c r="AT193" s="260">
        <f t="shared" si="163"/>
        <v>0</v>
      </c>
      <c r="AU193" s="260">
        <f t="shared" si="163"/>
        <v>0</v>
      </c>
      <c r="AV193" s="260">
        <f t="shared" si="163"/>
        <v>0</v>
      </c>
      <c r="AW193" s="277">
        <f t="shared" si="163"/>
        <v>0</v>
      </c>
      <c r="AX193" s="277">
        <f t="shared" si="163"/>
        <v>0</v>
      </c>
      <c r="AY193" s="259">
        <f t="shared" si="163"/>
        <v>0</v>
      </c>
      <c r="AZ193" s="259">
        <f t="shared" si="163"/>
        <v>0</v>
      </c>
      <c r="BA193" s="260">
        <f t="shared" si="163"/>
        <v>0</v>
      </c>
      <c r="BB193" s="260">
        <f t="shared" si="163"/>
        <v>0</v>
      </c>
      <c r="BC193" s="260">
        <f t="shared" si="163"/>
        <v>0</v>
      </c>
      <c r="BD193" s="260">
        <f t="shared" si="163"/>
        <v>0</v>
      </c>
      <c r="BE193" s="260">
        <f t="shared" si="163"/>
        <v>0</v>
      </c>
      <c r="BF193" s="260">
        <f t="shared" si="163"/>
        <v>0</v>
      </c>
      <c r="BG193" s="260">
        <f t="shared" si="163"/>
        <v>0</v>
      </c>
      <c r="BH193" s="260">
        <f t="shared" si="163"/>
        <v>0</v>
      </c>
      <c r="BI193" s="277">
        <f t="shared" si="163"/>
        <v>0</v>
      </c>
      <c r="BJ193" s="277">
        <f t="shared" si="163"/>
        <v>0</v>
      </c>
      <c r="BK193" s="259">
        <f t="shared" si="163"/>
        <v>0</v>
      </c>
      <c r="BL193" s="259">
        <f t="shared" si="163"/>
        <v>0</v>
      </c>
      <c r="BM193" s="260">
        <f t="shared" si="163"/>
        <v>0</v>
      </c>
      <c r="BN193" s="260">
        <f t="shared" si="163"/>
        <v>0</v>
      </c>
      <c r="BO193" s="260">
        <f t="shared" si="163"/>
        <v>0</v>
      </c>
      <c r="BP193" s="260">
        <f t="shared" ref="BP193:CH193" si="164">BP191+BP192</f>
        <v>0</v>
      </c>
      <c r="BQ193" s="260">
        <f t="shared" si="164"/>
        <v>0</v>
      </c>
      <c r="BR193" s="260">
        <f t="shared" si="164"/>
        <v>0</v>
      </c>
      <c r="BS193" s="260">
        <f t="shared" si="164"/>
        <v>0</v>
      </c>
      <c r="BT193" s="260">
        <f t="shared" si="164"/>
        <v>0</v>
      </c>
      <c r="BU193" s="277">
        <f t="shared" si="164"/>
        <v>0</v>
      </c>
      <c r="BV193" s="277">
        <f t="shared" si="164"/>
        <v>0</v>
      </c>
      <c r="BW193" s="259">
        <f t="shared" si="164"/>
        <v>0</v>
      </c>
      <c r="BX193" s="259">
        <f t="shared" si="164"/>
        <v>0</v>
      </c>
      <c r="BY193" s="260">
        <f t="shared" si="164"/>
        <v>0</v>
      </c>
      <c r="BZ193" s="260">
        <f t="shared" si="164"/>
        <v>0</v>
      </c>
      <c r="CA193" s="260">
        <f t="shared" si="164"/>
        <v>0</v>
      </c>
      <c r="CB193" s="260">
        <f t="shared" si="164"/>
        <v>0</v>
      </c>
      <c r="CC193" s="260">
        <f t="shared" si="164"/>
        <v>0</v>
      </c>
      <c r="CD193" s="260">
        <f t="shared" si="164"/>
        <v>0</v>
      </c>
      <c r="CE193" s="260">
        <f t="shared" si="164"/>
        <v>0</v>
      </c>
      <c r="CF193" s="260">
        <f t="shared" si="164"/>
        <v>0</v>
      </c>
      <c r="CG193" s="277">
        <f t="shared" si="164"/>
        <v>0</v>
      </c>
      <c r="CH193" s="312">
        <f t="shared" si="164"/>
        <v>0</v>
      </c>
    </row>
    <row r="194" spans="1:86" hidden="1" x14ac:dyDescent="0.3">
      <c r="A194" s="115"/>
      <c r="B194" s="115" t="s">
        <v>140</v>
      </c>
      <c r="C194" s="129">
        <f>C186+C193</f>
        <v>0</v>
      </c>
      <c r="D194" s="129">
        <f t="shared" ref="D194:BO194" si="165">D186+D193</f>
        <v>0</v>
      </c>
      <c r="E194" s="129">
        <f t="shared" si="165"/>
        <v>0</v>
      </c>
      <c r="F194" s="129">
        <f t="shared" si="165"/>
        <v>0</v>
      </c>
      <c r="G194" s="129">
        <f t="shared" si="165"/>
        <v>0</v>
      </c>
      <c r="H194" s="129">
        <f t="shared" si="165"/>
        <v>0</v>
      </c>
      <c r="I194" s="129">
        <f t="shared" si="165"/>
        <v>0</v>
      </c>
      <c r="J194" s="129">
        <f t="shared" si="165"/>
        <v>0</v>
      </c>
      <c r="K194" s="129">
        <f t="shared" si="165"/>
        <v>0</v>
      </c>
      <c r="L194" s="129">
        <f t="shared" si="165"/>
        <v>0</v>
      </c>
      <c r="M194" s="129">
        <f t="shared" si="165"/>
        <v>0</v>
      </c>
      <c r="N194" s="129">
        <f t="shared" si="165"/>
        <v>0</v>
      </c>
      <c r="O194" s="266">
        <f t="shared" si="165"/>
        <v>0</v>
      </c>
      <c r="P194" s="266">
        <f t="shared" si="165"/>
        <v>0</v>
      </c>
      <c r="Q194" s="266">
        <f t="shared" si="165"/>
        <v>0</v>
      </c>
      <c r="R194" s="266">
        <f t="shared" si="165"/>
        <v>0</v>
      </c>
      <c r="S194" s="266">
        <f t="shared" si="165"/>
        <v>0</v>
      </c>
      <c r="T194" s="266">
        <f t="shared" si="165"/>
        <v>0</v>
      </c>
      <c r="U194" s="266">
        <f t="shared" si="165"/>
        <v>0</v>
      </c>
      <c r="V194" s="266">
        <f t="shared" si="165"/>
        <v>0</v>
      </c>
      <c r="W194" s="266">
        <f t="shared" si="165"/>
        <v>0</v>
      </c>
      <c r="X194" s="266">
        <f t="shared" si="165"/>
        <v>0</v>
      </c>
      <c r="Y194" s="266">
        <f t="shared" si="165"/>
        <v>0</v>
      </c>
      <c r="Z194" s="266">
        <f t="shared" si="165"/>
        <v>0</v>
      </c>
      <c r="AA194" s="266">
        <f t="shared" si="165"/>
        <v>0</v>
      </c>
      <c r="AB194" s="266">
        <f t="shared" si="165"/>
        <v>0</v>
      </c>
      <c r="AC194" s="266">
        <f t="shared" si="165"/>
        <v>0</v>
      </c>
      <c r="AD194" s="266">
        <f t="shared" si="165"/>
        <v>0</v>
      </c>
      <c r="AE194" s="266">
        <f t="shared" si="165"/>
        <v>0</v>
      </c>
      <c r="AF194" s="266">
        <f t="shared" si="165"/>
        <v>0</v>
      </c>
      <c r="AG194" s="266">
        <f t="shared" si="165"/>
        <v>0</v>
      </c>
      <c r="AH194" s="266">
        <f t="shared" si="165"/>
        <v>0</v>
      </c>
      <c r="AI194" s="266">
        <f t="shared" si="165"/>
        <v>0</v>
      </c>
      <c r="AJ194" s="266">
        <f t="shared" si="165"/>
        <v>0</v>
      </c>
      <c r="AK194" s="266">
        <f t="shared" si="165"/>
        <v>0</v>
      </c>
      <c r="AL194" s="266">
        <f t="shared" si="165"/>
        <v>0</v>
      </c>
      <c r="AM194" s="266">
        <f t="shared" si="165"/>
        <v>0</v>
      </c>
      <c r="AN194" s="266">
        <f t="shared" si="165"/>
        <v>0</v>
      </c>
      <c r="AO194" s="266">
        <f t="shared" si="165"/>
        <v>0</v>
      </c>
      <c r="AP194" s="266">
        <f t="shared" si="165"/>
        <v>0</v>
      </c>
      <c r="AQ194" s="266">
        <f t="shared" si="165"/>
        <v>0</v>
      </c>
      <c r="AR194" s="266">
        <f t="shared" si="165"/>
        <v>0</v>
      </c>
      <c r="AS194" s="266">
        <f t="shared" si="165"/>
        <v>0</v>
      </c>
      <c r="AT194" s="266">
        <f t="shared" si="165"/>
        <v>0</v>
      </c>
      <c r="AU194" s="266">
        <f t="shared" si="165"/>
        <v>0</v>
      </c>
      <c r="AV194" s="266">
        <f t="shared" si="165"/>
        <v>0</v>
      </c>
      <c r="AW194" s="266">
        <f t="shared" si="165"/>
        <v>0</v>
      </c>
      <c r="AX194" s="266">
        <f t="shared" si="165"/>
        <v>0</v>
      </c>
      <c r="AY194" s="266">
        <f t="shared" si="165"/>
        <v>0</v>
      </c>
      <c r="AZ194" s="266">
        <f t="shared" si="165"/>
        <v>0</v>
      </c>
      <c r="BA194" s="266">
        <f t="shared" si="165"/>
        <v>0</v>
      </c>
      <c r="BB194" s="266">
        <f t="shared" si="165"/>
        <v>0</v>
      </c>
      <c r="BC194" s="266">
        <f t="shared" si="165"/>
        <v>0</v>
      </c>
      <c r="BD194" s="266">
        <f t="shared" si="165"/>
        <v>0</v>
      </c>
      <c r="BE194" s="266">
        <f t="shared" si="165"/>
        <v>0</v>
      </c>
      <c r="BF194" s="266">
        <f t="shared" si="165"/>
        <v>0</v>
      </c>
      <c r="BG194" s="266">
        <f t="shared" si="165"/>
        <v>0</v>
      </c>
      <c r="BH194" s="266">
        <f t="shared" si="165"/>
        <v>0</v>
      </c>
      <c r="BI194" s="266">
        <f t="shared" si="165"/>
        <v>0</v>
      </c>
      <c r="BJ194" s="266">
        <f t="shared" si="165"/>
        <v>0</v>
      </c>
      <c r="BK194" s="266">
        <f t="shared" si="165"/>
        <v>0</v>
      </c>
      <c r="BL194" s="266">
        <f t="shared" si="165"/>
        <v>0</v>
      </c>
      <c r="BM194" s="266">
        <f t="shared" si="165"/>
        <v>0</v>
      </c>
      <c r="BN194" s="266">
        <f t="shared" si="165"/>
        <v>0</v>
      </c>
      <c r="BO194" s="266">
        <f t="shared" si="165"/>
        <v>0</v>
      </c>
      <c r="BP194" s="266">
        <f t="shared" ref="BP194:CH194" si="166">BP186+BP193</f>
        <v>0</v>
      </c>
      <c r="BQ194" s="266">
        <f t="shared" si="166"/>
        <v>0</v>
      </c>
      <c r="BR194" s="266">
        <f t="shared" si="166"/>
        <v>0</v>
      </c>
      <c r="BS194" s="266">
        <f t="shared" si="166"/>
        <v>0</v>
      </c>
      <c r="BT194" s="266">
        <f t="shared" si="166"/>
        <v>0</v>
      </c>
      <c r="BU194" s="266">
        <f t="shared" si="166"/>
        <v>0</v>
      </c>
      <c r="BV194" s="266">
        <f t="shared" si="166"/>
        <v>0</v>
      </c>
      <c r="BW194" s="266">
        <f t="shared" si="166"/>
        <v>0</v>
      </c>
      <c r="BX194" s="266">
        <f t="shared" si="166"/>
        <v>0</v>
      </c>
      <c r="BY194" s="266">
        <f t="shared" si="166"/>
        <v>0</v>
      </c>
      <c r="BZ194" s="266">
        <f t="shared" si="166"/>
        <v>0</v>
      </c>
      <c r="CA194" s="266">
        <f t="shared" si="166"/>
        <v>0</v>
      </c>
      <c r="CB194" s="266">
        <f t="shared" si="166"/>
        <v>0</v>
      </c>
      <c r="CC194" s="266">
        <f t="shared" si="166"/>
        <v>0</v>
      </c>
      <c r="CD194" s="266">
        <f t="shared" si="166"/>
        <v>0</v>
      </c>
      <c r="CE194" s="266">
        <f t="shared" si="166"/>
        <v>0</v>
      </c>
      <c r="CF194" s="266">
        <f t="shared" si="166"/>
        <v>0</v>
      </c>
      <c r="CG194" s="266">
        <f t="shared" si="166"/>
        <v>0</v>
      </c>
      <c r="CH194" s="266">
        <f t="shared" si="166"/>
        <v>0</v>
      </c>
    </row>
    <row r="195" spans="1:86" hidden="1" x14ac:dyDescent="0.3">
      <c r="A195" s="115"/>
      <c r="B195" s="115"/>
      <c r="C195" s="118"/>
      <c r="D195" s="118"/>
      <c r="E195" s="118"/>
      <c r="F195" s="118"/>
      <c r="G195" s="118"/>
      <c r="H195" s="118"/>
      <c r="I195" s="118"/>
      <c r="J195" s="118"/>
      <c r="K195" s="118"/>
      <c r="L195" s="118"/>
      <c r="M195" s="118"/>
      <c r="N195" s="118"/>
      <c r="O195" s="118"/>
      <c r="P195" s="118"/>
      <c r="Q195" s="118"/>
      <c r="R195" s="118"/>
      <c r="S195" s="118"/>
      <c r="T195" s="118"/>
      <c r="U195" s="118"/>
      <c r="V195" s="118"/>
      <c r="W195" s="118"/>
      <c r="X195" s="118"/>
      <c r="Y195" s="118"/>
      <c r="Z195" s="118"/>
      <c r="AA195" s="118"/>
      <c r="AB195" s="118"/>
      <c r="AC195" s="118"/>
      <c r="AD195" s="118"/>
      <c r="AE195" s="118"/>
      <c r="AF195" s="118"/>
      <c r="AG195" s="118"/>
      <c r="AH195" s="118"/>
      <c r="AI195" s="118"/>
      <c r="AJ195" s="118"/>
      <c r="AK195" s="118"/>
      <c r="AL195" s="118"/>
      <c r="AM195" s="118"/>
      <c r="AN195" s="118"/>
      <c r="AO195" s="118"/>
      <c r="AP195" s="118"/>
      <c r="AQ195" s="118"/>
      <c r="AR195" s="118"/>
      <c r="AS195" s="118"/>
      <c r="AT195" s="118"/>
      <c r="AU195" s="118"/>
      <c r="AV195" s="118"/>
      <c r="AW195" s="118"/>
      <c r="AX195" s="118"/>
      <c r="AY195" s="118"/>
      <c r="AZ195" s="118"/>
      <c r="BA195" s="118"/>
      <c r="BB195" s="118"/>
      <c r="BC195" s="118"/>
      <c r="BD195" s="118"/>
      <c r="BE195" s="118"/>
      <c r="BF195" s="118"/>
      <c r="BG195" s="118"/>
      <c r="BH195" s="118"/>
      <c r="BI195" s="118"/>
      <c r="BJ195" s="118"/>
      <c r="BK195" s="118"/>
      <c r="BL195" s="118"/>
      <c r="BM195" s="118"/>
      <c r="BN195" s="118"/>
      <c r="BO195" s="118"/>
      <c r="BP195" s="118"/>
      <c r="BQ195" s="118"/>
      <c r="BR195" s="118"/>
      <c r="BS195" s="118"/>
      <c r="BT195" s="118"/>
      <c r="BU195" s="118"/>
      <c r="BV195" s="118"/>
      <c r="BW195" s="118"/>
      <c r="BX195" s="118"/>
      <c r="BY195" s="118"/>
      <c r="BZ195" s="118"/>
      <c r="CA195" s="118"/>
      <c r="CB195" s="118"/>
      <c r="CC195" s="118"/>
      <c r="CD195" s="118"/>
      <c r="CE195" s="118"/>
      <c r="CF195" s="118"/>
      <c r="CG195" s="118"/>
      <c r="CH195" s="118"/>
    </row>
    <row r="196" spans="1:86" hidden="1" x14ac:dyDescent="0.3">
      <c r="A196" s="115"/>
      <c r="B196" s="115" t="s">
        <v>141</v>
      </c>
      <c r="C196" s="131">
        <f t="shared" ref="C196" si="167">SUM(C182:C183)</f>
        <v>0</v>
      </c>
      <c r="D196" s="131">
        <f t="shared" ref="D196:BO196" si="168">SUM(D182:D183)</f>
        <v>0</v>
      </c>
      <c r="E196" s="131">
        <f t="shared" si="168"/>
        <v>0</v>
      </c>
      <c r="F196" s="131">
        <f t="shared" si="168"/>
        <v>0</v>
      </c>
      <c r="G196" s="131">
        <f t="shared" si="168"/>
        <v>0</v>
      </c>
      <c r="H196" s="131">
        <f t="shared" si="168"/>
        <v>0</v>
      </c>
      <c r="I196" s="131">
        <f t="shared" si="168"/>
        <v>0</v>
      </c>
      <c r="J196" s="131">
        <f t="shared" si="168"/>
        <v>0</v>
      </c>
      <c r="K196" s="131">
        <f t="shared" si="168"/>
        <v>0</v>
      </c>
      <c r="L196" s="131">
        <f t="shared" si="168"/>
        <v>0</v>
      </c>
      <c r="M196" s="132">
        <f t="shared" si="168"/>
        <v>0</v>
      </c>
      <c r="N196" s="132">
        <f t="shared" si="168"/>
        <v>0</v>
      </c>
      <c r="O196" s="272">
        <f t="shared" si="168"/>
        <v>0</v>
      </c>
      <c r="P196" s="272">
        <f t="shared" si="168"/>
        <v>0</v>
      </c>
      <c r="Q196" s="273">
        <f t="shared" si="168"/>
        <v>0</v>
      </c>
      <c r="R196" s="273">
        <f t="shared" si="168"/>
        <v>0</v>
      </c>
      <c r="S196" s="273">
        <f t="shared" si="168"/>
        <v>0</v>
      </c>
      <c r="T196" s="273">
        <f t="shared" si="168"/>
        <v>0</v>
      </c>
      <c r="U196" s="273">
        <f t="shared" si="168"/>
        <v>0</v>
      </c>
      <c r="V196" s="273">
        <f t="shared" si="168"/>
        <v>0</v>
      </c>
      <c r="W196" s="273">
        <f t="shared" si="168"/>
        <v>0</v>
      </c>
      <c r="X196" s="273">
        <f t="shared" si="168"/>
        <v>0</v>
      </c>
      <c r="Y196" s="274">
        <f t="shared" si="168"/>
        <v>0</v>
      </c>
      <c r="Z196" s="274">
        <f t="shared" si="168"/>
        <v>0</v>
      </c>
      <c r="AA196" s="272">
        <f t="shared" si="168"/>
        <v>0</v>
      </c>
      <c r="AB196" s="272">
        <f t="shared" si="168"/>
        <v>0</v>
      </c>
      <c r="AC196" s="273">
        <f t="shared" si="168"/>
        <v>0</v>
      </c>
      <c r="AD196" s="273">
        <f t="shared" si="168"/>
        <v>0</v>
      </c>
      <c r="AE196" s="273">
        <f t="shared" si="168"/>
        <v>0</v>
      </c>
      <c r="AF196" s="273">
        <f t="shared" si="168"/>
        <v>0</v>
      </c>
      <c r="AG196" s="273">
        <f t="shared" si="168"/>
        <v>0</v>
      </c>
      <c r="AH196" s="273">
        <f t="shared" si="168"/>
        <v>0</v>
      </c>
      <c r="AI196" s="273">
        <f t="shared" si="168"/>
        <v>0</v>
      </c>
      <c r="AJ196" s="273">
        <f t="shared" si="168"/>
        <v>0</v>
      </c>
      <c r="AK196" s="274">
        <f t="shared" si="168"/>
        <v>0</v>
      </c>
      <c r="AL196" s="274">
        <f t="shared" si="168"/>
        <v>0</v>
      </c>
      <c r="AM196" s="272">
        <f t="shared" si="168"/>
        <v>0</v>
      </c>
      <c r="AN196" s="272">
        <f t="shared" si="168"/>
        <v>0</v>
      </c>
      <c r="AO196" s="273">
        <f t="shared" si="168"/>
        <v>0</v>
      </c>
      <c r="AP196" s="273">
        <f t="shared" si="168"/>
        <v>0</v>
      </c>
      <c r="AQ196" s="273">
        <f t="shared" si="168"/>
        <v>0</v>
      </c>
      <c r="AR196" s="273">
        <f t="shared" si="168"/>
        <v>0</v>
      </c>
      <c r="AS196" s="273">
        <f t="shared" si="168"/>
        <v>0</v>
      </c>
      <c r="AT196" s="273">
        <f t="shared" si="168"/>
        <v>0</v>
      </c>
      <c r="AU196" s="273">
        <f t="shared" si="168"/>
        <v>0</v>
      </c>
      <c r="AV196" s="273">
        <f t="shared" si="168"/>
        <v>0</v>
      </c>
      <c r="AW196" s="274">
        <f t="shared" si="168"/>
        <v>0</v>
      </c>
      <c r="AX196" s="274">
        <f t="shared" si="168"/>
        <v>0</v>
      </c>
      <c r="AY196" s="272">
        <f t="shared" si="168"/>
        <v>0</v>
      </c>
      <c r="AZ196" s="272">
        <f t="shared" si="168"/>
        <v>0</v>
      </c>
      <c r="BA196" s="273">
        <f t="shared" si="168"/>
        <v>0</v>
      </c>
      <c r="BB196" s="273">
        <f t="shared" si="168"/>
        <v>0</v>
      </c>
      <c r="BC196" s="273">
        <f t="shared" si="168"/>
        <v>0</v>
      </c>
      <c r="BD196" s="273">
        <f t="shared" si="168"/>
        <v>0</v>
      </c>
      <c r="BE196" s="273">
        <f t="shared" si="168"/>
        <v>0</v>
      </c>
      <c r="BF196" s="273">
        <f t="shared" si="168"/>
        <v>0</v>
      </c>
      <c r="BG196" s="273">
        <f t="shared" si="168"/>
        <v>0</v>
      </c>
      <c r="BH196" s="273">
        <f t="shared" si="168"/>
        <v>0</v>
      </c>
      <c r="BI196" s="274">
        <f t="shared" si="168"/>
        <v>0</v>
      </c>
      <c r="BJ196" s="274">
        <f t="shared" si="168"/>
        <v>0</v>
      </c>
      <c r="BK196" s="272">
        <f t="shared" si="168"/>
        <v>0</v>
      </c>
      <c r="BL196" s="272">
        <f t="shared" si="168"/>
        <v>0</v>
      </c>
      <c r="BM196" s="273">
        <f t="shared" si="168"/>
        <v>0</v>
      </c>
      <c r="BN196" s="273">
        <f t="shared" si="168"/>
        <v>0</v>
      </c>
      <c r="BO196" s="273">
        <f t="shared" si="168"/>
        <v>0</v>
      </c>
      <c r="BP196" s="273">
        <f t="shared" ref="BP196:CH196" si="169">SUM(BP182:BP183)</f>
        <v>0</v>
      </c>
      <c r="BQ196" s="273">
        <f t="shared" si="169"/>
        <v>0</v>
      </c>
      <c r="BR196" s="273">
        <f t="shared" si="169"/>
        <v>0</v>
      </c>
      <c r="BS196" s="273">
        <f t="shared" si="169"/>
        <v>0</v>
      </c>
      <c r="BT196" s="273">
        <f t="shared" si="169"/>
        <v>0</v>
      </c>
      <c r="BU196" s="274">
        <f t="shared" si="169"/>
        <v>0</v>
      </c>
      <c r="BV196" s="274">
        <f t="shared" si="169"/>
        <v>0</v>
      </c>
      <c r="BW196" s="272">
        <f t="shared" si="169"/>
        <v>0</v>
      </c>
      <c r="BX196" s="272">
        <f t="shared" si="169"/>
        <v>0</v>
      </c>
      <c r="BY196" s="273">
        <f t="shared" si="169"/>
        <v>0</v>
      </c>
      <c r="BZ196" s="273">
        <f t="shared" si="169"/>
        <v>0</v>
      </c>
      <c r="CA196" s="273">
        <f t="shared" si="169"/>
        <v>0</v>
      </c>
      <c r="CB196" s="273">
        <f t="shared" si="169"/>
        <v>0</v>
      </c>
      <c r="CC196" s="273">
        <f t="shared" si="169"/>
        <v>0</v>
      </c>
      <c r="CD196" s="273">
        <f t="shared" si="169"/>
        <v>0</v>
      </c>
      <c r="CE196" s="273">
        <f t="shared" si="169"/>
        <v>0</v>
      </c>
      <c r="CF196" s="273">
        <f t="shared" si="169"/>
        <v>0</v>
      </c>
      <c r="CG196" s="274">
        <f t="shared" si="169"/>
        <v>0</v>
      </c>
      <c r="CH196" s="274">
        <f t="shared" si="169"/>
        <v>0</v>
      </c>
    </row>
    <row r="197" spans="1:86" hidden="1" x14ac:dyDescent="0.3">
      <c r="A197" s="115"/>
      <c r="B197" s="115" t="s">
        <v>142</v>
      </c>
      <c r="C197" s="131">
        <f t="shared" ref="C197" si="170">SUM(C189:C190)</f>
        <v>0</v>
      </c>
      <c r="D197" s="131">
        <f t="shared" ref="D197:BO197" si="171">SUM(D189:D190)</f>
        <v>0</v>
      </c>
      <c r="E197" s="131">
        <f t="shared" si="171"/>
        <v>0</v>
      </c>
      <c r="F197" s="131">
        <f t="shared" si="171"/>
        <v>0</v>
      </c>
      <c r="G197" s="131">
        <f t="shared" si="171"/>
        <v>0</v>
      </c>
      <c r="H197" s="131">
        <f t="shared" si="171"/>
        <v>0</v>
      </c>
      <c r="I197" s="131">
        <f t="shared" si="171"/>
        <v>0</v>
      </c>
      <c r="J197" s="131">
        <f t="shared" si="171"/>
        <v>0</v>
      </c>
      <c r="K197" s="131">
        <f t="shared" si="171"/>
        <v>0</v>
      </c>
      <c r="L197" s="131">
        <f t="shared" si="171"/>
        <v>0</v>
      </c>
      <c r="M197" s="132">
        <f t="shared" si="171"/>
        <v>0</v>
      </c>
      <c r="N197" s="132">
        <f t="shared" si="171"/>
        <v>0</v>
      </c>
      <c r="O197" s="272">
        <f t="shared" si="171"/>
        <v>0</v>
      </c>
      <c r="P197" s="272">
        <f t="shared" si="171"/>
        <v>0</v>
      </c>
      <c r="Q197" s="273">
        <f t="shared" si="171"/>
        <v>0</v>
      </c>
      <c r="R197" s="273">
        <f t="shared" si="171"/>
        <v>0</v>
      </c>
      <c r="S197" s="273">
        <f t="shared" si="171"/>
        <v>0</v>
      </c>
      <c r="T197" s="273">
        <f t="shared" si="171"/>
        <v>0</v>
      </c>
      <c r="U197" s="273">
        <f t="shared" si="171"/>
        <v>0</v>
      </c>
      <c r="V197" s="273">
        <f t="shared" si="171"/>
        <v>0</v>
      </c>
      <c r="W197" s="273">
        <f t="shared" si="171"/>
        <v>0</v>
      </c>
      <c r="X197" s="273">
        <f t="shared" si="171"/>
        <v>0</v>
      </c>
      <c r="Y197" s="274">
        <f t="shared" si="171"/>
        <v>0</v>
      </c>
      <c r="Z197" s="274">
        <f t="shared" si="171"/>
        <v>0</v>
      </c>
      <c r="AA197" s="272">
        <f t="shared" si="171"/>
        <v>0</v>
      </c>
      <c r="AB197" s="272">
        <f t="shared" si="171"/>
        <v>0</v>
      </c>
      <c r="AC197" s="273">
        <f t="shared" si="171"/>
        <v>0</v>
      </c>
      <c r="AD197" s="273">
        <f t="shared" si="171"/>
        <v>0</v>
      </c>
      <c r="AE197" s="273">
        <f t="shared" si="171"/>
        <v>0</v>
      </c>
      <c r="AF197" s="273">
        <f t="shared" si="171"/>
        <v>0</v>
      </c>
      <c r="AG197" s="273">
        <f t="shared" si="171"/>
        <v>0</v>
      </c>
      <c r="AH197" s="273">
        <f t="shared" si="171"/>
        <v>0</v>
      </c>
      <c r="AI197" s="273">
        <f t="shared" si="171"/>
        <v>0</v>
      </c>
      <c r="AJ197" s="273">
        <f t="shared" si="171"/>
        <v>0</v>
      </c>
      <c r="AK197" s="274">
        <f t="shared" si="171"/>
        <v>0</v>
      </c>
      <c r="AL197" s="274">
        <f t="shared" si="171"/>
        <v>0</v>
      </c>
      <c r="AM197" s="272">
        <f t="shared" si="171"/>
        <v>0</v>
      </c>
      <c r="AN197" s="272">
        <f t="shared" si="171"/>
        <v>0</v>
      </c>
      <c r="AO197" s="273">
        <f t="shared" si="171"/>
        <v>0</v>
      </c>
      <c r="AP197" s="273">
        <f t="shared" si="171"/>
        <v>0</v>
      </c>
      <c r="AQ197" s="273">
        <f t="shared" si="171"/>
        <v>0</v>
      </c>
      <c r="AR197" s="273">
        <f t="shared" si="171"/>
        <v>0</v>
      </c>
      <c r="AS197" s="273">
        <f t="shared" si="171"/>
        <v>0</v>
      </c>
      <c r="AT197" s="273">
        <f t="shared" si="171"/>
        <v>0</v>
      </c>
      <c r="AU197" s="273">
        <f t="shared" si="171"/>
        <v>0</v>
      </c>
      <c r="AV197" s="273">
        <f t="shared" si="171"/>
        <v>0</v>
      </c>
      <c r="AW197" s="274">
        <f t="shared" si="171"/>
        <v>0</v>
      </c>
      <c r="AX197" s="274">
        <f t="shared" si="171"/>
        <v>0</v>
      </c>
      <c r="AY197" s="272">
        <f t="shared" si="171"/>
        <v>0</v>
      </c>
      <c r="AZ197" s="272">
        <f t="shared" si="171"/>
        <v>0</v>
      </c>
      <c r="BA197" s="273">
        <f t="shared" si="171"/>
        <v>0</v>
      </c>
      <c r="BB197" s="273">
        <f t="shared" si="171"/>
        <v>0</v>
      </c>
      <c r="BC197" s="273">
        <f t="shared" si="171"/>
        <v>0</v>
      </c>
      <c r="BD197" s="273">
        <f t="shared" si="171"/>
        <v>0</v>
      </c>
      <c r="BE197" s="273">
        <f t="shared" si="171"/>
        <v>0</v>
      </c>
      <c r="BF197" s="273">
        <f t="shared" si="171"/>
        <v>0</v>
      </c>
      <c r="BG197" s="273">
        <f t="shared" si="171"/>
        <v>0</v>
      </c>
      <c r="BH197" s="273">
        <f t="shared" si="171"/>
        <v>0</v>
      </c>
      <c r="BI197" s="274">
        <f t="shared" si="171"/>
        <v>0</v>
      </c>
      <c r="BJ197" s="274">
        <f t="shared" si="171"/>
        <v>0</v>
      </c>
      <c r="BK197" s="272">
        <f t="shared" si="171"/>
        <v>0</v>
      </c>
      <c r="BL197" s="272">
        <f t="shared" si="171"/>
        <v>0</v>
      </c>
      <c r="BM197" s="273">
        <f t="shared" si="171"/>
        <v>0</v>
      </c>
      <c r="BN197" s="273">
        <f t="shared" si="171"/>
        <v>0</v>
      </c>
      <c r="BO197" s="273">
        <f t="shared" si="171"/>
        <v>0</v>
      </c>
      <c r="BP197" s="273">
        <f t="shared" ref="BP197:CH197" si="172">SUM(BP189:BP190)</f>
        <v>0</v>
      </c>
      <c r="BQ197" s="273">
        <f t="shared" si="172"/>
        <v>0</v>
      </c>
      <c r="BR197" s="273">
        <f t="shared" si="172"/>
        <v>0</v>
      </c>
      <c r="BS197" s="273">
        <f t="shared" si="172"/>
        <v>0</v>
      </c>
      <c r="BT197" s="273">
        <f t="shared" si="172"/>
        <v>0</v>
      </c>
      <c r="BU197" s="274">
        <f t="shared" si="172"/>
        <v>0</v>
      </c>
      <c r="BV197" s="274">
        <f t="shared" si="172"/>
        <v>0</v>
      </c>
      <c r="BW197" s="272">
        <f t="shared" si="172"/>
        <v>0</v>
      </c>
      <c r="BX197" s="272">
        <f t="shared" si="172"/>
        <v>0</v>
      </c>
      <c r="BY197" s="273">
        <f t="shared" si="172"/>
        <v>0</v>
      </c>
      <c r="BZ197" s="273">
        <f t="shared" si="172"/>
        <v>0</v>
      </c>
      <c r="CA197" s="273">
        <f t="shared" si="172"/>
        <v>0</v>
      </c>
      <c r="CB197" s="273">
        <f t="shared" si="172"/>
        <v>0</v>
      </c>
      <c r="CC197" s="273">
        <f t="shared" si="172"/>
        <v>0</v>
      </c>
      <c r="CD197" s="273">
        <f t="shared" si="172"/>
        <v>0</v>
      </c>
      <c r="CE197" s="273">
        <f t="shared" si="172"/>
        <v>0</v>
      </c>
      <c r="CF197" s="273">
        <f t="shared" si="172"/>
        <v>0</v>
      </c>
      <c r="CG197" s="274">
        <f t="shared" si="172"/>
        <v>0</v>
      </c>
      <c r="CH197" s="274">
        <f t="shared" si="172"/>
        <v>0</v>
      </c>
    </row>
    <row r="198" spans="1:86" hidden="1" x14ac:dyDescent="0.3">
      <c r="A198" s="115"/>
      <c r="B198" s="115" t="s">
        <v>129</v>
      </c>
      <c r="C198" s="133">
        <f t="shared" ref="C198" si="173">SUM(C196:C197)</f>
        <v>0</v>
      </c>
      <c r="D198" s="133">
        <f t="shared" ref="D198:BO198" si="174">SUM(D196:D197)</f>
        <v>0</v>
      </c>
      <c r="E198" s="133">
        <f t="shared" si="174"/>
        <v>0</v>
      </c>
      <c r="F198" s="133">
        <f t="shared" si="174"/>
        <v>0</v>
      </c>
      <c r="G198" s="133">
        <f t="shared" si="174"/>
        <v>0</v>
      </c>
      <c r="H198" s="133">
        <f t="shared" si="174"/>
        <v>0</v>
      </c>
      <c r="I198" s="133">
        <f t="shared" si="174"/>
        <v>0</v>
      </c>
      <c r="J198" s="133">
        <f t="shared" si="174"/>
        <v>0</v>
      </c>
      <c r="K198" s="133">
        <f t="shared" si="174"/>
        <v>0</v>
      </c>
      <c r="L198" s="133">
        <f t="shared" si="174"/>
        <v>0</v>
      </c>
      <c r="M198" s="134">
        <f t="shared" si="174"/>
        <v>0</v>
      </c>
      <c r="N198" s="134">
        <f t="shared" si="174"/>
        <v>0</v>
      </c>
      <c r="O198" s="275">
        <f t="shared" si="174"/>
        <v>0</v>
      </c>
      <c r="P198" s="275">
        <f t="shared" si="174"/>
        <v>0</v>
      </c>
      <c r="Q198" s="275">
        <f t="shared" si="174"/>
        <v>0</v>
      </c>
      <c r="R198" s="275">
        <f t="shared" si="174"/>
        <v>0</v>
      </c>
      <c r="S198" s="275">
        <f t="shared" si="174"/>
        <v>0</v>
      </c>
      <c r="T198" s="275">
        <f t="shared" si="174"/>
        <v>0</v>
      </c>
      <c r="U198" s="275">
        <f t="shared" si="174"/>
        <v>0</v>
      </c>
      <c r="V198" s="275">
        <f t="shared" si="174"/>
        <v>0</v>
      </c>
      <c r="W198" s="275">
        <f t="shared" si="174"/>
        <v>0</v>
      </c>
      <c r="X198" s="275">
        <f t="shared" si="174"/>
        <v>0</v>
      </c>
      <c r="Y198" s="276">
        <f t="shared" si="174"/>
        <v>0</v>
      </c>
      <c r="Z198" s="276">
        <f t="shared" si="174"/>
        <v>0</v>
      </c>
      <c r="AA198" s="275">
        <f t="shared" si="174"/>
        <v>0</v>
      </c>
      <c r="AB198" s="275">
        <f t="shared" si="174"/>
        <v>0</v>
      </c>
      <c r="AC198" s="275">
        <f t="shared" si="174"/>
        <v>0</v>
      </c>
      <c r="AD198" s="275">
        <f t="shared" si="174"/>
        <v>0</v>
      </c>
      <c r="AE198" s="275">
        <f t="shared" si="174"/>
        <v>0</v>
      </c>
      <c r="AF198" s="275">
        <f t="shared" si="174"/>
        <v>0</v>
      </c>
      <c r="AG198" s="275">
        <f t="shared" si="174"/>
        <v>0</v>
      </c>
      <c r="AH198" s="275">
        <f t="shared" si="174"/>
        <v>0</v>
      </c>
      <c r="AI198" s="275">
        <f t="shared" si="174"/>
        <v>0</v>
      </c>
      <c r="AJ198" s="275">
        <f t="shared" si="174"/>
        <v>0</v>
      </c>
      <c r="AK198" s="276">
        <f t="shared" si="174"/>
        <v>0</v>
      </c>
      <c r="AL198" s="276">
        <f t="shared" si="174"/>
        <v>0</v>
      </c>
      <c r="AM198" s="275">
        <f t="shared" si="174"/>
        <v>0</v>
      </c>
      <c r="AN198" s="275">
        <f t="shared" si="174"/>
        <v>0</v>
      </c>
      <c r="AO198" s="275">
        <f t="shared" si="174"/>
        <v>0</v>
      </c>
      <c r="AP198" s="275">
        <f t="shared" si="174"/>
        <v>0</v>
      </c>
      <c r="AQ198" s="275">
        <f t="shared" si="174"/>
        <v>0</v>
      </c>
      <c r="AR198" s="275">
        <f t="shared" si="174"/>
        <v>0</v>
      </c>
      <c r="AS198" s="275">
        <f t="shared" si="174"/>
        <v>0</v>
      </c>
      <c r="AT198" s="275">
        <f t="shared" si="174"/>
        <v>0</v>
      </c>
      <c r="AU198" s="275">
        <f t="shared" si="174"/>
        <v>0</v>
      </c>
      <c r="AV198" s="275">
        <f t="shared" si="174"/>
        <v>0</v>
      </c>
      <c r="AW198" s="276">
        <f t="shared" si="174"/>
        <v>0</v>
      </c>
      <c r="AX198" s="276">
        <f t="shared" si="174"/>
        <v>0</v>
      </c>
      <c r="AY198" s="275">
        <f t="shared" si="174"/>
        <v>0</v>
      </c>
      <c r="AZ198" s="275">
        <f t="shared" si="174"/>
        <v>0</v>
      </c>
      <c r="BA198" s="275">
        <f t="shared" si="174"/>
        <v>0</v>
      </c>
      <c r="BB198" s="275">
        <f t="shared" si="174"/>
        <v>0</v>
      </c>
      <c r="BC198" s="275">
        <f t="shared" si="174"/>
        <v>0</v>
      </c>
      <c r="BD198" s="275">
        <f t="shared" si="174"/>
        <v>0</v>
      </c>
      <c r="BE198" s="275">
        <f t="shared" si="174"/>
        <v>0</v>
      </c>
      <c r="BF198" s="275">
        <f t="shared" si="174"/>
        <v>0</v>
      </c>
      <c r="BG198" s="275">
        <f t="shared" si="174"/>
        <v>0</v>
      </c>
      <c r="BH198" s="275">
        <f t="shared" si="174"/>
        <v>0</v>
      </c>
      <c r="BI198" s="276">
        <f t="shared" si="174"/>
        <v>0</v>
      </c>
      <c r="BJ198" s="276">
        <f t="shared" si="174"/>
        <v>0</v>
      </c>
      <c r="BK198" s="275">
        <f t="shared" si="174"/>
        <v>0</v>
      </c>
      <c r="BL198" s="275">
        <f t="shared" si="174"/>
        <v>0</v>
      </c>
      <c r="BM198" s="275">
        <f t="shared" si="174"/>
        <v>0</v>
      </c>
      <c r="BN198" s="275">
        <f t="shared" si="174"/>
        <v>0</v>
      </c>
      <c r="BO198" s="275">
        <f t="shared" si="174"/>
        <v>0</v>
      </c>
      <c r="BP198" s="275">
        <f t="shared" ref="BP198:CH198" si="175">SUM(BP196:BP197)</f>
        <v>0</v>
      </c>
      <c r="BQ198" s="275">
        <f t="shared" si="175"/>
        <v>0</v>
      </c>
      <c r="BR198" s="275">
        <f t="shared" si="175"/>
        <v>0</v>
      </c>
      <c r="BS198" s="275">
        <f t="shared" si="175"/>
        <v>0</v>
      </c>
      <c r="BT198" s="275">
        <f t="shared" si="175"/>
        <v>0</v>
      </c>
      <c r="BU198" s="276">
        <f t="shared" si="175"/>
        <v>0</v>
      </c>
      <c r="BV198" s="276">
        <f t="shared" si="175"/>
        <v>0</v>
      </c>
      <c r="BW198" s="275">
        <f t="shared" si="175"/>
        <v>0</v>
      </c>
      <c r="BX198" s="275">
        <f t="shared" si="175"/>
        <v>0</v>
      </c>
      <c r="BY198" s="275">
        <f t="shared" si="175"/>
        <v>0</v>
      </c>
      <c r="BZ198" s="275">
        <f t="shared" si="175"/>
        <v>0</v>
      </c>
      <c r="CA198" s="275">
        <f t="shared" si="175"/>
        <v>0</v>
      </c>
      <c r="CB198" s="275">
        <f t="shared" si="175"/>
        <v>0</v>
      </c>
      <c r="CC198" s="275">
        <f t="shared" si="175"/>
        <v>0</v>
      </c>
      <c r="CD198" s="275">
        <f t="shared" si="175"/>
        <v>0</v>
      </c>
      <c r="CE198" s="275">
        <f t="shared" si="175"/>
        <v>0</v>
      </c>
      <c r="CF198" s="275">
        <f t="shared" si="175"/>
        <v>0</v>
      </c>
      <c r="CG198" s="276">
        <f t="shared" si="175"/>
        <v>0</v>
      </c>
      <c r="CH198" s="276">
        <f t="shared" si="175"/>
        <v>0</v>
      </c>
    </row>
    <row r="199" spans="1:86" hidden="1" x14ac:dyDescent="0.3"/>
    <row r="200" spans="1:86" hidden="1" x14ac:dyDescent="0.3">
      <c r="B200" s="205" t="s">
        <v>235</v>
      </c>
      <c r="C200" s="425">
        <f>IF('YTD PROGRAM SUMMARY'!C4=0,0,C198-C73)</f>
        <v>0</v>
      </c>
      <c r="D200" s="425">
        <f>IF('YTD PROGRAM SUMMARY'!D4=0,0,D198-D73)</f>
        <v>0</v>
      </c>
      <c r="E200" s="425">
        <f>IF('YTD PROGRAM SUMMARY'!E4=0,0,E198-E73)</f>
        <v>0</v>
      </c>
      <c r="F200" s="425">
        <f>IF('YTD PROGRAM SUMMARY'!F4=0,0,F198-F73)</f>
        <v>0</v>
      </c>
      <c r="G200" s="425">
        <f>IF('YTD PROGRAM SUMMARY'!G4=0,0,G198-G73)</f>
        <v>0</v>
      </c>
      <c r="H200" s="425">
        <f>IF('YTD PROGRAM SUMMARY'!H4=0,0,H198-H73)</f>
        <v>0</v>
      </c>
      <c r="I200" s="425">
        <f>IF('YTD PROGRAM SUMMARY'!I4=0,0,I198-I73)</f>
        <v>0</v>
      </c>
      <c r="J200" s="425">
        <f>IF('YTD PROGRAM SUMMARY'!J4=0,0,J198-J73)</f>
        <v>0</v>
      </c>
      <c r="K200" s="425">
        <f>IF('YTD PROGRAM SUMMARY'!K4=0,0,K198-K73)</f>
        <v>0</v>
      </c>
      <c r="L200" s="425">
        <f>IF('YTD PROGRAM SUMMARY'!L4=0,0,L198-L73)</f>
        <v>0</v>
      </c>
      <c r="M200" s="425">
        <f>IF('YTD PROGRAM SUMMARY'!M4=0,0,M198-M73)</f>
        <v>0</v>
      </c>
      <c r="N200" s="425">
        <f>IF('YTD PROGRAM SUMMARY'!N4=0,0,N198-N73)</f>
        <v>0</v>
      </c>
    </row>
    <row r="201" spans="1:86" hidden="1" x14ac:dyDescent="0.3">
      <c r="B201" s="205"/>
      <c r="C201" s="205"/>
      <c r="D201" s="205"/>
      <c r="E201" s="205"/>
      <c r="F201" s="205"/>
      <c r="G201" s="205"/>
      <c r="H201" s="205"/>
      <c r="I201" s="205"/>
      <c r="J201" s="205"/>
      <c r="K201" s="205"/>
      <c r="L201" s="205"/>
      <c r="M201" s="205"/>
      <c r="N201" s="205"/>
    </row>
    <row r="219" spans="3:86" s="340" customFormat="1" x14ac:dyDescent="0.3">
      <c r="C219" s="353"/>
      <c r="D219" s="353"/>
      <c r="E219" s="353"/>
      <c r="F219" s="353"/>
      <c r="G219" s="353"/>
      <c r="H219" s="353"/>
      <c r="I219" s="353"/>
      <c r="J219" s="353"/>
      <c r="K219" s="353"/>
      <c r="L219" s="353"/>
      <c r="M219" s="353"/>
      <c r="N219" s="353"/>
      <c r="O219" s="353"/>
      <c r="P219" s="353"/>
      <c r="Q219" s="353"/>
      <c r="R219" s="353"/>
      <c r="S219" s="353"/>
      <c r="T219" s="353"/>
      <c r="U219" s="353"/>
      <c r="V219" s="353"/>
      <c r="W219" s="353"/>
      <c r="X219" s="353"/>
      <c r="Y219" s="353"/>
      <c r="Z219" s="353"/>
      <c r="AA219" s="353"/>
      <c r="AB219" s="353"/>
      <c r="AC219" s="353"/>
      <c r="AD219" s="353"/>
      <c r="AE219" s="353"/>
      <c r="AF219" s="353"/>
      <c r="AG219" s="353"/>
      <c r="AH219" s="353"/>
      <c r="AI219" s="353"/>
      <c r="AJ219" s="353"/>
      <c r="AK219" s="353"/>
      <c r="AL219" s="353"/>
      <c r="AM219" s="353"/>
      <c r="AN219" s="353"/>
      <c r="AO219" s="353"/>
      <c r="AP219" s="353"/>
      <c r="AQ219" s="353"/>
      <c r="AR219" s="353"/>
      <c r="AS219" s="353"/>
      <c r="AT219" s="353"/>
      <c r="AU219" s="353"/>
      <c r="AV219" s="353"/>
      <c r="AW219" s="353"/>
      <c r="AX219" s="353"/>
      <c r="AY219" s="353"/>
      <c r="AZ219" s="353"/>
      <c r="BA219" s="353"/>
      <c r="BB219" s="353"/>
      <c r="BC219" s="353"/>
      <c r="BD219" s="353"/>
      <c r="BE219" s="353"/>
      <c r="BF219" s="353"/>
      <c r="BG219" s="353"/>
      <c r="BH219" s="353"/>
      <c r="BI219" s="353"/>
      <c r="BJ219" s="353"/>
      <c r="BK219" s="353"/>
      <c r="BL219" s="353"/>
      <c r="BM219" s="353"/>
      <c r="BN219" s="353"/>
      <c r="BO219" s="353"/>
      <c r="BP219" s="353"/>
      <c r="BQ219" s="353"/>
      <c r="BR219" s="353"/>
      <c r="BS219" s="353"/>
      <c r="BT219" s="353"/>
      <c r="BU219" s="353"/>
      <c r="BV219" s="353"/>
      <c r="BW219" s="353"/>
      <c r="BX219" s="353"/>
      <c r="BY219" s="353"/>
      <c r="BZ219" s="353"/>
      <c r="CA219" s="353"/>
      <c r="CB219" s="353"/>
      <c r="CC219" s="353"/>
      <c r="CD219" s="353"/>
      <c r="CE219" s="353"/>
      <c r="CF219" s="353"/>
      <c r="CG219" s="353"/>
      <c r="CH219" s="353"/>
    </row>
    <row r="220" spans="3:86" s="340" customFormat="1" x14ac:dyDescent="0.3">
      <c r="C220" s="353"/>
      <c r="D220" s="353"/>
      <c r="E220" s="353"/>
      <c r="F220" s="353"/>
      <c r="G220" s="353"/>
      <c r="H220" s="353"/>
      <c r="I220" s="353"/>
      <c r="J220" s="353"/>
      <c r="K220" s="353"/>
      <c r="L220" s="353"/>
      <c r="M220" s="353"/>
      <c r="N220" s="353"/>
      <c r="O220" s="353"/>
      <c r="P220" s="353"/>
      <c r="Q220" s="353"/>
      <c r="R220" s="353"/>
      <c r="S220" s="353"/>
      <c r="T220" s="353"/>
      <c r="U220" s="353"/>
      <c r="V220" s="353"/>
      <c r="W220" s="353"/>
      <c r="X220" s="353"/>
      <c r="Y220" s="353"/>
      <c r="Z220" s="353"/>
      <c r="AA220" s="353"/>
      <c r="AB220" s="353"/>
      <c r="AC220" s="353"/>
      <c r="AD220" s="353"/>
      <c r="AE220" s="353"/>
      <c r="AF220" s="353"/>
      <c r="AG220" s="353"/>
      <c r="AH220" s="353"/>
      <c r="AI220" s="353"/>
      <c r="AJ220" s="353"/>
      <c r="AK220" s="353"/>
      <c r="AL220" s="353"/>
      <c r="AM220" s="353"/>
      <c r="AN220" s="353"/>
      <c r="AO220" s="353"/>
      <c r="AP220" s="353"/>
      <c r="AQ220" s="353"/>
      <c r="AR220" s="353"/>
      <c r="AS220" s="353"/>
      <c r="AT220" s="353"/>
      <c r="AU220" s="353"/>
      <c r="AV220" s="353"/>
      <c r="AW220" s="353"/>
      <c r="AX220" s="353"/>
      <c r="AY220" s="353"/>
      <c r="AZ220" s="353"/>
      <c r="BA220" s="353"/>
      <c r="BB220" s="353"/>
      <c r="BC220" s="353"/>
      <c r="BD220" s="353"/>
      <c r="BE220" s="353"/>
      <c r="BF220" s="353"/>
      <c r="BG220" s="353"/>
      <c r="BH220" s="353"/>
      <c r="BI220" s="353"/>
      <c r="BJ220" s="353"/>
      <c r="BK220" s="353"/>
      <c r="BL220" s="353"/>
      <c r="BM220" s="353"/>
      <c r="BN220" s="353"/>
      <c r="BO220" s="353"/>
      <c r="BP220" s="353"/>
      <c r="BQ220" s="353"/>
      <c r="BR220" s="353"/>
      <c r="BS220" s="353"/>
      <c r="BT220" s="353"/>
      <c r="BU220" s="353"/>
      <c r="BV220" s="353"/>
      <c r="BW220" s="353"/>
      <c r="BX220" s="353"/>
      <c r="BY220" s="353"/>
      <c r="BZ220" s="353"/>
      <c r="CA220" s="353"/>
      <c r="CB220" s="353"/>
      <c r="CC220" s="353"/>
      <c r="CD220" s="353"/>
      <c r="CE220" s="353"/>
      <c r="CF220" s="353"/>
      <c r="CG220" s="353"/>
      <c r="CH220" s="353"/>
    </row>
    <row r="221" spans="3:86" s="340" customFormat="1" x14ac:dyDescent="0.3">
      <c r="C221" s="353"/>
      <c r="D221" s="353"/>
      <c r="E221" s="353"/>
      <c r="F221" s="353"/>
      <c r="G221" s="353"/>
      <c r="H221" s="353"/>
      <c r="I221" s="353"/>
      <c r="J221" s="353"/>
      <c r="K221" s="353"/>
      <c r="L221" s="353"/>
      <c r="M221" s="353"/>
      <c r="N221" s="353"/>
      <c r="O221" s="353"/>
      <c r="P221" s="353"/>
      <c r="Q221" s="353"/>
      <c r="R221" s="353"/>
      <c r="S221" s="353"/>
      <c r="T221" s="353"/>
      <c r="U221" s="353"/>
      <c r="V221" s="353"/>
      <c r="W221" s="353"/>
      <c r="X221" s="353"/>
      <c r="Y221" s="353"/>
      <c r="Z221" s="353"/>
      <c r="AA221" s="353"/>
      <c r="AB221" s="353"/>
      <c r="AC221" s="353"/>
      <c r="AD221" s="353"/>
      <c r="AE221" s="353"/>
      <c r="AF221" s="353"/>
      <c r="AG221" s="353"/>
      <c r="AH221" s="353"/>
      <c r="AI221" s="353"/>
      <c r="AJ221" s="353"/>
      <c r="AK221" s="353"/>
      <c r="AL221" s="353"/>
      <c r="AM221" s="353"/>
      <c r="AN221" s="353"/>
      <c r="AO221" s="353"/>
      <c r="AP221" s="353"/>
      <c r="AQ221" s="353"/>
      <c r="AR221" s="353"/>
      <c r="AS221" s="353"/>
      <c r="AT221" s="353"/>
      <c r="AU221" s="353"/>
      <c r="AV221" s="353"/>
      <c r="AW221" s="353"/>
      <c r="AX221" s="353"/>
      <c r="AY221" s="353"/>
      <c r="AZ221" s="353"/>
      <c r="BA221" s="353"/>
      <c r="BB221" s="353"/>
      <c r="BC221" s="353"/>
      <c r="BD221" s="353"/>
      <c r="BE221" s="353"/>
      <c r="BF221" s="353"/>
      <c r="BG221" s="353"/>
      <c r="BH221" s="353"/>
      <c r="BI221" s="353"/>
      <c r="BJ221" s="353"/>
      <c r="BK221" s="353"/>
      <c r="BL221" s="353"/>
      <c r="BM221" s="353"/>
      <c r="BN221" s="353"/>
      <c r="BO221" s="353"/>
      <c r="BP221" s="353"/>
      <c r="BQ221" s="353"/>
      <c r="BR221" s="353"/>
      <c r="BS221" s="353"/>
      <c r="BT221" s="353"/>
      <c r="BU221" s="353"/>
      <c r="BV221" s="353"/>
      <c r="BW221" s="353"/>
      <c r="BX221" s="353"/>
      <c r="BY221" s="353"/>
      <c r="BZ221" s="353"/>
      <c r="CA221" s="353"/>
      <c r="CB221" s="353"/>
      <c r="CC221" s="353"/>
      <c r="CD221" s="353"/>
      <c r="CE221" s="353"/>
      <c r="CF221" s="353"/>
      <c r="CG221" s="353"/>
      <c r="CH221" s="353"/>
    </row>
    <row r="222" spans="3:86" s="340" customFormat="1" x14ac:dyDescent="0.3">
      <c r="C222" s="353"/>
      <c r="D222" s="353"/>
      <c r="E222" s="353"/>
      <c r="F222" s="353"/>
      <c r="G222" s="353"/>
      <c r="H222" s="353"/>
      <c r="I222" s="353"/>
      <c r="J222" s="353"/>
      <c r="K222" s="353"/>
      <c r="L222" s="353"/>
      <c r="M222" s="353"/>
      <c r="N222" s="353"/>
      <c r="O222" s="353"/>
      <c r="P222" s="353"/>
      <c r="Q222" s="353"/>
      <c r="R222" s="353"/>
      <c r="S222" s="353"/>
      <c r="T222" s="353"/>
      <c r="U222" s="353"/>
      <c r="V222" s="353"/>
      <c r="W222" s="353"/>
      <c r="X222" s="353"/>
      <c r="Y222" s="353"/>
      <c r="Z222" s="353"/>
      <c r="AA222" s="353"/>
      <c r="AB222" s="353"/>
      <c r="AC222" s="353"/>
      <c r="AD222" s="353"/>
      <c r="AE222" s="353"/>
      <c r="AF222" s="353"/>
      <c r="AG222" s="353"/>
      <c r="AH222" s="353"/>
      <c r="AI222" s="353"/>
      <c r="AJ222" s="353"/>
      <c r="AK222" s="353"/>
      <c r="AL222" s="353"/>
      <c r="AM222" s="353"/>
      <c r="AN222" s="353"/>
      <c r="AO222" s="353"/>
      <c r="AP222" s="353"/>
      <c r="AQ222" s="353"/>
      <c r="AR222" s="353"/>
      <c r="AS222" s="353"/>
      <c r="AT222" s="353"/>
      <c r="AU222" s="353"/>
      <c r="AV222" s="353"/>
      <c r="AW222" s="353"/>
      <c r="AX222" s="353"/>
      <c r="AY222" s="353"/>
      <c r="AZ222" s="353"/>
      <c r="BA222" s="353"/>
      <c r="BB222" s="353"/>
      <c r="BC222" s="353"/>
      <c r="BD222" s="353"/>
      <c r="BE222" s="353"/>
      <c r="BF222" s="353"/>
      <c r="BG222" s="353"/>
      <c r="BH222" s="353"/>
      <c r="BI222" s="353"/>
      <c r="BJ222" s="353"/>
      <c r="BK222" s="353"/>
      <c r="BL222" s="353"/>
      <c r="BM222" s="353"/>
      <c r="BN222" s="353"/>
      <c r="BO222" s="353"/>
      <c r="BP222" s="353"/>
      <c r="BQ222" s="353"/>
      <c r="BR222" s="353"/>
      <c r="BS222" s="353"/>
      <c r="BT222" s="353"/>
      <c r="BU222" s="353"/>
      <c r="BV222" s="353"/>
      <c r="BW222" s="353"/>
      <c r="BX222" s="353"/>
      <c r="BY222" s="353"/>
      <c r="BZ222" s="353"/>
      <c r="CA222" s="353"/>
      <c r="CB222" s="353"/>
      <c r="CC222" s="353"/>
      <c r="CD222" s="353"/>
      <c r="CE222" s="353"/>
      <c r="CF222" s="353"/>
      <c r="CG222" s="353"/>
      <c r="CH222" s="353"/>
    </row>
    <row r="223" spans="3:86" s="340" customFormat="1" x14ac:dyDescent="0.3">
      <c r="C223" s="353"/>
      <c r="D223" s="353"/>
      <c r="E223" s="353"/>
      <c r="F223" s="353"/>
      <c r="G223" s="353"/>
      <c r="H223" s="353"/>
      <c r="I223" s="353"/>
      <c r="J223" s="353"/>
      <c r="K223" s="353"/>
      <c r="L223" s="353"/>
      <c r="M223" s="353"/>
      <c r="N223" s="353"/>
      <c r="O223" s="353"/>
      <c r="P223" s="353"/>
      <c r="Q223" s="353"/>
      <c r="R223" s="353"/>
      <c r="S223" s="353"/>
      <c r="T223" s="353"/>
      <c r="U223" s="353"/>
      <c r="V223" s="353"/>
      <c r="W223" s="353"/>
      <c r="X223" s="353"/>
      <c r="Y223" s="353"/>
      <c r="Z223" s="353"/>
      <c r="AA223" s="353"/>
      <c r="AB223" s="353"/>
      <c r="AC223" s="353"/>
      <c r="AD223" s="353"/>
      <c r="AE223" s="353"/>
      <c r="AF223" s="353"/>
      <c r="AG223" s="353"/>
      <c r="AH223" s="353"/>
      <c r="AI223" s="353"/>
      <c r="AJ223" s="353"/>
      <c r="AK223" s="353"/>
      <c r="AL223" s="353"/>
      <c r="AM223" s="353"/>
      <c r="AN223" s="353"/>
      <c r="AO223" s="353"/>
      <c r="AP223" s="353"/>
      <c r="AQ223" s="353"/>
      <c r="AR223" s="353"/>
      <c r="AS223" s="353"/>
      <c r="AT223" s="353"/>
      <c r="AU223" s="353"/>
      <c r="AV223" s="353"/>
      <c r="AW223" s="353"/>
      <c r="AX223" s="353"/>
      <c r="AY223" s="353"/>
      <c r="AZ223" s="353"/>
      <c r="BA223" s="353"/>
      <c r="BB223" s="353"/>
      <c r="BC223" s="353"/>
      <c r="BD223" s="353"/>
      <c r="BE223" s="353"/>
      <c r="BF223" s="353"/>
      <c r="BG223" s="353"/>
      <c r="BH223" s="353"/>
      <c r="BI223" s="353"/>
      <c r="BJ223" s="353"/>
      <c r="BK223" s="353"/>
      <c r="BL223" s="353"/>
      <c r="BM223" s="353"/>
      <c r="BN223" s="353"/>
      <c r="BO223" s="353"/>
      <c r="BP223" s="353"/>
      <c r="BQ223" s="353"/>
      <c r="BR223" s="353"/>
      <c r="BS223" s="353"/>
      <c r="BT223" s="353"/>
      <c r="BU223" s="353"/>
      <c r="BV223" s="353"/>
      <c r="BW223" s="353"/>
      <c r="BX223" s="353"/>
      <c r="BY223" s="353"/>
      <c r="BZ223" s="353"/>
      <c r="CA223" s="353"/>
      <c r="CB223" s="353"/>
      <c r="CC223" s="353"/>
      <c r="CD223" s="353"/>
      <c r="CE223" s="353"/>
      <c r="CF223" s="353"/>
      <c r="CG223" s="353"/>
      <c r="CH223" s="353"/>
    </row>
    <row r="224" spans="3:86" s="340" customFormat="1" x14ac:dyDescent="0.3">
      <c r="C224" s="353"/>
      <c r="D224" s="353"/>
      <c r="E224" s="353"/>
      <c r="F224" s="353"/>
      <c r="G224" s="353"/>
      <c r="H224" s="353"/>
      <c r="I224" s="353"/>
      <c r="J224" s="353"/>
      <c r="K224" s="353"/>
      <c r="L224" s="353"/>
      <c r="M224" s="353"/>
      <c r="N224" s="353"/>
      <c r="O224" s="353"/>
      <c r="P224" s="353"/>
      <c r="Q224" s="353"/>
      <c r="R224" s="353"/>
      <c r="S224" s="353"/>
      <c r="T224" s="353"/>
      <c r="U224" s="353"/>
      <c r="V224" s="353"/>
      <c r="W224" s="353"/>
      <c r="X224" s="353"/>
      <c r="Y224" s="353"/>
      <c r="Z224" s="353"/>
      <c r="AA224" s="353"/>
      <c r="AB224" s="353"/>
      <c r="AC224" s="353"/>
      <c r="AD224" s="353"/>
      <c r="AE224" s="353"/>
      <c r="AF224" s="353"/>
      <c r="AG224" s="353"/>
      <c r="AH224" s="353"/>
      <c r="AI224" s="353"/>
      <c r="AJ224" s="353"/>
      <c r="AK224" s="353"/>
      <c r="AL224" s="353"/>
      <c r="AM224" s="353"/>
      <c r="AN224" s="353"/>
      <c r="AO224" s="353"/>
      <c r="AP224" s="353"/>
      <c r="AQ224" s="353"/>
      <c r="AR224" s="353"/>
      <c r="AS224" s="353"/>
      <c r="AT224" s="353"/>
      <c r="AU224" s="353"/>
      <c r="AV224" s="353"/>
      <c r="AW224" s="353"/>
      <c r="AX224" s="353"/>
      <c r="AY224" s="353"/>
      <c r="AZ224" s="353"/>
      <c r="BA224" s="353"/>
      <c r="BB224" s="353"/>
      <c r="BC224" s="353"/>
      <c r="BD224" s="353"/>
      <c r="BE224" s="353"/>
      <c r="BF224" s="353"/>
      <c r="BG224" s="353"/>
      <c r="BH224" s="353"/>
      <c r="BI224" s="353"/>
      <c r="BJ224" s="353"/>
      <c r="BK224" s="353"/>
      <c r="BL224" s="353"/>
      <c r="BM224" s="353"/>
      <c r="BN224" s="353"/>
      <c r="BO224" s="353"/>
      <c r="BP224" s="353"/>
      <c r="BQ224" s="353"/>
      <c r="BR224" s="353"/>
      <c r="BS224" s="353"/>
      <c r="BT224" s="353"/>
      <c r="BU224" s="353"/>
      <c r="BV224" s="353"/>
      <c r="BW224" s="353"/>
      <c r="BX224" s="353"/>
      <c r="BY224" s="353"/>
      <c r="BZ224" s="353"/>
      <c r="CA224" s="353"/>
      <c r="CB224" s="353"/>
      <c r="CC224" s="353"/>
      <c r="CD224" s="353"/>
      <c r="CE224" s="353"/>
      <c r="CF224" s="353"/>
      <c r="CG224" s="353"/>
      <c r="CH224" s="353"/>
    </row>
    <row r="225" spans="3:86" s="340" customFormat="1" x14ac:dyDescent="0.3">
      <c r="C225" s="353"/>
      <c r="D225" s="353"/>
      <c r="E225" s="353"/>
      <c r="F225" s="353"/>
      <c r="G225" s="353"/>
      <c r="H225" s="353"/>
      <c r="I225" s="353"/>
      <c r="J225" s="353"/>
      <c r="K225" s="353"/>
      <c r="L225" s="353"/>
      <c r="M225" s="353"/>
      <c r="N225" s="353"/>
      <c r="O225" s="353"/>
      <c r="P225" s="353"/>
      <c r="Q225" s="353"/>
      <c r="R225" s="353"/>
      <c r="S225" s="353"/>
      <c r="T225" s="353"/>
      <c r="U225" s="353"/>
      <c r="V225" s="353"/>
      <c r="W225" s="353"/>
      <c r="X225" s="353"/>
      <c r="Y225" s="353"/>
      <c r="Z225" s="353"/>
      <c r="AA225" s="353"/>
      <c r="AB225" s="353"/>
      <c r="AC225" s="353"/>
      <c r="AD225" s="353"/>
      <c r="AE225" s="353"/>
      <c r="AF225" s="353"/>
      <c r="AG225" s="353"/>
      <c r="AH225" s="353"/>
      <c r="AI225" s="353"/>
      <c r="AJ225" s="353"/>
      <c r="AK225" s="353"/>
      <c r="AL225" s="353"/>
      <c r="AM225" s="353"/>
      <c r="AN225" s="353"/>
      <c r="AO225" s="353"/>
      <c r="AP225" s="353"/>
      <c r="AQ225" s="353"/>
      <c r="AR225" s="353"/>
      <c r="AS225" s="353"/>
      <c r="AT225" s="353"/>
      <c r="AU225" s="353"/>
      <c r="AV225" s="353"/>
      <c r="AW225" s="353"/>
      <c r="AX225" s="353"/>
      <c r="AY225" s="353"/>
      <c r="AZ225" s="353"/>
      <c r="BA225" s="353"/>
      <c r="BB225" s="353"/>
      <c r="BC225" s="353"/>
      <c r="BD225" s="353"/>
      <c r="BE225" s="353"/>
      <c r="BF225" s="353"/>
      <c r="BG225" s="353"/>
      <c r="BH225" s="353"/>
      <c r="BI225" s="353"/>
      <c r="BJ225" s="353"/>
      <c r="BK225" s="353"/>
      <c r="BL225" s="353"/>
      <c r="BM225" s="353"/>
      <c r="BN225" s="353"/>
      <c r="BO225" s="353"/>
      <c r="BP225" s="353"/>
      <c r="BQ225" s="353"/>
      <c r="BR225" s="353"/>
      <c r="BS225" s="353"/>
      <c r="BT225" s="353"/>
      <c r="BU225" s="353"/>
      <c r="BV225" s="353"/>
      <c r="BW225" s="353"/>
      <c r="BX225" s="353"/>
      <c r="BY225" s="353"/>
      <c r="BZ225" s="353"/>
      <c r="CA225" s="353"/>
      <c r="CB225" s="353"/>
      <c r="CC225" s="353"/>
      <c r="CD225" s="353"/>
      <c r="CE225" s="353"/>
      <c r="CF225" s="353"/>
      <c r="CG225" s="353"/>
      <c r="CH225" s="353"/>
    </row>
    <row r="226" spans="3:86" s="340" customFormat="1" x14ac:dyDescent="0.3">
      <c r="C226" s="353"/>
      <c r="D226" s="353"/>
      <c r="E226" s="353"/>
      <c r="F226" s="353"/>
      <c r="G226" s="353"/>
      <c r="H226" s="353"/>
      <c r="I226" s="353"/>
      <c r="J226" s="353"/>
      <c r="K226" s="353"/>
      <c r="L226" s="353"/>
      <c r="M226" s="353"/>
      <c r="N226" s="353"/>
      <c r="O226" s="353"/>
      <c r="P226" s="353"/>
      <c r="Q226" s="353"/>
      <c r="R226" s="353"/>
      <c r="S226" s="353"/>
      <c r="T226" s="353"/>
      <c r="U226" s="353"/>
      <c r="V226" s="353"/>
      <c r="W226" s="353"/>
      <c r="X226" s="353"/>
      <c r="Y226" s="353"/>
      <c r="Z226" s="353"/>
      <c r="AA226" s="353"/>
      <c r="AB226" s="353"/>
      <c r="AC226" s="353"/>
      <c r="AD226" s="353"/>
      <c r="AE226" s="353"/>
      <c r="AF226" s="353"/>
      <c r="AG226" s="353"/>
      <c r="AH226" s="353"/>
      <c r="AI226" s="353"/>
      <c r="AJ226" s="353"/>
      <c r="AK226" s="353"/>
      <c r="AL226" s="353"/>
      <c r="AM226" s="353"/>
      <c r="AN226" s="353"/>
      <c r="AO226" s="353"/>
      <c r="AP226" s="353"/>
      <c r="AQ226" s="353"/>
      <c r="AR226" s="353"/>
      <c r="AS226" s="353"/>
      <c r="AT226" s="353"/>
      <c r="AU226" s="353"/>
      <c r="AV226" s="353"/>
      <c r="AW226" s="353"/>
      <c r="AX226" s="353"/>
      <c r="AY226" s="353"/>
      <c r="AZ226" s="353"/>
      <c r="BA226" s="353"/>
      <c r="BB226" s="353"/>
      <c r="BC226" s="353"/>
      <c r="BD226" s="353"/>
      <c r="BE226" s="353"/>
      <c r="BF226" s="353"/>
      <c r="BG226" s="353"/>
      <c r="BH226" s="353"/>
      <c r="BI226" s="353"/>
      <c r="BJ226" s="353"/>
      <c r="BK226" s="353"/>
      <c r="BL226" s="353"/>
      <c r="BM226" s="353"/>
      <c r="BN226" s="353"/>
      <c r="BO226" s="353"/>
      <c r="BP226" s="353"/>
      <c r="BQ226" s="353"/>
      <c r="BR226" s="353"/>
      <c r="BS226" s="353"/>
      <c r="BT226" s="353"/>
      <c r="BU226" s="353"/>
      <c r="BV226" s="353"/>
      <c r="BW226" s="353"/>
      <c r="BX226" s="353"/>
      <c r="BY226" s="353"/>
      <c r="BZ226" s="353"/>
      <c r="CA226" s="353"/>
      <c r="CB226" s="353"/>
      <c r="CC226" s="353"/>
      <c r="CD226" s="353"/>
      <c r="CE226" s="353"/>
      <c r="CF226" s="353"/>
      <c r="CG226" s="353"/>
      <c r="CH226" s="353"/>
    </row>
    <row r="227" spans="3:86" s="340" customFormat="1" x14ac:dyDescent="0.3">
      <c r="C227" s="353"/>
      <c r="D227" s="353"/>
      <c r="E227" s="353"/>
      <c r="F227" s="353"/>
      <c r="G227" s="353"/>
      <c r="H227" s="353"/>
      <c r="I227" s="353"/>
      <c r="J227" s="353"/>
      <c r="K227" s="353"/>
      <c r="L227" s="353"/>
      <c r="M227" s="353"/>
      <c r="N227" s="353"/>
      <c r="O227" s="353"/>
      <c r="P227" s="353"/>
      <c r="Q227" s="353"/>
      <c r="R227" s="353"/>
      <c r="S227" s="353"/>
      <c r="T227" s="353"/>
      <c r="U227" s="353"/>
      <c r="V227" s="353"/>
      <c r="W227" s="353"/>
      <c r="X227" s="353"/>
      <c r="Y227" s="353"/>
      <c r="Z227" s="353"/>
      <c r="AA227" s="353"/>
      <c r="AB227" s="353"/>
      <c r="AC227" s="353"/>
      <c r="AD227" s="353"/>
      <c r="AE227" s="353"/>
      <c r="AF227" s="353"/>
      <c r="AG227" s="353"/>
      <c r="AH227" s="353"/>
      <c r="AI227" s="353"/>
      <c r="AJ227" s="353"/>
      <c r="AK227" s="353"/>
      <c r="AL227" s="353"/>
      <c r="AM227" s="353"/>
      <c r="AN227" s="353"/>
      <c r="AO227" s="353"/>
      <c r="AP227" s="353"/>
      <c r="AQ227" s="353"/>
      <c r="AR227" s="353"/>
      <c r="AS227" s="353"/>
      <c r="AT227" s="353"/>
      <c r="AU227" s="353"/>
      <c r="AV227" s="353"/>
      <c r="AW227" s="353"/>
      <c r="AX227" s="353"/>
      <c r="AY227" s="353"/>
      <c r="AZ227" s="353"/>
      <c r="BA227" s="353"/>
      <c r="BB227" s="353"/>
      <c r="BC227" s="353"/>
      <c r="BD227" s="353"/>
      <c r="BE227" s="353"/>
      <c r="BF227" s="353"/>
      <c r="BG227" s="353"/>
      <c r="BH227" s="353"/>
      <c r="BI227" s="353"/>
      <c r="BJ227" s="353"/>
      <c r="BK227" s="353"/>
      <c r="BL227" s="353"/>
      <c r="BM227" s="353"/>
      <c r="BN227" s="353"/>
      <c r="BO227" s="353"/>
      <c r="BP227" s="353"/>
      <c r="BQ227" s="353"/>
      <c r="BR227" s="353"/>
      <c r="BS227" s="353"/>
      <c r="BT227" s="353"/>
      <c r="BU227" s="353"/>
      <c r="BV227" s="353"/>
      <c r="BW227" s="353"/>
      <c r="BX227" s="353"/>
      <c r="BY227" s="353"/>
      <c r="BZ227" s="353"/>
      <c r="CA227" s="353"/>
      <c r="CB227" s="353"/>
      <c r="CC227" s="353"/>
      <c r="CD227" s="353"/>
      <c r="CE227" s="353"/>
      <c r="CF227" s="353"/>
      <c r="CG227" s="353"/>
      <c r="CH227" s="353"/>
    </row>
    <row r="228" spans="3:86" s="340" customFormat="1" x14ac:dyDescent="0.3">
      <c r="C228" s="353"/>
      <c r="D228" s="353"/>
      <c r="E228" s="353"/>
      <c r="F228" s="353"/>
      <c r="G228" s="353"/>
      <c r="H228" s="353"/>
      <c r="I228" s="353"/>
      <c r="J228" s="353"/>
      <c r="K228" s="353"/>
      <c r="L228" s="353"/>
      <c r="M228" s="353"/>
      <c r="N228" s="353"/>
      <c r="O228" s="353"/>
      <c r="P228" s="353"/>
      <c r="Q228" s="353"/>
      <c r="R228" s="353"/>
      <c r="S228" s="353"/>
      <c r="T228" s="353"/>
      <c r="U228" s="353"/>
      <c r="V228" s="353"/>
      <c r="W228" s="353"/>
      <c r="X228" s="353"/>
      <c r="Y228" s="353"/>
      <c r="Z228" s="353"/>
      <c r="AA228" s="353"/>
      <c r="AB228" s="353"/>
      <c r="AC228" s="353"/>
      <c r="AD228" s="353"/>
      <c r="AE228" s="353"/>
      <c r="AF228" s="353"/>
      <c r="AG228" s="353"/>
      <c r="AH228" s="353"/>
      <c r="AI228" s="353"/>
      <c r="AJ228" s="353"/>
      <c r="AK228" s="353"/>
      <c r="AL228" s="353"/>
      <c r="AM228" s="353"/>
      <c r="AN228" s="353"/>
      <c r="AO228" s="353"/>
      <c r="AP228" s="353"/>
      <c r="AQ228" s="353"/>
      <c r="AR228" s="353"/>
      <c r="AS228" s="353"/>
      <c r="AT228" s="353"/>
      <c r="AU228" s="353"/>
      <c r="AV228" s="353"/>
      <c r="AW228" s="353"/>
      <c r="AX228" s="353"/>
      <c r="AY228" s="353"/>
      <c r="AZ228" s="353"/>
      <c r="BA228" s="353"/>
      <c r="BB228" s="353"/>
      <c r="BC228" s="353"/>
      <c r="BD228" s="353"/>
      <c r="BE228" s="353"/>
      <c r="BF228" s="353"/>
      <c r="BG228" s="353"/>
      <c r="BH228" s="353"/>
      <c r="BI228" s="353"/>
      <c r="BJ228" s="353"/>
      <c r="BK228" s="353"/>
      <c r="BL228" s="353"/>
      <c r="BM228" s="353"/>
      <c r="BN228" s="353"/>
      <c r="BO228" s="353"/>
      <c r="BP228" s="353"/>
      <c r="BQ228" s="353"/>
      <c r="BR228" s="353"/>
      <c r="BS228" s="353"/>
      <c r="BT228" s="353"/>
      <c r="BU228" s="353"/>
      <c r="BV228" s="353"/>
      <c r="BW228" s="353"/>
      <c r="BX228" s="353"/>
      <c r="BY228" s="353"/>
      <c r="BZ228" s="353"/>
      <c r="CA228" s="353"/>
      <c r="CB228" s="353"/>
      <c r="CC228" s="353"/>
      <c r="CD228" s="353"/>
      <c r="CE228" s="353"/>
      <c r="CF228" s="353"/>
      <c r="CG228" s="353"/>
      <c r="CH228" s="353"/>
    </row>
    <row r="229" spans="3:86" s="340" customFormat="1" x14ac:dyDescent="0.3">
      <c r="C229" s="353"/>
      <c r="D229" s="353"/>
      <c r="E229" s="353"/>
      <c r="F229" s="353"/>
      <c r="G229" s="353"/>
      <c r="H229" s="353"/>
      <c r="I229" s="353"/>
      <c r="J229" s="353"/>
      <c r="K229" s="353"/>
      <c r="L229" s="353"/>
      <c r="M229" s="353"/>
      <c r="N229" s="353"/>
      <c r="O229" s="353"/>
      <c r="P229" s="353"/>
      <c r="Q229" s="353"/>
      <c r="R229" s="353"/>
      <c r="S229" s="353"/>
      <c r="T229" s="353"/>
      <c r="U229" s="353"/>
      <c r="V229" s="353"/>
      <c r="W229" s="353"/>
      <c r="X229" s="353"/>
      <c r="Y229" s="353"/>
      <c r="Z229" s="353"/>
      <c r="AA229" s="353"/>
      <c r="AB229" s="353"/>
      <c r="AC229" s="353"/>
      <c r="AD229" s="353"/>
      <c r="AE229" s="353"/>
      <c r="AF229" s="353"/>
      <c r="AG229" s="353"/>
      <c r="AH229" s="353"/>
      <c r="AI229" s="353"/>
      <c r="AJ229" s="353"/>
      <c r="AK229" s="353"/>
      <c r="AL229" s="353"/>
      <c r="AM229" s="353"/>
      <c r="AN229" s="353"/>
      <c r="AO229" s="353"/>
      <c r="AP229" s="353"/>
      <c r="AQ229" s="353"/>
      <c r="AR229" s="353"/>
      <c r="AS229" s="353"/>
      <c r="AT229" s="353"/>
      <c r="AU229" s="353"/>
      <c r="AV229" s="353"/>
      <c r="AW229" s="353"/>
      <c r="AX229" s="353"/>
      <c r="AY229" s="353"/>
      <c r="AZ229" s="353"/>
      <c r="BA229" s="353"/>
      <c r="BB229" s="353"/>
      <c r="BC229" s="353"/>
      <c r="BD229" s="353"/>
      <c r="BE229" s="353"/>
      <c r="BF229" s="353"/>
      <c r="BG229" s="353"/>
      <c r="BH229" s="353"/>
      <c r="BI229" s="353"/>
      <c r="BJ229" s="353"/>
      <c r="BK229" s="353"/>
      <c r="BL229" s="353"/>
      <c r="BM229" s="353"/>
      <c r="BN229" s="353"/>
      <c r="BO229" s="353"/>
      <c r="BP229" s="353"/>
      <c r="BQ229" s="353"/>
      <c r="BR229" s="353"/>
      <c r="BS229" s="353"/>
      <c r="BT229" s="353"/>
      <c r="BU229" s="353"/>
      <c r="BV229" s="353"/>
      <c r="BW229" s="353"/>
      <c r="BX229" s="353"/>
      <c r="BY229" s="353"/>
      <c r="BZ229" s="353"/>
      <c r="CA229" s="353"/>
      <c r="CB229" s="353"/>
      <c r="CC229" s="353"/>
      <c r="CD229" s="353"/>
      <c r="CE229" s="353"/>
      <c r="CF229" s="353"/>
      <c r="CG229" s="353"/>
      <c r="CH229" s="353"/>
    </row>
    <row r="230" spans="3:86" s="340" customFormat="1" x14ac:dyDescent="0.3">
      <c r="C230" s="353"/>
      <c r="D230" s="353"/>
      <c r="E230" s="353"/>
      <c r="F230" s="353"/>
      <c r="G230" s="353"/>
      <c r="H230" s="353"/>
      <c r="I230" s="353"/>
      <c r="J230" s="353"/>
      <c r="K230" s="353"/>
      <c r="L230" s="353"/>
      <c r="M230" s="353"/>
      <c r="N230" s="353"/>
      <c r="O230" s="353"/>
      <c r="P230" s="353"/>
      <c r="Q230" s="353"/>
      <c r="R230" s="353"/>
      <c r="S230" s="353"/>
      <c r="T230" s="353"/>
      <c r="U230" s="353"/>
      <c r="V230" s="353"/>
      <c r="W230" s="353"/>
      <c r="X230" s="353"/>
      <c r="Y230" s="353"/>
      <c r="Z230" s="353"/>
      <c r="AA230" s="353"/>
      <c r="AB230" s="353"/>
      <c r="AC230" s="353"/>
      <c r="AD230" s="353"/>
      <c r="AE230" s="353"/>
      <c r="AF230" s="353"/>
      <c r="AG230" s="353"/>
      <c r="AH230" s="353"/>
      <c r="AI230" s="353"/>
      <c r="AJ230" s="353"/>
      <c r="AK230" s="353"/>
      <c r="AL230" s="353"/>
      <c r="AM230" s="353"/>
      <c r="AN230" s="353"/>
      <c r="AO230" s="353"/>
      <c r="AP230" s="353"/>
      <c r="AQ230" s="353"/>
      <c r="AR230" s="353"/>
      <c r="AS230" s="353"/>
      <c r="AT230" s="353"/>
      <c r="AU230" s="353"/>
      <c r="AV230" s="353"/>
      <c r="AW230" s="353"/>
      <c r="AX230" s="353"/>
      <c r="AY230" s="353"/>
      <c r="AZ230" s="353"/>
      <c r="BA230" s="353"/>
      <c r="BB230" s="353"/>
      <c r="BC230" s="353"/>
      <c r="BD230" s="353"/>
      <c r="BE230" s="353"/>
      <c r="BF230" s="353"/>
      <c r="BG230" s="353"/>
      <c r="BH230" s="353"/>
      <c r="BI230" s="353"/>
      <c r="BJ230" s="353"/>
      <c r="BK230" s="353"/>
      <c r="BL230" s="353"/>
      <c r="BM230" s="353"/>
      <c r="BN230" s="353"/>
      <c r="BO230" s="353"/>
      <c r="BP230" s="353"/>
      <c r="BQ230" s="353"/>
      <c r="BR230" s="353"/>
      <c r="BS230" s="353"/>
      <c r="BT230" s="353"/>
      <c r="BU230" s="353"/>
      <c r="BV230" s="353"/>
      <c r="BW230" s="353"/>
      <c r="BX230" s="353"/>
      <c r="BY230" s="353"/>
      <c r="BZ230" s="353"/>
      <c r="CA230" s="353"/>
      <c r="CB230" s="353"/>
      <c r="CC230" s="353"/>
      <c r="CD230" s="353"/>
      <c r="CE230" s="353"/>
      <c r="CF230" s="353"/>
      <c r="CG230" s="353"/>
      <c r="CH230" s="353"/>
    </row>
    <row r="231" spans="3:86" s="340" customFormat="1" x14ac:dyDescent="0.3">
      <c r="C231" s="353"/>
      <c r="D231" s="353"/>
      <c r="E231" s="353"/>
      <c r="F231" s="353"/>
      <c r="G231" s="353"/>
      <c r="H231" s="353"/>
      <c r="I231" s="353"/>
      <c r="J231" s="353"/>
      <c r="K231" s="353"/>
      <c r="L231" s="353"/>
      <c r="M231" s="353"/>
      <c r="N231" s="353"/>
      <c r="O231" s="353"/>
      <c r="P231" s="353"/>
      <c r="Q231" s="353"/>
      <c r="R231" s="353"/>
      <c r="S231" s="353"/>
      <c r="T231" s="353"/>
      <c r="U231" s="353"/>
      <c r="V231" s="353"/>
      <c r="W231" s="353"/>
      <c r="X231" s="353"/>
      <c r="Y231" s="353"/>
      <c r="Z231" s="353"/>
      <c r="AA231" s="353"/>
      <c r="AB231" s="353"/>
      <c r="AC231" s="353"/>
      <c r="AD231" s="353"/>
      <c r="AE231" s="353"/>
      <c r="AF231" s="353"/>
      <c r="AG231" s="353"/>
      <c r="AH231" s="353"/>
      <c r="AI231" s="353"/>
      <c r="AJ231" s="353"/>
      <c r="AK231" s="353"/>
      <c r="AL231" s="353"/>
      <c r="AM231" s="353"/>
      <c r="AN231" s="353"/>
      <c r="AO231" s="353"/>
      <c r="AP231" s="353"/>
      <c r="AQ231" s="353"/>
      <c r="AR231" s="353"/>
      <c r="AS231" s="353"/>
      <c r="AT231" s="353"/>
      <c r="AU231" s="353"/>
      <c r="AV231" s="353"/>
      <c r="AW231" s="353"/>
      <c r="AX231" s="353"/>
      <c r="AY231" s="353"/>
      <c r="AZ231" s="353"/>
      <c r="BA231" s="353"/>
      <c r="BB231" s="353"/>
      <c r="BC231" s="353"/>
      <c r="BD231" s="353"/>
      <c r="BE231" s="353"/>
      <c r="BF231" s="353"/>
      <c r="BG231" s="353"/>
      <c r="BH231" s="353"/>
      <c r="BI231" s="353"/>
      <c r="BJ231" s="353"/>
      <c r="BK231" s="353"/>
      <c r="BL231" s="353"/>
      <c r="BM231" s="353"/>
      <c r="BN231" s="353"/>
      <c r="BO231" s="353"/>
      <c r="BP231" s="353"/>
      <c r="BQ231" s="353"/>
      <c r="BR231" s="353"/>
      <c r="BS231" s="353"/>
      <c r="BT231" s="353"/>
      <c r="BU231" s="353"/>
      <c r="BV231" s="353"/>
      <c r="BW231" s="353"/>
      <c r="BX231" s="353"/>
      <c r="BY231" s="353"/>
      <c r="BZ231" s="353"/>
      <c r="CA231" s="353"/>
      <c r="CB231" s="353"/>
      <c r="CC231" s="353"/>
      <c r="CD231" s="353"/>
      <c r="CE231" s="353"/>
      <c r="CF231" s="353"/>
      <c r="CG231" s="353"/>
      <c r="CH231" s="353"/>
    </row>
  </sheetData>
  <mergeCells count="31">
    <mergeCell ref="A92:A105"/>
    <mergeCell ref="A77:A90"/>
    <mergeCell ref="A4:A19"/>
    <mergeCell ref="A22:A37"/>
    <mergeCell ref="A40:A55"/>
    <mergeCell ref="A58:A74"/>
    <mergeCell ref="A107:A122"/>
    <mergeCell ref="B107:N107"/>
    <mergeCell ref="O107:Z107"/>
    <mergeCell ref="AA107:AL107"/>
    <mergeCell ref="AM107:AX107"/>
    <mergeCell ref="AY107:BJ107"/>
    <mergeCell ref="BK107:BV107"/>
    <mergeCell ref="BW107:CH107"/>
    <mergeCell ref="B108:N108"/>
    <mergeCell ref="O108:Z108"/>
    <mergeCell ref="AA108:AL108"/>
    <mergeCell ref="AM108:AX108"/>
    <mergeCell ref="AY108:BJ108"/>
    <mergeCell ref="BK108:BV108"/>
    <mergeCell ref="BW108:CH108"/>
    <mergeCell ref="BK125:BV125"/>
    <mergeCell ref="BW125:CH125"/>
    <mergeCell ref="A126:A139"/>
    <mergeCell ref="A142:A158"/>
    <mergeCell ref="A161:A177"/>
    <mergeCell ref="C125:N125"/>
    <mergeCell ref="O125:Z125"/>
    <mergeCell ref="AA125:AL125"/>
    <mergeCell ref="AM125:AX125"/>
    <mergeCell ref="AY125:BJ125"/>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rgb="FF7030A0"/>
  </sheetPr>
  <dimension ref="A1:CJ201"/>
  <sheetViews>
    <sheetView zoomScale="80" zoomScaleNormal="80" workbookViewId="0">
      <pane xSplit="2" topLeftCell="C1" activePane="topRight" state="frozen"/>
      <selection activeCell="B2" sqref="B2:B3"/>
      <selection pane="topRight" activeCell="C17" sqref="C17"/>
    </sheetView>
  </sheetViews>
  <sheetFormatPr defaultRowHeight="14.4" x14ac:dyDescent="0.3"/>
  <cols>
    <col min="1" max="1" width="7.6640625" customWidth="1"/>
    <col min="2" max="2" width="24.6640625" customWidth="1"/>
    <col min="3" max="15" width="14.5546875" customWidth="1"/>
    <col min="16" max="16" width="14.33203125" bestFit="1" customWidth="1"/>
    <col min="17" max="84" width="14.33203125" customWidth="1"/>
    <col min="85" max="86" width="14.33203125" bestFit="1" customWidth="1"/>
    <col min="87" max="88" width="10.5546875" bestFit="1" customWidth="1"/>
    <col min="99" max="99" width="9.33203125" customWidth="1"/>
  </cols>
  <sheetData>
    <row r="1" spans="1:88" s="2" customFormat="1" ht="15" thickBot="1" x14ac:dyDescent="0.35">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35">
      <c r="A2" s="19"/>
      <c r="B2" s="35" t="s">
        <v>13</v>
      </c>
      <c r="C2" s="400">
        <f>' 1M - RES'!C2</f>
        <v>0.82499999999999996</v>
      </c>
      <c r="D2" s="400">
        <f>C2</f>
        <v>0.82499999999999996</v>
      </c>
      <c r="E2" s="393">
        <f t="shared" ref="E2:BP2" si="0">D2</f>
        <v>0.82499999999999996</v>
      </c>
      <c r="F2" s="402">
        <f t="shared" si="0"/>
        <v>0.82499999999999996</v>
      </c>
      <c r="G2" s="402">
        <f t="shared" si="0"/>
        <v>0.82499999999999996</v>
      </c>
      <c r="H2" s="402">
        <f t="shared" si="0"/>
        <v>0.82499999999999996</v>
      </c>
      <c r="I2" s="402">
        <f t="shared" si="0"/>
        <v>0.82499999999999996</v>
      </c>
      <c r="J2" s="402">
        <f t="shared" si="0"/>
        <v>0.82499999999999996</v>
      </c>
      <c r="K2" s="402">
        <f t="shared" si="0"/>
        <v>0.82499999999999996</v>
      </c>
      <c r="L2" s="402">
        <f t="shared" si="0"/>
        <v>0.82499999999999996</v>
      </c>
      <c r="M2" s="402">
        <f t="shared" si="0"/>
        <v>0.82499999999999996</v>
      </c>
      <c r="N2" s="402">
        <f t="shared" si="0"/>
        <v>0.82499999999999996</v>
      </c>
      <c r="O2" s="402">
        <f t="shared" si="0"/>
        <v>0.82499999999999996</v>
      </c>
      <c r="P2" s="402">
        <f t="shared" si="0"/>
        <v>0.82499999999999996</v>
      </c>
      <c r="Q2" s="402">
        <f t="shared" si="0"/>
        <v>0.82499999999999996</v>
      </c>
      <c r="R2" s="402">
        <f t="shared" si="0"/>
        <v>0.82499999999999996</v>
      </c>
      <c r="S2" s="402">
        <f t="shared" si="0"/>
        <v>0.82499999999999996</v>
      </c>
      <c r="T2" s="402">
        <f t="shared" si="0"/>
        <v>0.82499999999999996</v>
      </c>
      <c r="U2" s="402">
        <f t="shared" si="0"/>
        <v>0.82499999999999996</v>
      </c>
      <c r="V2" s="402">
        <f t="shared" si="0"/>
        <v>0.82499999999999996</v>
      </c>
      <c r="W2" s="402">
        <f t="shared" si="0"/>
        <v>0.82499999999999996</v>
      </c>
      <c r="X2" s="402">
        <f t="shared" si="0"/>
        <v>0.82499999999999996</v>
      </c>
      <c r="Y2" s="402">
        <f t="shared" si="0"/>
        <v>0.82499999999999996</v>
      </c>
      <c r="Z2" s="402">
        <f t="shared" si="0"/>
        <v>0.82499999999999996</v>
      </c>
      <c r="AA2" s="402">
        <f t="shared" si="0"/>
        <v>0.82499999999999996</v>
      </c>
      <c r="AB2" s="402">
        <f t="shared" si="0"/>
        <v>0.82499999999999996</v>
      </c>
      <c r="AC2" s="402">
        <f t="shared" si="0"/>
        <v>0.82499999999999996</v>
      </c>
      <c r="AD2" s="402">
        <f t="shared" si="0"/>
        <v>0.82499999999999996</v>
      </c>
      <c r="AE2" s="402">
        <f t="shared" si="0"/>
        <v>0.82499999999999996</v>
      </c>
      <c r="AF2" s="402">
        <f t="shared" si="0"/>
        <v>0.82499999999999996</v>
      </c>
      <c r="AG2" s="402">
        <f t="shared" si="0"/>
        <v>0.82499999999999996</v>
      </c>
      <c r="AH2" s="402">
        <f t="shared" si="0"/>
        <v>0.82499999999999996</v>
      </c>
      <c r="AI2" s="402">
        <f t="shared" si="0"/>
        <v>0.82499999999999996</v>
      </c>
      <c r="AJ2" s="402">
        <f t="shared" si="0"/>
        <v>0.82499999999999996</v>
      </c>
      <c r="AK2" s="402">
        <f t="shared" si="0"/>
        <v>0.82499999999999996</v>
      </c>
      <c r="AL2" s="402">
        <f t="shared" si="0"/>
        <v>0.82499999999999996</v>
      </c>
      <c r="AM2" s="402">
        <f t="shared" si="0"/>
        <v>0.82499999999999996</v>
      </c>
      <c r="AN2" s="402">
        <f t="shared" si="0"/>
        <v>0.82499999999999996</v>
      </c>
      <c r="AO2" s="402">
        <f t="shared" si="0"/>
        <v>0.82499999999999996</v>
      </c>
      <c r="AP2" s="402">
        <f t="shared" si="0"/>
        <v>0.82499999999999996</v>
      </c>
      <c r="AQ2" s="402">
        <f t="shared" si="0"/>
        <v>0.82499999999999996</v>
      </c>
      <c r="AR2" s="402">
        <f t="shared" si="0"/>
        <v>0.82499999999999996</v>
      </c>
      <c r="AS2" s="402">
        <f t="shared" si="0"/>
        <v>0.82499999999999996</v>
      </c>
      <c r="AT2" s="402">
        <f t="shared" si="0"/>
        <v>0.82499999999999996</v>
      </c>
      <c r="AU2" s="402">
        <f t="shared" si="0"/>
        <v>0.82499999999999996</v>
      </c>
      <c r="AV2" s="402">
        <f t="shared" si="0"/>
        <v>0.82499999999999996</v>
      </c>
      <c r="AW2" s="402">
        <f t="shared" si="0"/>
        <v>0.82499999999999996</v>
      </c>
      <c r="AX2" s="402">
        <f t="shared" si="0"/>
        <v>0.82499999999999996</v>
      </c>
      <c r="AY2" s="402">
        <f t="shared" si="0"/>
        <v>0.82499999999999996</v>
      </c>
      <c r="AZ2" s="402">
        <f t="shared" si="0"/>
        <v>0.82499999999999996</v>
      </c>
      <c r="BA2" s="402">
        <f t="shared" si="0"/>
        <v>0.82499999999999996</v>
      </c>
      <c r="BB2" s="402">
        <f t="shared" si="0"/>
        <v>0.82499999999999996</v>
      </c>
      <c r="BC2" s="402">
        <f t="shared" si="0"/>
        <v>0.82499999999999996</v>
      </c>
      <c r="BD2" s="402">
        <f t="shared" si="0"/>
        <v>0.82499999999999996</v>
      </c>
      <c r="BE2" s="402">
        <f t="shared" si="0"/>
        <v>0.82499999999999996</v>
      </c>
      <c r="BF2" s="402">
        <f t="shared" si="0"/>
        <v>0.82499999999999996</v>
      </c>
      <c r="BG2" s="402">
        <f t="shared" si="0"/>
        <v>0.82499999999999996</v>
      </c>
      <c r="BH2" s="402">
        <f t="shared" si="0"/>
        <v>0.82499999999999996</v>
      </c>
      <c r="BI2" s="402">
        <f t="shared" si="0"/>
        <v>0.82499999999999996</v>
      </c>
      <c r="BJ2" s="402">
        <f t="shared" si="0"/>
        <v>0.82499999999999996</v>
      </c>
      <c r="BK2" s="402">
        <f t="shared" si="0"/>
        <v>0.82499999999999996</v>
      </c>
      <c r="BL2" s="402">
        <f t="shared" si="0"/>
        <v>0.82499999999999996</v>
      </c>
      <c r="BM2" s="402">
        <f t="shared" si="0"/>
        <v>0.82499999999999996</v>
      </c>
      <c r="BN2" s="402">
        <f t="shared" si="0"/>
        <v>0.82499999999999996</v>
      </c>
      <c r="BO2" s="402">
        <f t="shared" si="0"/>
        <v>0.82499999999999996</v>
      </c>
      <c r="BP2" s="402">
        <f t="shared" si="0"/>
        <v>0.82499999999999996</v>
      </c>
      <c r="BQ2" s="402">
        <f t="shared" ref="BQ2:CH2" si="1">BP2</f>
        <v>0.82499999999999996</v>
      </c>
      <c r="BR2" s="402">
        <f t="shared" si="1"/>
        <v>0.82499999999999996</v>
      </c>
      <c r="BS2" s="402">
        <f t="shared" si="1"/>
        <v>0.82499999999999996</v>
      </c>
      <c r="BT2" s="402">
        <f t="shared" si="1"/>
        <v>0.82499999999999996</v>
      </c>
      <c r="BU2" s="402">
        <f t="shared" si="1"/>
        <v>0.82499999999999996</v>
      </c>
      <c r="BV2" s="402">
        <f t="shared" si="1"/>
        <v>0.82499999999999996</v>
      </c>
      <c r="BW2" s="402">
        <f t="shared" si="1"/>
        <v>0.82499999999999996</v>
      </c>
      <c r="BX2" s="402">
        <f t="shared" si="1"/>
        <v>0.82499999999999996</v>
      </c>
      <c r="BY2" s="402">
        <f t="shared" si="1"/>
        <v>0.82499999999999996</v>
      </c>
      <c r="BZ2" s="402">
        <f t="shared" si="1"/>
        <v>0.82499999999999996</v>
      </c>
      <c r="CA2" s="402">
        <f t="shared" si="1"/>
        <v>0.82499999999999996</v>
      </c>
      <c r="CB2" s="402">
        <f t="shared" si="1"/>
        <v>0.82499999999999996</v>
      </c>
      <c r="CC2" s="402">
        <f t="shared" si="1"/>
        <v>0.82499999999999996</v>
      </c>
      <c r="CD2" s="402">
        <f t="shared" si="1"/>
        <v>0.82499999999999996</v>
      </c>
      <c r="CE2" s="402">
        <f t="shared" si="1"/>
        <v>0.82499999999999996</v>
      </c>
      <c r="CF2" s="402">
        <f t="shared" si="1"/>
        <v>0.82499999999999996</v>
      </c>
      <c r="CG2" s="402">
        <f t="shared" si="1"/>
        <v>0.82499999999999996</v>
      </c>
      <c r="CH2" s="403">
        <f t="shared" si="1"/>
        <v>0.82499999999999996</v>
      </c>
    </row>
    <row r="3" spans="1:88" s="7" customFormat="1" ht="15" thickBot="1" x14ac:dyDescent="0.35">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35">
      <c r="A4" s="559" t="s">
        <v>14</v>
      </c>
      <c r="B4" s="18" t="s">
        <v>10</v>
      </c>
      <c r="C4" s="176">
        <f>' 1M - RES'!C4</f>
        <v>44927</v>
      </c>
      <c r="D4" s="176">
        <f>' 1M - RES'!D4</f>
        <v>44958</v>
      </c>
      <c r="E4" s="176">
        <f>' 1M - RES'!E4</f>
        <v>44986</v>
      </c>
      <c r="F4" s="176">
        <f>' 1M - RES'!F4</f>
        <v>45017</v>
      </c>
      <c r="G4" s="176">
        <f>' 1M - RES'!G4</f>
        <v>45047</v>
      </c>
      <c r="H4" s="176">
        <f>' 1M - RES'!H4</f>
        <v>45078</v>
      </c>
      <c r="I4" s="176">
        <f>' 1M - RES'!I4</f>
        <v>45108</v>
      </c>
      <c r="J4" s="176">
        <f>' 1M - RES'!J4</f>
        <v>45139</v>
      </c>
      <c r="K4" s="176">
        <f>' 1M - RES'!K4</f>
        <v>45170</v>
      </c>
      <c r="L4" s="176">
        <f>' 1M - RES'!L4</f>
        <v>45200</v>
      </c>
      <c r="M4" s="176">
        <f>' 1M - RES'!M4</f>
        <v>45231</v>
      </c>
      <c r="N4" s="176">
        <f>' 1M - RES'!N4</f>
        <v>45261</v>
      </c>
      <c r="O4" s="176">
        <f>' 1M - RES'!O4</f>
        <v>45292</v>
      </c>
      <c r="P4" s="176">
        <f>' 1M - RES'!P4</f>
        <v>45323</v>
      </c>
      <c r="Q4" s="176">
        <f>' 1M - RES'!Q4</f>
        <v>45352</v>
      </c>
      <c r="R4" s="176">
        <f>' 1M - RES'!R4</f>
        <v>45383</v>
      </c>
      <c r="S4" s="176">
        <f>' 1M - RES'!S4</f>
        <v>45413</v>
      </c>
      <c r="T4" s="176">
        <f>' 1M - RES'!T4</f>
        <v>45444</v>
      </c>
      <c r="U4" s="176">
        <f>' 1M - RES'!U4</f>
        <v>45474</v>
      </c>
      <c r="V4" s="176">
        <f>' 1M - RES'!V4</f>
        <v>45505</v>
      </c>
      <c r="W4" s="176">
        <f>' 1M - RES'!W4</f>
        <v>45536</v>
      </c>
      <c r="X4" s="176">
        <f>' 1M - RES'!X4</f>
        <v>45566</v>
      </c>
      <c r="Y4" s="176">
        <f>' 1M - RES'!Y4</f>
        <v>45597</v>
      </c>
      <c r="Z4" s="176">
        <f>' 1M - RES'!Z4</f>
        <v>45627</v>
      </c>
      <c r="AA4" s="176">
        <f>' 1M - RES'!AA4</f>
        <v>45658</v>
      </c>
      <c r="AB4" s="176">
        <f>' 1M - RES'!AB4</f>
        <v>45689</v>
      </c>
      <c r="AC4" s="176">
        <f>' 1M - RES'!AC4</f>
        <v>45717</v>
      </c>
      <c r="AD4" s="176">
        <f>' 1M - RES'!AD4</f>
        <v>45748</v>
      </c>
      <c r="AE4" s="176">
        <f>' 1M - RES'!AE4</f>
        <v>45778</v>
      </c>
      <c r="AF4" s="176">
        <f>' 1M - RES'!AF4</f>
        <v>45809</v>
      </c>
      <c r="AG4" s="176">
        <f>' 1M - RES'!AG4</f>
        <v>45839</v>
      </c>
      <c r="AH4" s="176">
        <f>' 1M - RES'!AH4</f>
        <v>45870</v>
      </c>
      <c r="AI4" s="176">
        <f>' 1M - RES'!AI4</f>
        <v>45901</v>
      </c>
      <c r="AJ4" s="176">
        <f>' 1M - RES'!AJ4</f>
        <v>45931</v>
      </c>
      <c r="AK4" s="176">
        <f>' 1M - RES'!AK4</f>
        <v>45962</v>
      </c>
      <c r="AL4" s="176">
        <f>' 1M - RES'!AL4</f>
        <v>45992</v>
      </c>
      <c r="AM4" s="176">
        <f>' 1M - RES'!AM4</f>
        <v>46023</v>
      </c>
      <c r="AN4" s="176">
        <f>' 1M - RES'!AN4</f>
        <v>46054</v>
      </c>
      <c r="AO4" s="176">
        <f>' 1M - RES'!AO4</f>
        <v>46082</v>
      </c>
      <c r="AP4" s="176">
        <f>' 1M - RES'!AP4</f>
        <v>46113</v>
      </c>
      <c r="AQ4" s="176">
        <f>' 1M - RES'!AQ4</f>
        <v>46143</v>
      </c>
      <c r="AR4" s="176">
        <f>' 1M - RES'!AR4</f>
        <v>46174</v>
      </c>
      <c r="AS4" s="176">
        <f>' 1M - RES'!AS4</f>
        <v>46204</v>
      </c>
      <c r="AT4" s="176">
        <f>' 1M - RES'!AT4</f>
        <v>46235</v>
      </c>
      <c r="AU4" s="176">
        <f>' 1M - RES'!AU4</f>
        <v>46266</v>
      </c>
      <c r="AV4" s="176">
        <f>' 1M - RES'!AV4</f>
        <v>46296</v>
      </c>
      <c r="AW4" s="176">
        <f>' 1M - RES'!AW4</f>
        <v>46327</v>
      </c>
      <c r="AX4" s="176">
        <f>' 1M - RES'!AX4</f>
        <v>46357</v>
      </c>
      <c r="AY4" s="176">
        <f>' 1M - RES'!AY4</f>
        <v>46388</v>
      </c>
      <c r="AZ4" s="176">
        <f>' 1M - RES'!AZ4</f>
        <v>46419</v>
      </c>
      <c r="BA4" s="176">
        <f>' 1M - RES'!BA4</f>
        <v>46447</v>
      </c>
      <c r="BB4" s="176">
        <f>' 1M - RES'!BB4</f>
        <v>46478</v>
      </c>
      <c r="BC4" s="176">
        <f>' 1M - RES'!BC4</f>
        <v>46508</v>
      </c>
      <c r="BD4" s="176">
        <f>' 1M - RES'!BD4</f>
        <v>46539</v>
      </c>
      <c r="BE4" s="176">
        <f>' 1M - RES'!BE4</f>
        <v>46569</v>
      </c>
      <c r="BF4" s="176">
        <f>' 1M - RES'!BF4</f>
        <v>46600</v>
      </c>
      <c r="BG4" s="176">
        <f>' 1M - RES'!BG4</f>
        <v>46631</v>
      </c>
      <c r="BH4" s="176">
        <f>' 1M - RES'!BH4</f>
        <v>46661</v>
      </c>
      <c r="BI4" s="176">
        <f>' 1M - RES'!BI4</f>
        <v>46692</v>
      </c>
      <c r="BJ4" s="176">
        <f>' 1M - RES'!BJ4</f>
        <v>46722</v>
      </c>
      <c r="BK4" s="176">
        <f>' 1M - RES'!BK4</f>
        <v>46753</v>
      </c>
      <c r="BL4" s="176">
        <f>' 1M - RES'!BL4</f>
        <v>46784</v>
      </c>
      <c r="BM4" s="176">
        <f>' 1M - RES'!BM4</f>
        <v>46813</v>
      </c>
      <c r="BN4" s="176">
        <f>' 1M - RES'!BN4</f>
        <v>46844</v>
      </c>
      <c r="BO4" s="176">
        <f>' 1M - RES'!BO4</f>
        <v>46874</v>
      </c>
      <c r="BP4" s="176">
        <f>' 1M - RES'!BP4</f>
        <v>46905</v>
      </c>
      <c r="BQ4" s="176">
        <f>' 1M - RES'!BQ4</f>
        <v>46935</v>
      </c>
      <c r="BR4" s="176">
        <f>' 1M - RES'!BR4</f>
        <v>46966</v>
      </c>
      <c r="BS4" s="176">
        <f>' 1M - RES'!BS4</f>
        <v>46997</v>
      </c>
      <c r="BT4" s="176">
        <f>' 1M - RES'!BT4</f>
        <v>47027</v>
      </c>
      <c r="BU4" s="176">
        <f>' 1M - RES'!BU4</f>
        <v>47058</v>
      </c>
      <c r="BV4" s="176">
        <f>' 1M - RES'!BV4</f>
        <v>47088</v>
      </c>
      <c r="BW4" s="176">
        <f>' 1M - RES'!BW4</f>
        <v>47119</v>
      </c>
      <c r="BX4" s="176">
        <f>' 1M - RES'!BX4</f>
        <v>47150</v>
      </c>
      <c r="BY4" s="176">
        <f>' 1M - RES'!BY4</f>
        <v>47178</v>
      </c>
      <c r="BZ4" s="176">
        <f>' 1M - RES'!BZ4</f>
        <v>47209</v>
      </c>
      <c r="CA4" s="176">
        <f>' 1M - RES'!CA4</f>
        <v>47239</v>
      </c>
      <c r="CB4" s="176">
        <f>' 1M - RES'!CB4</f>
        <v>47270</v>
      </c>
      <c r="CC4" s="176">
        <f>' 1M - RES'!CC4</f>
        <v>47300</v>
      </c>
      <c r="CD4" s="176">
        <f>' 1M - RES'!CD4</f>
        <v>47331</v>
      </c>
      <c r="CE4" s="176">
        <f>' 1M - RES'!CE4</f>
        <v>47362</v>
      </c>
      <c r="CF4" s="176">
        <f>' 1M - RES'!CF4</f>
        <v>47392</v>
      </c>
      <c r="CG4" s="176">
        <f>' 1M - RES'!CG4</f>
        <v>47423</v>
      </c>
      <c r="CH4" s="176">
        <f>' 1M - RES'!CH4</f>
        <v>47453</v>
      </c>
    </row>
    <row r="5" spans="1:88" ht="15" customHeight="1" x14ac:dyDescent="0.3">
      <c r="A5" s="560"/>
      <c r="B5" s="11" t="s">
        <v>20</v>
      </c>
      <c r="C5" s="3">
        <f>'BIZ kWh ENTRY'!AY180</f>
        <v>0</v>
      </c>
      <c r="D5" s="3">
        <f>'BIZ kWh ENTRY'!AZ180</f>
        <v>0</v>
      </c>
      <c r="E5" s="3">
        <f>'BIZ kWh ENTRY'!BA180</f>
        <v>0</v>
      </c>
      <c r="F5" s="3">
        <f>'BIZ kWh ENTRY'!BB180</f>
        <v>0</v>
      </c>
      <c r="G5" s="3">
        <f>'BIZ kWh ENTRY'!BC180</f>
        <v>0</v>
      </c>
      <c r="H5" s="3">
        <f>'BIZ kWh ENTRY'!BD180</f>
        <v>0</v>
      </c>
      <c r="I5" s="3">
        <f>'BIZ kWh ENTRY'!BE180</f>
        <v>0</v>
      </c>
      <c r="J5" s="3">
        <f>'BIZ kWh ENTRY'!BF180</f>
        <v>0</v>
      </c>
      <c r="K5" s="3">
        <f>'BIZ kWh ENTRY'!BG180</f>
        <v>0</v>
      </c>
      <c r="L5" s="3">
        <f>'BIZ kWh ENTRY'!BH180</f>
        <v>0</v>
      </c>
      <c r="M5" s="3">
        <f>'BIZ kWh ENTRY'!BI180</f>
        <v>0</v>
      </c>
      <c r="N5" s="3">
        <f>'BIZ kWh ENTRY'!BJ180</f>
        <v>0</v>
      </c>
      <c r="O5" s="186"/>
      <c r="P5" s="186"/>
      <c r="Q5" s="186"/>
      <c r="R5" s="186"/>
      <c r="S5" s="186"/>
      <c r="T5" s="186"/>
      <c r="U5" s="186"/>
      <c r="V5" s="186"/>
      <c r="W5" s="186"/>
      <c r="X5" s="186"/>
      <c r="Y5" s="186"/>
      <c r="Z5" s="186"/>
      <c r="AA5" s="186"/>
      <c r="AB5" s="186"/>
      <c r="AC5" s="186"/>
      <c r="AD5" s="186"/>
      <c r="AE5" s="186"/>
      <c r="AF5" s="186"/>
      <c r="AG5" s="186"/>
      <c r="AH5" s="186"/>
      <c r="AI5" s="186"/>
      <c r="AJ5" s="186"/>
      <c r="AK5" s="186"/>
      <c r="AL5" s="186"/>
      <c r="AM5" s="186"/>
      <c r="AN5" s="186"/>
      <c r="AO5" s="186"/>
      <c r="AP5" s="186"/>
      <c r="AQ5" s="186"/>
      <c r="AR5" s="186"/>
      <c r="AS5" s="186"/>
      <c r="AT5" s="186"/>
      <c r="AU5" s="186"/>
      <c r="AV5" s="186"/>
      <c r="AW5" s="186"/>
      <c r="AX5" s="186"/>
      <c r="AY5" s="186"/>
      <c r="AZ5" s="186"/>
      <c r="BA5" s="186"/>
      <c r="BB5" s="186"/>
      <c r="BC5" s="186"/>
      <c r="BD5" s="186"/>
      <c r="BE5" s="186"/>
      <c r="BF5" s="186"/>
      <c r="BG5" s="186"/>
      <c r="BH5" s="186"/>
      <c r="BI5" s="186"/>
      <c r="BJ5" s="186"/>
      <c r="BK5" s="186"/>
      <c r="BL5" s="186"/>
      <c r="BM5" s="186"/>
      <c r="BN5" s="186"/>
      <c r="BO5" s="186"/>
      <c r="BP5" s="186"/>
      <c r="BQ5" s="186"/>
      <c r="BR5" s="186"/>
      <c r="BS5" s="186"/>
      <c r="BT5" s="186"/>
      <c r="BU5" s="186"/>
      <c r="BV5" s="186"/>
      <c r="BW5" s="186"/>
      <c r="BX5" s="186"/>
      <c r="BY5" s="186"/>
      <c r="BZ5" s="186"/>
      <c r="CA5" s="186"/>
      <c r="CB5" s="186"/>
      <c r="CC5" s="186"/>
      <c r="CD5" s="186"/>
      <c r="CE5" s="186"/>
      <c r="CF5" s="186"/>
      <c r="CG5" s="186"/>
      <c r="CH5" s="240"/>
    </row>
    <row r="6" spans="1:88" x14ac:dyDescent="0.3">
      <c r="A6" s="560"/>
      <c r="B6" s="13" t="s">
        <v>0</v>
      </c>
      <c r="C6" s="3">
        <f>'BIZ kWh ENTRY'!AY181</f>
        <v>0</v>
      </c>
      <c r="D6" s="3">
        <f>'BIZ kWh ENTRY'!AZ181</f>
        <v>0</v>
      </c>
      <c r="E6" s="3">
        <f>'BIZ kWh ENTRY'!BA181</f>
        <v>0</v>
      </c>
      <c r="F6" s="3">
        <f>'BIZ kWh ENTRY'!BB181</f>
        <v>0</v>
      </c>
      <c r="G6" s="3">
        <f>'BIZ kWh ENTRY'!BC181</f>
        <v>0</v>
      </c>
      <c r="H6" s="3">
        <f>'BIZ kWh ENTRY'!BD181</f>
        <v>0</v>
      </c>
      <c r="I6" s="3">
        <f>'BIZ kWh ENTRY'!BE181</f>
        <v>0</v>
      </c>
      <c r="J6" s="3">
        <f>'BIZ kWh ENTRY'!BF181</f>
        <v>0</v>
      </c>
      <c r="K6" s="3">
        <f>'BIZ kWh ENTRY'!BG181</f>
        <v>0</v>
      </c>
      <c r="L6" s="3">
        <f>'BIZ kWh ENTRY'!BH181</f>
        <v>0</v>
      </c>
      <c r="M6" s="3">
        <f>'BIZ kWh ENTRY'!BI181</f>
        <v>0</v>
      </c>
      <c r="N6" s="3">
        <f>'BIZ kWh ENTRY'!BJ181</f>
        <v>0</v>
      </c>
      <c r="O6" s="186"/>
      <c r="P6" s="186"/>
      <c r="Q6" s="186"/>
      <c r="R6" s="186"/>
      <c r="S6" s="186"/>
      <c r="T6" s="186"/>
      <c r="U6" s="186"/>
      <c r="V6" s="186"/>
      <c r="W6" s="186"/>
      <c r="X6" s="186"/>
      <c r="Y6" s="186"/>
      <c r="Z6" s="186"/>
      <c r="AA6" s="186"/>
      <c r="AB6" s="186"/>
      <c r="AC6" s="186"/>
      <c r="AD6" s="186"/>
      <c r="AE6" s="186"/>
      <c r="AF6" s="186"/>
      <c r="AG6" s="186"/>
      <c r="AH6" s="186"/>
      <c r="AI6" s="186"/>
      <c r="AJ6" s="186"/>
      <c r="AK6" s="186"/>
      <c r="AL6" s="186"/>
      <c r="AM6" s="186"/>
      <c r="AN6" s="186"/>
      <c r="AO6" s="186"/>
      <c r="AP6" s="186"/>
      <c r="AQ6" s="186"/>
      <c r="AR6" s="186"/>
      <c r="AS6" s="186"/>
      <c r="AT6" s="186"/>
      <c r="AU6" s="186"/>
      <c r="AV6" s="186"/>
      <c r="AW6" s="186"/>
      <c r="AX6" s="186"/>
      <c r="AY6" s="186"/>
      <c r="AZ6" s="186"/>
      <c r="BA6" s="186"/>
      <c r="BB6" s="186"/>
      <c r="BC6" s="186"/>
      <c r="BD6" s="186"/>
      <c r="BE6" s="186"/>
      <c r="BF6" s="186"/>
      <c r="BG6" s="186"/>
      <c r="BH6" s="186"/>
      <c r="BI6" s="186"/>
      <c r="BJ6" s="186"/>
      <c r="BK6" s="186"/>
      <c r="BL6" s="186"/>
      <c r="BM6" s="186"/>
      <c r="BN6" s="186"/>
      <c r="BO6" s="186"/>
      <c r="BP6" s="186"/>
      <c r="BQ6" s="186"/>
      <c r="BR6" s="186"/>
      <c r="BS6" s="186"/>
      <c r="BT6" s="186"/>
      <c r="BU6" s="186"/>
      <c r="BV6" s="186"/>
      <c r="BW6" s="186"/>
      <c r="BX6" s="186"/>
      <c r="BY6" s="186"/>
      <c r="BZ6" s="186"/>
      <c r="CA6" s="186"/>
      <c r="CB6" s="186"/>
      <c r="CC6" s="186"/>
      <c r="CD6" s="186"/>
      <c r="CE6" s="186"/>
      <c r="CF6" s="186"/>
      <c r="CG6" s="186"/>
      <c r="CH6" s="240"/>
    </row>
    <row r="7" spans="1:88" x14ac:dyDescent="0.3">
      <c r="A7" s="560"/>
      <c r="B7" s="11" t="s">
        <v>21</v>
      </c>
      <c r="C7" s="3">
        <f>'BIZ kWh ENTRY'!AY182</f>
        <v>0</v>
      </c>
      <c r="D7" s="3">
        <f>'BIZ kWh ENTRY'!AZ182</f>
        <v>0</v>
      </c>
      <c r="E7" s="3">
        <f>'BIZ kWh ENTRY'!BA182</f>
        <v>0</v>
      </c>
      <c r="F7" s="3">
        <f>'BIZ kWh ENTRY'!BB182</f>
        <v>0</v>
      </c>
      <c r="G7" s="3">
        <f>'BIZ kWh ENTRY'!BC182</f>
        <v>0</v>
      </c>
      <c r="H7" s="3">
        <f>'BIZ kWh ENTRY'!BD182</f>
        <v>0</v>
      </c>
      <c r="I7" s="3">
        <f>'BIZ kWh ENTRY'!BE182</f>
        <v>0</v>
      </c>
      <c r="J7" s="3">
        <f>'BIZ kWh ENTRY'!BF182</f>
        <v>0</v>
      </c>
      <c r="K7" s="3">
        <f>'BIZ kWh ENTRY'!BG182</f>
        <v>0</v>
      </c>
      <c r="L7" s="3">
        <f>'BIZ kWh ENTRY'!BH182</f>
        <v>0</v>
      </c>
      <c r="M7" s="3">
        <f>'BIZ kWh ENTRY'!BI182</f>
        <v>0</v>
      </c>
      <c r="N7" s="3">
        <f>'BIZ kWh ENTRY'!BJ182</f>
        <v>0</v>
      </c>
      <c r="O7" s="186"/>
      <c r="P7" s="186"/>
      <c r="Q7" s="186"/>
      <c r="R7" s="186"/>
      <c r="S7" s="186"/>
      <c r="T7" s="186"/>
      <c r="U7" s="186"/>
      <c r="V7" s="186"/>
      <c r="W7" s="186"/>
      <c r="X7" s="186"/>
      <c r="Y7" s="186"/>
      <c r="Z7" s="186"/>
      <c r="AA7" s="186"/>
      <c r="AB7" s="186"/>
      <c r="AC7" s="186"/>
      <c r="AD7" s="186"/>
      <c r="AE7" s="186"/>
      <c r="AF7" s="186"/>
      <c r="AG7" s="186"/>
      <c r="AH7" s="186"/>
      <c r="AI7" s="186"/>
      <c r="AJ7" s="186"/>
      <c r="AK7" s="186"/>
      <c r="AL7" s="186"/>
      <c r="AM7" s="186"/>
      <c r="AN7" s="186"/>
      <c r="AO7" s="186"/>
      <c r="AP7" s="186"/>
      <c r="AQ7" s="186"/>
      <c r="AR7" s="186"/>
      <c r="AS7" s="186"/>
      <c r="AT7" s="186"/>
      <c r="AU7" s="186"/>
      <c r="AV7" s="186"/>
      <c r="AW7" s="186"/>
      <c r="AX7" s="186"/>
      <c r="AY7" s="186"/>
      <c r="AZ7" s="186"/>
      <c r="BA7" s="186"/>
      <c r="BB7" s="186"/>
      <c r="BC7" s="186"/>
      <c r="BD7" s="186"/>
      <c r="BE7" s="186"/>
      <c r="BF7" s="186"/>
      <c r="BG7" s="186"/>
      <c r="BH7" s="186"/>
      <c r="BI7" s="186"/>
      <c r="BJ7" s="186"/>
      <c r="BK7" s="186"/>
      <c r="BL7" s="186"/>
      <c r="BM7" s="186"/>
      <c r="BN7" s="186"/>
      <c r="BO7" s="186"/>
      <c r="BP7" s="186"/>
      <c r="BQ7" s="186"/>
      <c r="BR7" s="186"/>
      <c r="BS7" s="186"/>
      <c r="BT7" s="186"/>
      <c r="BU7" s="186"/>
      <c r="BV7" s="186"/>
      <c r="BW7" s="186"/>
      <c r="BX7" s="186"/>
      <c r="BY7" s="186"/>
      <c r="BZ7" s="186"/>
      <c r="CA7" s="186"/>
      <c r="CB7" s="186"/>
      <c r="CC7" s="186"/>
      <c r="CD7" s="186"/>
      <c r="CE7" s="186"/>
      <c r="CF7" s="186"/>
      <c r="CG7" s="186"/>
      <c r="CH7" s="240"/>
    </row>
    <row r="8" spans="1:88" x14ac:dyDescent="0.3">
      <c r="A8" s="560"/>
      <c r="B8" s="11" t="s">
        <v>1</v>
      </c>
      <c r="C8" s="3">
        <f>'BIZ kWh ENTRY'!AY183</f>
        <v>0</v>
      </c>
      <c r="D8" s="3">
        <f>'BIZ kWh ENTRY'!AZ183</f>
        <v>0</v>
      </c>
      <c r="E8" s="3">
        <f>'BIZ kWh ENTRY'!BA183</f>
        <v>0</v>
      </c>
      <c r="F8" s="3">
        <f>'BIZ kWh ENTRY'!BB183</f>
        <v>0</v>
      </c>
      <c r="G8" s="3">
        <f>'BIZ kWh ENTRY'!BC183</f>
        <v>0</v>
      </c>
      <c r="H8" s="3">
        <f>'BIZ kWh ENTRY'!BD183</f>
        <v>0</v>
      </c>
      <c r="I8" s="3">
        <f>'BIZ kWh ENTRY'!BE183</f>
        <v>0</v>
      </c>
      <c r="J8" s="3">
        <f>'BIZ kWh ENTRY'!BF183</f>
        <v>0</v>
      </c>
      <c r="K8" s="3">
        <f>'BIZ kWh ENTRY'!BG183</f>
        <v>0</v>
      </c>
      <c r="L8" s="3">
        <f>'BIZ kWh ENTRY'!BH183</f>
        <v>0</v>
      </c>
      <c r="M8" s="3">
        <f>'BIZ kWh ENTRY'!BI183</f>
        <v>0</v>
      </c>
      <c r="N8" s="3">
        <f>'BIZ kWh ENTRY'!BJ183</f>
        <v>0</v>
      </c>
      <c r="O8" s="186"/>
      <c r="P8" s="186"/>
      <c r="Q8" s="186"/>
      <c r="R8" s="186"/>
      <c r="S8" s="186"/>
      <c r="T8" s="186"/>
      <c r="U8" s="186"/>
      <c r="V8" s="186"/>
      <c r="W8" s="186"/>
      <c r="X8" s="186"/>
      <c r="Y8" s="186"/>
      <c r="Z8" s="186"/>
      <c r="AA8" s="186"/>
      <c r="AB8" s="186"/>
      <c r="AC8" s="186"/>
      <c r="AD8" s="186"/>
      <c r="AE8" s="186"/>
      <c r="AF8" s="186"/>
      <c r="AG8" s="186"/>
      <c r="AH8" s="186"/>
      <c r="AI8" s="186"/>
      <c r="AJ8" s="186"/>
      <c r="AK8" s="186"/>
      <c r="AL8" s="186"/>
      <c r="AM8" s="186"/>
      <c r="AN8" s="186"/>
      <c r="AO8" s="186"/>
      <c r="AP8" s="186"/>
      <c r="AQ8" s="186"/>
      <c r="AR8" s="186"/>
      <c r="AS8" s="186"/>
      <c r="AT8" s="186"/>
      <c r="AU8" s="186"/>
      <c r="AV8" s="186"/>
      <c r="AW8" s="186"/>
      <c r="AX8" s="186"/>
      <c r="AY8" s="186"/>
      <c r="AZ8" s="186"/>
      <c r="BA8" s="186"/>
      <c r="BB8" s="186"/>
      <c r="BC8" s="186"/>
      <c r="BD8" s="186"/>
      <c r="BE8" s="186"/>
      <c r="BF8" s="186"/>
      <c r="BG8" s="186"/>
      <c r="BH8" s="186"/>
      <c r="BI8" s="186"/>
      <c r="BJ8" s="186"/>
      <c r="BK8" s="186"/>
      <c r="BL8" s="186"/>
      <c r="BM8" s="186"/>
      <c r="BN8" s="186"/>
      <c r="BO8" s="186"/>
      <c r="BP8" s="186"/>
      <c r="BQ8" s="186"/>
      <c r="BR8" s="186"/>
      <c r="BS8" s="186"/>
      <c r="BT8" s="186"/>
      <c r="BU8" s="186"/>
      <c r="BV8" s="186"/>
      <c r="BW8" s="186"/>
      <c r="BX8" s="186"/>
      <c r="BY8" s="186"/>
      <c r="BZ8" s="186"/>
      <c r="CA8" s="186"/>
      <c r="CB8" s="186"/>
      <c r="CC8" s="186"/>
      <c r="CD8" s="186"/>
      <c r="CE8" s="186"/>
      <c r="CF8" s="186"/>
      <c r="CG8" s="186"/>
      <c r="CH8" s="240"/>
    </row>
    <row r="9" spans="1:88" x14ac:dyDescent="0.3">
      <c r="A9" s="560"/>
      <c r="B9" s="13" t="s">
        <v>22</v>
      </c>
      <c r="C9" s="3">
        <f>'BIZ kWh ENTRY'!AY184</f>
        <v>0</v>
      </c>
      <c r="D9" s="3">
        <f>'BIZ kWh ENTRY'!AZ184</f>
        <v>0</v>
      </c>
      <c r="E9" s="3">
        <f>'BIZ kWh ENTRY'!BA184</f>
        <v>0</v>
      </c>
      <c r="F9" s="3">
        <f>'BIZ kWh ENTRY'!BB184</f>
        <v>0</v>
      </c>
      <c r="G9" s="3">
        <f>'BIZ kWh ENTRY'!BC184</f>
        <v>0</v>
      </c>
      <c r="H9" s="3">
        <f>'BIZ kWh ENTRY'!BD184</f>
        <v>0</v>
      </c>
      <c r="I9" s="3">
        <f>'BIZ kWh ENTRY'!BE184</f>
        <v>0</v>
      </c>
      <c r="J9" s="3">
        <f>'BIZ kWh ENTRY'!BF184</f>
        <v>0</v>
      </c>
      <c r="K9" s="3">
        <f>'BIZ kWh ENTRY'!BG184</f>
        <v>0</v>
      </c>
      <c r="L9" s="3">
        <f>'BIZ kWh ENTRY'!BH184</f>
        <v>0</v>
      </c>
      <c r="M9" s="3">
        <f>'BIZ kWh ENTRY'!BI184</f>
        <v>0</v>
      </c>
      <c r="N9" s="3">
        <f>'BIZ kWh ENTRY'!BJ184</f>
        <v>0</v>
      </c>
      <c r="O9" s="186"/>
      <c r="P9" s="186"/>
      <c r="Q9" s="186"/>
      <c r="R9" s="186"/>
      <c r="S9" s="186"/>
      <c r="T9" s="186"/>
      <c r="U9" s="186"/>
      <c r="V9" s="186"/>
      <c r="W9" s="186"/>
      <c r="X9" s="186"/>
      <c r="Y9" s="186"/>
      <c r="Z9" s="186"/>
      <c r="AA9" s="186"/>
      <c r="AB9" s="186"/>
      <c r="AC9" s="186"/>
      <c r="AD9" s="186"/>
      <c r="AE9" s="186"/>
      <c r="AF9" s="186"/>
      <c r="AG9" s="186"/>
      <c r="AH9" s="186"/>
      <c r="AI9" s="186"/>
      <c r="AJ9" s="186"/>
      <c r="AK9" s="186"/>
      <c r="AL9" s="186"/>
      <c r="AM9" s="186"/>
      <c r="AN9" s="186"/>
      <c r="AO9" s="186"/>
      <c r="AP9" s="186"/>
      <c r="AQ9" s="186"/>
      <c r="AR9" s="186"/>
      <c r="AS9" s="186"/>
      <c r="AT9" s="186"/>
      <c r="AU9" s="186"/>
      <c r="AV9" s="186"/>
      <c r="AW9" s="186"/>
      <c r="AX9" s="186"/>
      <c r="AY9" s="186"/>
      <c r="AZ9" s="186"/>
      <c r="BA9" s="186"/>
      <c r="BB9" s="186"/>
      <c r="BC9" s="186"/>
      <c r="BD9" s="186"/>
      <c r="BE9" s="186"/>
      <c r="BF9" s="186"/>
      <c r="BG9" s="186"/>
      <c r="BH9" s="186"/>
      <c r="BI9" s="186"/>
      <c r="BJ9" s="186"/>
      <c r="BK9" s="186"/>
      <c r="BL9" s="186"/>
      <c r="BM9" s="186"/>
      <c r="BN9" s="186"/>
      <c r="BO9" s="186"/>
      <c r="BP9" s="186"/>
      <c r="BQ9" s="186"/>
      <c r="BR9" s="186"/>
      <c r="BS9" s="186"/>
      <c r="BT9" s="186"/>
      <c r="BU9" s="186"/>
      <c r="BV9" s="186"/>
      <c r="BW9" s="186"/>
      <c r="BX9" s="186"/>
      <c r="BY9" s="186"/>
      <c r="BZ9" s="186"/>
      <c r="CA9" s="186"/>
      <c r="CB9" s="186"/>
      <c r="CC9" s="186"/>
      <c r="CD9" s="186"/>
      <c r="CE9" s="186"/>
      <c r="CF9" s="186"/>
      <c r="CG9" s="186"/>
      <c r="CH9" s="240"/>
    </row>
    <row r="10" spans="1:88" x14ac:dyDescent="0.3">
      <c r="A10" s="560"/>
      <c r="B10" s="11" t="s">
        <v>9</v>
      </c>
      <c r="C10" s="3">
        <f>'BIZ kWh ENTRY'!AY185</f>
        <v>0</v>
      </c>
      <c r="D10" s="3">
        <f>'BIZ kWh ENTRY'!AZ185</f>
        <v>0</v>
      </c>
      <c r="E10" s="3">
        <f>'BIZ kWh ENTRY'!BA185</f>
        <v>0</v>
      </c>
      <c r="F10" s="3">
        <f>'BIZ kWh ENTRY'!BB185</f>
        <v>0</v>
      </c>
      <c r="G10" s="3">
        <f>'BIZ kWh ENTRY'!BC185</f>
        <v>0</v>
      </c>
      <c r="H10" s="3">
        <f>'BIZ kWh ENTRY'!BD185</f>
        <v>0</v>
      </c>
      <c r="I10" s="3">
        <f>'BIZ kWh ENTRY'!BE185</f>
        <v>0</v>
      </c>
      <c r="J10" s="3">
        <f>'BIZ kWh ENTRY'!BF185</f>
        <v>0</v>
      </c>
      <c r="K10" s="3">
        <f>'BIZ kWh ENTRY'!BG185</f>
        <v>0</v>
      </c>
      <c r="L10" s="3">
        <f>'BIZ kWh ENTRY'!BH185</f>
        <v>0</v>
      </c>
      <c r="M10" s="3">
        <f>'BIZ kWh ENTRY'!BI185</f>
        <v>0</v>
      </c>
      <c r="N10" s="3">
        <f>'BIZ kWh ENTRY'!BJ185</f>
        <v>0</v>
      </c>
      <c r="O10" s="186"/>
      <c r="P10" s="186"/>
      <c r="Q10" s="186"/>
      <c r="R10" s="186"/>
      <c r="S10" s="186"/>
      <c r="T10" s="186"/>
      <c r="U10" s="186"/>
      <c r="V10" s="186"/>
      <c r="W10" s="186"/>
      <c r="X10" s="186"/>
      <c r="Y10" s="186"/>
      <c r="Z10" s="186"/>
      <c r="AA10" s="186"/>
      <c r="AB10" s="186"/>
      <c r="AC10" s="186"/>
      <c r="AD10" s="186"/>
      <c r="AE10" s="186"/>
      <c r="AF10" s="186"/>
      <c r="AG10" s="186"/>
      <c r="AH10" s="186"/>
      <c r="AI10" s="186"/>
      <c r="AJ10" s="186"/>
      <c r="AK10" s="186"/>
      <c r="AL10" s="186"/>
      <c r="AM10" s="186"/>
      <c r="AN10" s="186"/>
      <c r="AO10" s="186"/>
      <c r="AP10" s="186"/>
      <c r="AQ10" s="186"/>
      <c r="AR10" s="186"/>
      <c r="AS10" s="186"/>
      <c r="AT10" s="186"/>
      <c r="AU10" s="186"/>
      <c r="AV10" s="186"/>
      <c r="AW10" s="186"/>
      <c r="AX10" s="186"/>
      <c r="AY10" s="186"/>
      <c r="AZ10" s="186"/>
      <c r="BA10" s="186"/>
      <c r="BB10" s="186"/>
      <c r="BC10" s="186"/>
      <c r="BD10" s="186"/>
      <c r="BE10" s="186"/>
      <c r="BF10" s="186"/>
      <c r="BG10" s="186"/>
      <c r="BH10" s="186"/>
      <c r="BI10" s="186"/>
      <c r="BJ10" s="186"/>
      <c r="BK10" s="186"/>
      <c r="BL10" s="186"/>
      <c r="BM10" s="186"/>
      <c r="BN10" s="186"/>
      <c r="BO10" s="186"/>
      <c r="BP10" s="186"/>
      <c r="BQ10" s="186"/>
      <c r="BR10" s="186"/>
      <c r="BS10" s="186"/>
      <c r="BT10" s="186"/>
      <c r="BU10" s="186"/>
      <c r="BV10" s="186"/>
      <c r="BW10" s="186"/>
      <c r="BX10" s="186"/>
      <c r="BY10" s="186"/>
      <c r="BZ10" s="186"/>
      <c r="CA10" s="186"/>
      <c r="CB10" s="186"/>
      <c r="CC10" s="186"/>
      <c r="CD10" s="186"/>
      <c r="CE10" s="186"/>
      <c r="CF10" s="186"/>
      <c r="CG10" s="186"/>
      <c r="CH10" s="240"/>
    </row>
    <row r="11" spans="1:88" x14ac:dyDescent="0.3">
      <c r="A11" s="560"/>
      <c r="B11" s="11" t="s">
        <v>3</v>
      </c>
      <c r="C11" s="3">
        <f>'BIZ kWh ENTRY'!AY186</f>
        <v>0</v>
      </c>
      <c r="D11" s="3">
        <f>'BIZ kWh ENTRY'!AZ186</f>
        <v>0</v>
      </c>
      <c r="E11" s="3">
        <f>'BIZ kWh ENTRY'!BA186</f>
        <v>0</v>
      </c>
      <c r="F11" s="3">
        <f>'BIZ kWh ENTRY'!BB186</f>
        <v>0</v>
      </c>
      <c r="G11" s="3">
        <f>'BIZ kWh ENTRY'!BC186</f>
        <v>0</v>
      </c>
      <c r="H11" s="3">
        <f>'BIZ kWh ENTRY'!BD186</f>
        <v>0</v>
      </c>
      <c r="I11" s="3">
        <f>'BIZ kWh ENTRY'!BE186</f>
        <v>0</v>
      </c>
      <c r="J11" s="3">
        <f>'BIZ kWh ENTRY'!BF186</f>
        <v>0</v>
      </c>
      <c r="K11" s="3">
        <f>'BIZ kWh ENTRY'!BG186</f>
        <v>0</v>
      </c>
      <c r="L11" s="3">
        <f>'BIZ kWh ENTRY'!BH186</f>
        <v>0</v>
      </c>
      <c r="M11" s="3">
        <f>'BIZ kWh ENTRY'!BI186</f>
        <v>0</v>
      </c>
      <c r="N11" s="3">
        <f>'BIZ kWh ENTRY'!BJ186</f>
        <v>0</v>
      </c>
      <c r="O11" s="186"/>
      <c r="P11" s="186"/>
      <c r="Q11" s="186"/>
      <c r="R11" s="186"/>
      <c r="S11" s="186"/>
      <c r="T11" s="186"/>
      <c r="U11" s="186"/>
      <c r="V11" s="186"/>
      <c r="W11" s="186"/>
      <c r="X11" s="186"/>
      <c r="Y11" s="186"/>
      <c r="Z11" s="186"/>
      <c r="AA11" s="186"/>
      <c r="AB11" s="186"/>
      <c r="AC11" s="186"/>
      <c r="AD11" s="186"/>
      <c r="AE11" s="186"/>
      <c r="AF11" s="186"/>
      <c r="AG11" s="186"/>
      <c r="AH11" s="186"/>
      <c r="AI11" s="186"/>
      <c r="AJ11" s="186"/>
      <c r="AK11" s="186"/>
      <c r="AL11" s="186"/>
      <c r="AM11" s="186"/>
      <c r="AN11" s="186"/>
      <c r="AO11" s="186"/>
      <c r="AP11" s="186"/>
      <c r="AQ11" s="186"/>
      <c r="AR11" s="186"/>
      <c r="AS11" s="186"/>
      <c r="AT11" s="186"/>
      <c r="AU11" s="186"/>
      <c r="AV11" s="186"/>
      <c r="AW11" s="186"/>
      <c r="AX11" s="186"/>
      <c r="AY11" s="186"/>
      <c r="AZ11" s="186"/>
      <c r="BA11" s="186"/>
      <c r="BB11" s="186"/>
      <c r="BC11" s="186"/>
      <c r="BD11" s="186"/>
      <c r="BE11" s="186"/>
      <c r="BF11" s="186"/>
      <c r="BG11" s="186"/>
      <c r="BH11" s="186"/>
      <c r="BI11" s="186"/>
      <c r="BJ11" s="186"/>
      <c r="BK11" s="186"/>
      <c r="BL11" s="186"/>
      <c r="BM11" s="186"/>
      <c r="BN11" s="186"/>
      <c r="BO11" s="186"/>
      <c r="BP11" s="186"/>
      <c r="BQ11" s="186"/>
      <c r="BR11" s="186"/>
      <c r="BS11" s="186"/>
      <c r="BT11" s="186"/>
      <c r="BU11" s="186"/>
      <c r="BV11" s="186"/>
      <c r="BW11" s="186"/>
      <c r="BX11" s="186"/>
      <c r="BY11" s="186"/>
      <c r="BZ11" s="186"/>
      <c r="CA11" s="186"/>
      <c r="CB11" s="186"/>
      <c r="CC11" s="186"/>
      <c r="CD11" s="186"/>
      <c r="CE11" s="186"/>
      <c r="CF11" s="186"/>
      <c r="CG11" s="186"/>
      <c r="CH11" s="240"/>
    </row>
    <row r="12" spans="1:88" x14ac:dyDescent="0.3">
      <c r="A12" s="560"/>
      <c r="B12" s="11" t="s">
        <v>4</v>
      </c>
      <c r="C12" s="3">
        <f>'BIZ kWh ENTRY'!AY187</f>
        <v>0</v>
      </c>
      <c r="D12" s="3">
        <f>'BIZ kWh ENTRY'!AZ187</f>
        <v>0</v>
      </c>
      <c r="E12" s="3">
        <f>'BIZ kWh ENTRY'!BA187</f>
        <v>0</v>
      </c>
      <c r="F12" s="3">
        <f>'BIZ kWh ENTRY'!BB187</f>
        <v>0</v>
      </c>
      <c r="G12" s="3">
        <f>'BIZ kWh ENTRY'!BC187</f>
        <v>0</v>
      </c>
      <c r="H12" s="3">
        <f>'BIZ kWh ENTRY'!BD187</f>
        <v>0</v>
      </c>
      <c r="I12" s="3">
        <f>'BIZ kWh ENTRY'!BE187</f>
        <v>0</v>
      </c>
      <c r="J12" s="3">
        <f>'BIZ kWh ENTRY'!BF187</f>
        <v>0</v>
      </c>
      <c r="K12" s="3">
        <f>'BIZ kWh ENTRY'!BG187</f>
        <v>0</v>
      </c>
      <c r="L12" s="3">
        <f>'BIZ kWh ENTRY'!BH187</f>
        <v>0</v>
      </c>
      <c r="M12" s="3">
        <f>'BIZ kWh ENTRY'!BI187</f>
        <v>0</v>
      </c>
      <c r="N12" s="3">
        <f>'BIZ kWh ENTRY'!BJ187</f>
        <v>0</v>
      </c>
      <c r="O12" s="186"/>
      <c r="P12" s="186"/>
      <c r="Q12" s="186"/>
      <c r="R12" s="186"/>
      <c r="S12" s="186"/>
      <c r="T12" s="186"/>
      <c r="U12" s="186"/>
      <c r="V12" s="186"/>
      <c r="W12" s="186"/>
      <c r="X12" s="186"/>
      <c r="Y12" s="186"/>
      <c r="Z12" s="186"/>
      <c r="AA12" s="186"/>
      <c r="AB12" s="186"/>
      <c r="AC12" s="186"/>
      <c r="AD12" s="186"/>
      <c r="AE12" s="186"/>
      <c r="AF12" s="186"/>
      <c r="AG12" s="186"/>
      <c r="AH12" s="186"/>
      <c r="AI12" s="186"/>
      <c r="AJ12" s="186"/>
      <c r="AK12" s="186"/>
      <c r="AL12" s="186"/>
      <c r="AM12" s="186"/>
      <c r="AN12" s="186"/>
      <c r="AO12" s="186"/>
      <c r="AP12" s="186"/>
      <c r="AQ12" s="186"/>
      <c r="AR12" s="186"/>
      <c r="AS12" s="186"/>
      <c r="AT12" s="186"/>
      <c r="AU12" s="186"/>
      <c r="AV12" s="186"/>
      <c r="AW12" s="186"/>
      <c r="AX12" s="186"/>
      <c r="AY12" s="186"/>
      <c r="AZ12" s="186"/>
      <c r="BA12" s="186"/>
      <c r="BB12" s="186"/>
      <c r="BC12" s="186"/>
      <c r="BD12" s="186"/>
      <c r="BE12" s="186"/>
      <c r="BF12" s="186"/>
      <c r="BG12" s="186"/>
      <c r="BH12" s="186"/>
      <c r="BI12" s="186"/>
      <c r="BJ12" s="186"/>
      <c r="BK12" s="186"/>
      <c r="BL12" s="186"/>
      <c r="BM12" s="186"/>
      <c r="BN12" s="186"/>
      <c r="BO12" s="186"/>
      <c r="BP12" s="186"/>
      <c r="BQ12" s="186"/>
      <c r="BR12" s="186"/>
      <c r="BS12" s="186"/>
      <c r="BT12" s="186"/>
      <c r="BU12" s="186"/>
      <c r="BV12" s="186"/>
      <c r="BW12" s="186"/>
      <c r="BX12" s="186"/>
      <c r="BY12" s="186"/>
      <c r="BZ12" s="186"/>
      <c r="CA12" s="186"/>
      <c r="CB12" s="186"/>
      <c r="CC12" s="186"/>
      <c r="CD12" s="186"/>
      <c r="CE12" s="186"/>
      <c r="CF12" s="186"/>
      <c r="CG12" s="186"/>
      <c r="CH12" s="240"/>
    </row>
    <row r="13" spans="1:88" x14ac:dyDescent="0.3">
      <c r="A13" s="560"/>
      <c r="B13" s="11" t="s">
        <v>5</v>
      </c>
      <c r="C13" s="3">
        <f>'BIZ kWh ENTRY'!AY188</f>
        <v>0</v>
      </c>
      <c r="D13" s="3">
        <f>'BIZ kWh ENTRY'!AZ188</f>
        <v>0</v>
      </c>
      <c r="E13" s="3">
        <f>'BIZ kWh ENTRY'!BA188</f>
        <v>0</v>
      </c>
      <c r="F13" s="3">
        <f>'BIZ kWh ENTRY'!BB188</f>
        <v>0</v>
      </c>
      <c r="G13" s="3">
        <f>'BIZ kWh ENTRY'!BC188</f>
        <v>0</v>
      </c>
      <c r="H13" s="3">
        <f>'BIZ kWh ENTRY'!BD188</f>
        <v>0</v>
      </c>
      <c r="I13" s="3">
        <f>'BIZ kWh ENTRY'!BE188</f>
        <v>0</v>
      </c>
      <c r="J13" s="3">
        <f>'BIZ kWh ENTRY'!BF188</f>
        <v>0</v>
      </c>
      <c r="K13" s="3">
        <f>'BIZ kWh ENTRY'!BG188</f>
        <v>0</v>
      </c>
      <c r="L13" s="3">
        <f>'BIZ kWh ENTRY'!BH188</f>
        <v>0</v>
      </c>
      <c r="M13" s="3">
        <f>'BIZ kWh ENTRY'!BI188</f>
        <v>0</v>
      </c>
      <c r="N13" s="3">
        <f>'BIZ kWh ENTRY'!BJ188</f>
        <v>0</v>
      </c>
      <c r="O13" s="186"/>
      <c r="P13" s="186"/>
      <c r="Q13" s="186"/>
      <c r="R13" s="186"/>
      <c r="S13" s="186"/>
      <c r="T13" s="186"/>
      <c r="U13" s="186"/>
      <c r="V13" s="186"/>
      <c r="W13" s="186"/>
      <c r="X13" s="186"/>
      <c r="Y13" s="186"/>
      <c r="Z13" s="186"/>
      <c r="AA13" s="186"/>
      <c r="AB13" s="186"/>
      <c r="AC13" s="186"/>
      <c r="AD13" s="186"/>
      <c r="AE13" s="186"/>
      <c r="AF13" s="186"/>
      <c r="AG13" s="186"/>
      <c r="AH13" s="186"/>
      <c r="AI13" s="186"/>
      <c r="AJ13" s="186"/>
      <c r="AK13" s="186"/>
      <c r="AL13" s="186"/>
      <c r="AM13" s="186"/>
      <c r="AN13" s="186"/>
      <c r="AO13" s="186"/>
      <c r="AP13" s="186"/>
      <c r="AQ13" s="186"/>
      <c r="AR13" s="186"/>
      <c r="AS13" s="186"/>
      <c r="AT13" s="186"/>
      <c r="AU13" s="186"/>
      <c r="AV13" s="186"/>
      <c r="AW13" s="186"/>
      <c r="AX13" s="186"/>
      <c r="AY13" s="186"/>
      <c r="AZ13" s="186"/>
      <c r="BA13" s="186"/>
      <c r="BB13" s="186"/>
      <c r="BC13" s="186"/>
      <c r="BD13" s="186"/>
      <c r="BE13" s="186"/>
      <c r="BF13" s="186"/>
      <c r="BG13" s="186"/>
      <c r="BH13" s="186"/>
      <c r="BI13" s="186"/>
      <c r="BJ13" s="186"/>
      <c r="BK13" s="186"/>
      <c r="BL13" s="186"/>
      <c r="BM13" s="186"/>
      <c r="BN13" s="186"/>
      <c r="BO13" s="186"/>
      <c r="BP13" s="186"/>
      <c r="BQ13" s="186"/>
      <c r="BR13" s="186"/>
      <c r="BS13" s="186"/>
      <c r="BT13" s="186"/>
      <c r="BU13" s="186"/>
      <c r="BV13" s="186"/>
      <c r="BW13" s="186"/>
      <c r="BX13" s="186"/>
      <c r="BY13" s="186"/>
      <c r="BZ13" s="186"/>
      <c r="CA13" s="186"/>
      <c r="CB13" s="186"/>
      <c r="CC13" s="186"/>
      <c r="CD13" s="186"/>
      <c r="CE13" s="186"/>
      <c r="CF13" s="186"/>
      <c r="CG13" s="186"/>
      <c r="CH13" s="240"/>
    </row>
    <row r="14" spans="1:88" x14ac:dyDescent="0.3">
      <c r="A14" s="560"/>
      <c r="B14" s="11" t="s">
        <v>23</v>
      </c>
      <c r="C14" s="3">
        <f>'BIZ kWh ENTRY'!AY189</f>
        <v>0</v>
      </c>
      <c r="D14" s="3">
        <f>'BIZ kWh ENTRY'!AZ189</f>
        <v>0</v>
      </c>
      <c r="E14" s="3">
        <f>'BIZ kWh ENTRY'!BA189</f>
        <v>0</v>
      </c>
      <c r="F14" s="3">
        <f>'BIZ kWh ENTRY'!BB189</f>
        <v>0</v>
      </c>
      <c r="G14" s="3">
        <f>'BIZ kWh ENTRY'!BC189</f>
        <v>0</v>
      </c>
      <c r="H14" s="3">
        <f>'BIZ kWh ENTRY'!BD189</f>
        <v>0</v>
      </c>
      <c r="I14" s="3">
        <f>'BIZ kWh ENTRY'!BE189</f>
        <v>0</v>
      </c>
      <c r="J14" s="3">
        <f>'BIZ kWh ENTRY'!BF189</f>
        <v>0</v>
      </c>
      <c r="K14" s="3">
        <f>'BIZ kWh ENTRY'!BG189</f>
        <v>0</v>
      </c>
      <c r="L14" s="3">
        <f>'BIZ kWh ENTRY'!BH189</f>
        <v>0</v>
      </c>
      <c r="M14" s="3">
        <f>'BIZ kWh ENTRY'!BI189</f>
        <v>0</v>
      </c>
      <c r="N14" s="3">
        <f>'BIZ kWh ENTRY'!BJ189</f>
        <v>0</v>
      </c>
      <c r="O14" s="186"/>
      <c r="P14" s="186"/>
      <c r="Q14" s="186"/>
      <c r="R14" s="186"/>
      <c r="S14" s="186"/>
      <c r="T14" s="186"/>
      <c r="U14" s="186"/>
      <c r="V14" s="186"/>
      <c r="W14" s="186"/>
      <c r="X14" s="186"/>
      <c r="Y14" s="186"/>
      <c r="Z14" s="186"/>
      <c r="AA14" s="186"/>
      <c r="AB14" s="186"/>
      <c r="AC14" s="186"/>
      <c r="AD14" s="186"/>
      <c r="AE14" s="186"/>
      <c r="AF14" s="186"/>
      <c r="AG14" s="186"/>
      <c r="AH14" s="186"/>
      <c r="AI14" s="186"/>
      <c r="AJ14" s="186"/>
      <c r="AK14" s="186"/>
      <c r="AL14" s="186"/>
      <c r="AM14" s="186"/>
      <c r="AN14" s="186"/>
      <c r="AO14" s="186"/>
      <c r="AP14" s="186"/>
      <c r="AQ14" s="186"/>
      <c r="AR14" s="186"/>
      <c r="AS14" s="186"/>
      <c r="AT14" s="186"/>
      <c r="AU14" s="186"/>
      <c r="AV14" s="186"/>
      <c r="AW14" s="186"/>
      <c r="AX14" s="186"/>
      <c r="AY14" s="186"/>
      <c r="AZ14" s="186"/>
      <c r="BA14" s="186"/>
      <c r="BB14" s="186"/>
      <c r="BC14" s="186"/>
      <c r="BD14" s="186"/>
      <c r="BE14" s="186"/>
      <c r="BF14" s="186"/>
      <c r="BG14" s="186"/>
      <c r="BH14" s="186"/>
      <c r="BI14" s="186"/>
      <c r="BJ14" s="186"/>
      <c r="BK14" s="186"/>
      <c r="BL14" s="186"/>
      <c r="BM14" s="186"/>
      <c r="BN14" s="186"/>
      <c r="BO14" s="186"/>
      <c r="BP14" s="186"/>
      <c r="BQ14" s="186"/>
      <c r="BR14" s="186"/>
      <c r="BS14" s="186"/>
      <c r="BT14" s="186"/>
      <c r="BU14" s="186"/>
      <c r="BV14" s="186"/>
      <c r="BW14" s="186"/>
      <c r="BX14" s="186"/>
      <c r="BY14" s="186"/>
      <c r="BZ14" s="186"/>
      <c r="CA14" s="186"/>
      <c r="CB14" s="186"/>
      <c r="CC14" s="186"/>
      <c r="CD14" s="186"/>
      <c r="CE14" s="186"/>
      <c r="CF14" s="186"/>
      <c r="CG14" s="186"/>
      <c r="CH14" s="240"/>
    </row>
    <row r="15" spans="1:88" x14ac:dyDescent="0.3">
      <c r="A15" s="560"/>
      <c r="B15" s="11" t="s">
        <v>24</v>
      </c>
      <c r="C15" s="3">
        <f>'BIZ kWh ENTRY'!AY190</f>
        <v>0</v>
      </c>
      <c r="D15" s="3">
        <f>'BIZ kWh ENTRY'!AZ190</f>
        <v>0</v>
      </c>
      <c r="E15" s="3">
        <f>'BIZ kWh ENTRY'!BA190</f>
        <v>0</v>
      </c>
      <c r="F15" s="3">
        <f>'BIZ kWh ENTRY'!BB190</f>
        <v>0</v>
      </c>
      <c r="G15" s="3">
        <f>'BIZ kWh ENTRY'!BC190</f>
        <v>0</v>
      </c>
      <c r="H15" s="3">
        <f>'BIZ kWh ENTRY'!BD190</f>
        <v>0</v>
      </c>
      <c r="I15" s="3">
        <f>'BIZ kWh ENTRY'!BE190</f>
        <v>0</v>
      </c>
      <c r="J15" s="3">
        <f>'BIZ kWh ENTRY'!BF190</f>
        <v>0</v>
      </c>
      <c r="K15" s="3">
        <f>'BIZ kWh ENTRY'!BG190</f>
        <v>0</v>
      </c>
      <c r="L15" s="3">
        <f>'BIZ kWh ENTRY'!BH190</f>
        <v>0</v>
      </c>
      <c r="M15" s="3">
        <f>'BIZ kWh ENTRY'!BI190</f>
        <v>0</v>
      </c>
      <c r="N15" s="3">
        <f>'BIZ kWh ENTRY'!BJ190</f>
        <v>0</v>
      </c>
      <c r="O15" s="186"/>
      <c r="P15" s="186"/>
      <c r="Q15" s="186"/>
      <c r="R15" s="186"/>
      <c r="S15" s="186"/>
      <c r="T15" s="186"/>
      <c r="U15" s="186"/>
      <c r="V15" s="186"/>
      <c r="W15" s="186"/>
      <c r="X15" s="186"/>
      <c r="Y15" s="186"/>
      <c r="Z15" s="186"/>
      <c r="AA15" s="186"/>
      <c r="AB15" s="186"/>
      <c r="AC15" s="186"/>
      <c r="AD15" s="186"/>
      <c r="AE15" s="186"/>
      <c r="AF15" s="186"/>
      <c r="AG15" s="186"/>
      <c r="AH15" s="186"/>
      <c r="AI15" s="186"/>
      <c r="AJ15" s="186"/>
      <c r="AK15" s="186"/>
      <c r="AL15" s="186"/>
      <c r="AM15" s="186"/>
      <c r="AN15" s="186"/>
      <c r="AO15" s="186"/>
      <c r="AP15" s="186"/>
      <c r="AQ15" s="186"/>
      <c r="AR15" s="186"/>
      <c r="AS15" s="186"/>
      <c r="AT15" s="186"/>
      <c r="AU15" s="186"/>
      <c r="AV15" s="186"/>
      <c r="AW15" s="186"/>
      <c r="AX15" s="186"/>
      <c r="AY15" s="186"/>
      <c r="AZ15" s="186"/>
      <c r="BA15" s="186"/>
      <c r="BB15" s="186"/>
      <c r="BC15" s="186"/>
      <c r="BD15" s="186"/>
      <c r="BE15" s="186"/>
      <c r="BF15" s="186"/>
      <c r="BG15" s="186"/>
      <c r="BH15" s="186"/>
      <c r="BI15" s="186"/>
      <c r="BJ15" s="186"/>
      <c r="BK15" s="186"/>
      <c r="BL15" s="186"/>
      <c r="BM15" s="186"/>
      <c r="BN15" s="186"/>
      <c r="BO15" s="186"/>
      <c r="BP15" s="186"/>
      <c r="BQ15" s="186"/>
      <c r="BR15" s="186"/>
      <c r="BS15" s="186"/>
      <c r="BT15" s="186"/>
      <c r="BU15" s="186"/>
      <c r="BV15" s="186"/>
      <c r="BW15" s="186"/>
      <c r="BX15" s="186"/>
      <c r="BY15" s="186"/>
      <c r="BZ15" s="186"/>
      <c r="CA15" s="186"/>
      <c r="CB15" s="186"/>
      <c r="CC15" s="186"/>
      <c r="CD15" s="186"/>
      <c r="CE15" s="186"/>
      <c r="CF15" s="186"/>
      <c r="CG15" s="186"/>
      <c r="CH15" s="240"/>
    </row>
    <row r="16" spans="1:88" x14ac:dyDescent="0.3">
      <c r="A16" s="560"/>
      <c r="B16" s="11" t="s">
        <v>7</v>
      </c>
      <c r="C16" s="3">
        <f>'BIZ kWh ENTRY'!AY191</f>
        <v>0</v>
      </c>
      <c r="D16" s="3">
        <f>'BIZ kWh ENTRY'!AZ191</f>
        <v>0</v>
      </c>
      <c r="E16" s="3">
        <f>'BIZ kWh ENTRY'!BA191</f>
        <v>0</v>
      </c>
      <c r="F16" s="3">
        <f>'BIZ kWh ENTRY'!BB191</f>
        <v>0</v>
      </c>
      <c r="G16" s="3">
        <f>'BIZ kWh ENTRY'!BC191</f>
        <v>0</v>
      </c>
      <c r="H16" s="3">
        <f>'BIZ kWh ENTRY'!BD191</f>
        <v>0</v>
      </c>
      <c r="I16" s="3">
        <f>'BIZ kWh ENTRY'!BE191</f>
        <v>0</v>
      </c>
      <c r="J16" s="3">
        <f>'BIZ kWh ENTRY'!BF191</f>
        <v>0</v>
      </c>
      <c r="K16" s="3">
        <f>'BIZ kWh ENTRY'!BG191</f>
        <v>0</v>
      </c>
      <c r="L16" s="3">
        <f>'BIZ kWh ENTRY'!BH191</f>
        <v>0</v>
      </c>
      <c r="M16" s="3">
        <f>'BIZ kWh ENTRY'!BI191</f>
        <v>0</v>
      </c>
      <c r="N16" s="3">
        <f>'BIZ kWh ENTRY'!BJ191</f>
        <v>0</v>
      </c>
      <c r="O16" s="186"/>
      <c r="P16" s="186"/>
      <c r="Q16" s="186"/>
      <c r="R16" s="186"/>
      <c r="S16" s="186"/>
      <c r="T16" s="186"/>
      <c r="U16" s="186"/>
      <c r="V16" s="186"/>
      <c r="W16" s="186"/>
      <c r="X16" s="186"/>
      <c r="Y16" s="186"/>
      <c r="Z16" s="186"/>
      <c r="AA16" s="186"/>
      <c r="AB16" s="186"/>
      <c r="AC16" s="186"/>
      <c r="AD16" s="186"/>
      <c r="AE16" s="186"/>
      <c r="AF16" s="186"/>
      <c r="AG16" s="186"/>
      <c r="AH16" s="186"/>
      <c r="AI16" s="186"/>
      <c r="AJ16" s="186"/>
      <c r="AK16" s="186"/>
      <c r="AL16" s="186"/>
      <c r="AM16" s="186"/>
      <c r="AN16" s="186"/>
      <c r="AO16" s="186"/>
      <c r="AP16" s="186"/>
      <c r="AQ16" s="186"/>
      <c r="AR16" s="186"/>
      <c r="AS16" s="186"/>
      <c r="AT16" s="186"/>
      <c r="AU16" s="186"/>
      <c r="AV16" s="186"/>
      <c r="AW16" s="186"/>
      <c r="AX16" s="186"/>
      <c r="AY16" s="186"/>
      <c r="AZ16" s="186"/>
      <c r="BA16" s="186"/>
      <c r="BB16" s="186"/>
      <c r="BC16" s="186"/>
      <c r="BD16" s="186"/>
      <c r="BE16" s="186"/>
      <c r="BF16" s="186"/>
      <c r="BG16" s="186"/>
      <c r="BH16" s="186"/>
      <c r="BI16" s="186"/>
      <c r="BJ16" s="186"/>
      <c r="BK16" s="186"/>
      <c r="BL16" s="186"/>
      <c r="BM16" s="186"/>
      <c r="BN16" s="186"/>
      <c r="BO16" s="186"/>
      <c r="BP16" s="186"/>
      <c r="BQ16" s="186"/>
      <c r="BR16" s="186"/>
      <c r="BS16" s="186"/>
      <c r="BT16" s="186"/>
      <c r="BU16" s="186"/>
      <c r="BV16" s="186"/>
      <c r="BW16" s="186"/>
      <c r="BX16" s="186"/>
      <c r="BY16" s="186"/>
      <c r="BZ16" s="186"/>
      <c r="CA16" s="186"/>
      <c r="CB16" s="186"/>
      <c r="CC16" s="186"/>
      <c r="CD16" s="186"/>
      <c r="CE16" s="186"/>
      <c r="CF16" s="186"/>
      <c r="CG16" s="186"/>
      <c r="CH16" s="240"/>
    </row>
    <row r="17" spans="1:86" x14ac:dyDescent="0.3">
      <c r="A17" s="560"/>
      <c r="B17" s="11" t="s">
        <v>8</v>
      </c>
      <c r="C17" s="3">
        <f>'BIZ kWh ENTRY'!AY192</f>
        <v>0</v>
      </c>
      <c r="D17" s="3">
        <f>'BIZ kWh ENTRY'!AZ192</f>
        <v>0</v>
      </c>
      <c r="E17" s="3">
        <f>'BIZ kWh ENTRY'!BA192</f>
        <v>0</v>
      </c>
      <c r="F17" s="3">
        <f>'BIZ kWh ENTRY'!BB192</f>
        <v>0</v>
      </c>
      <c r="G17" s="3">
        <f>'BIZ kWh ENTRY'!BC192</f>
        <v>0</v>
      </c>
      <c r="H17" s="3">
        <f>'BIZ kWh ENTRY'!BD192</f>
        <v>0</v>
      </c>
      <c r="I17" s="3">
        <f>'BIZ kWh ENTRY'!BE192</f>
        <v>0</v>
      </c>
      <c r="J17" s="3">
        <f>'BIZ kWh ENTRY'!BF192</f>
        <v>0</v>
      </c>
      <c r="K17" s="3">
        <f>'BIZ kWh ENTRY'!BG192</f>
        <v>0</v>
      </c>
      <c r="L17" s="3">
        <f>'BIZ kWh ENTRY'!BH192</f>
        <v>0</v>
      </c>
      <c r="M17" s="3">
        <f>'BIZ kWh ENTRY'!BI192</f>
        <v>0</v>
      </c>
      <c r="N17" s="3">
        <f>'BIZ kWh ENTRY'!BJ192</f>
        <v>0</v>
      </c>
      <c r="O17" s="186"/>
      <c r="P17" s="186"/>
      <c r="Q17" s="186"/>
      <c r="R17" s="186"/>
      <c r="S17" s="186"/>
      <c r="T17" s="186"/>
      <c r="U17" s="186"/>
      <c r="V17" s="186"/>
      <c r="W17" s="186"/>
      <c r="X17" s="186"/>
      <c r="Y17" s="186"/>
      <c r="Z17" s="186"/>
      <c r="AA17" s="186"/>
      <c r="AB17" s="186"/>
      <c r="AC17" s="186"/>
      <c r="AD17" s="186"/>
      <c r="AE17" s="186"/>
      <c r="AF17" s="186"/>
      <c r="AG17" s="186"/>
      <c r="AH17" s="186"/>
      <c r="AI17" s="186"/>
      <c r="AJ17" s="186"/>
      <c r="AK17" s="186"/>
      <c r="AL17" s="186"/>
      <c r="AM17" s="186"/>
      <c r="AN17" s="186"/>
      <c r="AO17" s="186"/>
      <c r="AP17" s="186"/>
      <c r="AQ17" s="186"/>
      <c r="AR17" s="186"/>
      <c r="AS17" s="186"/>
      <c r="AT17" s="186"/>
      <c r="AU17" s="186"/>
      <c r="AV17" s="186"/>
      <c r="AW17" s="186"/>
      <c r="AX17" s="186"/>
      <c r="AY17" s="186"/>
      <c r="AZ17" s="186"/>
      <c r="BA17" s="186"/>
      <c r="BB17" s="186"/>
      <c r="BC17" s="186"/>
      <c r="BD17" s="186"/>
      <c r="BE17" s="186"/>
      <c r="BF17" s="186"/>
      <c r="BG17" s="186"/>
      <c r="BH17" s="186"/>
      <c r="BI17" s="186"/>
      <c r="BJ17" s="186"/>
      <c r="BK17" s="186"/>
      <c r="BL17" s="186"/>
      <c r="BM17" s="186"/>
      <c r="BN17" s="186"/>
      <c r="BO17" s="186"/>
      <c r="BP17" s="186"/>
      <c r="BQ17" s="186"/>
      <c r="BR17" s="186"/>
      <c r="BS17" s="186"/>
      <c r="BT17" s="186"/>
      <c r="BU17" s="186"/>
      <c r="BV17" s="186"/>
      <c r="BW17" s="186"/>
      <c r="BX17" s="186"/>
      <c r="BY17" s="186"/>
      <c r="BZ17" s="186"/>
      <c r="CA17" s="186"/>
      <c r="CB17" s="186"/>
      <c r="CC17" s="186"/>
      <c r="CD17" s="186"/>
      <c r="CE17" s="186"/>
      <c r="CF17" s="186"/>
      <c r="CG17" s="186"/>
      <c r="CH17" s="240"/>
    </row>
    <row r="18" spans="1:86" x14ac:dyDescent="0.3">
      <c r="A18" s="560"/>
      <c r="B18" s="11" t="s">
        <v>11</v>
      </c>
      <c r="C18" s="3"/>
      <c r="D18" s="3"/>
      <c r="E18" s="279"/>
      <c r="F18" s="279"/>
      <c r="G18" s="279"/>
      <c r="H18" s="279"/>
      <c r="I18" s="279"/>
      <c r="J18" s="279"/>
      <c r="K18" s="279"/>
      <c r="L18" s="279"/>
      <c r="M18" s="279"/>
      <c r="N18" s="279"/>
      <c r="O18" s="186"/>
      <c r="P18" s="186"/>
      <c r="Q18" s="186"/>
      <c r="R18" s="186"/>
      <c r="S18" s="186"/>
      <c r="T18" s="186"/>
      <c r="U18" s="186"/>
      <c r="V18" s="186"/>
      <c r="W18" s="186"/>
      <c r="X18" s="186"/>
      <c r="Y18" s="186"/>
      <c r="Z18" s="186"/>
      <c r="AA18" s="186"/>
      <c r="AB18" s="186"/>
      <c r="AC18" s="186"/>
      <c r="AD18" s="186"/>
      <c r="AE18" s="186"/>
      <c r="AF18" s="186"/>
      <c r="AG18" s="186"/>
      <c r="AH18" s="186"/>
      <c r="AI18" s="186"/>
      <c r="AJ18" s="186"/>
      <c r="AK18" s="186"/>
      <c r="AL18" s="186"/>
      <c r="AM18" s="186"/>
      <c r="AN18" s="186"/>
      <c r="AO18" s="186"/>
      <c r="AP18" s="186"/>
      <c r="AQ18" s="186"/>
      <c r="AR18" s="186"/>
      <c r="AS18" s="186"/>
      <c r="AT18" s="186"/>
      <c r="AU18" s="186"/>
      <c r="AV18" s="186"/>
      <c r="AW18" s="186"/>
      <c r="AX18" s="186"/>
      <c r="AY18" s="186"/>
      <c r="AZ18" s="186"/>
      <c r="BA18" s="186"/>
      <c r="BB18" s="186"/>
      <c r="BC18" s="186"/>
      <c r="BD18" s="186"/>
      <c r="BE18" s="186"/>
      <c r="BF18" s="186"/>
      <c r="BG18" s="186"/>
      <c r="BH18" s="186"/>
      <c r="BI18" s="186"/>
      <c r="BJ18" s="186"/>
      <c r="BK18" s="186"/>
      <c r="BL18" s="186"/>
      <c r="BM18" s="186"/>
      <c r="BN18" s="186"/>
      <c r="BO18" s="186"/>
      <c r="BP18" s="186"/>
      <c r="BQ18" s="186"/>
      <c r="BR18" s="186"/>
      <c r="BS18" s="186"/>
      <c r="BT18" s="186"/>
      <c r="BU18" s="186"/>
      <c r="BV18" s="186"/>
      <c r="BW18" s="186"/>
      <c r="BX18" s="186"/>
      <c r="BY18" s="186"/>
      <c r="BZ18" s="186"/>
      <c r="CA18" s="186"/>
      <c r="CB18" s="186"/>
      <c r="CC18" s="186"/>
      <c r="CD18" s="186"/>
      <c r="CE18" s="186"/>
      <c r="CF18" s="186"/>
      <c r="CG18" s="186"/>
      <c r="CH18" s="240"/>
    </row>
    <row r="19" spans="1:86" ht="15" thickBot="1" x14ac:dyDescent="0.35">
      <c r="A19" s="561"/>
      <c r="B19" s="224" t="str">
        <f>' LI 1M - RES'!B16</f>
        <v>Monthly kWh</v>
      </c>
      <c r="C19" s="280">
        <f>SUM(C5:C18)</f>
        <v>0</v>
      </c>
      <c r="D19" s="280">
        <f t="shared" ref="D19:BO19" si="2">SUM(D5:D18)</f>
        <v>0</v>
      </c>
      <c r="E19" s="280">
        <f t="shared" si="2"/>
        <v>0</v>
      </c>
      <c r="F19" s="280">
        <f t="shared" si="2"/>
        <v>0</v>
      </c>
      <c r="G19" s="280">
        <f t="shared" si="2"/>
        <v>0</v>
      </c>
      <c r="H19" s="280">
        <f t="shared" si="2"/>
        <v>0</v>
      </c>
      <c r="I19" s="280">
        <f t="shared" si="2"/>
        <v>0</v>
      </c>
      <c r="J19" s="280">
        <f t="shared" si="2"/>
        <v>0</v>
      </c>
      <c r="K19" s="280">
        <f t="shared" si="2"/>
        <v>0</v>
      </c>
      <c r="L19" s="280">
        <f t="shared" si="2"/>
        <v>0</v>
      </c>
      <c r="M19" s="280">
        <f t="shared" si="2"/>
        <v>0</v>
      </c>
      <c r="N19" s="280">
        <f t="shared" si="2"/>
        <v>0</v>
      </c>
      <c r="O19" s="281">
        <f t="shared" si="2"/>
        <v>0</v>
      </c>
      <c r="P19" s="281">
        <f t="shared" si="2"/>
        <v>0</v>
      </c>
      <c r="Q19" s="281">
        <f t="shared" si="2"/>
        <v>0</v>
      </c>
      <c r="R19" s="281">
        <f t="shared" si="2"/>
        <v>0</v>
      </c>
      <c r="S19" s="281">
        <f t="shared" si="2"/>
        <v>0</v>
      </c>
      <c r="T19" s="281">
        <f t="shared" si="2"/>
        <v>0</v>
      </c>
      <c r="U19" s="281">
        <f t="shared" si="2"/>
        <v>0</v>
      </c>
      <c r="V19" s="281">
        <f t="shared" si="2"/>
        <v>0</v>
      </c>
      <c r="W19" s="281">
        <f t="shared" si="2"/>
        <v>0</v>
      </c>
      <c r="X19" s="281">
        <f t="shared" si="2"/>
        <v>0</v>
      </c>
      <c r="Y19" s="281">
        <f t="shared" si="2"/>
        <v>0</v>
      </c>
      <c r="Z19" s="281">
        <f t="shared" si="2"/>
        <v>0</v>
      </c>
      <c r="AA19" s="281">
        <f t="shared" si="2"/>
        <v>0</v>
      </c>
      <c r="AB19" s="281">
        <f t="shared" si="2"/>
        <v>0</v>
      </c>
      <c r="AC19" s="281">
        <f t="shared" si="2"/>
        <v>0</v>
      </c>
      <c r="AD19" s="281">
        <f t="shared" si="2"/>
        <v>0</v>
      </c>
      <c r="AE19" s="281">
        <f t="shared" si="2"/>
        <v>0</v>
      </c>
      <c r="AF19" s="281">
        <f t="shared" si="2"/>
        <v>0</v>
      </c>
      <c r="AG19" s="281">
        <f t="shared" si="2"/>
        <v>0</v>
      </c>
      <c r="AH19" s="281">
        <f t="shared" si="2"/>
        <v>0</v>
      </c>
      <c r="AI19" s="281">
        <f t="shared" si="2"/>
        <v>0</v>
      </c>
      <c r="AJ19" s="281">
        <f t="shared" si="2"/>
        <v>0</v>
      </c>
      <c r="AK19" s="281">
        <f t="shared" si="2"/>
        <v>0</v>
      </c>
      <c r="AL19" s="281">
        <f t="shared" si="2"/>
        <v>0</v>
      </c>
      <c r="AM19" s="281">
        <f t="shared" si="2"/>
        <v>0</v>
      </c>
      <c r="AN19" s="281">
        <f t="shared" si="2"/>
        <v>0</v>
      </c>
      <c r="AO19" s="281">
        <f t="shared" si="2"/>
        <v>0</v>
      </c>
      <c r="AP19" s="281">
        <f t="shared" si="2"/>
        <v>0</v>
      </c>
      <c r="AQ19" s="281">
        <f t="shared" si="2"/>
        <v>0</v>
      </c>
      <c r="AR19" s="281">
        <f t="shared" si="2"/>
        <v>0</v>
      </c>
      <c r="AS19" s="281">
        <f t="shared" si="2"/>
        <v>0</v>
      </c>
      <c r="AT19" s="281">
        <f t="shared" si="2"/>
        <v>0</v>
      </c>
      <c r="AU19" s="281">
        <f t="shared" si="2"/>
        <v>0</v>
      </c>
      <c r="AV19" s="281">
        <f t="shared" si="2"/>
        <v>0</v>
      </c>
      <c r="AW19" s="281">
        <f t="shared" si="2"/>
        <v>0</v>
      </c>
      <c r="AX19" s="281">
        <f t="shared" si="2"/>
        <v>0</v>
      </c>
      <c r="AY19" s="281">
        <f t="shared" si="2"/>
        <v>0</v>
      </c>
      <c r="AZ19" s="281">
        <f t="shared" si="2"/>
        <v>0</v>
      </c>
      <c r="BA19" s="281">
        <f t="shared" si="2"/>
        <v>0</v>
      </c>
      <c r="BB19" s="281">
        <f t="shared" si="2"/>
        <v>0</v>
      </c>
      <c r="BC19" s="281">
        <f t="shared" si="2"/>
        <v>0</v>
      </c>
      <c r="BD19" s="281">
        <f t="shared" si="2"/>
        <v>0</v>
      </c>
      <c r="BE19" s="281">
        <f t="shared" si="2"/>
        <v>0</v>
      </c>
      <c r="BF19" s="281">
        <f t="shared" si="2"/>
        <v>0</v>
      </c>
      <c r="BG19" s="281">
        <f t="shared" si="2"/>
        <v>0</v>
      </c>
      <c r="BH19" s="281">
        <f t="shared" si="2"/>
        <v>0</v>
      </c>
      <c r="BI19" s="281">
        <f t="shared" si="2"/>
        <v>0</v>
      </c>
      <c r="BJ19" s="281">
        <f t="shared" si="2"/>
        <v>0</v>
      </c>
      <c r="BK19" s="281">
        <f t="shared" si="2"/>
        <v>0</v>
      </c>
      <c r="BL19" s="281">
        <f t="shared" si="2"/>
        <v>0</v>
      </c>
      <c r="BM19" s="281">
        <f t="shared" si="2"/>
        <v>0</v>
      </c>
      <c r="BN19" s="281">
        <f t="shared" si="2"/>
        <v>0</v>
      </c>
      <c r="BO19" s="281">
        <f t="shared" si="2"/>
        <v>0</v>
      </c>
      <c r="BP19" s="281">
        <f t="shared" ref="BP19:CH19" si="3">SUM(BP5:BP18)</f>
        <v>0</v>
      </c>
      <c r="BQ19" s="281">
        <f t="shared" si="3"/>
        <v>0</v>
      </c>
      <c r="BR19" s="281">
        <f t="shared" si="3"/>
        <v>0</v>
      </c>
      <c r="BS19" s="281">
        <f t="shared" si="3"/>
        <v>0</v>
      </c>
      <c r="BT19" s="281">
        <f t="shared" si="3"/>
        <v>0</v>
      </c>
      <c r="BU19" s="281">
        <f t="shared" si="3"/>
        <v>0</v>
      </c>
      <c r="BV19" s="281">
        <f t="shared" si="3"/>
        <v>0</v>
      </c>
      <c r="BW19" s="281">
        <f t="shared" si="3"/>
        <v>0</v>
      </c>
      <c r="BX19" s="281">
        <f t="shared" si="3"/>
        <v>0</v>
      </c>
      <c r="BY19" s="281">
        <f t="shared" si="3"/>
        <v>0</v>
      </c>
      <c r="BZ19" s="281">
        <f t="shared" si="3"/>
        <v>0</v>
      </c>
      <c r="CA19" s="281">
        <f t="shared" si="3"/>
        <v>0</v>
      </c>
      <c r="CB19" s="281">
        <f t="shared" si="3"/>
        <v>0</v>
      </c>
      <c r="CC19" s="281">
        <f t="shared" si="3"/>
        <v>0</v>
      </c>
      <c r="CD19" s="281">
        <f t="shared" si="3"/>
        <v>0</v>
      </c>
      <c r="CE19" s="281">
        <f t="shared" si="3"/>
        <v>0</v>
      </c>
      <c r="CF19" s="281">
        <f t="shared" si="3"/>
        <v>0</v>
      </c>
      <c r="CG19" s="281">
        <f t="shared" si="3"/>
        <v>0</v>
      </c>
      <c r="CH19" s="282">
        <f t="shared" si="3"/>
        <v>0</v>
      </c>
    </row>
    <row r="20" spans="1:86" x14ac:dyDescent="0.3">
      <c r="A20" s="302"/>
      <c r="B20" s="303"/>
      <c r="C20" s="9"/>
      <c r="D20" s="303"/>
      <c r="E20" s="9"/>
      <c r="F20" s="303"/>
      <c r="G20" s="303"/>
      <c r="H20" s="9"/>
      <c r="I20" s="303"/>
      <c r="J20" s="303"/>
      <c r="K20" s="9"/>
      <c r="L20" s="303"/>
      <c r="M20" s="303"/>
      <c r="N20" s="9"/>
      <c r="O20" s="303"/>
      <c r="P20" s="303"/>
      <c r="Q20" s="9"/>
      <c r="R20" s="303"/>
      <c r="S20" s="303"/>
      <c r="T20" s="9"/>
      <c r="U20" s="303"/>
      <c r="V20" s="303"/>
      <c r="W20" s="9"/>
      <c r="X20" s="303"/>
      <c r="Y20" s="303"/>
      <c r="Z20" s="9"/>
      <c r="AA20" s="303"/>
      <c r="AB20" s="303"/>
      <c r="AC20" s="9"/>
      <c r="AD20" s="303"/>
      <c r="AE20" s="303"/>
      <c r="AF20" s="9"/>
      <c r="AG20" s="303"/>
      <c r="AH20" s="303"/>
      <c r="AI20" s="9"/>
      <c r="AJ20" s="303"/>
      <c r="AK20" s="303"/>
      <c r="AL20" s="9"/>
      <c r="AM20" s="303"/>
      <c r="AN20" s="303"/>
      <c r="AO20" s="9"/>
      <c r="AP20" s="303"/>
      <c r="AQ20" s="303"/>
      <c r="AR20" s="9"/>
      <c r="AS20" s="303"/>
      <c r="AT20" s="303"/>
      <c r="AU20" s="9"/>
      <c r="AV20" s="303"/>
      <c r="AW20" s="303"/>
      <c r="AX20" s="9"/>
      <c r="AY20" s="303"/>
      <c r="AZ20" s="303"/>
      <c r="BA20" s="9"/>
      <c r="BB20" s="303"/>
      <c r="BC20" s="303"/>
      <c r="BD20" s="9"/>
      <c r="BE20" s="303"/>
      <c r="BF20" s="303"/>
      <c r="BG20" s="9"/>
      <c r="BH20" s="303"/>
      <c r="BI20" s="303"/>
      <c r="BJ20" s="9"/>
      <c r="BK20" s="303"/>
      <c r="BL20" s="303"/>
      <c r="BM20" s="9"/>
      <c r="BN20" s="303"/>
      <c r="BO20" s="303"/>
      <c r="BP20" s="9"/>
      <c r="BQ20" s="303"/>
      <c r="BR20" s="303"/>
      <c r="BS20" s="9"/>
      <c r="BT20" s="303"/>
      <c r="BU20" s="303"/>
      <c r="BV20" s="9"/>
      <c r="BW20" s="303"/>
      <c r="BX20" s="303"/>
      <c r="BY20" s="9"/>
      <c r="BZ20" s="303"/>
      <c r="CA20" s="303"/>
      <c r="CB20" s="9"/>
      <c r="CC20" s="303"/>
      <c r="CD20" s="303"/>
      <c r="CE20" s="9"/>
      <c r="CF20" s="303"/>
      <c r="CG20" s="303"/>
      <c r="CH20" s="9"/>
    </row>
    <row r="21" spans="1:86" ht="15" thickBot="1" x14ac:dyDescent="0.35">
      <c r="C21" s="148"/>
      <c r="D21" s="148"/>
      <c r="E21" s="148"/>
      <c r="F21" s="148"/>
      <c r="G21" s="148"/>
      <c r="H21" s="148"/>
      <c r="I21" s="148"/>
      <c r="J21" s="148"/>
      <c r="K21" s="148"/>
      <c r="L21" s="148"/>
      <c r="M21" s="148"/>
      <c r="N21" s="148"/>
      <c r="O21" s="148"/>
      <c r="P21" s="148"/>
      <c r="Q21" s="148"/>
      <c r="R21" s="148"/>
      <c r="S21" s="148"/>
      <c r="T21" s="148"/>
      <c r="U21" s="148"/>
      <c r="V21" s="148"/>
      <c r="W21" s="148"/>
      <c r="X21" s="148"/>
      <c r="Y21" s="148"/>
      <c r="Z21" s="148"/>
      <c r="AA21" s="148"/>
      <c r="AB21" s="148"/>
      <c r="AC21" s="148"/>
      <c r="AD21" s="148"/>
      <c r="AE21" s="148"/>
      <c r="AF21" s="148"/>
      <c r="AG21" s="148"/>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c r="BI21" s="148"/>
      <c r="BJ21" s="148"/>
      <c r="BK21" s="148"/>
      <c r="BL21" s="148"/>
      <c r="BM21" s="148"/>
      <c r="BN21" s="148"/>
      <c r="BO21" s="148"/>
      <c r="BP21" s="148"/>
      <c r="BQ21" s="148"/>
      <c r="BR21" s="148"/>
      <c r="BS21" s="148"/>
      <c r="BT21" s="148"/>
      <c r="BU21" s="148"/>
      <c r="BV21" s="148"/>
      <c r="BW21" s="148"/>
      <c r="BX21" s="148"/>
      <c r="BY21" s="148"/>
      <c r="BZ21" s="148"/>
      <c r="CA21" s="148"/>
      <c r="CB21" s="148"/>
      <c r="CC21" s="148"/>
      <c r="CD21" s="148"/>
      <c r="CE21" s="148"/>
      <c r="CF21" s="148"/>
      <c r="CG21" s="148"/>
      <c r="CH21" s="148"/>
    </row>
    <row r="22" spans="1:86" ht="16.2" thickBot="1" x14ac:dyDescent="0.35">
      <c r="A22" s="562" t="s">
        <v>15</v>
      </c>
      <c r="B22" s="18" t="str">
        <f t="shared" ref="B22" si="4">B4</f>
        <v>End Use</v>
      </c>
      <c r="C22" s="176">
        <f>C$4</f>
        <v>44927</v>
      </c>
      <c r="D22" s="176">
        <f t="shared" ref="D22:BO22" si="5">D$4</f>
        <v>44958</v>
      </c>
      <c r="E22" s="176">
        <f t="shared" si="5"/>
        <v>44986</v>
      </c>
      <c r="F22" s="176">
        <f t="shared" si="5"/>
        <v>45017</v>
      </c>
      <c r="G22" s="176">
        <f t="shared" si="5"/>
        <v>45047</v>
      </c>
      <c r="H22" s="176">
        <f t="shared" si="5"/>
        <v>45078</v>
      </c>
      <c r="I22" s="176">
        <f t="shared" si="5"/>
        <v>45108</v>
      </c>
      <c r="J22" s="176">
        <f t="shared" si="5"/>
        <v>45139</v>
      </c>
      <c r="K22" s="176">
        <f t="shared" si="5"/>
        <v>45170</v>
      </c>
      <c r="L22" s="176">
        <f t="shared" si="5"/>
        <v>45200</v>
      </c>
      <c r="M22" s="176">
        <f t="shared" si="5"/>
        <v>45231</v>
      </c>
      <c r="N22" s="176">
        <f t="shared" si="5"/>
        <v>45261</v>
      </c>
      <c r="O22" s="176">
        <f t="shared" si="5"/>
        <v>45292</v>
      </c>
      <c r="P22" s="176">
        <f t="shared" si="5"/>
        <v>45323</v>
      </c>
      <c r="Q22" s="176">
        <f t="shared" si="5"/>
        <v>45352</v>
      </c>
      <c r="R22" s="176">
        <f t="shared" si="5"/>
        <v>45383</v>
      </c>
      <c r="S22" s="176">
        <f t="shared" si="5"/>
        <v>45413</v>
      </c>
      <c r="T22" s="176">
        <f t="shared" si="5"/>
        <v>45444</v>
      </c>
      <c r="U22" s="176">
        <f t="shared" si="5"/>
        <v>45474</v>
      </c>
      <c r="V22" s="176">
        <f t="shared" si="5"/>
        <v>45505</v>
      </c>
      <c r="W22" s="176">
        <f t="shared" si="5"/>
        <v>45536</v>
      </c>
      <c r="X22" s="176">
        <f t="shared" si="5"/>
        <v>45566</v>
      </c>
      <c r="Y22" s="176">
        <f t="shared" si="5"/>
        <v>45597</v>
      </c>
      <c r="Z22" s="176">
        <f t="shared" si="5"/>
        <v>45627</v>
      </c>
      <c r="AA22" s="176">
        <f t="shared" si="5"/>
        <v>45658</v>
      </c>
      <c r="AB22" s="176">
        <f t="shared" si="5"/>
        <v>45689</v>
      </c>
      <c r="AC22" s="176">
        <f t="shared" si="5"/>
        <v>45717</v>
      </c>
      <c r="AD22" s="176">
        <f t="shared" si="5"/>
        <v>45748</v>
      </c>
      <c r="AE22" s="176">
        <f t="shared" si="5"/>
        <v>45778</v>
      </c>
      <c r="AF22" s="176">
        <f t="shared" si="5"/>
        <v>45809</v>
      </c>
      <c r="AG22" s="176">
        <f t="shared" si="5"/>
        <v>45839</v>
      </c>
      <c r="AH22" s="176">
        <f t="shared" si="5"/>
        <v>45870</v>
      </c>
      <c r="AI22" s="176">
        <f t="shared" si="5"/>
        <v>45901</v>
      </c>
      <c r="AJ22" s="176">
        <f t="shared" si="5"/>
        <v>45931</v>
      </c>
      <c r="AK22" s="176">
        <f t="shared" si="5"/>
        <v>45962</v>
      </c>
      <c r="AL22" s="176">
        <f t="shared" si="5"/>
        <v>45992</v>
      </c>
      <c r="AM22" s="176">
        <f t="shared" si="5"/>
        <v>46023</v>
      </c>
      <c r="AN22" s="176">
        <f t="shared" si="5"/>
        <v>46054</v>
      </c>
      <c r="AO22" s="176">
        <f t="shared" si="5"/>
        <v>46082</v>
      </c>
      <c r="AP22" s="176">
        <f t="shared" si="5"/>
        <v>46113</v>
      </c>
      <c r="AQ22" s="176">
        <f t="shared" si="5"/>
        <v>46143</v>
      </c>
      <c r="AR22" s="176">
        <f t="shared" si="5"/>
        <v>46174</v>
      </c>
      <c r="AS22" s="176">
        <f t="shared" si="5"/>
        <v>46204</v>
      </c>
      <c r="AT22" s="176">
        <f t="shared" si="5"/>
        <v>46235</v>
      </c>
      <c r="AU22" s="176">
        <f t="shared" si="5"/>
        <v>46266</v>
      </c>
      <c r="AV22" s="176">
        <f t="shared" si="5"/>
        <v>46296</v>
      </c>
      <c r="AW22" s="176">
        <f t="shared" si="5"/>
        <v>46327</v>
      </c>
      <c r="AX22" s="176">
        <f t="shared" si="5"/>
        <v>46357</v>
      </c>
      <c r="AY22" s="176">
        <f t="shared" si="5"/>
        <v>46388</v>
      </c>
      <c r="AZ22" s="176">
        <f t="shared" si="5"/>
        <v>46419</v>
      </c>
      <c r="BA22" s="176">
        <f t="shared" si="5"/>
        <v>46447</v>
      </c>
      <c r="BB22" s="176">
        <f t="shared" si="5"/>
        <v>46478</v>
      </c>
      <c r="BC22" s="176">
        <f t="shared" si="5"/>
        <v>46508</v>
      </c>
      <c r="BD22" s="176">
        <f t="shared" si="5"/>
        <v>46539</v>
      </c>
      <c r="BE22" s="176">
        <f t="shared" si="5"/>
        <v>46569</v>
      </c>
      <c r="BF22" s="176">
        <f t="shared" si="5"/>
        <v>46600</v>
      </c>
      <c r="BG22" s="176">
        <f t="shared" si="5"/>
        <v>46631</v>
      </c>
      <c r="BH22" s="176">
        <f t="shared" si="5"/>
        <v>46661</v>
      </c>
      <c r="BI22" s="176">
        <f t="shared" si="5"/>
        <v>46692</v>
      </c>
      <c r="BJ22" s="176">
        <f t="shared" si="5"/>
        <v>46722</v>
      </c>
      <c r="BK22" s="176">
        <f t="shared" si="5"/>
        <v>46753</v>
      </c>
      <c r="BL22" s="176">
        <f t="shared" si="5"/>
        <v>46784</v>
      </c>
      <c r="BM22" s="176">
        <f t="shared" si="5"/>
        <v>46813</v>
      </c>
      <c r="BN22" s="176">
        <f t="shared" si="5"/>
        <v>46844</v>
      </c>
      <c r="BO22" s="176">
        <f t="shared" si="5"/>
        <v>46874</v>
      </c>
      <c r="BP22" s="176">
        <f t="shared" ref="BP22:CH22" si="6">BP$4</f>
        <v>46905</v>
      </c>
      <c r="BQ22" s="176">
        <f t="shared" si="6"/>
        <v>46935</v>
      </c>
      <c r="BR22" s="176">
        <f t="shared" si="6"/>
        <v>46966</v>
      </c>
      <c r="BS22" s="176">
        <f t="shared" si="6"/>
        <v>46997</v>
      </c>
      <c r="BT22" s="176">
        <f t="shared" si="6"/>
        <v>47027</v>
      </c>
      <c r="BU22" s="176">
        <f t="shared" si="6"/>
        <v>47058</v>
      </c>
      <c r="BV22" s="176">
        <f t="shared" si="6"/>
        <v>47088</v>
      </c>
      <c r="BW22" s="176">
        <f t="shared" si="6"/>
        <v>47119</v>
      </c>
      <c r="BX22" s="176">
        <f t="shared" si="6"/>
        <v>47150</v>
      </c>
      <c r="BY22" s="176">
        <f t="shared" si="6"/>
        <v>47178</v>
      </c>
      <c r="BZ22" s="176">
        <f t="shared" si="6"/>
        <v>47209</v>
      </c>
      <c r="CA22" s="176">
        <f t="shared" si="6"/>
        <v>47239</v>
      </c>
      <c r="CB22" s="176">
        <f t="shared" si="6"/>
        <v>47270</v>
      </c>
      <c r="CC22" s="176">
        <f t="shared" si="6"/>
        <v>47300</v>
      </c>
      <c r="CD22" s="176">
        <f t="shared" si="6"/>
        <v>47331</v>
      </c>
      <c r="CE22" s="176">
        <f t="shared" si="6"/>
        <v>47362</v>
      </c>
      <c r="CF22" s="176">
        <f t="shared" si="6"/>
        <v>47392</v>
      </c>
      <c r="CG22" s="176">
        <f t="shared" si="6"/>
        <v>47423</v>
      </c>
      <c r="CH22" s="177">
        <f t="shared" si="6"/>
        <v>47453</v>
      </c>
    </row>
    <row r="23" spans="1:86" ht="15" customHeight="1" x14ac:dyDescent="0.3">
      <c r="A23" s="563"/>
      <c r="B23" s="11" t="str">
        <f t="shared" ref="B23:C37" si="7">B5</f>
        <v>Air Comp</v>
      </c>
      <c r="C23" s="3">
        <f>C5</f>
        <v>0</v>
      </c>
      <c r="D23" s="3">
        <f>IF(SUM($C$19:$N$19)=0,0,C23+D5)</f>
        <v>0</v>
      </c>
      <c r="E23" s="3">
        <f t="shared" ref="E23:BP23" si="8">IF(SUM($C$19:$N$19)=0,0,D23+E5)</f>
        <v>0</v>
      </c>
      <c r="F23" s="3">
        <f t="shared" si="8"/>
        <v>0</v>
      </c>
      <c r="G23" s="3">
        <f t="shared" si="8"/>
        <v>0</v>
      </c>
      <c r="H23" s="3">
        <f t="shared" si="8"/>
        <v>0</v>
      </c>
      <c r="I23" s="3">
        <f t="shared" si="8"/>
        <v>0</v>
      </c>
      <c r="J23" s="3">
        <f t="shared" si="8"/>
        <v>0</v>
      </c>
      <c r="K23" s="3">
        <f t="shared" si="8"/>
        <v>0</v>
      </c>
      <c r="L23" s="3">
        <f t="shared" si="8"/>
        <v>0</v>
      </c>
      <c r="M23" s="3">
        <f t="shared" si="8"/>
        <v>0</v>
      </c>
      <c r="N23" s="3">
        <f t="shared" si="8"/>
        <v>0</v>
      </c>
      <c r="O23" s="3">
        <f t="shared" si="8"/>
        <v>0</v>
      </c>
      <c r="P23" s="3">
        <f t="shared" si="8"/>
        <v>0</v>
      </c>
      <c r="Q23" s="3">
        <f t="shared" si="8"/>
        <v>0</v>
      </c>
      <c r="R23" s="3">
        <f t="shared" si="8"/>
        <v>0</v>
      </c>
      <c r="S23" s="3">
        <f t="shared" si="8"/>
        <v>0</v>
      </c>
      <c r="T23" s="3">
        <f t="shared" si="8"/>
        <v>0</v>
      </c>
      <c r="U23" s="3">
        <f t="shared" si="8"/>
        <v>0</v>
      </c>
      <c r="V23" s="3">
        <f t="shared" si="8"/>
        <v>0</v>
      </c>
      <c r="W23" s="3">
        <f t="shared" si="8"/>
        <v>0</v>
      </c>
      <c r="X23" s="3">
        <f t="shared" si="8"/>
        <v>0</v>
      </c>
      <c r="Y23" s="3">
        <f t="shared" si="8"/>
        <v>0</v>
      </c>
      <c r="Z23" s="3">
        <f t="shared" si="8"/>
        <v>0</v>
      </c>
      <c r="AA23" s="3">
        <f t="shared" si="8"/>
        <v>0</v>
      </c>
      <c r="AB23" s="3">
        <f t="shared" si="8"/>
        <v>0</v>
      </c>
      <c r="AC23" s="3">
        <f t="shared" si="8"/>
        <v>0</v>
      </c>
      <c r="AD23" s="3">
        <f t="shared" si="8"/>
        <v>0</v>
      </c>
      <c r="AE23" s="3">
        <f t="shared" si="8"/>
        <v>0</v>
      </c>
      <c r="AF23" s="3">
        <f t="shared" si="8"/>
        <v>0</v>
      </c>
      <c r="AG23" s="3">
        <f t="shared" si="8"/>
        <v>0</v>
      </c>
      <c r="AH23" s="3">
        <f t="shared" si="8"/>
        <v>0</v>
      </c>
      <c r="AI23" s="3">
        <f t="shared" si="8"/>
        <v>0</v>
      </c>
      <c r="AJ23" s="3">
        <f t="shared" si="8"/>
        <v>0</v>
      </c>
      <c r="AK23" s="3">
        <f t="shared" si="8"/>
        <v>0</v>
      </c>
      <c r="AL23" s="3">
        <f t="shared" si="8"/>
        <v>0</v>
      </c>
      <c r="AM23" s="3">
        <f t="shared" si="8"/>
        <v>0</v>
      </c>
      <c r="AN23" s="3">
        <f t="shared" si="8"/>
        <v>0</v>
      </c>
      <c r="AO23" s="3">
        <f t="shared" si="8"/>
        <v>0</v>
      </c>
      <c r="AP23" s="3">
        <f t="shared" si="8"/>
        <v>0</v>
      </c>
      <c r="AQ23" s="3">
        <f t="shared" si="8"/>
        <v>0</v>
      </c>
      <c r="AR23" s="3">
        <f t="shared" si="8"/>
        <v>0</v>
      </c>
      <c r="AS23" s="3">
        <f t="shared" si="8"/>
        <v>0</v>
      </c>
      <c r="AT23" s="3">
        <f t="shared" si="8"/>
        <v>0</v>
      </c>
      <c r="AU23" s="3">
        <f t="shared" si="8"/>
        <v>0</v>
      </c>
      <c r="AV23" s="3">
        <f t="shared" si="8"/>
        <v>0</v>
      </c>
      <c r="AW23" s="3">
        <f t="shared" si="8"/>
        <v>0</v>
      </c>
      <c r="AX23" s="3">
        <f t="shared" si="8"/>
        <v>0</v>
      </c>
      <c r="AY23" s="3">
        <f t="shared" si="8"/>
        <v>0</v>
      </c>
      <c r="AZ23" s="3">
        <f t="shared" si="8"/>
        <v>0</v>
      </c>
      <c r="BA23" s="3">
        <f t="shared" si="8"/>
        <v>0</v>
      </c>
      <c r="BB23" s="3">
        <f t="shared" si="8"/>
        <v>0</v>
      </c>
      <c r="BC23" s="3">
        <f t="shared" si="8"/>
        <v>0</v>
      </c>
      <c r="BD23" s="3">
        <f t="shared" si="8"/>
        <v>0</v>
      </c>
      <c r="BE23" s="3">
        <f t="shared" si="8"/>
        <v>0</v>
      </c>
      <c r="BF23" s="3">
        <f t="shared" si="8"/>
        <v>0</v>
      </c>
      <c r="BG23" s="3">
        <f t="shared" si="8"/>
        <v>0</v>
      </c>
      <c r="BH23" s="3">
        <f t="shared" si="8"/>
        <v>0</v>
      </c>
      <c r="BI23" s="3">
        <f t="shared" si="8"/>
        <v>0</v>
      </c>
      <c r="BJ23" s="3">
        <f t="shared" si="8"/>
        <v>0</v>
      </c>
      <c r="BK23" s="3">
        <f t="shared" si="8"/>
        <v>0</v>
      </c>
      <c r="BL23" s="3">
        <f t="shared" si="8"/>
        <v>0</v>
      </c>
      <c r="BM23" s="3">
        <f t="shared" si="8"/>
        <v>0</v>
      </c>
      <c r="BN23" s="3">
        <f t="shared" si="8"/>
        <v>0</v>
      </c>
      <c r="BO23" s="3">
        <f t="shared" si="8"/>
        <v>0</v>
      </c>
      <c r="BP23" s="3">
        <f t="shared" si="8"/>
        <v>0</v>
      </c>
      <c r="BQ23" s="3">
        <f t="shared" ref="BQ23:CH23" si="9">IF(SUM($C$19:$N$19)=0,0,BP23+BQ5)</f>
        <v>0</v>
      </c>
      <c r="BR23" s="3">
        <f t="shared" si="9"/>
        <v>0</v>
      </c>
      <c r="BS23" s="3">
        <f t="shared" si="9"/>
        <v>0</v>
      </c>
      <c r="BT23" s="3">
        <f t="shared" si="9"/>
        <v>0</v>
      </c>
      <c r="BU23" s="3">
        <f t="shared" si="9"/>
        <v>0</v>
      </c>
      <c r="BV23" s="3">
        <f t="shared" si="9"/>
        <v>0</v>
      </c>
      <c r="BW23" s="3">
        <f t="shared" si="9"/>
        <v>0</v>
      </c>
      <c r="BX23" s="3">
        <f t="shared" si="9"/>
        <v>0</v>
      </c>
      <c r="BY23" s="3">
        <f t="shared" si="9"/>
        <v>0</v>
      </c>
      <c r="BZ23" s="3">
        <f t="shared" si="9"/>
        <v>0</v>
      </c>
      <c r="CA23" s="3">
        <f t="shared" si="9"/>
        <v>0</v>
      </c>
      <c r="CB23" s="3">
        <f t="shared" si="9"/>
        <v>0</v>
      </c>
      <c r="CC23" s="3">
        <f t="shared" si="9"/>
        <v>0</v>
      </c>
      <c r="CD23" s="3">
        <f t="shared" si="9"/>
        <v>0</v>
      </c>
      <c r="CE23" s="3">
        <f t="shared" si="9"/>
        <v>0</v>
      </c>
      <c r="CF23" s="3">
        <f t="shared" si="9"/>
        <v>0</v>
      </c>
      <c r="CG23" s="3">
        <f t="shared" si="9"/>
        <v>0</v>
      </c>
      <c r="CH23" s="12">
        <f t="shared" si="9"/>
        <v>0</v>
      </c>
    </row>
    <row r="24" spans="1:86" x14ac:dyDescent="0.3">
      <c r="A24" s="563"/>
      <c r="B24" s="13" t="str">
        <f t="shared" si="7"/>
        <v>Building Shell</v>
      </c>
      <c r="C24" s="3">
        <f t="shared" si="7"/>
        <v>0</v>
      </c>
      <c r="D24" s="3">
        <f t="shared" ref="D24:BO24" si="10">IF(SUM($C$19:$N$19)=0,0,C24+D6)</f>
        <v>0</v>
      </c>
      <c r="E24" s="3">
        <f t="shared" si="10"/>
        <v>0</v>
      </c>
      <c r="F24" s="3">
        <f t="shared" si="10"/>
        <v>0</v>
      </c>
      <c r="G24" s="3">
        <f t="shared" si="10"/>
        <v>0</v>
      </c>
      <c r="H24" s="3">
        <f t="shared" si="10"/>
        <v>0</v>
      </c>
      <c r="I24" s="3">
        <f t="shared" si="10"/>
        <v>0</v>
      </c>
      <c r="J24" s="3">
        <f t="shared" si="10"/>
        <v>0</v>
      </c>
      <c r="K24" s="3">
        <f t="shared" si="10"/>
        <v>0</v>
      </c>
      <c r="L24" s="3">
        <f t="shared" si="10"/>
        <v>0</v>
      </c>
      <c r="M24" s="3">
        <f t="shared" si="10"/>
        <v>0</v>
      </c>
      <c r="N24" s="3">
        <f t="shared" si="10"/>
        <v>0</v>
      </c>
      <c r="O24" s="3">
        <f t="shared" si="10"/>
        <v>0</v>
      </c>
      <c r="P24" s="3">
        <f t="shared" si="10"/>
        <v>0</v>
      </c>
      <c r="Q24" s="3">
        <f t="shared" si="10"/>
        <v>0</v>
      </c>
      <c r="R24" s="3">
        <f t="shared" si="10"/>
        <v>0</v>
      </c>
      <c r="S24" s="3">
        <f t="shared" si="10"/>
        <v>0</v>
      </c>
      <c r="T24" s="3">
        <f t="shared" si="10"/>
        <v>0</v>
      </c>
      <c r="U24" s="3">
        <f t="shared" si="10"/>
        <v>0</v>
      </c>
      <c r="V24" s="3">
        <f t="shared" si="10"/>
        <v>0</v>
      </c>
      <c r="W24" s="3">
        <f t="shared" si="10"/>
        <v>0</v>
      </c>
      <c r="X24" s="3">
        <f t="shared" si="10"/>
        <v>0</v>
      </c>
      <c r="Y24" s="3">
        <f t="shared" si="10"/>
        <v>0</v>
      </c>
      <c r="Z24" s="3">
        <f t="shared" si="10"/>
        <v>0</v>
      </c>
      <c r="AA24" s="3">
        <f t="shared" si="10"/>
        <v>0</v>
      </c>
      <c r="AB24" s="3">
        <f t="shared" si="10"/>
        <v>0</v>
      </c>
      <c r="AC24" s="3">
        <f t="shared" si="10"/>
        <v>0</v>
      </c>
      <c r="AD24" s="3">
        <f t="shared" si="10"/>
        <v>0</v>
      </c>
      <c r="AE24" s="3">
        <f t="shared" si="10"/>
        <v>0</v>
      </c>
      <c r="AF24" s="3">
        <f t="shared" si="10"/>
        <v>0</v>
      </c>
      <c r="AG24" s="3">
        <f t="shared" si="10"/>
        <v>0</v>
      </c>
      <c r="AH24" s="3">
        <f t="shared" si="10"/>
        <v>0</v>
      </c>
      <c r="AI24" s="3">
        <f t="shared" si="10"/>
        <v>0</v>
      </c>
      <c r="AJ24" s="3">
        <f t="shared" si="10"/>
        <v>0</v>
      </c>
      <c r="AK24" s="3">
        <f t="shared" si="10"/>
        <v>0</v>
      </c>
      <c r="AL24" s="3">
        <f t="shared" si="10"/>
        <v>0</v>
      </c>
      <c r="AM24" s="3">
        <f t="shared" si="10"/>
        <v>0</v>
      </c>
      <c r="AN24" s="3">
        <f t="shared" si="10"/>
        <v>0</v>
      </c>
      <c r="AO24" s="3">
        <f t="shared" si="10"/>
        <v>0</v>
      </c>
      <c r="AP24" s="3">
        <f t="shared" si="10"/>
        <v>0</v>
      </c>
      <c r="AQ24" s="3">
        <f t="shared" si="10"/>
        <v>0</v>
      </c>
      <c r="AR24" s="3">
        <f t="shared" si="10"/>
        <v>0</v>
      </c>
      <c r="AS24" s="3">
        <f t="shared" si="10"/>
        <v>0</v>
      </c>
      <c r="AT24" s="3">
        <f t="shared" si="10"/>
        <v>0</v>
      </c>
      <c r="AU24" s="3">
        <f t="shared" si="10"/>
        <v>0</v>
      </c>
      <c r="AV24" s="3">
        <f t="shared" si="10"/>
        <v>0</v>
      </c>
      <c r="AW24" s="3">
        <f t="shared" si="10"/>
        <v>0</v>
      </c>
      <c r="AX24" s="3">
        <f t="shared" si="10"/>
        <v>0</v>
      </c>
      <c r="AY24" s="3">
        <f t="shared" si="10"/>
        <v>0</v>
      </c>
      <c r="AZ24" s="3">
        <f t="shared" si="10"/>
        <v>0</v>
      </c>
      <c r="BA24" s="3">
        <f t="shared" si="10"/>
        <v>0</v>
      </c>
      <c r="BB24" s="3">
        <f t="shared" si="10"/>
        <v>0</v>
      </c>
      <c r="BC24" s="3">
        <f t="shared" si="10"/>
        <v>0</v>
      </c>
      <c r="BD24" s="3">
        <f t="shared" si="10"/>
        <v>0</v>
      </c>
      <c r="BE24" s="3">
        <f t="shared" si="10"/>
        <v>0</v>
      </c>
      <c r="BF24" s="3">
        <f t="shared" si="10"/>
        <v>0</v>
      </c>
      <c r="BG24" s="3">
        <f t="shared" si="10"/>
        <v>0</v>
      </c>
      <c r="BH24" s="3">
        <f t="shared" si="10"/>
        <v>0</v>
      </c>
      <c r="BI24" s="3">
        <f t="shared" si="10"/>
        <v>0</v>
      </c>
      <c r="BJ24" s="3">
        <f t="shared" si="10"/>
        <v>0</v>
      </c>
      <c r="BK24" s="3">
        <f t="shared" si="10"/>
        <v>0</v>
      </c>
      <c r="BL24" s="3">
        <f t="shared" si="10"/>
        <v>0</v>
      </c>
      <c r="BM24" s="3">
        <f t="shared" si="10"/>
        <v>0</v>
      </c>
      <c r="BN24" s="3">
        <f t="shared" si="10"/>
        <v>0</v>
      </c>
      <c r="BO24" s="3">
        <f t="shared" si="10"/>
        <v>0</v>
      </c>
      <c r="BP24" s="3">
        <f t="shared" ref="BP24:CH24" si="11">IF(SUM($C$19:$N$19)=0,0,BO24+BP6)</f>
        <v>0</v>
      </c>
      <c r="BQ24" s="3">
        <f t="shared" si="11"/>
        <v>0</v>
      </c>
      <c r="BR24" s="3">
        <f t="shared" si="11"/>
        <v>0</v>
      </c>
      <c r="BS24" s="3">
        <f t="shared" si="11"/>
        <v>0</v>
      </c>
      <c r="BT24" s="3">
        <f t="shared" si="11"/>
        <v>0</v>
      </c>
      <c r="BU24" s="3">
        <f t="shared" si="11"/>
        <v>0</v>
      </c>
      <c r="BV24" s="3">
        <f t="shared" si="11"/>
        <v>0</v>
      </c>
      <c r="BW24" s="3">
        <f t="shared" si="11"/>
        <v>0</v>
      </c>
      <c r="BX24" s="3">
        <f t="shared" si="11"/>
        <v>0</v>
      </c>
      <c r="BY24" s="3">
        <f t="shared" si="11"/>
        <v>0</v>
      </c>
      <c r="BZ24" s="3">
        <f t="shared" si="11"/>
        <v>0</v>
      </c>
      <c r="CA24" s="3">
        <f t="shared" si="11"/>
        <v>0</v>
      </c>
      <c r="CB24" s="3">
        <f t="shared" si="11"/>
        <v>0</v>
      </c>
      <c r="CC24" s="3">
        <f t="shared" si="11"/>
        <v>0</v>
      </c>
      <c r="CD24" s="3">
        <f t="shared" si="11"/>
        <v>0</v>
      </c>
      <c r="CE24" s="3">
        <f t="shared" si="11"/>
        <v>0</v>
      </c>
      <c r="CF24" s="3">
        <f t="shared" si="11"/>
        <v>0</v>
      </c>
      <c r="CG24" s="3">
        <f t="shared" si="11"/>
        <v>0</v>
      </c>
      <c r="CH24" s="12">
        <f t="shared" si="11"/>
        <v>0</v>
      </c>
    </row>
    <row r="25" spans="1:86" x14ac:dyDescent="0.3">
      <c r="A25" s="563"/>
      <c r="B25" s="11" t="str">
        <f t="shared" si="7"/>
        <v>Cooking</v>
      </c>
      <c r="C25" s="3">
        <f t="shared" si="7"/>
        <v>0</v>
      </c>
      <c r="D25" s="3">
        <f t="shared" ref="D25:BO25" si="12">IF(SUM($C$19:$N$19)=0,0,C25+D7)</f>
        <v>0</v>
      </c>
      <c r="E25" s="3">
        <f t="shared" si="12"/>
        <v>0</v>
      </c>
      <c r="F25" s="3">
        <f t="shared" si="12"/>
        <v>0</v>
      </c>
      <c r="G25" s="3">
        <f t="shared" si="12"/>
        <v>0</v>
      </c>
      <c r="H25" s="3">
        <f t="shared" si="12"/>
        <v>0</v>
      </c>
      <c r="I25" s="3">
        <f t="shared" si="12"/>
        <v>0</v>
      </c>
      <c r="J25" s="3">
        <f t="shared" si="12"/>
        <v>0</v>
      </c>
      <c r="K25" s="3">
        <f t="shared" si="12"/>
        <v>0</v>
      </c>
      <c r="L25" s="3">
        <f t="shared" si="12"/>
        <v>0</v>
      </c>
      <c r="M25" s="3">
        <f t="shared" si="12"/>
        <v>0</v>
      </c>
      <c r="N25" s="3">
        <f t="shared" si="12"/>
        <v>0</v>
      </c>
      <c r="O25" s="3">
        <f t="shared" si="12"/>
        <v>0</v>
      </c>
      <c r="P25" s="3">
        <f t="shared" si="12"/>
        <v>0</v>
      </c>
      <c r="Q25" s="3">
        <f t="shared" si="12"/>
        <v>0</v>
      </c>
      <c r="R25" s="3">
        <f t="shared" si="12"/>
        <v>0</v>
      </c>
      <c r="S25" s="3">
        <f t="shared" si="12"/>
        <v>0</v>
      </c>
      <c r="T25" s="3">
        <f t="shared" si="12"/>
        <v>0</v>
      </c>
      <c r="U25" s="3">
        <f t="shared" si="12"/>
        <v>0</v>
      </c>
      <c r="V25" s="3">
        <f t="shared" si="12"/>
        <v>0</v>
      </c>
      <c r="W25" s="3">
        <f t="shared" si="12"/>
        <v>0</v>
      </c>
      <c r="X25" s="3">
        <f t="shared" si="12"/>
        <v>0</v>
      </c>
      <c r="Y25" s="3">
        <f t="shared" si="12"/>
        <v>0</v>
      </c>
      <c r="Z25" s="3">
        <f t="shared" si="12"/>
        <v>0</v>
      </c>
      <c r="AA25" s="3">
        <f t="shared" si="12"/>
        <v>0</v>
      </c>
      <c r="AB25" s="3">
        <f t="shared" si="12"/>
        <v>0</v>
      </c>
      <c r="AC25" s="3">
        <f t="shared" si="12"/>
        <v>0</v>
      </c>
      <c r="AD25" s="3">
        <f t="shared" si="12"/>
        <v>0</v>
      </c>
      <c r="AE25" s="3">
        <f t="shared" si="12"/>
        <v>0</v>
      </c>
      <c r="AF25" s="3">
        <f t="shared" si="12"/>
        <v>0</v>
      </c>
      <c r="AG25" s="3">
        <f t="shared" si="12"/>
        <v>0</v>
      </c>
      <c r="AH25" s="3">
        <f t="shared" si="12"/>
        <v>0</v>
      </c>
      <c r="AI25" s="3">
        <f t="shared" si="12"/>
        <v>0</v>
      </c>
      <c r="AJ25" s="3">
        <f t="shared" si="12"/>
        <v>0</v>
      </c>
      <c r="AK25" s="3">
        <f t="shared" si="12"/>
        <v>0</v>
      </c>
      <c r="AL25" s="3">
        <f t="shared" si="12"/>
        <v>0</v>
      </c>
      <c r="AM25" s="3">
        <f t="shared" si="12"/>
        <v>0</v>
      </c>
      <c r="AN25" s="3">
        <f t="shared" si="12"/>
        <v>0</v>
      </c>
      <c r="AO25" s="3">
        <f t="shared" si="12"/>
        <v>0</v>
      </c>
      <c r="AP25" s="3">
        <f t="shared" si="12"/>
        <v>0</v>
      </c>
      <c r="AQ25" s="3">
        <f t="shared" si="12"/>
        <v>0</v>
      </c>
      <c r="AR25" s="3">
        <f t="shared" si="12"/>
        <v>0</v>
      </c>
      <c r="AS25" s="3">
        <f t="shared" si="12"/>
        <v>0</v>
      </c>
      <c r="AT25" s="3">
        <f t="shared" si="12"/>
        <v>0</v>
      </c>
      <c r="AU25" s="3">
        <f t="shared" si="12"/>
        <v>0</v>
      </c>
      <c r="AV25" s="3">
        <f t="shared" si="12"/>
        <v>0</v>
      </c>
      <c r="AW25" s="3">
        <f t="shared" si="12"/>
        <v>0</v>
      </c>
      <c r="AX25" s="3">
        <f t="shared" si="12"/>
        <v>0</v>
      </c>
      <c r="AY25" s="3">
        <f t="shared" si="12"/>
        <v>0</v>
      </c>
      <c r="AZ25" s="3">
        <f t="shared" si="12"/>
        <v>0</v>
      </c>
      <c r="BA25" s="3">
        <f t="shared" si="12"/>
        <v>0</v>
      </c>
      <c r="BB25" s="3">
        <f t="shared" si="12"/>
        <v>0</v>
      </c>
      <c r="BC25" s="3">
        <f t="shared" si="12"/>
        <v>0</v>
      </c>
      <c r="BD25" s="3">
        <f t="shared" si="12"/>
        <v>0</v>
      </c>
      <c r="BE25" s="3">
        <f t="shared" si="12"/>
        <v>0</v>
      </c>
      <c r="BF25" s="3">
        <f t="shared" si="12"/>
        <v>0</v>
      </c>
      <c r="BG25" s="3">
        <f t="shared" si="12"/>
        <v>0</v>
      </c>
      <c r="BH25" s="3">
        <f t="shared" si="12"/>
        <v>0</v>
      </c>
      <c r="BI25" s="3">
        <f t="shared" si="12"/>
        <v>0</v>
      </c>
      <c r="BJ25" s="3">
        <f t="shared" si="12"/>
        <v>0</v>
      </c>
      <c r="BK25" s="3">
        <f t="shared" si="12"/>
        <v>0</v>
      </c>
      <c r="BL25" s="3">
        <f t="shared" si="12"/>
        <v>0</v>
      </c>
      <c r="BM25" s="3">
        <f t="shared" si="12"/>
        <v>0</v>
      </c>
      <c r="BN25" s="3">
        <f t="shared" si="12"/>
        <v>0</v>
      </c>
      <c r="BO25" s="3">
        <f t="shared" si="12"/>
        <v>0</v>
      </c>
      <c r="BP25" s="3">
        <f t="shared" ref="BP25:CH25" si="13">IF(SUM($C$19:$N$19)=0,0,BO25+BP7)</f>
        <v>0</v>
      </c>
      <c r="BQ25" s="3">
        <f t="shared" si="13"/>
        <v>0</v>
      </c>
      <c r="BR25" s="3">
        <f t="shared" si="13"/>
        <v>0</v>
      </c>
      <c r="BS25" s="3">
        <f t="shared" si="13"/>
        <v>0</v>
      </c>
      <c r="BT25" s="3">
        <f t="shared" si="13"/>
        <v>0</v>
      </c>
      <c r="BU25" s="3">
        <f t="shared" si="13"/>
        <v>0</v>
      </c>
      <c r="BV25" s="3">
        <f t="shared" si="13"/>
        <v>0</v>
      </c>
      <c r="BW25" s="3">
        <f t="shared" si="13"/>
        <v>0</v>
      </c>
      <c r="BX25" s="3">
        <f t="shared" si="13"/>
        <v>0</v>
      </c>
      <c r="BY25" s="3">
        <f t="shared" si="13"/>
        <v>0</v>
      </c>
      <c r="BZ25" s="3">
        <f t="shared" si="13"/>
        <v>0</v>
      </c>
      <c r="CA25" s="3">
        <f t="shared" si="13"/>
        <v>0</v>
      </c>
      <c r="CB25" s="3">
        <f t="shared" si="13"/>
        <v>0</v>
      </c>
      <c r="CC25" s="3">
        <f t="shared" si="13"/>
        <v>0</v>
      </c>
      <c r="CD25" s="3">
        <f t="shared" si="13"/>
        <v>0</v>
      </c>
      <c r="CE25" s="3">
        <f t="shared" si="13"/>
        <v>0</v>
      </c>
      <c r="CF25" s="3">
        <f t="shared" si="13"/>
        <v>0</v>
      </c>
      <c r="CG25" s="3">
        <f t="shared" si="13"/>
        <v>0</v>
      </c>
      <c r="CH25" s="12">
        <f t="shared" si="13"/>
        <v>0</v>
      </c>
    </row>
    <row r="26" spans="1:86" x14ac:dyDescent="0.3">
      <c r="A26" s="563"/>
      <c r="B26" s="11" t="str">
        <f t="shared" si="7"/>
        <v>Cooling</v>
      </c>
      <c r="C26" s="3">
        <f t="shared" si="7"/>
        <v>0</v>
      </c>
      <c r="D26" s="3">
        <f t="shared" ref="D26:BO26" si="14">IF(SUM($C$19:$N$19)=0,0,C26+D8)</f>
        <v>0</v>
      </c>
      <c r="E26" s="3">
        <f t="shared" si="14"/>
        <v>0</v>
      </c>
      <c r="F26" s="3">
        <f t="shared" si="14"/>
        <v>0</v>
      </c>
      <c r="G26" s="3">
        <f t="shared" si="14"/>
        <v>0</v>
      </c>
      <c r="H26" s="3">
        <f t="shared" si="14"/>
        <v>0</v>
      </c>
      <c r="I26" s="3">
        <f t="shared" si="14"/>
        <v>0</v>
      </c>
      <c r="J26" s="3">
        <f t="shared" si="14"/>
        <v>0</v>
      </c>
      <c r="K26" s="3">
        <f t="shared" si="14"/>
        <v>0</v>
      </c>
      <c r="L26" s="3">
        <f t="shared" si="14"/>
        <v>0</v>
      </c>
      <c r="M26" s="3">
        <f t="shared" si="14"/>
        <v>0</v>
      </c>
      <c r="N26" s="3">
        <f t="shared" si="14"/>
        <v>0</v>
      </c>
      <c r="O26" s="3">
        <f t="shared" si="14"/>
        <v>0</v>
      </c>
      <c r="P26" s="3">
        <f t="shared" si="14"/>
        <v>0</v>
      </c>
      <c r="Q26" s="3">
        <f t="shared" si="14"/>
        <v>0</v>
      </c>
      <c r="R26" s="3">
        <f t="shared" si="14"/>
        <v>0</v>
      </c>
      <c r="S26" s="3">
        <f t="shared" si="14"/>
        <v>0</v>
      </c>
      <c r="T26" s="3">
        <f t="shared" si="14"/>
        <v>0</v>
      </c>
      <c r="U26" s="3">
        <f t="shared" si="14"/>
        <v>0</v>
      </c>
      <c r="V26" s="3">
        <f t="shared" si="14"/>
        <v>0</v>
      </c>
      <c r="W26" s="3">
        <f t="shared" si="14"/>
        <v>0</v>
      </c>
      <c r="X26" s="3">
        <f t="shared" si="14"/>
        <v>0</v>
      </c>
      <c r="Y26" s="3">
        <f t="shared" si="14"/>
        <v>0</v>
      </c>
      <c r="Z26" s="3">
        <f t="shared" si="14"/>
        <v>0</v>
      </c>
      <c r="AA26" s="3">
        <f t="shared" si="14"/>
        <v>0</v>
      </c>
      <c r="AB26" s="3">
        <f t="shared" si="14"/>
        <v>0</v>
      </c>
      <c r="AC26" s="3">
        <f t="shared" si="14"/>
        <v>0</v>
      </c>
      <c r="AD26" s="3">
        <f t="shared" si="14"/>
        <v>0</v>
      </c>
      <c r="AE26" s="3">
        <f t="shared" si="14"/>
        <v>0</v>
      </c>
      <c r="AF26" s="3">
        <f t="shared" si="14"/>
        <v>0</v>
      </c>
      <c r="AG26" s="3">
        <f t="shared" si="14"/>
        <v>0</v>
      </c>
      <c r="AH26" s="3">
        <f t="shared" si="14"/>
        <v>0</v>
      </c>
      <c r="AI26" s="3">
        <f t="shared" si="14"/>
        <v>0</v>
      </c>
      <c r="AJ26" s="3">
        <f t="shared" si="14"/>
        <v>0</v>
      </c>
      <c r="AK26" s="3">
        <f t="shared" si="14"/>
        <v>0</v>
      </c>
      <c r="AL26" s="3">
        <f t="shared" si="14"/>
        <v>0</v>
      </c>
      <c r="AM26" s="3">
        <f t="shared" si="14"/>
        <v>0</v>
      </c>
      <c r="AN26" s="3">
        <f t="shared" si="14"/>
        <v>0</v>
      </c>
      <c r="AO26" s="3">
        <f t="shared" si="14"/>
        <v>0</v>
      </c>
      <c r="AP26" s="3">
        <f t="shared" si="14"/>
        <v>0</v>
      </c>
      <c r="AQ26" s="3">
        <f t="shared" si="14"/>
        <v>0</v>
      </c>
      <c r="AR26" s="3">
        <f t="shared" si="14"/>
        <v>0</v>
      </c>
      <c r="AS26" s="3">
        <f t="shared" si="14"/>
        <v>0</v>
      </c>
      <c r="AT26" s="3">
        <f t="shared" si="14"/>
        <v>0</v>
      </c>
      <c r="AU26" s="3">
        <f t="shared" si="14"/>
        <v>0</v>
      </c>
      <c r="AV26" s="3">
        <f t="shared" si="14"/>
        <v>0</v>
      </c>
      <c r="AW26" s="3">
        <f t="shared" si="14"/>
        <v>0</v>
      </c>
      <c r="AX26" s="3">
        <f t="shared" si="14"/>
        <v>0</v>
      </c>
      <c r="AY26" s="3">
        <f t="shared" si="14"/>
        <v>0</v>
      </c>
      <c r="AZ26" s="3">
        <f t="shared" si="14"/>
        <v>0</v>
      </c>
      <c r="BA26" s="3">
        <f t="shared" si="14"/>
        <v>0</v>
      </c>
      <c r="BB26" s="3">
        <f t="shared" si="14"/>
        <v>0</v>
      </c>
      <c r="BC26" s="3">
        <f t="shared" si="14"/>
        <v>0</v>
      </c>
      <c r="BD26" s="3">
        <f t="shared" si="14"/>
        <v>0</v>
      </c>
      <c r="BE26" s="3">
        <f t="shared" si="14"/>
        <v>0</v>
      </c>
      <c r="BF26" s="3">
        <f t="shared" si="14"/>
        <v>0</v>
      </c>
      <c r="BG26" s="3">
        <f t="shared" si="14"/>
        <v>0</v>
      </c>
      <c r="BH26" s="3">
        <f t="shared" si="14"/>
        <v>0</v>
      </c>
      <c r="BI26" s="3">
        <f t="shared" si="14"/>
        <v>0</v>
      </c>
      <c r="BJ26" s="3">
        <f t="shared" si="14"/>
        <v>0</v>
      </c>
      <c r="BK26" s="3">
        <f t="shared" si="14"/>
        <v>0</v>
      </c>
      <c r="BL26" s="3">
        <f t="shared" si="14"/>
        <v>0</v>
      </c>
      <c r="BM26" s="3">
        <f t="shared" si="14"/>
        <v>0</v>
      </c>
      <c r="BN26" s="3">
        <f t="shared" si="14"/>
        <v>0</v>
      </c>
      <c r="BO26" s="3">
        <f t="shared" si="14"/>
        <v>0</v>
      </c>
      <c r="BP26" s="3">
        <f t="shared" ref="BP26:CH26" si="15">IF(SUM($C$19:$N$19)=0,0,BO26+BP8)</f>
        <v>0</v>
      </c>
      <c r="BQ26" s="3">
        <f t="shared" si="15"/>
        <v>0</v>
      </c>
      <c r="BR26" s="3">
        <f t="shared" si="15"/>
        <v>0</v>
      </c>
      <c r="BS26" s="3">
        <f t="shared" si="15"/>
        <v>0</v>
      </c>
      <c r="BT26" s="3">
        <f t="shared" si="15"/>
        <v>0</v>
      </c>
      <c r="BU26" s="3">
        <f t="shared" si="15"/>
        <v>0</v>
      </c>
      <c r="BV26" s="3">
        <f t="shared" si="15"/>
        <v>0</v>
      </c>
      <c r="BW26" s="3">
        <f t="shared" si="15"/>
        <v>0</v>
      </c>
      <c r="BX26" s="3">
        <f t="shared" si="15"/>
        <v>0</v>
      </c>
      <c r="BY26" s="3">
        <f t="shared" si="15"/>
        <v>0</v>
      </c>
      <c r="BZ26" s="3">
        <f t="shared" si="15"/>
        <v>0</v>
      </c>
      <c r="CA26" s="3">
        <f t="shared" si="15"/>
        <v>0</v>
      </c>
      <c r="CB26" s="3">
        <f t="shared" si="15"/>
        <v>0</v>
      </c>
      <c r="CC26" s="3">
        <f t="shared" si="15"/>
        <v>0</v>
      </c>
      <c r="CD26" s="3">
        <f t="shared" si="15"/>
        <v>0</v>
      </c>
      <c r="CE26" s="3">
        <f t="shared" si="15"/>
        <v>0</v>
      </c>
      <c r="CF26" s="3">
        <f t="shared" si="15"/>
        <v>0</v>
      </c>
      <c r="CG26" s="3">
        <f t="shared" si="15"/>
        <v>0</v>
      </c>
      <c r="CH26" s="12">
        <f t="shared" si="15"/>
        <v>0</v>
      </c>
    </row>
    <row r="27" spans="1:86" x14ac:dyDescent="0.3">
      <c r="A27" s="563"/>
      <c r="B27" s="13" t="str">
        <f t="shared" si="7"/>
        <v>Ext Lighting</v>
      </c>
      <c r="C27" s="3">
        <f t="shared" si="7"/>
        <v>0</v>
      </c>
      <c r="D27" s="3">
        <f t="shared" ref="D27:BO27" si="16">IF(SUM($C$19:$N$19)=0,0,C27+D9)</f>
        <v>0</v>
      </c>
      <c r="E27" s="3">
        <f t="shared" si="16"/>
        <v>0</v>
      </c>
      <c r="F27" s="3">
        <f t="shared" si="16"/>
        <v>0</v>
      </c>
      <c r="G27" s="3">
        <f t="shared" si="16"/>
        <v>0</v>
      </c>
      <c r="H27" s="3">
        <f t="shared" si="16"/>
        <v>0</v>
      </c>
      <c r="I27" s="3">
        <f t="shared" si="16"/>
        <v>0</v>
      </c>
      <c r="J27" s="3">
        <f t="shared" si="16"/>
        <v>0</v>
      </c>
      <c r="K27" s="3">
        <f t="shared" si="16"/>
        <v>0</v>
      </c>
      <c r="L27" s="3">
        <f t="shared" si="16"/>
        <v>0</v>
      </c>
      <c r="M27" s="3">
        <f t="shared" si="16"/>
        <v>0</v>
      </c>
      <c r="N27" s="3">
        <f t="shared" si="16"/>
        <v>0</v>
      </c>
      <c r="O27" s="3">
        <f t="shared" si="16"/>
        <v>0</v>
      </c>
      <c r="P27" s="3">
        <f t="shared" si="16"/>
        <v>0</v>
      </c>
      <c r="Q27" s="3">
        <f t="shared" si="16"/>
        <v>0</v>
      </c>
      <c r="R27" s="3">
        <f t="shared" si="16"/>
        <v>0</v>
      </c>
      <c r="S27" s="3">
        <f t="shared" si="16"/>
        <v>0</v>
      </c>
      <c r="T27" s="3">
        <f t="shared" si="16"/>
        <v>0</v>
      </c>
      <c r="U27" s="3">
        <f t="shared" si="16"/>
        <v>0</v>
      </c>
      <c r="V27" s="3">
        <f t="shared" si="16"/>
        <v>0</v>
      </c>
      <c r="W27" s="3">
        <f t="shared" si="16"/>
        <v>0</v>
      </c>
      <c r="X27" s="3">
        <f t="shared" si="16"/>
        <v>0</v>
      </c>
      <c r="Y27" s="3">
        <f t="shared" si="16"/>
        <v>0</v>
      </c>
      <c r="Z27" s="3">
        <f t="shared" si="16"/>
        <v>0</v>
      </c>
      <c r="AA27" s="3">
        <f t="shared" si="16"/>
        <v>0</v>
      </c>
      <c r="AB27" s="3">
        <f t="shared" si="16"/>
        <v>0</v>
      </c>
      <c r="AC27" s="3">
        <f t="shared" si="16"/>
        <v>0</v>
      </c>
      <c r="AD27" s="3">
        <f t="shared" si="16"/>
        <v>0</v>
      </c>
      <c r="AE27" s="3">
        <f t="shared" si="16"/>
        <v>0</v>
      </c>
      <c r="AF27" s="3">
        <f t="shared" si="16"/>
        <v>0</v>
      </c>
      <c r="AG27" s="3">
        <f t="shared" si="16"/>
        <v>0</v>
      </c>
      <c r="AH27" s="3">
        <f t="shared" si="16"/>
        <v>0</v>
      </c>
      <c r="AI27" s="3">
        <f t="shared" si="16"/>
        <v>0</v>
      </c>
      <c r="AJ27" s="3">
        <f t="shared" si="16"/>
        <v>0</v>
      </c>
      <c r="AK27" s="3">
        <f t="shared" si="16"/>
        <v>0</v>
      </c>
      <c r="AL27" s="3">
        <f t="shared" si="16"/>
        <v>0</v>
      </c>
      <c r="AM27" s="3">
        <f t="shared" si="16"/>
        <v>0</v>
      </c>
      <c r="AN27" s="3">
        <f t="shared" si="16"/>
        <v>0</v>
      </c>
      <c r="AO27" s="3">
        <f t="shared" si="16"/>
        <v>0</v>
      </c>
      <c r="AP27" s="3">
        <f t="shared" si="16"/>
        <v>0</v>
      </c>
      <c r="AQ27" s="3">
        <f t="shared" si="16"/>
        <v>0</v>
      </c>
      <c r="AR27" s="3">
        <f t="shared" si="16"/>
        <v>0</v>
      </c>
      <c r="AS27" s="3">
        <f t="shared" si="16"/>
        <v>0</v>
      </c>
      <c r="AT27" s="3">
        <f t="shared" si="16"/>
        <v>0</v>
      </c>
      <c r="AU27" s="3">
        <f t="shared" si="16"/>
        <v>0</v>
      </c>
      <c r="AV27" s="3">
        <f t="shared" si="16"/>
        <v>0</v>
      </c>
      <c r="AW27" s="3">
        <f t="shared" si="16"/>
        <v>0</v>
      </c>
      <c r="AX27" s="3">
        <f t="shared" si="16"/>
        <v>0</v>
      </c>
      <c r="AY27" s="3">
        <f t="shared" si="16"/>
        <v>0</v>
      </c>
      <c r="AZ27" s="3">
        <f t="shared" si="16"/>
        <v>0</v>
      </c>
      <c r="BA27" s="3">
        <f t="shared" si="16"/>
        <v>0</v>
      </c>
      <c r="BB27" s="3">
        <f t="shared" si="16"/>
        <v>0</v>
      </c>
      <c r="BC27" s="3">
        <f t="shared" si="16"/>
        <v>0</v>
      </c>
      <c r="BD27" s="3">
        <f t="shared" si="16"/>
        <v>0</v>
      </c>
      <c r="BE27" s="3">
        <f t="shared" si="16"/>
        <v>0</v>
      </c>
      <c r="BF27" s="3">
        <f t="shared" si="16"/>
        <v>0</v>
      </c>
      <c r="BG27" s="3">
        <f t="shared" si="16"/>
        <v>0</v>
      </c>
      <c r="BH27" s="3">
        <f t="shared" si="16"/>
        <v>0</v>
      </c>
      <c r="BI27" s="3">
        <f t="shared" si="16"/>
        <v>0</v>
      </c>
      <c r="BJ27" s="3">
        <f t="shared" si="16"/>
        <v>0</v>
      </c>
      <c r="BK27" s="3">
        <f t="shared" si="16"/>
        <v>0</v>
      </c>
      <c r="BL27" s="3">
        <f t="shared" si="16"/>
        <v>0</v>
      </c>
      <c r="BM27" s="3">
        <f t="shared" si="16"/>
        <v>0</v>
      </c>
      <c r="BN27" s="3">
        <f t="shared" si="16"/>
        <v>0</v>
      </c>
      <c r="BO27" s="3">
        <f t="shared" si="16"/>
        <v>0</v>
      </c>
      <c r="BP27" s="3">
        <f t="shared" ref="BP27:CH27" si="17">IF(SUM($C$19:$N$19)=0,0,BO27+BP9)</f>
        <v>0</v>
      </c>
      <c r="BQ27" s="3">
        <f t="shared" si="17"/>
        <v>0</v>
      </c>
      <c r="BR27" s="3">
        <f t="shared" si="17"/>
        <v>0</v>
      </c>
      <c r="BS27" s="3">
        <f t="shared" si="17"/>
        <v>0</v>
      </c>
      <c r="BT27" s="3">
        <f t="shared" si="17"/>
        <v>0</v>
      </c>
      <c r="BU27" s="3">
        <f t="shared" si="17"/>
        <v>0</v>
      </c>
      <c r="BV27" s="3">
        <f t="shared" si="17"/>
        <v>0</v>
      </c>
      <c r="BW27" s="3">
        <f t="shared" si="17"/>
        <v>0</v>
      </c>
      <c r="BX27" s="3">
        <f t="shared" si="17"/>
        <v>0</v>
      </c>
      <c r="BY27" s="3">
        <f t="shared" si="17"/>
        <v>0</v>
      </c>
      <c r="BZ27" s="3">
        <f t="shared" si="17"/>
        <v>0</v>
      </c>
      <c r="CA27" s="3">
        <f t="shared" si="17"/>
        <v>0</v>
      </c>
      <c r="CB27" s="3">
        <f t="shared" si="17"/>
        <v>0</v>
      </c>
      <c r="CC27" s="3">
        <f t="shared" si="17"/>
        <v>0</v>
      </c>
      <c r="CD27" s="3">
        <f t="shared" si="17"/>
        <v>0</v>
      </c>
      <c r="CE27" s="3">
        <f t="shared" si="17"/>
        <v>0</v>
      </c>
      <c r="CF27" s="3">
        <f t="shared" si="17"/>
        <v>0</v>
      </c>
      <c r="CG27" s="3">
        <f t="shared" si="17"/>
        <v>0</v>
      </c>
      <c r="CH27" s="12">
        <f t="shared" si="17"/>
        <v>0</v>
      </c>
    </row>
    <row r="28" spans="1:86" x14ac:dyDescent="0.3">
      <c r="A28" s="563"/>
      <c r="B28" s="11" t="str">
        <f t="shared" si="7"/>
        <v>Heating</v>
      </c>
      <c r="C28" s="3">
        <f t="shared" si="7"/>
        <v>0</v>
      </c>
      <c r="D28" s="3">
        <f t="shared" ref="D28:BO28" si="18">IF(SUM($C$19:$N$19)=0,0,C28+D10)</f>
        <v>0</v>
      </c>
      <c r="E28" s="3">
        <f t="shared" si="18"/>
        <v>0</v>
      </c>
      <c r="F28" s="3">
        <f t="shared" si="18"/>
        <v>0</v>
      </c>
      <c r="G28" s="3">
        <f t="shared" si="18"/>
        <v>0</v>
      </c>
      <c r="H28" s="3">
        <f t="shared" si="18"/>
        <v>0</v>
      </c>
      <c r="I28" s="3">
        <f t="shared" si="18"/>
        <v>0</v>
      </c>
      <c r="J28" s="3">
        <f t="shared" si="18"/>
        <v>0</v>
      </c>
      <c r="K28" s="3">
        <f t="shared" si="18"/>
        <v>0</v>
      </c>
      <c r="L28" s="3">
        <f t="shared" si="18"/>
        <v>0</v>
      </c>
      <c r="M28" s="3">
        <f t="shared" si="18"/>
        <v>0</v>
      </c>
      <c r="N28" s="3">
        <f t="shared" si="18"/>
        <v>0</v>
      </c>
      <c r="O28" s="3">
        <f t="shared" si="18"/>
        <v>0</v>
      </c>
      <c r="P28" s="3">
        <f t="shared" si="18"/>
        <v>0</v>
      </c>
      <c r="Q28" s="3">
        <f t="shared" si="18"/>
        <v>0</v>
      </c>
      <c r="R28" s="3">
        <f t="shared" si="18"/>
        <v>0</v>
      </c>
      <c r="S28" s="3">
        <f t="shared" si="18"/>
        <v>0</v>
      </c>
      <c r="T28" s="3">
        <f t="shared" si="18"/>
        <v>0</v>
      </c>
      <c r="U28" s="3">
        <f t="shared" si="18"/>
        <v>0</v>
      </c>
      <c r="V28" s="3">
        <f t="shared" si="18"/>
        <v>0</v>
      </c>
      <c r="W28" s="3">
        <f t="shared" si="18"/>
        <v>0</v>
      </c>
      <c r="X28" s="3">
        <f t="shared" si="18"/>
        <v>0</v>
      </c>
      <c r="Y28" s="3">
        <f t="shared" si="18"/>
        <v>0</v>
      </c>
      <c r="Z28" s="3">
        <f t="shared" si="18"/>
        <v>0</v>
      </c>
      <c r="AA28" s="3">
        <f t="shared" si="18"/>
        <v>0</v>
      </c>
      <c r="AB28" s="3">
        <f t="shared" si="18"/>
        <v>0</v>
      </c>
      <c r="AC28" s="3">
        <f t="shared" si="18"/>
        <v>0</v>
      </c>
      <c r="AD28" s="3">
        <f t="shared" si="18"/>
        <v>0</v>
      </c>
      <c r="AE28" s="3">
        <f t="shared" si="18"/>
        <v>0</v>
      </c>
      <c r="AF28" s="3">
        <f t="shared" si="18"/>
        <v>0</v>
      </c>
      <c r="AG28" s="3">
        <f t="shared" si="18"/>
        <v>0</v>
      </c>
      <c r="AH28" s="3">
        <f t="shared" si="18"/>
        <v>0</v>
      </c>
      <c r="AI28" s="3">
        <f t="shared" si="18"/>
        <v>0</v>
      </c>
      <c r="AJ28" s="3">
        <f t="shared" si="18"/>
        <v>0</v>
      </c>
      <c r="AK28" s="3">
        <f t="shared" si="18"/>
        <v>0</v>
      </c>
      <c r="AL28" s="3">
        <f t="shared" si="18"/>
        <v>0</v>
      </c>
      <c r="AM28" s="3">
        <f t="shared" si="18"/>
        <v>0</v>
      </c>
      <c r="AN28" s="3">
        <f t="shared" si="18"/>
        <v>0</v>
      </c>
      <c r="AO28" s="3">
        <f t="shared" si="18"/>
        <v>0</v>
      </c>
      <c r="AP28" s="3">
        <f t="shared" si="18"/>
        <v>0</v>
      </c>
      <c r="AQ28" s="3">
        <f t="shared" si="18"/>
        <v>0</v>
      </c>
      <c r="AR28" s="3">
        <f t="shared" si="18"/>
        <v>0</v>
      </c>
      <c r="AS28" s="3">
        <f t="shared" si="18"/>
        <v>0</v>
      </c>
      <c r="AT28" s="3">
        <f t="shared" si="18"/>
        <v>0</v>
      </c>
      <c r="AU28" s="3">
        <f t="shared" si="18"/>
        <v>0</v>
      </c>
      <c r="AV28" s="3">
        <f t="shared" si="18"/>
        <v>0</v>
      </c>
      <c r="AW28" s="3">
        <f t="shared" si="18"/>
        <v>0</v>
      </c>
      <c r="AX28" s="3">
        <f t="shared" si="18"/>
        <v>0</v>
      </c>
      <c r="AY28" s="3">
        <f t="shared" si="18"/>
        <v>0</v>
      </c>
      <c r="AZ28" s="3">
        <f t="shared" si="18"/>
        <v>0</v>
      </c>
      <c r="BA28" s="3">
        <f t="shared" si="18"/>
        <v>0</v>
      </c>
      <c r="BB28" s="3">
        <f t="shared" si="18"/>
        <v>0</v>
      </c>
      <c r="BC28" s="3">
        <f t="shared" si="18"/>
        <v>0</v>
      </c>
      <c r="BD28" s="3">
        <f t="shared" si="18"/>
        <v>0</v>
      </c>
      <c r="BE28" s="3">
        <f t="shared" si="18"/>
        <v>0</v>
      </c>
      <c r="BF28" s="3">
        <f t="shared" si="18"/>
        <v>0</v>
      </c>
      <c r="BG28" s="3">
        <f t="shared" si="18"/>
        <v>0</v>
      </c>
      <c r="BH28" s="3">
        <f t="shared" si="18"/>
        <v>0</v>
      </c>
      <c r="BI28" s="3">
        <f t="shared" si="18"/>
        <v>0</v>
      </c>
      <c r="BJ28" s="3">
        <f t="shared" si="18"/>
        <v>0</v>
      </c>
      <c r="BK28" s="3">
        <f t="shared" si="18"/>
        <v>0</v>
      </c>
      <c r="BL28" s="3">
        <f t="shared" si="18"/>
        <v>0</v>
      </c>
      <c r="BM28" s="3">
        <f t="shared" si="18"/>
        <v>0</v>
      </c>
      <c r="BN28" s="3">
        <f t="shared" si="18"/>
        <v>0</v>
      </c>
      <c r="BO28" s="3">
        <f t="shared" si="18"/>
        <v>0</v>
      </c>
      <c r="BP28" s="3">
        <f t="shared" ref="BP28:CH28" si="19">IF(SUM($C$19:$N$19)=0,0,BO28+BP10)</f>
        <v>0</v>
      </c>
      <c r="BQ28" s="3">
        <f t="shared" si="19"/>
        <v>0</v>
      </c>
      <c r="BR28" s="3">
        <f t="shared" si="19"/>
        <v>0</v>
      </c>
      <c r="BS28" s="3">
        <f t="shared" si="19"/>
        <v>0</v>
      </c>
      <c r="BT28" s="3">
        <f t="shared" si="19"/>
        <v>0</v>
      </c>
      <c r="BU28" s="3">
        <f t="shared" si="19"/>
        <v>0</v>
      </c>
      <c r="BV28" s="3">
        <f t="shared" si="19"/>
        <v>0</v>
      </c>
      <c r="BW28" s="3">
        <f t="shared" si="19"/>
        <v>0</v>
      </c>
      <c r="BX28" s="3">
        <f t="shared" si="19"/>
        <v>0</v>
      </c>
      <c r="BY28" s="3">
        <f t="shared" si="19"/>
        <v>0</v>
      </c>
      <c r="BZ28" s="3">
        <f t="shared" si="19"/>
        <v>0</v>
      </c>
      <c r="CA28" s="3">
        <f t="shared" si="19"/>
        <v>0</v>
      </c>
      <c r="CB28" s="3">
        <f t="shared" si="19"/>
        <v>0</v>
      </c>
      <c r="CC28" s="3">
        <f t="shared" si="19"/>
        <v>0</v>
      </c>
      <c r="CD28" s="3">
        <f t="shared" si="19"/>
        <v>0</v>
      </c>
      <c r="CE28" s="3">
        <f t="shared" si="19"/>
        <v>0</v>
      </c>
      <c r="CF28" s="3">
        <f t="shared" si="19"/>
        <v>0</v>
      </c>
      <c r="CG28" s="3">
        <f t="shared" si="19"/>
        <v>0</v>
      </c>
      <c r="CH28" s="12">
        <f t="shared" si="19"/>
        <v>0</v>
      </c>
    </row>
    <row r="29" spans="1:86" x14ac:dyDescent="0.3">
      <c r="A29" s="563"/>
      <c r="B29" s="11" t="str">
        <f t="shared" si="7"/>
        <v>HVAC</v>
      </c>
      <c r="C29" s="3">
        <f t="shared" si="7"/>
        <v>0</v>
      </c>
      <c r="D29" s="3">
        <f t="shared" ref="D29:BO29" si="20">IF(SUM($C$19:$N$19)=0,0,C29+D11)</f>
        <v>0</v>
      </c>
      <c r="E29" s="3">
        <f t="shared" si="20"/>
        <v>0</v>
      </c>
      <c r="F29" s="3">
        <f t="shared" si="20"/>
        <v>0</v>
      </c>
      <c r="G29" s="3">
        <f t="shared" si="20"/>
        <v>0</v>
      </c>
      <c r="H29" s="3">
        <f t="shared" si="20"/>
        <v>0</v>
      </c>
      <c r="I29" s="3">
        <f t="shared" si="20"/>
        <v>0</v>
      </c>
      <c r="J29" s="3">
        <f t="shared" si="20"/>
        <v>0</v>
      </c>
      <c r="K29" s="3">
        <f t="shared" si="20"/>
        <v>0</v>
      </c>
      <c r="L29" s="3">
        <f t="shared" si="20"/>
        <v>0</v>
      </c>
      <c r="M29" s="3">
        <f t="shared" si="20"/>
        <v>0</v>
      </c>
      <c r="N29" s="3">
        <f t="shared" si="20"/>
        <v>0</v>
      </c>
      <c r="O29" s="3">
        <f t="shared" si="20"/>
        <v>0</v>
      </c>
      <c r="P29" s="3">
        <f t="shared" si="20"/>
        <v>0</v>
      </c>
      <c r="Q29" s="3">
        <f t="shared" si="20"/>
        <v>0</v>
      </c>
      <c r="R29" s="3">
        <f t="shared" si="20"/>
        <v>0</v>
      </c>
      <c r="S29" s="3">
        <f t="shared" si="20"/>
        <v>0</v>
      </c>
      <c r="T29" s="3">
        <f t="shared" si="20"/>
        <v>0</v>
      </c>
      <c r="U29" s="3">
        <f t="shared" si="20"/>
        <v>0</v>
      </c>
      <c r="V29" s="3">
        <f t="shared" si="20"/>
        <v>0</v>
      </c>
      <c r="W29" s="3">
        <f t="shared" si="20"/>
        <v>0</v>
      </c>
      <c r="X29" s="3">
        <f t="shared" si="20"/>
        <v>0</v>
      </c>
      <c r="Y29" s="3">
        <f t="shared" si="20"/>
        <v>0</v>
      </c>
      <c r="Z29" s="3">
        <f t="shared" si="20"/>
        <v>0</v>
      </c>
      <c r="AA29" s="3">
        <f t="shared" si="20"/>
        <v>0</v>
      </c>
      <c r="AB29" s="3">
        <f t="shared" si="20"/>
        <v>0</v>
      </c>
      <c r="AC29" s="3">
        <f t="shared" si="20"/>
        <v>0</v>
      </c>
      <c r="AD29" s="3">
        <f t="shared" si="20"/>
        <v>0</v>
      </c>
      <c r="AE29" s="3">
        <f t="shared" si="20"/>
        <v>0</v>
      </c>
      <c r="AF29" s="3">
        <f t="shared" si="20"/>
        <v>0</v>
      </c>
      <c r="AG29" s="3">
        <f t="shared" si="20"/>
        <v>0</v>
      </c>
      <c r="AH29" s="3">
        <f t="shared" si="20"/>
        <v>0</v>
      </c>
      <c r="AI29" s="3">
        <f t="shared" si="20"/>
        <v>0</v>
      </c>
      <c r="AJ29" s="3">
        <f t="shared" si="20"/>
        <v>0</v>
      </c>
      <c r="AK29" s="3">
        <f t="shared" si="20"/>
        <v>0</v>
      </c>
      <c r="AL29" s="3">
        <f t="shared" si="20"/>
        <v>0</v>
      </c>
      <c r="AM29" s="3">
        <f t="shared" si="20"/>
        <v>0</v>
      </c>
      <c r="AN29" s="3">
        <f t="shared" si="20"/>
        <v>0</v>
      </c>
      <c r="AO29" s="3">
        <f t="shared" si="20"/>
        <v>0</v>
      </c>
      <c r="AP29" s="3">
        <f t="shared" si="20"/>
        <v>0</v>
      </c>
      <c r="AQ29" s="3">
        <f t="shared" si="20"/>
        <v>0</v>
      </c>
      <c r="AR29" s="3">
        <f t="shared" si="20"/>
        <v>0</v>
      </c>
      <c r="AS29" s="3">
        <f t="shared" si="20"/>
        <v>0</v>
      </c>
      <c r="AT29" s="3">
        <f t="shared" si="20"/>
        <v>0</v>
      </c>
      <c r="AU29" s="3">
        <f t="shared" si="20"/>
        <v>0</v>
      </c>
      <c r="AV29" s="3">
        <f t="shared" si="20"/>
        <v>0</v>
      </c>
      <c r="AW29" s="3">
        <f t="shared" si="20"/>
        <v>0</v>
      </c>
      <c r="AX29" s="3">
        <f t="shared" si="20"/>
        <v>0</v>
      </c>
      <c r="AY29" s="3">
        <f t="shared" si="20"/>
        <v>0</v>
      </c>
      <c r="AZ29" s="3">
        <f t="shared" si="20"/>
        <v>0</v>
      </c>
      <c r="BA29" s="3">
        <f t="shared" si="20"/>
        <v>0</v>
      </c>
      <c r="BB29" s="3">
        <f t="shared" si="20"/>
        <v>0</v>
      </c>
      <c r="BC29" s="3">
        <f t="shared" si="20"/>
        <v>0</v>
      </c>
      <c r="BD29" s="3">
        <f t="shared" si="20"/>
        <v>0</v>
      </c>
      <c r="BE29" s="3">
        <f t="shared" si="20"/>
        <v>0</v>
      </c>
      <c r="BF29" s="3">
        <f t="shared" si="20"/>
        <v>0</v>
      </c>
      <c r="BG29" s="3">
        <f t="shared" si="20"/>
        <v>0</v>
      </c>
      <c r="BH29" s="3">
        <f t="shared" si="20"/>
        <v>0</v>
      </c>
      <c r="BI29" s="3">
        <f t="shared" si="20"/>
        <v>0</v>
      </c>
      <c r="BJ29" s="3">
        <f t="shared" si="20"/>
        <v>0</v>
      </c>
      <c r="BK29" s="3">
        <f t="shared" si="20"/>
        <v>0</v>
      </c>
      <c r="BL29" s="3">
        <f t="shared" si="20"/>
        <v>0</v>
      </c>
      <c r="BM29" s="3">
        <f t="shared" si="20"/>
        <v>0</v>
      </c>
      <c r="BN29" s="3">
        <f t="shared" si="20"/>
        <v>0</v>
      </c>
      <c r="BO29" s="3">
        <f t="shared" si="20"/>
        <v>0</v>
      </c>
      <c r="BP29" s="3">
        <f t="shared" ref="BP29:CH29" si="21">IF(SUM($C$19:$N$19)=0,0,BO29+BP11)</f>
        <v>0</v>
      </c>
      <c r="BQ29" s="3">
        <f t="shared" si="21"/>
        <v>0</v>
      </c>
      <c r="BR29" s="3">
        <f t="shared" si="21"/>
        <v>0</v>
      </c>
      <c r="BS29" s="3">
        <f t="shared" si="21"/>
        <v>0</v>
      </c>
      <c r="BT29" s="3">
        <f t="shared" si="21"/>
        <v>0</v>
      </c>
      <c r="BU29" s="3">
        <f t="shared" si="21"/>
        <v>0</v>
      </c>
      <c r="BV29" s="3">
        <f t="shared" si="21"/>
        <v>0</v>
      </c>
      <c r="BW29" s="3">
        <f t="shared" si="21"/>
        <v>0</v>
      </c>
      <c r="BX29" s="3">
        <f t="shared" si="21"/>
        <v>0</v>
      </c>
      <c r="BY29" s="3">
        <f t="shared" si="21"/>
        <v>0</v>
      </c>
      <c r="BZ29" s="3">
        <f t="shared" si="21"/>
        <v>0</v>
      </c>
      <c r="CA29" s="3">
        <f t="shared" si="21"/>
        <v>0</v>
      </c>
      <c r="CB29" s="3">
        <f t="shared" si="21"/>
        <v>0</v>
      </c>
      <c r="CC29" s="3">
        <f t="shared" si="21"/>
        <v>0</v>
      </c>
      <c r="CD29" s="3">
        <f t="shared" si="21"/>
        <v>0</v>
      </c>
      <c r="CE29" s="3">
        <f t="shared" si="21"/>
        <v>0</v>
      </c>
      <c r="CF29" s="3">
        <f t="shared" si="21"/>
        <v>0</v>
      </c>
      <c r="CG29" s="3">
        <f t="shared" si="21"/>
        <v>0</v>
      </c>
      <c r="CH29" s="12">
        <f t="shared" si="21"/>
        <v>0</v>
      </c>
    </row>
    <row r="30" spans="1:86" x14ac:dyDescent="0.3">
      <c r="A30" s="563"/>
      <c r="B30" s="11" t="str">
        <f t="shared" si="7"/>
        <v>Lighting</v>
      </c>
      <c r="C30" s="3">
        <f t="shared" si="7"/>
        <v>0</v>
      </c>
      <c r="D30" s="3">
        <f t="shared" ref="D30:BO30" si="22">IF(SUM($C$19:$N$19)=0,0,C30+D12)</f>
        <v>0</v>
      </c>
      <c r="E30" s="3">
        <f t="shared" si="22"/>
        <v>0</v>
      </c>
      <c r="F30" s="3">
        <f t="shared" si="22"/>
        <v>0</v>
      </c>
      <c r="G30" s="3">
        <f t="shared" si="22"/>
        <v>0</v>
      </c>
      <c r="H30" s="3">
        <f t="shared" si="22"/>
        <v>0</v>
      </c>
      <c r="I30" s="3">
        <f t="shared" si="22"/>
        <v>0</v>
      </c>
      <c r="J30" s="3">
        <f t="shared" si="22"/>
        <v>0</v>
      </c>
      <c r="K30" s="3">
        <f t="shared" si="22"/>
        <v>0</v>
      </c>
      <c r="L30" s="3">
        <f t="shared" si="22"/>
        <v>0</v>
      </c>
      <c r="M30" s="3">
        <f t="shared" si="22"/>
        <v>0</v>
      </c>
      <c r="N30" s="3">
        <f t="shared" si="22"/>
        <v>0</v>
      </c>
      <c r="O30" s="3">
        <f t="shared" si="22"/>
        <v>0</v>
      </c>
      <c r="P30" s="3">
        <f t="shared" si="22"/>
        <v>0</v>
      </c>
      <c r="Q30" s="3">
        <f t="shared" si="22"/>
        <v>0</v>
      </c>
      <c r="R30" s="3">
        <f t="shared" si="22"/>
        <v>0</v>
      </c>
      <c r="S30" s="3">
        <f t="shared" si="22"/>
        <v>0</v>
      </c>
      <c r="T30" s="3">
        <f t="shared" si="22"/>
        <v>0</v>
      </c>
      <c r="U30" s="3">
        <f t="shared" si="22"/>
        <v>0</v>
      </c>
      <c r="V30" s="3">
        <f t="shared" si="22"/>
        <v>0</v>
      </c>
      <c r="W30" s="3">
        <f t="shared" si="22"/>
        <v>0</v>
      </c>
      <c r="X30" s="3">
        <f t="shared" si="22"/>
        <v>0</v>
      </c>
      <c r="Y30" s="3">
        <f t="shared" si="22"/>
        <v>0</v>
      </c>
      <c r="Z30" s="3">
        <f t="shared" si="22"/>
        <v>0</v>
      </c>
      <c r="AA30" s="3">
        <f t="shared" si="22"/>
        <v>0</v>
      </c>
      <c r="AB30" s="3">
        <f t="shared" si="22"/>
        <v>0</v>
      </c>
      <c r="AC30" s="3">
        <f t="shared" si="22"/>
        <v>0</v>
      </c>
      <c r="AD30" s="3">
        <f t="shared" si="22"/>
        <v>0</v>
      </c>
      <c r="AE30" s="3">
        <f t="shared" si="22"/>
        <v>0</v>
      </c>
      <c r="AF30" s="3">
        <f t="shared" si="22"/>
        <v>0</v>
      </c>
      <c r="AG30" s="3">
        <f t="shared" si="22"/>
        <v>0</v>
      </c>
      <c r="AH30" s="3">
        <f t="shared" si="22"/>
        <v>0</v>
      </c>
      <c r="AI30" s="3">
        <f t="shared" si="22"/>
        <v>0</v>
      </c>
      <c r="AJ30" s="3">
        <f t="shared" si="22"/>
        <v>0</v>
      </c>
      <c r="AK30" s="3">
        <f t="shared" si="22"/>
        <v>0</v>
      </c>
      <c r="AL30" s="3">
        <f t="shared" si="22"/>
        <v>0</v>
      </c>
      <c r="AM30" s="3">
        <f t="shared" si="22"/>
        <v>0</v>
      </c>
      <c r="AN30" s="3">
        <f t="shared" si="22"/>
        <v>0</v>
      </c>
      <c r="AO30" s="3">
        <f t="shared" si="22"/>
        <v>0</v>
      </c>
      <c r="AP30" s="3">
        <f t="shared" si="22"/>
        <v>0</v>
      </c>
      <c r="AQ30" s="3">
        <f t="shared" si="22"/>
        <v>0</v>
      </c>
      <c r="AR30" s="3">
        <f t="shared" si="22"/>
        <v>0</v>
      </c>
      <c r="AS30" s="3">
        <f t="shared" si="22"/>
        <v>0</v>
      </c>
      <c r="AT30" s="3">
        <f t="shared" si="22"/>
        <v>0</v>
      </c>
      <c r="AU30" s="3">
        <f t="shared" si="22"/>
        <v>0</v>
      </c>
      <c r="AV30" s="3">
        <f t="shared" si="22"/>
        <v>0</v>
      </c>
      <c r="AW30" s="3">
        <f t="shared" si="22"/>
        <v>0</v>
      </c>
      <c r="AX30" s="3">
        <f t="shared" si="22"/>
        <v>0</v>
      </c>
      <c r="AY30" s="3">
        <f t="shared" si="22"/>
        <v>0</v>
      </c>
      <c r="AZ30" s="3">
        <f t="shared" si="22"/>
        <v>0</v>
      </c>
      <c r="BA30" s="3">
        <f t="shared" si="22"/>
        <v>0</v>
      </c>
      <c r="BB30" s="3">
        <f t="shared" si="22"/>
        <v>0</v>
      </c>
      <c r="BC30" s="3">
        <f t="shared" si="22"/>
        <v>0</v>
      </c>
      <c r="BD30" s="3">
        <f t="shared" si="22"/>
        <v>0</v>
      </c>
      <c r="BE30" s="3">
        <f t="shared" si="22"/>
        <v>0</v>
      </c>
      <c r="BF30" s="3">
        <f t="shared" si="22"/>
        <v>0</v>
      </c>
      <c r="BG30" s="3">
        <f t="shared" si="22"/>
        <v>0</v>
      </c>
      <c r="BH30" s="3">
        <f t="shared" si="22"/>
        <v>0</v>
      </c>
      <c r="BI30" s="3">
        <f t="shared" si="22"/>
        <v>0</v>
      </c>
      <c r="BJ30" s="3">
        <f t="shared" si="22"/>
        <v>0</v>
      </c>
      <c r="BK30" s="3">
        <f t="shared" si="22"/>
        <v>0</v>
      </c>
      <c r="BL30" s="3">
        <f t="shared" si="22"/>
        <v>0</v>
      </c>
      <c r="BM30" s="3">
        <f t="shared" si="22"/>
        <v>0</v>
      </c>
      <c r="BN30" s="3">
        <f t="shared" si="22"/>
        <v>0</v>
      </c>
      <c r="BO30" s="3">
        <f t="shared" si="22"/>
        <v>0</v>
      </c>
      <c r="BP30" s="3">
        <f t="shared" ref="BP30:CH30" si="23">IF(SUM($C$19:$N$19)=0,0,BO30+BP12)</f>
        <v>0</v>
      </c>
      <c r="BQ30" s="3">
        <f t="shared" si="23"/>
        <v>0</v>
      </c>
      <c r="BR30" s="3">
        <f t="shared" si="23"/>
        <v>0</v>
      </c>
      <c r="BS30" s="3">
        <f t="shared" si="23"/>
        <v>0</v>
      </c>
      <c r="BT30" s="3">
        <f t="shared" si="23"/>
        <v>0</v>
      </c>
      <c r="BU30" s="3">
        <f t="shared" si="23"/>
        <v>0</v>
      </c>
      <c r="BV30" s="3">
        <f t="shared" si="23"/>
        <v>0</v>
      </c>
      <c r="BW30" s="3">
        <f t="shared" si="23"/>
        <v>0</v>
      </c>
      <c r="BX30" s="3">
        <f t="shared" si="23"/>
        <v>0</v>
      </c>
      <c r="BY30" s="3">
        <f t="shared" si="23"/>
        <v>0</v>
      </c>
      <c r="BZ30" s="3">
        <f t="shared" si="23"/>
        <v>0</v>
      </c>
      <c r="CA30" s="3">
        <f t="shared" si="23"/>
        <v>0</v>
      </c>
      <c r="CB30" s="3">
        <f t="shared" si="23"/>
        <v>0</v>
      </c>
      <c r="CC30" s="3">
        <f t="shared" si="23"/>
        <v>0</v>
      </c>
      <c r="CD30" s="3">
        <f t="shared" si="23"/>
        <v>0</v>
      </c>
      <c r="CE30" s="3">
        <f t="shared" si="23"/>
        <v>0</v>
      </c>
      <c r="CF30" s="3">
        <f t="shared" si="23"/>
        <v>0</v>
      </c>
      <c r="CG30" s="3">
        <f t="shared" si="23"/>
        <v>0</v>
      </c>
      <c r="CH30" s="12">
        <f t="shared" si="23"/>
        <v>0</v>
      </c>
    </row>
    <row r="31" spans="1:86" x14ac:dyDescent="0.3">
      <c r="A31" s="563"/>
      <c r="B31" s="11" t="str">
        <f t="shared" si="7"/>
        <v>Miscellaneous</v>
      </c>
      <c r="C31" s="3">
        <f t="shared" si="7"/>
        <v>0</v>
      </c>
      <c r="D31" s="3">
        <f t="shared" ref="D31:BO31" si="24">IF(SUM($C$19:$N$19)=0,0,C31+D13)</f>
        <v>0</v>
      </c>
      <c r="E31" s="3">
        <f t="shared" si="24"/>
        <v>0</v>
      </c>
      <c r="F31" s="3">
        <f t="shared" si="24"/>
        <v>0</v>
      </c>
      <c r="G31" s="3">
        <f t="shared" si="24"/>
        <v>0</v>
      </c>
      <c r="H31" s="3">
        <f t="shared" si="24"/>
        <v>0</v>
      </c>
      <c r="I31" s="3">
        <f t="shared" si="24"/>
        <v>0</v>
      </c>
      <c r="J31" s="3">
        <f t="shared" si="24"/>
        <v>0</v>
      </c>
      <c r="K31" s="3">
        <f t="shared" si="24"/>
        <v>0</v>
      </c>
      <c r="L31" s="3">
        <f t="shared" si="24"/>
        <v>0</v>
      </c>
      <c r="M31" s="3">
        <f t="shared" si="24"/>
        <v>0</v>
      </c>
      <c r="N31" s="3">
        <f t="shared" si="24"/>
        <v>0</v>
      </c>
      <c r="O31" s="3">
        <f t="shared" si="24"/>
        <v>0</v>
      </c>
      <c r="P31" s="3">
        <f t="shared" si="24"/>
        <v>0</v>
      </c>
      <c r="Q31" s="3">
        <f t="shared" si="24"/>
        <v>0</v>
      </c>
      <c r="R31" s="3">
        <f t="shared" si="24"/>
        <v>0</v>
      </c>
      <c r="S31" s="3">
        <f t="shared" si="24"/>
        <v>0</v>
      </c>
      <c r="T31" s="3">
        <f t="shared" si="24"/>
        <v>0</v>
      </c>
      <c r="U31" s="3">
        <f t="shared" si="24"/>
        <v>0</v>
      </c>
      <c r="V31" s="3">
        <f t="shared" si="24"/>
        <v>0</v>
      </c>
      <c r="W31" s="3">
        <f t="shared" si="24"/>
        <v>0</v>
      </c>
      <c r="X31" s="3">
        <f t="shared" si="24"/>
        <v>0</v>
      </c>
      <c r="Y31" s="3">
        <f t="shared" si="24"/>
        <v>0</v>
      </c>
      <c r="Z31" s="3">
        <f t="shared" si="24"/>
        <v>0</v>
      </c>
      <c r="AA31" s="3">
        <f t="shared" si="24"/>
        <v>0</v>
      </c>
      <c r="AB31" s="3">
        <f t="shared" si="24"/>
        <v>0</v>
      </c>
      <c r="AC31" s="3">
        <f t="shared" si="24"/>
        <v>0</v>
      </c>
      <c r="AD31" s="3">
        <f t="shared" si="24"/>
        <v>0</v>
      </c>
      <c r="AE31" s="3">
        <f t="shared" si="24"/>
        <v>0</v>
      </c>
      <c r="AF31" s="3">
        <f t="shared" si="24"/>
        <v>0</v>
      </c>
      <c r="AG31" s="3">
        <f t="shared" si="24"/>
        <v>0</v>
      </c>
      <c r="AH31" s="3">
        <f t="shared" si="24"/>
        <v>0</v>
      </c>
      <c r="AI31" s="3">
        <f t="shared" si="24"/>
        <v>0</v>
      </c>
      <c r="AJ31" s="3">
        <f t="shared" si="24"/>
        <v>0</v>
      </c>
      <c r="AK31" s="3">
        <f t="shared" si="24"/>
        <v>0</v>
      </c>
      <c r="AL31" s="3">
        <f t="shared" si="24"/>
        <v>0</v>
      </c>
      <c r="AM31" s="3">
        <f t="shared" si="24"/>
        <v>0</v>
      </c>
      <c r="AN31" s="3">
        <f t="shared" si="24"/>
        <v>0</v>
      </c>
      <c r="AO31" s="3">
        <f t="shared" si="24"/>
        <v>0</v>
      </c>
      <c r="AP31" s="3">
        <f t="shared" si="24"/>
        <v>0</v>
      </c>
      <c r="AQ31" s="3">
        <f t="shared" si="24"/>
        <v>0</v>
      </c>
      <c r="AR31" s="3">
        <f t="shared" si="24"/>
        <v>0</v>
      </c>
      <c r="AS31" s="3">
        <f t="shared" si="24"/>
        <v>0</v>
      </c>
      <c r="AT31" s="3">
        <f t="shared" si="24"/>
        <v>0</v>
      </c>
      <c r="AU31" s="3">
        <f t="shared" si="24"/>
        <v>0</v>
      </c>
      <c r="AV31" s="3">
        <f t="shared" si="24"/>
        <v>0</v>
      </c>
      <c r="AW31" s="3">
        <f t="shared" si="24"/>
        <v>0</v>
      </c>
      <c r="AX31" s="3">
        <f t="shared" si="24"/>
        <v>0</v>
      </c>
      <c r="AY31" s="3">
        <f t="shared" si="24"/>
        <v>0</v>
      </c>
      <c r="AZ31" s="3">
        <f t="shared" si="24"/>
        <v>0</v>
      </c>
      <c r="BA31" s="3">
        <f t="shared" si="24"/>
        <v>0</v>
      </c>
      <c r="BB31" s="3">
        <f t="shared" si="24"/>
        <v>0</v>
      </c>
      <c r="BC31" s="3">
        <f t="shared" si="24"/>
        <v>0</v>
      </c>
      <c r="BD31" s="3">
        <f t="shared" si="24"/>
        <v>0</v>
      </c>
      <c r="BE31" s="3">
        <f t="shared" si="24"/>
        <v>0</v>
      </c>
      <c r="BF31" s="3">
        <f t="shared" si="24"/>
        <v>0</v>
      </c>
      <c r="BG31" s="3">
        <f t="shared" si="24"/>
        <v>0</v>
      </c>
      <c r="BH31" s="3">
        <f t="shared" si="24"/>
        <v>0</v>
      </c>
      <c r="BI31" s="3">
        <f t="shared" si="24"/>
        <v>0</v>
      </c>
      <c r="BJ31" s="3">
        <f t="shared" si="24"/>
        <v>0</v>
      </c>
      <c r="BK31" s="3">
        <f t="shared" si="24"/>
        <v>0</v>
      </c>
      <c r="BL31" s="3">
        <f t="shared" si="24"/>
        <v>0</v>
      </c>
      <c r="BM31" s="3">
        <f t="shared" si="24"/>
        <v>0</v>
      </c>
      <c r="BN31" s="3">
        <f t="shared" si="24"/>
        <v>0</v>
      </c>
      <c r="BO31" s="3">
        <f t="shared" si="24"/>
        <v>0</v>
      </c>
      <c r="BP31" s="3">
        <f t="shared" ref="BP31:CH31" si="25">IF(SUM($C$19:$N$19)=0,0,BO31+BP13)</f>
        <v>0</v>
      </c>
      <c r="BQ31" s="3">
        <f t="shared" si="25"/>
        <v>0</v>
      </c>
      <c r="BR31" s="3">
        <f t="shared" si="25"/>
        <v>0</v>
      </c>
      <c r="BS31" s="3">
        <f t="shared" si="25"/>
        <v>0</v>
      </c>
      <c r="BT31" s="3">
        <f t="shared" si="25"/>
        <v>0</v>
      </c>
      <c r="BU31" s="3">
        <f t="shared" si="25"/>
        <v>0</v>
      </c>
      <c r="BV31" s="3">
        <f t="shared" si="25"/>
        <v>0</v>
      </c>
      <c r="BW31" s="3">
        <f t="shared" si="25"/>
        <v>0</v>
      </c>
      <c r="BX31" s="3">
        <f t="shared" si="25"/>
        <v>0</v>
      </c>
      <c r="BY31" s="3">
        <f t="shared" si="25"/>
        <v>0</v>
      </c>
      <c r="BZ31" s="3">
        <f t="shared" si="25"/>
        <v>0</v>
      </c>
      <c r="CA31" s="3">
        <f t="shared" si="25"/>
        <v>0</v>
      </c>
      <c r="CB31" s="3">
        <f t="shared" si="25"/>
        <v>0</v>
      </c>
      <c r="CC31" s="3">
        <f t="shared" si="25"/>
        <v>0</v>
      </c>
      <c r="CD31" s="3">
        <f t="shared" si="25"/>
        <v>0</v>
      </c>
      <c r="CE31" s="3">
        <f t="shared" si="25"/>
        <v>0</v>
      </c>
      <c r="CF31" s="3">
        <f t="shared" si="25"/>
        <v>0</v>
      </c>
      <c r="CG31" s="3">
        <f t="shared" si="25"/>
        <v>0</v>
      </c>
      <c r="CH31" s="12">
        <f t="shared" si="25"/>
        <v>0</v>
      </c>
    </row>
    <row r="32" spans="1:86" ht="15" customHeight="1" x14ac:dyDescent="0.3">
      <c r="A32" s="563"/>
      <c r="B32" s="11" t="str">
        <f t="shared" si="7"/>
        <v>Motors</v>
      </c>
      <c r="C32" s="3">
        <f t="shared" si="7"/>
        <v>0</v>
      </c>
      <c r="D32" s="3">
        <f t="shared" ref="D32:BO32" si="26">IF(SUM($C$19:$N$19)=0,0,C32+D14)</f>
        <v>0</v>
      </c>
      <c r="E32" s="3">
        <f t="shared" si="26"/>
        <v>0</v>
      </c>
      <c r="F32" s="3">
        <f t="shared" si="26"/>
        <v>0</v>
      </c>
      <c r="G32" s="3">
        <f t="shared" si="26"/>
        <v>0</v>
      </c>
      <c r="H32" s="3">
        <f t="shared" si="26"/>
        <v>0</v>
      </c>
      <c r="I32" s="3">
        <f t="shared" si="26"/>
        <v>0</v>
      </c>
      <c r="J32" s="3">
        <f t="shared" si="26"/>
        <v>0</v>
      </c>
      <c r="K32" s="3">
        <f t="shared" si="26"/>
        <v>0</v>
      </c>
      <c r="L32" s="3">
        <f t="shared" si="26"/>
        <v>0</v>
      </c>
      <c r="M32" s="3">
        <f t="shared" si="26"/>
        <v>0</v>
      </c>
      <c r="N32" s="3">
        <f t="shared" si="26"/>
        <v>0</v>
      </c>
      <c r="O32" s="3">
        <f t="shared" si="26"/>
        <v>0</v>
      </c>
      <c r="P32" s="3">
        <f t="shared" si="26"/>
        <v>0</v>
      </c>
      <c r="Q32" s="3">
        <f t="shared" si="26"/>
        <v>0</v>
      </c>
      <c r="R32" s="3">
        <f t="shared" si="26"/>
        <v>0</v>
      </c>
      <c r="S32" s="3">
        <f t="shared" si="26"/>
        <v>0</v>
      </c>
      <c r="T32" s="3">
        <f t="shared" si="26"/>
        <v>0</v>
      </c>
      <c r="U32" s="3">
        <f t="shared" si="26"/>
        <v>0</v>
      </c>
      <c r="V32" s="3">
        <f t="shared" si="26"/>
        <v>0</v>
      </c>
      <c r="W32" s="3">
        <f t="shared" si="26"/>
        <v>0</v>
      </c>
      <c r="X32" s="3">
        <f t="shared" si="26"/>
        <v>0</v>
      </c>
      <c r="Y32" s="3">
        <f t="shared" si="26"/>
        <v>0</v>
      </c>
      <c r="Z32" s="3">
        <f t="shared" si="26"/>
        <v>0</v>
      </c>
      <c r="AA32" s="3">
        <f t="shared" si="26"/>
        <v>0</v>
      </c>
      <c r="AB32" s="3">
        <f t="shared" si="26"/>
        <v>0</v>
      </c>
      <c r="AC32" s="3">
        <f t="shared" si="26"/>
        <v>0</v>
      </c>
      <c r="AD32" s="3">
        <f t="shared" si="26"/>
        <v>0</v>
      </c>
      <c r="AE32" s="3">
        <f t="shared" si="26"/>
        <v>0</v>
      </c>
      <c r="AF32" s="3">
        <f t="shared" si="26"/>
        <v>0</v>
      </c>
      <c r="AG32" s="3">
        <f t="shared" si="26"/>
        <v>0</v>
      </c>
      <c r="AH32" s="3">
        <f t="shared" si="26"/>
        <v>0</v>
      </c>
      <c r="AI32" s="3">
        <f t="shared" si="26"/>
        <v>0</v>
      </c>
      <c r="AJ32" s="3">
        <f t="shared" si="26"/>
        <v>0</v>
      </c>
      <c r="AK32" s="3">
        <f t="shared" si="26"/>
        <v>0</v>
      </c>
      <c r="AL32" s="3">
        <f t="shared" si="26"/>
        <v>0</v>
      </c>
      <c r="AM32" s="3">
        <f t="shared" si="26"/>
        <v>0</v>
      </c>
      <c r="AN32" s="3">
        <f t="shared" si="26"/>
        <v>0</v>
      </c>
      <c r="AO32" s="3">
        <f t="shared" si="26"/>
        <v>0</v>
      </c>
      <c r="AP32" s="3">
        <f t="shared" si="26"/>
        <v>0</v>
      </c>
      <c r="AQ32" s="3">
        <f t="shared" si="26"/>
        <v>0</v>
      </c>
      <c r="AR32" s="3">
        <f t="shared" si="26"/>
        <v>0</v>
      </c>
      <c r="AS32" s="3">
        <f t="shared" si="26"/>
        <v>0</v>
      </c>
      <c r="AT32" s="3">
        <f t="shared" si="26"/>
        <v>0</v>
      </c>
      <c r="AU32" s="3">
        <f t="shared" si="26"/>
        <v>0</v>
      </c>
      <c r="AV32" s="3">
        <f t="shared" si="26"/>
        <v>0</v>
      </c>
      <c r="AW32" s="3">
        <f t="shared" si="26"/>
        <v>0</v>
      </c>
      <c r="AX32" s="3">
        <f t="shared" si="26"/>
        <v>0</v>
      </c>
      <c r="AY32" s="3">
        <f t="shared" si="26"/>
        <v>0</v>
      </c>
      <c r="AZ32" s="3">
        <f t="shared" si="26"/>
        <v>0</v>
      </c>
      <c r="BA32" s="3">
        <f t="shared" si="26"/>
        <v>0</v>
      </c>
      <c r="BB32" s="3">
        <f t="shared" si="26"/>
        <v>0</v>
      </c>
      <c r="BC32" s="3">
        <f t="shared" si="26"/>
        <v>0</v>
      </c>
      <c r="BD32" s="3">
        <f t="shared" si="26"/>
        <v>0</v>
      </c>
      <c r="BE32" s="3">
        <f t="shared" si="26"/>
        <v>0</v>
      </c>
      <c r="BF32" s="3">
        <f t="shared" si="26"/>
        <v>0</v>
      </c>
      <c r="BG32" s="3">
        <f t="shared" si="26"/>
        <v>0</v>
      </c>
      <c r="BH32" s="3">
        <f t="shared" si="26"/>
        <v>0</v>
      </c>
      <c r="BI32" s="3">
        <f t="shared" si="26"/>
        <v>0</v>
      </c>
      <c r="BJ32" s="3">
        <f t="shared" si="26"/>
        <v>0</v>
      </c>
      <c r="BK32" s="3">
        <f t="shared" si="26"/>
        <v>0</v>
      </c>
      <c r="BL32" s="3">
        <f t="shared" si="26"/>
        <v>0</v>
      </c>
      <c r="BM32" s="3">
        <f t="shared" si="26"/>
        <v>0</v>
      </c>
      <c r="BN32" s="3">
        <f t="shared" si="26"/>
        <v>0</v>
      </c>
      <c r="BO32" s="3">
        <f t="shared" si="26"/>
        <v>0</v>
      </c>
      <c r="BP32" s="3">
        <f t="shared" ref="BP32:CH32" si="27">IF(SUM($C$19:$N$19)=0,0,BO32+BP14)</f>
        <v>0</v>
      </c>
      <c r="BQ32" s="3">
        <f t="shared" si="27"/>
        <v>0</v>
      </c>
      <c r="BR32" s="3">
        <f t="shared" si="27"/>
        <v>0</v>
      </c>
      <c r="BS32" s="3">
        <f t="shared" si="27"/>
        <v>0</v>
      </c>
      <c r="BT32" s="3">
        <f t="shared" si="27"/>
        <v>0</v>
      </c>
      <c r="BU32" s="3">
        <f t="shared" si="27"/>
        <v>0</v>
      </c>
      <c r="BV32" s="3">
        <f t="shared" si="27"/>
        <v>0</v>
      </c>
      <c r="BW32" s="3">
        <f t="shared" si="27"/>
        <v>0</v>
      </c>
      <c r="BX32" s="3">
        <f t="shared" si="27"/>
        <v>0</v>
      </c>
      <c r="BY32" s="3">
        <f t="shared" si="27"/>
        <v>0</v>
      </c>
      <c r="BZ32" s="3">
        <f t="shared" si="27"/>
        <v>0</v>
      </c>
      <c r="CA32" s="3">
        <f t="shared" si="27"/>
        <v>0</v>
      </c>
      <c r="CB32" s="3">
        <f t="shared" si="27"/>
        <v>0</v>
      </c>
      <c r="CC32" s="3">
        <f t="shared" si="27"/>
        <v>0</v>
      </c>
      <c r="CD32" s="3">
        <f t="shared" si="27"/>
        <v>0</v>
      </c>
      <c r="CE32" s="3">
        <f t="shared" si="27"/>
        <v>0</v>
      </c>
      <c r="CF32" s="3">
        <f t="shared" si="27"/>
        <v>0</v>
      </c>
      <c r="CG32" s="3">
        <f t="shared" si="27"/>
        <v>0</v>
      </c>
      <c r="CH32" s="12">
        <f t="shared" si="27"/>
        <v>0</v>
      </c>
    </row>
    <row r="33" spans="1:86" x14ac:dyDescent="0.3">
      <c r="A33" s="563"/>
      <c r="B33" s="11" t="str">
        <f t="shared" si="7"/>
        <v>Process</v>
      </c>
      <c r="C33" s="3">
        <f t="shared" si="7"/>
        <v>0</v>
      </c>
      <c r="D33" s="3">
        <f t="shared" ref="D33:BO33" si="28">IF(SUM($C$19:$N$19)=0,0,C33+D15)</f>
        <v>0</v>
      </c>
      <c r="E33" s="3">
        <f t="shared" si="28"/>
        <v>0</v>
      </c>
      <c r="F33" s="3">
        <f t="shared" si="28"/>
        <v>0</v>
      </c>
      <c r="G33" s="3">
        <f t="shared" si="28"/>
        <v>0</v>
      </c>
      <c r="H33" s="3">
        <f t="shared" si="28"/>
        <v>0</v>
      </c>
      <c r="I33" s="3">
        <f t="shared" si="28"/>
        <v>0</v>
      </c>
      <c r="J33" s="3">
        <f t="shared" si="28"/>
        <v>0</v>
      </c>
      <c r="K33" s="3">
        <f t="shared" si="28"/>
        <v>0</v>
      </c>
      <c r="L33" s="3">
        <f t="shared" si="28"/>
        <v>0</v>
      </c>
      <c r="M33" s="3">
        <f t="shared" si="28"/>
        <v>0</v>
      </c>
      <c r="N33" s="3">
        <f t="shared" si="28"/>
        <v>0</v>
      </c>
      <c r="O33" s="3">
        <f t="shared" si="28"/>
        <v>0</v>
      </c>
      <c r="P33" s="3">
        <f t="shared" si="28"/>
        <v>0</v>
      </c>
      <c r="Q33" s="3">
        <f t="shared" si="28"/>
        <v>0</v>
      </c>
      <c r="R33" s="3">
        <f t="shared" si="28"/>
        <v>0</v>
      </c>
      <c r="S33" s="3">
        <f t="shared" si="28"/>
        <v>0</v>
      </c>
      <c r="T33" s="3">
        <f t="shared" si="28"/>
        <v>0</v>
      </c>
      <c r="U33" s="3">
        <f t="shared" si="28"/>
        <v>0</v>
      </c>
      <c r="V33" s="3">
        <f t="shared" si="28"/>
        <v>0</v>
      </c>
      <c r="W33" s="3">
        <f t="shared" si="28"/>
        <v>0</v>
      </c>
      <c r="X33" s="3">
        <f t="shared" si="28"/>
        <v>0</v>
      </c>
      <c r="Y33" s="3">
        <f t="shared" si="28"/>
        <v>0</v>
      </c>
      <c r="Z33" s="3">
        <f t="shared" si="28"/>
        <v>0</v>
      </c>
      <c r="AA33" s="3">
        <f t="shared" si="28"/>
        <v>0</v>
      </c>
      <c r="AB33" s="3">
        <f t="shared" si="28"/>
        <v>0</v>
      </c>
      <c r="AC33" s="3">
        <f t="shared" si="28"/>
        <v>0</v>
      </c>
      <c r="AD33" s="3">
        <f t="shared" si="28"/>
        <v>0</v>
      </c>
      <c r="AE33" s="3">
        <f t="shared" si="28"/>
        <v>0</v>
      </c>
      <c r="AF33" s="3">
        <f t="shared" si="28"/>
        <v>0</v>
      </c>
      <c r="AG33" s="3">
        <f t="shared" si="28"/>
        <v>0</v>
      </c>
      <c r="AH33" s="3">
        <f t="shared" si="28"/>
        <v>0</v>
      </c>
      <c r="AI33" s="3">
        <f t="shared" si="28"/>
        <v>0</v>
      </c>
      <c r="AJ33" s="3">
        <f t="shared" si="28"/>
        <v>0</v>
      </c>
      <c r="AK33" s="3">
        <f t="shared" si="28"/>
        <v>0</v>
      </c>
      <c r="AL33" s="3">
        <f t="shared" si="28"/>
        <v>0</v>
      </c>
      <c r="AM33" s="3">
        <f t="shared" si="28"/>
        <v>0</v>
      </c>
      <c r="AN33" s="3">
        <f t="shared" si="28"/>
        <v>0</v>
      </c>
      <c r="AO33" s="3">
        <f t="shared" si="28"/>
        <v>0</v>
      </c>
      <c r="AP33" s="3">
        <f t="shared" si="28"/>
        <v>0</v>
      </c>
      <c r="AQ33" s="3">
        <f t="shared" si="28"/>
        <v>0</v>
      </c>
      <c r="AR33" s="3">
        <f t="shared" si="28"/>
        <v>0</v>
      </c>
      <c r="AS33" s="3">
        <f t="shared" si="28"/>
        <v>0</v>
      </c>
      <c r="AT33" s="3">
        <f t="shared" si="28"/>
        <v>0</v>
      </c>
      <c r="AU33" s="3">
        <f t="shared" si="28"/>
        <v>0</v>
      </c>
      <c r="AV33" s="3">
        <f t="shared" si="28"/>
        <v>0</v>
      </c>
      <c r="AW33" s="3">
        <f t="shared" si="28"/>
        <v>0</v>
      </c>
      <c r="AX33" s="3">
        <f t="shared" si="28"/>
        <v>0</v>
      </c>
      <c r="AY33" s="3">
        <f t="shared" si="28"/>
        <v>0</v>
      </c>
      <c r="AZ33" s="3">
        <f t="shared" si="28"/>
        <v>0</v>
      </c>
      <c r="BA33" s="3">
        <f t="shared" si="28"/>
        <v>0</v>
      </c>
      <c r="BB33" s="3">
        <f t="shared" si="28"/>
        <v>0</v>
      </c>
      <c r="BC33" s="3">
        <f t="shared" si="28"/>
        <v>0</v>
      </c>
      <c r="BD33" s="3">
        <f t="shared" si="28"/>
        <v>0</v>
      </c>
      <c r="BE33" s="3">
        <f t="shared" si="28"/>
        <v>0</v>
      </c>
      <c r="BF33" s="3">
        <f t="shared" si="28"/>
        <v>0</v>
      </c>
      <c r="BG33" s="3">
        <f t="shared" si="28"/>
        <v>0</v>
      </c>
      <c r="BH33" s="3">
        <f t="shared" si="28"/>
        <v>0</v>
      </c>
      <c r="BI33" s="3">
        <f t="shared" si="28"/>
        <v>0</v>
      </c>
      <c r="BJ33" s="3">
        <f t="shared" si="28"/>
        <v>0</v>
      </c>
      <c r="BK33" s="3">
        <f t="shared" si="28"/>
        <v>0</v>
      </c>
      <c r="BL33" s="3">
        <f t="shared" si="28"/>
        <v>0</v>
      </c>
      <c r="BM33" s="3">
        <f t="shared" si="28"/>
        <v>0</v>
      </c>
      <c r="BN33" s="3">
        <f t="shared" si="28"/>
        <v>0</v>
      </c>
      <c r="BO33" s="3">
        <f t="shared" si="28"/>
        <v>0</v>
      </c>
      <c r="BP33" s="3">
        <f t="shared" ref="BP33:CH33" si="29">IF(SUM($C$19:$N$19)=0,0,BO33+BP15)</f>
        <v>0</v>
      </c>
      <c r="BQ33" s="3">
        <f t="shared" si="29"/>
        <v>0</v>
      </c>
      <c r="BR33" s="3">
        <f t="shared" si="29"/>
        <v>0</v>
      </c>
      <c r="BS33" s="3">
        <f t="shared" si="29"/>
        <v>0</v>
      </c>
      <c r="BT33" s="3">
        <f t="shared" si="29"/>
        <v>0</v>
      </c>
      <c r="BU33" s="3">
        <f t="shared" si="29"/>
        <v>0</v>
      </c>
      <c r="BV33" s="3">
        <f t="shared" si="29"/>
        <v>0</v>
      </c>
      <c r="BW33" s="3">
        <f t="shared" si="29"/>
        <v>0</v>
      </c>
      <c r="BX33" s="3">
        <f t="shared" si="29"/>
        <v>0</v>
      </c>
      <c r="BY33" s="3">
        <f t="shared" si="29"/>
        <v>0</v>
      </c>
      <c r="BZ33" s="3">
        <f t="shared" si="29"/>
        <v>0</v>
      </c>
      <c r="CA33" s="3">
        <f t="shared" si="29"/>
        <v>0</v>
      </c>
      <c r="CB33" s="3">
        <f t="shared" si="29"/>
        <v>0</v>
      </c>
      <c r="CC33" s="3">
        <f t="shared" si="29"/>
        <v>0</v>
      </c>
      <c r="CD33" s="3">
        <f t="shared" si="29"/>
        <v>0</v>
      </c>
      <c r="CE33" s="3">
        <f t="shared" si="29"/>
        <v>0</v>
      </c>
      <c r="CF33" s="3">
        <f t="shared" si="29"/>
        <v>0</v>
      </c>
      <c r="CG33" s="3">
        <f t="shared" si="29"/>
        <v>0</v>
      </c>
      <c r="CH33" s="12">
        <f t="shared" si="29"/>
        <v>0</v>
      </c>
    </row>
    <row r="34" spans="1:86" x14ac:dyDescent="0.3">
      <c r="A34" s="563"/>
      <c r="B34" s="11" t="str">
        <f t="shared" si="7"/>
        <v>Refrigeration</v>
      </c>
      <c r="C34" s="3">
        <f t="shared" si="7"/>
        <v>0</v>
      </c>
      <c r="D34" s="3">
        <f t="shared" ref="D34:BO34" si="30">IF(SUM($C$19:$N$19)=0,0,C34+D16)</f>
        <v>0</v>
      </c>
      <c r="E34" s="3">
        <f t="shared" si="30"/>
        <v>0</v>
      </c>
      <c r="F34" s="3">
        <f t="shared" si="30"/>
        <v>0</v>
      </c>
      <c r="G34" s="3">
        <f t="shared" si="30"/>
        <v>0</v>
      </c>
      <c r="H34" s="3">
        <f t="shared" si="30"/>
        <v>0</v>
      </c>
      <c r="I34" s="3">
        <f t="shared" si="30"/>
        <v>0</v>
      </c>
      <c r="J34" s="3">
        <f t="shared" si="30"/>
        <v>0</v>
      </c>
      <c r="K34" s="3">
        <f t="shared" si="30"/>
        <v>0</v>
      </c>
      <c r="L34" s="3">
        <f t="shared" si="30"/>
        <v>0</v>
      </c>
      <c r="M34" s="3">
        <f t="shared" si="30"/>
        <v>0</v>
      </c>
      <c r="N34" s="3">
        <f t="shared" si="30"/>
        <v>0</v>
      </c>
      <c r="O34" s="3">
        <f t="shared" si="30"/>
        <v>0</v>
      </c>
      <c r="P34" s="3">
        <f t="shared" si="30"/>
        <v>0</v>
      </c>
      <c r="Q34" s="3">
        <f t="shared" si="30"/>
        <v>0</v>
      </c>
      <c r="R34" s="3">
        <f t="shared" si="30"/>
        <v>0</v>
      </c>
      <c r="S34" s="3">
        <f t="shared" si="30"/>
        <v>0</v>
      </c>
      <c r="T34" s="3">
        <f t="shared" si="30"/>
        <v>0</v>
      </c>
      <c r="U34" s="3">
        <f t="shared" si="30"/>
        <v>0</v>
      </c>
      <c r="V34" s="3">
        <f t="shared" si="30"/>
        <v>0</v>
      </c>
      <c r="W34" s="3">
        <f t="shared" si="30"/>
        <v>0</v>
      </c>
      <c r="X34" s="3">
        <f t="shared" si="30"/>
        <v>0</v>
      </c>
      <c r="Y34" s="3">
        <f t="shared" si="30"/>
        <v>0</v>
      </c>
      <c r="Z34" s="3">
        <f t="shared" si="30"/>
        <v>0</v>
      </c>
      <c r="AA34" s="3">
        <f t="shared" si="30"/>
        <v>0</v>
      </c>
      <c r="AB34" s="3">
        <f t="shared" si="30"/>
        <v>0</v>
      </c>
      <c r="AC34" s="3">
        <f t="shared" si="30"/>
        <v>0</v>
      </c>
      <c r="AD34" s="3">
        <f t="shared" si="30"/>
        <v>0</v>
      </c>
      <c r="AE34" s="3">
        <f t="shared" si="30"/>
        <v>0</v>
      </c>
      <c r="AF34" s="3">
        <f t="shared" si="30"/>
        <v>0</v>
      </c>
      <c r="AG34" s="3">
        <f t="shared" si="30"/>
        <v>0</v>
      </c>
      <c r="AH34" s="3">
        <f t="shared" si="30"/>
        <v>0</v>
      </c>
      <c r="AI34" s="3">
        <f t="shared" si="30"/>
        <v>0</v>
      </c>
      <c r="AJ34" s="3">
        <f t="shared" si="30"/>
        <v>0</v>
      </c>
      <c r="AK34" s="3">
        <f t="shared" si="30"/>
        <v>0</v>
      </c>
      <c r="AL34" s="3">
        <f t="shared" si="30"/>
        <v>0</v>
      </c>
      <c r="AM34" s="3">
        <f t="shared" si="30"/>
        <v>0</v>
      </c>
      <c r="AN34" s="3">
        <f t="shared" si="30"/>
        <v>0</v>
      </c>
      <c r="AO34" s="3">
        <f t="shared" si="30"/>
        <v>0</v>
      </c>
      <c r="AP34" s="3">
        <f t="shared" si="30"/>
        <v>0</v>
      </c>
      <c r="AQ34" s="3">
        <f t="shared" si="30"/>
        <v>0</v>
      </c>
      <c r="AR34" s="3">
        <f t="shared" si="30"/>
        <v>0</v>
      </c>
      <c r="AS34" s="3">
        <f t="shared" si="30"/>
        <v>0</v>
      </c>
      <c r="AT34" s="3">
        <f t="shared" si="30"/>
        <v>0</v>
      </c>
      <c r="AU34" s="3">
        <f t="shared" si="30"/>
        <v>0</v>
      </c>
      <c r="AV34" s="3">
        <f t="shared" si="30"/>
        <v>0</v>
      </c>
      <c r="AW34" s="3">
        <f t="shared" si="30"/>
        <v>0</v>
      </c>
      <c r="AX34" s="3">
        <f t="shared" si="30"/>
        <v>0</v>
      </c>
      <c r="AY34" s="3">
        <f t="shared" si="30"/>
        <v>0</v>
      </c>
      <c r="AZ34" s="3">
        <f t="shared" si="30"/>
        <v>0</v>
      </c>
      <c r="BA34" s="3">
        <f t="shared" si="30"/>
        <v>0</v>
      </c>
      <c r="BB34" s="3">
        <f t="shared" si="30"/>
        <v>0</v>
      </c>
      <c r="BC34" s="3">
        <f t="shared" si="30"/>
        <v>0</v>
      </c>
      <c r="BD34" s="3">
        <f t="shared" si="30"/>
        <v>0</v>
      </c>
      <c r="BE34" s="3">
        <f t="shared" si="30"/>
        <v>0</v>
      </c>
      <c r="BF34" s="3">
        <f t="shared" si="30"/>
        <v>0</v>
      </c>
      <c r="BG34" s="3">
        <f t="shared" si="30"/>
        <v>0</v>
      </c>
      <c r="BH34" s="3">
        <f t="shared" si="30"/>
        <v>0</v>
      </c>
      <c r="BI34" s="3">
        <f t="shared" si="30"/>
        <v>0</v>
      </c>
      <c r="BJ34" s="3">
        <f t="shared" si="30"/>
        <v>0</v>
      </c>
      <c r="BK34" s="3">
        <f t="shared" si="30"/>
        <v>0</v>
      </c>
      <c r="BL34" s="3">
        <f t="shared" si="30"/>
        <v>0</v>
      </c>
      <c r="BM34" s="3">
        <f t="shared" si="30"/>
        <v>0</v>
      </c>
      <c r="BN34" s="3">
        <f t="shared" si="30"/>
        <v>0</v>
      </c>
      <c r="BO34" s="3">
        <f t="shared" si="30"/>
        <v>0</v>
      </c>
      <c r="BP34" s="3">
        <f t="shared" ref="BP34:CH34" si="31">IF(SUM($C$19:$N$19)=0,0,BO34+BP16)</f>
        <v>0</v>
      </c>
      <c r="BQ34" s="3">
        <f t="shared" si="31"/>
        <v>0</v>
      </c>
      <c r="BR34" s="3">
        <f t="shared" si="31"/>
        <v>0</v>
      </c>
      <c r="BS34" s="3">
        <f t="shared" si="31"/>
        <v>0</v>
      </c>
      <c r="BT34" s="3">
        <f t="shared" si="31"/>
        <v>0</v>
      </c>
      <c r="BU34" s="3">
        <f t="shared" si="31"/>
        <v>0</v>
      </c>
      <c r="BV34" s="3">
        <f t="shared" si="31"/>
        <v>0</v>
      </c>
      <c r="BW34" s="3">
        <f t="shared" si="31"/>
        <v>0</v>
      </c>
      <c r="BX34" s="3">
        <f t="shared" si="31"/>
        <v>0</v>
      </c>
      <c r="BY34" s="3">
        <f t="shared" si="31"/>
        <v>0</v>
      </c>
      <c r="BZ34" s="3">
        <f t="shared" si="31"/>
        <v>0</v>
      </c>
      <c r="CA34" s="3">
        <f t="shared" si="31"/>
        <v>0</v>
      </c>
      <c r="CB34" s="3">
        <f t="shared" si="31"/>
        <v>0</v>
      </c>
      <c r="CC34" s="3">
        <f t="shared" si="31"/>
        <v>0</v>
      </c>
      <c r="CD34" s="3">
        <f t="shared" si="31"/>
        <v>0</v>
      </c>
      <c r="CE34" s="3">
        <f t="shared" si="31"/>
        <v>0</v>
      </c>
      <c r="CF34" s="3">
        <f t="shared" si="31"/>
        <v>0</v>
      </c>
      <c r="CG34" s="3">
        <f t="shared" si="31"/>
        <v>0</v>
      </c>
      <c r="CH34" s="12">
        <f t="shared" si="31"/>
        <v>0</v>
      </c>
    </row>
    <row r="35" spans="1:86" x14ac:dyDescent="0.3">
      <c r="A35" s="563"/>
      <c r="B35" s="11" t="str">
        <f t="shared" si="7"/>
        <v>Water Heating</v>
      </c>
      <c r="C35" s="3">
        <f t="shared" si="7"/>
        <v>0</v>
      </c>
      <c r="D35" s="3">
        <f t="shared" ref="D35:BO35" si="32">IF(SUM($C$19:$N$19)=0,0,C35+D17)</f>
        <v>0</v>
      </c>
      <c r="E35" s="3">
        <f t="shared" si="32"/>
        <v>0</v>
      </c>
      <c r="F35" s="3">
        <f t="shared" si="32"/>
        <v>0</v>
      </c>
      <c r="G35" s="3">
        <f t="shared" si="32"/>
        <v>0</v>
      </c>
      <c r="H35" s="3">
        <f t="shared" si="32"/>
        <v>0</v>
      </c>
      <c r="I35" s="3">
        <f t="shared" si="32"/>
        <v>0</v>
      </c>
      <c r="J35" s="3">
        <f t="shared" si="32"/>
        <v>0</v>
      </c>
      <c r="K35" s="3">
        <f t="shared" si="32"/>
        <v>0</v>
      </c>
      <c r="L35" s="3">
        <f t="shared" si="32"/>
        <v>0</v>
      </c>
      <c r="M35" s="3">
        <f t="shared" si="32"/>
        <v>0</v>
      </c>
      <c r="N35" s="3">
        <f t="shared" si="32"/>
        <v>0</v>
      </c>
      <c r="O35" s="3">
        <f t="shared" si="32"/>
        <v>0</v>
      </c>
      <c r="P35" s="3">
        <f t="shared" si="32"/>
        <v>0</v>
      </c>
      <c r="Q35" s="3">
        <f t="shared" si="32"/>
        <v>0</v>
      </c>
      <c r="R35" s="3">
        <f t="shared" si="32"/>
        <v>0</v>
      </c>
      <c r="S35" s="3">
        <f t="shared" si="32"/>
        <v>0</v>
      </c>
      <c r="T35" s="3">
        <f t="shared" si="32"/>
        <v>0</v>
      </c>
      <c r="U35" s="3">
        <f t="shared" si="32"/>
        <v>0</v>
      </c>
      <c r="V35" s="3">
        <f t="shared" si="32"/>
        <v>0</v>
      </c>
      <c r="W35" s="3">
        <f t="shared" si="32"/>
        <v>0</v>
      </c>
      <c r="X35" s="3">
        <f t="shared" si="32"/>
        <v>0</v>
      </c>
      <c r="Y35" s="3">
        <f t="shared" si="32"/>
        <v>0</v>
      </c>
      <c r="Z35" s="3">
        <f t="shared" si="32"/>
        <v>0</v>
      </c>
      <c r="AA35" s="3">
        <f t="shared" si="32"/>
        <v>0</v>
      </c>
      <c r="AB35" s="3">
        <f t="shared" si="32"/>
        <v>0</v>
      </c>
      <c r="AC35" s="3">
        <f t="shared" si="32"/>
        <v>0</v>
      </c>
      <c r="AD35" s="3">
        <f t="shared" si="32"/>
        <v>0</v>
      </c>
      <c r="AE35" s="3">
        <f t="shared" si="32"/>
        <v>0</v>
      </c>
      <c r="AF35" s="3">
        <f t="shared" si="32"/>
        <v>0</v>
      </c>
      <c r="AG35" s="3">
        <f t="shared" si="32"/>
        <v>0</v>
      </c>
      <c r="AH35" s="3">
        <f t="shared" si="32"/>
        <v>0</v>
      </c>
      <c r="AI35" s="3">
        <f t="shared" si="32"/>
        <v>0</v>
      </c>
      <c r="AJ35" s="3">
        <f t="shared" si="32"/>
        <v>0</v>
      </c>
      <c r="AK35" s="3">
        <f t="shared" si="32"/>
        <v>0</v>
      </c>
      <c r="AL35" s="3">
        <f t="shared" si="32"/>
        <v>0</v>
      </c>
      <c r="AM35" s="3">
        <f t="shared" si="32"/>
        <v>0</v>
      </c>
      <c r="AN35" s="3">
        <f t="shared" si="32"/>
        <v>0</v>
      </c>
      <c r="AO35" s="3">
        <f t="shared" si="32"/>
        <v>0</v>
      </c>
      <c r="AP35" s="3">
        <f t="shared" si="32"/>
        <v>0</v>
      </c>
      <c r="AQ35" s="3">
        <f t="shared" si="32"/>
        <v>0</v>
      </c>
      <c r="AR35" s="3">
        <f t="shared" si="32"/>
        <v>0</v>
      </c>
      <c r="AS35" s="3">
        <f t="shared" si="32"/>
        <v>0</v>
      </c>
      <c r="AT35" s="3">
        <f t="shared" si="32"/>
        <v>0</v>
      </c>
      <c r="AU35" s="3">
        <f t="shared" si="32"/>
        <v>0</v>
      </c>
      <c r="AV35" s="3">
        <f t="shared" si="32"/>
        <v>0</v>
      </c>
      <c r="AW35" s="3">
        <f t="shared" si="32"/>
        <v>0</v>
      </c>
      <c r="AX35" s="3">
        <f t="shared" si="32"/>
        <v>0</v>
      </c>
      <c r="AY35" s="3">
        <f t="shared" si="32"/>
        <v>0</v>
      </c>
      <c r="AZ35" s="3">
        <f t="shared" si="32"/>
        <v>0</v>
      </c>
      <c r="BA35" s="3">
        <f t="shared" si="32"/>
        <v>0</v>
      </c>
      <c r="BB35" s="3">
        <f t="shared" si="32"/>
        <v>0</v>
      </c>
      <c r="BC35" s="3">
        <f t="shared" si="32"/>
        <v>0</v>
      </c>
      <c r="BD35" s="3">
        <f t="shared" si="32"/>
        <v>0</v>
      </c>
      <c r="BE35" s="3">
        <f t="shared" si="32"/>
        <v>0</v>
      </c>
      <c r="BF35" s="3">
        <f t="shared" si="32"/>
        <v>0</v>
      </c>
      <c r="BG35" s="3">
        <f t="shared" si="32"/>
        <v>0</v>
      </c>
      <c r="BH35" s="3">
        <f t="shared" si="32"/>
        <v>0</v>
      </c>
      <c r="BI35" s="3">
        <f t="shared" si="32"/>
        <v>0</v>
      </c>
      <c r="BJ35" s="3">
        <f t="shared" si="32"/>
        <v>0</v>
      </c>
      <c r="BK35" s="3">
        <f t="shared" si="32"/>
        <v>0</v>
      </c>
      <c r="BL35" s="3">
        <f t="shared" si="32"/>
        <v>0</v>
      </c>
      <c r="BM35" s="3">
        <f t="shared" si="32"/>
        <v>0</v>
      </c>
      <c r="BN35" s="3">
        <f t="shared" si="32"/>
        <v>0</v>
      </c>
      <c r="BO35" s="3">
        <f t="shared" si="32"/>
        <v>0</v>
      </c>
      <c r="BP35" s="3">
        <f t="shared" ref="BP35:CH35" si="33">IF(SUM($C$19:$N$19)=0,0,BO35+BP17)</f>
        <v>0</v>
      </c>
      <c r="BQ35" s="3">
        <f t="shared" si="33"/>
        <v>0</v>
      </c>
      <c r="BR35" s="3">
        <f t="shared" si="33"/>
        <v>0</v>
      </c>
      <c r="BS35" s="3">
        <f t="shared" si="33"/>
        <v>0</v>
      </c>
      <c r="BT35" s="3">
        <f t="shared" si="33"/>
        <v>0</v>
      </c>
      <c r="BU35" s="3">
        <f t="shared" si="33"/>
        <v>0</v>
      </c>
      <c r="BV35" s="3">
        <f t="shared" si="33"/>
        <v>0</v>
      </c>
      <c r="BW35" s="3">
        <f t="shared" si="33"/>
        <v>0</v>
      </c>
      <c r="BX35" s="3">
        <f t="shared" si="33"/>
        <v>0</v>
      </c>
      <c r="BY35" s="3">
        <f t="shared" si="33"/>
        <v>0</v>
      </c>
      <c r="BZ35" s="3">
        <f t="shared" si="33"/>
        <v>0</v>
      </c>
      <c r="CA35" s="3">
        <f t="shared" si="33"/>
        <v>0</v>
      </c>
      <c r="CB35" s="3">
        <f t="shared" si="33"/>
        <v>0</v>
      </c>
      <c r="CC35" s="3">
        <f t="shared" si="33"/>
        <v>0</v>
      </c>
      <c r="CD35" s="3">
        <f t="shared" si="33"/>
        <v>0</v>
      </c>
      <c r="CE35" s="3">
        <f t="shared" si="33"/>
        <v>0</v>
      </c>
      <c r="CF35" s="3">
        <f t="shared" si="33"/>
        <v>0</v>
      </c>
      <c r="CG35" s="3">
        <f t="shared" si="33"/>
        <v>0</v>
      </c>
      <c r="CH35" s="12">
        <f t="shared" si="33"/>
        <v>0</v>
      </c>
    </row>
    <row r="36" spans="1:86" ht="15" customHeight="1" x14ac:dyDescent="0.3">
      <c r="A36" s="563"/>
      <c r="B36" s="11" t="str">
        <f t="shared" si="7"/>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35">
      <c r="A37" s="564"/>
      <c r="B37" s="224" t="str">
        <f t="shared" si="7"/>
        <v>Monthly kWh</v>
      </c>
      <c r="C37" s="280">
        <f>SUM(C23:C36)</f>
        <v>0</v>
      </c>
      <c r="D37" s="280">
        <f t="shared" ref="D37:BO37" si="34">SUM(D23:D36)</f>
        <v>0</v>
      </c>
      <c r="E37" s="280">
        <f t="shared" si="34"/>
        <v>0</v>
      </c>
      <c r="F37" s="280">
        <f t="shared" si="34"/>
        <v>0</v>
      </c>
      <c r="G37" s="280">
        <f t="shared" si="34"/>
        <v>0</v>
      </c>
      <c r="H37" s="280">
        <f t="shared" si="34"/>
        <v>0</v>
      </c>
      <c r="I37" s="280">
        <f t="shared" si="34"/>
        <v>0</v>
      </c>
      <c r="J37" s="280">
        <f t="shared" si="34"/>
        <v>0</v>
      </c>
      <c r="K37" s="280">
        <f t="shared" si="34"/>
        <v>0</v>
      </c>
      <c r="L37" s="280">
        <f t="shared" si="34"/>
        <v>0</v>
      </c>
      <c r="M37" s="280">
        <f t="shared" si="34"/>
        <v>0</v>
      </c>
      <c r="N37" s="280">
        <f t="shared" si="34"/>
        <v>0</v>
      </c>
      <c r="O37" s="280">
        <f t="shared" si="34"/>
        <v>0</v>
      </c>
      <c r="P37" s="280">
        <f t="shared" si="34"/>
        <v>0</v>
      </c>
      <c r="Q37" s="280">
        <f t="shared" si="34"/>
        <v>0</v>
      </c>
      <c r="R37" s="280">
        <f t="shared" si="34"/>
        <v>0</v>
      </c>
      <c r="S37" s="280">
        <f t="shared" si="34"/>
        <v>0</v>
      </c>
      <c r="T37" s="280">
        <f t="shared" si="34"/>
        <v>0</v>
      </c>
      <c r="U37" s="280">
        <f t="shared" si="34"/>
        <v>0</v>
      </c>
      <c r="V37" s="280">
        <f t="shared" si="34"/>
        <v>0</v>
      </c>
      <c r="W37" s="280">
        <f t="shared" si="34"/>
        <v>0</v>
      </c>
      <c r="X37" s="280">
        <f t="shared" si="34"/>
        <v>0</v>
      </c>
      <c r="Y37" s="280">
        <f t="shared" si="34"/>
        <v>0</v>
      </c>
      <c r="Z37" s="280">
        <f t="shared" si="34"/>
        <v>0</v>
      </c>
      <c r="AA37" s="280">
        <f t="shared" si="34"/>
        <v>0</v>
      </c>
      <c r="AB37" s="280">
        <f t="shared" si="34"/>
        <v>0</v>
      </c>
      <c r="AC37" s="280">
        <f t="shared" si="34"/>
        <v>0</v>
      </c>
      <c r="AD37" s="280">
        <f t="shared" si="34"/>
        <v>0</v>
      </c>
      <c r="AE37" s="280">
        <f t="shared" si="34"/>
        <v>0</v>
      </c>
      <c r="AF37" s="280">
        <f t="shared" si="34"/>
        <v>0</v>
      </c>
      <c r="AG37" s="280">
        <f t="shared" si="34"/>
        <v>0</v>
      </c>
      <c r="AH37" s="280">
        <f t="shared" si="34"/>
        <v>0</v>
      </c>
      <c r="AI37" s="280">
        <f t="shared" si="34"/>
        <v>0</v>
      </c>
      <c r="AJ37" s="280">
        <f t="shared" si="34"/>
        <v>0</v>
      </c>
      <c r="AK37" s="280">
        <f t="shared" si="34"/>
        <v>0</v>
      </c>
      <c r="AL37" s="280">
        <f t="shared" si="34"/>
        <v>0</v>
      </c>
      <c r="AM37" s="280">
        <f t="shared" si="34"/>
        <v>0</v>
      </c>
      <c r="AN37" s="280">
        <f t="shared" si="34"/>
        <v>0</v>
      </c>
      <c r="AO37" s="280">
        <f t="shared" si="34"/>
        <v>0</v>
      </c>
      <c r="AP37" s="280">
        <f t="shared" si="34"/>
        <v>0</v>
      </c>
      <c r="AQ37" s="280">
        <f t="shared" si="34"/>
        <v>0</v>
      </c>
      <c r="AR37" s="280">
        <f t="shared" si="34"/>
        <v>0</v>
      </c>
      <c r="AS37" s="280">
        <f t="shared" si="34"/>
        <v>0</v>
      </c>
      <c r="AT37" s="280">
        <f t="shared" si="34"/>
        <v>0</v>
      </c>
      <c r="AU37" s="280">
        <f t="shared" si="34"/>
        <v>0</v>
      </c>
      <c r="AV37" s="280">
        <f t="shared" si="34"/>
        <v>0</v>
      </c>
      <c r="AW37" s="280">
        <f t="shared" si="34"/>
        <v>0</v>
      </c>
      <c r="AX37" s="280">
        <f t="shared" si="34"/>
        <v>0</v>
      </c>
      <c r="AY37" s="280">
        <f t="shared" si="34"/>
        <v>0</v>
      </c>
      <c r="AZ37" s="280">
        <f t="shared" si="34"/>
        <v>0</v>
      </c>
      <c r="BA37" s="280">
        <f t="shared" si="34"/>
        <v>0</v>
      </c>
      <c r="BB37" s="280">
        <f t="shared" si="34"/>
        <v>0</v>
      </c>
      <c r="BC37" s="280">
        <f t="shared" si="34"/>
        <v>0</v>
      </c>
      <c r="BD37" s="280">
        <f t="shared" si="34"/>
        <v>0</v>
      </c>
      <c r="BE37" s="280">
        <f t="shared" si="34"/>
        <v>0</v>
      </c>
      <c r="BF37" s="280">
        <f t="shared" si="34"/>
        <v>0</v>
      </c>
      <c r="BG37" s="280">
        <f t="shared" si="34"/>
        <v>0</v>
      </c>
      <c r="BH37" s="280">
        <f t="shared" si="34"/>
        <v>0</v>
      </c>
      <c r="BI37" s="280">
        <f t="shared" si="34"/>
        <v>0</v>
      </c>
      <c r="BJ37" s="280">
        <f t="shared" si="34"/>
        <v>0</v>
      </c>
      <c r="BK37" s="280">
        <f t="shared" si="34"/>
        <v>0</v>
      </c>
      <c r="BL37" s="280">
        <f t="shared" si="34"/>
        <v>0</v>
      </c>
      <c r="BM37" s="280">
        <f t="shared" si="34"/>
        <v>0</v>
      </c>
      <c r="BN37" s="280">
        <f t="shared" si="34"/>
        <v>0</v>
      </c>
      <c r="BO37" s="280">
        <f t="shared" si="34"/>
        <v>0</v>
      </c>
      <c r="BP37" s="280">
        <f t="shared" ref="BP37:CH37" si="35">SUM(BP23:BP36)</f>
        <v>0</v>
      </c>
      <c r="BQ37" s="280">
        <f t="shared" si="35"/>
        <v>0</v>
      </c>
      <c r="BR37" s="280">
        <f t="shared" si="35"/>
        <v>0</v>
      </c>
      <c r="BS37" s="280">
        <f t="shared" si="35"/>
        <v>0</v>
      </c>
      <c r="BT37" s="280">
        <f t="shared" si="35"/>
        <v>0</v>
      </c>
      <c r="BU37" s="280">
        <f t="shared" si="35"/>
        <v>0</v>
      </c>
      <c r="BV37" s="280">
        <f t="shared" si="35"/>
        <v>0</v>
      </c>
      <c r="BW37" s="280">
        <f t="shared" si="35"/>
        <v>0</v>
      </c>
      <c r="BX37" s="280">
        <f t="shared" si="35"/>
        <v>0</v>
      </c>
      <c r="BY37" s="280">
        <f t="shared" si="35"/>
        <v>0</v>
      </c>
      <c r="BZ37" s="280">
        <f t="shared" si="35"/>
        <v>0</v>
      </c>
      <c r="CA37" s="280">
        <f t="shared" si="35"/>
        <v>0</v>
      </c>
      <c r="CB37" s="280">
        <f t="shared" si="35"/>
        <v>0</v>
      </c>
      <c r="CC37" s="280">
        <f t="shared" si="35"/>
        <v>0</v>
      </c>
      <c r="CD37" s="280">
        <f t="shared" si="35"/>
        <v>0</v>
      </c>
      <c r="CE37" s="280">
        <f t="shared" si="35"/>
        <v>0</v>
      </c>
      <c r="CF37" s="280">
        <f t="shared" si="35"/>
        <v>0</v>
      </c>
      <c r="CG37" s="280">
        <f t="shared" si="35"/>
        <v>0</v>
      </c>
      <c r="CH37" s="283">
        <f t="shared" si="35"/>
        <v>0</v>
      </c>
    </row>
    <row r="38" spans="1:86" x14ac:dyDescent="0.3">
      <c r="A38" s="8"/>
      <c r="B38" s="303"/>
      <c r="C38" s="9"/>
      <c r="D38" s="303"/>
      <c r="E38" s="9"/>
      <c r="F38" s="303"/>
      <c r="G38" s="303"/>
      <c r="H38" s="9"/>
      <c r="I38" s="303"/>
      <c r="J38" s="303"/>
      <c r="K38" s="9"/>
      <c r="L38" s="303"/>
      <c r="M38" s="303"/>
      <c r="N38" s="355" t="s">
        <v>195</v>
      </c>
      <c r="O38" s="354">
        <f>SUM(C5:N18)</f>
        <v>0</v>
      </c>
      <c r="P38" s="303"/>
      <c r="Q38" s="9"/>
      <c r="R38" s="303"/>
      <c r="S38" s="303"/>
      <c r="T38" s="9"/>
      <c r="U38" s="303"/>
      <c r="V38" s="303"/>
      <c r="W38" s="9"/>
      <c r="X38" s="303"/>
      <c r="Y38" s="303"/>
      <c r="Z38" s="9"/>
      <c r="AA38" s="303"/>
      <c r="AB38" s="303"/>
      <c r="AC38" s="9"/>
      <c r="AD38" s="303"/>
      <c r="AE38" s="303"/>
      <c r="AF38" s="9"/>
      <c r="AG38" s="303"/>
      <c r="AH38" s="303"/>
      <c r="AI38" s="9"/>
      <c r="AJ38" s="303"/>
      <c r="AK38" s="303"/>
      <c r="AL38" s="9"/>
      <c r="AM38" s="303"/>
      <c r="AN38" s="303"/>
      <c r="AO38" s="9"/>
      <c r="AP38" s="303"/>
      <c r="AQ38" s="303"/>
      <c r="AR38" s="9"/>
      <c r="AS38" s="303"/>
      <c r="AT38" s="303"/>
      <c r="AU38" s="9"/>
      <c r="AV38" s="303"/>
      <c r="AW38" s="303"/>
      <c r="AX38" s="9"/>
      <c r="AY38" s="303"/>
      <c r="AZ38" s="303"/>
      <c r="BA38" s="9"/>
      <c r="BB38" s="303"/>
      <c r="BC38" s="303"/>
      <c r="BD38" s="9"/>
      <c r="BE38" s="303"/>
      <c r="BF38" s="303"/>
      <c r="BG38" s="9"/>
      <c r="BH38" s="303"/>
      <c r="BI38" s="303"/>
      <c r="BJ38" s="9"/>
      <c r="BK38" s="303"/>
      <c r="BL38" s="303"/>
      <c r="BM38" s="9"/>
      <c r="BN38" s="303"/>
      <c r="BO38" s="303"/>
      <c r="BP38" s="9"/>
      <c r="BQ38" s="303"/>
      <c r="BR38" s="303"/>
      <c r="BS38" s="9"/>
      <c r="BT38" s="303"/>
      <c r="BU38" s="303"/>
      <c r="BV38" s="9"/>
      <c r="BW38" s="303"/>
      <c r="BX38" s="303"/>
      <c r="BY38" s="9"/>
      <c r="BZ38" s="303"/>
      <c r="CA38" s="303"/>
      <c r="CB38" s="9"/>
      <c r="CC38" s="303"/>
      <c r="CD38" s="303"/>
      <c r="CE38" s="9"/>
      <c r="CF38" s="303"/>
      <c r="CG38" s="303"/>
      <c r="CH38" s="9"/>
    </row>
    <row r="39" spans="1:86" ht="15" thickBot="1" x14ac:dyDescent="0.35">
      <c r="C39" s="148"/>
      <c r="D39" s="148"/>
      <c r="E39" s="148"/>
      <c r="F39" s="148"/>
      <c r="G39" s="148"/>
      <c r="H39" s="148"/>
      <c r="I39" s="148"/>
      <c r="J39" s="148"/>
      <c r="K39" s="148"/>
      <c r="L39" s="148"/>
      <c r="M39" s="148"/>
      <c r="N39" s="148"/>
      <c r="O39" s="148"/>
      <c r="P39" s="148"/>
      <c r="Q39" s="148"/>
      <c r="R39" s="148"/>
      <c r="S39" s="148"/>
      <c r="T39" s="148"/>
      <c r="U39" s="148"/>
      <c r="V39" s="148"/>
      <c r="W39" s="148"/>
      <c r="X39" s="148"/>
      <c r="Y39" s="148"/>
      <c r="Z39" s="148"/>
      <c r="AA39" s="148"/>
      <c r="AB39" s="148"/>
      <c r="AC39" s="148"/>
      <c r="AD39" s="148"/>
      <c r="AE39" s="148"/>
      <c r="AF39" s="148"/>
      <c r="AG39" s="148"/>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c r="BI39" s="148"/>
      <c r="BJ39" s="148"/>
      <c r="BK39" s="148"/>
      <c r="BL39" s="148"/>
      <c r="BM39" s="148"/>
      <c r="BN39" s="148"/>
      <c r="BO39" s="148"/>
      <c r="BP39" s="148"/>
      <c r="BQ39" s="148"/>
      <c r="BR39" s="148"/>
      <c r="BS39" s="148"/>
      <c r="BT39" s="148"/>
      <c r="BU39" s="148"/>
      <c r="BV39" s="148"/>
      <c r="BW39" s="148"/>
      <c r="BX39" s="148"/>
      <c r="BY39" s="148"/>
      <c r="BZ39" s="148"/>
      <c r="CA39" s="148"/>
      <c r="CB39" s="148"/>
      <c r="CC39" s="148"/>
      <c r="CD39" s="148"/>
      <c r="CE39" s="148"/>
      <c r="CF39" s="148"/>
      <c r="CG39" s="148"/>
      <c r="CH39" s="148"/>
    </row>
    <row r="40" spans="1:86" ht="16.2" thickBot="1" x14ac:dyDescent="0.35">
      <c r="A40" s="565" t="s">
        <v>16</v>
      </c>
      <c r="B40" s="18" t="str">
        <f t="shared" ref="B40:B55" si="36">B22</f>
        <v>End Use</v>
      </c>
      <c r="C40" s="176">
        <f>C$4</f>
        <v>44927</v>
      </c>
      <c r="D40" s="176">
        <f t="shared" ref="D40:BO40" si="37">D$4</f>
        <v>44958</v>
      </c>
      <c r="E40" s="176">
        <f t="shared" si="37"/>
        <v>44986</v>
      </c>
      <c r="F40" s="176">
        <f t="shared" si="37"/>
        <v>45017</v>
      </c>
      <c r="G40" s="176">
        <f t="shared" si="37"/>
        <v>45047</v>
      </c>
      <c r="H40" s="176">
        <f t="shared" si="37"/>
        <v>45078</v>
      </c>
      <c r="I40" s="176">
        <f t="shared" si="37"/>
        <v>45108</v>
      </c>
      <c r="J40" s="176">
        <f t="shared" si="37"/>
        <v>45139</v>
      </c>
      <c r="K40" s="176">
        <f t="shared" si="37"/>
        <v>45170</v>
      </c>
      <c r="L40" s="176">
        <f t="shared" si="37"/>
        <v>45200</v>
      </c>
      <c r="M40" s="176">
        <f t="shared" si="37"/>
        <v>45231</v>
      </c>
      <c r="N40" s="176">
        <f t="shared" si="37"/>
        <v>45261</v>
      </c>
      <c r="O40" s="176">
        <f t="shared" si="37"/>
        <v>45292</v>
      </c>
      <c r="P40" s="176">
        <f t="shared" si="37"/>
        <v>45323</v>
      </c>
      <c r="Q40" s="176">
        <f t="shared" si="37"/>
        <v>45352</v>
      </c>
      <c r="R40" s="176">
        <f t="shared" si="37"/>
        <v>45383</v>
      </c>
      <c r="S40" s="176">
        <f t="shared" si="37"/>
        <v>45413</v>
      </c>
      <c r="T40" s="176">
        <f t="shared" si="37"/>
        <v>45444</v>
      </c>
      <c r="U40" s="176">
        <f t="shared" si="37"/>
        <v>45474</v>
      </c>
      <c r="V40" s="176">
        <f t="shared" si="37"/>
        <v>45505</v>
      </c>
      <c r="W40" s="176">
        <f t="shared" si="37"/>
        <v>45536</v>
      </c>
      <c r="X40" s="176">
        <f t="shared" si="37"/>
        <v>45566</v>
      </c>
      <c r="Y40" s="176">
        <f t="shared" si="37"/>
        <v>45597</v>
      </c>
      <c r="Z40" s="176">
        <f t="shared" si="37"/>
        <v>45627</v>
      </c>
      <c r="AA40" s="176">
        <f t="shared" si="37"/>
        <v>45658</v>
      </c>
      <c r="AB40" s="176">
        <f t="shared" si="37"/>
        <v>45689</v>
      </c>
      <c r="AC40" s="176">
        <f t="shared" si="37"/>
        <v>45717</v>
      </c>
      <c r="AD40" s="176">
        <f t="shared" si="37"/>
        <v>45748</v>
      </c>
      <c r="AE40" s="176">
        <f t="shared" si="37"/>
        <v>45778</v>
      </c>
      <c r="AF40" s="176">
        <f t="shared" si="37"/>
        <v>45809</v>
      </c>
      <c r="AG40" s="176">
        <f t="shared" si="37"/>
        <v>45839</v>
      </c>
      <c r="AH40" s="176">
        <f t="shared" si="37"/>
        <v>45870</v>
      </c>
      <c r="AI40" s="176">
        <f t="shared" si="37"/>
        <v>45901</v>
      </c>
      <c r="AJ40" s="176">
        <f t="shared" si="37"/>
        <v>45931</v>
      </c>
      <c r="AK40" s="176">
        <f t="shared" si="37"/>
        <v>45962</v>
      </c>
      <c r="AL40" s="176">
        <f t="shared" si="37"/>
        <v>45992</v>
      </c>
      <c r="AM40" s="176">
        <f t="shared" si="37"/>
        <v>46023</v>
      </c>
      <c r="AN40" s="176">
        <f t="shared" si="37"/>
        <v>46054</v>
      </c>
      <c r="AO40" s="176">
        <f t="shared" si="37"/>
        <v>46082</v>
      </c>
      <c r="AP40" s="176">
        <f t="shared" si="37"/>
        <v>46113</v>
      </c>
      <c r="AQ40" s="176">
        <f t="shared" si="37"/>
        <v>46143</v>
      </c>
      <c r="AR40" s="176">
        <f t="shared" si="37"/>
        <v>46174</v>
      </c>
      <c r="AS40" s="176">
        <f t="shared" si="37"/>
        <v>46204</v>
      </c>
      <c r="AT40" s="176">
        <f t="shared" si="37"/>
        <v>46235</v>
      </c>
      <c r="AU40" s="176">
        <f t="shared" si="37"/>
        <v>46266</v>
      </c>
      <c r="AV40" s="176">
        <f t="shared" si="37"/>
        <v>46296</v>
      </c>
      <c r="AW40" s="176">
        <f t="shared" si="37"/>
        <v>46327</v>
      </c>
      <c r="AX40" s="176">
        <f t="shared" si="37"/>
        <v>46357</v>
      </c>
      <c r="AY40" s="176">
        <f t="shared" si="37"/>
        <v>46388</v>
      </c>
      <c r="AZ40" s="176">
        <f t="shared" si="37"/>
        <v>46419</v>
      </c>
      <c r="BA40" s="176">
        <f t="shared" si="37"/>
        <v>46447</v>
      </c>
      <c r="BB40" s="176">
        <f t="shared" si="37"/>
        <v>46478</v>
      </c>
      <c r="BC40" s="176">
        <f t="shared" si="37"/>
        <v>46508</v>
      </c>
      <c r="BD40" s="176">
        <f t="shared" si="37"/>
        <v>46539</v>
      </c>
      <c r="BE40" s="176">
        <f t="shared" si="37"/>
        <v>46569</v>
      </c>
      <c r="BF40" s="176">
        <f t="shared" si="37"/>
        <v>46600</v>
      </c>
      <c r="BG40" s="176">
        <f t="shared" si="37"/>
        <v>46631</v>
      </c>
      <c r="BH40" s="176">
        <f t="shared" si="37"/>
        <v>46661</v>
      </c>
      <c r="BI40" s="176">
        <f t="shared" si="37"/>
        <v>46692</v>
      </c>
      <c r="BJ40" s="176">
        <f t="shared" si="37"/>
        <v>46722</v>
      </c>
      <c r="BK40" s="176">
        <f t="shared" si="37"/>
        <v>46753</v>
      </c>
      <c r="BL40" s="176">
        <f t="shared" si="37"/>
        <v>46784</v>
      </c>
      <c r="BM40" s="176">
        <f t="shared" si="37"/>
        <v>46813</v>
      </c>
      <c r="BN40" s="176">
        <f t="shared" si="37"/>
        <v>46844</v>
      </c>
      <c r="BO40" s="176">
        <f t="shared" si="37"/>
        <v>46874</v>
      </c>
      <c r="BP40" s="176">
        <f t="shared" ref="BP40:CH40" si="38">BP$4</f>
        <v>46905</v>
      </c>
      <c r="BQ40" s="176">
        <f t="shared" si="38"/>
        <v>46935</v>
      </c>
      <c r="BR40" s="176">
        <f t="shared" si="38"/>
        <v>46966</v>
      </c>
      <c r="BS40" s="176">
        <f t="shared" si="38"/>
        <v>46997</v>
      </c>
      <c r="BT40" s="176">
        <f t="shared" si="38"/>
        <v>47027</v>
      </c>
      <c r="BU40" s="176">
        <f t="shared" si="38"/>
        <v>47058</v>
      </c>
      <c r="BV40" s="176">
        <f t="shared" si="38"/>
        <v>47088</v>
      </c>
      <c r="BW40" s="176">
        <f t="shared" si="38"/>
        <v>47119</v>
      </c>
      <c r="BX40" s="176">
        <f t="shared" si="38"/>
        <v>47150</v>
      </c>
      <c r="BY40" s="176">
        <f t="shared" si="38"/>
        <v>47178</v>
      </c>
      <c r="BZ40" s="176">
        <f t="shared" si="38"/>
        <v>47209</v>
      </c>
      <c r="CA40" s="176">
        <f t="shared" si="38"/>
        <v>47239</v>
      </c>
      <c r="CB40" s="176">
        <f t="shared" si="38"/>
        <v>47270</v>
      </c>
      <c r="CC40" s="176">
        <f t="shared" si="38"/>
        <v>47300</v>
      </c>
      <c r="CD40" s="176">
        <f t="shared" si="38"/>
        <v>47331</v>
      </c>
      <c r="CE40" s="176">
        <f t="shared" si="38"/>
        <v>47362</v>
      </c>
      <c r="CF40" s="176">
        <f t="shared" si="38"/>
        <v>47392</v>
      </c>
      <c r="CG40" s="176">
        <f t="shared" si="38"/>
        <v>47423</v>
      </c>
      <c r="CH40" s="177">
        <f t="shared" si="38"/>
        <v>47453</v>
      </c>
    </row>
    <row r="41" spans="1:86" ht="15" customHeight="1" x14ac:dyDescent="0.3">
      <c r="A41" s="566"/>
      <c r="B41" s="11" t="str">
        <f t="shared" si="36"/>
        <v>Air Comp</v>
      </c>
      <c r="C41" s="3">
        <v>0</v>
      </c>
      <c r="D41" s="3">
        <v>0</v>
      </c>
      <c r="E41" s="3">
        <v>0</v>
      </c>
      <c r="F41" s="3">
        <v>0</v>
      </c>
      <c r="G41" s="3">
        <f>G42</f>
        <v>0</v>
      </c>
      <c r="H41" s="3">
        <f t="shared" ref="H41:H53" si="39">H42</f>
        <v>0</v>
      </c>
      <c r="I41" s="3">
        <f t="shared" ref="I41:I53" si="40">I42</f>
        <v>0</v>
      </c>
      <c r="J41" s="3">
        <f t="shared" ref="J41:J53" si="41">J42</f>
        <v>0</v>
      </c>
      <c r="K41" s="3">
        <f t="shared" ref="K41:K53" si="42">K42</f>
        <v>0</v>
      </c>
      <c r="L41" s="3">
        <f t="shared" ref="L41:L53" si="43">L42</f>
        <v>0</v>
      </c>
      <c r="M41" s="3">
        <f t="shared" ref="M41:M53" si="44">M42</f>
        <v>0</v>
      </c>
      <c r="N41" s="3">
        <f t="shared" ref="N41:N53" si="45">N42</f>
        <v>0</v>
      </c>
      <c r="O41" s="3">
        <f t="shared" ref="O41:O53" si="46">O42</f>
        <v>0</v>
      </c>
      <c r="P41" s="3">
        <f t="shared" ref="P41:P53" si="47">P42</f>
        <v>0</v>
      </c>
      <c r="Q41" s="3">
        <f t="shared" ref="Q41:Q53" si="48">Q42</f>
        <v>0</v>
      </c>
      <c r="R41" s="3">
        <f t="shared" ref="R41:R53" si="49">R42</f>
        <v>0</v>
      </c>
      <c r="S41" s="3">
        <f t="shared" ref="S41:S53" si="50">S42</f>
        <v>0</v>
      </c>
      <c r="T41" s="3">
        <f t="shared" ref="T41:T53" si="51">T42</f>
        <v>0</v>
      </c>
      <c r="U41" s="3">
        <f t="shared" ref="U41:U53" si="52">U42</f>
        <v>0</v>
      </c>
      <c r="V41" s="3">
        <f t="shared" ref="V41:V53" si="53">V42</f>
        <v>0</v>
      </c>
      <c r="W41" s="3">
        <f t="shared" ref="W41:W53" si="54">W42</f>
        <v>0</v>
      </c>
      <c r="X41" s="3">
        <f t="shared" ref="X41:X53" si="55">X42</f>
        <v>0</v>
      </c>
      <c r="Y41" s="3">
        <f t="shared" ref="Y41:Y53" si="56">Y42</f>
        <v>0</v>
      </c>
      <c r="Z41" s="3">
        <f t="shared" ref="Z41:Z53" si="57">Z42</f>
        <v>0</v>
      </c>
      <c r="AA41" s="3">
        <f t="shared" ref="AA41:AA53" si="58">AA42</f>
        <v>0</v>
      </c>
      <c r="AB41" s="3">
        <f t="shared" ref="AB41:AB53" si="59">AB42</f>
        <v>0</v>
      </c>
      <c r="AC41" s="3">
        <f t="shared" ref="AC41:AC53" si="60">AC42</f>
        <v>0</v>
      </c>
      <c r="AD41" s="3">
        <f t="shared" ref="AD41:AD53" si="61">AD42</f>
        <v>0</v>
      </c>
      <c r="AE41" s="3">
        <f t="shared" ref="AE41:AE53" si="62">AE42</f>
        <v>0</v>
      </c>
      <c r="AF41" s="3">
        <f t="shared" ref="AF41:AF53" si="63">AF42</f>
        <v>0</v>
      </c>
      <c r="AG41" s="3">
        <f t="shared" ref="AG41:AG53" si="64">AG42</f>
        <v>0</v>
      </c>
      <c r="AH41" s="3">
        <f t="shared" ref="AH41:AH53" si="65">AH42</f>
        <v>0</v>
      </c>
      <c r="AI41" s="3">
        <f t="shared" ref="AI41:AI53" si="66">AI42</f>
        <v>0</v>
      </c>
      <c r="AJ41" s="3">
        <f t="shared" ref="AJ41:AJ53" si="67">AJ42</f>
        <v>0</v>
      </c>
      <c r="AK41" s="3">
        <f t="shared" ref="AK41:AK53" si="68">AK42</f>
        <v>0</v>
      </c>
      <c r="AL41" s="3">
        <f t="shared" ref="AL41:AL53" si="69">AL42</f>
        <v>0</v>
      </c>
      <c r="AM41" s="3">
        <f t="shared" ref="AM41:AM53" si="70">AM42</f>
        <v>0</v>
      </c>
      <c r="AN41" s="3">
        <f t="shared" ref="AN41:AN53" si="71">AN42</f>
        <v>0</v>
      </c>
      <c r="AO41" s="3">
        <f t="shared" ref="AO41:AO53" si="72">AO42</f>
        <v>0</v>
      </c>
      <c r="AP41" s="3">
        <f t="shared" ref="AP41:AP53" si="73">AP42</f>
        <v>0</v>
      </c>
      <c r="AQ41" s="3">
        <f t="shared" ref="AQ41:AQ53" si="74">AQ42</f>
        <v>0</v>
      </c>
      <c r="AR41" s="3">
        <f t="shared" ref="AR41:AR53" si="75">AR42</f>
        <v>0</v>
      </c>
      <c r="AS41" s="3">
        <f t="shared" ref="AS41:AS53" si="76">AS42</f>
        <v>0</v>
      </c>
      <c r="AT41" s="3">
        <f t="shared" ref="AT41:AT53" si="77">AT42</f>
        <v>0</v>
      </c>
      <c r="AU41" s="3">
        <f t="shared" ref="AU41:AU53" si="78">AU42</f>
        <v>0</v>
      </c>
      <c r="AV41" s="3">
        <f t="shared" ref="AV41:AV53" si="79">AV42</f>
        <v>0</v>
      </c>
      <c r="AW41" s="3">
        <f t="shared" ref="AW41:AW53" si="80">AW42</f>
        <v>0</v>
      </c>
      <c r="AX41" s="3">
        <f t="shared" ref="AX41:AX53" si="81">AX42</f>
        <v>0</v>
      </c>
      <c r="AY41" s="3">
        <f t="shared" ref="AY41:AY53" si="82">AY42</f>
        <v>0</v>
      </c>
      <c r="AZ41" s="3">
        <f t="shared" ref="AZ41:AZ53" si="83">AZ42</f>
        <v>0</v>
      </c>
      <c r="BA41" s="3">
        <f t="shared" ref="BA41:BA53" si="84">BA42</f>
        <v>0</v>
      </c>
      <c r="BB41" s="3">
        <f t="shared" ref="BB41:BB53" si="85">BB42</f>
        <v>0</v>
      </c>
      <c r="BC41" s="3">
        <f t="shared" ref="BC41:BC53" si="86">BC42</f>
        <v>0</v>
      </c>
      <c r="BD41" s="3">
        <f t="shared" ref="BD41:BD53" si="87">BD42</f>
        <v>0</v>
      </c>
      <c r="BE41" s="3">
        <f t="shared" ref="BE41:BE53" si="88">BE42</f>
        <v>0</v>
      </c>
      <c r="BF41" s="3">
        <f t="shared" ref="BF41:BF53" si="89">BF42</f>
        <v>0</v>
      </c>
      <c r="BG41" s="3">
        <f t="shared" ref="BG41:BG53" si="90">BG42</f>
        <v>0</v>
      </c>
      <c r="BH41" s="3">
        <f t="shared" ref="BH41:BH53" si="91">BH42</f>
        <v>0</v>
      </c>
      <c r="BI41" s="3">
        <f t="shared" ref="BI41:BI53" si="92">BI42</f>
        <v>0</v>
      </c>
      <c r="BJ41" s="3">
        <f t="shared" ref="BJ41:BJ53" si="93">BJ42</f>
        <v>0</v>
      </c>
      <c r="BK41" s="3">
        <f t="shared" ref="BK41:BK53" si="94">BK42</f>
        <v>0</v>
      </c>
      <c r="BL41" s="3">
        <f t="shared" ref="BL41:BL53" si="95">BL42</f>
        <v>0</v>
      </c>
      <c r="BM41" s="3">
        <f t="shared" ref="BM41:BM53" si="96">BM42</f>
        <v>0</v>
      </c>
      <c r="BN41" s="3">
        <f t="shared" ref="BN41:BN53" si="97">BN42</f>
        <v>0</v>
      </c>
      <c r="BO41" s="3">
        <f t="shared" ref="BO41:BO53" si="98">BO42</f>
        <v>0</v>
      </c>
      <c r="BP41" s="3">
        <f t="shared" ref="BP41:BP53" si="99">BP42</f>
        <v>0</v>
      </c>
      <c r="BQ41" s="3">
        <f t="shared" ref="BQ41:BQ53" si="100">BQ42</f>
        <v>0</v>
      </c>
      <c r="BR41" s="3">
        <f t="shared" ref="BR41:BR53" si="101">BR42</f>
        <v>0</v>
      </c>
      <c r="BS41" s="3">
        <f t="shared" ref="BS41:BS53" si="102">BS42</f>
        <v>0</v>
      </c>
      <c r="BT41" s="3">
        <f t="shared" ref="BT41:BT53" si="103">BT42</f>
        <v>0</v>
      </c>
      <c r="BU41" s="3">
        <f t="shared" ref="BU41:BU53" si="104">BU42</f>
        <v>0</v>
      </c>
      <c r="BV41" s="3">
        <f t="shared" ref="BV41:BV53" si="105">BV42</f>
        <v>0</v>
      </c>
      <c r="BW41" s="3">
        <f t="shared" ref="BW41:BW53" si="106">BW42</f>
        <v>0</v>
      </c>
      <c r="BX41" s="3">
        <f t="shared" ref="BX41:BX53" si="107">BX42</f>
        <v>0</v>
      </c>
      <c r="BY41" s="3">
        <f t="shared" ref="BY41:BY53" si="108">BY42</f>
        <v>0</v>
      </c>
      <c r="BZ41" s="3">
        <f t="shared" ref="BZ41:BZ53" si="109">BZ42</f>
        <v>0</v>
      </c>
      <c r="CA41" s="3">
        <f t="shared" ref="CA41:CA53" si="110">CA42</f>
        <v>0</v>
      </c>
      <c r="CB41" s="3">
        <f t="shared" ref="CB41:CB53" si="111">CB42</f>
        <v>0</v>
      </c>
      <c r="CC41" s="3">
        <f t="shared" ref="CC41:CC53" si="112">CC42</f>
        <v>0</v>
      </c>
      <c r="CD41" s="3">
        <f t="shared" ref="CD41:CD53" si="113">CD42</f>
        <v>0</v>
      </c>
      <c r="CE41" s="3">
        <f t="shared" ref="CE41:CE53" si="114">CE42</f>
        <v>0</v>
      </c>
      <c r="CF41" s="3">
        <f t="shared" ref="CF41:CF53" si="115">CF42</f>
        <v>0</v>
      </c>
      <c r="CG41" s="3">
        <f t="shared" ref="CG41:CG53" si="116">CG42</f>
        <v>0</v>
      </c>
      <c r="CH41" s="12">
        <f t="shared" ref="CH41:CH53" si="117">CH42</f>
        <v>0</v>
      </c>
    </row>
    <row r="42" spans="1:86" x14ac:dyDescent="0.3">
      <c r="A42" s="566"/>
      <c r="B42" s="13" t="str">
        <f t="shared" si="36"/>
        <v>Building Shell</v>
      </c>
      <c r="C42" s="3">
        <v>0</v>
      </c>
      <c r="D42" s="3">
        <v>0</v>
      </c>
      <c r="E42" s="3">
        <v>0</v>
      </c>
      <c r="F42" s="3">
        <v>0</v>
      </c>
      <c r="G42" s="3">
        <f t="shared" ref="G42:G53" si="118">G43</f>
        <v>0</v>
      </c>
      <c r="H42" s="3">
        <f t="shared" si="39"/>
        <v>0</v>
      </c>
      <c r="I42" s="3">
        <f t="shared" si="40"/>
        <v>0</v>
      </c>
      <c r="J42" s="3">
        <f t="shared" si="41"/>
        <v>0</v>
      </c>
      <c r="K42" s="3">
        <f t="shared" si="42"/>
        <v>0</v>
      </c>
      <c r="L42" s="3">
        <f t="shared" si="43"/>
        <v>0</v>
      </c>
      <c r="M42" s="3">
        <f t="shared" si="44"/>
        <v>0</v>
      </c>
      <c r="N42" s="3">
        <f t="shared" si="45"/>
        <v>0</v>
      </c>
      <c r="O42" s="3">
        <f t="shared" si="46"/>
        <v>0</v>
      </c>
      <c r="P42" s="3">
        <f t="shared" si="47"/>
        <v>0</v>
      </c>
      <c r="Q42" s="3">
        <f t="shared" si="48"/>
        <v>0</v>
      </c>
      <c r="R42" s="3">
        <f t="shared" si="49"/>
        <v>0</v>
      </c>
      <c r="S42" s="3">
        <f t="shared" si="50"/>
        <v>0</v>
      </c>
      <c r="T42" s="3">
        <f t="shared" si="51"/>
        <v>0</v>
      </c>
      <c r="U42" s="3">
        <f t="shared" si="52"/>
        <v>0</v>
      </c>
      <c r="V42" s="3">
        <f t="shared" si="53"/>
        <v>0</v>
      </c>
      <c r="W42" s="3">
        <f t="shared" si="54"/>
        <v>0</v>
      </c>
      <c r="X42" s="3">
        <f t="shared" si="55"/>
        <v>0</v>
      </c>
      <c r="Y42" s="3">
        <f t="shared" si="56"/>
        <v>0</v>
      </c>
      <c r="Z42" s="3">
        <f t="shared" si="57"/>
        <v>0</v>
      </c>
      <c r="AA42" s="3">
        <f t="shared" si="58"/>
        <v>0</v>
      </c>
      <c r="AB42" s="3">
        <f t="shared" si="59"/>
        <v>0</v>
      </c>
      <c r="AC42" s="3">
        <f t="shared" si="60"/>
        <v>0</v>
      </c>
      <c r="AD42" s="3">
        <f t="shared" si="61"/>
        <v>0</v>
      </c>
      <c r="AE42" s="3">
        <f t="shared" si="62"/>
        <v>0</v>
      </c>
      <c r="AF42" s="3">
        <f t="shared" si="63"/>
        <v>0</v>
      </c>
      <c r="AG42" s="3">
        <f t="shared" si="64"/>
        <v>0</v>
      </c>
      <c r="AH42" s="3">
        <f t="shared" si="65"/>
        <v>0</v>
      </c>
      <c r="AI42" s="3">
        <f t="shared" si="66"/>
        <v>0</v>
      </c>
      <c r="AJ42" s="3">
        <f t="shared" si="67"/>
        <v>0</v>
      </c>
      <c r="AK42" s="3">
        <f t="shared" si="68"/>
        <v>0</v>
      </c>
      <c r="AL42" s="3">
        <f t="shared" si="69"/>
        <v>0</v>
      </c>
      <c r="AM42" s="3">
        <f t="shared" si="70"/>
        <v>0</v>
      </c>
      <c r="AN42" s="3">
        <f t="shared" si="71"/>
        <v>0</v>
      </c>
      <c r="AO42" s="3">
        <f t="shared" si="72"/>
        <v>0</v>
      </c>
      <c r="AP42" s="3">
        <f t="shared" si="73"/>
        <v>0</v>
      </c>
      <c r="AQ42" s="3">
        <f t="shared" si="74"/>
        <v>0</v>
      </c>
      <c r="AR42" s="3">
        <f t="shared" si="75"/>
        <v>0</v>
      </c>
      <c r="AS42" s="3">
        <f t="shared" si="76"/>
        <v>0</v>
      </c>
      <c r="AT42" s="3">
        <f t="shared" si="77"/>
        <v>0</v>
      </c>
      <c r="AU42" s="3">
        <f t="shared" si="78"/>
        <v>0</v>
      </c>
      <c r="AV42" s="3">
        <f t="shared" si="79"/>
        <v>0</v>
      </c>
      <c r="AW42" s="3">
        <f t="shared" si="80"/>
        <v>0</v>
      </c>
      <c r="AX42" s="3">
        <f t="shared" si="81"/>
        <v>0</v>
      </c>
      <c r="AY42" s="3">
        <f t="shared" si="82"/>
        <v>0</v>
      </c>
      <c r="AZ42" s="3">
        <f t="shared" si="83"/>
        <v>0</v>
      </c>
      <c r="BA42" s="3">
        <f t="shared" si="84"/>
        <v>0</v>
      </c>
      <c r="BB42" s="3">
        <f t="shared" si="85"/>
        <v>0</v>
      </c>
      <c r="BC42" s="3">
        <f t="shared" si="86"/>
        <v>0</v>
      </c>
      <c r="BD42" s="3">
        <f t="shared" si="87"/>
        <v>0</v>
      </c>
      <c r="BE42" s="3">
        <f t="shared" si="88"/>
        <v>0</v>
      </c>
      <c r="BF42" s="3">
        <f t="shared" si="89"/>
        <v>0</v>
      </c>
      <c r="BG42" s="3">
        <f t="shared" si="90"/>
        <v>0</v>
      </c>
      <c r="BH42" s="3">
        <f t="shared" si="91"/>
        <v>0</v>
      </c>
      <c r="BI42" s="3">
        <f t="shared" si="92"/>
        <v>0</v>
      </c>
      <c r="BJ42" s="3">
        <f t="shared" si="93"/>
        <v>0</v>
      </c>
      <c r="BK42" s="3">
        <f t="shared" si="94"/>
        <v>0</v>
      </c>
      <c r="BL42" s="3">
        <f t="shared" si="95"/>
        <v>0</v>
      </c>
      <c r="BM42" s="3">
        <f t="shared" si="96"/>
        <v>0</v>
      </c>
      <c r="BN42" s="3">
        <f t="shared" si="97"/>
        <v>0</v>
      </c>
      <c r="BO42" s="3">
        <f t="shared" si="98"/>
        <v>0</v>
      </c>
      <c r="BP42" s="3">
        <f t="shared" si="99"/>
        <v>0</v>
      </c>
      <c r="BQ42" s="3">
        <f t="shared" si="100"/>
        <v>0</v>
      </c>
      <c r="BR42" s="3">
        <f t="shared" si="101"/>
        <v>0</v>
      </c>
      <c r="BS42" s="3">
        <f t="shared" si="102"/>
        <v>0</v>
      </c>
      <c r="BT42" s="3">
        <f t="shared" si="103"/>
        <v>0</v>
      </c>
      <c r="BU42" s="3">
        <f t="shared" si="104"/>
        <v>0</v>
      </c>
      <c r="BV42" s="3">
        <f t="shared" si="105"/>
        <v>0</v>
      </c>
      <c r="BW42" s="3">
        <f t="shared" si="106"/>
        <v>0</v>
      </c>
      <c r="BX42" s="3">
        <f t="shared" si="107"/>
        <v>0</v>
      </c>
      <c r="BY42" s="3">
        <f t="shared" si="108"/>
        <v>0</v>
      </c>
      <c r="BZ42" s="3">
        <f t="shared" si="109"/>
        <v>0</v>
      </c>
      <c r="CA42" s="3">
        <f t="shared" si="110"/>
        <v>0</v>
      </c>
      <c r="CB42" s="3">
        <f t="shared" si="111"/>
        <v>0</v>
      </c>
      <c r="CC42" s="3">
        <f t="shared" si="112"/>
        <v>0</v>
      </c>
      <c r="CD42" s="3">
        <f t="shared" si="113"/>
        <v>0</v>
      </c>
      <c r="CE42" s="3">
        <f t="shared" si="114"/>
        <v>0</v>
      </c>
      <c r="CF42" s="3">
        <f t="shared" si="115"/>
        <v>0</v>
      </c>
      <c r="CG42" s="3">
        <f t="shared" si="116"/>
        <v>0</v>
      </c>
      <c r="CH42" s="12">
        <f t="shared" si="117"/>
        <v>0</v>
      </c>
    </row>
    <row r="43" spans="1:86" x14ac:dyDescent="0.3">
      <c r="A43" s="566"/>
      <c r="B43" s="11" t="str">
        <f t="shared" si="36"/>
        <v>Cooking</v>
      </c>
      <c r="C43" s="3">
        <v>0</v>
      </c>
      <c r="D43" s="3">
        <v>0</v>
      </c>
      <c r="E43" s="3">
        <v>0</v>
      </c>
      <c r="F43" s="3">
        <v>0</v>
      </c>
      <c r="G43" s="3">
        <f t="shared" si="118"/>
        <v>0</v>
      </c>
      <c r="H43" s="3">
        <f t="shared" si="39"/>
        <v>0</v>
      </c>
      <c r="I43" s="3">
        <f t="shared" si="40"/>
        <v>0</v>
      </c>
      <c r="J43" s="3">
        <f t="shared" si="41"/>
        <v>0</v>
      </c>
      <c r="K43" s="3">
        <f t="shared" si="42"/>
        <v>0</v>
      </c>
      <c r="L43" s="3">
        <f t="shared" si="43"/>
        <v>0</v>
      </c>
      <c r="M43" s="3">
        <f t="shared" si="44"/>
        <v>0</v>
      </c>
      <c r="N43" s="3">
        <f t="shared" si="45"/>
        <v>0</v>
      </c>
      <c r="O43" s="3">
        <f t="shared" si="46"/>
        <v>0</v>
      </c>
      <c r="P43" s="3">
        <f t="shared" si="47"/>
        <v>0</v>
      </c>
      <c r="Q43" s="3">
        <f t="shared" si="48"/>
        <v>0</v>
      </c>
      <c r="R43" s="3">
        <f t="shared" si="49"/>
        <v>0</v>
      </c>
      <c r="S43" s="3">
        <f t="shared" si="50"/>
        <v>0</v>
      </c>
      <c r="T43" s="3">
        <f t="shared" si="51"/>
        <v>0</v>
      </c>
      <c r="U43" s="3">
        <f t="shared" si="52"/>
        <v>0</v>
      </c>
      <c r="V43" s="3">
        <f t="shared" si="53"/>
        <v>0</v>
      </c>
      <c r="W43" s="3">
        <f t="shared" si="54"/>
        <v>0</v>
      </c>
      <c r="X43" s="3">
        <f t="shared" si="55"/>
        <v>0</v>
      </c>
      <c r="Y43" s="3">
        <f t="shared" si="56"/>
        <v>0</v>
      </c>
      <c r="Z43" s="3">
        <f t="shared" si="57"/>
        <v>0</v>
      </c>
      <c r="AA43" s="3">
        <f t="shared" si="58"/>
        <v>0</v>
      </c>
      <c r="AB43" s="3">
        <f t="shared" si="59"/>
        <v>0</v>
      </c>
      <c r="AC43" s="3">
        <f t="shared" si="60"/>
        <v>0</v>
      </c>
      <c r="AD43" s="3">
        <f t="shared" si="61"/>
        <v>0</v>
      </c>
      <c r="AE43" s="3">
        <f t="shared" si="62"/>
        <v>0</v>
      </c>
      <c r="AF43" s="3">
        <f t="shared" si="63"/>
        <v>0</v>
      </c>
      <c r="AG43" s="3">
        <f t="shared" si="64"/>
        <v>0</v>
      </c>
      <c r="AH43" s="3">
        <f t="shared" si="65"/>
        <v>0</v>
      </c>
      <c r="AI43" s="3">
        <f t="shared" si="66"/>
        <v>0</v>
      </c>
      <c r="AJ43" s="3">
        <f t="shared" si="67"/>
        <v>0</v>
      </c>
      <c r="AK43" s="3">
        <f t="shared" si="68"/>
        <v>0</v>
      </c>
      <c r="AL43" s="3">
        <f t="shared" si="69"/>
        <v>0</v>
      </c>
      <c r="AM43" s="3">
        <f t="shared" si="70"/>
        <v>0</v>
      </c>
      <c r="AN43" s="3">
        <f t="shared" si="71"/>
        <v>0</v>
      </c>
      <c r="AO43" s="3">
        <f t="shared" si="72"/>
        <v>0</v>
      </c>
      <c r="AP43" s="3">
        <f t="shared" si="73"/>
        <v>0</v>
      </c>
      <c r="AQ43" s="3">
        <f t="shared" si="74"/>
        <v>0</v>
      </c>
      <c r="AR43" s="3">
        <f t="shared" si="75"/>
        <v>0</v>
      </c>
      <c r="AS43" s="3">
        <f t="shared" si="76"/>
        <v>0</v>
      </c>
      <c r="AT43" s="3">
        <f t="shared" si="77"/>
        <v>0</v>
      </c>
      <c r="AU43" s="3">
        <f t="shared" si="78"/>
        <v>0</v>
      </c>
      <c r="AV43" s="3">
        <f t="shared" si="79"/>
        <v>0</v>
      </c>
      <c r="AW43" s="3">
        <f t="shared" si="80"/>
        <v>0</v>
      </c>
      <c r="AX43" s="3">
        <f t="shared" si="81"/>
        <v>0</v>
      </c>
      <c r="AY43" s="3">
        <f t="shared" si="82"/>
        <v>0</v>
      </c>
      <c r="AZ43" s="3">
        <f t="shared" si="83"/>
        <v>0</v>
      </c>
      <c r="BA43" s="3">
        <f t="shared" si="84"/>
        <v>0</v>
      </c>
      <c r="BB43" s="3">
        <f t="shared" si="85"/>
        <v>0</v>
      </c>
      <c r="BC43" s="3">
        <f t="shared" si="86"/>
        <v>0</v>
      </c>
      <c r="BD43" s="3">
        <f t="shared" si="87"/>
        <v>0</v>
      </c>
      <c r="BE43" s="3">
        <f t="shared" si="88"/>
        <v>0</v>
      </c>
      <c r="BF43" s="3">
        <f t="shared" si="89"/>
        <v>0</v>
      </c>
      <c r="BG43" s="3">
        <f t="shared" si="90"/>
        <v>0</v>
      </c>
      <c r="BH43" s="3">
        <f t="shared" si="91"/>
        <v>0</v>
      </c>
      <c r="BI43" s="3">
        <f t="shared" si="92"/>
        <v>0</v>
      </c>
      <c r="BJ43" s="3">
        <f t="shared" si="93"/>
        <v>0</v>
      </c>
      <c r="BK43" s="3">
        <f t="shared" si="94"/>
        <v>0</v>
      </c>
      <c r="BL43" s="3">
        <f t="shared" si="95"/>
        <v>0</v>
      </c>
      <c r="BM43" s="3">
        <f t="shared" si="96"/>
        <v>0</v>
      </c>
      <c r="BN43" s="3">
        <f t="shared" si="97"/>
        <v>0</v>
      </c>
      <c r="BO43" s="3">
        <f t="shared" si="98"/>
        <v>0</v>
      </c>
      <c r="BP43" s="3">
        <f t="shared" si="99"/>
        <v>0</v>
      </c>
      <c r="BQ43" s="3">
        <f t="shared" si="100"/>
        <v>0</v>
      </c>
      <c r="BR43" s="3">
        <f t="shared" si="101"/>
        <v>0</v>
      </c>
      <c r="BS43" s="3">
        <f t="shared" si="102"/>
        <v>0</v>
      </c>
      <c r="BT43" s="3">
        <f t="shared" si="103"/>
        <v>0</v>
      </c>
      <c r="BU43" s="3">
        <f t="shared" si="104"/>
        <v>0</v>
      </c>
      <c r="BV43" s="3">
        <f t="shared" si="105"/>
        <v>0</v>
      </c>
      <c r="BW43" s="3">
        <f t="shared" si="106"/>
        <v>0</v>
      </c>
      <c r="BX43" s="3">
        <f t="shared" si="107"/>
        <v>0</v>
      </c>
      <c r="BY43" s="3">
        <f t="shared" si="108"/>
        <v>0</v>
      </c>
      <c r="BZ43" s="3">
        <f t="shared" si="109"/>
        <v>0</v>
      </c>
      <c r="CA43" s="3">
        <f t="shared" si="110"/>
        <v>0</v>
      </c>
      <c r="CB43" s="3">
        <f t="shared" si="111"/>
        <v>0</v>
      </c>
      <c r="CC43" s="3">
        <f t="shared" si="112"/>
        <v>0</v>
      </c>
      <c r="CD43" s="3">
        <f t="shared" si="113"/>
        <v>0</v>
      </c>
      <c r="CE43" s="3">
        <f t="shared" si="114"/>
        <v>0</v>
      </c>
      <c r="CF43" s="3">
        <f t="shared" si="115"/>
        <v>0</v>
      </c>
      <c r="CG43" s="3">
        <f t="shared" si="116"/>
        <v>0</v>
      </c>
      <c r="CH43" s="12">
        <f t="shared" si="117"/>
        <v>0</v>
      </c>
    </row>
    <row r="44" spans="1:86" x14ac:dyDescent="0.3">
      <c r="A44" s="566"/>
      <c r="B44" s="11" t="str">
        <f t="shared" si="36"/>
        <v>Cooling</v>
      </c>
      <c r="C44" s="3">
        <v>0</v>
      </c>
      <c r="D44" s="3">
        <v>0</v>
      </c>
      <c r="E44" s="3">
        <v>0</v>
      </c>
      <c r="F44" s="3">
        <v>0</v>
      </c>
      <c r="G44" s="3">
        <f t="shared" si="118"/>
        <v>0</v>
      </c>
      <c r="H44" s="3">
        <f t="shared" si="39"/>
        <v>0</v>
      </c>
      <c r="I44" s="3">
        <f t="shared" si="40"/>
        <v>0</v>
      </c>
      <c r="J44" s="3">
        <f t="shared" si="41"/>
        <v>0</v>
      </c>
      <c r="K44" s="3">
        <f t="shared" si="42"/>
        <v>0</v>
      </c>
      <c r="L44" s="3">
        <f t="shared" si="43"/>
        <v>0</v>
      </c>
      <c r="M44" s="3">
        <f t="shared" si="44"/>
        <v>0</v>
      </c>
      <c r="N44" s="3">
        <f t="shared" si="45"/>
        <v>0</v>
      </c>
      <c r="O44" s="3">
        <f t="shared" si="46"/>
        <v>0</v>
      </c>
      <c r="P44" s="3">
        <f t="shared" si="47"/>
        <v>0</v>
      </c>
      <c r="Q44" s="3">
        <f t="shared" si="48"/>
        <v>0</v>
      </c>
      <c r="R44" s="3">
        <f t="shared" si="49"/>
        <v>0</v>
      </c>
      <c r="S44" s="3">
        <f t="shared" si="50"/>
        <v>0</v>
      </c>
      <c r="T44" s="3">
        <f t="shared" si="51"/>
        <v>0</v>
      </c>
      <c r="U44" s="3">
        <f t="shared" si="52"/>
        <v>0</v>
      </c>
      <c r="V44" s="3">
        <f t="shared" si="53"/>
        <v>0</v>
      </c>
      <c r="W44" s="3">
        <f t="shared" si="54"/>
        <v>0</v>
      </c>
      <c r="X44" s="3">
        <f t="shared" si="55"/>
        <v>0</v>
      </c>
      <c r="Y44" s="3">
        <f t="shared" si="56"/>
        <v>0</v>
      </c>
      <c r="Z44" s="3">
        <f t="shared" si="57"/>
        <v>0</v>
      </c>
      <c r="AA44" s="3">
        <f t="shared" si="58"/>
        <v>0</v>
      </c>
      <c r="AB44" s="3">
        <f t="shared" si="59"/>
        <v>0</v>
      </c>
      <c r="AC44" s="3">
        <f t="shared" si="60"/>
        <v>0</v>
      </c>
      <c r="AD44" s="3">
        <f t="shared" si="61"/>
        <v>0</v>
      </c>
      <c r="AE44" s="3">
        <f t="shared" si="62"/>
        <v>0</v>
      </c>
      <c r="AF44" s="3">
        <f t="shared" si="63"/>
        <v>0</v>
      </c>
      <c r="AG44" s="3">
        <f t="shared" si="64"/>
        <v>0</v>
      </c>
      <c r="AH44" s="3">
        <f t="shared" si="65"/>
        <v>0</v>
      </c>
      <c r="AI44" s="3">
        <f t="shared" si="66"/>
        <v>0</v>
      </c>
      <c r="AJ44" s="3">
        <f t="shared" si="67"/>
        <v>0</v>
      </c>
      <c r="AK44" s="3">
        <f t="shared" si="68"/>
        <v>0</v>
      </c>
      <c r="AL44" s="3">
        <f t="shared" si="69"/>
        <v>0</v>
      </c>
      <c r="AM44" s="3">
        <f t="shared" si="70"/>
        <v>0</v>
      </c>
      <c r="AN44" s="3">
        <f t="shared" si="71"/>
        <v>0</v>
      </c>
      <c r="AO44" s="3">
        <f t="shared" si="72"/>
        <v>0</v>
      </c>
      <c r="AP44" s="3">
        <f t="shared" si="73"/>
        <v>0</v>
      </c>
      <c r="AQ44" s="3">
        <f t="shared" si="74"/>
        <v>0</v>
      </c>
      <c r="AR44" s="3">
        <f t="shared" si="75"/>
        <v>0</v>
      </c>
      <c r="AS44" s="3">
        <f t="shared" si="76"/>
        <v>0</v>
      </c>
      <c r="AT44" s="3">
        <f t="shared" si="77"/>
        <v>0</v>
      </c>
      <c r="AU44" s="3">
        <f t="shared" si="78"/>
        <v>0</v>
      </c>
      <c r="AV44" s="3">
        <f t="shared" si="79"/>
        <v>0</v>
      </c>
      <c r="AW44" s="3">
        <f t="shared" si="80"/>
        <v>0</v>
      </c>
      <c r="AX44" s="3">
        <f t="shared" si="81"/>
        <v>0</v>
      </c>
      <c r="AY44" s="3">
        <f t="shared" si="82"/>
        <v>0</v>
      </c>
      <c r="AZ44" s="3">
        <f t="shared" si="83"/>
        <v>0</v>
      </c>
      <c r="BA44" s="3">
        <f t="shared" si="84"/>
        <v>0</v>
      </c>
      <c r="BB44" s="3">
        <f t="shared" si="85"/>
        <v>0</v>
      </c>
      <c r="BC44" s="3">
        <f t="shared" si="86"/>
        <v>0</v>
      </c>
      <c r="BD44" s="3">
        <f t="shared" si="87"/>
        <v>0</v>
      </c>
      <c r="BE44" s="3">
        <f t="shared" si="88"/>
        <v>0</v>
      </c>
      <c r="BF44" s="3">
        <f t="shared" si="89"/>
        <v>0</v>
      </c>
      <c r="BG44" s="3">
        <f t="shared" si="90"/>
        <v>0</v>
      </c>
      <c r="BH44" s="3">
        <f t="shared" si="91"/>
        <v>0</v>
      </c>
      <c r="BI44" s="3">
        <f t="shared" si="92"/>
        <v>0</v>
      </c>
      <c r="BJ44" s="3">
        <f t="shared" si="93"/>
        <v>0</v>
      </c>
      <c r="BK44" s="3">
        <f t="shared" si="94"/>
        <v>0</v>
      </c>
      <c r="BL44" s="3">
        <f t="shared" si="95"/>
        <v>0</v>
      </c>
      <c r="BM44" s="3">
        <f t="shared" si="96"/>
        <v>0</v>
      </c>
      <c r="BN44" s="3">
        <f t="shared" si="97"/>
        <v>0</v>
      </c>
      <c r="BO44" s="3">
        <f t="shared" si="98"/>
        <v>0</v>
      </c>
      <c r="BP44" s="3">
        <f t="shared" si="99"/>
        <v>0</v>
      </c>
      <c r="BQ44" s="3">
        <f t="shared" si="100"/>
        <v>0</v>
      </c>
      <c r="BR44" s="3">
        <f t="shared" si="101"/>
        <v>0</v>
      </c>
      <c r="BS44" s="3">
        <f t="shared" si="102"/>
        <v>0</v>
      </c>
      <c r="BT44" s="3">
        <f t="shared" si="103"/>
        <v>0</v>
      </c>
      <c r="BU44" s="3">
        <f t="shared" si="104"/>
        <v>0</v>
      </c>
      <c r="BV44" s="3">
        <f t="shared" si="105"/>
        <v>0</v>
      </c>
      <c r="BW44" s="3">
        <f t="shared" si="106"/>
        <v>0</v>
      </c>
      <c r="BX44" s="3">
        <f t="shared" si="107"/>
        <v>0</v>
      </c>
      <c r="BY44" s="3">
        <f t="shared" si="108"/>
        <v>0</v>
      </c>
      <c r="BZ44" s="3">
        <f t="shared" si="109"/>
        <v>0</v>
      </c>
      <c r="CA44" s="3">
        <f t="shared" si="110"/>
        <v>0</v>
      </c>
      <c r="CB44" s="3">
        <f t="shared" si="111"/>
        <v>0</v>
      </c>
      <c r="CC44" s="3">
        <f t="shared" si="112"/>
        <v>0</v>
      </c>
      <c r="CD44" s="3">
        <f t="shared" si="113"/>
        <v>0</v>
      </c>
      <c r="CE44" s="3">
        <f t="shared" si="114"/>
        <v>0</v>
      </c>
      <c r="CF44" s="3">
        <f t="shared" si="115"/>
        <v>0</v>
      </c>
      <c r="CG44" s="3">
        <f t="shared" si="116"/>
        <v>0</v>
      </c>
      <c r="CH44" s="12">
        <f t="shared" si="117"/>
        <v>0</v>
      </c>
    </row>
    <row r="45" spans="1:86" x14ac:dyDescent="0.3">
      <c r="A45" s="566"/>
      <c r="B45" s="13" t="str">
        <f t="shared" si="36"/>
        <v>Ext Lighting</v>
      </c>
      <c r="C45" s="3">
        <v>0</v>
      </c>
      <c r="D45" s="3">
        <v>0</v>
      </c>
      <c r="E45" s="3">
        <v>0</v>
      </c>
      <c r="F45" s="3">
        <v>0</v>
      </c>
      <c r="G45" s="3">
        <f t="shared" si="118"/>
        <v>0</v>
      </c>
      <c r="H45" s="3">
        <f t="shared" si="39"/>
        <v>0</v>
      </c>
      <c r="I45" s="3">
        <f t="shared" si="40"/>
        <v>0</v>
      </c>
      <c r="J45" s="3">
        <f t="shared" si="41"/>
        <v>0</v>
      </c>
      <c r="K45" s="3">
        <f t="shared" si="42"/>
        <v>0</v>
      </c>
      <c r="L45" s="3">
        <f t="shared" si="43"/>
        <v>0</v>
      </c>
      <c r="M45" s="3">
        <f t="shared" si="44"/>
        <v>0</v>
      </c>
      <c r="N45" s="3">
        <f t="shared" si="45"/>
        <v>0</v>
      </c>
      <c r="O45" s="3">
        <f t="shared" si="46"/>
        <v>0</v>
      </c>
      <c r="P45" s="3">
        <f t="shared" si="47"/>
        <v>0</v>
      </c>
      <c r="Q45" s="3">
        <f t="shared" si="48"/>
        <v>0</v>
      </c>
      <c r="R45" s="3">
        <f t="shared" si="49"/>
        <v>0</v>
      </c>
      <c r="S45" s="3">
        <f t="shared" si="50"/>
        <v>0</v>
      </c>
      <c r="T45" s="3">
        <f t="shared" si="51"/>
        <v>0</v>
      </c>
      <c r="U45" s="3">
        <f t="shared" si="52"/>
        <v>0</v>
      </c>
      <c r="V45" s="3">
        <f t="shared" si="53"/>
        <v>0</v>
      </c>
      <c r="W45" s="3">
        <f t="shared" si="54"/>
        <v>0</v>
      </c>
      <c r="X45" s="3">
        <f t="shared" si="55"/>
        <v>0</v>
      </c>
      <c r="Y45" s="3">
        <f t="shared" si="56"/>
        <v>0</v>
      </c>
      <c r="Z45" s="3">
        <f t="shared" si="57"/>
        <v>0</v>
      </c>
      <c r="AA45" s="3">
        <f t="shared" si="58"/>
        <v>0</v>
      </c>
      <c r="AB45" s="3">
        <f t="shared" si="59"/>
        <v>0</v>
      </c>
      <c r="AC45" s="3">
        <f t="shared" si="60"/>
        <v>0</v>
      </c>
      <c r="AD45" s="3">
        <f t="shared" si="61"/>
        <v>0</v>
      </c>
      <c r="AE45" s="3">
        <f t="shared" si="62"/>
        <v>0</v>
      </c>
      <c r="AF45" s="3">
        <f t="shared" si="63"/>
        <v>0</v>
      </c>
      <c r="AG45" s="3">
        <f t="shared" si="64"/>
        <v>0</v>
      </c>
      <c r="AH45" s="3">
        <f t="shared" si="65"/>
        <v>0</v>
      </c>
      <c r="AI45" s="3">
        <f t="shared" si="66"/>
        <v>0</v>
      </c>
      <c r="AJ45" s="3">
        <f t="shared" si="67"/>
        <v>0</v>
      </c>
      <c r="AK45" s="3">
        <f t="shared" si="68"/>
        <v>0</v>
      </c>
      <c r="AL45" s="3">
        <f t="shared" si="69"/>
        <v>0</v>
      </c>
      <c r="AM45" s="3">
        <f t="shared" si="70"/>
        <v>0</v>
      </c>
      <c r="AN45" s="3">
        <f t="shared" si="71"/>
        <v>0</v>
      </c>
      <c r="AO45" s="3">
        <f t="shared" si="72"/>
        <v>0</v>
      </c>
      <c r="AP45" s="3">
        <f t="shared" si="73"/>
        <v>0</v>
      </c>
      <c r="AQ45" s="3">
        <f t="shared" si="74"/>
        <v>0</v>
      </c>
      <c r="AR45" s="3">
        <f t="shared" si="75"/>
        <v>0</v>
      </c>
      <c r="AS45" s="3">
        <f t="shared" si="76"/>
        <v>0</v>
      </c>
      <c r="AT45" s="3">
        <f t="shared" si="77"/>
        <v>0</v>
      </c>
      <c r="AU45" s="3">
        <f t="shared" si="78"/>
        <v>0</v>
      </c>
      <c r="AV45" s="3">
        <f t="shared" si="79"/>
        <v>0</v>
      </c>
      <c r="AW45" s="3">
        <f t="shared" si="80"/>
        <v>0</v>
      </c>
      <c r="AX45" s="3">
        <f t="shared" si="81"/>
        <v>0</v>
      </c>
      <c r="AY45" s="3">
        <f t="shared" si="82"/>
        <v>0</v>
      </c>
      <c r="AZ45" s="3">
        <f t="shared" si="83"/>
        <v>0</v>
      </c>
      <c r="BA45" s="3">
        <f t="shared" si="84"/>
        <v>0</v>
      </c>
      <c r="BB45" s="3">
        <f t="shared" si="85"/>
        <v>0</v>
      </c>
      <c r="BC45" s="3">
        <f t="shared" si="86"/>
        <v>0</v>
      </c>
      <c r="BD45" s="3">
        <f t="shared" si="87"/>
        <v>0</v>
      </c>
      <c r="BE45" s="3">
        <f t="shared" si="88"/>
        <v>0</v>
      </c>
      <c r="BF45" s="3">
        <f t="shared" si="89"/>
        <v>0</v>
      </c>
      <c r="BG45" s="3">
        <f t="shared" si="90"/>
        <v>0</v>
      </c>
      <c r="BH45" s="3">
        <f t="shared" si="91"/>
        <v>0</v>
      </c>
      <c r="BI45" s="3">
        <f t="shared" si="92"/>
        <v>0</v>
      </c>
      <c r="BJ45" s="3">
        <f t="shared" si="93"/>
        <v>0</v>
      </c>
      <c r="BK45" s="3">
        <f t="shared" si="94"/>
        <v>0</v>
      </c>
      <c r="BL45" s="3">
        <f t="shared" si="95"/>
        <v>0</v>
      </c>
      <c r="BM45" s="3">
        <f t="shared" si="96"/>
        <v>0</v>
      </c>
      <c r="BN45" s="3">
        <f t="shared" si="97"/>
        <v>0</v>
      </c>
      <c r="BO45" s="3">
        <f t="shared" si="98"/>
        <v>0</v>
      </c>
      <c r="BP45" s="3">
        <f t="shared" si="99"/>
        <v>0</v>
      </c>
      <c r="BQ45" s="3">
        <f t="shared" si="100"/>
        <v>0</v>
      </c>
      <c r="BR45" s="3">
        <f t="shared" si="101"/>
        <v>0</v>
      </c>
      <c r="BS45" s="3">
        <f t="shared" si="102"/>
        <v>0</v>
      </c>
      <c r="BT45" s="3">
        <f t="shared" si="103"/>
        <v>0</v>
      </c>
      <c r="BU45" s="3">
        <f t="shared" si="104"/>
        <v>0</v>
      </c>
      <c r="BV45" s="3">
        <f t="shared" si="105"/>
        <v>0</v>
      </c>
      <c r="BW45" s="3">
        <f t="shared" si="106"/>
        <v>0</v>
      </c>
      <c r="BX45" s="3">
        <f t="shared" si="107"/>
        <v>0</v>
      </c>
      <c r="BY45" s="3">
        <f t="shared" si="108"/>
        <v>0</v>
      </c>
      <c r="BZ45" s="3">
        <f t="shared" si="109"/>
        <v>0</v>
      </c>
      <c r="CA45" s="3">
        <f t="shared" si="110"/>
        <v>0</v>
      </c>
      <c r="CB45" s="3">
        <f t="shared" si="111"/>
        <v>0</v>
      </c>
      <c r="CC45" s="3">
        <f t="shared" si="112"/>
        <v>0</v>
      </c>
      <c r="CD45" s="3">
        <f t="shared" si="113"/>
        <v>0</v>
      </c>
      <c r="CE45" s="3">
        <f t="shared" si="114"/>
        <v>0</v>
      </c>
      <c r="CF45" s="3">
        <f t="shared" si="115"/>
        <v>0</v>
      </c>
      <c r="CG45" s="3">
        <f t="shared" si="116"/>
        <v>0</v>
      </c>
      <c r="CH45" s="12">
        <f t="shared" si="117"/>
        <v>0</v>
      </c>
    </row>
    <row r="46" spans="1:86" x14ac:dyDescent="0.3">
      <c r="A46" s="566"/>
      <c r="B46" s="11" t="str">
        <f t="shared" si="36"/>
        <v>Heating</v>
      </c>
      <c r="C46" s="3">
        <v>0</v>
      </c>
      <c r="D46" s="3">
        <v>0</v>
      </c>
      <c r="E46" s="3">
        <v>0</v>
      </c>
      <c r="F46" s="3">
        <v>0</v>
      </c>
      <c r="G46" s="3">
        <f t="shared" si="118"/>
        <v>0</v>
      </c>
      <c r="H46" s="3">
        <f t="shared" si="39"/>
        <v>0</v>
      </c>
      <c r="I46" s="3">
        <f t="shared" si="40"/>
        <v>0</v>
      </c>
      <c r="J46" s="3">
        <f t="shared" si="41"/>
        <v>0</v>
      </c>
      <c r="K46" s="3">
        <f t="shared" si="42"/>
        <v>0</v>
      </c>
      <c r="L46" s="3">
        <f t="shared" si="43"/>
        <v>0</v>
      </c>
      <c r="M46" s="3">
        <f t="shared" si="44"/>
        <v>0</v>
      </c>
      <c r="N46" s="3">
        <f t="shared" si="45"/>
        <v>0</v>
      </c>
      <c r="O46" s="3">
        <f t="shared" si="46"/>
        <v>0</v>
      </c>
      <c r="P46" s="3">
        <f t="shared" si="47"/>
        <v>0</v>
      </c>
      <c r="Q46" s="3">
        <f t="shared" si="48"/>
        <v>0</v>
      </c>
      <c r="R46" s="3">
        <f t="shared" si="49"/>
        <v>0</v>
      </c>
      <c r="S46" s="3">
        <f t="shared" si="50"/>
        <v>0</v>
      </c>
      <c r="T46" s="3">
        <f t="shared" si="51"/>
        <v>0</v>
      </c>
      <c r="U46" s="3">
        <f t="shared" si="52"/>
        <v>0</v>
      </c>
      <c r="V46" s="3">
        <f t="shared" si="53"/>
        <v>0</v>
      </c>
      <c r="W46" s="3">
        <f t="shared" si="54"/>
        <v>0</v>
      </c>
      <c r="X46" s="3">
        <f t="shared" si="55"/>
        <v>0</v>
      </c>
      <c r="Y46" s="3">
        <f t="shared" si="56"/>
        <v>0</v>
      </c>
      <c r="Z46" s="3">
        <f t="shared" si="57"/>
        <v>0</v>
      </c>
      <c r="AA46" s="3">
        <f t="shared" si="58"/>
        <v>0</v>
      </c>
      <c r="AB46" s="3">
        <f t="shared" si="59"/>
        <v>0</v>
      </c>
      <c r="AC46" s="3">
        <f t="shared" si="60"/>
        <v>0</v>
      </c>
      <c r="AD46" s="3">
        <f t="shared" si="61"/>
        <v>0</v>
      </c>
      <c r="AE46" s="3">
        <f t="shared" si="62"/>
        <v>0</v>
      </c>
      <c r="AF46" s="3">
        <f t="shared" si="63"/>
        <v>0</v>
      </c>
      <c r="AG46" s="3">
        <f t="shared" si="64"/>
        <v>0</v>
      </c>
      <c r="AH46" s="3">
        <f t="shared" si="65"/>
        <v>0</v>
      </c>
      <c r="AI46" s="3">
        <f t="shared" si="66"/>
        <v>0</v>
      </c>
      <c r="AJ46" s="3">
        <f t="shared" si="67"/>
        <v>0</v>
      </c>
      <c r="AK46" s="3">
        <f t="shared" si="68"/>
        <v>0</v>
      </c>
      <c r="AL46" s="3">
        <f t="shared" si="69"/>
        <v>0</v>
      </c>
      <c r="AM46" s="3">
        <f t="shared" si="70"/>
        <v>0</v>
      </c>
      <c r="AN46" s="3">
        <f t="shared" si="71"/>
        <v>0</v>
      </c>
      <c r="AO46" s="3">
        <f t="shared" si="72"/>
        <v>0</v>
      </c>
      <c r="AP46" s="3">
        <f t="shared" si="73"/>
        <v>0</v>
      </c>
      <c r="AQ46" s="3">
        <f t="shared" si="74"/>
        <v>0</v>
      </c>
      <c r="AR46" s="3">
        <f t="shared" si="75"/>
        <v>0</v>
      </c>
      <c r="AS46" s="3">
        <f t="shared" si="76"/>
        <v>0</v>
      </c>
      <c r="AT46" s="3">
        <f t="shared" si="77"/>
        <v>0</v>
      </c>
      <c r="AU46" s="3">
        <f t="shared" si="78"/>
        <v>0</v>
      </c>
      <c r="AV46" s="3">
        <f t="shared" si="79"/>
        <v>0</v>
      </c>
      <c r="AW46" s="3">
        <f t="shared" si="80"/>
        <v>0</v>
      </c>
      <c r="AX46" s="3">
        <f t="shared" si="81"/>
        <v>0</v>
      </c>
      <c r="AY46" s="3">
        <f t="shared" si="82"/>
        <v>0</v>
      </c>
      <c r="AZ46" s="3">
        <f t="shared" si="83"/>
        <v>0</v>
      </c>
      <c r="BA46" s="3">
        <f t="shared" si="84"/>
        <v>0</v>
      </c>
      <c r="BB46" s="3">
        <f t="shared" si="85"/>
        <v>0</v>
      </c>
      <c r="BC46" s="3">
        <f t="shared" si="86"/>
        <v>0</v>
      </c>
      <c r="BD46" s="3">
        <f t="shared" si="87"/>
        <v>0</v>
      </c>
      <c r="BE46" s="3">
        <f t="shared" si="88"/>
        <v>0</v>
      </c>
      <c r="BF46" s="3">
        <f t="shared" si="89"/>
        <v>0</v>
      </c>
      <c r="BG46" s="3">
        <f t="shared" si="90"/>
        <v>0</v>
      </c>
      <c r="BH46" s="3">
        <f t="shared" si="91"/>
        <v>0</v>
      </c>
      <c r="BI46" s="3">
        <f t="shared" si="92"/>
        <v>0</v>
      </c>
      <c r="BJ46" s="3">
        <f t="shared" si="93"/>
        <v>0</v>
      </c>
      <c r="BK46" s="3">
        <f t="shared" si="94"/>
        <v>0</v>
      </c>
      <c r="BL46" s="3">
        <f t="shared" si="95"/>
        <v>0</v>
      </c>
      <c r="BM46" s="3">
        <f t="shared" si="96"/>
        <v>0</v>
      </c>
      <c r="BN46" s="3">
        <f t="shared" si="97"/>
        <v>0</v>
      </c>
      <c r="BO46" s="3">
        <f t="shared" si="98"/>
        <v>0</v>
      </c>
      <c r="BP46" s="3">
        <f t="shared" si="99"/>
        <v>0</v>
      </c>
      <c r="BQ46" s="3">
        <f t="shared" si="100"/>
        <v>0</v>
      </c>
      <c r="BR46" s="3">
        <f t="shared" si="101"/>
        <v>0</v>
      </c>
      <c r="BS46" s="3">
        <f t="shared" si="102"/>
        <v>0</v>
      </c>
      <c r="BT46" s="3">
        <f t="shared" si="103"/>
        <v>0</v>
      </c>
      <c r="BU46" s="3">
        <f t="shared" si="104"/>
        <v>0</v>
      </c>
      <c r="BV46" s="3">
        <f t="shared" si="105"/>
        <v>0</v>
      </c>
      <c r="BW46" s="3">
        <f t="shared" si="106"/>
        <v>0</v>
      </c>
      <c r="BX46" s="3">
        <f t="shared" si="107"/>
        <v>0</v>
      </c>
      <c r="BY46" s="3">
        <f t="shared" si="108"/>
        <v>0</v>
      </c>
      <c r="BZ46" s="3">
        <f t="shared" si="109"/>
        <v>0</v>
      </c>
      <c r="CA46" s="3">
        <f t="shared" si="110"/>
        <v>0</v>
      </c>
      <c r="CB46" s="3">
        <f t="shared" si="111"/>
        <v>0</v>
      </c>
      <c r="CC46" s="3">
        <f t="shared" si="112"/>
        <v>0</v>
      </c>
      <c r="CD46" s="3">
        <f t="shared" si="113"/>
        <v>0</v>
      </c>
      <c r="CE46" s="3">
        <f t="shared" si="114"/>
        <v>0</v>
      </c>
      <c r="CF46" s="3">
        <f t="shared" si="115"/>
        <v>0</v>
      </c>
      <c r="CG46" s="3">
        <f t="shared" si="116"/>
        <v>0</v>
      </c>
      <c r="CH46" s="12">
        <f t="shared" si="117"/>
        <v>0</v>
      </c>
    </row>
    <row r="47" spans="1:86" x14ac:dyDescent="0.3">
      <c r="A47" s="566"/>
      <c r="B47" s="11" t="str">
        <f t="shared" si="36"/>
        <v>HVAC</v>
      </c>
      <c r="C47" s="3">
        <v>0</v>
      </c>
      <c r="D47" s="3">
        <v>0</v>
      </c>
      <c r="E47" s="3">
        <v>0</v>
      </c>
      <c r="F47" s="3">
        <v>0</v>
      </c>
      <c r="G47" s="3">
        <f t="shared" si="118"/>
        <v>0</v>
      </c>
      <c r="H47" s="3">
        <f t="shared" si="39"/>
        <v>0</v>
      </c>
      <c r="I47" s="3">
        <f t="shared" si="40"/>
        <v>0</v>
      </c>
      <c r="J47" s="3">
        <f t="shared" si="41"/>
        <v>0</v>
      </c>
      <c r="K47" s="3">
        <f t="shared" si="42"/>
        <v>0</v>
      </c>
      <c r="L47" s="3">
        <f t="shared" si="43"/>
        <v>0</v>
      </c>
      <c r="M47" s="3">
        <f t="shared" si="44"/>
        <v>0</v>
      </c>
      <c r="N47" s="3">
        <f t="shared" si="45"/>
        <v>0</v>
      </c>
      <c r="O47" s="3">
        <f t="shared" si="46"/>
        <v>0</v>
      </c>
      <c r="P47" s="3">
        <f t="shared" si="47"/>
        <v>0</v>
      </c>
      <c r="Q47" s="3">
        <f t="shared" si="48"/>
        <v>0</v>
      </c>
      <c r="R47" s="3">
        <f t="shared" si="49"/>
        <v>0</v>
      </c>
      <c r="S47" s="3">
        <f t="shared" si="50"/>
        <v>0</v>
      </c>
      <c r="T47" s="3">
        <f t="shared" si="51"/>
        <v>0</v>
      </c>
      <c r="U47" s="3">
        <f t="shared" si="52"/>
        <v>0</v>
      </c>
      <c r="V47" s="3">
        <f t="shared" si="53"/>
        <v>0</v>
      </c>
      <c r="W47" s="3">
        <f t="shared" si="54"/>
        <v>0</v>
      </c>
      <c r="X47" s="3">
        <f t="shared" si="55"/>
        <v>0</v>
      </c>
      <c r="Y47" s="3">
        <f t="shared" si="56"/>
        <v>0</v>
      </c>
      <c r="Z47" s="3">
        <f t="shared" si="57"/>
        <v>0</v>
      </c>
      <c r="AA47" s="3">
        <f t="shared" si="58"/>
        <v>0</v>
      </c>
      <c r="AB47" s="3">
        <f t="shared" si="59"/>
        <v>0</v>
      </c>
      <c r="AC47" s="3">
        <f t="shared" si="60"/>
        <v>0</v>
      </c>
      <c r="AD47" s="3">
        <f t="shared" si="61"/>
        <v>0</v>
      </c>
      <c r="AE47" s="3">
        <f t="shared" si="62"/>
        <v>0</v>
      </c>
      <c r="AF47" s="3">
        <f t="shared" si="63"/>
        <v>0</v>
      </c>
      <c r="AG47" s="3">
        <f t="shared" si="64"/>
        <v>0</v>
      </c>
      <c r="AH47" s="3">
        <f t="shared" si="65"/>
        <v>0</v>
      </c>
      <c r="AI47" s="3">
        <f t="shared" si="66"/>
        <v>0</v>
      </c>
      <c r="AJ47" s="3">
        <f t="shared" si="67"/>
        <v>0</v>
      </c>
      <c r="AK47" s="3">
        <f t="shared" si="68"/>
        <v>0</v>
      </c>
      <c r="AL47" s="3">
        <f t="shared" si="69"/>
        <v>0</v>
      </c>
      <c r="AM47" s="3">
        <f t="shared" si="70"/>
        <v>0</v>
      </c>
      <c r="AN47" s="3">
        <f t="shared" si="71"/>
        <v>0</v>
      </c>
      <c r="AO47" s="3">
        <f t="shared" si="72"/>
        <v>0</v>
      </c>
      <c r="AP47" s="3">
        <f t="shared" si="73"/>
        <v>0</v>
      </c>
      <c r="AQ47" s="3">
        <f t="shared" si="74"/>
        <v>0</v>
      </c>
      <c r="AR47" s="3">
        <f t="shared" si="75"/>
        <v>0</v>
      </c>
      <c r="AS47" s="3">
        <f t="shared" si="76"/>
        <v>0</v>
      </c>
      <c r="AT47" s="3">
        <f t="shared" si="77"/>
        <v>0</v>
      </c>
      <c r="AU47" s="3">
        <f t="shared" si="78"/>
        <v>0</v>
      </c>
      <c r="AV47" s="3">
        <f t="shared" si="79"/>
        <v>0</v>
      </c>
      <c r="AW47" s="3">
        <f t="shared" si="80"/>
        <v>0</v>
      </c>
      <c r="AX47" s="3">
        <f t="shared" si="81"/>
        <v>0</v>
      </c>
      <c r="AY47" s="3">
        <f t="shared" si="82"/>
        <v>0</v>
      </c>
      <c r="AZ47" s="3">
        <f t="shared" si="83"/>
        <v>0</v>
      </c>
      <c r="BA47" s="3">
        <f t="shared" si="84"/>
        <v>0</v>
      </c>
      <c r="BB47" s="3">
        <f t="shared" si="85"/>
        <v>0</v>
      </c>
      <c r="BC47" s="3">
        <f t="shared" si="86"/>
        <v>0</v>
      </c>
      <c r="BD47" s="3">
        <f t="shared" si="87"/>
        <v>0</v>
      </c>
      <c r="BE47" s="3">
        <f t="shared" si="88"/>
        <v>0</v>
      </c>
      <c r="BF47" s="3">
        <f t="shared" si="89"/>
        <v>0</v>
      </c>
      <c r="BG47" s="3">
        <f t="shared" si="90"/>
        <v>0</v>
      </c>
      <c r="BH47" s="3">
        <f t="shared" si="91"/>
        <v>0</v>
      </c>
      <c r="BI47" s="3">
        <f t="shared" si="92"/>
        <v>0</v>
      </c>
      <c r="BJ47" s="3">
        <f t="shared" si="93"/>
        <v>0</v>
      </c>
      <c r="BK47" s="3">
        <f t="shared" si="94"/>
        <v>0</v>
      </c>
      <c r="BL47" s="3">
        <f t="shared" si="95"/>
        <v>0</v>
      </c>
      <c r="BM47" s="3">
        <f t="shared" si="96"/>
        <v>0</v>
      </c>
      <c r="BN47" s="3">
        <f t="shared" si="97"/>
        <v>0</v>
      </c>
      <c r="BO47" s="3">
        <f t="shared" si="98"/>
        <v>0</v>
      </c>
      <c r="BP47" s="3">
        <f t="shared" si="99"/>
        <v>0</v>
      </c>
      <c r="BQ47" s="3">
        <f t="shared" si="100"/>
        <v>0</v>
      </c>
      <c r="BR47" s="3">
        <f t="shared" si="101"/>
        <v>0</v>
      </c>
      <c r="BS47" s="3">
        <f t="shared" si="102"/>
        <v>0</v>
      </c>
      <c r="BT47" s="3">
        <f t="shared" si="103"/>
        <v>0</v>
      </c>
      <c r="BU47" s="3">
        <f t="shared" si="104"/>
        <v>0</v>
      </c>
      <c r="BV47" s="3">
        <f t="shared" si="105"/>
        <v>0</v>
      </c>
      <c r="BW47" s="3">
        <f t="shared" si="106"/>
        <v>0</v>
      </c>
      <c r="BX47" s="3">
        <f t="shared" si="107"/>
        <v>0</v>
      </c>
      <c r="BY47" s="3">
        <f t="shared" si="108"/>
        <v>0</v>
      </c>
      <c r="BZ47" s="3">
        <f t="shared" si="109"/>
        <v>0</v>
      </c>
      <c r="CA47" s="3">
        <f t="shared" si="110"/>
        <v>0</v>
      </c>
      <c r="CB47" s="3">
        <f t="shared" si="111"/>
        <v>0</v>
      </c>
      <c r="CC47" s="3">
        <f t="shared" si="112"/>
        <v>0</v>
      </c>
      <c r="CD47" s="3">
        <f t="shared" si="113"/>
        <v>0</v>
      </c>
      <c r="CE47" s="3">
        <f t="shared" si="114"/>
        <v>0</v>
      </c>
      <c r="CF47" s="3">
        <f t="shared" si="115"/>
        <v>0</v>
      </c>
      <c r="CG47" s="3">
        <f t="shared" si="116"/>
        <v>0</v>
      </c>
      <c r="CH47" s="12">
        <f t="shared" si="117"/>
        <v>0</v>
      </c>
    </row>
    <row r="48" spans="1:86" x14ac:dyDescent="0.3">
      <c r="A48" s="566"/>
      <c r="B48" s="11" t="str">
        <f t="shared" si="36"/>
        <v>Lighting</v>
      </c>
      <c r="C48" s="3">
        <v>0</v>
      </c>
      <c r="D48" s="3">
        <v>0</v>
      </c>
      <c r="E48" s="3">
        <v>0</v>
      </c>
      <c r="F48" s="3">
        <v>0</v>
      </c>
      <c r="G48" s="3">
        <f t="shared" si="118"/>
        <v>0</v>
      </c>
      <c r="H48" s="3">
        <f t="shared" si="39"/>
        <v>0</v>
      </c>
      <c r="I48" s="3">
        <f t="shared" si="40"/>
        <v>0</v>
      </c>
      <c r="J48" s="3">
        <f t="shared" si="41"/>
        <v>0</v>
      </c>
      <c r="K48" s="3">
        <f t="shared" si="42"/>
        <v>0</v>
      </c>
      <c r="L48" s="3">
        <f t="shared" si="43"/>
        <v>0</v>
      </c>
      <c r="M48" s="3">
        <f t="shared" si="44"/>
        <v>0</v>
      </c>
      <c r="N48" s="3">
        <f t="shared" si="45"/>
        <v>0</v>
      </c>
      <c r="O48" s="3">
        <f t="shared" si="46"/>
        <v>0</v>
      </c>
      <c r="P48" s="3">
        <f t="shared" si="47"/>
        <v>0</v>
      </c>
      <c r="Q48" s="3">
        <f t="shared" si="48"/>
        <v>0</v>
      </c>
      <c r="R48" s="3">
        <f t="shared" si="49"/>
        <v>0</v>
      </c>
      <c r="S48" s="3">
        <f t="shared" si="50"/>
        <v>0</v>
      </c>
      <c r="T48" s="3">
        <f t="shared" si="51"/>
        <v>0</v>
      </c>
      <c r="U48" s="3">
        <f t="shared" si="52"/>
        <v>0</v>
      </c>
      <c r="V48" s="3">
        <f t="shared" si="53"/>
        <v>0</v>
      </c>
      <c r="W48" s="3">
        <f t="shared" si="54"/>
        <v>0</v>
      </c>
      <c r="X48" s="3">
        <f t="shared" si="55"/>
        <v>0</v>
      </c>
      <c r="Y48" s="3">
        <f t="shared" si="56"/>
        <v>0</v>
      </c>
      <c r="Z48" s="3">
        <f t="shared" si="57"/>
        <v>0</v>
      </c>
      <c r="AA48" s="3">
        <f t="shared" si="58"/>
        <v>0</v>
      </c>
      <c r="AB48" s="3">
        <f t="shared" si="59"/>
        <v>0</v>
      </c>
      <c r="AC48" s="3">
        <f t="shared" si="60"/>
        <v>0</v>
      </c>
      <c r="AD48" s="3">
        <f t="shared" si="61"/>
        <v>0</v>
      </c>
      <c r="AE48" s="3">
        <f t="shared" si="62"/>
        <v>0</v>
      </c>
      <c r="AF48" s="3">
        <f t="shared" si="63"/>
        <v>0</v>
      </c>
      <c r="AG48" s="3">
        <f t="shared" si="64"/>
        <v>0</v>
      </c>
      <c r="AH48" s="3">
        <f t="shared" si="65"/>
        <v>0</v>
      </c>
      <c r="AI48" s="3">
        <f t="shared" si="66"/>
        <v>0</v>
      </c>
      <c r="AJ48" s="3">
        <f t="shared" si="67"/>
        <v>0</v>
      </c>
      <c r="AK48" s="3">
        <f t="shared" si="68"/>
        <v>0</v>
      </c>
      <c r="AL48" s="3">
        <f t="shared" si="69"/>
        <v>0</v>
      </c>
      <c r="AM48" s="3">
        <f t="shared" si="70"/>
        <v>0</v>
      </c>
      <c r="AN48" s="3">
        <f t="shared" si="71"/>
        <v>0</v>
      </c>
      <c r="AO48" s="3">
        <f t="shared" si="72"/>
        <v>0</v>
      </c>
      <c r="AP48" s="3">
        <f t="shared" si="73"/>
        <v>0</v>
      </c>
      <c r="AQ48" s="3">
        <f t="shared" si="74"/>
        <v>0</v>
      </c>
      <c r="AR48" s="3">
        <f t="shared" si="75"/>
        <v>0</v>
      </c>
      <c r="AS48" s="3">
        <f t="shared" si="76"/>
        <v>0</v>
      </c>
      <c r="AT48" s="3">
        <f t="shared" si="77"/>
        <v>0</v>
      </c>
      <c r="AU48" s="3">
        <f t="shared" si="78"/>
        <v>0</v>
      </c>
      <c r="AV48" s="3">
        <f t="shared" si="79"/>
        <v>0</v>
      </c>
      <c r="AW48" s="3">
        <f t="shared" si="80"/>
        <v>0</v>
      </c>
      <c r="AX48" s="3">
        <f t="shared" si="81"/>
        <v>0</v>
      </c>
      <c r="AY48" s="3">
        <f t="shared" si="82"/>
        <v>0</v>
      </c>
      <c r="AZ48" s="3">
        <f t="shared" si="83"/>
        <v>0</v>
      </c>
      <c r="BA48" s="3">
        <f t="shared" si="84"/>
        <v>0</v>
      </c>
      <c r="BB48" s="3">
        <f t="shared" si="85"/>
        <v>0</v>
      </c>
      <c r="BC48" s="3">
        <f t="shared" si="86"/>
        <v>0</v>
      </c>
      <c r="BD48" s="3">
        <f t="shared" si="87"/>
        <v>0</v>
      </c>
      <c r="BE48" s="3">
        <f t="shared" si="88"/>
        <v>0</v>
      </c>
      <c r="BF48" s="3">
        <f t="shared" si="89"/>
        <v>0</v>
      </c>
      <c r="BG48" s="3">
        <f t="shared" si="90"/>
        <v>0</v>
      </c>
      <c r="BH48" s="3">
        <f t="shared" si="91"/>
        <v>0</v>
      </c>
      <c r="BI48" s="3">
        <f t="shared" si="92"/>
        <v>0</v>
      </c>
      <c r="BJ48" s="3">
        <f t="shared" si="93"/>
        <v>0</v>
      </c>
      <c r="BK48" s="3">
        <f t="shared" si="94"/>
        <v>0</v>
      </c>
      <c r="BL48" s="3">
        <f t="shared" si="95"/>
        <v>0</v>
      </c>
      <c r="BM48" s="3">
        <f t="shared" si="96"/>
        <v>0</v>
      </c>
      <c r="BN48" s="3">
        <f t="shared" si="97"/>
        <v>0</v>
      </c>
      <c r="BO48" s="3">
        <f t="shared" si="98"/>
        <v>0</v>
      </c>
      <c r="BP48" s="3">
        <f t="shared" si="99"/>
        <v>0</v>
      </c>
      <c r="BQ48" s="3">
        <f t="shared" si="100"/>
        <v>0</v>
      </c>
      <c r="BR48" s="3">
        <f t="shared" si="101"/>
        <v>0</v>
      </c>
      <c r="BS48" s="3">
        <f t="shared" si="102"/>
        <v>0</v>
      </c>
      <c r="BT48" s="3">
        <f t="shared" si="103"/>
        <v>0</v>
      </c>
      <c r="BU48" s="3">
        <f t="shared" si="104"/>
        <v>0</v>
      </c>
      <c r="BV48" s="3">
        <f t="shared" si="105"/>
        <v>0</v>
      </c>
      <c r="BW48" s="3">
        <f t="shared" si="106"/>
        <v>0</v>
      </c>
      <c r="BX48" s="3">
        <f t="shared" si="107"/>
        <v>0</v>
      </c>
      <c r="BY48" s="3">
        <f t="shared" si="108"/>
        <v>0</v>
      </c>
      <c r="BZ48" s="3">
        <f t="shared" si="109"/>
        <v>0</v>
      </c>
      <c r="CA48" s="3">
        <f t="shared" si="110"/>
        <v>0</v>
      </c>
      <c r="CB48" s="3">
        <f t="shared" si="111"/>
        <v>0</v>
      </c>
      <c r="CC48" s="3">
        <f t="shared" si="112"/>
        <v>0</v>
      </c>
      <c r="CD48" s="3">
        <f t="shared" si="113"/>
        <v>0</v>
      </c>
      <c r="CE48" s="3">
        <f t="shared" si="114"/>
        <v>0</v>
      </c>
      <c r="CF48" s="3">
        <f t="shared" si="115"/>
        <v>0</v>
      </c>
      <c r="CG48" s="3">
        <f t="shared" si="116"/>
        <v>0</v>
      </c>
      <c r="CH48" s="12">
        <f t="shared" si="117"/>
        <v>0</v>
      </c>
    </row>
    <row r="49" spans="1:86" x14ac:dyDescent="0.3">
      <c r="A49" s="566"/>
      <c r="B49" s="11" t="str">
        <f t="shared" si="36"/>
        <v>Miscellaneous</v>
      </c>
      <c r="C49" s="3">
        <v>0</v>
      </c>
      <c r="D49" s="3">
        <v>0</v>
      </c>
      <c r="E49" s="3">
        <v>0</v>
      </c>
      <c r="F49" s="3">
        <v>0</v>
      </c>
      <c r="G49" s="3">
        <f t="shared" si="118"/>
        <v>0</v>
      </c>
      <c r="H49" s="3">
        <f t="shared" si="39"/>
        <v>0</v>
      </c>
      <c r="I49" s="3">
        <f t="shared" si="40"/>
        <v>0</v>
      </c>
      <c r="J49" s="3">
        <f t="shared" si="41"/>
        <v>0</v>
      </c>
      <c r="K49" s="3">
        <f t="shared" si="42"/>
        <v>0</v>
      </c>
      <c r="L49" s="3">
        <f t="shared" si="43"/>
        <v>0</v>
      </c>
      <c r="M49" s="3">
        <f t="shared" si="44"/>
        <v>0</v>
      </c>
      <c r="N49" s="3">
        <f t="shared" si="45"/>
        <v>0</v>
      </c>
      <c r="O49" s="3">
        <f t="shared" si="46"/>
        <v>0</v>
      </c>
      <c r="P49" s="3">
        <f t="shared" si="47"/>
        <v>0</v>
      </c>
      <c r="Q49" s="3">
        <f t="shared" si="48"/>
        <v>0</v>
      </c>
      <c r="R49" s="3">
        <f t="shared" si="49"/>
        <v>0</v>
      </c>
      <c r="S49" s="3">
        <f t="shared" si="50"/>
        <v>0</v>
      </c>
      <c r="T49" s="3">
        <f t="shared" si="51"/>
        <v>0</v>
      </c>
      <c r="U49" s="3">
        <f t="shared" si="52"/>
        <v>0</v>
      </c>
      <c r="V49" s="3">
        <f t="shared" si="53"/>
        <v>0</v>
      </c>
      <c r="W49" s="3">
        <f t="shared" si="54"/>
        <v>0</v>
      </c>
      <c r="X49" s="3">
        <f t="shared" si="55"/>
        <v>0</v>
      </c>
      <c r="Y49" s="3">
        <f t="shared" si="56"/>
        <v>0</v>
      </c>
      <c r="Z49" s="3">
        <f t="shared" si="57"/>
        <v>0</v>
      </c>
      <c r="AA49" s="3">
        <f t="shared" si="58"/>
        <v>0</v>
      </c>
      <c r="AB49" s="3">
        <f t="shared" si="59"/>
        <v>0</v>
      </c>
      <c r="AC49" s="3">
        <f t="shared" si="60"/>
        <v>0</v>
      </c>
      <c r="AD49" s="3">
        <f t="shared" si="61"/>
        <v>0</v>
      </c>
      <c r="AE49" s="3">
        <f t="shared" si="62"/>
        <v>0</v>
      </c>
      <c r="AF49" s="3">
        <f t="shared" si="63"/>
        <v>0</v>
      </c>
      <c r="AG49" s="3">
        <f t="shared" si="64"/>
        <v>0</v>
      </c>
      <c r="AH49" s="3">
        <f t="shared" si="65"/>
        <v>0</v>
      </c>
      <c r="AI49" s="3">
        <f t="shared" si="66"/>
        <v>0</v>
      </c>
      <c r="AJ49" s="3">
        <f t="shared" si="67"/>
        <v>0</v>
      </c>
      <c r="AK49" s="3">
        <f t="shared" si="68"/>
        <v>0</v>
      </c>
      <c r="AL49" s="3">
        <f t="shared" si="69"/>
        <v>0</v>
      </c>
      <c r="AM49" s="3">
        <f t="shared" si="70"/>
        <v>0</v>
      </c>
      <c r="AN49" s="3">
        <f t="shared" si="71"/>
        <v>0</v>
      </c>
      <c r="AO49" s="3">
        <f t="shared" si="72"/>
        <v>0</v>
      </c>
      <c r="AP49" s="3">
        <f t="shared" si="73"/>
        <v>0</v>
      </c>
      <c r="AQ49" s="3">
        <f t="shared" si="74"/>
        <v>0</v>
      </c>
      <c r="AR49" s="3">
        <f t="shared" si="75"/>
        <v>0</v>
      </c>
      <c r="AS49" s="3">
        <f t="shared" si="76"/>
        <v>0</v>
      </c>
      <c r="AT49" s="3">
        <f t="shared" si="77"/>
        <v>0</v>
      </c>
      <c r="AU49" s="3">
        <f t="shared" si="78"/>
        <v>0</v>
      </c>
      <c r="AV49" s="3">
        <f t="shared" si="79"/>
        <v>0</v>
      </c>
      <c r="AW49" s="3">
        <f t="shared" si="80"/>
        <v>0</v>
      </c>
      <c r="AX49" s="3">
        <f t="shared" si="81"/>
        <v>0</v>
      </c>
      <c r="AY49" s="3">
        <f t="shared" si="82"/>
        <v>0</v>
      </c>
      <c r="AZ49" s="3">
        <f t="shared" si="83"/>
        <v>0</v>
      </c>
      <c r="BA49" s="3">
        <f t="shared" si="84"/>
        <v>0</v>
      </c>
      <c r="BB49" s="3">
        <f t="shared" si="85"/>
        <v>0</v>
      </c>
      <c r="BC49" s="3">
        <f t="shared" si="86"/>
        <v>0</v>
      </c>
      <c r="BD49" s="3">
        <f t="shared" si="87"/>
        <v>0</v>
      </c>
      <c r="BE49" s="3">
        <f t="shared" si="88"/>
        <v>0</v>
      </c>
      <c r="BF49" s="3">
        <f t="shared" si="89"/>
        <v>0</v>
      </c>
      <c r="BG49" s="3">
        <f t="shared" si="90"/>
        <v>0</v>
      </c>
      <c r="BH49" s="3">
        <f t="shared" si="91"/>
        <v>0</v>
      </c>
      <c r="BI49" s="3">
        <f t="shared" si="92"/>
        <v>0</v>
      </c>
      <c r="BJ49" s="3">
        <f t="shared" si="93"/>
        <v>0</v>
      </c>
      <c r="BK49" s="3">
        <f t="shared" si="94"/>
        <v>0</v>
      </c>
      <c r="BL49" s="3">
        <f t="shared" si="95"/>
        <v>0</v>
      </c>
      <c r="BM49" s="3">
        <f t="shared" si="96"/>
        <v>0</v>
      </c>
      <c r="BN49" s="3">
        <f t="shared" si="97"/>
        <v>0</v>
      </c>
      <c r="BO49" s="3">
        <f t="shared" si="98"/>
        <v>0</v>
      </c>
      <c r="BP49" s="3">
        <f t="shared" si="99"/>
        <v>0</v>
      </c>
      <c r="BQ49" s="3">
        <f t="shared" si="100"/>
        <v>0</v>
      </c>
      <c r="BR49" s="3">
        <f t="shared" si="101"/>
        <v>0</v>
      </c>
      <c r="BS49" s="3">
        <f t="shared" si="102"/>
        <v>0</v>
      </c>
      <c r="BT49" s="3">
        <f t="shared" si="103"/>
        <v>0</v>
      </c>
      <c r="BU49" s="3">
        <f t="shared" si="104"/>
        <v>0</v>
      </c>
      <c r="BV49" s="3">
        <f t="shared" si="105"/>
        <v>0</v>
      </c>
      <c r="BW49" s="3">
        <f t="shared" si="106"/>
        <v>0</v>
      </c>
      <c r="BX49" s="3">
        <f t="shared" si="107"/>
        <v>0</v>
      </c>
      <c r="BY49" s="3">
        <f t="shared" si="108"/>
        <v>0</v>
      </c>
      <c r="BZ49" s="3">
        <f t="shared" si="109"/>
        <v>0</v>
      </c>
      <c r="CA49" s="3">
        <f t="shared" si="110"/>
        <v>0</v>
      </c>
      <c r="CB49" s="3">
        <f t="shared" si="111"/>
        <v>0</v>
      </c>
      <c r="CC49" s="3">
        <f t="shared" si="112"/>
        <v>0</v>
      </c>
      <c r="CD49" s="3">
        <f t="shared" si="113"/>
        <v>0</v>
      </c>
      <c r="CE49" s="3">
        <f t="shared" si="114"/>
        <v>0</v>
      </c>
      <c r="CF49" s="3">
        <f t="shared" si="115"/>
        <v>0</v>
      </c>
      <c r="CG49" s="3">
        <f t="shared" si="116"/>
        <v>0</v>
      </c>
      <c r="CH49" s="12">
        <f t="shared" si="117"/>
        <v>0</v>
      </c>
    </row>
    <row r="50" spans="1:86" ht="15" customHeight="1" x14ac:dyDescent="0.3">
      <c r="A50" s="566"/>
      <c r="B50" s="11" t="str">
        <f t="shared" si="36"/>
        <v>Motors</v>
      </c>
      <c r="C50" s="3">
        <v>0</v>
      </c>
      <c r="D50" s="3">
        <v>0</v>
      </c>
      <c r="E50" s="3">
        <v>0</v>
      </c>
      <c r="F50" s="3">
        <v>0</v>
      </c>
      <c r="G50" s="3">
        <f t="shared" si="118"/>
        <v>0</v>
      </c>
      <c r="H50" s="3">
        <f t="shared" si="39"/>
        <v>0</v>
      </c>
      <c r="I50" s="3">
        <f t="shared" si="40"/>
        <v>0</v>
      </c>
      <c r="J50" s="3">
        <f t="shared" si="41"/>
        <v>0</v>
      </c>
      <c r="K50" s="3">
        <f t="shared" si="42"/>
        <v>0</v>
      </c>
      <c r="L50" s="3">
        <f t="shared" si="43"/>
        <v>0</v>
      </c>
      <c r="M50" s="3">
        <f t="shared" si="44"/>
        <v>0</v>
      </c>
      <c r="N50" s="3">
        <f t="shared" si="45"/>
        <v>0</v>
      </c>
      <c r="O50" s="3">
        <f t="shared" si="46"/>
        <v>0</v>
      </c>
      <c r="P50" s="3">
        <f t="shared" si="47"/>
        <v>0</v>
      </c>
      <c r="Q50" s="3">
        <f t="shared" si="48"/>
        <v>0</v>
      </c>
      <c r="R50" s="3">
        <f t="shared" si="49"/>
        <v>0</v>
      </c>
      <c r="S50" s="3">
        <f t="shared" si="50"/>
        <v>0</v>
      </c>
      <c r="T50" s="3">
        <f t="shared" si="51"/>
        <v>0</v>
      </c>
      <c r="U50" s="3">
        <f t="shared" si="52"/>
        <v>0</v>
      </c>
      <c r="V50" s="3">
        <f t="shared" si="53"/>
        <v>0</v>
      </c>
      <c r="W50" s="3">
        <f t="shared" si="54"/>
        <v>0</v>
      </c>
      <c r="X50" s="3">
        <f t="shared" si="55"/>
        <v>0</v>
      </c>
      <c r="Y50" s="3">
        <f t="shared" si="56"/>
        <v>0</v>
      </c>
      <c r="Z50" s="3">
        <f t="shared" si="57"/>
        <v>0</v>
      </c>
      <c r="AA50" s="3">
        <f t="shared" si="58"/>
        <v>0</v>
      </c>
      <c r="AB50" s="3">
        <f t="shared" si="59"/>
        <v>0</v>
      </c>
      <c r="AC50" s="3">
        <f t="shared" si="60"/>
        <v>0</v>
      </c>
      <c r="AD50" s="3">
        <f t="shared" si="61"/>
        <v>0</v>
      </c>
      <c r="AE50" s="3">
        <f t="shared" si="62"/>
        <v>0</v>
      </c>
      <c r="AF50" s="3">
        <f t="shared" si="63"/>
        <v>0</v>
      </c>
      <c r="AG50" s="3">
        <f t="shared" si="64"/>
        <v>0</v>
      </c>
      <c r="AH50" s="3">
        <f t="shared" si="65"/>
        <v>0</v>
      </c>
      <c r="AI50" s="3">
        <f t="shared" si="66"/>
        <v>0</v>
      </c>
      <c r="AJ50" s="3">
        <f t="shared" si="67"/>
        <v>0</v>
      </c>
      <c r="AK50" s="3">
        <f t="shared" si="68"/>
        <v>0</v>
      </c>
      <c r="AL50" s="3">
        <f t="shared" si="69"/>
        <v>0</v>
      </c>
      <c r="AM50" s="3">
        <f t="shared" si="70"/>
        <v>0</v>
      </c>
      <c r="AN50" s="3">
        <f t="shared" si="71"/>
        <v>0</v>
      </c>
      <c r="AO50" s="3">
        <f t="shared" si="72"/>
        <v>0</v>
      </c>
      <c r="AP50" s="3">
        <f t="shared" si="73"/>
        <v>0</v>
      </c>
      <c r="AQ50" s="3">
        <f t="shared" si="74"/>
        <v>0</v>
      </c>
      <c r="AR50" s="3">
        <f t="shared" si="75"/>
        <v>0</v>
      </c>
      <c r="AS50" s="3">
        <f t="shared" si="76"/>
        <v>0</v>
      </c>
      <c r="AT50" s="3">
        <f t="shared" si="77"/>
        <v>0</v>
      </c>
      <c r="AU50" s="3">
        <f t="shared" si="78"/>
        <v>0</v>
      </c>
      <c r="AV50" s="3">
        <f t="shared" si="79"/>
        <v>0</v>
      </c>
      <c r="AW50" s="3">
        <f t="shared" si="80"/>
        <v>0</v>
      </c>
      <c r="AX50" s="3">
        <f t="shared" si="81"/>
        <v>0</v>
      </c>
      <c r="AY50" s="3">
        <f t="shared" si="82"/>
        <v>0</v>
      </c>
      <c r="AZ50" s="3">
        <f t="shared" si="83"/>
        <v>0</v>
      </c>
      <c r="BA50" s="3">
        <f t="shared" si="84"/>
        <v>0</v>
      </c>
      <c r="BB50" s="3">
        <f t="shared" si="85"/>
        <v>0</v>
      </c>
      <c r="BC50" s="3">
        <f t="shared" si="86"/>
        <v>0</v>
      </c>
      <c r="BD50" s="3">
        <f t="shared" si="87"/>
        <v>0</v>
      </c>
      <c r="BE50" s="3">
        <f t="shared" si="88"/>
        <v>0</v>
      </c>
      <c r="BF50" s="3">
        <f t="shared" si="89"/>
        <v>0</v>
      </c>
      <c r="BG50" s="3">
        <f t="shared" si="90"/>
        <v>0</v>
      </c>
      <c r="BH50" s="3">
        <f t="shared" si="91"/>
        <v>0</v>
      </c>
      <c r="BI50" s="3">
        <f t="shared" si="92"/>
        <v>0</v>
      </c>
      <c r="BJ50" s="3">
        <f t="shared" si="93"/>
        <v>0</v>
      </c>
      <c r="BK50" s="3">
        <f t="shared" si="94"/>
        <v>0</v>
      </c>
      <c r="BL50" s="3">
        <f t="shared" si="95"/>
        <v>0</v>
      </c>
      <c r="BM50" s="3">
        <f t="shared" si="96"/>
        <v>0</v>
      </c>
      <c r="BN50" s="3">
        <f t="shared" si="97"/>
        <v>0</v>
      </c>
      <c r="BO50" s="3">
        <f t="shared" si="98"/>
        <v>0</v>
      </c>
      <c r="BP50" s="3">
        <f t="shared" si="99"/>
        <v>0</v>
      </c>
      <c r="BQ50" s="3">
        <f t="shared" si="100"/>
        <v>0</v>
      </c>
      <c r="BR50" s="3">
        <f t="shared" si="101"/>
        <v>0</v>
      </c>
      <c r="BS50" s="3">
        <f t="shared" si="102"/>
        <v>0</v>
      </c>
      <c r="BT50" s="3">
        <f t="shared" si="103"/>
        <v>0</v>
      </c>
      <c r="BU50" s="3">
        <f t="shared" si="104"/>
        <v>0</v>
      </c>
      <c r="BV50" s="3">
        <f t="shared" si="105"/>
        <v>0</v>
      </c>
      <c r="BW50" s="3">
        <f t="shared" si="106"/>
        <v>0</v>
      </c>
      <c r="BX50" s="3">
        <f t="shared" si="107"/>
        <v>0</v>
      </c>
      <c r="BY50" s="3">
        <f t="shared" si="108"/>
        <v>0</v>
      </c>
      <c r="BZ50" s="3">
        <f t="shared" si="109"/>
        <v>0</v>
      </c>
      <c r="CA50" s="3">
        <f t="shared" si="110"/>
        <v>0</v>
      </c>
      <c r="CB50" s="3">
        <f t="shared" si="111"/>
        <v>0</v>
      </c>
      <c r="CC50" s="3">
        <f t="shared" si="112"/>
        <v>0</v>
      </c>
      <c r="CD50" s="3">
        <f t="shared" si="113"/>
        <v>0</v>
      </c>
      <c r="CE50" s="3">
        <f t="shared" si="114"/>
        <v>0</v>
      </c>
      <c r="CF50" s="3">
        <f t="shared" si="115"/>
        <v>0</v>
      </c>
      <c r="CG50" s="3">
        <f t="shared" si="116"/>
        <v>0</v>
      </c>
      <c r="CH50" s="12">
        <f t="shared" si="117"/>
        <v>0</v>
      </c>
    </row>
    <row r="51" spans="1:86" x14ac:dyDescent="0.3">
      <c r="A51" s="566"/>
      <c r="B51" s="11" t="str">
        <f t="shared" si="36"/>
        <v>Process</v>
      </c>
      <c r="C51" s="3">
        <v>0</v>
      </c>
      <c r="D51" s="3">
        <v>0</v>
      </c>
      <c r="E51" s="3">
        <v>0</v>
      </c>
      <c r="F51" s="3">
        <v>0</v>
      </c>
      <c r="G51" s="3">
        <f t="shared" si="118"/>
        <v>0</v>
      </c>
      <c r="H51" s="3">
        <f t="shared" si="39"/>
        <v>0</v>
      </c>
      <c r="I51" s="3">
        <f t="shared" si="40"/>
        <v>0</v>
      </c>
      <c r="J51" s="3">
        <f t="shared" si="41"/>
        <v>0</v>
      </c>
      <c r="K51" s="3">
        <f t="shared" si="42"/>
        <v>0</v>
      </c>
      <c r="L51" s="3">
        <f t="shared" si="43"/>
        <v>0</v>
      </c>
      <c r="M51" s="3">
        <f t="shared" si="44"/>
        <v>0</v>
      </c>
      <c r="N51" s="3">
        <f t="shared" si="45"/>
        <v>0</v>
      </c>
      <c r="O51" s="3">
        <f t="shared" si="46"/>
        <v>0</v>
      </c>
      <c r="P51" s="3">
        <f t="shared" si="47"/>
        <v>0</v>
      </c>
      <c r="Q51" s="3">
        <f t="shared" si="48"/>
        <v>0</v>
      </c>
      <c r="R51" s="3">
        <f t="shared" si="49"/>
        <v>0</v>
      </c>
      <c r="S51" s="3">
        <f t="shared" si="50"/>
        <v>0</v>
      </c>
      <c r="T51" s="3">
        <f t="shared" si="51"/>
        <v>0</v>
      </c>
      <c r="U51" s="3">
        <f t="shared" si="52"/>
        <v>0</v>
      </c>
      <c r="V51" s="3">
        <f t="shared" si="53"/>
        <v>0</v>
      </c>
      <c r="W51" s="3">
        <f t="shared" si="54"/>
        <v>0</v>
      </c>
      <c r="X51" s="3">
        <f t="shared" si="55"/>
        <v>0</v>
      </c>
      <c r="Y51" s="3">
        <f t="shared" si="56"/>
        <v>0</v>
      </c>
      <c r="Z51" s="3">
        <f t="shared" si="57"/>
        <v>0</v>
      </c>
      <c r="AA51" s="3">
        <f t="shared" si="58"/>
        <v>0</v>
      </c>
      <c r="AB51" s="3">
        <f t="shared" si="59"/>
        <v>0</v>
      </c>
      <c r="AC51" s="3">
        <f t="shared" si="60"/>
        <v>0</v>
      </c>
      <c r="AD51" s="3">
        <f t="shared" si="61"/>
        <v>0</v>
      </c>
      <c r="AE51" s="3">
        <f t="shared" si="62"/>
        <v>0</v>
      </c>
      <c r="AF51" s="3">
        <f t="shared" si="63"/>
        <v>0</v>
      </c>
      <c r="AG51" s="3">
        <f t="shared" si="64"/>
        <v>0</v>
      </c>
      <c r="AH51" s="3">
        <f t="shared" si="65"/>
        <v>0</v>
      </c>
      <c r="AI51" s="3">
        <f t="shared" si="66"/>
        <v>0</v>
      </c>
      <c r="AJ51" s="3">
        <f t="shared" si="67"/>
        <v>0</v>
      </c>
      <c r="AK51" s="3">
        <f t="shared" si="68"/>
        <v>0</v>
      </c>
      <c r="AL51" s="3">
        <f t="shared" si="69"/>
        <v>0</v>
      </c>
      <c r="AM51" s="3">
        <f t="shared" si="70"/>
        <v>0</v>
      </c>
      <c r="AN51" s="3">
        <f t="shared" si="71"/>
        <v>0</v>
      </c>
      <c r="AO51" s="3">
        <f t="shared" si="72"/>
        <v>0</v>
      </c>
      <c r="AP51" s="3">
        <f t="shared" si="73"/>
        <v>0</v>
      </c>
      <c r="AQ51" s="3">
        <f t="shared" si="74"/>
        <v>0</v>
      </c>
      <c r="AR51" s="3">
        <f t="shared" si="75"/>
        <v>0</v>
      </c>
      <c r="AS51" s="3">
        <f t="shared" si="76"/>
        <v>0</v>
      </c>
      <c r="AT51" s="3">
        <f t="shared" si="77"/>
        <v>0</v>
      </c>
      <c r="AU51" s="3">
        <f t="shared" si="78"/>
        <v>0</v>
      </c>
      <c r="AV51" s="3">
        <f t="shared" si="79"/>
        <v>0</v>
      </c>
      <c r="AW51" s="3">
        <f t="shared" si="80"/>
        <v>0</v>
      </c>
      <c r="AX51" s="3">
        <f t="shared" si="81"/>
        <v>0</v>
      </c>
      <c r="AY51" s="3">
        <f t="shared" si="82"/>
        <v>0</v>
      </c>
      <c r="AZ51" s="3">
        <f t="shared" si="83"/>
        <v>0</v>
      </c>
      <c r="BA51" s="3">
        <f t="shared" si="84"/>
        <v>0</v>
      </c>
      <c r="BB51" s="3">
        <f t="shared" si="85"/>
        <v>0</v>
      </c>
      <c r="BC51" s="3">
        <f t="shared" si="86"/>
        <v>0</v>
      </c>
      <c r="BD51" s="3">
        <f t="shared" si="87"/>
        <v>0</v>
      </c>
      <c r="BE51" s="3">
        <f t="shared" si="88"/>
        <v>0</v>
      </c>
      <c r="BF51" s="3">
        <f t="shared" si="89"/>
        <v>0</v>
      </c>
      <c r="BG51" s="3">
        <f t="shared" si="90"/>
        <v>0</v>
      </c>
      <c r="BH51" s="3">
        <f t="shared" si="91"/>
        <v>0</v>
      </c>
      <c r="BI51" s="3">
        <f t="shared" si="92"/>
        <v>0</v>
      </c>
      <c r="BJ51" s="3">
        <f t="shared" si="93"/>
        <v>0</v>
      </c>
      <c r="BK51" s="3">
        <f t="shared" si="94"/>
        <v>0</v>
      </c>
      <c r="BL51" s="3">
        <f t="shared" si="95"/>
        <v>0</v>
      </c>
      <c r="BM51" s="3">
        <f t="shared" si="96"/>
        <v>0</v>
      </c>
      <c r="BN51" s="3">
        <f t="shared" si="97"/>
        <v>0</v>
      </c>
      <c r="BO51" s="3">
        <f t="shared" si="98"/>
        <v>0</v>
      </c>
      <c r="BP51" s="3">
        <f t="shared" si="99"/>
        <v>0</v>
      </c>
      <c r="BQ51" s="3">
        <f t="shared" si="100"/>
        <v>0</v>
      </c>
      <c r="BR51" s="3">
        <f t="shared" si="101"/>
        <v>0</v>
      </c>
      <c r="BS51" s="3">
        <f t="shared" si="102"/>
        <v>0</v>
      </c>
      <c r="BT51" s="3">
        <f t="shared" si="103"/>
        <v>0</v>
      </c>
      <c r="BU51" s="3">
        <f t="shared" si="104"/>
        <v>0</v>
      </c>
      <c r="BV51" s="3">
        <f t="shared" si="105"/>
        <v>0</v>
      </c>
      <c r="BW51" s="3">
        <f t="shared" si="106"/>
        <v>0</v>
      </c>
      <c r="BX51" s="3">
        <f t="shared" si="107"/>
        <v>0</v>
      </c>
      <c r="BY51" s="3">
        <f t="shared" si="108"/>
        <v>0</v>
      </c>
      <c r="BZ51" s="3">
        <f t="shared" si="109"/>
        <v>0</v>
      </c>
      <c r="CA51" s="3">
        <f t="shared" si="110"/>
        <v>0</v>
      </c>
      <c r="CB51" s="3">
        <f t="shared" si="111"/>
        <v>0</v>
      </c>
      <c r="CC51" s="3">
        <f t="shared" si="112"/>
        <v>0</v>
      </c>
      <c r="CD51" s="3">
        <f t="shared" si="113"/>
        <v>0</v>
      </c>
      <c r="CE51" s="3">
        <f t="shared" si="114"/>
        <v>0</v>
      </c>
      <c r="CF51" s="3">
        <f t="shared" si="115"/>
        <v>0</v>
      </c>
      <c r="CG51" s="3">
        <f t="shared" si="116"/>
        <v>0</v>
      </c>
      <c r="CH51" s="12">
        <f t="shared" si="117"/>
        <v>0</v>
      </c>
    </row>
    <row r="52" spans="1:86" x14ac:dyDescent="0.3">
      <c r="A52" s="566"/>
      <c r="B52" s="11" t="str">
        <f t="shared" si="36"/>
        <v>Refrigeration</v>
      </c>
      <c r="C52" s="3">
        <v>0</v>
      </c>
      <c r="D52" s="3">
        <v>0</v>
      </c>
      <c r="E52" s="3">
        <v>0</v>
      </c>
      <c r="F52" s="3">
        <v>0</v>
      </c>
      <c r="G52" s="3">
        <f t="shared" si="118"/>
        <v>0</v>
      </c>
      <c r="H52" s="3">
        <f t="shared" si="39"/>
        <v>0</v>
      </c>
      <c r="I52" s="3">
        <f t="shared" si="40"/>
        <v>0</v>
      </c>
      <c r="J52" s="3">
        <f t="shared" si="41"/>
        <v>0</v>
      </c>
      <c r="K52" s="3">
        <f t="shared" si="42"/>
        <v>0</v>
      </c>
      <c r="L52" s="3">
        <f t="shared" si="43"/>
        <v>0</v>
      </c>
      <c r="M52" s="3">
        <f t="shared" si="44"/>
        <v>0</v>
      </c>
      <c r="N52" s="3">
        <f t="shared" si="45"/>
        <v>0</v>
      </c>
      <c r="O52" s="3">
        <f t="shared" si="46"/>
        <v>0</v>
      </c>
      <c r="P52" s="3">
        <f t="shared" si="47"/>
        <v>0</v>
      </c>
      <c r="Q52" s="3">
        <f t="shared" si="48"/>
        <v>0</v>
      </c>
      <c r="R52" s="3">
        <f t="shared" si="49"/>
        <v>0</v>
      </c>
      <c r="S52" s="3">
        <f t="shared" si="50"/>
        <v>0</v>
      </c>
      <c r="T52" s="3">
        <f t="shared" si="51"/>
        <v>0</v>
      </c>
      <c r="U52" s="3">
        <f t="shared" si="52"/>
        <v>0</v>
      </c>
      <c r="V52" s="3">
        <f t="shared" si="53"/>
        <v>0</v>
      </c>
      <c r="W52" s="3">
        <f t="shared" si="54"/>
        <v>0</v>
      </c>
      <c r="X52" s="3">
        <f t="shared" si="55"/>
        <v>0</v>
      </c>
      <c r="Y52" s="3">
        <f t="shared" si="56"/>
        <v>0</v>
      </c>
      <c r="Z52" s="3">
        <f t="shared" si="57"/>
        <v>0</v>
      </c>
      <c r="AA52" s="3">
        <f t="shared" si="58"/>
        <v>0</v>
      </c>
      <c r="AB52" s="3">
        <f t="shared" si="59"/>
        <v>0</v>
      </c>
      <c r="AC52" s="3">
        <f t="shared" si="60"/>
        <v>0</v>
      </c>
      <c r="AD52" s="3">
        <f t="shared" si="61"/>
        <v>0</v>
      </c>
      <c r="AE52" s="3">
        <f t="shared" si="62"/>
        <v>0</v>
      </c>
      <c r="AF52" s="3">
        <f t="shared" si="63"/>
        <v>0</v>
      </c>
      <c r="AG52" s="3">
        <f t="shared" si="64"/>
        <v>0</v>
      </c>
      <c r="AH52" s="3">
        <f t="shared" si="65"/>
        <v>0</v>
      </c>
      <c r="AI52" s="3">
        <f t="shared" si="66"/>
        <v>0</v>
      </c>
      <c r="AJ52" s="3">
        <f t="shared" si="67"/>
        <v>0</v>
      </c>
      <c r="AK52" s="3">
        <f t="shared" si="68"/>
        <v>0</v>
      </c>
      <c r="AL52" s="3">
        <f t="shared" si="69"/>
        <v>0</v>
      </c>
      <c r="AM52" s="3">
        <f t="shared" si="70"/>
        <v>0</v>
      </c>
      <c r="AN52" s="3">
        <f t="shared" si="71"/>
        <v>0</v>
      </c>
      <c r="AO52" s="3">
        <f t="shared" si="72"/>
        <v>0</v>
      </c>
      <c r="AP52" s="3">
        <f t="shared" si="73"/>
        <v>0</v>
      </c>
      <c r="AQ52" s="3">
        <f t="shared" si="74"/>
        <v>0</v>
      </c>
      <c r="AR52" s="3">
        <f t="shared" si="75"/>
        <v>0</v>
      </c>
      <c r="AS52" s="3">
        <f t="shared" si="76"/>
        <v>0</v>
      </c>
      <c r="AT52" s="3">
        <f t="shared" si="77"/>
        <v>0</v>
      </c>
      <c r="AU52" s="3">
        <f t="shared" si="78"/>
        <v>0</v>
      </c>
      <c r="AV52" s="3">
        <f t="shared" si="79"/>
        <v>0</v>
      </c>
      <c r="AW52" s="3">
        <f t="shared" si="80"/>
        <v>0</v>
      </c>
      <c r="AX52" s="3">
        <f t="shared" si="81"/>
        <v>0</v>
      </c>
      <c r="AY52" s="3">
        <f t="shared" si="82"/>
        <v>0</v>
      </c>
      <c r="AZ52" s="3">
        <f t="shared" si="83"/>
        <v>0</v>
      </c>
      <c r="BA52" s="3">
        <f t="shared" si="84"/>
        <v>0</v>
      </c>
      <c r="BB52" s="3">
        <f t="shared" si="85"/>
        <v>0</v>
      </c>
      <c r="BC52" s="3">
        <f t="shared" si="86"/>
        <v>0</v>
      </c>
      <c r="BD52" s="3">
        <f t="shared" si="87"/>
        <v>0</v>
      </c>
      <c r="BE52" s="3">
        <f t="shared" si="88"/>
        <v>0</v>
      </c>
      <c r="BF52" s="3">
        <f t="shared" si="89"/>
        <v>0</v>
      </c>
      <c r="BG52" s="3">
        <f t="shared" si="90"/>
        <v>0</v>
      </c>
      <c r="BH52" s="3">
        <f t="shared" si="91"/>
        <v>0</v>
      </c>
      <c r="BI52" s="3">
        <f t="shared" si="92"/>
        <v>0</v>
      </c>
      <c r="BJ52" s="3">
        <f t="shared" si="93"/>
        <v>0</v>
      </c>
      <c r="BK52" s="3">
        <f t="shared" si="94"/>
        <v>0</v>
      </c>
      <c r="BL52" s="3">
        <f t="shared" si="95"/>
        <v>0</v>
      </c>
      <c r="BM52" s="3">
        <f t="shared" si="96"/>
        <v>0</v>
      </c>
      <c r="BN52" s="3">
        <f t="shared" si="97"/>
        <v>0</v>
      </c>
      <c r="BO52" s="3">
        <f t="shared" si="98"/>
        <v>0</v>
      </c>
      <c r="BP52" s="3">
        <f t="shared" si="99"/>
        <v>0</v>
      </c>
      <c r="BQ52" s="3">
        <f t="shared" si="100"/>
        <v>0</v>
      </c>
      <c r="BR52" s="3">
        <f t="shared" si="101"/>
        <v>0</v>
      </c>
      <c r="BS52" s="3">
        <f t="shared" si="102"/>
        <v>0</v>
      </c>
      <c r="BT52" s="3">
        <f t="shared" si="103"/>
        <v>0</v>
      </c>
      <c r="BU52" s="3">
        <f t="shared" si="104"/>
        <v>0</v>
      </c>
      <c r="BV52" s="3">
        <f t="shared" si="105"/>
        <v>0</v>
      </c>
      <c r="BW52" s="3">
        <f t="shared" si="106"/>
        <v>0</v>
      </c>
      <c r="BX52" s="3">
        <f t="shared" si="107"/>
        <v>0</v>
      </c>
      <c r="BY52" s="3">
        <f t="shared" si="108"/>
        <v>0</v>
      </c>
      <c r="BZ52" s="3">
        <f t="shared" si="109"/>
        <v>0</v>
      </c>
      <c r="CA52" s="3">
        <f t="shared" si="110"/>
        <v>0</v>
      </c>
      <c r="CB52" s="3">
        <f t="shared" si="111"/>
        <v>0</v>
      </c>
      <c r="CC52" s="3">
        <f t="shared" si="112"/>
        <v>0</v>
      </c>
      <c r="CD52" s="3">
        <f t="shared" si="113"/>
        <v>0</v>
      </c>
      <c r="CE52" s="3">
        <f t="shared" si="114"/>
        <v>0</v>
      </c>
      <c r="CF52" s="3">
        <f t="shared" si="115"/>
        <v>0</v>
      </c>
      <c r="CG52" s="3">
        <f t="shared" si="116"/>
        <v>0</v>
      </c>
      <c r="CH52" s="12">
        <f t="shared" si="117"/>
        <v>0</v>
      </c>
    </row>
    <row r="53" spans="1:86" x14ac:dyDescent="0.3">
      <c r="A53" s="566"/>
      <c r="B53" s="11" t="str">
        <f t="shared" si="36"/>
        <v>Water Heating</v>
      </c>
      <c r="C53" s="3">
        <v>0</v>
      </c>
      <c r="D53" s="3">
        <v>0</v>
      </c>
      <c r="E53" s="3">
        <v>0</v>
      </c>
      <c r="F53" s="3">
        <v>0</v>
      </c>
      <c r="G53" s="3">
        <f t="shared" si="118"/>
        <v>0</v>
      </c>
      <c r="H53" s="3">
        <f t="shared" si="39"/>
        <v>0</v>
      </c>
      <c r="I53" s="3">
        <f t="shared" si="40"/>
        <v>0</v>
      </c>
      <c r="J53" s="3">
        <f t="shared" si="41"/>
        <v>0</v>
      </c>
      <c r="K53" s="3">
        <f t="shared" si="42"/>
        <v>0</v>
      </c>
      <c r="L53" s="3">
        <f t="shared" si="43"/>
        <v>0</v>
      </c>
      <c r="M53" s="3">
        <f t="shared" si="44"/>
        <v>0</v>
      </c>
      <c r="N53" s="3">
        <f t="shared" si="45"/>
        <v>0</v>
      </c>
      <c r="O53" s="3">
        <f t="shared" si="46"/>
        <v>0</v>
      </c>
      <c r="P53" s="3">
        <f t="shared" si="47"/>
        <v>0</v>
      </c>
      <c r="Q53" s="3">
        <f t="shared" si="48"/>
        <v>0</v>
      </c>
      <c r="R53" s="3">
        <f t="shared" si="49"/>
        <v>0</v>
      </c>
      <c r="S53" s="3">
        <f t="shared" si="50"/>
        <v>0</v>
      </c>
      <c r="T53" s="3">
        <f t="shared" si="51"/>
        <v>0</v>
      </c>
      <c r="U53" s="3">
        <f t="shared" si="52"/>
        <v>0</v>
      </c>
      <c r="V53" s="3">
        <f t="shared" si="53"/>
        <v>0</v>
      </c>
      <c r="W53" s="3">
        <f t="shared" si="54"/>
        <v>0</v>
      </c>
      <c r="X53" s="3">
        <f t="shared" si="55"/>
        <v>0</v>
      </c>
      <c r="Y53" s="3">
        <f t="shared" si="56"/>
        <v>0</v>
      </c>
      <c r="Z53" s="3">
        <f t="shared" si="57"/>
        <v>0</v>
      </c>
      <c r="AA53" s="3">
        <f t="shared" si="58"/>
        <v>0</v>
      </c>
      <c r="AB53" s="3">
        <f t="shared" si="59"/>
        <v>0</v>
      </c>
      <c r="AC53" s="3">
        <f t="shared" si="60"/>
        <v>0</v>
      </c>
      <c r="AD53" s="3">
        <f t="shared" si="61"/>
        <v>0</v>
      </c>
      <c r="AE53" s="3">
        <f t="shared" si="62"/>
        <v>0</v>
      </c>
      <c r="AF53" s="3">
        <f t="shared" si="63"/>
        <v>0</v>
      </c>
      <c r="AG53" s="3">
        <f t="shared" si="64"/>
        <v>0</v>
      </c>
      <c r="AH53" s="3">
        <f t="shared" si="65"/>
        <v>0</v>
      </c>
      <c r="AI53" s="3">
        <f t="shared" si="66"/>
        <v>0</v>
      </c>
      <c r="AJ53" s="3">
        <f t="shared" si="67"/>
        <v>0</v>
      </c>
      <c r="AK53" s="3">
        <f t="shared" si="68"/>
        <v>0</v>
      </c>
      <c r="AL53" s="3">
        <f t="shared" si="69"/>
        <v>0</v>
      </c>
      <c r="AM53" s="3">
        <f t="shared" si="70"/>
        <v>0</v>
      </c>
      <c r="AN53" s="3">
        <f t="shared" si="71"/>
        <v>0</v>
      </c>
      <c r="AO53" s="3">
        <f t="shared" si="72"/>
        <v>0</v>
      </c>
      <c r="AP53" s="3">
        <f t="shared" si="73"/>
        <v>0</v>
      </c>
      <c r="AQ53" s="3">
        <f t="shared" si="74"/>
        <v>0</v>
      </c>
      <c r="AR53" s="3">
        <f t="shared" si="75"/>
        <v>0</v>
      </c>
      <c r="AS53" s="3">
        <f t="shared" si="76"/>
        <v>0</v>
      </c>
      <c r="AT53" s="3">
        <f t="shared" si="77"/>
        <v>0</v>
      </c>
      <c r="AU53" s="3">
        <f t="shared" si="78"/>
        <v>0</v>
      </c>
      <c r="AV53" s="3">
        <f t="shared" si="79"/>
        <v>0</v>
      </c>
      <c r="AW53" s="3">
        <f t="shared" si="80"/>
        <v>0</v>
      </c>
      <c r="AX53" s="3">
        <f t="shared" si="81"/>
        <v>0</v>
      </c>
      <c r="AY53" s="3">
        <f t="shared" si="82"/>
        <v>0</v>
      </c>
      <c r="AZ53" s="3">
        <f t="shared" si="83"/>
        <v>0</v>
      </c>
      <c r="BA53" s="3">
        <f t="shared" si="84"/>
        <v>0</v>
      </c>
      <c r="BB53" s="3">
        <f t="shared" si="85"/>
        <v>0</v>
      </c>
      <c r="BC53" s="3">
        <f t="shared" si="86"/>
        <v>0</v>
      </c>
      <c r="BD53" s="3">
        <f t="shared" si="87"/>
        <v>0</v>
      </c>
      <c r="BE53" s="3">
        <f t="shared" si="88"/>
        <v>0</v>
      </c>
      <c r="BF53" s="3">
        <f t="shared" si="89"/>
        <v>0</v>
      </c>
      <c r="BG53" s="3">
        <f t="shared" si="90"/>
        <v>0</v>
      </c>
      <c r="BH53" s="3">
        <f t="shared" si="91"/>
        <v>0</v>
      </c>
      <c r="BI53" s="3">
        <f t="shared" si="92"/>
        <v>0</v>
      </c>
      <c r="BJ53" s="3">
        <f t="shared" si="93"/>
        <v>0</v>
      </c>
      <c r="BK53" s="3">
        <f t="shared" si="94"/>
        <v>0</v>
      </c>
      <c r="BL53" s="3">
        <f t="shared" si="95"/>
        <v>0</v>
      </c>
      <c r="BM53" s="3">
        <f t="shared" si="96"/>
        <v>0</v>
      </c>
      <c r="BN53" s="3">
        <f t="shared" si="97"/>
        <v>0</v>
      </c>
      <c r="BO53" s="3">
        <f t="shared" si="98"/>
        <v>0</v>
      </c>
      <c r="BP53" s="3">
        <f t="shared" si="99"/>
        <v>0</v>
      </c>
      <c r="BQ53" s="3">
        <f t="shared" si="100"/>
        <v>0</v>
      </c>
      <c r="BR53" s="3">
        <f t="shared" si="101"/>
        <v>0</v>
      </c>
      <c r="BS53" s="3">
        <f t="shared" si="102"/>
        <v>0</v>
      </c>
      <c r="BT53" s="3">
        <f t="shared" si="103"/>
        <v>0</v>
      </c>
      <c r="BU53" s="3">
        <f t="shared" si="104"/>
        <v>0</v>
      </c>
      <c r="BV53" s="3">
        <f t="shared" si="105"/>
        <v>0</v>
      </c>
      <c r="BW53" s="3">
        <f t="shared" si="106"/>
        <v>0</v>
      </c>
      <c r="BX53" s="3">
        <f t="shared" si="107"/>
        <v>0</v>
      </c>
      <c r="BY53" s="3">
        <f t="shared" si="108"/>
        <v>0</v>
      </c>
      <c r="BZ53" s="3">
        <f t="shared" si="109"/>
        <v>0</v>
      </c>
      <c r="CA53" s="3">
        <f t="shared" si="110"/>
        <v>0</v>
      </c>
      <c r="CB53" s="3">
        <f t="shared" si="111"/>
        <v>0</v>
      </c>
      <c r="CC53" s="3">
        <f t="shared" si="112"/>
        <v>0</v>
      </c>
      <c r="CD53" s="3">
        <f t="shared" si="113"/>
        <v>0</v>
      </c>
      <c r="CE53" s="3">
        <f t="shared" si="114"/>
        <v>0</v>
      </c>
      <c r="CF53" s="3">
        <f t="shared" si="115"/>
        <v>0</v>
      </c>
      <c r="CG53" s="3">
        <f t="shared" si="116"/>
        <v>0</v>
      </c>
      <c r="CH53" s="12">
        <f t="shared" si="117"/>
        <v>0</v>
      </c>
    </row>
    <row r="54" spans="1:86" ht="15" customHeight="1" x14ac:dyDescent="0.3">
      <c r="A54" s="566"/>
      <c r="B54" s="11" t="str">
        <f t="shared" si="36"/>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35">
      <c r="A55" s="567"/>
      <c r="B55" s="224" t="str">
        <f t="shared" si="36"/>
        <v>Monthly kWh</v>
      </c>
      <c r="C55" s="280">
        <f>SUM(C41:C54)</f>
        <v>0</v>
      </c>
      <c r="D55" s="280">
        <f t="shared" ref="D55:BO55" si="119">SUM(D41:D54)</f>
        <v>0</v>
      </c>
      <c r="E55" s="280">
        <f t="shared" si="119"/>
        <v>0</v>
      </c>
      <c r="F55" s="280">
        <f t="shared" si="119"/>
        <v>0</v>
      </c>
      <c r="G55" s="280">
        <f t="shared" si="119"/>
        <v>0</v>
      </c>
      <c r="H55" s="280">
        <f t="shared" si="119"/>
        <v>0</v>
      </c>
      <c r="I55" s="280">
        <f t="shared" si="119"/>
        <v>0</v>
      </c>
      <c r="J55" s="280">
        <f t="shared" si="119"/>
        <v>0</v>
      </c>
      <c r="K55" s="280">
        <f t="shared" si="119"/>
        <v>0</v>
      </c>
      <c r="L55" s="280">
        <f t="shared" si="119"/>
        <v>0</v>
      </c>
      <c r="M55" s="280">
        <f t="shared" si="119"/>
        <v>0</v>
      </c>
      <c r="N55" s="280">
        <f t="shared" si="119"/>
        <v>0</v>
      </c>
      <c r="O55" s="280">
        <f t="shared" si="119"/>
        <v>0</v>
      </c>
      <c r="P55" s="280">
        <f t="shared" si="119"/>
        <v>0</v>
      </c>
      <c r="Q55" s="280">
        <f t="shared" si="119"/>
        <v>0</v>
      </c>
      <c r="R55" s="280">
        <f t="shared" si="119"/>
        <v>0</v>
      </c>
      <c r="S55" s="280">
        <f t="shared" si="119"/>
        <v>0</v>
      </c>
      <c r="T55" s="280">
        <f t="shared" si="119"/>
        <v>0</v>
      </c>
      <c r="U55" s="280">
        <f t="shared" si="119"/>
        <v>0</v>
      </c>
      <c r="V55" s="280">
        <f t="shared" si="119"/>
        <v>0</v>
      </c>
      <c r="W55" s="280">
        <f t="shared" si="119"/>
        <v>0</v>
      </c>
      <c r="X55" s="280">
        <f t="shared" si="119"/>
        <v>0</v>
      </c>
      <c r="Y55" s="280">
        <f t="shared" si="119"/>
        <v>0</v>
      </c>
      <c r="Z55" s="280">
        <f t="shared" si="119"/>
        <v>0</v>
      </c>
      <c r="AA55" s="280">
        <f t="shared" si="119"/>
        <v>0</v>
      </c>
      <c r="AB55" s="280">
        <f t="shared" si="119"/>
        <v>0</v>
      </c>
      <c r="AC55" s="280">
        <f t="shared" si="119"/>
        <v>0</v>
      </c>
      <c r="AD55" s="280">
        <f t="shared" si="119"/>
        <v>0</v>
      </c>
      <c r="AE55" s="280">
        <f t="shared" si="119"/>
        <v>0</v>
      </c>
      <c r="AF55" s="280">
        <f t="shared" si="119"/>
        <v>0</v>
      </c>
      <c r="AG55" s="280">
        <f t="shared" si="119"/>
        <v>0</v>
      </c>
      <c r="AH55" s="280">
        <f t="shared" si="119"/>
        <v>0</v>
      </c>
      <c r="AI55" s="280">
        <f t="shared" si="119"/>
        <v>0</v>
      </c>
      <c r="AJ55" s="280">
        <f t="shared" si="119"/>
        <v>0</v>
      </c>
      <c r="AK55" s="280">
        <f t="shared" si="119"/>
        <v>0</v>
      </c>
      <c r="AL55" s="280">
        <f t="shared" si="119"/>
        <v>0</v>
      </c>
      <c r="AM55" s="280">
        <f t="shared" si="119"/>
        <v>0</v>
      </c>
      <c r="AN55" s="280">
        <f t="shared" si="119"/>
        <v>0</v>
      </c>
      <c r="AO55" s="280">
        <f t="shared" si="119"/>
        <v>0</v>
      </c>
      <c r="AP55" s="280">
        <f t="shared" si="119"/>
        <v>0</v>
      </c>
      <c r="AQ55" s="280">
        <f t="shared" si="119"/>
        <v>0</v>
      </c>
      <c r="AR55" s="280">
        <f t="shared" si="119"/>
        <v>0</v>
      </c>
      <c r="AS55" s="280">
        <f t="shared" si="119"/>
        <v>0</v>
      </c>
      <c r="AT55" s="280">
        <f t="shared" si="119"/>
        <v>0</v>
      </c>
      <c r="AU55" s="280">
        <f t="shared" si="119"/>
        <v>0</v>
      </c>
      <c r="AV55" s="280">
        <f t="shared" si="119"/>
        <v>0</v>
      </c>
      <c r="AW55" s="280">
        <f t="shared" si="119"/>
        <v>0</v>
      </c>
      <c r="AX55" s="280">
        <f t="shared" si="119"/>
        <v>0</v>
      </c>
      <c r="AY55" s="280">
        <f t="shared" si="119"/>
        <v>0</v>
      </c>
      <c r="AZ55" s="280">
        <f t="shared" si="119"/>
        <v>0</v>
      </c>
      <c r="BA55" s="280">
        <f t="shared" si="119"/>
        <v>0</v>
      </c>
      <c r="BB55" s="280">
        <f t="shared" si="119"/>
        <v>0</v>
      </c>
      <c r="BC55" s="280">
        <f t="shared" si="119"/>
        <v>0</v>
      </c>
      <c r="BD55" s="280">
        <f t="shared" si="119"/>
        <v>0</v>
      </c>
      <c r="BE55" s="280">
        <f t="shared" si="119"/>
        <v>0</v>
      </c>
      <c r="BF55" s="280">
        <f t="shared" si="119"/>
        <v>0</v>
      </c>
      <c r="BG55" s="280">
        <f t="shared" si="119"/>
        <v>0</v>
      </c>
      <c r="BH55" s="280">
        <f t="shared" si="119"/>
        <v>0</v>
      </c>
      <c r="BI55" s="280">
        <f t="shared" si="119"/>
        <v>0</v>
      </c>
      <c r="BJ55" s="280">
        <f t="shared" si="119"/>
        <v>0</v>
      </c>
      <c r="BK55" s="280">
        <f t="shared" si="119"/>
        <v>0</v>
      </c>
      <c r="BL55" s="280">
        <f t="shared" si="119"/>
        <v>0</v>
      </c>
      <c r="BM55" s="280">
        <f t="shared" si="119"/>
        <v>0</v>
      </c>
      <c r="BN55" s="280">
        <f t="shared" si="119"/>
        <v>0</v>
      </c>
      <c r="BO55" s="280">
        <f t="shared" si="119"/>
        <v>0</v>
      </c>
      <c r="BP55" s="280">
        <f t="shared" ref="BP55:CH55" si="120">SUM(BP41:BP54)</f>
        <v>0</v>
      </c>
      <c r="BQ55" s="280">
        <f t="shared" si="120"/>
        <v>0</v>
      </c>
      <c r="BR55" s="280">
        <f t="shared" si="120"/>
        <v>0</v>
      </c>
      <c r="BS55" s="280">
        <f t="shared" si="120"/>
        <v>0</v>
      </c>
      <c r="BT55" s="280">
        <f t="shared" si="120"/>
        <v>0</v>
      </c>
      <c r="BU55" s="280">
        <f t="shared" si="120"/>
        <v>0</v>
      </c>
      <c r="BV55" s="280">
        <f t="shared" si="120"/>
        <v>0</v>
      </c>
      <c r="BW55" s="280">
        <f t="shared" si="120"/>
        <v>0</v>
      </c>
      <c r="BX55" s="280">
        <f t="shared" si="120"/>
        <v>0</v>
      </c>
      <c r="BY55" s="280">
        <f t="shared" si="120"/>
        <v>0</v>
      </c>
      <c r="BZ55" s="280">
        <f t="shared" si="120"/>
        <v>0</v>
      </c>
      <c r="CA55" s="280">
        <f t="shared" si="120"/>
        <v>0</v>
      </c>
      <c r="CB55" s="280">
        <f t="shared" si="120"/>
        <v>0</v>
      </c>
      <c r="CC55" s="280">
        <f t="shared" si="120"/>
        <v>0</v>
      </c>
      <c r="CD55" s="280">
        <f t="shared" si="120"/>
        <v>0</v>
      </c>
      <c r="CE55" s="280">
        <f t="shared" si="120"/>
        <v>0</v>
      </c>
      <c r="CF55" s="280">
        <f t="shared" si="120"/>
        <v>0</v>
      </c>
      <c r="CG55" s="280">
        <f t="shared" si="120"/>
        <v>0</v>
      </c>
      <c r="CH55" s="283">
        <f t="shared" si="120"/>
        <v>0</v>
      </c>
    </row>
    <row r="56" spans="1:86" x14ac:dyDescent="0.3">
      <c r="A56" s="8"/>
      <c r="B56" s="303"/>
      <c r="C56" s="9"/>
      <c r="D56" s="303"/>
      <c r="E56" s="9"/>
      <c r="F56" s="303"/>
      <c r="G56" s="303"/>
      <c r="H56" s="9"/>
      <c r="I56" s="303"/>
      <c r="J56" s="303"/>
      <c r="K56" s="9"/>
      <c r="L56" s="303"/>
      <c r="M56" s="303"/>
      <c r="N56" s="9"/>
      <c r="O56" s="303"/>
      <c r="P56" s="303"/>
      <c r="Q56" s="9"/>
      <c r="R56" s="303"/>
      <c r="S56" s="303"/>
      <c r="T56" s="9"/>
      <c r="U56" s="303"/>
      <c r="V56" s="303"/>
      <c r="W56" s="9"/>
      <c r="X56" s="303"/>
      <c r="Y56" s="303"/>
      <c r="Z56" s="9"/>
      <c r="AA56" s="303"/>
      <c r="AB56" s="303"/>
      <c r="AC56" s="9"/>
      <c r="AD56" s="303"/>
      <c r="AE56" s="303"/>
      <c r="AF56" s="9"/>
      <c r="AG56" s="303"/>
      <c r="AH56" s="303"/>
      <c r="AI56" s="9"/>
      <c r="AJ56" s="303"/>
      <c r="AK56" s="303"/>
      <c r="AL56" s="9"/>
      <c r="AM56" s="303"/>
      <c r="AN56" s="303"/>
      <c r="AO56" s="9"/>
      <c r="AP56" s="303"/>
      <c r="AQ56" s="303"/>
      <c r="AR56" s="9"/>
      <c r="AS56" s="303"/>
      <c r="AT56" s="303"/>
      <c r="AU56" s="9"/>
      <c r="AV56" s="303"/>
      <c r="AW56" s="303"/>
      <c r="AX56" s="9"/>
      <c r="AY56" s="303"/>
      <c r="AZ56" s="303"/>
      <c r="BA56" s="9"/>
      <c r="BB56" s="303"/>
      <c r="BC56" s="303"/>
      <c r="BD56" s="9"/>
      <c r="BE56" s="303"/>
      <c r="BF56" s="303"/>
      <c r="BG56" s="9"/>
      <c r="BH56" s="303"/>
      <c r="BI56" s="303"/>
      <c r="BJ56" s="9"/>
      <c r="BK56" s="303"/>
      <c r="BL56" s="303"/>
      <c r="BM56" s="9"/>
      <c r="BN56" s="303"/>
      <c r="BO56" s="303"/>
      <c r="BP56" s="9"/>
      <c r="BQ56" s="303"/>
      <c r="BR56" s="303"/>
      <c r="BS56" s="9"/>
      <c r="BT56" s="303"/>
      <c r="BU56" s="303"/>
      <c r="BV56" s="9"/>
      <c r="BW56" s="303"/>
      <c r="BX56" s="303"/>
      <c r="BY56" s="9"/>
      <c r="BZ56" s="303"/>
      <c r="CA56" s="303"/>
      <c r="CB56" s="9"/>
      <c r="CC56" s="303"/>
      <c r="CD56" s="303"/>
      <c r="CE56" s="9"/>
      <c r="CF56" s="303"/>
      <c r="CG56" s="303"/>
      <c r="CH56" s="9"/>
    </row>
    <row r="57" spans="1:86" ht="15" thickBot="1" x14ac:dyDescent="0.35">
      <c r="A57" s="244" t="s">
        <v>183</v>
      </c>
      <c r="B57" s="244"/>
      <c r="C57" s="244"/>
      <c r="D57" s="244"/>
      <c r="E57" s="244"/>
      <c r="F57" s="244"/>
      <c r="G57" s="244"/>
      <c r="H57" s="244"/>
      <c r="I57" s="244"/>
      <c r="J57" s="244"/>
      <c r="K57" s="148"/>
      <c r="L57" s="148"/>
      <c r="M57" s="148"/>
      <c r="N57" s="148"/>
      <c r="O57" s="148"/>
      <c r="P57" s="148"/>
      <c r="Q57" s="148"/>
      <c r="R57" s="148"/>
      <c r="S57" s="148"/>
      <c r="T57" s="148"/>
      <c r="U57" s="148"/>
      <c r="V57" s="148"/>
      <c r="W57" s="148"/>
      <c r="X57" s="148"/>
      <c r="Y57" s="148"/>
      <c r="Z57" s="148"/>
      <c r="AA57" s="148"/>
      <c r="AB57" s="148"/>
      <c r="AC57" s="148"/>
      <c r="AD57" s="148"/>
      <c r="AE57" s="148"/>
      <c r="AF57" s="148"/>
      <c r="AG57" s="148"/>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c r="BI57" s="148"/>
      <c r="BJ57" s="148"/>
      <c r="BK57" s="148"/>
      <c r="BL57" s="148"/>
      <c r="BM57" s="148"/>
      <c r="BN57" s="148"/>
      <c r="BO57" s="148"/>
      <c r="BP57" s="148"/>
      <c r="BQ57" s="148"/>
      <c r="BR57" s="148"/>
      <c r="BS57" s="148"/>
      <c r="BT57" s="148"/>
      <c r="BU57" s="148"/>
      <c r="BV57" s="148"/>
      <c r="BW57" s="148"/>
      <c r="BX57" s="148"/>
      <c r="BY57" s="148"/>
      <c r="BZ57" s="148"/>
      <c r="CA57" s="148"/>
      <c r="CB57" s="148"/>
      <c r="CC57" s="148"/>
      <c r="CD57" s="148"/>
      <c r="CE57" s="148"/>
      <c r="CF57" s="148"/>
      <c r="CG57" s="148"/>
      <c r="CH57" s="148"/>
    </row>
    <row r="58" spans="1:86" ht="16.2" thickBot="1" x14ac:dyDescent="0.35">
      <c r="A58" s="568" t="s">
        <v>17</v>
      </c>
      <c r="B58" s="18" t="s">
        <v>10</v>
      </c>
      <c r="C58" s="176">
        <f>C$4</f>
        <v>44927</v>
      </c>
      <c r="D58" s="176">
        <f t="shared" ref="D58:BO58" si="121">D$4</f>
        <v>44958</v>
      </c>
      <c r="E58" s="176">
        <f t="shared" si="121"/>
        <v>44986</v>
      </c>
      <c r="F58" s="176">
        <f t="shared" si="121"/>
        <v>45017</v>
      </c>
      <c r="G58" s="176">
        <f t="shared" si="121"/>
        <v>45047</v>
      </c>
      <c r="H58" s="176">
        <f t="shared" si="121"/>
        <v>45078</v>
      </c>
      <c r="I58" s="176">
        <f t="shared" si="121"/>
        <v>45108</v>
      </c>
      <c r="J58" s="176">
        <f t="shared" si="121"/>
        <v>45139</v>
      </c>
      <c r="K58" s="176">
        <f t="shared" si="121"/>
        <v>45170</v>
      </c>
      <c r="L58" s="176">
        <f t="shared" si="121"/>
        <v>45200</v>
      </c>
      <c r="M58" s="176">
        <f t="shared" si="121"/>
        <v>45231</v>
      </c>
      <c r="N58" s="176">
        <f t="shared" si="121"/>
        <v>45261</v>
      </c>
      <c r="O58" s="176">
        <f t="shared" si="121"/>
        <v>45292</v>
      </c>
      <c r="P58" s="176">
        <f t="shared" si="121"/>
        <v>45323</v>
      </c>
      <c r="Q58" s="176">
        <f t="shared" si="121"/>
        <v>45352</v>
      </c>
      <c r="R58" s="176">
        <f t="shared" si="121"/>
        <v>45383</v>
      </c>
      <c r="S58" s="176">
        <f t="shared" si="121"/>
        <v>45413</v>
      </c>
      <c r="T58" s="176">
        <f t="shared" si="121"/>
        <v>45444</v>
      </c>
      <c r="U58" s="176">
        <f t="shared" si="121"/>
        <v>45474</v>
      </c>
      <c r="V58" s="176">
        <f t="shared" si="121"/>
        <v>45505</v>
      </c>
      <c r="W58" s="176">
        <f t="shared" si="121"/>
        <v>45536</v>
      </c>
      <c r="X58" s="176">
        <f t="shared" si="121"/>
        <v>45566</v>
      </c>
      <c r="Y58" s="176">
        <f t="shared" si="121"/>
        <v>45597</v>
      </c>
      <c r="Z58" s="176">
        <f t="shared" si="121"/>
        <v>45627</v>
      </c>
      <c r="AA58" s="176">
        <f t="shared" si="121"/>
        <v>45658</v>
      </c>
      <c r="AB58" s="176">
        <f t="shared" si="121"/>
        <v>45689</v>
      </c>
      <c r="AC58" s="176">
        <f t="shared" si="121"/>
        <v>45717</v>
      </c>
      <c r="AD58" s="176">
        <f t="shared" si="121"/>
        <v>45748</v>
      </c>
      <c r="AE58" s="176">
        <f t="shared" si="121"/>
        <v>45778</v>
      </c>
      <c r="AF58" s="176">
        <f t="shared" si="121"/>
        <v>45809</v>
      </c>
      <c r="AG58" s="176">
        <f t="shared" si="121"/>
        <v>45839</v>
      </c>
      <c r="AH58" s="176">
        <f t="shared" si="121"/>
        <v>45870</v>
      </c>
      <c r="AI58" s="176">
        <f t="shared" si="121"/>
        <v>45901</v>
      </c>
      <c r="AJ58" s="176">
        <f t="shared" si="121"/>
        <v>45931</v>
      </c>
      <c r="AK58" s="176">
        <f t="shared" si="121"/>
        <v>45962</v>
      </c>
      <c r="AL58" s="176">
        <f t="shared" si="121"/>
        <v>45992</v>
      </c>
      <c r="AM58" s="176">
        <f t="shared" si="121"/>
        <v>46023</v>
      </c>
      <c r="AN58" s="176">
        <f t="shared" si="121"/>
        <v>46054</v>
      </c>
      <c r="AO58" s="176">
        <f t="shared" si="121"/>
        <v>46082</v>
      </c>
      <c r="AP58" s="176">
        <f t="shared" si="121"/>
        <v>46113</v>
      </c>
      <c r="AQ58" s="176">
        <f t="shared" si="121"/>
        <v>46143</v>
      </c>
      <c r="AR58" s="176">
        <f t="shared" si="121"/>
        <v>46174</v>
      </c>
      <c r="AS58" s="176">
        <f t="shared" si="121"/>
        <v>46204</v>
      </c>
      <c r="AT58" s="176">
        <f t="shared" si="121"/>
        <v>46235</v>
      </c>
      <c r="AU58" s="176">
        <f t="shared" si="121"/>
        <v>46266</v>
      </c>
      <c r="AV58" s="176">
        <f t="shared" si="121"/>
        <v>46296</v>
      </c>
      <c r="AW58" s="176">
        <f t="shared" si="121"/>
        <v>46327</v>
      </c>
      <c r="AX58" s="176">
        <f t="shared" si="121"/>
        <v>46357</v>
      </c>
      <c r="AY58" s="176">
        <f t="shared" si="121"/>
        <v>46388</v>
      </c>
      <c r="AZ58" s="176">
        <f t="shared" si="121"/>
        <v>46419</v>
      </c>
      <c r="BA58" s="176">
        <f t="shared" si="121"/>
        <v>46447</v>
      </c>
      <c r="BB58" s="176">
        <f t="shared" si="121"/>
        <v>46478</v>
      </c>
      <c r="BC58" s="176">
        <f t="shared" si="121"/>
        <v>46508</v>
      </c>
      <c r="BD58" s="176">
        <f t="shared" si="121"/>
        <v>46539</v>
      </c>
      <c r="BE58" s="176">
        <f t="shared" si="121"/>
        <v>46569</v>
      </c>
      <c r="BF58" s="176">
        <f t="shared" si="121"/>
        <v>46600</v>
      </c>
      <c r="BG58" s="176">
        <f t="shared" si="121"/>
        <v>46631</v>
      </c>
      <c r="BH58" s="176">
        <f t="shared" si="121"/>
        <v>46661</v>
      </c>
      <c r="BI58" s="176">
        <f t="shared" si="121"/>
        <v>46692</v>
      </c>
      <c r="BJ58" s="176">
        <f t="shared" si="121"/>
        <v>46722</v>
      </c>
      <c r="BK58" s="176">
        <f t="shared" si="121"/>
        <v>46753</v>
      </c>
      <c r="BL58" s="176">
        <f t="shared" si="121"/>
        <v>46784</v>
      </c>
      <c r="BM58" s="176">
        <f t="shared" si="121"/>
        <v>46813</v>
      </c>
      <c r="BN58" s="176">
        <f t="shared" si="121"/>
        <v>46844</v>
      </c>
      <c r="BO58" s="176">
        <f t="shared" si="121"/>
        <v>46874</v>
      </c>
      <c r="BP58" s="176">
        <f t="shared" ref="BP58:CH58" si="122">BP$4</f>
        <v>46905</v>
      </c>
      <c r="BQ58" s="176">
        <f t="shared" si="122"/>
        <v>46935</v>
      </c>
      <c r="BR58" s="176">
        <f t="shared" si="122"/>
        <v>46966</v>
      </c>
      <c r="BS58" s="176">
        <f t="shared" si="122"/>
        <v>46997</v>
      </c>
      <c r="BT58" s="176">
        <f t="shared" si="122"/>
        <v>47027</v>
      </c>
      <c r="BU58" s="176">
        <f t="shared" si="122"/>
        <v>47058</v>
      </c>
      <c r="BV58" s="176">
        <f t="shared" si="122"/>
        <v>47088</v>
      </c>
      <c r="BW58" s="176">
        <f t="shared" si="122"/>
        <v>47119</v>
      </c>
      <c r="BX58" s="176">
        <f t="shared" si="122"/>
        <v>47150</v>
      </c>
      <c r="BY58" s="176">
        <f t="shared" si="122"/>
        <v>47178</v>
      </c>
      <c r="BZ58" s="176">
        <f t="shared" si="122"/>
        <v>47209</v>
      </c>
      <c r="CA58" s="176">
        <f t="shared" si="122"/>
        <v>47239</v>
      </c>
      <c r="CB58" s="176">
        <f t="shared" si="122"/>
        <v>47270</v>
      </c>
      <c r="CC58" s="176">
        <f t="shared" si="122"/>
        <v>47300</v>
      </c>
      <c r="CD58" s="176">
        <f t="shared" si="122"/>
        <v>47331</v>
      </c>
      <c r="CE58" s="176">
        <f t="shared" si="122"/>
        <v>47362</v>
      </c>
      <c r="CF58" s="176">
        <f t="shared" si="122"/>
        <v>47392</v>
      </c>
      <c r="CG58" s="176">
        <f t="shared" si="122"/>
        <v>47423</v>
      </c>
      <c r="CH58" s="177">
        <f t="shared" si="122"/>
        <v>47453</v>
      </c>
    </row>
    <row r="59" spans="1:86" ht="15" customHeight="1" x14ac:dyDescent="0.3">
      <c r="A59" s="569"/>
      <c r="B59" s="14" t="str">
        <f t="shared" ref="B59:B72" si="123">B41</f>
        <v>Air Comp</v>
      </c>
      <c r="C59" s="30">
        <f>((C5*0.5)-C41)*C78*C93*C$2</f>
        <v>0</v>
      </c>
      <c r="D59" s="30">
        <f>((D5*0.5)+C23-D41)*D78*D93*D$2</f>
        <v>0</v>
      </c>
      <c r="E59" s="30">
        <f t="shared" ref="E59:BP59" si="124">((E5*0.5)+D23-E41)*E78*E93*E$2</f>
        <v>0</v>
      </c>
      <c r="F59" s="30">
        <f t="shared" si="124"/>
        <v>0</v>
      </c>
      <c r="G59" s="30">
        <f t="shared" si="124"/>
        <v>0</v>
      </c>
      <c r="H59" s="30">
        <f t="shared" si="124"/>
        <v>0</v>
      </c>
      <c r="I59" s="30">
        <f t="shared" si="124"/>
        <v>0</v>
      </c>
      <c r="J59" s="30">
        <f t="shared" si="124"/>
        <v>0</v>
      </c>
      <c r="K59" s="30">
        <f t="shared" si="124"/>
        <v>0</v>
      </c>
      <c r="L59" s="30">
        <f t="shared" si="124"/>
        <v>0</v>
      </c>
      <c r="M59" s="30">
        <f t="shared" si="124"/>
        <v>0</v>
      </c>
      <c r="N59" s="30">
        <f t="shared" si="124"/>
        <v>0</v>
      </c>
      <c r="O59" s="30">
        <f t="shared" si="124"/>
        <v>0</v>
      </c>
      <c r="P59" s="30">
        <f t="shared" si="124"/>
        <v>0</v>
      </c>
      <c r="Q59" s="30">
        <f t="shared" si="124"/>
        <v>0</v>
      </c>
      <c r="R59" s="30">
        <f t="shared" si="124"/>
        <v>0</v>
      </c>
      <c r="S59" s="30">
        <f t="shared" si="124"/>
        <v>0</v>
      </c>
      <c r="T59" s="30">
        <f t="shared" si="124"/>
        <v>0</v>
      </c>
      <c r="U59" s="30">
        <f t="shared" si="124"/>
        <v>0</v>
      </c>
      <c r="V59" s="30">
        <f t="shared" si="124"/>
        <v>0</v>
      </c>
      <c r="W59" s="30">
        <f t="shared" si="124"/>
        <v>0</v>
      </c>
      <c r="X59" s="30">
        <f t="shared" si="124"/>
        <v>0</v>
      </c>
      <c r="Y59" s="30">
        <f t="shared" si="124"/>
        <v>0</v>
      </c>
      <c r="Z59" s="30">
        <f t="shared" si="124"/>
        <v>0</v>
      </c>
      <c r="AA59" s="30">
        <f t="shared" si="124"/>
        <v>0</v>
      </c>
      <c r="AB59" s="30">
        <f t="shared" si="124"/>
        <v>0</v>
      </c>
      <c r="AC59" s="30">
        <f t="shared" si="124"/>
        <v>0</v>
      </c>
      <c r="AD59" s="30">
        <f t="shared" si="124"/>
        <v>0</v>
      </c>
      <c r="AE59" s="30">
        <f t="shared" si="124"/>
        <v>0</v>
      </c>
      <c r="AF59" s="30">
        <f t="shared" si="124"/>
        <v>0</v>
      </c>
      <c r="AG59" s="30">
        <f t="shared" si="124"/>
        <v>0</v>
      </c>
      <c r="AH59" s="30">
        <f t="shared" si="124"/>
        <v>0</v>
      </c>
      <c r="AI59" s="30">
        <f t="shared" si="124"/>
        <v>0</v>
      </c>
      <c r="AJ59" s="30">
        <f t="shared" si="124"/>
        <v>0</v>
      </c>
      <c r="AK59" s="30">
        <f t="shared" si="124"/>
        <v>0</v>
      </c>
      <c r="AL59" s="30">
        <f t="shared" si="124"/>
        <v>0</v>
      </c>
      <c r="AM59" s="30">
        <f t="shared" si="124"/>
        <v>0</v>
      </c>
      <c r="AN59" s="30">
        <f t="shared" si="124"/>
        <v>0</v>
      </c>
      <c r="AO59" s="30">
        <f t="shared" si="124"/>
        <v>0</v>
      </c>
      <c r="AP59" s="30">
        <f t="shared" si="124"/>
        <v>0</v>
      </c>
      <c r="AQ59" s="30">
        <f t="shared" si="124"/>
        <v>0</v>
      </c>
      <c r="AR59" s="30">
        <f t="shared" si="124"/>
        <v>0</v>
      </c>
      <c r="AS59" s="30">
        <f t="shared" si="124"/>
        <v>0</v>
      </c>
      <c r="AT59" s="30">
        <f t="shared" si="124"/>
        <v>0</v>
      </c>
      <c r="AU59" s="30">
        <f t="shared" si="124"/>
        <v>0</v>
      </c>
      <c r="AV59" s="30">
        <f t="shared" si="124"/>
        <v>0</v>
      </c>
      <c r="AW59" s="30">
        <f t="shared" si="124"/>
        <v>0</v>
      </c>
      <c r="AX59" s="30">
        <f t="shared" si="124"/>
        <v>0</v>
      </c>
      <c r="AY59" s="30">
        <f t="shared" si="124"/>
        <v>0</v>
      </c>
      <c r="AZ59" s="30">
        <f t="shared" si="124"/>
        <v>0</v>
      </c>
      <c r="BA59" s="30">
        <f t="shared" si="124"/>
        <v>0</v>
      </c>
      <c r="BB59" s="30">
        <f t="shared" si="124"/>
        <v>0</v>
      </c>
      <c r="BC59" s="30">
        <f t="shared" si="124"/>
        <v>0</v>
      </c>
      <c r="BD59" s="30">
        <f t="shared" si="124"/>
        <v>0</v>
      </c>
      <c r="BE59" s="30">
        <f t="shared" si="124"/>
        <v>0</v>
      </c>
      <c r="BF59" s="30">
        <f t="shared" si="124"/>
        <v>0</v>
      </c>
      <c r="BG59" s="30">
        <f t="shared" si="124"/>
        <v>0</v>
      </c>
      <c r="BH59" s="30">
        <f t="shared" si="124"/>
        <v>0</v>
      </c>
      <c r="BI59" s="30">
        <f t="shared" si="124"/>
        <v>0</v>
      </c>
      <c r="BJ59" s="30">
        <f t="shared" si="124"/>
        <v>0</v>
      </c>
      <c r="BK59" s="30">
        <f t="shared" si="124"/>
        <v>0</v>
      </c>
      <c r="BL59" s="30">
        <f t="shared" si="124"/>
        <v>0</v>
      </c>
      <c r="BM59" s="30">
        <f t="shared" si="124"/>
        <v>0</v>
      </c>
      <c r="BN59" s="30">
        <f t="shared" si="124"/>
        <v>0</v>
      </c>
      <c r="BO59" s="30">
        <f t="shared" si="124"/>
        <v>0</v>
      </c>
      <c r="BP59" s="30">
        <f t="shared" si="124"/>
        <v>0</v>
      </c>
      <c r="BQ59" s="30">
        <f t="shared" ref="BQ59:CH59" si="125">((BQ5*0.5)+BP23-BQ41)*BQ78*BQ93*BQ$2</f>
        <v>0</v>
      </c>
      <c r="BR59" s="30">
        <f t="shared" si="125"/>
        <v>0</v>
      </c>
      <c r="BS59" s="30">
        <f t="shared" si="125"/>
        <v>0</v>
      </c>
      <c r="BT59" s="30">
        <f t="shared" si="125"/>
        <v>0</v>
      </c>
      <c r="BU59" s="30">
        <f t="shared" si="125"/>
        <v>0</v>
      </c>
      <c r="BV59" s="30">
        <f t="shared" si="125"/>
        <v>0</v>
      </c>
      <c r="BW59" s="30">
        <f t="shared" si="125"/>
        <v>0</v>
      </c>
      <c r="BX59" s="30">
        <f t="shared" si="125"/>
        <v>0</v>
      </c>
      <c r="BY59" s="30">
        <f t="shared" si="125"/>
        <v>0</v>
      </c>
      <c r="BZ59" s="30">
        <f t="shared" si="125"/>
        <v>0</v>
      </c>
      <c r="CA59" s="30">
        <f t="shared" si="125"/>
        <v>0</v>
      </c>
      <c r="CB59" s="30">
        <f t="shared" si="125"/>
        <v>0</v>
      </c>
      <c r="CC59" s="30">
        <f t="shared" si="125"/>
        <v>0</v>
      </c>
      <c r="CD59" s="30">
        <f t="shared" si="125"/>
        <v>0</v>
      </c>
      <c r="CE59" s="30">
        <f t="shared" si="125"/>
        <v>0</v>
      </c>
      <c r="CF59" s="30">
        <f t="shared" si="125"/>
        <v>0</v>
      </c>
      <c r="CG59" s="30">
        <f t="shared" si="125"/>
        <v>0</v>
      </c>
      <c r="CH59" s="33">
        <f t="shared" si="125"/>
        <v>0</v>
      </c>
    </row>
    <row r="60" spans="1:86" ht="15.6" x14ac:dyDescent="0.3">
      <c r="A60" s="569"/>
      <c r="B60" s="14" t="str">
        <f t="shared" si="123"/>
        <v>Building Shell</v>
      </c>
      <c r="C60" s="30">
        <f t="shared" ref="C60:C71" si="126">((C6*0.5)-C42)*C79*C94*C$2</f>
        <v>0</v>
      </c>
      <c r="D60" s="30">
        <f t="shared" ref="D60:BO60" si="127">((D6*0.5)+C24-D42)*D79*D94*D$2</f>
        <v>0</v>
      </c>
      <c r="E60" s="30">
        <f t="shared" si="127"/>
        <v>0</v>
      </c>
      <c r="F60" s="30">
        <f t="shared" si="127"/>
        <v>0</v>
      </c>
      <c r="G60" s="30">
        <f t="shared" si="127"/>
        <v>0</v>
      </c>
      <c r="H60" s="30">
        <f t="shared" si="127"/>
        <v>0</v>
      </c>
      <c r="I60" s="30">
        <f t="shared" si="127"/>
        <v>0</v>
      </c>
      <c r="J60" s="30">
        <f t="shared" si="127"/>
        <v>0</v>
      </c>
      <c r="K60" s="30">
        <f t="shared" si="127"/>
        <v>0</v>
      </c>
      <c r="L60" s="30">
        <f t="shared" si="127"/>
        <v>0</v>
      </c>
      <c r="M60" s="30">
        <f t="shared" si="127"/>
        <v>0</v>
      </c>
      <c r="N60" s="30">
        <f t="shared" si="127"/>
        <v>0</v>
      </c>
      <c r="O60" s="30">
        <f t="shared" si="127"/>
        <v>0</v>
      </c>
      <c r="P60" s="30">
        <f t="shared" si="127"/>
        <v>0</v>
      </c>
      <c r="Q60" s="30">
        <f t="shared" si="127"/>
        <v>0</v>
      </c>
      <c r="R60" s="30">
        <f t="shared" si="127"/>
        <v>0</v>
      </c>
      <c r="S60" s="30">
        <f t="shared" si="127"/>
        <v>0</v>
      </c>
      <c r="T60" s="30">
        <f t="shared" si="127"/>
        <v>0</v>
      </c>
      <c r="U60" s="30">
        <f t="shared" si="127"/>
        <v>0</v>
      </c>
      <c r="V60" s="30">
        <f t="shared" si="127"/>
        <v>0</v>
      </c>
      <c r="W60" s="30">
        <f t="shared" si="127"/>
        <v>0</v>
      </c>
      <c r="X60" s="30">
        <f t="shared" si="127"/>
        <v>0</v>
      </c>
      <c r="Y60" s="30">
        <f t="shared" si="127"/>
        <v>0</v>
      </c>
      <c r="Z60" s="30">
        <f t="shared" si="127"/>
        <v>0</v>
      </c>
      <c r="AA60" s="30">
        <f t="shared" si="127"/>
        <v>0</v>
      </c>
      <c r="AB60" s="30">
        <f t="shared" si="127"/>
        <v>0</v>
      </c>
      <c r="AC60" s="30">
        <f t="shared" si="127"/>
        <v>0</v>
      </c>
      <c r="AD60" s="30">
        <f t="shared" si="127"/>
        <v>0</v>
      </c>
      <c r="AE60" s="30">
        <f t="shared" si="127"/>
        <v>0</v>
      </c>
      <c r="AF60" s="30">
        <f t="shared" si="127"/>
        <v>0</v>
      </c>
      <c r="AG60" s="30">
        <f t="shared" si="127"/>
        <v>0</v>
      </c>
      <c r="AH60" s="30">
        <f t="shared" si="127"/>
        <v>0</v>
      </c>
      <c r="AI60" s="30">
        <f t="shared" si="127"/>
        <v>0</v>
      </c>
      <c r="AJ60" s="30">
        <f t="shared" si="127"/>
        <v>0</v>
      </c>
      <c r="AK60" s="30">
        <f t="shared" si="127"/>
        <v>0</v>
      </c>
      <c r="AL60" s="30">
        <f t="shared" si="127"/>
        <v>0</v>
      </c>
      <c r="AM60" s="30">
        <f t="shared" si="127"/>
        <v>0</v>
      </c>
      <c r="AN60" s="30">
        <f t="shared" si="127"/>
        <v>0</v>
      </c>
      <c r="AO60" s="30">
        <f t="shared" si="127"/>
        <v>0</v>
      </c>
      <c r="AP60" s="30">
        <f t="shared" si="127"/>
        <v>0</v>
      </c>
      <c r="AQ60" s="30">
        <f t="shared" si="127"/>
        <v>0</v>
      </c>
      <c r="AR60" s="30">
        <f t="shared" si="127"/>
        <v>0</v>
      </c>
      <c r="AS60" s="30">
        <f t="shared" si="127"/>
        <v>0</v>
      </c>
      <c r="AT60" s="30">
        <f t="shared" si="127"/>
        <v>0</v>
      </c>
      <c r="AU60" s="30">
        <f t="shared" si="127"/>
        <v>0</v>
      </c>
      <c r="AV60" s="30">
        <f t="shared" si="127"/>
        <v>0</v>
      </c>
      <c r="AW60" s="30">
        <f t="shared" si="127"/>
        <v>0</v>
      </c>
      <c r="AX60" s="30">
        <f t="shared" si="127"/>
        <v>0</v>
      </c>
      <c r="AY60" s="30">
        <f t="shared" si="127"/>
        <v>0</v>
      </c>
      <c r="AZ60" s="30">
        <f t="shared" si="127"/>
        <v>0</v>
      </c>
      <c r="BA60" s="30">
        <f t="shared" si="127"/>
        <v>0</v>
      </c>
      <c r="BB60" s="30">
        <f t="shared" si="127"/>
        <v>0</v>
      </c>
      <c r="BC60" s="30">
        <f t="shared" si="127"/>
        <v>0</v>
      </c>
      <c r="BD60" s="30">
        <f t="shared" si="127"/>
        <v>0</v>
      </c>
      <c r="BE60" s="30">
        <f t="shared" si="127"/>
        <v>0</v>
      </c>
      <c r="BF60" s="30">
        <f t="shared" si="127"/>
        <v>0</v>
      </c>
      <c r="BG60" s="30">
        <f t="shared" si="127"/>
        <v>0</v>
      </c>
      <c r="BH60" s="30">
        <f t="shared" si="127"/>
        <v>0</v>
      </c>
      <c r="BI60" s="30">
        <f t="shared" si="127"/>
        <v>0</v>
      </c>
      <c r="BJ60" s="30">
        <f t="shared" si="127"/>
        <v>0</v>
      </c>
      <c r="BK60" s="30">
        <f t="shared" si="127"/>
        <v>0</v>
      </c>
      <c r="BL60" s="30">
        <f t="shared" si="127"/>
        <v>0</v>
      </c>
      <c r="BM60" s="30">
        <f t="shared" si="127"/>
        <v>0</v>
      </c>
      <c r="BN60" s="30">
        <f t="shared" si="127"/>
        <v>0</v>
      </c>
      <c r="BO60" s="30">
        <f t="shared" si="127"/>
        <v>0</v>
      </c>
      <c r="BP60" s="30">
        <f t="shared" ref="BP60:CH60" si="128">((BP6*0.5)+BO24-BP42)*BP79*BP94*BP$2</f>
        <v>0</v>
      </c>
      <c r="BQ60" s="30">
        <f t="shared" si="128"/>
        <v>0</v>
      </c>
      <c r="BR60" s="30">
        <f t="shared" si="128"/>
        <v>0</v>
      </c>
      <c r="BS60" s="30">
        <f t="shared" si="128"/>
        <v>0</v>
      </c>
      <c r="BT60" s="30">
        <f t="shared" si="128"/>
        <v>0</v>
      </c>
      <c r="BU60" s="30">
        <f t="shared" si="128"/>
        <v>0</v>
      </c>
      <c r="BV60" s="30">
        <f t="shared" si="128"/>
        <v>0</v>
      </c>
      <c r="BW60" s="30">
        <f t="shared" si="128"/>
        <v>0</v>
      </c>
      <c r="BX60" s="30">
        <f t="shared" si="128"/>
        <v>0</v>
      </c>
      <c r="BY60" s="30">
        <f t="shared" si="128"/>
        <v>0</v>
      </c>
      <c r="BZ60" s="30">
        <f t="shared" si="128"/>
        <v>0</v>
      </c>
      <c r="CA60" s="30">
        <f t="shared" si="128"/>
        <v>0</v>
      </c>
      <c r="CB60" s="30">
        <f t="shared" si="128"/>
        <v>0</v>
      </c>
      <c r="CC60" s="30">
        <f t="shared" si="128"/>
        <v>0</v>
      </c>
      <c r="CD60" s="30">
        <f t="shared" si="128"/>
        <v>0</v>
      </c>
      <c r="CE60" s="30">
        <f t="shared" si="128"/>
        <v>0</v>
      </c>
      <c r="CF60" s="30">
        <f t="shared" si="128"/>
        <v>0</v>
      </c>
      <c r="CG60" s="30">
        <f t="shared" si="128"/>
        <v>0</v>
      </c>
      <c r="CH60" s="33">
        <f t="shared" si="128"/>
        <v>0</v>
      </c>
    </row>
    <row r="61" spans="1:86" ht="15.6" x14ac:dyDescent="0.3">
      <c r="A61" s="569"/>
      <c r="B61" s="14" t="str">
        <f t="shared" si="123"/>
        <v>Cooking</v>
      </c>
      <c r="C61" s="30">
        <f t="shared" si="126"/>
        <v>0</v>
      </c>
      <c r="D61" s="30">
        <f t="shared" ref="D61:BO61" si="129">((D7*0.5)+C25-D43)*D80*D95*D$2</f>
        <v>0</v>
      </c>
      <c r="E61" s="30">
        <f t="shared" si="129"/>
        <v>0</v>
      </c>
      <c r="F61" s="30">
        <f t="shared" si="129"/>
        <v>0</v>
      </c>
      <c r="G61" s="30">
        <f t="shared" si="129"/>
        <v>0</v>
      </c>
      <c r="H61" s="30">
        <f t="shared" si="129"/>
        <v>0</v>
      </c>
      <c r="I61" s="30">
        <f t="shared" si="129"/>
        <v>0</v>
      </c>
      <c r="J61" s="30">
        <f t="shared" si="129"/>
        <v>0</v>
      </c>
      <c r="K61" s="30">
        <f t="shared" si="129"/>
        <v>0</v>
      </c>
      <c r="L61" s="30">
        <f t="shared" si="129"/>
        <v>0</v>
      </c>
      <c r="M61" s="30">
        <f t="shared" si="129"/>
        <v>0</v>
      </c>
      <c r="N61" s="30">
        <f t="shared" si="129"/>
        <v>0</v>
      </c>
      <c r="O61" s="30">
        <f t="shared" si="129"/>
        <v>0</v>
      </c>
      <c r="P61" s="30">
        <f t="shared" si="129"/>
        <v>0</v>
      </c>
      <c r="Q61" s="30">
        <f t="shared" si="129"/>
        <v>0</v>
      </c>
      <c r="R61" s="30">
        <f t="shared" si="129"/>
        <v>0</v>
      </c>
      <c r="S61" s="30">
        <f t="shared" si="129"/>
        <v>0</v>
      </c>
      <c r="T61" s="30">
        <f t="shared" si="129"/>
        <v>0</v>
      </c>
      <c r="U61" s="30">
        <f t="shared" si="129"/>
        <v>0</v>
      </c>
      <c r="V61" s="30">
        <f t="shared" si="129"/>
        <v>0</v>
      </c>
      <c r="W61" s="30">
        <f t="shared" si="129"/>
        <v>0</v>
      </c>
      <c r="X61" s="30">
        <f t="shared" si="129"/>
        <v>0</v>
      </c>
      <c r="Y61" s="30">
        <f t="shared" si="129"/>
        <v>0</v>
      </c>
      <c r="Z61" s="30">
        <f t="shared" si="129"/>
        <v>0</v>
      </c>
      <c r="AA61" s="30">
        <f t="shared" si="129"/>
        <v>0</v>
      </c>
      <c r="AB61" s="30">
        <f t="shared" si="129"/>
        <v>0</v>
      </c>
      <c r="AC61" s="30">
        <f t="shared" si="129"/>
        <v>0</v>
      </c>
      <c r="AD61" s="30">
        <f t="shared" si="129"/>
        <v>0</v>
      </c>
      <c r="AE61" s="30">
        <f t="shared" si="129"/>
        <v>0</v>
      </c>
      <c r="AF61" s="30">
        <f t="shared" si="129"/>
        <v>0</v>
      </c>
      <c r="AG61" s="30">
        <f t="shared" si="129"/>
        <v>0</v>
      </c>
      <c r="AH61" s="30">
        <f t="shared" si="129"/>
        <v>0</v>
      </c>
      <c r="AI61" s="30">
        <f t="shared" si="129"/>
        <v>0</v>
      </c>
      <c r="AJ61" s="30">
        <f t="shared" si="129"/>
        <v>0</v>
      </c>
      <c r="AK61" s="30">
        <f t="shared" si="129"/>
        <v>0</v>
      </c>
      <c r="AL61" s="30">
        <f t="shared" si="129"/>
        <v>0</v>
      </c>
      <c r="AM61" s="30">
        <f t="shared" si="129"/>
        <v>0</v>
      </c>
      <c r="AN61" s="30">
        <f t="shared" si="129"/>
        <v>0</v>
      </c>
      <c r="AO61" s="30">
        <f t="shared" si="129"/>
        <v>0</v>
      </c>
      <c r="AP61" s="30">
        <f t="shared" si="129"/>
        <v>0</v>
      </c>
      <c r="AQ61" s="30">
        <f t="shared" si="129"/>
        <v>0</v>
      </c>
      <c r="AR61" s="30">
        <f t="shared" si="129"/>
        <v>0</v>
      </c>
      <c r="AS61" s="30">
        <f t="shared" si="129"/>
        <v>0</v>
      </c>
      <c r="AT61" s="30">
        <f t="shared" si="129"/>
        <v>0</v>
      </c>
      <c r="AU61" s="30">
        <f t="shared" si="129"/>
        <v>0</v>
      </c>
      <c r="AV61" s="30">
        <f t="shared" si="129"/>
        <v>0</v>
      </c>
      <c r="AW61" s="30">
        <f t="shared" si="129"/>
        <v>0</v>
      </c>
      <c r="AX61" s="30">
        <f t="shared" si="129"/>
        <v>0</v>
      </c>
      <c r="AY61" s="30">
        <f t="shared" si="129"/>
        <v>0</v>
      </c>
      <c r="AZ61" s="30">
        <f t="shared" si="129"/>
        <v>0</v>
      </c>
      <c r="BA61" s="30">
        <f t="shared" si="129"/>
        <v>0</v>
      </c>
      <c r="BB61" s="30">
        <f t="shared" si="129"/>
        <v>0</v>
      </c>
      <c r="BC61" s="30">
        <f t="shared" si="129"/>
        <v>0</v>
      </c>
      <c r="BD61" s="30">
        <f t="shared" si="129"/>
        <v>0</v>
      </c>
      <c r="BE61" s="30">
        <f t="shared" si="129"/>
        <v>0</v>
      </c>
      <c r="BF61" s="30">
        <f t="shared" si="129"/>
        <v>0</v>
      </c>
      <c r="BG61" s="30">
        <f t="shared" si="129"/>
        <v>0</v>
      </c>
      <c r="BH61" s="30">
        <f t="shared" si="129"/>
        <v>0</v>
      </c>
      <c r="BI61" s="30">
        <f t="shared" si="129"/>
        <v>0</v>
      </c>
      <c r="BJ61" s="30">
        <f t="shared" si="129"/>
        <v>0</v>
      </c>
      <c r="BK61" s="30">
        <f t="shared" si="129"/>
        <v>0</v>
      </c>
      <c r="BL61" s="30">
        <f t="shared" si="129"/>
        <v>0</v>
      </c>
      <c r="BM61" s="30">
        <f t="shared" si="129"/>
        <v>0</v>
      </c>
      <c r="BN61" s="30">
        <f t="shared" si="129"/>
        <v>0</v>
      </c>
      <c r="BO61" s="30">
        <f t="shared" si="129"/>
        <v>0</v>
      </c>
      <c r="BP61" s="30">
        <f t="shared" ref="BP61:CH61" si="130">((BP7*0.5)+BO25-BP43)*BP80*BP95*BP$2</f>
        <v>0</v>
      </c>
      <c r="BQ61" s="30">
        <f t="shared" si="130"/>
        <v>0</v>
      </c>
      <c r="BR61" s="30">
        <f t="shared" si="130"/>
        <v>0</v>
      </c>
      <c r="BS61" s="30">
        <f t="shared" si="130"/>
        <v>0</v>
      </c>
      <c r="BT61" s="30">
        <f t="shared" si="130"/>
        <v>0</v>
      </c>
      <c r="BU61" s="30">
        <f t="shared" si="130"/>
        <v>0</v>
      </c>
      <c r="BV61" s="30">
        <f t="shared" si="130"/>
        <v>0</v>
      </c>
      <c r="BW61" s="30">
        <f t="shared" si="130"/>
        <v>0</v>
      </c>
      <c r="BX61" s="30">
        <f t="shared" si="130"/>
        <v>0</v>
      </c>
      <c r="BY61" s="30">
        <f t="shared" si="130"/>
        <v>0</v>
      </c>
      <c r="BZ61" s="30">
        <f t="shared" si="130"/>
        <v>0</v>
      </c>
      <c r="CA61" s="30">
        <f t="shared" si="130"/>
        <v>0</v>
      </c>
      <c r="CB61" s="30">
        <f t="shared" si="130"/>
        <v>0</v>
      </c>
      <c r="CC61" s="30">
        <f t="shared" si="130"/>
        <v>0</v>
      </c>
      <c r="CD61" s="30">
        <f t="shared" si="130"/>
        <v>0</v>
      </c>
      <c r="CE61" s="30">
        <f t="shared" si="130"/>
        <v>0</v>
      </c>
      <c r="CF61" s="30">
        <f t="shared" si="130"/>
        <v>0</v>
      </c>
      <c r="CG61" s="30">
        <f t="shared" si="130"/>
        <v>0</v>
      </c>
      <c r="CH61" s="33">
        <f t="shared" si="130"/>
        <v>0</v>
      </c>
    </row>
    <row r="62" spans="1:86" ht="15.6" x14ac:dyDescent="0.3">
      <c r="A62" s="569"/>
      <c r="B62" s="14" t="str">
        <f t="shared" si="123"/>
        <v>Cooling</v>
      </c>
      <c r="C62" s="30">
        <f t="shared" si="126"/>
        <v>0</v>
      </c>
      <c r="D62" s="30">
        <f t="shared" ref="D62:BO62" si="131">((D8*0.5)+C26-D44)*D81*D96*D$2</f>
        <v>0</v>
      </c>
      <c r="E62" s="30">
        <f t="shared" si="131"/>
        <v>0</v>
      </c>
      <c r="F62" s="30">
        <f t="shared" si="131"/>
        <v>0</v>
      </c>
      <c r="G62" s="30">
        <f t="shared" si="131"/>
        <v>0</v>
      </c>
      <c r="H62" s="30">
        <f t="shared" si="131"/>
        <v>0</v>
      </c>
      <c r="I62" s="30">
        <f t="shared" si="131"/>
        <v>0</v>
      </c>
      <c r="J62" s="30">
        <f t="shared" si="131"/>
        <v>0</v>
      </c>
      <c r="K62" s="30">
        <f t="shared" si="131"/>
        <v>0</v>
      </c>
      <c r="L62" s="30">
        <f t="shared" si="131"/>
        <v>0</v>
      </c>
      <c r="M62" s="30">
        <f t="shared" si="131"/>
        <v>0</v>
      </c>
      <c r="N62" s="30">
        <f t="shared" si="131"/>
        <v>0</v>
      </c>
      <c r="O62" s="30">
        <f t="shared" si="131"/>
        <v>0</v>
      </c>
      <c r="P62" s="30">
        <f t="shared" si="131"/>
        <v>0</v>
      </c>
      <c r="Q62" s="30">
        <f t="shared" si="131"/>
        <v>0</v>
      </c>
      <c r="R62" s="30">
        <f t="shared" si="131"/>
        <v>0</v>
      </c>
      <c r="S62" s="30">
        <f t="shared" si="131"/>
        <v>0</v>
      </c>
      <c r="T62" s="30">
        <f t="shared" si="131"/>
        <v>0</v>
      </c>
      <c r="U62" s="30">
        <f t="shared" si="131"/>
        <v>0</v>
      </c>
      <c r="V62" s="30">
        <f t="shared" si="131"/>
        <v>0</v>
      </c>
      <c r="W62" s="30">
        <f t="shared" si="131"/>
        <v>0</v>
      </c>
      <c r="X62" s="30">
        <f t="shared" si="131"/>
        <v>0</v>
      </c>
      <c r="Y62" s="30">
        <f t="shared" si="131"/>
        <v>0</v>
      </c>
      <c r="Z62" s="30">
        <f t="shared" si="131"/>
        <v>0</v>
      </c>
      <c r="AA62" s="30">
        <f t="shared" si="131"/>
        <v>0</v>
      </c>
      <c r="AB62" s="30">
        <f t="shared" si="131"/>
        <v>0</v>
      </c>
      <c r="AC62" s="30">
        <f t="shared" si="131"/>
        <v>0</v>
      </c>
      <c r="AD62" s="30">
        <f t="shared" si="131"/>
        <v>0</v>
      </c>
      <c r="AE62" s="30">
        <f t="shared" si="131"/>
        <v>0</v>
      </c>
      <c r="AF62" s="30">
        <f t="shared" si="131"/>
        <v>0</v>
      </c>
      <c r="AG62" s="30">
        <f t="shared" si="131"/>
        <v>0</v>
      </c>
      <c r="AH62" s="30">
        <f t="shared" si="131"/>
        <v>0</v>
      </c>
      <c r="AI62" s="30">
        <f t="shared" si="131"/>
        <v>0</v>
      </c>
      <c r="AJ62" s="30">
        <f t="shared" si="131"/>
        <v>0</v>
      </c>
      <c r="AK62" s="30">
        <f t="shared" si="131"/>
        <v>0</v>
      </c>
      <c r="AL62" s="30">
        <f t="shared" si="131"/>
        <v>0</v>
      </c>
      <c r="AM62" s="30">
        <f t="shared" si="131"/>
        <v>0</v>
      </c>
      <c r="AN62" s="30">
        <f t="shared" si="131"/>
        <v>0</v>
      </c>
      <c r="AO62" s="30">
        <f t="shared" si="131"/>
        <v>0</v>
      </c>
      <c r="AP62" s="30">
        <f t="shared" si="131"/>
        <v>0</v>
      </c>
      <c r="AQ62" s="30">
        <f t="shared" si="131"/>
        <v>0</v>
      </c>
      <c r="AR62" s="30">
        <f t="shared" si="131"/>
        <v>0</v>
      </c>
      <c r="AS62" s="30">
        <f t="shared" si="131"/>
        <v>0</v>
      </c>
      <c r="AT62" s="30">
        <f t="shared" si="131"/>
        <v>0</v>
      </c>
      <c r="AU62" s="30">
        <f t="shared" si="131"/>
        <v>0</v>
      </c>
      <c r="AV62" s="30">
        <f t="shared" si="131"/>
        <v>0</v>
      </c>
      <c r="AW62" s="30">
        <f t="shared" si="131"/>
        <v>0</v>
      </c>
      <c r="AX62" s="30">
        <f t="shared" si="131"/>
        <v>0</v>
      </c>
      <c r="AY62" s="30">
        <f t="shared" si="131"/>
        <v>0</v>
      </c>
      <c r="AZ62" s="30">
        <f t="shared" si="131"/>
        <v>0</v>
      </c>
      <c r="BA62" s="30">
        <f t="shared" si="131"/>
        <v>0</v>
      </c>
      <c r="BB62" s="30">
        <f t="shared" si="131"/>
        <v>0</v>
      </c>
      <c r="BC62" s="30">
        <f t="shared" si="131"/>
        <v>0</v>
      </c>
      <c r="BD62" s="30">
        <f t="shared" si="131"/>
        <v>0</v>
      </c>
      <c r="BE62" s="30">
        <f t="shared" si="131"/>
        <v>0</v>
      </c>
      <c r="BF62" s="30">
        <f t="shared" si="131"/>
        <v>0</v>
      </c>
      <c r="BG62" s="30">
        <f t="shared" si="131"/>
        <v>0</v>
      </c>
      <c r="BH62" s="30">
        <f t="shared" si="131"/>
        <v>0</v>
      </c>
      <c r="BI62" s="30">
        <f t="shared" si="131"/>
        <v>0</v>
      </c>
      <c r="BJ62" s="30">
        <f t="shared" si="131"/>
        <v>0</v>
      </c>
      <c r="BK62" s="30">
        <f t="shared" si="131"/>
        <v>0</v>
      </c>
      <c r="BL62" s="30">
        <f t="shared" si="131"/>
        <v>0</v>
      </c>
      <c r="BM62" s="30">
        <f t="shared" si="131"/>
        <v>0</v>
      </c>
      <c r="BN62" s="30">
        <f t="shared" si="131"/>
        <v>0</v>
      </c>
      <c r="BO62" s="30">
        <f t="shared" si="131"/>
        <v>0</v>
      </c>
      <c r="BP62" s="30">
        <f t="shared" ref="BP62:CH62" si="132">((BP8*0.5)+BO26-BP44)*BP81*BP96*BP$2</f>
        <v>0</v>
      </c>
      <c r="BQ62" s="30">
        <f t="shared" si="132"/>
        <v>0</v>
      </c>
      <c r="BR62" s="30">
        <f t="shared" si="132"/>
        <v>0</v>
      </c>
      <c r="BS62" s="30">
        <f t="shared" si="132"/>
        <v>0</v>
      </c>
      <c r="BT62" s="30">
        <f t="shared" si="132"/>
        <v>0</v>
      </c>
      <c r="BU62" s="30">
        <f t="shared" si="132"/>
        <v>0</v>
      </c>
      <c r="BV62" s="30">
        <f t="shared" si="132"/>
        <v>0</v>
      </c>
      <c r="BW62" s="30">
        <f t="shared" si="132"/>
        <v>0</v>
      </c>
      <c r="BX62" s="30">
        <f t="shared" si="132"/>
        <v>0</v>
      </c>
      <c r="BY62" s="30">
        <f t="shared" si="132"/>
        <v>0</v>
      </c>
      <c r="BZ62" s="30">
        <f t="shared" si="132"/>
        <v>0</v>
      </c>
      <c r="CA62" s="30">
        <f t="shared" si="132"/>
        <v>0</v>
      </c>
      <c r="CB62" s="30">
        <f t="shared" si="132"/>
        <v>0</v>
      </c>
      <c r="CC62" s="30">
        <f t="shared" si="132"/>
        <v>0</v>
      </c>
      <c r="CD62" s="30">
        <f t="shared" si="132"/>
        <v>0</v>
      </c>
      <c r="CE62" s="30">
        <f t="shared" si="132"/>
        <v>0</v>
      </c>
      <c r="CF62" s="30">
        <f t="shared" si="132"/>
        <v>0</v>
      </c>
      <c r="CG62" s="30">
        <f t="shared" si="132"/>
        <v>0</v>
      </c>
      <c r="CH62" s="33">
        <f t="shared" si="132"/>
        <v>0</v>
      </c>
    </row>
    <row r="63" spans="1:86" ht="15.6" x14ac:dyDescent="0.3">
      <c r="A63" s="569"/>
      <c r="B63" s="14" t="str">
        <f t="shared" si="123"/>
        <v>Ext Lighting</v>
      </c>
      <c r="C63" s="30">
        <f t="shared" si="126"/>
        <v>0</v>
      </c>
      <c r="D63" s="30">
        <f t="shared" ref="D63:BO63" si="133">((D9*0.5)+C27-D45)*D82*D97*D$2</f>
        <v>0</v>
      </c>
      <c r="E63" s="30">
        <f t="shared" si="133"/>
        <v>0</v>
      </c>
      <c r="F63" s="30">
        <f t="shared" si="133"/>
        <v>0</v>
      </c>
      <c r="G63" s="30">
        <f t="shared" si="133"/>
        <v>0</v>
      </c>
      <c r="H63" s="30">
        <f t="shared" si="133"/>
        <v>0</v>
      </c>
      <c r="I63" s="30">
        <f t="shared" si="133"/>
        <v>0</v>
      </c>
      <c r="J63" s="30">
        <f t="shared" si="133"/>
        <v>0</v>
      </c>
      <c r="K63" s="30">
        <f t="shared" si="133"/>
        <v>0</v>
      </c>
      <c r="L63" s="30">
        <f t="shared" si="133"/>
        <v>0</v>
      </c>
      <c r="M63" s="30">
        <f t="shared" si="133"/>
        <v>0</v>
      </c>
      <c r="N63" s="30">
        <f t="shared" si="133"/>
        <v>0</v>
      </c>
      <c r="O63" s="30">
        <f t="shared" si="133"/>
        <v>0</v>
      </c>
      <c r="P63" s="30">
        <f t="shared" si="133"/>
        <v>0</v>
      </c>
      <c r="Q63" s="30">
        <f t="shared" si="133"/>
        <v>0</v>
      </c>
      <c r="R63" s="30">
        <f t="shared" si="133"/>
        <v>0</v>
      </c>
      <c r="S63" s="30">
        <f t="shared" si="133"/>
        <v>0</v>
      </c>
      <c r="T63" s="30">
        <f t="shared" si="133"/>
        <v>0</v>
      </c>
      <c r="U63" s="30">
        <f t="shared" si="133"/>
        <v>0</v>
      </c>
      <c r="V63" s="30">
        <f t="shared" si="133"/>
        <v>0</v>
      </c>
      <c r="W63" s="30">
        <f t="shared" si="133"/>
        <v>0</v>
      </c>
      <c r="X63" s="30">
        <f t="shared" si="133"/>
        <v>0</v>
      </c>
      <c r="Y63" s="30">
        <f t="shared" si="133"/>
        <v>0</v>
      </c>
      <c r="Z63" s="30">
        <f t="shared" si="133"/>
        <v>0</v>
      </c>
      <c r="AA63" s="30">
        <f t="shared" si="133"/>
        <v>0</v>
      </c>
      <c r="AB63" s="30">
        <f t="shared" si="133"/>
        <v>0</v>
      </c>
      <c r="AC63" s="30">
        <f t="shared" si="133"/>
        <v>0</v>
      </c>
      <c r="AD63" s="30">
        <f t="shared" si="133"/>
        <v>0</v>
      </c>
      <c r="AE63" s="30">
        <f t="shared" si="133"/>
        <v>0</v>
      </c>
      <c r="AF63" s="30">
        <f t="shared" si="133"/>
        <v>0</v>
      </c>
      <c r="AG63" s="30">
        <f t="shared" si="133"/>
        <v>0</v>
      </c>
      <c r="AH63" s="30">
        <f t="shared" si="133"/>
        <v>0</v>
      </c>
      <c r="AI63" s="30">
        <f t="shared" si="133"/>
        <v>0</v>
      </c>
      <c r="AJ63" s="30">
        <f t="shared" si="133"/>
        <v>0</v>
      </c>
      <c r="AK63" s="30">
        <f t="shared" si="133"/>
        <v>0</v>
      </c>
      <c r="AL63" s="30">
        <f t="shared" si="133"/>
        <v>0</v>
      </c>
      <c r="AM63" s="30">
        <f t="shared" si="133"/>
        <v>0</v>
      </c>
      <c r="AN63" s="30">
        <f t="shared" si="133"/>
        <v>0</v>
      </c>
      <c r="AO63" s="30">
        <f t="shared" si="133"/>
        <v>0</v>
      </c>
      <c r="AP63" s="30">
        <f t="shared" si="133"/>
        <v>0</v>
      </c>
      <c r="AQ63" s="30">
        <f t="shared" si="133"/>
        <v>0</v>
      </c>
      <c r="AR63" s="30">
        <f t="shared" si="133"/>
        <v>0</v>
      </c>
      <c r="AS63" s="30">
        <f t="shared" si="133"/>
        <v>0</v>
      </c>
      <c r="AT63" s="30">
        <f t="shared" si="133"/>
        <v>0</v>
      </c>
      <c r="AU63" s="30">
        <f t="shared" si="133"/>
        <v>0</v>
      </c>
      <c r="AV63" s="30">
        <f t="shared" si="133"/>
        <v>0</v>
      </c>
      <c r="AW63" s="30">
        <f t="shared" si="133"/>
        <v>0</v>
      </c>
      <c r="AX63" s="30">
        <f t="shared" si="133"/>
        <v>0</v>
      </c>
      <c r="AY63" s="30">
        <f t="shared" si="133"/>
        <v>0</v>
      </c>
      <c r="AZ63" s="30">
        <f t="shared" si="133"/>
        <v>0</v>
      </c>
      <c r="BA63" s="30">
        <f t="shared" si="133"/>
        <v>0</v>
      </c>
      <c r="BB63" s="30">
        <f t="shared" si="133"/>
        <v>0</v>
      </c>
      <c r="BC63" s="30">
        <f t="shared" si="133"/>
        <v>0</v>
      </c>
      <c r="BD63" s="30">
        <f t="shared" si="133"/>
        <v>0</v>
      </c>
      <c r="BE63" s="30">
        <f t="shared" si="133"/>
        <v>0</v>
      </c>
      <c r="BF63" s="30">
        <f t="shared" si="133"/>
        <v>0</v>
      </c>
      <c r="BG63" s="30">
        <f t="shared" si="133"/>
        <v>0</v>
      </c>
      <c r="BH63" s="30">
        <f t="shared" si="133"/>
        <v>0</v>
      </c>
      <c r="BI63" s="30">
        <f t="shared" si="133"/>
        <v>0</v>
      </c>
      <c r="BJ63" s="30">
        <f t="shared" si="133"/>
        <v>0</v>
      </c>
      <c r="BK63" s="30">
        <f t="shared" si="133"/>
        <v>0</v>
      </c>
      <c r="BL63" s="30">
        <f t="shared" si="133"/>
        <v>0</v>
      </c>
      <c r="BM63" s="30">
        <f t="shared" si="133"/>
        <v>0</v>
      </c>
      <c r="BN63" s="30">
        <f t="shared" si="133"/>
        <v>0</v>
      </c>
      <c r="BO63" s="30">
        <f t="shared" si="133"/>
        <v>0</v>
      </c>
      <c r="BP63" s="30">
        <f t="shared" ref="BP63:CH63" si="134">((BP9*0.5)+BO27-BP45)*BP82*BP97*BP$2</f>
        <v>0</v>
      </c>
      <c r="BQ63" s="30">
        <f t="shared" si="134"/>
        <v>0</v>
      </c>
      <c r="BR63" s="30">
        <f t="shared" si="134"/>
        <v>0</v>
      </c>
      <c r="BS63" s="30">
        <f t="shared" si="134"/>
        <v>0</v>
      </c>
      <c r="BT63" s="30">
        <f t="shared" si="134"/>
        <v>0</v>
      </c>
      <c r="BU63" s="30">
        <f t="shared" si="134"/>
        <v>0</v>
      </c>
      <c r="BV63" s="30">
        <f t="shared" si="134"/>
        <v>0</v>
      </c>
      <c r="BW63" s="30">
        <f t="shared" si="134"/>
        <v>0</v>
      </c>
      <c r="BX63" s="30">
        <f t="shared" si="134"/>
        <v>0</v>
      </c>
      <c r="BY63" s="30">
        <f t="shared" si="134"/>
        <v>0</v>
      </c>
      <c r="BZ63" s="30">
        <f t="shared" si="134"/>
        <v>0</v>
      </c>
      <c r="CA63" s="30">
        <f t="shared" si="134"/>
        <v>0</v>
      </c>
      <c r="CB63" s="30">
        <f t="shared" si="134"/>
        <v>0</v>
      </c>
      <c r="CC63" s="30">
        <f t="shared" si="134"/>
        <v>0</v>
      </c>
      <c r="CD63" s="30">
        <f t="shared" si="134"/>
        <v>0</v>
      </c>
      <c r="CE63" s="30">
        <f t="shared" si="134"/>
        <v>0</v>
      </c>
      <c r="CF63" s="30">
        <f t="shared" si="134"/>
        <v>0</v>
      </c>
      <c r="CG63" s="30">
        <f t="shared" si="134"/>
        <v>0</v>
      </c>
      <c r="CH63" s="33">
        <f t="shared" si="134"/>
        <v>0</v>
      </c>
    </row>
    <row r="64" spans="1:86" ht="15.6" x14ac:dyDescent="0.3">
      <c r="A64" s="569"/>
      <c r="B64" s="14" t="str">
        <f t="shared" si="123"/>
        <v>Heating</v>
      </c>
      <c r="C64" s="30">
        <f t="shared" si="126"/>
        <v>0</v>
      </c>
      <c r="D64" s="30">
        <f t="shared" ref="D64:BO64" si="135">((D10*0.5)+C28-D46)*D83*D98*D$2</f>
        <v>0</v>
      </c>
      <c r="E64" s="30">
        <f t="shared" si="135"/>
        <v>0</v>
      </c>
      <c r="F64" s="30">
        <f t="shared" si="135"/>
        <v>0</v>
      </c>
      <c r="G64" s="30">
        <f t="shared" si="135"/>
        <v>0</v>
      </c>
      <c r="H64" s="30">
        <f t="shared" si="135"/>
        <v>0</v>
      </c>
      <c r="I64" s="30">
        <f t="shared" si="135"/>
        <v>0</v>
      </c>
      <c r="J64" s="30">
        <f t="shared" si="135"/>
        <v>0</v>
      </c>
      <c r="K64" s="30">
        <f t="shared" si="135"/>
        <v>0</v>
      </c>
      <c r="L64" s="30">
        <f t="shared" si="135"/>
        <v>0</v>
      </c>
      <c r="M64" s="30">
        <f t="shared" si="135"/>
        <v>0</v>
      </c>
      <c r="N64" s="30">
        <f t="shared" si="135"/>
        <v>0</v>
      </c>
      <c r="O64" s="30">
        <f t="shared" si="135"/>
        <v>0</v>
      </c>
      <c r="P64" s="30">
        <f t="shared" si="135"/>
        <v>0</v>
      </c>
      <c r="Q64" s="30">
        <f t="shared" si="135"/>
        <v>0</v>
      </c>
      <c r="R64" s="30">
        <f t="shared" si="135"/>
        <v>0</v>
      </c>
      <c r="S64" s="30">
        <f t="shared" si="135"/>
        <v>0</v>
      </c>
      <c r="T64" s="30">
        <f t="shared" si="135"/>
        <v>0</v>
      </c>
      <c r="U64" s="30">
        <f t="shared" si="135"/>
        <v>0</v>
      </c>
      <c r="V64" s="30">
        <f t="shared" si="135"/>
        <v>0</v>
      </c>
      <c r="W64" s="30">
        <f t="shared" si="135"/>
        <v>0</v>
      </c>
      <c r="X64" s="30">
        <f t="shared" si="135"/>
        <v>0</v>
      </c>
      <c r="Y64" s="30">
        <f t="shared" si="135"/>
        <v>0</v>
      </c>
      <c r="Z64" s="30">
        <f t="shared" si="135"/>
        <v>0</v>
      </c>
      <c r="AA64" s="30">
        <f t="shared" si="135"/>
        <v>0</v>
      </c>
      <c r="AB64" s="30">
        <f t="shared" si="135"/>
        <v>0</v>
      </c>
      <c r="AC64" s="30">
        <f t="shared" si="135"/>
        <v>0</v>
      </c>
      <c r="AD64" s="30">
        <f t="shared" si="135"/>
        <v>0</v>
      </c>
      <c r="AE64" s="30">
        <f t="shared" si="135"/>
        <v>0</v>
      </c>
      <c r="AF64" s="30">
        <f t="shared" si="135"/>
        <v>0</v>
      </c>
      <c r="AG64" s="30">
        <f t="shared" si="135"/>
        <v>0</v>
      </c>
      <c r="AH64" s="30">
        <f t="shared" si="135"/>
        <v>0</v>
      </c>
      <c r="AI64" s="30">
        <f t="shared" si="135"/>
        <v>0</v>
      </c>
      <c r="AJ64" s="30">
        <f t="shared" si="135"/>
        <v>0</v>
      </c>
      <c r="AK64" s="30">
        <f t="shared" si="135"/>
        <v>0</v>
      </c>
      <c r="AL64" s="30">
        <f t="shared" si="135"/>
        <v>0</v>
      </c>
      <c r="AM64" s="30">
        <f t="shared" si="135"/>
        <v>0</v>
      </c>
      <c r="AN64" s="30">
        <f t="shared" si="135"/>
        <v>0</v>
      </c>
      <c r="AO64" s="30">
        <f t="shared" si="135"/>
        <v>0</v>
      </c>
      <c r="AP64" s="30">
        <f t="shared" si="135"/>
        <v>0</v>
      </c>
      <c r="AQ64" s="30">
        <f t="shared" si="135"/>
        <v>0</v>
      </c>
      <c r="AR64" s="30">
        <f t="shared" si="135"/>
        <v>0</v>
      </c>
      <c r="AS64" s="30">
        <f t="shared" si="135"/>
        <v>0</v>
      </c>
      <c r="AT64" s="30">
        <f t="shared" si="135"/>
        <v>0</v>
      </c>
      <c r="AU64" s="30">
        <f t="shared" si="135"/>
        <v>0</v>
      </c>
      <c r="AV64" s="30">
        <f t="shared" si="135"/>
        <v>0</v>
      </c>
      <c r="AW64" s="30">
        <f t="shared" si="135"/>
        <v>0</v>
      </c>
      <c r="AX64" s="30">
        <f t="shared" si="135"/>
        <v>0</v>
      </c>
      <c r="AY64" s="30">
        <f t="shared" si="135"/>
        <v>0</v>
      </c>
      <c r="AZ64" s="30">
        <f t="shared" si="135"/>
        <v>0</v>
      </c>
      <c r="BA64" s="30">
        <f t="shared" si="135"/>
        <v>0</v>
      </c>
      <c r="BB64" s="30">
        <f t="shared" si="135"/>
        <v>0</v>
      </c>
      <c r="BC64" s="30">
        <f t="shared" si="135"/>
        <v>0</v>
      </c>
      <c r="BD64" s="30">
        <f t="shared" si="135"/>
        <v>0</v>
      </c>
      <c r="BE64" s="30">
        <f t="shared" si="135"/>
        <v>0</v>
      </c>
      <c r="BF64" s="30">
        <f t="shared" si="135"/>
        <v>0</v>
      </c>
      <c r="BG64" s="30">
        <f t="shared" si="135"/>
        <v>0</v>
      </c>
      <c r="BH64" s="30">
        <f t="shared" si="135"/>
        <v>0</v>
      </c>
      <c r="BI64" s="30">
        <f t="shared" si="135"/>
        <v>0</v>
      </c>
      <c r="BJ64" s="30">
        <f t="shared" si="135"/>
        <v>0</v>
      </c>
      <c r="BK64" s="30">
        <f t="shared" si="135"/>
        <v>0</v>
      </c>
      <c r="BL64" s="30">
        <f t="shared" si="135"/>
        <v>0</v>
      </c>
      <c r="BM64" s="30">
        <f t="shared" si="135"/>
        <v>0</v>
      </c>
      <c r="BN64" s="30">
        <f t="shared" si="135"/>
        <v>0</v>
      </c>
      <c r="BO64" s="30">
        <f t="shared" si="135"/>
        <v>0</v>
      </c>
      <c r="BP64" s="30">
        <f t="shared" ref="BP64:CH64" si="136">((BP10*0.5)+BO28-BP46)*BP83*BP98*BP$2</f>
        <v>0</v>
      </c>
      <c r="BQ64" s="30">
        <f t="shared" si="136"/>
        <v>0</v>
      </c>
      <c r="BR64" s="30">
        <f t="shared" si="136"/>
        <v>0</v>
      </c>
      <c r="BS64" s="30">
        <f t="shared" si="136"/>
        <v>0</v>
      </c>
      <c r="BT64" s="30">
        <f t="shared" si="136"/>
        <v>0</v>
      </c>
      <c r="BU64" s="30">
        <f t="shared" si="136"/>
        <v>0</v>
      </c>
      <c r="BV64" s="30">
        <f t="shared" si="136"/>
        <v>0</v>
      </c>
      <c r="BW64" s="30">
        <f t="shared" si="136"/>
        <v>0</v>
      </c>
      <c r="BX64" s="30">
        <f t="shared" si="136"/>
        <v>0</v>
      </c>
      <c r="BY64" s="30">
        <f t="shared" si="136"/>
        <v>0</v>
      </c>
      <c r="BZ64" s="30">
        <f t="shared" si="136"/>
        <v>0</v>
      </c>
      <c r="CA64" s="30">
        <f t="shared" si="136"/>
        <v>0</v>
      </c>
      <c r="CB64" s="30">
        <f t="shared" si="136"/>
        <v>0</v>
      </c>
      <c r="CC64" s="30">
        <f t="shared" si="136"/>
        <v>0</v>
      </c>
      <c r="CD64" s="30">
        <f t="shared" si="136"/>
        <v>0</v>
      </c>
      <c r="CE64" s="30">
        <f t="shared" si="136"/>
        <v>0</v>
      </c>
      <c r="CF64" s="30">
        <f t="shared" si="136"/>
        <v>0</v>
      </c>
      <c r="CG64" s="30">
        <f t="shared" si="136"/>
        <v>0</v>
      </c>
      <c r="CH64" s="33">
        <f t="shared" si="136"/>
        <v>0</v>
      </c>
    </row>
    <row r="65" spans="1:88" ht="15.6" x14ac:dyDescent="0.3">
      <c r="A65" s="569"/>
      <c r="B65" s="14" t="str">
        <f t="shared" si="123"/>
        <v>HVAC</v>
      </c>
      <c r="C65" s="30">
        <f t="shared" si="126"/>
        <v>0</v>
      </c>
      <c r="D65" s="30">
        <f t="shared" ref="D65:BO65" si="137">((D11*0.5)+C29-D47)*D84*D99*D$2</f>
        <v>0</v>
      </c>
      <c r="E65" s="30">
        <f t="shared" si="137"/>
        <v>0</v>
      </c>
      <c r="F65" s="30">
        <f t="shared" si="137"/>
        <v>0</v>
      </c>
      <c r="G65" s="30">
        <f t="shared" si="137"/>
        <v>0</v>
      </c>
      <c r="H65" s="30">
        <f t="shared" si="137"/>
        <v>0</v>
      </c>
      <c r="I65" s="30">
        <f t="shared" si="137"/>
        <v>0</v>
      </c>
      <c r="J65" s="30">
        <f t="shared" si="137"/>
        <v>0</v>
      </c>
      <c r="K65" s="30">
        <f t="shared" si="137"/>
        <v>0</v>
      </c>
      <c r="L65" s="30">
        <f t="shared" si="137"/>
        <v>0</v>
      </c>
      <c r="M65" s="30">
        <f t="shared" si="137"/>
        <v>0</v>
      </c>
      <c r="N65" s="30">
        <f t="shared" si="137"/>
        <v>0</v>
      </c>
      <c r="O65" s="30">
        <f t="shared" si="137"/>
        <v>0</v>
      </c>
      <c r="P65" s="30">
        <f t="shared" si="137"/>
        <v>0</v>
      </c>
      <c r="Q65" s="30">
        <f t="shared" si="137"/>
        <v>0</v>
      </c>
      <c r="R65" s="30">
        <f t="shared" si="137"/>
        <v>0</v>
      </c>
      <c r="S65" s="30">
        <f t="shared" si="137"/>
        <v>0</v>
      </c>
      <c r="T65" s="30">
        <f t="shared" si="137"/>
        <v>0</v>
      </c>
      <c r="U65" s="30">
        <f t="shared" si="137"/>
        <v>0</v>
      </c>
      <c r="V65" s="30">
        <f t="shared" si="137"/>
        <v>0</v>
      </c>
      <c r="W65" s="30">
        <f t="shared" si="137"/>
        <v>0</v>
      </c>
      <c r="X65" s="30">
        <f t="shared" si="137"/>
        <v>0</v>
      </c>
      <c r="Y65" s="30">
        <f t="shared" si="137"/>
        <v>0</v>
      </c>
      <c r="Z65" s="30">
        <f t="shared" si="137"/>
        <v>0</v>
      </c>
      <c r="AA65" s="30">
        <f t="shared" si="137"/>
        <v>0</v>
      </c>
      <c r="AB65" s="30">
        <f t="shared" si="137"/>
        <v>0</v>
      </c>
      <c r="AC65" s="30">
        <f t="shared" si="137"/>
        <v>0</v>
      </c>
      <c r="AD65" s="30">
        <f t="shared" si="137"/>
        <v>0</v>
      </c>
      <c r="AE65" s="30">
        <f t="shared" si="137"/>
        <v>0</v>
      </c>
      <c r="AF65" s="30">
        <f t="shared" si="137"/>
        <v>0</v>
      </c>
      <c r="AG65" s="30">
        <f t="shared" si="137"/>
        <v>0</v>
      </c>
      <c r="AH65" s="30">
        <f t="shared" si="137"/>
        <v>0</v>
      </c>
      <c r="AI65" s="30">
        <f t="shared" si="137"/>
        <v>0</v>
      </c>
      <c r="AJ65" s="30">
        <f t="shared" si="137"/>
        <v>0</v>
      </c>
      <c r="AK65" s="30">
        <f t="shared" si="137"/>
        <v>0</v>
      </c>
      <c r="AL65" s="30">
        <f t="shared" si="137"/>
        <v>0</v>
      </c>
      <c r="AM65" s="30">
        <f t="shared" si="137"/>
        <v>0</v>
      </c>
      <c r="AN65" s="30">
        <f t="shared" si="137"/>
        <v>0</v>
      </c>
      <c r="AO65" s="30">
        <f t="shared" si="137"/>
        <v>0</v>
      </c>
      <c r="AP65" s="30">
        <f t="shared" si="137"/>
        <v>0</v>
      </c>
      <c r="AQ65" s="30">
        <f t="shared" si="137"/>
        <v>0</v>
      </c>
      <c r="AR65" s="30">
        <f t="shared" si="137"/>
        <v>0</v>
      </c>
      <c r="AS65" s="30">
        <f t="shared" si="137"/>
        <v>0</v>
      </c>
      <c r="AT65" s="30">
        <f t="shared" si="137"/>
        <v>0</v>
      </c>
      <c r="AU65" s="30">
        <f t="shared" si="137"/>
        <v>0</v>
      </c>
      <c r="AV65" s="30">
        <f t="shared" si="137"/>
        <v>0</v>
      </c>
      <c r="AW65" s="30">
        <f t="shared" si="137"/>
        <v>0</v>
      </c>
      <c r="AX65" s="30">
        <f t="shared" si="137"/>
        <v>0</v>
      </c>
      <c r="AY65" s="30">
        <f t="shared" si="137"/>
        <v>0</v>
      </c>
      <c r="AZ65" s="30">
        <f t="shared" si="137"/>
        <v>0</v>
      </c>
      <c r="BA65" s="30">
        <f t="shared" si="137"/>
        <v>0</v>
      </c>
      <c r="BB65" s="30">
        <f t="shared" si="137"/>
        <v>0</v>
      </c>
      <c r="BC65" s="30">
        <f t="shared" si="137"/>
        <v>0</v>
      </c>
      <c r="BD65" s="30">
        <f t="shared" si="137"/>
        <v>0</v>
      </c>
      <c r="BE65" s="30">
        <f t="shared" si="137"/>
        <v>0</v>
      </c>
      <c r="BF65" s="30">
        <f t="shared" si="137"/>
        <v>0</v>
      </c>
      <c r="BG65" s="30">
        <f t="shared" si="137"/>
        <v>0</v>
      </c>
      <c r="BH65" s="30">
        <f t="shared" si="137"/>
        <v>0</v>
      </c>
      <c r="BI65" s="30">
        <f t="shared" si="137"/>
        <v>0</v>
      </c>
      <c r="BJ65" s="30">
        <f t="shared" si="137"/>
        <v>0</v>
      </c>
      <c r="BK65" s="30">
        <f t="shared" si="137"/>
        <v>0</v>
      </c>
      <c r="BL65" s="30">
        <f t="shared" si="137"/>
        <v>0</v>
      </c>
      <c r="BM65" s="30">
        <f t="shared" si="137"/>
        <v>0</v>
      </c>
      <c r="BN65" s="30">
        <f t="shared" si="137"/>
        <v>0</v>
      </c>
      <c r="BO65" s="30">
        <f t="shared" si="137"/>
        <v>0</v>
      </c>
      <c r="BP65" s="30">
        <f t="shared" ref="BP65:CH65" si="138">((BP11*0.5)+BO29-BP47)*BP84*BP99*BP$2</f>
        <v>0</v>
      </c>
      <c r="BQ65" s="30">
        <f t="shared" si="138"/>
        <v>0</v>
      </c>
      <c r="BR65" s="30">
        <f t="shared" si="138"/>
        <v>0</v>
      </c>
      <c r="BS65" s="30">
        <f t="shared" si="138"/>
        <v>0</v>
      </c>
      <c r="BT65" s="30">
        <f t="shared" si="138"/>
        <v>0</v>
      </c>
      <c r="BU65" s="30">
        <f t="shared" si="138"/>
        <v>0</v>
      </c>
      <c r="BV65" s="30">
        <f t="shared" si="138"/>
        <v>0</v>
      </c>
      <c r="BW65" s="30">
        <f t="shared" si="138"/>
        <v>0</v>
      </c>
      <c r="BX65" s="30">
        <f t="shared" si="138"/>
        <v>0</v>
      </c>
      <c r="BY65" s="30">
        <f t="shared" si="138"/>
        <v>0</v>
      </c>
      <c r="BZ65" s="30">
        <f t="shared" si="138"/>
        <v>0</v>
      </c>
      <c r="CA65" s="30">
        <f t="shared" si="138"/>
        <v>0</v>
      </c>
      <c r="CB65" s="30">
        <f t="shared" si="138"/>
        <v>0</v>
      </c>
      <c r="CC65" s="30">
        <f t="shared" si="138"/>
        <v>0</v>
      </c>
      <c r="CD65" s="30">
        <f t="shared" si="138"/>
        <v>0</v>
      </c>
      <c r="CE65" s="30">
        <f t="shared" si="138"/>
        <v>0</v>
      </c>
      <c r="CF65" s="30">
        <f t="shared" si="138"/>
        <v>0</v>
      </c>
      <c r="CG65" s="30">
        <f t="shared" si="138"/>
        <v>0</v>
      </c>
      <c r="CH65" s="33">
        <f t="shared" si="138"/>
        <v>0</v>
      </c>
    </row>
    <row r="66" spans="1:88" ht="15.6" x14ac:dyDescent="0.3">
      <c r="A66" s="569"/>
      <c r="B66" s="14" t="str">
        <f t="shared" si="123"/>
        <v>Lighting</v>
      </c>
      <c r="C66" s="30">
        <f t="shared" si="126"/>
        <v>0</v>
      </c>
      <c r="D66" s="30">
        <f t="shared" ref="D66:BO66" si="139">((D12*0.5)+C30-D48)*D85*D100*D$2</f>
        <v>0</v>
      </c>
      <c r="E66" s="30">
        <f t="shared" si="139"/>
        <v>0</v>
      </c>
      <c r="F66" s="30">
        <f t="shared" si="139"/>
        <v>0</v>
      </c>
      <c r="G66" s="30">
        <f t="shared" si="139"/>
        <v>0</v>
      </c>
      <c r="H66" s="30">
        <f t="shared" si="139"/>
        <v>0</v>
      </c>
      <c r="I66" s="30">
        <f t="shared" si="139"/>
        <v>0</v>
      </c>
      <c r="J66" s="30">
        <f t="shared" si="139"/>
        <v>0</v>
      </c>
      <c r="K66" s="30">
        <f t="shared" si="139"/>
        <v>0</v>
      </c>
      <c r="L66" s="30">
        <f t="shared" si="139"/>
        <v>0</v>
      </c>
      <c r="M66" s="30">
        <f t="shared" si="139"/>
        <v>0</v>
      </c>
      <c r="N66" s="30">
        <f t="shared" si="139"/>
        <v>0</v>
      </c>
      <c r="O66" s="30">
        <f t="shared" si="139"/>
        <v>0</v>
      </c>
      <c r="P66" s="30">
        <f t="shared" si="139"/>
        <v>0</v>
      </c>
      <c r="Q66" s="30">
        <f t="shared" si="139"/>
        <v>0</v>
      </c>
      <c r="R66" s="30">
        <f t="shared" si="139"/>
        <v>0</v>
      </c>
      <c r="S66" s="30">
        <f t="shared" si="139"/>
        <v>0</v>
      </c>
      <c r="T66" s="30">
        <f t="shared" si="139"/>
        <v>0</v>
      </c>
      <c r="U66" s="30">
        <f t="shared" si="139"/>
        <v>0</v>
      </c>
      <c r="V66" s="30">
        <f t="shared" si="139"/>
        <v>0</v>
      </c>
      <c r="W66" s="30">
        <f t="shared" si="139"/>
        <v>0</v>
      </c>
      <c r="X66" s="30">
        <f t="shared" si="139"/>
        <v>0</v>
      </c>
      <c r="Y66" s="30">
        <f t="shared" si="139"/>
        <v>0</v>
      </c>
      <c r="Z66" s="30">
        <f t="shared" si="139"/>
        <v>0</v>
      </c>
      <c r="AA66" s="30">
        <f t="shared" si="139"/>
        <v>0</v>
      </c>
      <c r="AB66" s="30">
        <f t="shared" si="139"/>
        <v>0</v>
      </c>
      <c r="AC66" s="30">
        <f t="shared" si="139"/>
        <v>0</v>
      </c>
      <c r="AD66" s="30">
        <f t="shared" si="139"/>
        <v>0</v>
      </c>
      <c r="AE66" s="30">
        <f t="shared" si="139"/>
        <v>0</v>
      </c>
      <c r="AF66" s="30">
        <f t="shared" si="139"/>
        <v>0</v>
      </c>
      <c r="AG66" s="30">
        <f t="shared" si="139"/>
        <v>0</v>
      </c>
      <c r="AH66" s="30">
        <f t="shared" si="139"/>
        <v>0</v>
      </c>
      <c r="AI66" s="30">
        <f t="shared" si="139"/>
        <v>0</v>
      </c>
      <c r="AJ66" s="30">
        <f t="shared" si="139"/>
        <v>0</v>
      </c>
      <c r="AK66" s="30">
        <f t="shared" si="139"/>
        <v>0</v>
      </c>
      <c r="AL66" s="30">
        <f t="shared" si="139"/>
        <v>0</v>
      </c>
      <c r="AM66" s="30">
        <f t="shared" si="139"/>
        <v>0</v>
      </c>
      <c r="AN66" s="30">
        <f t="shared" si="139"/>
        <v>0</v>
      </c>
      <c r="AO66" s="30">
        <f t="shared" si="139"/>
        <v>0</v>
      </c>
      <c r="AP66" s="30">
        <f t="shared" si="139"/>
        <v>0</v>
      </c>
      <c r="AQ66" s="30">
        <f t="shared" si="139"/>
        <v>0</v>
      </c>
      <c r="AR66" s="30">
        <f t="shared" si="139"/>
        <v>0</v>
      </c>
      <c r="AS66" s="30">
        <f t="shared" si="139"/>
        <v>0</v>
      </c>
      <c r="AT66" s="30">
        <f t="shared" si="139"/>
        <v>0</v>
      </c>
      <c r="AU66" s="30">
        <f t="shared" si="139"/>
        <v>0</v>
      </c>
      <c r="AV66" s="30">
        <f t="shared" si="139"/>
        <v>0</v>
      </c>
      <c r="AW66" s="30">
        <f t="shared" si="139"/>
        <v>0</v>
      </c>
      <c r="AX66" s="30">
        <f t="shared" si="139"/>
        <v>0</v>
      </c>
      <c r="AY66" s="30">
        <f t="shared" si="139"/>
        <v>0</v>
      </c>
      <c r="AZ66" s="30">
        <f t="shared" si="139"/>
        <v>0</v>
      </c>
      <c r="BA66" s="30">
        <f t="shared" si="139"/>
        <v>0</v>
      </c>
      <c r="BB66" s="30">
        <f t="shared" si="139"/>
        <v>0</v>
      </c>
      <c r="BC66" s="30">
        <f t="shared" si="139"/>
        <v>0</v>
      </c>
      <c r="BD66" s="30">
        <f t="shared" si="139"/>
        <v>0</v>
      </c>
      <c r="BE66" s="30">
        <f t="shared" si="139"/>
        <v>0</v>
      </c>
      <c r="BF66" s="30">
        <f t="shared" si="139"/>
        <v>0</v>
      </c>
      <c r="BG66" s="30">
        <f t="shared" si="139"/>
        <v>0</v>
      </c>
      <c r="BH66" s="30">
        <f t="shared" si="139"/>
        <v>0</v>
      </c>
      <c r="BI66" s="30">
        <f t="shared" si="139"/>
        <v>0</v>
      </c>
      <c r="BJ66" s="30">
        <f t="shared" si="139"/>
        <v>0</v>
      </c>
      <c r="BK66" s="30">
        <f t="shared" si="139"/>
        <v>0</v>
      </c>
      <c r="BL66" s="30">
        <f t="shared" si="139"/>
        <v>0</v>
      </c>
      <c r="BM66" s="30">
        <f t="shared" si="139"/>
        <v>0</v>
      </c>
      <c r="BN66" s="30">
        <f t="shared" si="139"/>
        <v>0</v>
      </c>
      <c r="BO66" s="30">
        <f t="shared" si="139"/>
        <v>0</v>
      </c>
      <c r="BP66" s="30">
        <f t="shared" ref="BP66:CH66" si="140">((BP12*0.5)+BO30-BP48)*BP85*BP100*BP$2</f>
        <v>0</v>
      </c>
      <c r="BQ66" s="30">
        <f t="shared" si="140"/>
        <v>0</v>
      </c>
      <c r="BR66" s="30">
        <f t="shared" si="140"/>
        <v>0</v>
      </c>
      <c r="BS66" s="30">
        <f t="shared" si="140"/>
        <v>0</v>
      </c>
      <c r="BT66" s="30">
        <f t="shared" si="140"/>
        <v>0</v>
      </c>
      <c r="BU66" s="30">
        <f t="shared" si="140"/>
        <v>0</v>
      </c>
      <c r="BV66" s="30">
        <f t="shared" si="140"/>
        <v>0</v>
      </c>
      <c r="BW66" s="30">
        <f t="shared" si="140"/>
        <v>0</v>
      </c>
      <c r="BX66" s="30">
        <f t="shared" si="140"/>
        <v>0</v>
      </c>
      <c r="BY66" s="30">
        <f t="shared" si="140"/>
        <v>0</v>
      </c>
      <c r="BZ66" s="30">
        <f t="shared" si="140"/>
        <v>0</v>
      </c>
      <c r="CA66" s="30">
        <f t="shared" si="140"/>
        <v>0</v>
      </c>
      <c r="CB66" s="30">
        <f t="shared" si="140"/>
        <v>0</v>
      </c>
      <c r="CC66" s="30">
        <f t="shared" si="140"/>
        <v>0</v>
      </c>
      <c r="CD66" s="30">
        <f t="shared" si="140"/>
        <v>0</v>
      </c>
      <c r="CE66" s="30">
        <f t="shared" si="140"/>
        <v>0</v>
      </c>
      <c r="CF66" s="30">
        <f t="shared" si="140"/>
        <v>0</v>
      </c>
      <c r="CG66" s="30">
        <f t="shared" si="140"/>
        <v>0</v>
      </c>
      <c r="CH66" s="33">
        <f t="shared" si="140"/>
        <v>0</v>
      </c>
    </row>
    <row r="67" spans="1:88" ht="15.6" x14ac:dyDescent="0.3">
      <c r="A67" s="569"/>
      <c r="B67" s="14" t="str">
        <f t="shared" si="123"/>
        <v>Miscellaneous</v>
      </c>
      <c r="C67" s="30">
        <f t="shared" si="126"/>
        <v>0</v>
      </c>
      <c r="D67" s="30">
        <f t="shared" ref="D67:BO67" si="141">((D13*0.5)+C31-D49)*D86*D101*D$2</f>
        <v>0</v>
      </c>
      <c r="E67" s="30">
        <f t="shared" si="141"/>
        <v>0</v>
      </c>
      <c r="F67" s="30">
        <f t="shared" si="141"/>
        <v>0</v>
      </c>
      <c r="G67" s="30">
        <f t="shared" si="141"/>
        <v>0</v>
      </c>
      <c r="H67" s="30">
        <f t="shared" si="141"/>
        <v>0</v>
      </c>
      <c r="I67" s="30">
        <f t="shared" si="141"/>
        <v>0</v>
      </c>
      <c r="J67" s="30">
        <f t="shared" si="141"/>
        <v>0</v>
      </c>
      <c r="K67" s="30">
        <f t="shared" si="141"/>
        <v>0</v>
      </c>
      <c r="L67" s="30">
        <f t="shared" si="141"/>
        <v>0</v>
      </c>
      <c r="M67" s="30">
        <f t="shared" si="141"/>
        <v>0</v>
      </c>
      <c r="N67" s="30">
        <f t="shared" si="141"/>
        <v>0</v>
      </c>
      <c r="O67" s="30">
        <f t="shared" si="141"/>
        <v>0</v>
      </c>
      <c r="P67" s="30">
        <f t="shared" si="141"/>
        <v>0</v>
      </c>
      <c r="Q67" s="30">
        <f t="shared" si="141"/>
        <v>0</v>
      </c>
      <c r="R67" s="30">
        <f t="shared" si="141"/>
        <v>0</v>
      </c>
      <c r="S67" s="30">
        <f t="shared" si="141"/>
        <v>0</v>
      </c>
      <c r="T67" s="30">
        <f t="shared" si="141"/>
        <v>0</v>
      </c>
      <c r="U67" s="30">
        <f t="shared" si="141"/>
        <v>0</v>
      </c>
      <c r="V67" s="30">
        <f t="shared" si="141"/>
        <v>0</v>
      </c>
      <c r="W67" s="30">
        <f t="shared" si="141"/>
        <v>0</v>
      </c>
      <c r="X67" s="30">
        <f t="shared" si="141"/>
        <v>0</v>
      </c>
      <c r="Y67" s="30">
        <f t="shared" si="141"/>
        <v>0</v>
      </c>
      <c r="Z67" s="30">
        <f t="shared" si="141"/>
        <v>0</v>
      </c>
      <c r="AA67" s="30">
        <f t="shared" si="141"/>
        <v>0</v>
      </c>
      <c r="AB67" s="30">
        <f t="shared" si="141"/>
        <v>0</v>
      </c>
      <c r="AC67" s="30">
        <f t="shared" si="141"/>
        <v>0</v>
      </c>
      <c r="AD67" s="30">
        <f t="shared" si="141"/>
        <v>0</v>
      </c>
      <c r="AE67" s="30">
        <f t="shared" si="141"/>
        <v>0</v>
      </c>
      <c r="AF67" s="30">
        <f t="shared" si="141"/>
        <v>0</v>
      </c>
      <c r="AG67" s="30">
        <f t="shared" si="141"/>
        <v>0</v>
      </c>
      <c r="AH67" s="30">
        <f t="shared" si="141"/>
        <v>0</v>
      </c>
      <c r="AI67" s="30">
        <f t="shared" si="141"/>
        <v>0</v>
      </c>
      <c r="AJ67" s="30">
        <f t="shared" si="141"/>
        <v>0</v>
      </c>
      <c r="AK67" s="30">
        <f t="shared" si="141"/>
        <v>0</v>
      </c>
      <c r="AL67" s="30">
        <f t="shared" si="141"/>
        <v>0</v>
      </c>
      <c r="AM67" s="30">
        <f t="shared" si="141"/>
        <v>0</v>
      </c>
      <c r="AN67" s="30">
        <f t="shared" si="141"/>
        <v>0</v>
      </c>
      <c r="AO67" s="30">
        <f t="shared" si="141"/>
        <v>0</v>
      </c>
      <c r="AP67" s="30">
        <f t="shared" si="141"/>
        <v>0</v>
      </c>
      <c r="AQ67" s="30">
        <f t="shared" si="141"/>
        <v>0</v>
      </c>
      <c r="AR67" s="30">
        <f t="shared" si="141"/>
        <v>0</v>
      </c>
      <c r="AS67" s="30">
        <f t="shared" si="141"/>
        <v>0</v>
      </c>
      <c r="AT67" s="30">
        <f t="shared" si="141"/>
        <v>0</v>
      </c>
      <c r="AU67" s="30">
        <f t="shared" si="141"/>
        <v>0</v>
      </c>
      <c r="AV67" s="30">
        <f t="shared" si="141"/>
        <v>0</v>
      </c>
      <c r="AW67" s="30">
        <f t="shared" si="141"/>
        <v>0</v>
      </c>
      <c r="AX67" s="30">
        <f t="shared" si="141"/>
        <v>0</v>
      </c>
      <c r="AY67" s="30">
        <f t="shared" si="141"/>
        <v>0</v>
      </c>
      <c r="AZ67" s="30">
        <f t="shared" si="141"/>
        <v>0</v>
      </c>
      <c r="BA67" s="30">
        <f t="shared" si="141"/>
        <v>0</v>
      </c>
      <c r="BB67" s="30">
        <f t="shared" si="141"/>
        <v>0</v>
      </c>
      <c r="BC67" s="30">
        <f t="shared" si="141"/>
        <v>0</v>
      </c>
      <c r="BD67" s="30">
        <f t="shared" si="141"/>
        <v>0</v>
      </c>
      <c r="BE67" s="30">
        <f t="shared" si="141"/>
        <v>0</v>
      </c>
      <c r="BF67" s="30">
        <f t="shared" si="141"/>
        <v>0</v>
      </c>
      <c r="BG67" s="30">
        <f t="shared" si="141"/>
        <v>0</v>
      </c>
      <c r="BH67" s="30">
        <f t="shared" si="141"/>
        <v>0</v>
      </c>
      <c r="BI67" s="30">
        <f t="shared" si="141"/>
        <v>0</v>
      </c>
      <c r="BJ67" s="30">
        <f t="shared" si="141"/>
        <v>0</v>
      </c>
      <c r="BK67" s="30">
        <f t="shared" si="141"/>
        <v>0</v>
      </c>
      <c r="BL67" s="30">
        <f t="shared" si="141"/>
        <v>0</v>
      </c>
      <c r="BM67" s="30">
        <f t="shared" si="141"/>
        <v>0</v>
      </c>
      <c r="BN67" s="30">
        <f t="shared" si="141"/>
        <v>0</v>
      </c>
      <c r="BO67" s="30">
        <f t="shared" si="141"/>
        <v>0</v>
      </c>
      <c r="BP67" s="30">
        <f t="shared" ref="BP67:CH67" si="142">((BP13*0.5)+BO31-BP49)*BP86*BP101*BP$2</f>
        <v>0</v>
      </c>
      <c r="BQ67" s="30">
        <f t="shared" si="142"/>
        <v>0</v>
      </c>
      <c r="BR67" s="30">
        <f t="shared" si="142"/>
        <v>0</v>
      </c>
      <c r="BS67" s="30">
        <f t="shared" si="142"/>
        <v>0</v>
      </c>
      <c r="BT67" s="30">
        <f t="shared" si="142"/>
        <v>0</v>
      </c>
      <c r="BU67" s="30">
        <f t="shared" si="142"/>
        <v>0</v>
      </c>
      <c r="BV67" s="30">
        <f t="shared" si="142"/>
        <v>0</v>
      </c>
      <c r="BW67" s="30">
        <f t="shared" si="142"/>
        <v>0</v>
      </c>
      <c r="BX67" s="30">
        <f t="shared" si="142"/>
        <v>0</v>
      </c>
      <c r="BY67" s="30">
        <f t="shared" si="142"/>
        <v>0</v>
      </c>
      <c r="BZ67" s="30">
        <f t="shared" si="142"/>
        <v>0</v>
      </c>
      <c r="CA67" s="30">
        <f t="shared" si="142"/>
        <v>0</v>
      </c>
      <c r="CB67" s="30">
        <f t="shared" si="142"/>
        <v>0</v>
      </c>
      <c r="CC67" s="30">
        <f t="shared" si="142"/>
        <v>0</v>
      </c>
      <c r="CD67" s="30">
        <f t="shared" si="142"/>
        <v>0</v>
      </c>
      <c r="CE67" s="30">
        <f t="shared" si="142"/>
        <v>0</v>
      </c>
      <c r="CF67" s="30">
        <f t="shared" si="142"/>
        <v>0</v>
      </c>
      <c r="CG67" s="30">
        <f t="shared" si="142"/>
        <v>0</v>
      </c>
      <c r="CH67" s="33">
        <f t="shared" si="142"/>
        <v>0</v>
      </c>
    </row>
    <row r="68" spans="1:88" ht="15.75" customHeight="1" x14ac:dyDescent="0.3">
      <c r="A68" s="569"/>
      <c r="B68" s="14" t="str">
        <f t="shared" si="123"/>
        <v>Motors</v>
      </c>
      <c r="C68" s="30">
        <f t="shared" si="126"/>
        <v>0</v>
      </c>
      <c r="D68" s="30">
        <f t="shared" ref="D68:BO68" si="143">((D14*0.5)+C32-D50)*D87*D102*D$2</f>
        <v>0</v>
      </c>
      <c r="E68" s="30">
        <f t="shared" si="143"/>
        <v>0</v>
      </c>
      <c r="F68" s="30">
        <f t="shared" si="143"/>
        <v>0</v>
      </c>
      <c r="G68" s="30">
        <f t="shared" si="143"/>
        <v>0</v>
      </c>
      <c r="H68" s="30">
        <f t="shared" si="143"/>
        <v>0</v>
      </c>
      <c r="I68" s="30">
        <f t="shared" si="143"/>
        <v>0</v>
      </c>
      <c r="J68" s="30">
        <f t="shared" si="143"/>
        <v>0</v>
      </c>
      <c r="K68" s="30">
        <f t="shared" si="143"/>
        <v>0</v>
      </c>
      <c r="L68" s="30">
        <f t="shared" si="143"/>
        <v>0</v>
      </c>
      <c r="M68" s="30">
        <f t="shared" si="143"/>
        <v>0</v>
      </c>
      <c r="N68" s="30">
        <f t="shared" si="143"/>
        <v>0</v>
      </c>
      <c r="O68" s="30">
        <f t="shared" si="143"/>
        <v>0</v>
      </c>
      <c r="P68" s="30">
        <f t="shared" si="143"/>
        <v>0</v>
      </c>
      <c r="Q68" s="30">
        <f t="shared" si="143"/>
        <v>0</v>
      </c>
      <c r="R68" s="30">
        <f t="shared" si="143"/>
        <v>0</v>
      </c>
      <c r="S68" s="30">
        <f t="shared" si="143"/>
        <v>0</v>
      </c>
      <c r="T68" s="30">
        <f t="shared" si="143"/>
        <v>0</v>
      </c>
      <c r="U68" s="30">
        <f t="shared" si="143"/>
        <v>0</v>
      </c>
      <c r="V68" s="30">
        <f t="shared" si="143"/>
        <v>0</v>
      </c>
      <c r="W68" s="30">
        <f t="shared" si="143"/>
        <v>0</v>
      </c>
      <c r="X68" s="30">
        <f t="shared" si="143"/>
        <v>0</v>
      </c>
      <c r="Y68" s="30">
        <f t="shared" si="143"/>
        <v>0</v>
      </c>
      <c r="Z68" s="30">
        <f t="shared" si="143"/>
        <v>0</v>
      </c>
      <c r="AA68" s="30">
        <f t="shared" si="143"/>
        <v>0</v>
      </c>
      <c r="AB68" s="30">
        <f t="shared" si="143"/>
        <v>0</v>
      </c>
      <c r="AC68" s="30">
        <f t="shared" si="143"/>
        <v>0</v>
      </c>
      <c r="AD68" s="30">
        <f t="shared" si="143"/>
        <v>0</v>
      </c>
      <c r="AE68" s="30">
        <f t="shared" si="143"/>
        <v>0</v>
      </c>
      <c r="AF68" s="30">
        <f t="shared" si="143"/>
        <v>0</v>
      </c>
      <c r="AG68" s="30">
        <f t="shared" si="143"/>
        <v>0</v>
      </c>
      <c r="AH68" s="30">
        <f t="shared" si="143"/>
        <v>0</v>
      </c>
      <c r="AI68" s="30">
        <f t="shared" si="143"/>
        <v>0</v>
      </c>
      <c r="AJ68" s="30">
        <f t="shared" si="143"/>
        <v>0</v>
      </c>
      <c r="AK68" s="30">
        <f t="shared" si="143"/>
        <v>0</v>
      </c>
      <c r="AL68" s="30">
        <f t="shared" si="143"/>
        <v>0</v>
      </c>
      <c r="AM68" s="30">
        <f t="shared" si="143"/>
        <v>0</v>
      </c>
      <c r="AN68" s="30">
        <f t="shared" si="143"/>
        <v>0</v>
      </c>
      <c r="AO68" s="30">
        <f t="shared" si="143"/>
        <v>0</v>
      </c>
      <c r="AP68" s="30">
        <f t="shared" si="143"/>
        <v>0</v>
      </c>
      <c r="AQ68" s="30">
        <f t="shared" si="143"/>
        <v>0</v>
      </c>
      <c r="AR68" s="30">
        <f t="shared" si="143"/>
        <v>0</v>
      </c>
      <c r="AS68" s="30">
        <f t="shared" si="143"/>
        <v>0</v>
      </c>
      <c r="AT68" s="30">
        <f t="shared" si="143"/>
        <v>0</v>
      </c>
      <c r="AU68" s="30">
        <f t="shared" si="143"/>
        <v>0</v>
      </c>
      <c r="AV68" s="30">
        <f t="shared" si="143"/>
        <v>0</v>
      </c>
      <c r="AW68" s="30">
        <f t="shared" si="143"/>
        <v>0</v>
      </c>
      <c r="AX68" s="30">
        <f t="shared" si="143"/>
        <v>0</v>
      </c>
      <c r="AY68" s="30">
        <f t="shared" si="143"/>
        <v>0</v>
      </c>
      <c r="AZ68" s="30">
        <f t="shared" si="143"/>
        <v>0</v>
      </c>
      <c r="BA68" s="30">
        <f t="shared" si="143"/>
        <v>0</v>
      </c>
      <c r="BB68" s="30">
        <f t="shared" si="143"/>
        <v>0</v>
      </c>
      <c r="BC68" s="30">
        <f t="shared" si="143"/>
        <v>0</v>
      </c>
      <c r="BD68" s="30">
        <f t="shared" si="143"/>
        <v>0</v>
      </c>
      <c r="BE68" s="30">
        <f t="shared" si="143"/>
        <v>0</v>
      </c>
      <c r="BF68" s="30">
        <f t="shared" si="143"/>
        <v>0</v>
      </c>
      <c r="BG68" s="30">
        <f t="shared" si="143"/>
        <v>0</v>
      </c>
      <c r="BH68" s="30">
        <f t="shared" si="143"/>
        <v>0</v>
      </c>
      <c r="BI68" s="30">
        <f t="shared" si="143"/>
        <v>0</v>
      </c>
      <c r="BJ68" s="30">
        <f t="shared" si="143"/>
        <v>0</v>
      </c>
      <c r="BK68" s="30">
        <f t="shared" si="143"/>
        <v>0</v>
      </c>
      <c r="BL68" s="30">
        <f t="shared" si="143"/>
        <v>0</v>
      </c>
      <c r="BM68" s="30">
        <f t="shared" si="143"/>
        <v>0</v>
      </c>
      <c r="BN68" s="30">
        <f t="shared" si="143"/>
        <v>0</v>
      </c>
      <c r="BO68" s="30">
        <f t="shared" si="143"/>
        <v>0</v>
      </c>
      <c r="BP68" s="30">
        <f t="shared" ref="BP68:CH68" si="144">((BP14*0.5)+BO32-BP50)*BP87*BP102*BP$2</f>
        <v>0</v>
      </c>
      <c r="BQ68" s="30">
        <f t="shared" si="144"/>
        <v>0</v>
      </c>
      <c r="BR68" s="30">
        <f t="shared" si="144"/>
        <v>0</v>
      </c>
      <c r="BS68" s="30">
        <f t="shared" si="144"/>
        <v>0</v>
      </c>
      <c r="BT68" s="30">
        <f t="shared" si="144"/>
        <v>0</v>
      </c>
      <c r="BU68" s="30">
        <f t="shared" si="144"/>
        <v>0</v>
      </c>
      <c r="BV68" s="30">
        <f t="shared" si="144"/>
        <v>0</v>
      </c>
      <c r="BW68" s="30">
        <f t="shared" si="144"/>
        <v>0</v>
      </c>
      <c r="BX68" s="30">
        <f t="shared" si="144"/>
        <v>0</v>
      </c>
      <c r="BY68" s="30">
        <f t="shared" si="144"/>
        <v>0</v>
      </c>
      <c r="BZ68" s="30">
        <f t="shared" si="144"/>
        <v>0</v>
      </c>
      <c r="CA68" s="30">
        <f t="shared" si="144"/>
        <v>0</v>
      </c>
      <c r="CB68" s="30">
        <f t="shared" si="144"/>
        <v>0</v>
      </c>
      <c r="CC68" s="30">
        <f t="shared" si="144"/>
        <v>0</v>
      </c>
      <c r="CD68" s="30">
        <f t="shared" si="144"/>
        <v>0</v>
      </c>
      <c r="CE68" s="30">
        <f t="shared" si="144"/>
        <v>0</v>
      </c>
      <c r="CF68" s="30">
        <f t="shared" si="144"/>
        <v>0</v>
      </c>
      <c r="CG68" s="30">
        <f t="shared" si="144"/>
        <v>0</v>
      </c>
      <c r="CH68" s="33">
        <f t="shared" si="144"/>
        <v>0</v>
      </c>
    </row>
    <row r="69" spans="1:88" ht="15.6" x14ac:dyDescent="0.3">
      <c r="A69" s="569"/>
      <c r="B69" s="14" t="str">
        <f t="shared" si="123"/>
        <v>Process</v>
      </c>
      <c r="C69" s="30">
        <f t="shared" si="126"/>
        <v>0</v>
      </c>
      <c r="D69" s="30">
        <f t="shared" ref="D69:BO69" si="145">((D15*0.5)+C33-D51)*D88*D103*D$2</f>
        <v>0</v>
      </c>
      <c r="E69" s="30">
        <f t="shared" si="145"/>
        <v>0</v>
      </c>
      <c r="F69" s="30">
        <f t="shared" si="145"/>
        <v>0</v>
      </c>
      <c r="G69" s="30">
        <f t="shared" si="145"/>
        <v>0</v>
      </c>
      <c r="H69" s="30">
        <f t="shared" si="145"/>
        <v>0</v>
      </c>
      <c r="I69" s="30">
        <f t="shared" si="145"/>
        <v>0</v>
      </c>
      <c r="J69" s="30">
        <f t="shared" si="145"/>
        <v>0</v>
      </c>
      <c r="K69" s="30">
        <f t="shared" si="145"/>
        <v>0</v>
      </c>
      <c r="L69" s="30">
        <f t="shared" si="145"/>
        <v>0</v>
      </c>
      <c r="M69" s="30">
        <f t="shared" si="145"/>
        <v>0</v>
      </c>
      <c r="N69" s="30">
        <f t="shared" si="145"/>
        <v>0</v>
      </c>
      <c r="O69" s="30">
        <f t="shared" si="145"/>
        <v>0</v>
      </c>
      <c r="P69" s="30">
        <f t="shared" si="145"/>
        <v>0</v>
      </c>
      <c r="Q69" s="30">
        <f t="shared" si="145"/>
        <v>0</v>
      </c>
      <c r="R69" s="30">
        <f t="shared" si="145"/>
        <v>0</v>
      </c>
      <c r="S69" s="30">
        <f t="shared" si="145"/>
        <v>0</v>
      </c>
      <c r="T69" s="30">
        <f t="shared" si="145"/>
        <v>0</v>
      </c>
      <c r="U69" s="30">
        <f t="shared" si="145"/>
        <v>0</v>
      </c>
      <c r="V69" s="30">
        <f t="shared" si="145"/>
        <v>0</v>
      </c>
      <c r="W69" s="30">
        <f t="shared" si="145"/>
        <v>0</v>
      </c>
      <c r="X69" s="30">
        <f t="shared" si="145"/>
        <v>0</v>
      </c>
      <c r="Y69" s="30">
        <f t="shared" si="145"/>
        <v>0</v>
      </c>
      <c r="Z69" s="30">
        <f t="shared" si="145"/>
        <v>0</v>
      </c>
      <c r="AA69" s="30">
        <f t="shared" si="145"/>
        <v>0</v>
      </c>
      <c r="AB69" s="30">
        <f t="shared" si="145"/>
        <v>0</v>
      </c>
      <c r="AC69" s="30">
        <f t="shared" si="145"/>
        <v>0</v>
      </c>
      <c r="AD69" s="30">
        <f t="shared" si="145"/>
        <v>0</v>
      </c>
      <c r="AE69" s="30">
        <f t="shared" si="145"/>
        <v>0</v>
      </c>
      <c r="AF69" s="30">
        <f t="shared" si="145"/>
        <v>0</v>
      </c>
      <c r="AG69" s="30">
        <f t="shared" si="145"/>
        <v>0</v>
      </c>
      <c r="AH69" s="30">
        <f t="shared" si="145"/>
        <v>0</v>
      </c>
      <c r="AI69" s="30">
        <f t="shared" si="145"/>
        <v>0</v>
      </c>
      <c r="AJ69" s="30">
        <f t="shared" si="145"/>
        <v>0</v>
      </c>
      <c r="AK69" s="30">
        <f t="shared" si="145"/>
        <v>0</v>
      </c>
      <c r="AL69" s="30">
        <f t="shared" si="145"/>
        <v>0</v>
      </c>
      <c r="AM69" s="30">
        <f t="shared" si="145"/>
        <v>0</v>
      </c>
      <c r="AN69" s="30">
        <f t="shared" si="145"/>
        <v>0</v>
      </c>
      <c r="AO69" s="30">
        <f t="shared" si="145"/>
        <v>0</v>
      </c>
      <c r="AP69" s="30">
        <f t="shared" si="145"/>
        <v>0</v>
      </c>
      <c r="AQ69" s="30">
        <f t="shared" si="145"/>
        <v>0</v>
      </c>
      <c r="AR69" s="30">
        <f t="shared" si="145"/>
        <v>0</v>
      </c>
      <c r="AS69" s="30">
        <f t="shared" si="145"/>
        <v>0</v>
      </c>
      <c r="AT69" s="30">
        <f t="shared" si="145"/>
        <v>0</v>
      </c>
      <c r="AU69" s="30">
        <f t="shared" si="145"/>
        <v>0</v>
      </c>
      <c r="AV69" s="30">
        <f t="shared" si="145"/>
        <v>0</v>
      </c>
      <c r="AW69" s="30">
        <f t="shared" si="145"/>
        <v>0</v>
      </c>
      <c r="AX69" s="30">
        <f t="shared" si="145"/>
        <v>0</v>
      </c>
      <c r="AY69" s="30">
        <f t="shared" si="145"/>
        <v>0</v>
      </c>
      <c r="AZ69" s="30">
        <f t="shared" si="145"/>
        <v>0</v>
      </c>
      <c r="BA69" s="30">
        <f t="shared" si="145"/>
        <v>0</v>
      </c>
      <c r="BB69" s="30">
        <f t="shared" si="145"/>
        <v>0</v>
      </c>
      <c r="BC69" s="30">
        <f t="shared" si="145"/>
        <v>0</v>
      </c>
      <c r="BD69" s="30">
        <f t="shared" si="145"/>
        <v>0</v>
      </c>
      <c r="BE69" s="30">
        <f t="shared" si="145"/>
        <v>0</v>
      </c>
      <c r="BF69" s="30">
        <f t="shared" si="145"/>
        <v>0</v>
      </c>
      <c r="BG69" s="30">
        <f t="shared" si="145"/>
        <v>0</v>
      </c>
      <c r="BH69" s="30">
        <f t="shared" si="145"/>
        <v>0</v>
      </c>
      <c r="BI69" s="30">
        <f t="shared" si="145"/>
        <v>0</v>
      </c>
      <c r="BJ69" s="30">
        <f t="shared" si="145"/>
        <v>0</v>
      </c>
      <c r="BK69" s="30">
        <f t="shared" si="145"/>
        <v>0</v>
      </c>
      <c r="BL69" s="30">
        <f t="shared" si="145"/>
        <v>0</v>
      </c>
      <c r="BM69" s="30">
        <f t="shared" si="145"/>
        <v>0</v>
      </c>
      <c r="BN69" s="30">
        <f t="shared" si="145"/>
        <v>0</v>
      </c>
      <c r="BO69" s="30">
        <f t="shared" si="145"/>
        <v>0</v>
      </c>
      <c r="BP69" s="30">
        <f t="shared" ref="BP69:CH69" si="146">((BP15*0.5)+BO33-BP51)*BP88*BP103*BP$2</f>
        <v>0</v>
      </c>
      <c r="BQ69" s="30">
        <f t="shared" si="146"/>
        <v>0</v>
      </c>
      <c r="BR69" s="30">
        <f t="shared" si="146"/>
        <v>0</v>
      </c>
      <c r="BS69" s="30">
        <f t="shared" si="146"/>
        <v>0</v>
      </c>
      <c r="BT69" s="30">
        <f t="shared" si="146"/>
        <v>0</v>
      </c>
      <c r="BU69" s="30">
        <f t="shared" si="146"/>
        <v>0</v>
      </c>
      <c r="BV69" s="30">
        <f t="shared" si="146"/>
        <v>0</v>
      </c>
      <c r="BW69" s="30">
        <f t="shared" si="146"/>
        <v>0</v>
      </c>
      <c r="BX69" s="30">
        <f t="shared" si="146"/>
        <v>0</v>
      </c>
      <c r="BY69" s="30">
        <f t="shared" si="146"/>
        <v>0</v>
      </c>
      <c r="BZ69" s="30">
        <f t="shared" si="146"/>
        <v>0</v>
      </c>
      <c r="CA69" s="30">
        <f t="shared" si="146"/>
        <v>0</v>
      </c>
      <c r="CB69" s="30">
        <f t="shared" si="146"/>
        <v>0</v>
      </c>
      <c r="CC69" s="30">
        <f t="shared" si="146"/>
        <v>0</v>
      </c>
      <c r="CD69" s="30">
        <f t="shared" si="146"/>
        <v>0</v>
      </c>
      <c r="CE69" s="30">
        <f t="shared" si="146"/>
        <v>0</v>
      </c>
      <c r="CF69" s="30">
        <f t="shared" si="146"/>
        <v>0</v>
      </c>
      <c r="CG69" s="30">
        <f t="shared" si="146"/>
        <v>0</v>
      </c>
      <c r="CH69" s="33">
        <f t="shared" si="146"/>
        <v>0</v>
      </c>
    </row>
    <row r="70" spans="1:88" ht="15.6" x14ac:dyDescent="0.3">
      <c r="A70" s="569"/>
      <c r="B70" s="14" t="str">
        <f t="shared" si="123"/>
        <v>Refrigeration</v>
      </c>
      <c r="C70" s="30">
        <f t="shared" si="126"/>
        <v>0</v>
      </c>
      <c r="D70" s="30">
        <f t="shared" ref="D70:BO70" si="147">((D16*0.5)+C34-D52)*D89*D104*D$2</f>
        <v>0</v>
      </c>
      <c r="E70" s="30">
        <f t="shared" si="147"/>
        <v>0</v>
      </c>
      <c r="F70" s="30">
        <f t="shared" si="147"/>
        <v>0</v>
      </c>
      <c r="G70" s="30">
        <f t="shared" si="147"/>
        <v>0</v>
      </c>
      <c r="H70" s="30">
        <f t="shared" si="147"/>
        <v>0</v>
      </c>
      <c r="I70" s="30">
        <f t="shared" si="147"/>
        <v>0</v>
      </c>
      <c r="J70" s="30">
        <f t="shared" si="147"/>
        <v>0</v>
      </c>
      <c r="K70" s="30">
        <f t="shared" si="147"/>
        <v>0</v>
      </c>
      <c r="L70" s="30">
        <f t="shared" si="147"/>
        <v>0</v>
      </c>
      <c r="M70" s="30">
        <f t="shared" si="147"/>
        <v>0</v>
      </c>
      <c r="N70" s="30">
        <f t="shared" si="147"/>
        <v>0</v>
      </c>
      <c r="O70" s="30">
        <f t="shared" si="147"/>
        <v>0</v>
      </c>
      <c r="P70" s="30">
        <f t="shared" si="147"/>
        <v>0</v>
      </c>
      <c r="Q70" s="30">
        <f t="shared" si="147"/>
        <v>0</v>
      </c>
      <c r="R70" s="30">
        <f t="shared" si="147"/>
        <v>0</v>
      </c>
      <c r="S70" s="30">
        <f t="shared" si="147"/>
        <v>0</v>
      </c>
      <c r="T70" s="30">
        <f t="shared" si="147"/>
        <v>0</v>
      </c>
      <c r="U70" s="30">
        <f t="shared" si="147"/>
        <v>0</v>
      </c>
      <c r="V70" s="30">
        <f t="shared" si="147"/>
        <v>0</v>
      </c>
      <c r="W70" s="30">
        <f t="shared" si="147"/>
        <v>0</v>
      </c>
      <c r="X70" s="30">
        <f t="shared" si="147"/>
        <v>0</v>
      </c>
      <c r="Y70" s="30">
        <f t="shared" si="147"/>
        <v>0</v>
      </c>
      <c r="Z70" s="30">
        <f t="shared" si="147"/>
        <v>0</v>
      </c>
      <c r="AA70" s="30">
        <f t="shared" si="147"/>
        <v>0</v>
      </c>
      <c r="AB70" s="30">
        <f t="shared" si="147"/>
        <v>0</v>
      </c>
      <c r="AC70" s="30">
        <f t="shared" si="147"/>
        <v>0</v>
      </c>
      <c r="AD70" s="30">
        <f t="shared" si="147"/>
        <v>0</v>
      </c>
      <c r="AE70" s="30">
        <f t="shared" si="147"/>
        <v>0</v>
      </c>
      <c r="AF70" s="30">
        <f t="shared" si="147"/>
        <v>0</v>
      </c>
      <c r="AG70" s="30">
        <f t="shared" si="147"/>
        <v>0</v>
      </c>
      <c r="AH70" s="30">
        <f t="shared" si="147"/>
        <v>0</v>
      </c>
      <c r="AI70" s="30">
        <f t="shared" si="147"/>
        <v>0</v>
      </c>
      <c r="AJ70" s="30">
        <f t="shared" si="147"/>
        <v>0</v>
      </c>
      <c r="AK70" s="30">
        <f t="shared" si="147"/>
        <v>0</v>
      </c>
      <c r="AL70" s="30">
        <f t="shared" si="147"/>
        <v>0</v>
      </c>
      <c r="AM70" s="30">
        <f t="shared" si="147"/>
        <v>0</v>
      </c>
      <c r="AN70" s="30">
        <f t="shared" si="147"/>
        <v>0</v>
      </c>
      <c r="AO70" s="30">
        <f t="shared" si="147"/>
        <v>0</v>
      </c>
      <c r="AP70" s="30">
        <f t="shared" si="147"/>
        <v>0</v>
      </c>
      <c r="AQ70" s="30">
        <f t="shared" si="147"/>
        <v>0</v>
      </c>
      <c r="AR70" s="30">
        <f t="shared" si="147"/>
        <v>0</v>
      </c>
      <c r="AS70" s="30">
        <f t="shared" si="147"/>
        <v>0</v>
      </c>
      <c r="AT70" s="30">
        <f t="shared" si="147"/>
        <v>0</v>
      </c>
      <c r="AU70" s="30">
        <f t="shared" si="147"/>
        <v>0</v>
      </c>
      <c r="AV70" s="30">
        <f t="shared" si="147"/>
        <v>0</v>
      </c>
      <c r="AW70" s="30">
        <f t="shared" si="147"/>
        <v>0</v>
      </c>
      <c r="AX70" s="30">
        <f t="shared" si="147"/>
        <v>0</v>
      </c>
      <c r="AY70" s="30">
        <f t="shared" si="147"/>
        <v>0</v>
      </c>
      <c r="AZ70" s="30">
        <f t="shared" si="147"/>
        <v>0</v>
      </c>
      <c r="BA70" s="30">
        <f t="shared" si="147"/>
        <v>0</v>
      </c>
      <c r="BB70" s="30">
        <f t="shared" si="147"/>
        <v>0</v>
      </c>
      <c r="BC70" s="30">
        <f t="shared" si="147"/>
        <v>0</v>
      </c>
      <c r="BD70" s="30">
        <f t="shared" si="147"/>
        <v>0</v>
      </c>
      <c r="BE70" s="30">
        <f t="shared" si="147"/>
        <v>0</v>
      </c>
      <c r="BF70" s="30">
        <f t="shared" si="147"/>
        <v>0</v>
      </c>
      <c r="BG70" s="30">
        <f t="shared" si="147"/>
        <v>0</v>
      </c>
      <c r="BH70" s="30">
        <f t="shared" si="147"/>
        <v>0</v>
      </c>
      <c r="BI70" s="30">
        <f t="shared" si="147"/>
        <v>0</v>
      </c>
      <c r="BJ70" s="30">
        <f t="shared" si="147"/>
        <v>0</v>
      </c>
      <c r="BK70" s="30">
        <f t="shared" si="147"/>
        <v>0</v>
      </c>
      <c r="BL70" s="30">
        <f t="shared" si="147"/>
        <v>0</v>
      </c>
      <c r="BM70" s="30">
        <f t="shared" si="147"/>
        <v>0</v>
      </c>
      <c r="BN70" s="30">
        <f t="shared" si="147"/>
        <v>0</v>
      </c>
      <c r="BO70" s="30">
        <f t="shared" si="147"/>
        <v>0</v>
      </c>
      <c r="BP70" s="30">
        <f t="shared" ref="BP70:CH70" si="148">((BP16*0.5)+BO34-BP52)*BP89*BP104*BP$2</f>
        <v>0</v>
      </c>
      <c r="BQ70" s="30">
        <f t="shared" si="148"/>
        <v>0</v>
      </c>
      <c r="BR70" s="30">
        <f t="shared" si="148"/>
        <v>0</v>
      </c>
      <c r="BS70" s="30">
        <f t="shared" si="148"/>
        <v>0</v>
      </c>
      <c r="BT70" s="30">
        <f t="shared" si="148"/>
        <v>0</v>
      </c>
      <c r="BU70" s="30">
        <f t="shared" si="148"/>
        <v>0</v>
      </c>
      <c r="BV70" s="30">
        <f t="shared" si="148"/>
        <v>0</v>
      </c>
      <c r="BW70" s="30">
        <f t="shared" si="148"/>
        <v>0</v>
      </c>
      <c r="BX70" s="30">
        <f t="shared" si="148"/>
        <v>0</v>
      </c>
      <c r="BY70" s="30">
        <f t="shared" si="148"/>
        <v>0</v>
      </c>
      <c r="BZ70" s="30">
        <f t="shared" si="148"/>
        <v>0</v>
      </c>
      <c r="CA70" s="30">
        <f t="shared" si="148"/>
        <v>0</v>
      </c>
      <c r="CB70" s="30">
        <f t="shared" si="148"/>
        <v>0</v>
      </c>
      <c r="CC70" s="30">
        <f t="shared" si="148"/>
        <v>0</v>
      </c>
      <c r="CD70" s="30">
        <f t="shared" si="148"/>
        <v>0</v>
      </c>
      <c r="CE70" s="30">
        <f t="shared" si="148"/>
        <v>0</v>
      </c>
      <c r="CF70" s="30">
        <f t="shared" si="148"/>
        <v>0</v>
      </c>
      <c r="CG70" s="30">
        <f t="shared" si="148"/>
        <v>0</v>
      </c>
      <c r="CH70" s="33">
        <f t="shared" si="148"/>
        <v>0</v>
      </c>
    </row>
    <row r="71" spans="1:88" ht="15.6" x14ac:dyDescent="0.3">
      <c r="A71" s="569"/>
      <c r="B71" s="14" t="str">
        <f t="shared" si="123"/>
        <v>Water Heating</v>
      </c>
      <c r="C71" s="30">
        <f t="shared" si="126"/>
        <v>0</v>
      </c>
      <c r="D71" s="30">
        <f t="shared" ref="D71:BO71" si="149">((D17*0.5)+C35-D53)*D90*D105*D$2</f>
        <v>0</v>
      </c>
      <c r="E71" s="30">
        <f t="shared" si="149"/>
        <v>0</v>
      </c>
      <c r="F71" s="30">
        <f t="shared" si="149"/>
        <v>0</v>
      </c>
      <c r="G71" s="30">
        <f t="shared" si="149"/>
        <v>0</v>
      </c>
      <c r="H71" s="30">
        <f t="shared" si="149"/>
        <v>0</v>
      </c>
      <c r="I71" s="30">
        <f t="shared" si="149"/>
        <v>0</v>
      </c>
      <c r="J71" s="30">
        <f t="shared" si="149"/>
        <v>0</v>
      </c>
      <c r="K71" s="30">
        <f t="shared" si="149"/>
        <v>0</v>
      </c>
      <c r="L71" s="30">
        <f t="shared" si="149"/>
        <v>0</v>
      </c>
      <c r="M71" s="30">
        <f t="shared" si="149"/>
        <v>0</v>
      </c>
      <c r="N71" s="30">
        <f t="shared" si="149"/>
        <v>0</v>
      </c>
      <c r="O71" s="30">
        <f t="shared" si="149"/>
        <v>0</v>
      </c>
      <c r="P71" s="30">
        <f t="shared" si="149"/>
        <v>0</v>
      </c>
      <c r="Q71" s="30">
        <f t="shared" si="149"/>
        <v>0</v>
      </c>
      <c r="R71" s="30">
        <f t="shared" si="149"/>
        <v>0</v>
      </c>
      <c r="S71" s="30">
        <f t="shared" si="149"/>
        <v>0</v>
      </c>
      <c r="T71" s="30">
        <f t="shared" si="149"/>
        <v>0</v>
      </c>
      <c r="U71" s="30">
        <f t="shared" si="149"/>
        <v>0</v>
      </c>
      <c r="V71" s="30">
        <f t="shared" si="149"/>
        <v>0</v>
      </c>
      <c r="W71" s="30">
        <f t="shared" si="149"/>
        <v>0</v>
      </c>
      <c r="X71" s="30">
        <f t="shared" si="149"/>
        <v>0</v>
      </c>
      <c r="Y71" s="30">
        <f t="shared" si="149"/>
        <v>0</v>
      </c>
      <c r="Z71" s="30">
        <f t="shared" si="149"/>
        <v>0</v>
      </c>
      <c r="AA71" s="30">
        <f t="shared" si="149"/>
        <v>0</v>
      </c>
      <c r="AB71" s="30">
        <f t="shared" si="149"/>
        <v>0</v>
      </c>
      <c r="AC71" s="30">
        <f t="shared" si="149"/>
        <v>0</v>
      </c>
      <c r="AD71" s="30">
        <f t="shared" si="149"/>
        <v>0</v>
      </c>
      <c r="AE71" s="30">
        <f t="shared" si="149"/>
        <v>0</v>
      </c>
      <c r="AF71" s="30">
        <f t="shared" si="149"/>
        <v>0</v>
      </c>
      <c r="AG71" s="30">
        <f t="shared" si="149"/>
        <v>0</v>
      </c>
      <c r="AH71" s="30">
        <f t="shared" si="149"/>
        <v>0</v>
      </c>
      <c r="AI71" s="30">
        <f t="shared" si="149"/>
        <v>0</v>
      </c>
      <c r="AJ71" s="30">
        <f t="shared" si="149"/>
        <v>0</v>
      </c>
      <c r="AK71" s="30">
        <f t="shared" si="149"/>
        <v>0</v>
      </c>
      <c r="AL71" s="30">
        <f t="shared" si="149"/>
        <v>0</v>
      </c>
      <c r="AM71" s="30">
        <f t="shared" si="149"/>
        <v>0</v>
      </c>
      <c r="AN71" s="30">
        <f t="shared" si="149"/>
        <v>0</v>
      </c>
      <c r="AO71" s="30">
        <f t="shared" si="149"/>
        <v>0</v>
      </c>
      <c r="AP71" s="30">
        <f t="shared" si="149"/>
        <v>0</v>
      </c>
      <c r="AQ71" s="30">
        <f t="shared" si="149"/>
        <v>0</v>
      </c>
      <c r="AR71" s="30">
        <f t="shared" si="149"/>
        <v>0</v>
      </c>
      <c r="AS71" s="30">
        <f t="shared" si="149"/>
        <v>0</v>
      </c>
      <c r="AT71" s="30">
        <f t="shared" si="149"/>
        <v>0</v>
      </c>
      <c r="AU71" s="30">
        <f t="shared" si="149"/>
        <v>0</v>
      </c>
      <c r="AV71" s="30">
        <f t="shared" si="149"/>
        <v>0</v>
      </c>
      <c r="AW71" s="30">
        <f t="shared" si="149"/>
        <v>0</v>
      </c>
      <c r="AX71" s="30">
        <f t="shared" si="149"/>
        <v>0</v>
      </c>
      <c r="AY71" s="30">
        <f t="shared" si="149"/>
        <v>0</v>
      </c>
      <c r="AZ71" s="30">
        <f t="shared" si="149"/>
        <v>0</v>
      </c>
      <c r="BA71" s="30">
        <f t="shared" si="149"/>
        <v>0</v>
      </c>
      <c r="BB71" s="30">
        <f t="shared" si="149"/>
        <v>0</v>
      </c>
      <c r="BC71" s="30">
        <f t="shared" si="149"/>
        <v>0</v>
      </c>
      <c r="BD71" s="30">
        <f t="shared" si="149"/>
        <v>0</v>
      </c>
      <c r="BE71" s="30">
        <f t="shared" si="149"/>
        <v>0</v>
      </c>
      <c r="BF71" s="30">
        <f t="shared" si="149"/>
        <v>0</v>
      </c>
      <c r="BG71" s="30">
        <f t="shared" si="149"/>
        <v>0</v>
      </c>
      <c r="BH71" s="30">
        <f t="shared" si="149"/>
        <v>0</v>
      </c>
      <c r="BI71" s="30">
        <f t="shared" si="149"/>
        <v>0</v>
      </c>
      <c r="BJ71" s="30">
        <f t="shared" si="149"/>
        <v>0</v>
      </c>
      <c r="BK71" s="30">
        <f t="shared" si="149"/>
        <v>0</v>
      </c>
      <c r="BL71" s="30">
        <f t="shared" si="149"/>
        <v>0</v>
      </c>
      <c r="BM71" s="30">
        <f t="shared" si="149"/>
        <v>0</v>
      </c>
      <c r="BN71" s="30">
        <f t="shared" si="149"/>
        <v>0</v>
      </c>
      <c r="BO71" s="30">
        <f t="shared" si="149"/>
        <v>0</v>
      </c>
      <c r="BP71" s="30">
        <f t="shared" ref="BP71:CH71" si="150">((BP17*0.5)+BO35-BP53)*BP90*BP105*BP$2</f>
        <v>0</v>
      </c>
      <c r="BQ71" s="30">
        <f t="shared" si="150"/>
        <v>0</v>
      </c>
      <c r="BR71" s="30">
        <f t="shared" si="150"/>
        <v>0</v>
      </c>
      <c r="BS71" s="30">
        <f t="shared" si="150"/>
        <v>0</v>
      </c>
      <c r="BT71" s="30">
        <f t="shared" si="150"/>
        <v>0</v>
      </c>
      <c r="BU71" s="30">
        <f t="shared" si="150"/>
        <v>0</v>
      </c>
      <c r="BV71" s="30">
        <f t="shared" si="150"/>
        <v>0</v>
      </c>
      <c r="BW71" s="30">
        <f t="shared" si="150"/>
        <v>0</v>
      </c>
      <c r="BX71" s="30">
        <f t="shared" si="150"/>
        <v>0</v>
      </c>
      <c r="BY71" s="30">
        <f t="shared" si="150"/>
        <v>0</v>
      </c>
      <c r="BZ71" s="30">
        <f t="shared" si="150"/>
        <v>0</v>
      </c>
      <c r="CA71" s="30">
        <f t="shared" si="150"/>
        <v>0</v>
      </c>
      <c r="CB71" s="30">
        <f t="shared" si="150"/>
        <v>0</v>
      </c>
      <c r="CC71" s="30">
        <f t="shared" si="150"/>
        <v>0</v>
      </c>
      <c r="CD71" s="30">
        <f t="shared" si="150"/>
        <v>0</v>
      </c>
      <c r="CE71" s="30">
        <f t="shared" si="150"/>
        <v>0</v>
      </c>
      <c r="CF71" s="30">
        <f t="shared" si="150"/>
        <v>0</v>
      </c>
      <c r="CG71" s="30">
        <f t="shared" si="150"/>
        <v>0</v>
      </c>
      <c r="CH71" s="33">
        <f t="shared" si="150"/>
        <v>0</v>
      </c>
    </row>
    <row r="72" spans="1:88" ht="15.75" customHeight="1" x14ac:dyDescent="0.3">
      <c r="A72" s="569"/>
      <c r="B72" s="14" t="str">
        <f t="shared" si="123"/>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3">
      <c r="A73" s="569"/>
      <c r="B73" s="285" t="s">
        <v>26</v>
      </c>
      <c r="C73" s="30">
        <f>SUM(C59:C72)</f>
        <v>0</v>
      </c>
      <c r="D73" s="30">
        <f>SUM(D59:D72)</f>
        <v>0</v>
      </c>
      <c r="E73" s="30">
        <f t="shared" ref="E73:BP73" si="151">SUM(E59:E72)</f>
        <v>0</v>
      </c>
      <c r="F73" s="30">
        <f t="shared" si="151"/>
        <v>0</v>
      </c>
      <c r="G73" s="30">
        <f t="shared" si="151"/>
        <v>0</v>
      </c>
      <c r="H73" s="30">
        <f t="shared" si="151"/>
        <v>0</v>
      </c>
      <c r="I73" s="30">
        <f t="shared" si="151"/>
        <v>0</v>
      </c>
      <c r="J73" s="30">
        <f t="shared" si="151"/>
        <v>0</v>
      </c>
      <c r="K73" s="30">
        <f t="shared" si="151"/>
        <v>0</v>
      </c>
      <c r="L73" s="30">
        <f t="shared" si="151"/>
        <v>0</v>
      </c>
      <c r="M73" s="30">
        <f t="shared" si="151"/>
        <v>0</v>
      </c>
      <c r="N73" s="30">
        <f t="shared" si="151"/>
        <v>0</v>
      </c>
      <c r="O73" s="30">
        <f t="shared" si="151"/>
        <v>0</v>
      </c>
      <c r="P73" s="30">
        <f t="shared" si="151"/>
        <v>0</v>
      </c>
      <c r="Q73" s="30">
        <f t="shared" si="151"/>
        <v>0</v>
      </c>
      <c r="R73" s="30">
        <f t="shared" si="151"/>
        <v>0</v>
      </c>
      <c r="S73" s="30">
        <f t="shared" si="151"/>
        <v>0</v>
      </c>
      <c r="T73" s="30">
        <f t="shared" si="151"/>
        <v>0</v>
      </c>
      <c r="U73" s="30">
        <f t="shared" si="151"/>
        <v>0</v>
      </c>
      <c r="V73" s="30">
        <f t="shared" si="151"/>
        <v>0</v>
      </c>
      <c r="W73" s="30">
        <f t="shared" si="151"/>
        <v>0</v>
      </c>
      <c r="X73" s="30">
        <f t="shared" si="151"/>
        <v>0</v>
      </c>
      <c r="Y73" s="30">
        <f t="shared" si="151"/>
        <v>0</v>
      </c>
      <c r="Z73" s="30">
        <f t="shared" si="151"/>
        <v>0</v>
      </c>
      <c r="AA73" s="30">
        <f t="shared" si="151"/>
        <v>0</v>
      </c>
      <c r="AB73" s="30">
        <f t="shared" si="151"/>
        <v>0</v>
      </c>
      <c r="AC73" s="30">
        <f t="shared" si="151"/>
        <v>0</v>
      </c>
      <c r="AD73" s="30">
        <f t="shared" si="151"/>
        <v>0</v>
      </c>
      <c r="AE73" s="30">
        <f t="shared" si="151"/>
        <v>0</v>
      </c>
      <c r="AF73" s="30">
        <f t="shared" si="151"/>
        <v>0</v>
      </c>
      <c r="AG73" s="30">
        <f t="shared" si="151"/>
        <v>0</v>
      </c>
      <c r="AH73" s="30">
        <f t="shared" si="151"/>
        <v>0</v>
      </c>
      <c r="AI73" s="30">
        <f t="shared" si="151"/>
        <v>0</v>
      </c>
      <c r="AJ73" s="30">
        <f t="shared" si="151"/>
        <v>0</v>
      </c>
      <c r="AK73" s="30">
        <f t="shared" si="151"/>
        <v>0</v>
      </c>
      <c r="AL73" s="30">
        <f t="shared" si="151"/>
        <v>0</v>
      </c>
      <c r="AM73" s="30">
        <f t="shared" si="151"/>
        <v>0</v>
      </c>
      <c r="AN73" s="30">
        <f t="shared" si="151"/>
        <v>0</v>
      </c>
      <c r="AO73" s="30">
        <f t="shared" si="151"/>
        <v>0</v>
      </c>
      <c r="AP73" s="30">
        <f t="shared" si="151"/>
        <v>0</v>
      </c>
      <c r="AQ73" s="30">
        <f t="shared" si="151"/>
        <v>0</v>
      </c>
      <c r="AR73" s="30">
        <f t="shared" si="151"/>
        <v>0</v>
      </c>
      <c r="AS73" s="30">
        <f t="shared" si="151"/>
        <v>0</v>
      </c>
      <c r="AT73" s="30">
        <f t="shared" si="151"/>
        <v>0</v>
      </c>
      <c r="AU73" s="30">
        <f t="shared" si="151"/>
        <v>0</v>
      </c>
      <c r="AV73" s="30">
        <f t="shared" si="151"/>
        <v>0</v>
      </c>
      <c r="AW73" s="30">
        <f t="shared" si="151"/>
        <v>0</v>
      </c>
      <c r="AX73" s="30">
        <f t="shared" si="151"/>
        <v>0</v>
      </c>
      <c r="AY73" s="30">
        <f t="shared" si="151"/>
        <v>0</v>
      </c>
      <c r="AZ73" s="30">
        <f t="shared" si="151"/>
        <v>0</v>
      </c>
      <c r="BA73" s="30">
        <f t="shared" si="151"/>
        <v>0</v>
      </c>
      <c r="BB73" s="30">
        <f t="shared" si="151"/>
        <v>0</v>
      </c>
      <c r="BC73" s="30">
        <f t="shared" si="151"/>
        <v>0</v>
      </c>
      <c r="BD73" s="30">
        <f t="shared" si="151"/>
        <v>0</v>
      </c>
      <c r="BE73" s="30">
        <f t="shared" si="151"/>
        <v>0</v>
      </c>
      <c r="BF73" s="30">
        <f t="shared" si="151"/>
        <v>0</v>
      </c>
      <c r="BG73" s="30">
        <f t="shared" si="151"/>
        <v>0</v>
      </c>
      <c r="BH73" s="30">
        <f t="shared" si="151"/>
        <v>0</v>
      </c>
      <c r="BI73" s="30">
        <f t="shared" si="151"/>
        <v>0</v>
      </c>
      <c r="BJ73" s="30">
        <f t="shared" si="151"/>
        <v>0</v>
      </c>
      <c r="BK73" s="30">
        <f t="shared" si="151"/>
        <v>0</v>
      </c>
      <c r="BL73" s="30">
        <f t="shared" si="151"/>
        <v>0</v>
      </c>
      <c r="BM73" s="30">
        <f t="shared" si="151"/>
        <v>0</v>
      </c>
      <c r="BN73" s="30">
        <f t="shared" si="151"/>
        <v>0</v>
      </c>
      <c r="BO73" s="30">
        <f t="shared" si="151"/>
        <v>0</v>
      </c>
      <c r="BP73" s="30">
        <f t="shared" si="151"/>
        <v>0</v>
      </c>
      <c r="BQ73" s="30">
        <f t="shared" ref="BQ73:CH73" si="152">SUM(BQ59:BQ72)</f>
        <v>0</v>
      </c>
      <c r="BR73" s="30">
        <f t="shared" si="152"/>
        <v>0</v>
      </c>
      <c r="BS73" s="30">
        <f t="shared" si="152"/>
        <v>0</v>
      </c>
      <c r="BT73" s="30">
        <f t="shared" si="152"/>
        <v>0</v>
      </c>
      <c r="BU73" s="30">
        <f t="shared" si="152"/>
        <v>0</v>
      </c>
      <c r="BV73" s="30">
        <f t="shared" si="152"/>
        <v>0</v>
      </c>
      <c r="BW73" s="30">
        <f t="shared" si="152"/>
        <v>0</v>
      </c>
      <c r="BX73" s="30">
        <f t="shared" si="152"/>
        <v>0</v>
      </c>
      <c r="BY73" s="30">
        <f t="shared" si="152"/>
        <v>0</v>
      </c>
      <c r="BZ73" s="30">
        <f t="shared" si="152"/>
        <v>0</v>
      </c>
      <c r="CA73" s="30">
        <f t="shared" si="152"/>
        <v>0</v>
      </c>
      <c r="CB73" s="30">
        <f t="shared" si="152"/>
        <v>0</v>
      </c>
      <c r="CC73" s="30">
        <f t="shared" si="152"/>
        <v>0</v>
      </c>
      <c r="CD73" s="30">
        <f t="shared" si="152"/>
        <v>0</v>
      </c>
      <c r="CE73" s="30">
        <f t="shared" si="152"/>
        <v>0</v>
      </c>
      <c r="CF73" s="30">
        <f t="shared" si="152"/>
        <v>0</v>
      </c>
      <c r="CG73" s="30">
        <f t="shared" si="152"/>
        <v>0</v>
      </c>
      <c r="CH73" s="33">
        <f t="shared" si="152"/>
        <v>0</v>
      </c>
    </row>
    <row r="74" spans="1:88" ht="16.5" customHeight="1" thickBot="1" x14ac:dyDescent="0.35">
      <c r="A74" s="570"/>
      <c r="B74" s="158" t="s">
        <v>27</v>
      </c>
      <c r="C74" s="31">
        <f>C73</f>
        <v>0</v>
      </c>
      <c r="D74" s="31">
        <f>C74+D73</f>
        <v>0</v>
      </c>
      <c r="E74" s="31">
        <f t="shared" ref="E74:BP74" si="153">D74+E73</f>
        <v>0</v>
      </c>
      <c r="F74" s="31">
        <f t="shared" si="153"/>
        <v>0</v>
      </c>
      <c r="G74" s="31">
        <f t="shared" si="153"/>
        <v>0</v>
      </c>
      <c r="H74" s="31">
        <f t="shared" si="153"/>
        <v>0</v>
      </c>
      <c r="I74" s="31">
        <f t="shared" si="153"/>
        <v>0</v>
      </c>
      <c r="J74" s="31">
        <f t="shared" si="153"/>
        <v>0</v>
      </c>
      <c r="K74" s="31">
        <f t="shared" si="153"/>
        <v>0</v>
      </c>
      <c r="L74" s="31">
        <f t="shared" si="153"/>
        <v>0</v>
      </c>
      <c r="M74" s="31">
        <f t="shared" si="153"/>
        <v>0</v>
      </c>
      <c r="N74" s="31">
        <f t="shared" si="153"/>
        <v>0</v>
      </c>
      <c r="O74" s="31">
        <f t="shared" si="153"/>
        <v>0</v>
      </c>
      <c r="P74" s="31">
        <f t="shared" si="153"/>
        <v>0</v>
      </c>
      <c r="Q74" s="31">
        <f t="shared" si="153"/>
        <v>0</v>
      </c>
      <c r="R74" s="31">
        <f t="shared" si="153"/>
        <v>0</v>
      </c>
      <c r="S74" s="31">
        <f t="shared" si="153"/>
        <v>0</v>
      </c>
      <c r="T74" s="31">
        <f t="shared" si="153"/>
        <v>0</v>
      </c>
      <c r="U74" s="31">
        <f t="shared" si="153"/>
        <v>0</v>
      </c>
      <c r="V74" s="31">
        <f t="shared" si="153"/>
        <v>0</v>
      </c>
      <c r="W74" s="31">
        <f t="shared" si="153"/>
        <v>0</v>
      </c>
      <c r="X74" s="31">
        <f t="shared" si="153"/>
        <v>0</v>
      </c>
      <c r="Y74" s="31">
        <f t="shared" si="153"/>
        <v>0</v>
      </c>
      <c r="Z74" s="31">
        <f t="shared" si="153"/>
        <v>0</v>
      </c>
      <c r="AA74" s="31">
        <f t="shared" si="153"/>
        <v>0</v>
      </c>
      <c r="AB74" s="31">
        <f t="shared" si="153"/>
        <v>0</v>
      </c>
      <c r="AC74" s="31">
        <f t="shared" si="153"/>
        <v>0</v>
      </c>
      <c r="AD74" s="31">
        <f t="shared" si="153"/>
        <v>0</v>
      </c>
      <c r="AE74" s="31">
        <f t="shared" si="153"/>
        <v>0</v>
      </c>
      <c r="AF74" s="31">
        <f t="shared" si="153"/>
        <v>0</v>
      </c>
      <c r="AG74" s="31">
        <f t="shared" si="153"/>
        <v>0</v>
      </c>
      <c r="AH74" s="31">
        <f t="shared" si="153"/>
        <v>0</v>
      </c>
      <c r="AI74" s="31">
        <f t="shared" si="153"/>
        <v>0</v>
      </c>
      <c r="AJ74" s="31">
        <f t="shared" si="153"/>
        <v>0</v>
      </c>
      <c r="AK74" s="31">
        <f t="shared" si="153"/>
        <v>0</v>
      </c>
      <c r="AL74" s="31">
        <f t="shared" si="153"/>
        <v>0</v>
      </c>
      <c r="AM74" s="31">
        <f t="shared" si="153"/>
        <v>0</v>
      </c>
      <c r="AN74" s="31">
        <f t="shared" si="153"/>
        <v>0</v>
      </c>
      <c r="AO74" s="31">
        <f t="shared" si="153"/>
        <v>0</v>
      </c>
      <c r="AP74" s="31">
        <f t="shared" si="153"/>
        <v>0</v>
      </c>
      <c r="AQ74" s="31">
        <f t="shared" si="153"/>
        <v>0</v>
      </c>
      <c r="AR74" s="31">
        <f t="shared" si="153"/>
        <v>0</v>
      </c>
      <c r="AS74" s="31">
        <f t="shared" si="153"/>
        <v>0</v>
      </c>
      <c r="AT74" s="31">
        <f t="shared" si="153"/>
        <v>0</v>
      </c>
      <c r="AU74" s="31">
        <f t="shared" si="153"/>
        <v>0</v>
      </c>
      <c r="AV74" s="31">
        <f t="shared" si="153"/>
        <v>0</v>
      </c>
      <c r="AW74" s="31">
        <f t="shared" si="153"/>
        <v>0</v>
      </c>
      <c r="AX74" s="31">
        <f t="shared" si="153"/>
        <v>0</v>
      </c>
      <c r="AY74" s="31">
        <f t="shared" si="153"/>
        <v>0</v>
      </c>
      <c r="AZ74" s="31">
        <f t="shared" si="153"/>
        <v>0</v>
      </c>
      <c r="BA74" s="31">
        <f t="shared" si="153"/>
        <v>0</v>
      </c>
      <c r="BB74" s="31">
        <f t="shared" si="153"/>
        <v>0</v>
      </c>
      <c r="BC74" s="31">
        <f t="shared" si="153"/>
        <v>0</v>
      </c>
      <c r="BD74" s="31">
        <f t="shared" si="153"/>
        <v>0</v>
      </c>
      <c r="BE74" s="31">
        <f t="shared" si="153"/>
        <v>0</v>
      </c>
      <c r="BF74" s="31">
        <f t="shared" si="153"/>
        <v>0</v>
      </c>
      <c r="BG74" s="31">
        <f t="shared" si="153"/>
        <v>0</v>
      </c>
      <c r="BH74" s="31">
        <f t="shared" si="153"/>
        <v>0</v>
      </c>
      <c r="BI74" s="31">
        <f t="shared" si="153"/>
        <v>0</v>
      </c>
      <c r="BJ74" s="31">
        <f t="shared" si="153"/>
        <v>0</v>
      </c>
      <c r="BK74" s="31">
        <f t="shared" si="153"/>
        <v>0</v>
      </c>
      <c r="BL74" s="31">
        <f t="shared" si="153"/>
        <v>0</v>
      </c>
      <c r="BM74" s="31">
        <f t="shared" si="153"/>
        <v>0</v>
      </c>
      <c r="BN74" s="31">
        <f t="shared" si="153"/>
        <v>0</v>
      </c>
      <c r="BO74" s="31">
        <f t="shared" si="153"/>
        <v>0</v>
      </c>
      <c r="BP74" s="31">
        <f t="shared" si="153"/>
        <v>0</v>
      </c>
      <c r="BQ74" s="31">
        <f t="shared" ref="BQ74:CH74" si="154">BP74+BQ73</f>
        <v>0</v>
      </c>
      <c r="BR74" s="31">
        <f t="shared" si="154"/>
        <v>0</v>
      </c>
      <c r="BS74" s="31">
        <f t="shared" si="154"/>
        <v>0</v>
      </c>
      <c r="BT74" s="31">
        <f t="shared" si="154"/>
        <v>0</v>
      </c>
      <c r="BU74" s="31">
        <f t="shared" si="154"/>
        <v>0</v>
      </c>
      <c r="BV74" s="31">
        <f t="shared" si="154"/>
        <v>0</v>
      </c>
      <c r="BW74" s="31">
        <f t="shared" si="154"/>
        <v>0</v>
      </c>
      <c r="BX74" s="31">
        <f t="shared" si="154"/>
        <v>0</v>
      </c>
      <c r="BY74" s="31">
        <f t="shared" si="154"/>
        <v>0</v>
      </c>
      <c r="BZ74" s="31">
        <f t="shared" si="154"/>
        <v>0</v>
      </c>
      <c r="CA74" s="31">
        <f t="shared" si="154"/>
        <v>0</v>
      </c>
      <c r="CB74" s="31">
        <f t="shared" si="154"/>
        <v>0</v>
      </c>
      <c r="CC74" s="31">
        <f t="shared" si="154"/>
        <v>0</v>
      </c>
      <c r="CD74" s="31">
        <f t="shared" si="154"/>
        <v>0</v>
      </c>
      <c r="CE74" s="31">
        <f t="shared" si="154"/>
        <v>0</v>
      </c>
      <c r="CF74" s="31">
        <f t="shared" si="154"/>
        <v>0</v>
      </c>
      <c r="CG74" s="31">
        <f t="shared" si="154"/>
        <v>0</v>
      </c>
      <c r="CH74" s="34">
        <f t="shared" si="154"/>
        <v>0</v>
      </c>
    </row>
    <row r="75" spans="1:88" x14ac:dyDescent="0.3">
      <c r="A75" s="8"/>
      <c r="B75" s="40"/>
      <c r="C75" s="37"/>
      <c r="D75" s="42"/>
      <c r="E75" s="37"/>
      <c r="F75" s="42"/>
      <c r="G75" s="37"/>
      <c r="H75" s="42"/>
      <c r="I75" s="37"/>
      <c r="J75" s="42"/>
      <c r="K75" s="37"/>
      <c r="L75" s="42"/>
      <c r="M75" s="37"/>
      <c r="N75" s="42"/>
      <c r="O75" s="37"/>
      <c r="P75" s="42"/>
      <c r="Q75" s="37"/>
      <c r="R75" s="42"/>
      <c r="S75" s="37"/>
      <c r="T75" s="42"/>
      <c r="U75" s="37"/>
      <c r="V75" s="42"/>
      <c r="W75" s="37"/>
      <c r="X75" s="42"/>
      <c r="Y75" s="37"/>
      <c r="Z75" s="42"/>
      <c r="AA75" s="37"/>
      <c r="AB75" s="42"/>
      <c r="AC75" s="37"/>
      <c r="AD75" s="42"/>
      <c r="AE75" s="37"/>
      <c r="AF75" s="42"/>
      <c r="AG75" s="37"/>
      <c r="AH75" s="42"/>
      <c r="AI75" s="37"/>
      <c r="AJ75" s="42"/>
      <c r="AK75" s="37"/>
      <c r="AL75" s="42"/>
      <c r="AM75" s="37"/>
      <c r="AN75" s="42"/>
      <c r="AO75" s="37"/>
      <c r="AP75" s="42"/>
      <c r="AQ75" s="37"/>
      <c r="AR75" s="42"/>
      <c r="AS75" s="37"/>
      <c r="AT75" s="42"/>
      <c r="AU75" s="37"/>
      <c r="AV75" s="42"/>
      <c r="AW75" s="37"/>
      <c r="AX75" s="42"/>
      <c r="AY75" s="37"/>
      <c r="AZ75" s="42"/>
      <c r="BA75" s="37"/>
      <c r="BB75" s="42"/>
      <c r="BC75" s="37"/>
      <c r="BD75" s="42"/>
      <c r="BE75" s="37"/>
      <c r="BF75" s="42"/>
      <c r="BG75" s="37"/>
      <c r="BH75" s="42"/>
      <c r="BI75" s="37"/>
      <c r="BJ75" s="42"/>
      <c r="BK75" s="37"/>
      <c r="BL75" s="42"/>
      <c r="BM75" s="37"/>
      <c r="BN75" s="42"/>
      <c r="BO75" s="37"/>
      <c r="BP75" s="42"/>
      <c r="BQ75" s="37"/>
      <c r="BR75" s="42"/>
      <c r="BS75" s="37"/>
      <c r="BT75" s="42"/>
      <c r="BU75" s="37"/>
      <c r="BV75" s="42"/>
      <c r="BW75" s="37"/>
      <c r="BX75" s="42"/>
      <c r="BY75" s="37"/>
      <c r="BZ75" s="42"/>
      <c r="CA75" s="37"/>
      <c r="CB75" s="42"/>
      <c r="CC75" s="37"/>
      <c r="CD75" s="42"/>
      <c r="CE75" s="37"/>
      <c r="CF75" s="42"/>
      <c r="CG75" s="37"/>
      <c r="CH75" s="42"/>
    </row>
    <row r="76" spans="1:88" ht="15" thickBot="1" x14ac:dyDescent="0.35">
      <c r="B76" s="17"/>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230"/>
    </row>
    <row r="77" spans="1:88" ht="16.2" thickBot="1" x14ac:dyDescent="0.35">
      <c r="A77" s="605" t="s">
        <v>12</v>
      </c>
      <c r="B77" s="18" t="s">
        <v>12</v>
      </c>
      <c r="C77" s="176">
        <f>C$4</f>
        <v>44927</v>
      </c>
      <c r="D77" s="176">
        <f t="shared" ref="D77:BO77" si="155">D$4</f>
        <v>44958</v>
      </c>
      <c r="E77" s="176">
        <f t="shared" si="155"/>
        <v>44986</v>
      </c>
      <c r="F77" s="176">
        <f t="shared" si="155"/>
        <v>45017</v>
      </c>
      <c r="G77" s="176">
        <f t="shared" si="155"/>
        <v>45047</v>
      </c>
      <c r="H77" s="176">
        <f t="shared" si="155"/>
        <v>45078</v>
      </c>
      <c r="I77" s="176">
        <f t="shared" si="155"/>
        <v>45108</v>
      </c>
      <c r="J77" s="176">
        <f t="shared" si="155"/>
        <v>45139</v>
      </c>
      <c r="K77" s="176">
        <f t="shared" si="155"/>
        <v>45170</v>
      </c>
      <c r="L77" s="176">
        <f t="shared" si="155"/>
        <v>45200</v>
      </c>
      <c r="M77" s="176">
        <f t="shared" si="155"/>
        <v>45231</v>
      </c>
      <c r="N77" s="176">
        <f t="shared" si="155"/>
        <v>45261</v>
      </c>
      <c r="O77" s="176">
        <f t="shared" si="155"/>
        <v>45292</v>
      </c>
      <c r="P77" s="176">
        <f t="shared" si="155"/>
        <v>45323</v>
      </c>
      <c r="Q77" s="176">
        <f t="shared" si="155"/>
        <v>45352</v>
      </c>
      <c r="R77" s="176">
        <f t="shared" si="155"/>
        <v>45383</v>
      </c>
      <c r="S77" s="176">
        <f t="shared" si="155"/>
        <v>45413</v>
      </c>
      <c r="T77" s="176">
        <f t="shared" si="155"/>
        <v>45444</v>
      </c>
      <c r="U77" s="176">
        <f t="shared" si="155"/>
        <v>45474</v>
      </c>
      <c r="V77" s="176">
        <f t="shared" si="155"/>
        <v>45505</v>
      </c>
      <c r="W77" s="176">
        <f t="shared" si="155"/>
        <v>45536</v>
      </c>
      <c r="X77" s="176">
        <f t="shared" si="155"/>
        <v>45566</v>
      </c>
      <c r="Y77" s="176">
        <f t="shared" si="155"/>
        <v>45597</v>
      </c>
      <c r="Z77" s="176">
        <f t="shared" si="155"/>
        <v>45627</v>
      </c>
      <c r="AA77" s="176">
        <f t="shared" si="155"/>
        <v>45658</v>
      </c>
      <c r="AB77" s="176">
        <f t="shared" si="155"/>
        <v>45689</v>
      </c>
      <c r="AC77" s="176">
        <f t="shared" si="155"/>
        <v>45717</v>
      </c>
      <c r="AD77" s="176">
        <f t="shared" si="155"/>
        <v>45748</v>
      </c>
      <c r="AE77" s="176">
        <f t="shared" si="155"/>
        <v>45778</v>
      </c>
      <c r="AF77" s="176">
        <f t="shared" si="155"/>
        <v>45809</v>
      </c>
      <c r="AG77" s="176">
        <f t="shared" si="155"/>
        <v>45839</v>
      </c>
      <c r="AH77" s="176">
        <f t="shared" si="155"/>
        <v>45870</v>
      </c>
      <c r="AI77" s="176">
        <f t="shared" si="155"/>
        <v>45901</v>
      </c>
      <c r="AJ77" s="176">
        <f t="shared" si="155"/>
        <v>45931</v>
      </c>
      <c r="AK77" s="176">
        <f t="shared" si="155"/>
        <v>45962</v>
      </c>
      <c r="AL77" s="176">
        <f t="shared" si="155"/>
        <v>45992</v>
      </c>
      <c r="AM77" s="176">
        <f t="shared" si="155"/>
        <v>46023</v>
      </c>
      <c r="AN77" s="176">
        <f t="shared" si="155"/>
        <v>46054</v>
      </c>
      <c r="AO77" s="176">
        <f t="shared" si="155"/>
        <v>46082</v>
      </c>
      <c r="AP77" s="176">
        <f t="shared" si="155"/>
        <v>46113</v>
      </c>
      <c r="AQ77" s="176">
        <f t="shared" si="155"/>
        <v>46143</v>
      </c>
      <c r="AR77" s="176">
        <f t="shared" si="155"/>
        <v>46174</v>
      </c>
      <c r="AS77" s="176">
        <f t="shared" si="155"/>
        <v>46204</v>
      </c>
      <c r="AT77" s="176">
        <f t="shared" si="155"/>
        <v>46235</v>
      </c>
      <c r="AU77" s="176">
        <f t="shared" si="155"/>
        <v>46266</v>
      </c>
      <c r="AV77" s="176">
        <f t="shared" si="155"/>
        <v>46296</v>
      </c>
      <c r="AW77" s="176">
        <f t="shared" si="155"/>
        <v>46327</v>
      </c>
      <c r="AX77" s="176">
        <f t="shared" si="155"/>
        <v>46357</v>
      </c>
      <c r="AY77" s="176">
        <f t="shared" si="155"/>
        <v>46388</v>
      </c>
      <c r="AZ77" s="176">
        <f t="shared" si="155"/>
        <v>46419</v>
      </c>
      <c r="BA77" s="176">
        <f t="shared" si="155"/>
        <v>46447</v>
      </c>
      <c r="BB77" s="176">
        <f t="shared" si="155"/>
        <v>46478</v>
      </c>
      <c r="BC77" s="176">
        <f t="shared" si="155"/>
        <v>46508</v>
      </c>
      <c r="BD77" s="176">
        <f t="shared" si="155"/>
        <v>46539</v>
      </c>
      <c r="BE77" s="176">
        <f t="shared" si="155"/>
        <v>46569</v>
      </c>
      <c r="BF77" s="176">
        <f t="shared" si="155"/>
        <v>46600</v>
      </c>
      <c r="BG77" s="176">
        <f t="shared" si="155"/>
        <v>46631</v>
      </c>
      <c r="BH77" s="176">
        <f t="shared" si="155"/>
        <v>46661</v>
      </c>
      <c r="BI77" s="176">
        <f t="shared" si="155"/>
        <v>46692</v>
      </c>
      <c r="BJ77" s="176">
        <f t="shared" si="155"/>
        <v>46722</v>
      </c>
      <c r="BK77" s="176">
        <f t="shared" si="155"/>
        <v>46753</v>
      </c>
      <c r="BL77" s="176">
        <f t="shared" si="155"/>
        <v>46784</v>
      </c>
      <c r="BM77" s="176">
        <f t="shared" si="155"/>
        <v>46813</v>
      </c>
      <c r="BN77" s="176">
        <f t="shared" si="155"/>
        <v>46844</v>
      </c>
      <c r="BO77" s="176">
        <f t="shared" si="155"/>
        <v>46874</v>
      </c>
      <c r="BP77" s="176">
        <f t="shared" ref="BP77:CH77" si="156">BP$4</f>
        <v>46905</v>
      </c>
      <c r="BQ77" s="176">
        <f t="shared" si="156"/>
        <v>46935</v>
      </c>
      <c r="BR77" s="176">
        <f t="shared" si="156"/>
        <v>46966</v>
      </c>
      <c r="BS77" s="176">
        <f t="shared" si="156"/>
        <v>46997</v>
      </c>
      <c r="BT77" s="176">
        <f t="shared" si="156"/>
        <v>47027</v>
      </c>
      <c r="BU77" s="176">
        <f t="shared" si="156"/>
        <v>47058</v>
      </c>
      <c r="BV77" s="176">
        <f t="shared" si="156"/>
        <v>47088</v>
      </c>
      <c r="BW77" s="176">
        <f t="shared" si="156"/>
        <v>47119</v>
      </c>
      <c r="BX77" s="176">
        <f t="shared" si="156"/>
        <v>47150</v>
      </c>
      <c r="BY77" s="176">
        <f t="shared" si="156"/>
        <v>47178</v>
      </c>
      <c r="BZ77" s="176">
        <f t="shared" si="156"/>
        <v>47209</v>
      </c>
      <c r="CA77" s="176">
        <f t="shared" si="156"/>
        <v>47239</v>
      </c>
      <c r="CB77" s="176">
        <f t="shared" si="156"/>
        <v>47270</v>
      </c>
      <c r="CC77" s="176">
        <f t="shared" si="156"/>
        <v>47300</v>
      </c>
      <c r="CD77" s="176">
        <f t="shared" si="156"/>
        <v>47331</v>
      </c>
      <c r="CE77" s="176">
        <f t="shared" si="156"/>
        <v>47362</v>
      </c>
      <c r="CF77" s="176">
        <f t="shared" si="156"/>
        <v>47392</v>
      </c>
      <c r="CG77" s="176">
        <f t="shared" si="156"/>
        <v>47423</v>
      </c>
      <c r="CH77" s="177">
        <f t="shared" si="156"/>
        <v>47453</v>
      </c>
      <c r="CJ77" s="232" t="s">
        <v>182</v>
      </c>
    </row>
    <row r="78" spans="1:88" ht="15.75" customHeight="1" x14ac:dyDescent="0.3">
      <c r="A78" s="606"/>
      <c r="B78" s="14" t="str">
        <f>B59</f>
        <v>Air Comp</v>
      </c>
      <c r="C78" s="343">
        <f>'2M - SGS'!C78</f>
        <v>8.5109000000000004E-2</v>
      </c>
      <c r="D78" s="343">
        <f>'2M - SGS'!D78</f>
        <v>7.7715000000000006E-2</v>
      </c>
      <c r="E78" s="343">
        <f>'2M - SGS'!E78</f>
        <v>8.6136000000000004E-2</v>
      </c>
      <c r="F78" s="343">
        <f>'2M - SGS'!F78</f>
        <v>7.9796000000000006E-2</v>
      </c>
      <c r="G78" s="343">
        <f>'2M - SGS'!G78</f>
        <v>8.5334999999999994E-2</v>
      </c>
      <c r="H78" s="343">
        <f>'2M - SGS'!H78</f>
        <v>8.1994999999999998E-2</v>
      </c>
      <c r="I78" s="343">
        <f>'2M - SGS'!I78</f>
        <v>8.4098999999999993E-2</v>
      </c>
      <c r="J78" s="343">
        <f>'2M - SGS'!J78</f>
        <v>8.4198999999999996E-2</v>
      </c>
      <c r="K78" s="343">
        <f>'2M - SGS'!K78</f>
        <v>8.2512000000000002E-2</v>
      </c>
      <c r="L78" s="343">
        <f>'2M - SGS'!L78</f>
        <v>8.5277000000000006E-2</v>
      </c>
      <c r="M78" s="343">
        <f>'2M - SGS'!M78</f>
        <v>8.2588999999999996E-2</v>
      </c>
      <c r="N78" s="343">
        <f>'2M - SGS'!N78</f>
        <v>8.5237999999999994E-2</v>
      </c>
      <c r="O78" s="343">
        <f>'2M - SGS'!O78</f>
        <v>8.5109000000000004E-2</v>
      </c>
      <c r="P78" s="343">
        <f>'2M - SGS'!P78</f>
        <v>7.7715000000000006E-2</v>
      </c>
      <c r="Q78" s="343">
        <f>'2M - SGS'!Q78</f>
        <v>8.6136000000000004E-2</v>
      </c>
      <c r="R78" s="343">
        <f>'2M - SGS'!R78</f>
        <v>7.9796000000000006E-2</v>
      </c>
      <c r="S78" s="343">
        <f>'2M - SGS'!S78</f>
        <v>8.5334999999999994E-2</v>
      </c>
      <c r="T78" s="343">
        <f>'2M - SGS'!T78</f>
        <v>8.1994999999999998E-2</v>
      </c>
      <c r="U78" s="343">
        <f>'2M - SGS'!U78</f>
        <v>8.4098999999999993E-2</v>
      </c>
      <c r="V78" s="343">
        <f>'2M - SGS'!V78</f>
        <v>8.4198999999999996E-2</v>
      </c>
      <c r="W78" s="343">
        <f>'2M - SGS'!W78</f>
        <v>8.2512000000000002E-2</v>
      </c>
      <c r="X78" s="343">
        <f>'2M - SGS'!X78</f>
        <v>8.5277000000000006E-2</v>
      </c>
      <c r="Y78" s="343">
        <f>'2M - SGS'!Y78</f>
        <v>8.2588999999999996E-2</v>
      </c>
      <c r="Z78" s="343">
        <f>'2M - SGS'!Z78</f>
        <v>8.5237999999999994E-2</v>
      </c>
      <c r="AA78" s="343">
        <f>'2M - SGS'!AA78</f>
        <v>8.5109000000000004E-2</v>
      </c>
      <c r="AB78" s="343">
        <f>'2M - SGS'!AB78</f>
        <v>7.7715000000000006E-2</v>
      </c>
      <c r="AC78" s="343">
        <f>'2M - SGS'!AC78</f>
        <v>8.6136000000000004E-2</v>
      </c>
      <c r="AD78" s="343">
        <f>'2M - SGS'!AD78</f>
        <v>7.9796000000000006E-2</v>
      </c>
      <c r="AE78" s="343">
        <f>'2M - SGS'!AE78</f>
        <v>8.5334999999999994E-2</v>
      </c>
      <c r="AF78" s="343">
        <f>'2M - SGS'!AF78</f>
        <v>8.1994999999999998E-2</v>
      </c>
      <c r="AG78" s="343">
        <f>'2M - SGS'!AG78</f>
        <v>8.4098999999999993E-2</v>
      </c>
      <c r="AH78" s="343">
        <f>'2M - SGS'!AH78</f>
        <v>8.4198999999999996E-2</v>
      </c>
      <c r="AI78" s="343">
        <f>'2M - SGS'!AI78</f>
        <v>8.2512000000000002E-2</v>
      </c>
      <c r="AJ78" s="343">
        <f>'2M - SGS'!AJ78</f>
        <v>8.5277000000000006E-2</v>
      </c>
      <c r="AK78" s="343">
        <f>'2M - SGS'!AK78</f>
        <v>8.2588999999999996E-2</v>
      </c>
      <c r="AL78" s="343">
        <f>'2M - SGS'!AL78</f>
        <v>8.5237999999999994E-2</v>
      </c>
      <c r="AM78" s="343">
        <f>'2M - SGS'!AM78</f>
        <v>8.5109000000000004E-2</v>
      </c>
      <c r="AN78" s="343">
        <f>'2M - SGS'!AN78</f>
        <v>7.7715000000000006E-2</v>
      </c>
      <c r="AO78" s="343">
        <f>'2M - SGS'!AO78</f>
        <v>8.6136000000000004E-2</v>
      </c>
      <c r="AP78" s="343">
        <f>'2M - SGS'!AP78</f>
        <v>7.9796000000000006E-2</v>
      </c>
      <c r="AQ78" s="343">
        <f>'2M - SGS'!AQ78</f>
        <v>8.5334999999999994E-2</v>
      </c>
      <c r="AR78" s="343">
        <f>'2M - SGS'!AR78</f>
        <v>8.1994999999999998E-2</v>
      </c>
      <c r="AS78" s="343">
        <f>'2M - SGS'!AS78</f>
        <v>8.4098999999999993E-2</v>
      </c>
      <c r="AT78" s="343">
        <f>'2M - SGS'!AT78</f>
        <v>8.4198999999999996E-2</v>
      </c>
      <c r="AU78" s="343">
        <f>'2M - SGS'!AU78</f>
        <v>8.2512000000000002E-2</v>
      </c>
      <c r="AV78" s="343">
        <f>'2M - SGS'!AV78</f>
        <v>8.5277000000000006E-2</v>
      </c>
      <c r="AW78" s="343">
        <f>'2M - SGS'!AW78</f>
        <v>8.2588999999999996E-2</v>
      </c>
      <c r="AX78" s="343">
        <f>'2M - SGS'!AX78</f>
        <v>8.5237999999999994E-2</v>
      </c>
      <c r="AY78" s="343">
        <f>'2M - SGS'!AY78</f>
        <v>8.5109000000000004E-2</v>
      </c>
      <c r="AZ78" s="343">
        <f>'2M - SGS'!AZ78</f>
        <v>7.7715000000000006E-2</v>
      </c>
      <c r="BA78" s="343">
        <f>'2M - SGS'!BA78</f>
        <v>8.6136000000000004E-2</v>
      </c>
      <c r="BB78" s="343">
        <f>'2M - SGS'!BB78</f>
        <v>7.9796000000000006E-2</v>
      </c>
      <c r="BC78" s="343">
        <f>'2M - SGS'!BC78</f>
        <v>8.5334999999999994E-2</v>
      </c>
      <c r="BD78" s="343">
        <f>'2M - SGS'!BD78</f>
        <v>8.1994999999999998E-2</v>
      </c>
      <c r="BE78" s="343">
        <f>'2M - SGS'!BE78</f>
        <v>8.4098999999999993E-2</v>
      </c>
      <c r="BF78" s="343">
        <f>'2M - SGS'!BF78</f>
        <v>8.4198999999999996E-2</v>
      </c>
      <c r="BG78" s="343">
        <f>'2M - SGS'!BG78</f>
        <v>8.2512000000000002E-2</v>
      </c>
      <c r="BH78" s="343">
        <f>'2M - SGS'!BH78</f>
        <v>8.5277000000000006E-2</v>
      </c>
      <c r="BI78" s="343">
        <f>'2M - SGS'!BI78</f>
        <v>8.2588999999999996E-2</v>
      </c>
      <c r="BJ78" s="343">
        <f>'2M - SGS'!BJ78</f>
        <v>8.5237999999999994E-2</v>
      </c>
      <c r="BK78" s="343">
        <f>'2M - SGS'!BK78</f>
        <v>8.5109000000000004E-2</v>
      </c>
      <c r="BL78" s="343">
        <f>'2M - SGS'!BL78</f>
        <v>7.7715000000000006E-2</v>
      </c>
      <c r="BM78" s="343">
        <f>'2M - SGS'!BM78</f>
        <v>8.6136000000000004E-2</v>
      </c>
      <c r="BN78" s="343">
        <f>'2M - SGS'!BN78</f>
        <v>7.9796000000000006E-2</v>
      </c>
      <c r="BO78" s="343">
        <f>'2M - SGS'!BO78</f>
        <v>8.5334999999999994E-2</v>
      </c>
      <c r="BP78" s="343">
        <f>'2M - SGS'!BP78</f>
        <v>8.1994999999999998E-2</v>
      </c>
      <c r="BQ78" s="343">
        <f>'2M - SGS'!BQ78</f>
        <v>8.4098999999999993E-2</v>
      </c>
      <c r="BR78" s="343">
        <f>'2M - SGS'!BR78</f>
        <v>8.4198999999999996E-2</v>
      </c>
      <c r="BS78" s="343">
        <f>'2M - SGS'!BS78</f>
        <v>8.2512000000000002E-2</v>
      </c>
      <c r="BT78" s="343">
        <f>'2M - SGS'!BT78</f>
        <v>8.5277000000000006E-2</v>
      </c>
      <c r="BU78" s="343">
        <f>'2M - SGS'!BU78</f>
        <v>8.2588999999999996E-2</v>
      </c>
      <c r="BV78" s="343">
        <f>'2M - SGS'!BV78</f>
        <v>8.5237999999999994E-2</v>
      </c>
      <c r="BW78" s="343">
        <f>'2M - SGS'!BW78</f>
        <v>8.5109000000000004E-2</v>
      </c>
      <c r="BX78" s="343">
        <f>'2M - SGS'!BX78</f>
        <v>7.7715000000000006E-2</v>
      </c>
      <c r="BY78" s="343">
        <f>'2M - SGS'!BY78</f>
        <v>8.6136000000000004E-2</v>
      </c>
      <c r="BZ78" s="343">
        <f>'2M - SGS'!BZ78</f>
        <v>7.9796000000000006E-2</v>
      </c>
      <c r="CA78" s="343">
        <f>'2M - SGS'!CA78</f>
        <v>8.5334999999999994E-2</v>
      </c>
      <c r="CB78" s="343">
        <f>'2M - SGS'!CB78</f>
        <v>8.1994999999999998E-2</v>
      </c>
      <c r="CC78" s="343">
        <f>'2M - SGS'!CC78</f>
        <v>8.4098999999999993E-2</v>
      </c>
      <c r="CD78" s="343">
        <f>'2M - SGS'!CD78</f>
        <v>8.4198999999999996E-2</v>
      </c>
      <c r="CE78" s="343">
        <f>'2M - SGS'!CE78</f>
        <v>8.2512000000000002E-2</v>
      </c>
      <c r="CF78" s="343">
        <f>'2M - SGS'!CF78</f>
        <v>8.5277000000000006E-2</v>
      </c>
      <c r="CG78" s="343">
        <f>'2M - SGS'!CG78</f>
        <v>8.2588999999999996E-2</v>
      </c>
      <c r="CH78" s="344">
        <f>'2M - SGS'!CH78</f>
        <v>8.5237999999999994E-2</v>
      </c>
      <c r="CJ78" s="249">
        <f>SUM(C78:N78)</f>
        <v>1.0000000000000002</v>
      </c>
    </row>
    <row r="79" spans="1:88" ht="15.6" x14ac:dyDescent="0.3">
      <c r="A79" s="606"/>
      <c r="B79" s="14" t="str">
        <f t="shared" ref="B79:B90" si="157">B60</f>
        <v>Building Shell</v>
      </c>
      <c r="C79" s="343">
        <f>'2M - SGS'!C79</f>
        <v>0.107824</v>
      </c>
      <c r="D79" s="343">
        <f>'2M - SGS'!D79</f>
        <v>9.1051999999999994E-2</v>
      </c>
      <c r="E79" s="343">
        <f>'2M - SGS'!E79</f>
        <v>7.1135000000000004E-2</v>
      </c>
      <c r="F79" s="343">
        <f>'2M - SGS'!F79</f>
        <v>4.1179E-2</v>
      </c>
      <c r="G79" s="343">
        <f>'2M - SGS'!G79</f>
        <v>4.4423999999999998E-2</v>
      </c>
      <c r="H79" s="343">
        <f>'2M - SGS'!H79</f>
        <v>0.106128</v>
      </c>
      <c r="I79" s="343">
        <f>'2M - SGS'!I79</f>
        <v>0.14288100000000001</v>
      </c>
      <c r="J79" s="343">
        <f>'2M - SGS'!J79</f>
        <v>0.133494</v>
      </c>
      <c r="K79" s="343">
        <f>'2M - SGS'!K79</f>
        <v>5.781E-2</v>
      </c>
      <c r="L79" s="343">
        <f>'2M - SGS'!L79</f>
        <v>3.8018000000000003E-2</v>
      </c>
      <c r="M79" s="343">
        <f>'2M - SGS'!M79</f>
        <v>6.2103999999999999E-2</v>
      </c>
      <c r="N79" s="343">
        <f>'2M - SGS'!N79</f>
        <v>0.10395</v>
      </c>
      <c r="O79" s="343">
        <f>'2M - SGS'!O79</f>
        <v>0.107824</v>
      </c>
      <c r="P79" s="343">
        <f>'2M - SGS'!P79</f>
        <v>9.1051999999999994E-2</v>
      </c>
      <c r="Q79" s="343">
        <f>'2M - SGS'!Q79</f>
        <v>7.1135000000000004E-2</v>
      </c>
      <c r="R79" s="343">
        <f>'2M - SGS'!R79</f>
        <v>4.1179E-2</v>
      </c>
      <c r="S79" s="343">
        <f>'2M - SGS'!S79</f>
        <v>4.4423999999999998E-2</v>
      </c>
      <c r="T79" s="343">
        <f>'2M - SGS'!T79</f>
        <v>0.106128</v>
      </c>
      <c r="U79" s="343">
        <f>'2M - SGS'!U79</f>
        <v>0.14288100000000001</v>
      </c>
      <c r="V79" s="343">
        <f>'2M - SGS'!V79</f>
        <v>0.133494</v>
      </c>
      <c r="W79" s="343">
        <f>'2M - SGS'!W79</f>
        <v>5.781E-2</v>
      </c>
      <c r="X79" s="343">
        <f>'2M - SGS'!X79</f>
        <v>3.8018000000000003E-2</v>
      </c>
      <c r="Y79" s="343">
        <f>'2M - SGS'!Y79</f>
        <v>6.2103999999999999E-2</v>
      </c>
      <c r="Z79" s="343">
        <f>'2M - SGS'!Z79</f>
        <v>0.10395</v>
      </c>
      <c r="AA79" s="343">
        <f>'2M - SGS'!AA79</f>
        <v>0.107824</v>
      </c>
      <c r="AB79" s="343">
        <f>'2M - SGS'!AB79</f>
        <v>9.1051999999999994E-2</v>
      </c>
      <c r="AC79" s="343">
        <f>'2M - SGS'!AC79</f>
        <v>7.1135000000000004E-2</v>
      </c>
      <c r="AD79" s="343">
        <f>'2M - SGS'!AD79</f>
        <v>4.1179E-2</v>
      </c>
      <c r="AE79" s="343">
        <f>'2M - SGS'!AE79</f>
        <v>4.4423999999999998E-2</v>
      </c>
      <c r="AF79" s="343">
        <f>'2M - SGS'!AF79</f>
        <v>0.106128</v>
      </c>
      <c r="AG79" s="343">
        <f>'2M - SGS'!AG79</f>
        <v>0.14288100000000001</v>
      </c>
      <c r="AH79" s="343">
        <f>'2M - SGS'!AH79</f>
        <v>0.133494</v>
      </c>
      <c r="AI79" s="343">
        <f>'2M - SGS'!AI79</f>
        <v>5.781E-2</v>
      </c>
      <c r="AJ79" s="343">
        <f>'2M - SGS'!AJ79</f>
        <v>3.8018000000000003E-2</v>
      </c>
      <c r="AK79" s="343">
        <f>'2M - SGS'!AK79</f>
        <v>6.2103999999999999E-2</v>
      </c>
      <c r="AL79" s="343">
        <f>'2M - SGS'!AL79</f>
        <v>0.10395</v>
      </c>
      <c r="AM79" s="343">
        <f>'2M - SGS'!AM79</f>
        <v>0.107824</v>
      </c>
      <c r="AN79" s="343">
        <f>'2M - SGS'!AN79</f>
        <v>9.1051999999999994E-2</v>
      </c>
      <c r="AO79" s="343">
        <f>'2M - SGS'!AO79</f>
        <v>7.1135000000000004E-2</v>
      </c>
      <c r="AP79" s="343">
        <f>'2M - SGS'!AP79</f>
        <v>4.1179E-2</v>
      </c>
      <c r="AQ79" s="343">
        <f>'2M - SGS'!AQ79</f>
        <v>4.4423999999999998E-2</v>
      </c>
      <c r="AR79" s="343">
        <f>'2M - SGS'!AR79</f>
        <v>0.106128</v>
      </c>
      <c r="AS79" s="343">
        <f>'2M - SGS'!AS79</f>
        <v>0.14288100000000001</v>
      </c>
      <c r="AT79" s="343">
        <f>'2M - SGS'!AT79</f>
        <v>0.133494</v>
      </c>
      <c r="AU79" s="343">
        <f>'2M - SGS'!AU79</f>
        <v>5.781E-2</v>
      </c>
      <c r="AV79" s="343">
        <f>'2M - SGS'!AV79</f>
        <v>3.8018000000000003E-2</v>
      </c>
      <c r="AW79" s="343">
        <f>'2M - SGS'!AW79</f>
        <v>6.2103999999999999E-2</v>
      </c>
      <c r="AX79" s="343">
        <f>'2M - SGS'!AX79</f>
        <v>0.10395</v>
      </c>
      <c r="AY79" s="343">
        <f>'2M - SGS'!AY79</f>
        <v>0.107824</v>
      </c>
      <c r="AZ79" s="343">
        <f>'2M - SGS'!AZ79</f>
        <v>9.1051999999999994E-2</v>
      </c>
      <c r="BA79" s="343">
        <f>'2M - SGS'!BA79</f>
        <v>7.1135000000000004E-2</v>
      </c>
      <c r="BB79" s="343">
        <f>'2M - SGS'!BB79</f>
        <v>4.1179E-2</v>
      </c>
      <c r="BC79" s="343">
        <f>'2M - SGS'!BC79</f>
        <v>4.4423999999999998E-2</v>
      </c>
      <c r="BD79" s="343">
        <f>'2M - SGS'!BD79</f>
        <v>0.106128</v>
      </c>
      <c r="BE79" s="343">
        <f>'2M - SGS'!BE79</f>
        <v>0.14288100000000001</v>
      </c>
      <c r="BF79" s="343">
        <f>'2M - SGS'!BF79</f>
        <v>0.133494</v>
      </c>
      <c r="BG79" s="343">
        <f>'2M - SGS'!BG79</f>
        <v>5.781E-2</v>
      </c>
      <c r="BH79" s="343">
        <f>'2M - SGS'!BH79</f>
        <v>3.8018000000000003E-2</v>
      </c>
      <c r="BI79" s="343">
        <f>'2M - SGS'!BI79</f>
        <v>6.2103999999999999E-2</v>
      </c>
      <c r="BJ79" s="343">
        <f>'2M - SGS'!BJ79</f>
        <v>0.10395</v>
      </c>
      <c r="BK79" s="343">
        <f>'2M - SGS'!BK79</f>
        <v>0.107824</v>
      </c>
      <c r="BL79" s="343">
        <f>'2M - SGS'!BL79</f>
        <v>9.1051999999999994E-2</v>
      </c>
      <c r="BM79" s="343">
        <f>'2M - SGS'!BM79</f>
        <v>7.1135000000000004E-2</v>
      </c>
      <c r="BN79" s="343">
        <f>'2M - SGS'!BN79</f>
        <v>4.1179E-2</v>
      </c>
      <c r="BO79" s="343">
        <f>'2M - SGS'!BO79</f>
        <v>4.4423999999999998E-2</v>
      </c>
      <c r="BP79" s="343">
        <f>'2M - SGS'!BP79</f>
        <v>0.106128</v>
      </c>
      <c r="BQ79" s="343">
        <f>'2M - SGS'!BQ79</f>
        <v>0.14288100000000001</v>
      </c>
      <c r="BR79" s="343">
        <f>'2M - SGS'!BR79</f>
        <v>0.133494</v>
      </c>
      <c r="BS79" s="343">
        <f>'2M - SGS'!BS79</f>
        <v>5.781E-2</v>
      </c>
      <c r="BT79" s="343">
        <f>'2M - SGS'!BT79</f>
        <v>3.8018000000000003E-2</v>
      </c>
      <c r="BU79" s="343">
        <f>'2M - SGS'!BU79</f>
        <v>6.2103999999999999E-2</v>
      </c>
      <c r="BV79" s="343">
        <f>'2M - SGS'!BV79</f>
        <v>0.10395</v>
      </c>
      <c r="BW79" s="343">
        <f>'2M - SGS'!BW79</f>
        <v>0.107824</v>
      </c>
      <c r="BX79" s="343">
        <f>'2M - SGS'!BX79</f>
        <v>9.1051999999999994E-2</v>
      </c>
      <c r="BY79" s="343">
        <f>'2M - SGS'!BY79</f>
        <v>7.1135000000000004E-2</v>
      </c>
      <c r="BZ79" s="343">
        <f>'2M - SGS'!BZ79</f>
        <v>4.1179E-2</v>
      </c>
      <c r="CA79" s="343">
        <f>'2M - SGS'!CA79</f>
        <v>4.4423999999999998E-2</v>
      </c>
      <c r="CB79" s="343">
        <f>'2M - SGS'!CB79</f>
        <v>0.106128</v>
      </c>
      <c r="CC79" s="343">
        <f>'2M - SGS'!CC79</f>
        <v>0.14288100000000001</v>
      </c>
      <c r="CD79" s="343">
        <f>'2M - SGS'!CD79</f>
        <v>0.133494</v>
      </c>
      <c r="CE79" s="343">
        <f>'2M - SGS'!CE79</f>
        <v>5.781E-2</v>
      </c>
      <c r="CF79" s="343">
        <f>'2M - SGS'!CF79</f>
        <v>3.8018000000000003E-2</v>
      </c>
      <c r="CG79" s="343">
        <f>'2M - SGS'!CG79</f>
        <v>6.2103999999999999E-2</v>
      </c>
      <c r="CH79" s="344">
        <f>'2M - SGS'!CH79</f>
        <v>0.10395</v>
      </c>
      <c r="CJ79" s="249">
        <f t="shared" ref="CJ79:CJ90" si="158">SUM(C79:N79)</f>
        <v>0.99999900000000008</v>
      </c>
    </row>
    <row r="80" spans="1:88" ht="15.6" x14ac:dyDescent="0.3">
      <c r="A80" s="606"/>
      <c r="B80" s="14" t="str">
        <f t="shared" si="157"/>
        <v>Cooking</v>
      </c>
      <c r="C80" s="343">
        <f>'2M - SGS'!C80</f>
        <v>8.6096000000000006E-2</v>
      </c>
      <c r="D80" s="343">
        <f>'2M - SGS'!D80</f>
        <v>7.8608999999999998E-2</v>
      </c>
      <c r="E80" s="343">
        <f>'2M - SGS'!E80</f>
        <v>8.1547999999999995E-2</v>
      </c>
      <c r="F80" s="343">
        <f>'2M - SGS'!F80</f>
        <v>7.2947999999999999E-2</v>
      </c>
      <c r="G80" s="343">
        <f>'2M - SGS'!G80</f>
        <v>8.6277000000000006E-2</v>
      </c>
      <c r="H80" s="343">
        <f>'2M - SGS'!H80</f>
        <v>8.3294000000000007E-2</v>
      </c>
      <c r="I80" s="343">
        <f>'2M - SGS'!I80</f>
        <v>8.5859000000000005E-2</v>
      </c>
      <c r="J80" s="343">
        <f>'2M - SGS'!J80</f>
        <v>8.5885000000000003E-2</v>
      </c>
      <c r="K80" s="343">
        <f>'2M - SGS'!K80</f>
        <v>8.3474999999999994E-2</v>
      </c>
      <c r="L80" s="343">
        <f>'2M - SGS'!L80</f>
        <v>8.6262000000000005E-2</v>
      </c>
      <c r="M80" s="343">
        <f>'2M - SGS'!M80</f>
        <v>8.3496000000000001E-2</v>
      </c>
      <c r="N80" s="343">
        <f>'2M - SGS'!N80</f>
        <v>8.6250999999999994E-2</v>
      </c>
      <c r="O80" s="343">
        <f>'2M - SGS'!O80</f>
        <v>8.6096000000000006E-2</v>
      </c>
      <c r="P80" s="343">
        <f>'2M - SGS'!P80</f>
        <v>7.8608999999999998E-2</v>
      </c>
      <c r="Q80" s="343">
        <f>'2M - SGS'!Q80</f>
        <v>8.1547999999999995E-2</v>
      </c>
      <c r="R80" s="343">
        <f>'2M - SGS'!R80</f>
        <v>7.2947999999999999E-2</v>
      </c>
      <c r="S80" s="343">
        <f>'2M - SGS'!S80</f>
        <v>8.6277000000000006E-2</v>
      </c>
      <c r="T80" s="343">
        <f>'2M - SGS'!T80</f>
        <v>8.3294000000000007E-2</v>
      </c>
      <c r="U80" s="343">
        <f>'2M - SGS'!U80</f>
        <v>8.5859000000000005E-2</v>
      </c>
      <c r="V80" s="343">
        <f>'2M - SGS'!V80</f>
        <v>8.5885000000000003E-2</v>
      </c>
      <c r="W80" s="343">
        <f>'2M - SGS'!W80</f>
        <v>8.3474999999999994E-2</v>
      </c>
      <c r="X80" s="343">
        <f>'2M - SGS'!X80</f>
        <v>8.6262000000000005E-2</v>
      </c>
      <c r="Y80" s="343">
        <f>'2M - SGS'!Y80</f>
        <v>8.3496000000000001E-2</v>
      </c>
      <c r="Z80" s="343">
        <f>'2M - SGS'!Z80</f>
        <v>8.6250999999999994E-2</v>
      </c>
      <c r="AA80" s="343">
        <f>'2M - SGS'!AA80</f>
        <v>8.6096000000000006E-2</v>
      </c>
      <c r="AB80" s="343">
        <f>'2M - SGS'!AB80</f>
        <v>7.8608999999999998E-2</v>
      </c>
      <c r="AC80" s="343">
        <f>'2M - SGS'!AC80</f>
        <v>8.1547999999999995E-2</v>
      </c>
      <c r="AD80" s="343">
        <f>'2M - SGS'!AD80</f>
        <v>7.2947999999999999E-2</v>
      </c>
      <c r="AE80" s="343">
        <f>'2M - SGS'!AE80</f>
        <v>8.6277000000000006E-2</v>
      </c>
      <c r="AF80" s="343">
        <f>'2M - SGS'!AF80</f>
        <v>8.3294000000000007E-2</v>
      </c>
      <c r="AG80" s="343">
        <f>'2M - SGS'!AG80</f>
        <v>8.5859000000000005E-2</v>
      </c>
      <c r="AH80" s="343">
        <f>'2M - SGS'!AH80</f>
        <v>8.5885000000000003E-2</v>
      </c>
      <c r="AI80" s="343">
        <f>'2M - SGS'!AI80</f>
        <v>8.3474999999999994E-2</v>
      </c>
      <c r="AJ80" s="343">
        <f>'2M - SGS'!AJ80</f>
        <v>8.6262000000000005E-2</v>
      </c>
      <c r="AK80" s="343">
        <f>'2M - SGS'!AK80</f>
        <v>8.3496000000000001E-2</v>
      </c>
      <c r="AL80" s="343">
        <f>'2M - SGS'!AL80</f>
        <v>8.6250999999999994E-2</v>
      </c>
      <c r="AM80" s="343">
        <f>'2M - SGS'!AM80</f>
        <v>8.6096000000000006E-2</v>
      </c>
      <c r="AN80" s="343">
        <f>'2M - SGS'!AN80</f>
        <v>7.8608999999999998E-2</v>
      </c>
      <c r="AO80" s="343">
        <f>'2M - SGS'!AO80</f>
        <v>8.1547999999999995E-2</v>
      </c>
      <c r="AP80" s="343">
        <f>'2M - SGS'!AP80</f>
        <v>7.2947999999999999E-2</v>
      </c>
      <c r="AQ80" s="343">
        <f>'2M - SGS'!AQ80</f>
        <v>8.6277000000000006E-2</v>
      </c>
      <c r="AR80" s="343">
        <f>'2M - SGS'!AR80</f>
        <v>8.3294000000000007E-2</v>
      </c>
      <c r="AS80" s="343">
        <f>'2M - SGS'!AS80</f>
        <v>8.5859000000000005E-2</v>
      </c>
      <c r="AT80" s="343">
        <f>'2M - SGS'!AT80</f>
        <v>8.5885000000000003E-2</v>
      </c>
      <c r="AU80" s="343">
        <f>'2M - SGS'!AU80</f>
        <v>8.3474999999999994E-2</v>
      </c>
      <c r="AV80" s="343">
        <f>'2M - SGS'!AV80</f>
        <v>8.6262000000000005E-2</v>
      </c>
      <c r="AW80" s="343">
        <f>'2M - SGS'!AW80</f>
        <v>8.3496000000000001E-2</v>
      </c>
      <c r="AX80" s="343">
        <f>'2M - SGS'!AX80</f>
        <v>8.6250999999999994E-2</v>
      </c>
      <c r="AY80" s="343">
        <f>'2M - SGS'!AY80</f>
        <v>8.6096000000000006E-2</v>
      </c>
      <c r="AZ80" s="343">
        <f>'2M - SGS'!AZ80</f>
        <v>7.8608999999999998E-2</v>
      </c>
      <c r="BA80" s="343">
        <f>'2M - SGS'!BA80</f>
        <v>8.1547999999999995E-2</v>
      </c>
      <c r="BB80" s="343">
        <f>'2M - SGS'!BB80</f>
        <v>7.2947999999999999E-2</v>
      </c>
      <c r="BC80" s="343">
        <f>'2M - SGS'!BC80</f>
        <v>8.6277000000000006E-2</v>
      </c>
      <c r="BD80" s="343">
        <f>'2M - SGS'!BD80</f>
        <v>8.3294000000000007E-2</v>
      </c>
      <c r="BE80" s="343">
        <f>'2M - SGS'!BE80</f>
        <v>8.5859000000000005E-2</v>
      </c>
      <c r="BF80" s="343">
        <f>'2M - SGS'!BF80</f>
        <v>8.5885000000000003E-2</v>
      </c>
      <c r="BG80" s="343">
        <f>'2M - SGS'!BG80</f>
        <v>8.3474999999999994E-2</v>
      </c>
      <c r="BH80" s="343">
        <f>'2M - SGS'!BH80</f>
        <v>8.6262000000000005E-2</v>
      </c>
      <c r="BI80" s="343">
        <f>'2M - SGS'!BI80</f>
        <v>8.3496000000000001E-2</v>
      </c>
      <c r="BJ80" s="343">
        <f>'2M - SGS'!BJ80</f>
        <v>8.6250999999999994E-2</v>
      </c>
      <c r="BK80" s="343">
        <f>'2M - SGS'!BK80</f>
        <v>8.6096000000000006E-2</v>
      </c>
      <c r="BL80" s="343">
        <f>'2M - SGS'!BL80</f>
        <v>7.8608999999999998E-2</v>
      </c>
      <c r="BM80" s="343">
        <f>'2M - SGS'!BM80</f>
        <v>8.1547999999999995E-2</v>
      </c>
      <c r="BN80" s="343">
        <f>'2M - SGS'!BN80</f>
        <v>7.2947999999999999E-2</v>
      </c>
      <c r="BO80" s="343">
        <f>'2M - SGS'!BO80</f>
        <v>8.6277000000000006E-2</v>
      </c>
      <c r="BP80" s="343">
        <f>'2M - SGS'!BP80</f>
        <v>8.3294000000000007E-2</v>
      </c>
      <c r="BQ80" s="343">
        <f>'2M - SGS'!BQ80</f>
        <v>8.5859000000000005E-2</v>
      </c>
      <c r="BR80" s="343">
        <f>'2M - SGS'!BR80</f>
        <v>8.5885000000000003E-2</v>
      </c>
      <c r="BS80" s="343">
        <f>'2M - SGS'!BS80</f>
        <v>8.3474999999999994E-2</v>
      </c>
      <c r="BT80" s="343">
        <f>'2M - SGS'!BT80</f>
        <v>8.6262000000000005E-2</v>
      </c>
      <c r="BU80" s="343">
        <f>'2M - SGS'!BU80</f>
        <v>8.3496000000000001E-2</v>
      </c>
      <c r="BV80" s="343">
        <f>'2M - SGS'!BV80</f>
        <v>8.6250999999999994E-2</v>
      </c>
      <c r="BW80" s="343">
        <f>'2M - SGS'!BW80</f>
        <v>8.6096000000000006E-2</v>
      </c>
      <c r="BX80" s="343">
        <f>'2M - SGS'!BX80</f>
        <v>7.8608999999999998E-2</v>
      </c>
      <c r="BY80" s="343">
        <f>'2M - SGS'!BY80</f>
        <v>8.1547999999999995E-2</v>
      </c>
      <c r="BZ80" s="343">
        <f>'2M - SGS'!BZ80</f>
        <v>7.2947999999999999E-2</v>
      </c>
      <c r="CA80" s="343">
        <f>'2M - SGS'!CA80</f>
        <v>8.6277000000000006E-2</v>
      </c>
      <c r="CB80" s="343">
        <f>'2M - SGS'!CB80</f>
        <v>8.3294000000000007E-2</v>
      </c>
      <c r="CC80" s="343">
        <f>'2M - SGS'!CC80</f>
        <v>8.5859000000000005E-2</v>
      </c>
      <c r="CD80" s="343">
        <f>'2M - SGS'!CD80</f>
        <v>8.5885000000000003E-2</v>
      </c>
      <c r="CE80" s="343">
        <f>'2M - SGS'!CE80</f>
        <v>8.3474999999999994E-2</v>
      </c>
      <c r="CF80" s="343">
        <f>'2M - SGS'!CF80</f>
        <v>8.6262000000000005E-2</v>
      </c>
      <c r="CG80" s="343">
        <f>'2M - SGS'!CG80</f>
        <v>8.3496000000000001E-2</v>
      </c>
      <c r="CH80" s="344">
        <f>'2M - SGS'!CH80</f>
        <v>8.6250999999999994E-2</v>
      </c>
      <c r="CJ80" s="249">
        <f t="shared" si="158"/>
        <v>0.99999999999999989</v>
      </c>
    </row>
    <row r="81" spans="1:88" ht="15.6" x14ac:dyDescent="0.3">
      <c r="A81" s="606"/>
      <c r="B81" s="14" t="str">
        <f t="shared" si="157"/>
        <v>Cooling</v>
      </c>
      <c r="C81" s="343">
        <f>'2M - SGS'!C81</f>
        <v>6.0000000000000002E-6</v>
      </c>
      <c r="D81" s="343">
        <f>'2M - SGS'!D81</f>
        <v>2.4699999999999999E-4</v>
      </c>
      <c r="E81" s="343">
        <f>'2M - SGS'!E81</f>
        <v>7.2360000000000002E-3</v>
      </c>
      <c r="F81" s="343">
        <f>'2M - SGS'!F81</f>
        <v>2.1690999999999998E-2</v>
      </c>
      <c r="G81" s="343">
        <f>'2M - SGS'!G81</f>
        <v>6.2979999999999994E-2</v>
      </c>
      <c r="H81" s="343">
        <f>'2M - SGS'!H81</f>
        <v>0.21317</v>
      </c>
      <c r="I81" s="343">
        <f>'2M - SGS'!I81</f>
        <v>0.29002899999999998</v>
      </c>
      <c r="J81" s="343">
        <f>'2M - SGS'!J81</f>
        <v>0.270206</v>
      </c>
      <c r="K81" s="343">
        <f>'2M - SGS'!K81</f>
        <v>0.108695</v>
      </c>
      <c r="L81" s="343">
        <f>'2M - SGS'!L81</f>
        <v>1.9643000000000001E-2</v>
      </c>
      <c r="M81" s="343">
        <f>'2M - SGS'!M81</f>
        <v>6.0299999999999998E-3</v>
      </c>
      <c r="N81" s="343">
        <f>'2M - SGS'!N81</f>
        <v>6.3999999999999997E-5</v>
      </c>
      <c r="O81" s="343">
        <f>'2M - SGS'!O81</f>
        <v>6.0000000000000002E-6</v>
      </c>
      <c r="P81" s="343">
        <f>'2M - SGS'!P81</f>
        <v>2.4699999999999999E-4</v>
      </c>
      <c r="Q81" s="343">
        <f>'2M - SGS'!Q81</f>
        <v>7.2360000000000002E-3</v>
      </c>
      <c r="R81" s="343">
        <f>'2M - SGS'!R81</f>
        <v>2.1690999999999998E-2</v>
      </c>
      <c r="S81" s="343">
        <f>'2M - SGS'!S81</f>
        <v>6.2979999999999994E-2</v>
      </c>
      <c r="T81" s="343">
        <f>'2M - SGS'!T81</f>
        <v>0.21317</v>
      </c>
      <c r="U81" s="343">
        <f>'2M - SGS'!U81</f>
        <v>0.29002899999999998</v>
      </c>
      <c r="V81" s="343">
        <f>'2M - SGS'!V81</f>
        <v>0.270206</v>
      </c>
      <c r="W81" s="343">
        <f>'2M - SGS'!W81</f>
        <v>0.108695</v>
      </c>
      <c r="X81" s="343">
        <f>'2M - SGS'!X81</f>
        <v>1.9643000000000001E-2</v>
      </c>
      <c r="Y81" s="343">
        <f>'2M - SGS'!Y81</f>
        <v>6.0299999999999998E-3</v>
      </c>
      <c r="Z81" s="343">
        <f>'2M - SGS'!Z81</f>
        <v>6.3999999999999997E-5</v>
      </c>
      <c r="AA81" s="343">
        <f>'2M - SGS'!AA81</f>
        <v>6.0000000000000002E-6</v>
      </c>
      <c r="AB81" s="343">
        <f>'2M - SGS'!AB81</f>
        <v>2.4699999999999999E-4</v>
      </c>
      <c r="AC81" s="343">
        <f>'2M - SGS'!AC81</f>
        <v>7.2360000000000002E-3</v>
      </c>
      <c r="AD81" s="343">
        <f>'2M - SGS'!AD81</f>
        <v>2.1690999999999998E-2</v>
      </c>
      <c r="AE81" s="343">
        <f>'2M - SGS'!AE81</f>
        <v>6.2979999999999994E-2</v>
      </c>
      <c r="AF81" s="343">
        <f>'2M - SGS'!AF81</f>
        <v>0.21317</v>
      </c>
      <c r="AG81" s="343">
        <f>'2M - SGS'!AG81</f>
        <v>0.29002899999999998</v>
      </c>
      <c r="AH81" s="343">
        <f>'2M - SGS'!AH81</f>
        <v>0.270206</v>
      </c>
      <c r="AI81" s="343">
        <f>'2M - SGS'!AI81</f>
        <v>0.108695</v>
      </c>
      <c r="AJ81" s="343">
        <f>'2M - SGS'!AJ81</f>
        <v>1.9643000000000001E-2</v>
      </c>
      <c r="AK81" s="343">
        <f>'2M - SGS'!AK81</f>
        <v>6.0299999999999998E-3</v>
      </c>
      <c r="AL81" s="343">
        <f>'2M - SGS'!AL81</f>
        <v>6.3999999999999997E-5</v>
      </c>
      <c r="AM81" s="343">
        <f>'2M - SGS'!AM81</f>
        <v>6.0000000000000002E-6</v>
      </c>
      <c r="AN81" s="343">
        <f>'2M - SGS'!AN81</f>
        <v>2.4699999999999999E-4</v>
      </c>
      <c r="AO81" s="343">
        <f>'2M - SGS'!AO81</f>
        <v>7.2360000000000002E-3</v>
      </c>
      <c r="AP81" s="343">
        <f>'2M - SGS'!AP81</f>
        <v>2.1690999999999998E-2</v>
      </c>
      <c r="AQ81" s="343">
        <f>'2M - SGS'!AQ81</f>
        <v>6.2979999999999994E-2</v>
      </c>
      <c r="AR81" s="343">
        <f>'2M - SGS'!AR81</f>
        <v>0.21317</v>
      </c>
      <c r="AS81" s="343">
        <f>'2M - SGS'!AS81</f>
        <v>0.29002899999999998</v>
      </c>
      <c r="AT81" s="343">
        <f>'2M - SGS'!AT81</f>
        <v>0.270206</v>
      </c>
      <c r="AU81" s="343">
        <f>'2M - SGS'!AU81</f>
        <v>0.108695</v>
      </c>
      <c r="AV81" s="343">
        <f>'2M - SGS'!AV81</f>
        <v>1.9643000000000001E-2</v>
      </c>
      <c r="AW81" s="343">
        <f>'2M - SGS'!AW81</f>
        <v>6.0299999999999998E-3</v>
      </c>
      <c r="AX81" s="343">
        <f>'2M - SGS'!AX81</f>
        <v>6.3999999999999997E-5</v>
      </c>
      <c r="AY81" s="343">
        <f>'2M - SGS'!AY81</f>
        <v>6.0000000000000002E-6</v>
      </c>
      <c r="AZ81" s="343">
        <f>'2M - SGS'!AZ81</f>
        <v>2.4699999999999999E-4</v>
      </c>
      <c r="BA81" s="343">
        <f>'2M - SGS'!BA81</f>
        <v>7.2360000000000002E-3</v>
      </c>
      <c r="BB81" s="343">
        <f>'2M - SGS'!BB81</f>
        <v>2.1690999999999998E-2</v>
      </c>
      <c r="BC81" s="343">
        <f>'2M - SGS'!BC81</f>
        <v>6.2979999999999994E-2</v>
      </c>
      <c r="BD81" s="343">
        <f>'2M - SGS'!BD81</f>
        <v>0.21317</v>
      </c>
      <c r="BE81" s="343">
        <f>'2M - SGS'!BE81</f>
        <v>0.29002899999999998</v>
      </c>
      <c r="BF81" s="343">
        <f>'2M - SGS'!BF81</f>
        <v>0.270206</v>
      </c>
      <c r="BG81" s="343">
        <f>'2M - SGS'!BG81</f>
        <v>0.108695</v>
      </c>
      <c r="BH81" s="343">
        <f>'2M - SGS'!BH81</f>
        <v>1.9643000000000001E-2</v>
      </c>
      <c r="BI81" s="343">
        <f>'2M - SGS'!BI81</f>
        <v>6.0299999999999998E-3</v>
      </c>
      <c r="BJ81" s="343">
        <f>'2M - SGS'!BJ81</f>
        <v>6.3999999999999997E-5</v>
      </c>
      <c r="BK81" s="343">
        <f>'2M - SGS'!BK81</f>
        <v>6.0000000000000002E-6</v>
      </c>
      <c r="BL81" s="343">
        <f>'2M - SGS'!BL81</f>
        <v>2.4699999999999999E-4</v>
      </c>
      <c r="BM81" s="343">
        <f>'2M - SGS'!BM81</f>
        <v>7.2360000000000002E-3</v>
      </c>
      <c r="BN81" s="343">
        <f>'2M - SGS'!BN81</f>
        <v>2.1690999999999998E-2</v>
      </c>
      <c r="BO81" s="343">
        <f>'2M - SGS'!BO81</f>
        <v>6.2979999999999994E-2</v>
      </c>
      <c r="BP81" s="343">
        <f>'2M - SGS'!BP81</f>
        <v>0.21317</v>
      </c>
      <c r="BQ81" s="343">
        <f>'2M - SGS'!BQ81</f>
        <v>0.29002899999999998</v>
      </c>
      <c r="BR81" s="343">
        <f>'2M - SGS'!BR81</f>
        <v>0.270206</v>
      </c>
      <c r="BS81" s="343">
        <f>'2M - SGS'!BS81</f>
        <v>0.108695</v>
      </c>
      <c r="BT81" s="343">
        <f>'2M - SGS'!BT81</f>
        <v>1.9643000000000001E-2</v>
      </c>
      <c r="BU81" s="343">
        <f>'2M - SGS'!BU81</f>
        <v>6.0299999999999998E-3</v>
      </c>
      <c r="BV81" s="343">
        <f>'2M - SGS'!BV81</f>
        <v>6.3999999999999997E-5</v>
      </c>
      <c r="BW81" s="343">
        <f>'2M - SGS'!BW81</f>
        <v>6.0000000000000002E-6</v>
      </c>
      <c r="BX81" s="343">
        <f>'2M - SGS'!BX81</f>
        <v>2.4699999999999999E-4</v>
      </c>
      <c r="BY81" s="343">
        <f>'2M - SGS'!BY81</f>
        <v>7.2360000000000002E-3</v>
      </c>
      <c r="BZ81" s="343">
        <f>'2M - SGS'!BZ81</f>
        <v>2.1690999999999998E-2</v>
      </c>
      <c r="CA81" s="343">
        <f>'2M - SGS'!CA81</f>
        <v>6.2979999999999994E-2</v>
      </c>
      <c r="CB81" s="343">
        <f>'2M - SGS'!CB81</f>
        <v>0.21317</v>
      </c>
      <c r="CC81" s="343">
        <f>'2M - SGS'!CC81</f>
        <v>0.29002899999999998</v>
      </c>
      <c r="CD81" s="343">
        <f>'2M - SGS'!CD81</f>
        <v>0.270206</v>
      </c>
      <c r="CE81" s="343">
        <f>'2M - SGS'!CE81</f>
        <v>0.108695</v>
      </c>
      <c r="CF81" s="343">
        <f>'2M - SGS'!CF81</f>
        <v>1.9643000000000001E-2</v>
      </c>
      <c r="CG81" s="343">
        <f>'2M - SGS'!CG81</f>
        <v>6.0299999999999998E-3</v>
      </c>
      <c r="CH81" s="344">
        <f>'2M - SGS'!CH81</f>
        <v>6.3999999999999997E-5</v>
      </c>
      <c r="CJ81" s="249">
        <f t="shared" si="158"/>
        <v>0.9999969999999998</v>
      </c>
    </row>
    <row r="82" spans="1:88" ht="15.6" x14ac:dyDescent="0.3">
      <c r="A82" s="606"/>
      <c r="B82" s="14" t="str">
        <f t="shared" si="157"/>
        <v>Ext Lighting</v>
      </c>
      <c r="C82" s="343">
        <f>'2M - SGS'!C82</f>
        <v>0.106265</v>
      </c>
      <c r="D82" s="343">
        <f>'2M - SGS'!D82</f>
        <v>8.2161999999999999E-2</v>
      </c>
      <c r="E82" s="343">
        <f>'2M - SGS'!E82</f>
        <v>7.0887000000000006E-2</v>
      </c>
      <c r="F82" s="343">
        <f>'2M - SGS'!F82</f>
        <v>6.8145999999999998E-2</v>
      </c>
      <c r="G82" s="343">
        <f>'2M - SGS'!G82</f>
        <v>8.1852999999999995E-2</v>
      </c>
      <c r="H82" s="343">
        <f>'2M - SGS'!H82</f>
        <v>6.7163E-2</v>
      </c>
      <c r="I82" s="343">
        <f>'2M - SGS'!I82</f>
        <v>8.6751999999999996E-2</v>
      </c>
      <c r="J82" s="343">
        <f>'2M - SGS'!J82</f>
        <v>6.9401000000000004E-2</v>
      </c>
      <c r="K82" s="343">
        <f>'2M - SGS'!K82</f>
        <v>8.2907999999999996E-2</v>
      </c>
      <c r="L82" s="343">
        <f>'2M - SGS'!L82</f>
        <v>0.100507</v>
      </c>
      <c r="M82" s="343">
        <f>'2M - SGS'!M82</f>
        <v>8.7251999999999996E-2</v>
      </c>
      <c r="N82" s="343">
        <f>'2M - SGS'!N82</f>
        <v>9.6703999999999998E-2</v>
      </c>
      <c r="O82" s="343">
        <f>'2M - SGS'!O82</f>
        <v>0.106265</v>
      </c>
      <c r="P82" s="343">
        <f>'2M - SGS'!P82</f>
        <v>8.2161999999999999E-2</v>
      </c>
      <c r="Q82" s="343">
        <f>'2M - SGS'!Q82</f>
        <v>7.0887000000000006E-2</v>
      </c>
      <c r="R82" s="343">
        <f>'2M - SGS'!R82</f>
        <v>6.8145999999999998E-2</v>
      </c>
      <c r="S82" s="343">
        <f>'2M - SGS'!S82</f>
        <v>8.1852999999999995E-2</v>
      </c>
      <c r="T82" s="343">
        <f>'2M - SGS'!T82</f>
        <v>6.7163E-2</v>
      </c>
      <c r="U82" s="343">
        <f>'2M - SGS'!U82</f>
        <v>8.6751999999999996E-2</v>
      </c>
      <c r="V82" s="343">
        <f>'2M - SGS'!V82</f>
        <v>6.9401000000000004E-2</v>
      </c>
      <c r="W82" s="343">
        <f>'2M - SGS'!W82</f>
        <v>8.2907999999999996E-2</v>
      </c>
      <c r="X82" s="343">
        <f>'2M - SGS'!X82</f>
        <v>0.100507</v>
      </c>
      <c r="Y82" s="343">
        <f>'2M - SGS'!Y82</f>
        <v>8.7251999999999996E-2</v>
      </c>
      <c r="Z82" s="343">
        <f>'2M - SGS'!Z82</f>
        <v>9.6703999999999998E-2</v>
      </c>
      <c r="AA82" s="343">
        <f>'2M - SGS'!AA82</f>
        <v>0.106265</v>
      </c>
      <c r="AB82" s="343">
        <f>'2M - SGS'!AB82</f>
        <v>8.2161999999999999E-2</v>
      </c>
      <c r="AC82" s="343">
        <f>'2M - SGS'!AC82</f>
        <v>7.0887000000000006E-2</v>
      </c>
      <c r="AD82" s="343">
        <f>'2M - SGS'!AD82</f>
        <v>6.8145999999999998E-2</v>
      </c>
      <c r="AE82" s="343">
        <f>'2M - SGS'!AE82</f>
        <v>8.1852999999999995E-2</v>
      </c>
      <c r="AF82" s="343">
        <f>'2M - SGS'!AF82</f>
        <v>6.7163E-2</v>
      </c>
      <c r="AG82" s="343">
        <f>'2M - SGS'!AG82</f>
        <v>8.6751999999999996E-2</v>
      </c>
      <c r="AH82" s="343">
        <f>'2M - SGS'!AH82</f>
        <v>6.9401000000000004E-2</v>
      </c>
      <c r="AI82" s="343">
        <f>'2M - SGS'!AI82</f>
        <v>8.2907999999999996E-2</v>
      </c>
      <c r="AJ82" s="343">
        <f>'2M - SGS'!AJ82</f>
        <v>0.100507</v>
      </c>
      <c r="AK82" s="343">
        <f>'2M - SGS'!AK82</f>
        <v>8.7251999999999996E-2</v>
      </c>
      <c r="AL82" s="343">
        <f>'2M - SGS'!AL82</f>
        <v>9.6703999999999998E-2</v>
      </c>
      <c r="AM82" s="343">
        <f>'2M - SGS'!AM82</f>
        <v>0.106265</v>
      </c>
      <c r="AN82" s="343">
        <f>'2M - SGS'!AN82</f>
        <v>8.2161999999999999E-2</v>
      </c>
      <c r="AO82" s="343">
        <f>'2M - SGS'!AO82</f>
        <v>7.0887000000000006E-2</v>
      </c>
      <c r="AP82" s="343">
        <f>'2M - SGS'!AP82</f>
        <v>6.8145999999999998E-2</v>
      </c>
      <c r="AQ82" s="343">
        <f>'2M - SGS'!AQ82</f>
        <v>8.1852999999999995E-2</v>
      </c>
      <c r="AR82" s="343">
        <f>'2M - SGS'!AR82</f>
        <v>6.7163E-2</v>
      </c>
      <c r="AS82" s="343">
        <f>'2M - SGS'!AS82</f>
        <v>8.6751999999999996E-2</v>
      </c>
      <c r="AT82" s="343">
        <f>'2M - SGS'!AT82</f>
        <v>6.9401000000000004E-2</v>
      </c>
      <c r="AU82" s="343">
        <f>'2M - SGS'!AU82</f>
        <v>8.2907999999999996E-2</v>
      </c>
      <c r="AV82" s="343">
        <f>'2M - SGS'!AV82</f>
        <v>0.100507</v>
      </c>
      <c r="AW82" s="343">
        <f>'2M - SGS'!AW82</f>
        <v>8.7251999999999996E-2</v>
      </c>
      <c r="AX82" s="343">
        <f>'2M - SGS'!AX82</f>
        <v>9.6703999999999998E-2</v>
      </c>
      <c r="AY82" s="343">
        <f>'2M - SGS'!AY82</f>
        <v>0.106265</v>
      </c>
      <c r="AZ82" s="343">
        <f>'2M - SGS'!AZ82</f>
        <v>8.2161999999999999E-2</v>
      </c>
      <c r="BA82" s="343">
        <f>'2M - SGS'!BA82</f>
        <v>7.0887000000000006E-2</v>
      </c>
      <c r="BB82" s="343">
        <f>'2M - SGS'!BB82</f>
        <v>6.8145999999999998E-2</v>
      </c>
      <c r="BC82" s="343">
        <f>'2M - SGS'!BC82</f>
        <v>8.1852999999999995E-2</v>
      </c>
      <c r="BD82" s="343">
        <f>'2M - SGS'!BD82</f>
        <v>6.7163E-2</v>
      </c>
      <c r="BE82" s="343">
        <f>'2M - SGS'!BE82</f>
        <v>8.6751999999999996E-2</v>
      </c>
      <c r="BF82" s="343">
        <f>'2M - SGS'!BF82</f>
        <v>6.9401000000000004E-2</v>
      </c>
      <c r="BG82" s="343">
        <f>'2M - SGS'!BG82</f>
        <v>8.2907999999999996E-2</v>
      </c>
      <c r="BH82" s="343">
        <f>'2M - SGS'!BH82</f>
        <v>0.100507</v>
      </c>
      <c r="BI82" s="343">
        <f>'2M - SGS'!BI82</f>
        <v>8.7251999999999996E-2</v>
      </c>
      <c r="BJ82" s="343">
        <f>'2M - SGS'!BJ82</f>
        <v>9.6703999999999998E-2</v>
      </c>
      <c r="BK82" s="343">
        <f>'2M - SGS'!BK82</f>
        <v>0.106265</v>
      </c>
      <c r="BL82" s="343">
        <f>'2M - SGS'!BL82</f>
        <v>8.2161999999999999E-2</v>
      </c>
      <c r="BM82" s="343">
        <f>'2M - SGS'!BM82</f>
        <v>7.0887000000000006E-2</v>
      </c>
      <c r="BN82" s="343">
        <f>'2M - SGS'!BN82</f>
        <v>6.8145999999999998E-2</v>
      </c>
      <c r="BO82" s="343">
        <f>'2M - SGS'!BO82</f>
        <v>8.1852999999999995E-2</v>
      </c>
      <c r="BP82" s="343">
        <f>'2M - SGS'!BP82</f>
        <v>6.7163E-2</v>
      </c>
      <c r="BQ82" s="343">
        <f>'2M - SGS'!BQ82</f>
        <v>8.6751999999999996E-2</v>
      </c>
      <c r="BR82" s="343">
        <f>'2M - SGS'!BR82</f>
        <v>6.9401000000000004E-2</v>
      </c>
      <c r="BS82" s="343">
        <f>'2M - SGS'!BS82</f>
        <v>8.2907999999999996E-2</v>
      </c>
      <c r="BT82" s="343">
        <f>'2M - SGS'!BT82</f>
        <v>0.100507</v>
      </c>
      <c r="BU82" s="343">
        <f>'2M - SGS'!BU82</f>
        <v>8.7251999999999996E-2</v>
      </c>
      <c r="BV82" s="343">
        <f>'2M - SGS'!BV82</f>
        <v>9.6703999999999998E-2</v>
      </c>
      <c r="BW82" s="343">
        <f>'2M - SGS'!BW82</f>
        <v>0.106265</v>
      </c>
      <c r="BX82" s="343">
        <f>'2M - SGS'!BX82</f>
        <v>8.2161999999999999E-2</v>
      </c>
      <c r="BY82" s="343">
        <f>'2M - SGS'!BY82</f>
        <v>7.0887000000000006E-2</v>
      </c>
      <c r="BZ82" s="343">
        <f>'2M - SGS'!BZ82</f>
        <v>6.8145999999999998E-2</v>
      </c>
      <c r="CA82" s="343">
        <f>'2M - SGS'!CA82</f>
        <v>8.1852999999999995E-2</v>
      </c>
      <c r="CB82" s="343">
        <f>'2M - SGS'!CB82</f>
        <v>6.7163E-2</v>
      </c>
      <c r="CC82" s="343">
        <f>'2M - SGS'!CC82</f>
        <v>8.6751999999999996E-2</v>
      </c>
      <c r="CD82" s="343">
        <f>'2M - SGS'!CD82</f>
        <v>6.9401000000000004E-2</v>
      </c>
      <c r="CE82" s="343">
        <f>'2M - SGS'!CE82</f>
        <v>8.2907999999999996E-2</v>
      </c>
      <c r="CF82" s="343">
        <f>'2M - SGS'!CF82</f>
        <v>0.100507</v>
      </c>
      <c r="CG82" s="343">
        <f>'2M - SGS'!CG82</f>
        <v>8.7251999999999996E-2</v>
      </c>
      <c r="CH82" s="344">
        <f>'2M - SGS'!CH82</f>
        <v>9.6703999999999998E-2</v>
      </c>
      <c r="CJ82" s="249">
        <f t="shared" si="158"/>
        <v>1</v>
      </c>
    </row>
    <row r="83" spans="1:88" ht="15.6" x14ac:dyDescent="0.3">
      <c r="A83" s="606"/>
      <c r="B83" s="14" t="str">
        <f t="shared" si="157"/>
        <v>Heating</v>
      </c>
      <c r="C83" s="343">
        <f>'2M - SGS'!C83</f>
        <v>0.210397</v>
      </c>
      <c r="D83" s="343">
        <f>'2M - SGS'!D83</f>
        <v>0.17743600000000001</v>
      </c>
      <c r="E83" s="343">
        <f>'2M - SGS'!E83</f>
        <v>0.13192400000000001</v>
      </c>
      <c r="F83" s="343">
        <f>'2M - SGS'!F83</f>
        <v>5.9718E-2</v>
      </c>
      <c r="G83" s="343">
        <f>'2M - SGS'!G83</f>
        <v>2.6769000000000001E-2</v>
      </c>
      <c r="H83" s="343">
        <f>'2M - SGS'!H83</f>
        <v>4.2950000000000002E-3</v>
      </c>
      <c r="I83" s="343">
        <f>'2M - SGS'!I83</f>
        <v>2.895E-3</v>
      </c>
      <c r="J83" s="343">
        <f>'2M - SGS'!J83</f>
        <v>3.4320000000000002E-3</v>
      </c>
      <c r="K83" s="343">
        <f>'2M - SGS'!K83</f>
        <v>9.4020000000000006E-3</v>
      </c>
      <c r="L83" s="343">
        <f>'2M - SGS'!L83</f>
        <v>5.5496999999999998E-2</v>
      </c>
      <c r="M83" s="343">
        <f>'2M - SGS'!M83</f>
        <v>0.115452</v>
      </c>
      <c r="N83" s="343">
        <f>'2M - SGS'!N83</f>
        <v>0.20278099999999999</v>
      </c>
      <c r="O83" s="343">
        <f>'2M - SGS'!O83</f>
        <v>0.210397</v>
      </c>
      <c r="P83" s="343">
        <f>'2M - SGS'!P83</f>
        <v>0.17743600000000001</v>
      </c>
      <c r="Q83" s="343">
        <f>'2M - SGS'!Q83</f>
        <v>0.13192400000000001</v>
      </c>
      <c r="R83" s="343">
        <f>'2M - SGS'!R83</f>
        <v>5.9718E-2</v>
      </c>
      <c r="S83" s="343">
        <f>'2M - SGS'!S83</f>
        <v>2.6769000000000001E-2</v>
      </c>
      <c r="T83" s="343">
        <f>'2M - SGS'!T83</f>
        <v>4.2950000000000002E-3</v>
      </c>
      <c r="U83" s="343">
        <f>'2M - SGS'!U83</f>
        <v>2.895E-3</v>
      </c>
      <c r="V83" s="343">
        <f>'2M - SGS'!V83</f>
        <v>3.4320000000000002E-3</v>
      </c>
      <c r="W83" s="343">
        <f>'2M - SGS'!W83</f>
        <v>9.4020000000000006E-3</v>
      </c>
      <c r="X83" s="343">
        <f>'2M - SGS'!X83</f>
        <v>5.5496999999999998E-2</v>
      </c>
      <c r="Y83" s="343">
        <f>'2M - SGS'!Y83</f>
        <v>0.115452</v>
      </c>
      <c r="Z83" s="343">
        <f>'2M - SGS'!Z83</f>
        <v>0.20278099999999999</v>
      </c>
      <c r="AA83" s="343">
        <f>'2M - SGS'!AA83</f>
        <v>0.210397</v>
      </c>
      <c r="AB83" s="343">
        <f>'2M - SGS'!AB83</f>
        <v>0.17743600000000001</v>
      </c>
      <c r="AC83" s="343">
        <f>'2M - SGS'!AC83</f>
        <v>0.13192400000000001</v>
      </c>
      <c r="AD83" s="343">
        <f>'2M - SGS'!AD83</f>
        <v>5.9718E-2</v>
      </c>
      <c r="AE83" s="343">
        <f>'2M - SGS'!AE83</f>
        <v>2.6769000000000001E-2</v>
      </c>
      <c r="AF83" s="343">
        <f>'2M - SGS'!AF83</f>
        <v>4.2950000000000002E-3</v>
      </c>
      <c r="AG83" s="343">
        <f>'2M - SGS'!AG83</f>
        <v>2.895E-3</v>
      </c>
      <c r="AH83" s="343">
        <f>'2M - SGS'!AH83</f>
        <v>3.4320000000000002E-3</v>
      </c>
      <c r="AI83" s="343">
        <f>'2M - SGS'!AI83</f>
        <v>9.4020000000000006E-3</v>
      </c>
      <c r="AJ83" s="343">
        <f>'2M - SGS'!AJ83</f>
        <v>5.5496999999999998E-2</v>
      </c>
      <c r="AK83" s="343">
        <f>'2M - SGS'!AK83</f>
        <v>0.115452</v>
      </c>
      <c r="AL83" s="343">
        <f>'2M - SGS'!AL83</f>
        <v>0.20278099999999999</v>
      </c>
      <c r="AM83" s="343">
        <f>'2M - SGS'!AM83</f>
        <v>0.210397</v>
      </c>
      <c r="AN83" s="343">
        <f>'2M - SGS'!AN83</f>
        <v>0.17743600000000001</v>
      </c>
      <c r="AO83" s="343">
        <f>'2M - SGS'!AO83</f>
        <v>0.13192400000000001</v>
      </c>
      <c r="AP83" s="343">
        <f>'2M - SGS'!AP83</f>
        <v>5.9718E-2</v>
      </c>
      <c r="AQ83" s="343">
        <f>'2M - SGS'!AQ83</f>
        <v>2.6769000000000001E-2</v>
      </c>
      <c r="AR83" s="343">
        <f>'2M - SGS'!AR83</f>
        <v>4.2950000000000002E-3</v>
      </c>
      <c r="AS83" s="343">
        <f>'2M - SGS'!AS83</f>
        <v>2.895E-3</v>
      </c>
      <c r="AT83" s="343">
        <f>'2M - SGS'!AT83</f>
        <v>3.4320000000000002E-3</v>
      </c>
      <c r="AU83" s="343">
        <f>'2M - SGS'!AU83</f>
        <v>9.4020000000000006E-3</v>
      </c>
      <c r="AV83" s="343">
        <f>'2M - SGS'!AV83</f>
        <v>5.5496999999999998E-2</v>
      </c>
      <c r="AW83" s="343">
        <f>'2M - SGS'!AW83</f>
        <v>0.115452</v>
      </c>
      <c r="AX83" s="343">
        <f>'2M - SGS'!AX83</f>
        <v>0.20278099999999999</v>
      </c>
      <c r="AY83" s="343">
        <f>'2M - SGS'!AY83</f>
        <v>0.210397</v>
      </c>
      <c r="AZ83" s="343">
        <f>'2M - SGS'!AZ83</f>
        <v>0.17743600000000001</v>
      </c>
      <c r="BA83" s="343">
        <f>'2M - SGS'!BA83</f>
        <v>0.13192400000000001</v>
      </c>
      <c r="BB83" s="343">
        <f>'2M - SGS'!BB83</f>
        <v>5.9718E-2</v>
      </c>
      <c r="BC83" s="343">
        <f>'2M - SGS'!BC83</f>
        <v>2.6769000000000001E-2</v>
      </c>
      <c r="BD83" s="343">
        <f>'2M - SGS'!BD83</f>
        <v>4.2950000000000002E-3</v>
      </c>
      <c r="BE83" s="343">
        <f>'2M - SGS'!BE83</f>
        <v>2.895E-3</v>
      </c>
      <c r="BF83" s="343">
        <f>'2M - SGS'!BF83</f>
        <v>3.4320000000000002E-3</v>
      </c>
      <c r="BG83" s="343">
        <f>'2M - SGS'!BG83</f>
        <v>9.4020000000000006E-3</v>
      </c>
      <c r="BH83" s="343">
        <f>'2M - SGS'!BH83</f>
        <v>5.5496999999999998E-2</v>
      </c>
      <c r="BI83" s="343">
        <f>'2M - SGS'!BI83</f>
        <v>0.115452</v>
      </c>
      <c r="BJ83" s="343">
        <f>'2M - SGS'!BJ83</f>
        <v>0.20278099999999999</v>
      </c>
      <c r="BK83" s="343">
        <f>'2M - SGS'!BK83</f>
        <v>0.210397</v>
      </c>
      <c r="BL83" s="343">
        <f>'2M - SGS'!BL83</f>
        <v>0.17743600000000001</v>
      </c>
      <c r="BM83" s="343">
        <f>'2M - SGS'!BM83</f>
        <v>0.13192400000000001</v>
      </c>
      <c r="BN83" s="343">
        <f>'2M - SGS'!BN83</f>
        <v>5.9718E-2</v>
      </c>
      <c r="BO83" s="343">
        <f>'2M - SGS'!BO83</f>
        <v>2.6769000000000001E-2</v>
      </c>
      <c r="BP83" s="343">
        <f>'2M - SGS'!BP83</f>
        <v>4.2950000000000002E-3</v>
      </c>
      <c r="BQ83" s="343">
        <f>'2M - SGS'!BQ83</f>
        <v>2.895E-3</v>
      </c>
      <c r="BR83" s="343">
        <f>'2M - SGS'!BR83</f>
        <v>3.4320000000000002E-3</v>
      </c>
      <c r="BS83" s="343">
        <f>'2M - SGS'!BS83</f>
        <v>9.4020000000000006E-3</v>
      </c>
      <c r="BT83" s="343">
        <f>'2M - SGS'!BT83</f>
        <v>5.5496999999999998E-2</v>
      </c>
      <c r="BU83" s="343">
        <f>'2M - SGS'!BU83</f>
        <v>0.115452</v>
      </c>
      <c r="BV83" s="343">
        <f>'2M - SGS'!BV83</f>
        <v>0.20278099999999999</v>
      </c>
      <c r="BW83" s="343">
        <f>'2M - SGS'!BW83</f>
        <v>0.210397</v>
      </c>
      <c r="BX83" s="343">
        <f>'2M - SGS'!BX83</f>
        <v>0.17743600000000001</v>
      </c>
      <c r="BY83" s="343">
        <f>'2M - SGS'!BY83</f>
        <v>0.13192400000000001</v>
      </c>
      <c r="BZ83" s="343">
        <f>'2M - SGS'!BZ83</f>
        <v>5.9718E-2</v>
      </c>
      <c r="CA83" s="343">
        <f>'2M - SGS'!CA83</f>
        <v>2.6769000000000001E-2</v>
      </c>
      <c r="CB83" s="343">
        <f>'2M - SGS'!CB83</f>
        <v>4.2950000000000002E-3</v>
      </c>
      <c r="CC83" s="343">
        <f>'2M - SGS'!CC83</f>
        <v>2.895E-3</v>
      </c>
      <c r="CD83" s="343">
        <f>'2M - SGS'!CD83</f>
        <v>3.4320000000000002E-3</v>
      </c>
      <c r="CE83" s="343">
        <f>'2M - SGS'!CE83</f>
        <v>9.4020000000000006E-3</v>
      </c>
      <c r="CF83" s="343">
        <f>'2M - SGS'!CF83</f>
        <v>5.5496999999999998E-2</v>
      </c>
      <c r="CG83" s="343">
        <f>'2M - SGS'!CG83</f>
        <v>0.115452</v>
      </c>
      <c r="CH83" s="344">
        <f>'2M - SGS'!CH83</f>
        <v>0.20278099999999999</v>
      </c>
      <c r="CJ83" s="249">
        <f t="shared" si="158"/>
        <v>0.99999800000000016</v>
      </c>
    </row>
    <row r="84" spans="1:88" ht="15.6" x14ac:dyDescent="0.3">
      <c r="A84" s="606"/>
      <c r="B84" s="14" t="str">
        <f t="shared" si="157"/>
        <v>HVAC</v>
      </c>
      <c r="C84" s="343">
        <f>'2M - SGS'!C84</f>
        <v>0.107824</v>
      </c>
      <c r="D84" s="343">
        <f>'2M - SGS'!D84</f>
        <v>9.1051999999999994E-2</v>
      </c>
      <c r="E84" s="343">
        <f>'2M - SGS'!E84</f>
        <v>7.1135000000000004E-2</v>
      </c>
      <c r="F84" s="343">
        <f>'2M - SGS'!F84</f>
        <v>4.1179E-2</v>
      </c>
      <c r="G84" s="343">
        <f>'2M - SGS'!G84</f>
        <v>4.4423999999999998E-2</v>
      </c>
      <c r="H84" s="343">
        <f>'2M - SGS'!H84</f>
        <v>0.106128</v>
      </c>
      <c r="I84" s="343">
        <f>'2M - SGS'!I84</f>
        <v>0.14288100000000001</v>
      </c>
      <c r="J84" s="343">
        <f>'2M - SGS'!J84</f>
        <v>0.133494</v>
      </c>
      <c r="K84" s="343">
        <f>'2M - SGS'!K84</f>
        <v>5.781E-2</v>
      </c>
      <c r="L84" s="343">
        <f>'2M - SGS'!L84</f>
        <v>3.8018000000000003E-2</v>
      </c>
      <c r="M84" s="343">
        <f>'2M - SGS'!M84</f>
        <v>6.2103999999999999E-2</v>
      </c>
      <c r="N84" s="343">
        <f>'2M - SGS'!N84</f>
        <v>0.10395</v>
      </c>
      <c r="O84" s="343">
        <f>'2M - SGS'!O84</f>
        <v>0.107824</v>
      </c>
      <c r="P84" s="343">
        <f>'2M - SGS'!P84</f>
        <v>9.1051999999999994E-2</v>
      </c>
      <c r="Q84" s="343">
        <f>'2M - SGS'!Q84</f>
        <v>7.1135000000000004E-2</v>
      </c>
      <c r="R84" s="343">
        <f>'2M - SGS'!R84</f>
        <v>4.1179E-2</v>
      </c>
      <c r="S84" s="343">
        <f>'2M - SGS'!S84</f>
        <v>4.4423999999999998E-2</v>
      </c>
      <c r="T84" s="343">
        <f>'2M - SGS'!T84</f>
        <v>0.106128</v>
      </c>
      <c r="U84" s="343">
        <f>'2M - SGS'!U84</f>
        <v>0.14288100000000001</v>
      </c>
      <c r="V84" s="343">
        <f>'2M - SGS'!V84</f>
        <v>0.133494</v>
      </c>
      <c r="W84" s="343">
        <f>'2M - SGS'!W84</f>
        <v>5.781E-2</v>
      </c>
      <c r="X84" s="343">
        <f>'2M - SGS'!X84</f>
        <v>3.8018000000000003E-2</v>
      </c>
      <c r="Y84" s="343">
        <f>'2M - SGS'!Y84</f>
        <v>6.2103999999999999E-2</v>
      </c>
      <c r="Z84" s="343">
        <f>'2M - SGS'!Z84</f>
        <v>0.10395</v>
      </c>
      <c r="AA84" s="343">
        <f>'2M - SGS'!AA84</f>
        <v>0.107824</v>
      </c>
      <c r="AB84" s="343">
        <f>'2M - SGS'!AB84</f>
        <v>9.1051999999999994E-2</v>
      </c>
      <c r="AC84" s="343">
        <f>'2M - SGS'!AC84</f>
        <v>7.1135000000000004E-2</v>
      </c>
      <c r="AD84" s="343">
        <f>'2M - SGS'!AD84</f>
        <v>4.1179E-2</v>
      </c>
      <c r="AE84" s="343">
        <f>'2M - SGS'!AE84</f>
        <v>4.4423999999999998E-2</v>
      </c>
      <c r="AF84" s="343">
        <f>'2M - SGS'!AF84</f>
        <v>0.106128</v>
      </c>
      <c r="AG84" s="343">
        <f>'2M - SGS'!AG84</f>
        <v>0.14288100000000001</v>
      </c>
      <c r="AH84" s="343">
        <f>'2M - SGS'!AH84</f>
        <v>0.133494</v>
      </c>
      <c r="AI84" s="343">
        <f>'2M - SGS'!AI84</f>
        <v>5.781E-2</v>
      </c>
      <c r="AJ84" s="343">
        <f>'2M - SGS'!AJ84</f>
        <v>3.8018000000000003E-2</v>
      </c>
      <c r="AK84" s="343">
        <f>'2M - SGS'!AK84</f>
        <v>6.2103999999999999E-2</v>
      </c>
      <c r="AL84" s="343">
        <f>'2M - SGS'!AL84</f>
        <v>0.10395</v>
      </c>
      <c r="AM84" s="343">
        <f>'2M - SGS'!AM84</f>
        <v>0.107824</v>
      </c>
      <c r="AN84" s="343">
        <f>'2M - SGS'!AN84</f>
        <v>9.1051999999999994E-2</v>
      </c>
      <c r="AO84" s="343">
        <f>'2M - SGS'!AO84</f>
        <v>7.1135000000000004E-2</v>
      </c>
      <c r="AP84" s="343">
        <f>'2M - SGS'!AP84</f>
        <v>4.1179E-2</v>
      </c>
      <c r="AQ84" s="343">
        <f>'2M - SGS'!AQ84</f>
        <v>4.4423999999999998E-2</v>
      </c>
      <c r="AR84" s="343">
        <f>'2M - SGS'!AR84</f>
        <v>0.106128</v>
      </c>
      <c r="AS84" s="343">
        <f>'2M - SGS'!AS84</f>
        <v>0.14288100000000001</v>
      </c>
      <c r="AT84" s="343">
        <f>'2M - SGS'!AT84</f>
        <v>0.133494</v>
      </c>
      <c r="AU84" s="343">
        <f>'2M - SGS'!AU84</f>
        <v>5.781E-2</v>
      </c>
      <c r="AV84" s="343">
        <f>'2M - SGS'!AV84</f>
        <v>3.8018000000000003E-2</v>
      </c>
      <c r="AW84" s="343">
        <f>'2M - SGS'!AW84</f>
        <v>6.2103999999999999E-2</v>
      </c>
      <c r="AX84" s="343">
        <f>'2M - SGS'!AX84</f>
        <v>0.10395</v>
      </c>
      <c r="AY84" s="343">
        <f>'2M - SGS'!AY84</f>
        <v>0.107824</v>
      </c>
      <c r="AZ84" s="343">
        <f>'2M - SGS'!AZ84</f>
        <v>9.1051999999999994E-2</v>
      </c>
      <c r="BA84" s="343">
        <f>'2M - SGS'!BA84</f>
        <v>7.1135000000000004E-2</v>
      </c>
      <c r="BB84" s="343">
        <f>'2M - SGS'!BB84</f>
        <v>4.1179E-2</v>
      </c>
      <c r="BC84" s="343">
        <f>'2M - SGS'!BC84</f>
        <v>4.4423999999999998E-2</v>
      </c>
      <c r="BD84" s="343">
        <f>'2M - SGS'!BD84</f>
        <v>0.106128</v>
      </c>
      <c r="BE84" s="343">
        <f>'2M - SGS'!BE84</f>
        <v>0.14288100000000001</v>
      </c>
      <c r="BF84" s="343">
        <f>'2M - SGS'!BF84</f>
        <v>0.133494</v>
      </c>
      <c r="BG84" s="343">
        <f>'2M - SGS'!BG84</f>
        <v>5.781E-2</v>
      </c>
      <c r="BH84" s="343">
        <f>'2M - SGS'!BH84</f>
        <v>3.8018000000000003E-2</v>
      </c>
      <c r="BI84" s="343">
        <f>'2M - SGS'!BI84</f>
        <v>6.2103999999999999E-2</v>
      </c>
      <c r="BJ84" s="343">
        <f>'2M - SGS'!BJ84</f>
        <v>0.10395</v>
      </c>
      <c r="BK84" s="343">
        <f>'2M - SGS'!BK84</f>
        <v>0.107824</v>
      </c>
      <c r="BL84" s="343">
        <f>'2M - SGS'!BL84</f>
        <v>9.1051999999999994E-2</v>
      </c>
      <c r="BM84" s="343">
        <f>'2M - SGS'!BM84</f>
        <v>7.1135000000000004E-2</v>
      </c>
      <c r="BN84" s="343">
        <f>'2M - SGS'!BN84</f>
        <v>4.1179E-2</v>
      </c>
      <c r="BO84" s="343">
        <f>'2M - SGS'!BO84</f>
        <v>4.4423999999999998E-2</v>
      </c>
      <c r="BP84" s="343">
        <f>'2M - SGS'!BP84</f>
        <v>0.106128</v>
      </c>
      <c r="BQ84" s="343">
        <f>'2M - SGS'!BQ84</f>
        <v>0.14288100000000001</v>
      </c>
      <c r="BR84" s="343">
        <f>'2M - SGS'!BR84</f>
        <v>0.133494</v>
      </c>
      <c r="BS84" s="343">
        <f>'2M - SGS'!BS84</f>
        <v>5.781E-2</v>
      </c>
      <c r="BT84" s="343">
        <f>'2M - SGS'!BT84</f>
        <v>3.8018000000000003E-2</v>
      </c>
      <c r="BU84" s="343">
        <f>'2M - SGS'!BU84</f>
        <v>6.2103999999999999E-2</v>
      </c>
      <c r="BV84" s="343">
        <f>'2M - SGS'!BV84</f>
        <v>0.10395</v>
      </c>
      <c r="BW84" s="343">
        <f>'2M - SGS'!BW84</f>
        <v>0.107824</v>
      </c>
      <c r="BX84" s="343">
        <f>'2M - SGS'!BX84</f>
        <v>9.1051999999999994E-2</v>
      </c>
      <c r="BY84" s="343">
        <f>'2M - SGS'!BY84</f>
        <v>7.1135000000000004E-2</v>
      </c>
      <c r="BZ84" s="343">
        <f>'2M - SGS'!BZ84</f>
        <v>4.1179E-2</v>
      </c>
      <c r="CA84" s="343">
        <f>'2M - SGS'!CA84</f>
        <v>4.4423999999999998E-2</v>
      </c>
      <c r="CB84" s="343">
        <f>'2M - SGS'!CB84</f>
        <v>0.106128</v>
      </c>
      <c r="CC84" s="343">
        <f>'2M - SGS'!CC84</f>
        <v>0.14288100000000001</v>
      </c>
      <c r="CD84" s="343">
        <f>'2M - SGS'!CD84</f>
        <v>0.133494</v>
      </c>
      <c r="CE84" s="343">
        <f>'2M - SGS'!CE84</f>
        <v>5.781E-2</v>
      </c>
      <c r="CF84" s="343">
        <f>'2M - SGS'!CF84</f>
        <v>3.8018000000000003E-2</v>
      </c>
      <c r="CG84" s="343">
        <f>'2M - SGS'!CG84</f>
        <v>6.2103999999999999E-2</v>
      </c>
      <c r="CH84" s="344">
        <f>'2M - SGS'!CH84</f>
        <v>0.10395</v>
      </c>
      <c r="CJ84" s="249">
        <f t="shared" si="158"/>
        <v>0.99999900000000008</v>
      </c>
    </row>
    <row r="85" spans="1:88" ht="15.6" x14ac:dyDescent="0.3">
      <c r="A85" s="606"/>
      <c r="B85" s="14" t="str">
        <f t="shared" si="157"/>
        <v>Lighting</v>
      </c>
      <c r="C85" s="343">
        <f>'2M - SGS'!C85</f>
        <v>9.3563999999999994E-2</v>
      </c>
      <c r="D85" s="343">
        <f>'2M - SGS'!D85</f>
        <v>7.2162000000000004E-2</v>
      </c>
      <c r="E85" s="343">
        <f>'2M - SGS'!E85</f>
        <v>7.8372999999999998E-2</v>
      </c>
      <c r="F85" s="343">
        <f>'2M - SGS'!F85</f>
        <v>7.6534000000000005E-2</v>
      </c>
      <c r="G85" s="343">
        <f>'2M - SGS'!G85</f>
        <v>9.4246999999999997E-2</v>
      </c>
      <c r="H85" s="343">
        <f>'2M - SGS'!H85</f>
        <v>7.5599E-2</v>
      </c>
      <c r="I85" s="343">
        <f>'2M - SGS'!I85</f>
        <v>9.6199999999999994E-2</v>
      </c>
      <c r="J85" s="343">
        <f>'2M - SGS'!J85</f>
        <v>7.7077999999999994E-2</v>
      </c>
      <c r="K85" s="343">
        <f>'2M - SGS'!K85</f>
        <v>8.1374000000000002E-2</v>
      </c>
      <c r="L85" s="343">
        <f>'2M - SGS'!L85</f>
        <v>9.4072000000000003E-2</v>
      </c>
      <c r="M85" s="343">
        <f>'2M - SGS'!M85</f>
        <v>7.6706999999999997E-2</v>
      </c>
      <c r="N85" s="343">
        <f>'2M - SGS'!N85</f>
        <v>8.4089999999999998E-2</v>
      </c>
      <c r="O85" s="343">
        <f>'2M - SGS'!O85</f>
        <v>9.3563999999999994E-2</v>
      </c>
      <c r="P85" s="343">
        <f>'2M - SGS'!P85</f>
        <v>7.2162000000000004E-2</v>
      </c>
      <c r="Q85" s="343">
        <f>'2M - SGS'!Q85</f>
        <v>7.8372999999999998E-2</v>
      </c>
      <c r="R85" s="343">
        <f>'2M - SGS'!R85</f>
        <v>7.6534000000000005E-2</v>
      </c>
      <c r="S85" s="343">
        <f>'2M - SGS'!S85</f>
        <v>9.4246999999999997E-2</v>
      </c>
      <c r="T85" s="343">
        <f>'2M - SGS'!T85</f>
        <v>7.5599E-2</v>
      </c>
      <c r="U85" s="343">
        <f>'2M - SGS'!U85</f>
        <v>9.6199999999999994E-2</v>
      </c>
      <c r="V85" s="343">
        <f>'2M - SGS'!V85</f>
        <v>7.7077999999999994E-2</v>
      </c>
      <c r="W85" s="343">
        <f>'2M - SGS'!W85</f>
        <v>8.1374000000000002E-2</v>
      </c>
      <c r="X85" s="343">
        <f>'2M - SGS'!X85</f>
        <v>9.4072000000000003E-2</v>
      </c>
      <c r="Y85" s="343">
        <f>'2M - SGS'!Y85</f>
        <v>7.6706999999999997E-2</v>
      </c>
      <c r="Z85" s="343">
        <f>'2M - SGS'!Z85</f>
        <v>8.4089999999999998E-2</v>
      </c>
      <c r="AA85" s="343">
        <f>'2M - SGS'!AA85</f>
        <v>9.3563999999999994E-2</v>
      </c>
      <c r="AB85" s="343">
        <f>'2M - SGS'!AB85</f>
        <v>7.2162000000000004E-2</v>
      </c>
      <c r="AC85" s="343">
        <f>'2M - SGS'!AC85</f>
        <v>7.8372999999999998E-2</v>
      </c>
      <c r="AD85" s="343">
        <f>'2M - SGS'!AD85</f>
        <v>7.6534000000000005E-2</v>
      </c>
      <c r="AE85" s="343">
        <f>'2M - SGS'!AE85</f>
        <v>9.4246999999999997E-2</v>
      </c>
      <c r="AF85" s="343">
        <f>'2M - SGS'!AF85</f>
        <v>7.5599E-2</v>
      </c>
      <c r="AG85" s="343">
        <f>'2M - SGS'!AG85</f>
        <v>9.6199999999999994E-2</v>
      </c>
      <c r="AH85" s="343">
        <f>'2M - SGS'!AH85</f>
        <v>7.7077999999999994E-2</v>
      </c>
      <c r="AI85" s="343">
        <f>'2M - SGS'!AI85</f>
        <v>8.1374000000000002E-2</v>
      </c>
      <c r="AJ85" s="343">
        <f>'2M - SGS'!AJ85</f>
        <v>9.4072000000000003E-2</v>
      </c>
      <c r="AK85" s="343">
        <f>'2M - SGS'!AK85</f>
        <v>7.6706999999999997E-2</v>
      </c>
      <c r="AL85" s="343">
        <f>'2M - SGS'!AL85</f>
        <v>8.4089999999999998E-2</v>
      </c>
      <c r="AM85" s="343">
        <f>'2M - SGS'!AM85</f>
        <v>9.3563999999999994E-2</v>
      </c>
      <c r="AN85" s="343">
        <f>'2M - SGS'!AN85</f>
        <v>7.2162000000000004E-2</v>
      </c>
      <c r="AO85" s="343">
        <f>'2M - SGS'!AO85</f>
        <v>7.8372999999999998E-2</v>
      </c>
      <c r="AP85" s="343">
        <f>'2M - SGS'!AP85</f>
        <v>7.6534000000000005E-2</v>
      </c>
      <c r="AQ85" s="343">
        <f>'2M - SGS'!AQ85</f>
        <v>9.4246999999999997E-2</v>
      </c>
      <c r="AR85" s="343">
        <f>'2M - SGS'!AR85</f>
        <v>7.5599E-2</v>
      </c>
      <c r="AS85" s="343">
        <f>'2M - SGS'!AS85</f>
        <v>9.6199999999999994E-2</v>
      </c>
      <c r="AT85" s="343">
        <f>'2M - SGS'!AT85</f>
        <v>7.7077999999999994E-2</v>
      </c>
      <c r="AU85" s="343">
        <f>'2M - SGS'!AU85</f>
        <v>8.1374000000000002E-2</v>
      </c>
      <c r="AV85" s="343">
        <f>'2M - SGS'!AV85</f>
        <v>9.4072000000000003E-2</v>
      </c>
      <c r="AW85" s="343">
        <f>'2M - SGS'!AW85</f>
        <v>7.6706999999999997E-2</v>
      </c>
      <c r="AX85" s="343">
        <f>'2M - SGS'!AX85</f>
        <v>8.4089999999999998E-2</v>
      </c>
      <c r="AY85" s="343">
        <f>'2M - SGS'!AY85</f>
        <v>9.3563999999999994E-2</v>
      </c>
      <c r="AZ85" s="343">
        <f>'2M - SGS'!AZ85</f>
        <v>7.2162000000000004E-2</v>
      </c>
      <c r="BA85" s="343">
        <f>'2M - SGS'!BA85</f>
        <v>7.8372999999999998E-2</v>
      </c>
      <c r="BB85" s="343">
        <f>'2M - SGS'!BB85</f>
        <v>7.6534000000000005E-2</v>
      </c>
      <c r="BC85" s="343">
        <f>'2M - SGS'!BC85</f>
        <v>9.4246999999999997E-2</v>
      </c>
      <c r="BD85" s="343">
        <f>'2M - SGS'!BD85</f>
        <v>7.5599E-2</v>
      </c>
      <c r="BE85" s="343">
        <f>'2M - SGS'!BE85</f>
        <v>9.6199999999999994E-2</v>
      </c>
      <c r="BF85" s="343">
        <f>'2M - SGS'!BF85</f>
        <v>7.7077999999999994E-2</v>
      </c>
      <c r="BG85" s="343">
        <f>'2M - SGS'!BG85</f>
        <v>8.1374000000000002E-2</v>
      </c>
      <c r="BH85" s="343">
        <f>'2M - SGS'!BH85</f>
        <v>9.4072000000000003E-2</v>
      </c>
      <c r="BI85" s="343">
        <f>'2M - SGS'!BI85</f>
        <v>7.6706999999999997E-2</v>
      </c>
      <c r="BJ85" s="343">
        <f>'2M - SGS'!BJ85</f>
        <v>8.4089999999999998E-2</v>
      </c>
      <c r="BK85" s="343">
        <f>'2M - SGS'!BK85</f>
        <v>9.3563999999999994E-2</v>
      </c>
      <c r="BL85" s="343">
        <f>'2M - SGS'!BL85</f>
        <v>7.2162000000000004E-2</v>
      </c>
      <c r="BM85" s="343">
        <f>'2M - SGS'!BM85</f>
        <v>7.8372999999999998E-2</v>
      </c>
      <c r="BN85" s="343">
        <f>'2M - SGS'!BN85</f>
        <v>7.6534000000000005E-2</v>
      </c>
      <c r="BO85" s="343">
        <f>'2M - SGS'!BO85</f>
        <v>9.4246999999999997E-2</v>
      </c>
      <c r="BP85" s="343">
        <f>'2M - SGS'!BP85</f>
        <v>7.5599E-2</v>
      </c>
      <c r="BQ85" s="343">
        <f>'2M - SGS'!BQ85</f>
        <v>9.6199999999999994E-2</v>
      </c>
      <c r="BR85" s="343">
        <f>'2M - SGS'!BR85</f>
        <v>7.7077999999999994E-2</v>
      </c>
      <c r="BS85" s="343">
        <f>'2M - SGS'!BS85</f>
        <v>8.1374000000000002E-2</v>
      </c>
      <c r="BT85" s="343">
        <f>'2M - SGS'!BT85</f>
        <v>9.4072000000000003E-2</v>
      </c>
      <c r="BU85" s="343">
        <f>'2M - SGS'!BU85</f>
        <v>7.6706999999999997E-2</v>
      </c>
      <c r="BV85" s="343">
        <f>'2M - SGS'!BV85</f>
        <v>8.4089999999999998E-2</v>
      </c>
      <c r="BW85" s="343">
        <f>'2M - SGS'!BW85</f>
        <v>9.3563999999999994E-2</v>
      </c>
      <c r="BX85" s="343">
        <f>'2M - SGS'!BX85</f>
        <v>7.2162000000000004E-2</v>
      </c>
      <c r="BY85" s="343">
        <f>'2M - SGS'!BY85</f>
        <v>7.8372999999999998E-2</v>
      </c>
      <c r="BZ85" s="343">
        <f>'2M - SGS'!BZ85</f>
        <v>7.6534000000000005E-2</v>
      </c>
      <c r="CA85" s="343">
        <f>'2M - SGS'!CA85</f>
        <v>9.4246999999999997E-2</v>
      </c>
      <c r="CB85" s="343">
        <f>'2M - SGS'!CB85</f>
        <v>7.5599E-2</v>
      </c>
      <c r="CC85" s="343">
        <f>'2M - SGS'!CC85</f>
        <v>9.6199999999999994E-2</v>
      </c>
      <c r="CD85" s="343">
        <f>'2M - SGS'!CD85</f>
        <v>7.7077999999999994E-2</v>
      </c>
      <c r="CE85" s="343">
        <f>'2M - SGS'!CE85</f>
        <v>8.1374000000000002E-2</v>
      </c>
      <c r="CF85" s="343">
        <f>'2M - SGS'!CF85</f>
        <v>9.4072000000000003E-2</v>
      </c>
      <c r="CG85" s="343">
        <f>'2M - SGS'!CG85</f>
        <v>7.6706999999999997E-2</v>
      </c>
      <c r="CH85" s="344">
        <f>'2M - SGS'!CH85</f>
        <v>8.4089999999999998E-2</v>
      </c>
      <c r="CJ85" s="249">
        <f t="shared" si="158"/>
        <v>1</v>
      </c>
    </row>
    <row r="86" spans="1:88" ht="15.6" x14ac:dyDescent="0.3">
      <c r="A86" s="606"/>
      <c r="B86" s="14" t="str">
        <f t="shared" si="157"/>
        <v>Miscellaneous</v>
      </c>
      <c r="C86" s="343">
        <f>'2M - SGS'!C86</f>
        <v>8.5109000000000004E-2</v>
      </c>
      <c r="D86" s="343">
        <f>'2M - SGS'!D86</f>
        <v>7.7715000000000006E-2</v>
      </c>
      <c r="E86" s="343">
        <f>'2M - SGS'!E86</f>
        <v>8.6136000000000004E-2</v>
      </c>
      <c r="F86" s="343">
        <f>'2M - SGS'!F86</f>
        <v>7.9796000000000006E-2</v>
      </c>
      <c r="G86" s="343">
        <f>'2M - SGS'!G86</f>
        <v>8.5334999999999994E-2</v>
      </c>
      <c r="H86" s="343">
        <f>'2M - SGS'!H86</f>
        <v>8.1994999999999998E-2</v>
      </c>
      <c r="I86" s="343">
        <f>'2M - SGS'!I86</f>
        <v>8.4098999999999993E-2</v>
      </c>
      <c r="J86" s="343">
        <f>'2M - SGS'!J86</f>
        <v>8.4198999999999996E-2</v>
      </c>
      <c r="K86" s="343">
        <f>'2M - SGS'!K86</f>
        <v>8.2512000000000002E-2</v>
      </c>
      <c r="L86" s="343">
        <f>'2M - SGS'!L86</f>
        <v>8.5277000000000006E-2</v>
      </c>
      <c r="M86" s="343">
        <f>'2M - SGS'!M86</f>
        <v>8.2588999999999996E-2</v>
      </c>
      <c r="N86" s="343">
        <f>'2M - SGS'!N86</f>
        <v>8.5237999999999994E-2</v>
      </c>
      <c r="O86" s="343">
        <f>'2M - SGS'!O86</f>
        <v>8.5109000000000004E-2</v>
      </c>
      <c r="P86" s="343">
        <f>'2M - SGS'!P86</f>
        <v>7.7715000000000006E-2</v>
      </c>
      <c r="Q86" s="343">
        <f>'2M - SGS'!Q86</f>
        <v>8.6136000000000004E-2</v>
      </c>
      <c r="R86" s="343">
        <f>'2M - SGS'!R86</f>
        <v>7.9796000000000006E-2</v>
      </c>
      <c r="S86" s="343">
        <f>'2M - SGS'!S86</f>
        <v>8.5334999999999994E-2</v>
      </c>
      <c r="T86" s="343">
        <f>'2M - SGS'!T86</f>
        <v>8.1994999999999998E-2</v>
      </c>
      <c r="U86" s="343">
        <f>'2M - SGS'!U86</f>
        <v>8.4098999999999993E-2</v>
      </c>
      <c r="V86" s="343">
        <f>'2M - SGS'!V86</f>
        <v>8.4198999999999996E-2</v>
      </c>
      <c r="W86" s="343">
        <f>'2M - SGS'!W86</f>
        <v>8.2512000000000002E-2</v>
      </c>
      <c r="X86" s="343">
        <f>'2M - SGS'!X86</f>
        <v>8.5277000000000006E-2</v>
      </c>
      <c r="Y86" s="343">
        <f>'2M - SGS'!Y86</f>
        <v>8.2588999999999996E-2</v>
      </c>
      <c r="Z86" s="343">
        <f>'2M - SGS'!Z86</f>
        <v>8.5237999999999994E-2</v>
      </c>
      <c r="AA86" s="343">
        <f>'2M - SGS'!AA86</f>
        <v>8.5109000000000004E-2</v>
      </c>
      <c r="AB86" s="343">
        <f>'2M - SGS'!AB86</f>
        <v>7.7715000000000006E-2</v>
      </c>
      <c r="AC86" s="343">
        <f>'2M - SGS'!AC86</f>
        <v>8.6136000000000004E-2</v>
      </c>
      <c r="AD86" s="343">
        <f>'2M - SGS'!AD86</f>
        <v>7.9796000000000006E-2</v>
      </c>
      <c r="AE86" s="343">
        <f>'2M - SGS'!AE86</f>
        <v>8.5334999999999994E-2</v>
      </c>
      <c r="AF86" s="343">
        <f>'2M - SGS'!AF86</f>
        <v>8.1994999999999998E-2</v>
      </c>
      <c r="AG86" s="343">
        <f>'2M - SGS'!AG86</f>
        <v>8.4098999999999993E-2</v>
      </c>
      <c r="AH86" s="343">
        <f>'2M - SGS'!AH86</f>
        <v>8.4198999999999996E-2</v>
      </c>
      <c r="AI86" s="343">
        <f>'2M - SGS'!AI86</f>
        <v>8.2512000000000002E-2</v>
      </c>
      <c r="AJ86" s="343">
        <f>'2M - SGS'!AJ86</f>
        <v>8.5277000000000006E-2</v>
      </c>
      <c r="AK86" s="343">
        <f>'2M - SGS'!AK86</f>
        <v>8.2588999999999996E-2</v>
      </c>
      <c r="AL86" s="343">
        <f>'2M - SGS'!AL86</f>
        <v>8.5237999999999994E-2</v>
      </c>
      <c r="AM86" s="343">
        <f>'2M - SGS'!AM86</f>
        <v>8.5109000000000004E-2</v>
      </c>
      <c r="AN86" s="343">
        <f>'2M - SGS'!AN86</f>
        <v>7.7715000000000006E-2</v>
      </c>
      <c r="AO86" s="343">
        <f>'2M - SGS'!AO86</f>
        <v>8.6136000000000004E-2</v>
      </c>
      <c r="AP86" s="343">
        <f>'2M - SGS'!AP86</f>
        <v>7.9796000000000006E-2</v>
      </c>
      <c r="AQ86" s="343">
        <f>'2M - SGS'!AQ86</f>
        <v>8.5334999999999994E-2</v>
      </c>
      <c r="AR86" s="343">
        <f>'2M - SGS'!AR86</f>
        <v>8.1994999999999998E-2</v>
      </c>
      <c r="AS86" s="343">
        <f>'2M - SGS'!AS86</f>
        <v>8.4098999999999993E-2</v>
      </c>
      <c r="AT86" s="343">
        <f>'2M - SGS'!AT86</f>
        <v>8.4198999999999996E-2</v>
      </c>
      <c r="AU86" s="343">
        <f>'2M - SGS'!AU86</f>
        <v>8.2512000000000002E-2</v>
      </c>
      <c r="AV86" s="343">
        <f>'2M - SGS'!AV86</f>
        <v>8.5277000000000006E-2</v>
      </c>
      <c r="AW86" s="343">
        <f>'2M - SGS'!AW86</f>
        <v>8.2588999999999996E-2</v>
      </c>
      <c r="AX86" s="343">
        <f>'2M - SGS'!AX86</f>
        <v>8.5237999999999994E-2</v>
      </c>
      <c r="AY86" s="343">
        <f>'2M - SGS'!AY86</f>
        <v>8.5109000000000004E-2</v>
      </c>
      <c r="AZ86" s="343">
        <f>'2M - SGS'!AZ86</f>
        <v>7.7715000000000006E-2</v>
      </c>
      <c r="BA86" s="343">
        <f>'2M - SGS'!BA86</f>
        <v>8.6136000000000004E-2</v>
      </c>
      <c r="BB86" s="343">
        <f>'2M - SGS'!BB86</f>
        <v>7.9796000000000006E-2</v>
      </c>
      <c r="BC86" s="343">
        <f>'2M - SGS'!BC86</f>
        <v>8.5334999999999994E-2</v>
      </c>
      <c r="BD86" s="343">
        <f>'2M - SGS'!BD86</f>
        <v>8.1994999999999998E-2</v>
      </c>
      <c r="BE86" s="343">
        <f>'2M - SGS'!BE86</f>
        <v>8.4098999999999993E-2</v>
      </c>
      <c r="BF86" s="343">
        <f>'2M - SGS'!BF86</f>
        <v>8.4198999999999996E-2</v>
      </c>
      <c r="BG86" s="343">
        <f>'2M - SGS'!BG86</f>
        <v>8.2512000000000002E-2</v>
      </c>
      <c r="BH86" s="343">
        <f>'2M - SGS'!BH86</f>
        <v>8.5277000000000006E-2</v>
      </c>
      <c r="BI86" s="343">
        <f>'2M - SGS'!BI86</f>
        <v>8.2588999999999996E-2</v>
      </c>
      <c r="BJ86" s="343">
        <f>'2M - SGS'!BJ86</f>
        <v>8.5237999999999994E-2</v>
      </c>
      <c r="BK86" s="343">
        <f>'2M - SGS'!BK86</f>
        <v>8.5109000000000004E-2</v>
      </c>
      <c r="BL86" s="343">
        <f>'2M - SGS'!BL86</f>
        <v>7.7715000000000006E-2</v>
      </c>
      <c r="BM86" s="343">
        <f>'2M - SGS'!BM86</f>
        <v>8.6136000000000004E-2</v>
      </c>
      <c r="BN86" s="343">
        <f>'2M - SGS'!BN86</f>
        <v>7.9796000000000006E-2</v>
      </c>
      <c r="BO86" s="343">
        <f>'2M - SGS'!BO86</f>
        <v>8.5334999999999994E-2</v>
      </c>
      <c r="BP86" s="343">
        <f>'2M - SGS'!BP86</f>
        <v>8.1994999999999998E-2</v>
      </c>
      <c r="BQ86" s="343">
        <f>'2M - SGS'!BQ86</f>
        <v>8.4098999999999993E-2</v>
      </c>
      <c r="BR86" s="343">
        <f>'2M - SGS'!BR86</f>
        <v>8.4198999999999996E-2</v>
      </c>
      <c r="BS86" s="343">
        <f>'2M - SGS'!BS86</f>
        <v>8.2512000000000002E-2</v>
      </c>
      <c r="BT86" s="343">
        <f>'2M - SGS'!BT86</f>
        <v>8.5277000000000006E-2</v>
      </c>
      <c r="BU86" s="343">
        <f>'2M - SGS'!BU86</f>
        <v>8.2588999999999996E-2</v>
      </c>
      <c r="BV86" s="343">
        <f>'2M - SGS'!BV86</f>
        <v>8.5237999999999994E-2</v>
      </c>
      <c r="BW86" s="343">
        <f>'2M - SGS'!BW86</f>
        <v>8.5109000000000004E-2</v>
      </c>
      <c r="BX86" s="343">
        <f>'2M - SGS'!BX86</f>
        <v>7.7715000000000006E-2</v>
      </c>
      <c r="BY86" s="343">
        <f>'2M - SGS'!BY86</f>
        <v>8.6136000000000004E-2</v>
      </c>
      <c r="BZ86" s="343">
        <f>'2M - SGS'!BZ86</f>
        <v>7.9796000000000006E-2</v>
      </c>
      <c r="CA86" s="343">
        <f>'2M - SGS'!CA86</f>
        <v>8.5334999999999994E-2</v>
      </c>
      <c r="CB86" s="343">
        <f>'2M - SGS'!CB86</f>
        <v>8.1994999999999998E-2</v>
      </c>
      <c r="CC86" s="343">
        <f>'2M - SGS'!CC86</f>
        <v>8.4098999999999993E-2</v>
      </c>
      <c r="CD86" s="343">
        <f>'2M - SGS'!CD86</f>
        <v>8.4198999999999996E-2</v>
      </c>
      <c r="CE86" s="343">
        <f>'2M - SGS'!CE86</f>
        <v>8.2512000000000002E-2</v>
      </c>
      <c r="CF86" s="343">
        <f>'2M - SGS'!CF86</f>
        <v>8.5277000000000006E-2</v>
      </c>
      <c r="CG86" s="343">
        <f>'2M - SGS'!CG86</f>
        <v>8.2588999999999996E-2</v>
      </c>
      <c r="CH86" s="344">
        <f>'2M - SGS'!CH86</f>
        <v>8.5237999999999994E-2</v>
      </c>
      <c r="CJ86" s="249">
        <f t="shared" si="158"/>
        <v>1.0000000000000002</v>
      </c>
    </row>
    <row r="87" spans="1:88" ht="15.6" x14ac:dyDescent="0.3">
      <c r="A87" s="606"/>
      <c r="B87" s="14" t="str">
        <f t="shared" si="157"/>
        <v>Motors</v>
      </c>
      <c r="C87" s="343">
        <f>'2M - SGS'!C87</f>
        <v>8.5109000000000004E-2</v>
      </c>
      <c r="D87" s="343">
        <f>'2M - SGS'!D87</f>
        <v>7.7715000000000006E-2</v>
      </c>
      <c r="E87" s="343">
        <f>'2M - SGS'!E87</f>
        <v>8.6136000000000004E-2</v>
      </c>
      <c r="F87" s="343">
        <f>'2M - SGS'!F87</f>
        <v>7.9796000000000006E-2</v>
      </c>
      <c r="G87" s="343">
        <f>'2M - SGS'!G87</f>
        <v>8.5334999999999994E-2</v>
      </c>
      <c r="H87" s="343">
        <f>'2M - SGS'!H87</f>
        <v>8.1994999999999998E-2</v>
      </c>
      <c r="I87" s="343">
        <f>'2M - SGS'!I87</f>
        <v>8.4098999999999993E-2</v>
      </c>
      <c r="J87" s="343">
        <f>'2M - SGS'!J87</f>
        <v>8.4198999999999996E-2</v>
      </c>
      <c r="K87" s="343">
        <f>'2M - SGS'!K87</f>
        <v>8.2512000000000002E-2</v>
      </c>
      <c r="L87" s="343">
        <f>'2M - SGS'!L87</f>
        <v>8.5277000000000006E-2</v>
      </c>
      <c r="M87" s="343">
        <f>'2M - SGS'!M87</f>
        <v>8.2588999999999996E-2</v>
      </c>
      <c r="N87" s="343">
        <f>'2M - SGS'!N87</f>
        <v>8.5237999999999994E-2</v>
      </c>
      <c r="O87" s="343">
        <f>'2M - SGS'!O87</f>
        <v>8.5109000000000004E-2</v>
      </c>
      <c r="P87" s="343">
        <f>'2M - SGS'!P87</f>
        <v>7.7715000000000006E-2</v>
      </c>
      <c r="Q87" s="343">
        <f>'2M - SGS'!Q87</f>
        <v>8.6136000000000004E-2</v>
      </c>
      <c r="R87" s="343">
        <f>'2M - SGS'!R87</f>
        <v>7.9796000000000006E-2</v>
      </c>
      <c r="S87" s="343">
        <f>'2M - SGS'!S87</f>
        <v>8.5334999999999994E-2</v>
      </c>
      <c r="T87" s="343">
        <f>'2M - SGS'!T87</f>
        <v>8.1994999999999998E-2</v>
      </c>
      <c r="U87" s="343">
        <f>'2M - SGS'!U87</f>
        <v>8.4098999999999993E-2</v>
      </c>
      <c r="V87" s="343">
        <f>'2M - SGS'!V87</f>
        <v>8.4198999999999996E-2</v>
      </c>
      <c r="W87" s="343">
        <f>'2M - SGS'!W87</f>
        <v>8.2512000000000002E-2</v>
      </c>
      <c r="X87" s="343">
        <f>'2M - SGS'!X87</f>
        <v>8.5277000000000006E-2</v>
      </c>
      <c r="Y87" s="343">
        <f>'2M - SGS'!Y87</f>
        <v>8.2588999999999996E-2</v>
      </c>
      <c r="Z87" s="343">
        <f>'2M - SGS'!Z87</f>
        <v>8.5237999999999994E-2</v>
      </c>
      <c r="AA87" s="343">
        <f>'2M - SGS'!AA87</f>
        <v>8.5109000000000004E-2</v>
      </c>
      <c r="AB87" s="343">
        <f>'2M - SGS'!AB87</f>
        <v>7.7715000000000006E-2</v>
      </c>
      <c r="AC87" s="343">
        <f>'2M - SGS'!AC87</f>
        <v>8.6136000000000004E-2</v>
      </c>
      <c r="AD87" s="343">
        <f>'2M - SGS'!AD87</f>
        <v>7.9796000000000006E-2</v>
      </c>
      <c r="AE87" s="343">
        <f>'2M - SGS'!AE87</f>
        <v>8.5334999999999994E-2</v>
      </c>
      <c r="AF87" s="343">
        <f>'2M - SGS'!AF87</f>
        <v>8.1994999999999998E-2</v>
      </c>
      <c r="AG87" s="343">
        <f>'2M - SGS'!AG87</f>
        <v>8.4098999999999993E-2</v>
      </c>
      <c r="AH87" s="343">
        <f>'2M - SGS'!AH87</f>
        <v>8.4198999999999996E-2</v>
      </c>
      <c r="AI87" s="343">
        <f>'2M - SGS'!AI87</f>
        <v>8.2512000000000002E-2</v>
      </c>
      <c r="AJ87" s="343">
        <f>'2M - SGS'!AJ87</f>
        <v>8.5277000000000006E-2</v>
      </c>
      <c r="AK87" s="343">
        <f>'2M - SGS'!AK87</f>
        <v>8.2588999999999996E-2</v>
      </c>
      <c r="AL87" s="343">
        <f>'2M - SGS'!AL87</f>
        <v>8.5237999999999994E-2</v>
      </c>
      <c r="AM87" s="343">
        <f>'2M - SGS'!AM87</f>
        <v>8.5109000000000004E-2</v>
      </c>
      <c r="AN87" s="343">
        <f>'2M - SGS'!AN87</f>
        <v>7.7715000000000006E-2</v>
      </c>
      <c r="AO87" s="343">
        <f>'2M - SGS'!AO87</f>
        <v>8.6136000000000004E-2</v>
      </c>
      <c r="AP87" s="343">
        <f>'2M - SGS'!AP87</f>
        <v>7.9796000000000006E-2</v>
      </c>
      <c r="AQ87" s="343">
        <f>'2M - SGS'!AQ87</f>
        <v>8.5334999999999994E-2</v>
      </c>
      <c r="AR87" s="343">
        <f>'2M - SGS'!AR87</f>
        <v>8.1994999999999998E-2</v>
      </c>
      <c r="AS87" s="343">
        <f>'2M - SGS'!AS87</f>
        <v>8.4098999999999993E-2</v>
      </c>
      <c r="AT87" s="343">
        <f>'2M - SGS'!AT87</f>
        <v>8.4198999999999996E-2</v>
      </c>
      <c r="AU87" s="343">
        <f>'2M - SGS'!AU87</f>
        <v>8.2512000000000002E-2</v>
      </c>
      <c r="AV87" s="343">
        <f>'2M - SGS'!AV87</f>
        <v>8.5277000000000006E-2</v>
      </c>
      <c r="AW87" s="343">
        <f>'2M - SGS'!AW87</f>
        <v>8.2588999999999996E-2</v>
      </c>
      <c r="AX87" s="343">
        <f>'2M - SGS'!AX87</f>
        <v>8.5237999999999994E-2</v>
      </c>
      <c r="AY87" s="343">
        <f>'2M - SGS'!AY87</f>
        <v>8.5109000000000004E-2</v>
      </c>
      <c r="AZ87" s="343">
        <f>'2M - SGS'!AZ87</f>
        <v>7.7715000000000006E-2</v>
      </c>
      <c r="BA87" s="343">
        <f>'2M - SGS'!BA87</f>
        <v>8.6136000000000004E-2</v>
      </c>
      <c r="BB87" s="343">
        <f>'2M - SGS'!BB87</f>
        <v>7.9796000000000006E-2</v>
      </c>
      <c r="BC87" s="343">
        <f>'2M - SGS'!BC87</f>
        <v>8.5334999999999994E-2</v>
      </c>
      <c r="BD87" s="343">
        <f>'2M - SGS'!BD87</f>
        <v>8.1994999999999998E-2</v>
      </c>
      <c r="BE87" s="343">
        <f>'2M - SGS'!BE87</f>
        <v>8.4098999999999993E-2</v>
      </c>
      <c r="BF87" s="343">
        <f>'2M - SGS'!BF87</f>
        <v>8.4198999999999996E-2</v>
      </c>
      <c r="BG87" s="343">
        <f>'2M - SGS'!BG87</f>
        <v>8.2512000000000002E-2</v>
      </c>
      <c r="BH87" s="343">
        <f>'2M - SGS'!BH87</f>
        <v>8.5277000000000006E-2</v>
      </c>
      <c r="BI87" s="343">
        <f>'2M - SGS'!BI87</f>
        <v>8.2588999999999996E-2</v>
      </c>
      <c r="BJ87" s="343">
        <f>'2M - SGS'!BJ87</f>
        <v>8.5237999999999994E-2</v>
      </c>
      <c r="BK87" s="343">
        <f>'2M - SGS'!BK87</f>
        <v>8.5109000000000004E-2</v>
      </c>
      <c r="BL87" s="343">
        <f>'2M - SGS'!BL87</f>
        <v>7.7715000000000006E-2</v>
      </c>
      <c r="BM87" s="343">
        <f>'2M - SGS'!BM87</f>
        <v>8.6136000000000004E-2</v>
      </c>
      <c r="BN87" s="343">
        <f>'2M - SGS'!BN87</f>
        <v>7.9796000000000006E-2</v>
      </c>
      <c r="BO87" s="343">
        <f>'2M - SGS'!BO87</f>
        <v>8.5334999999999994E-2</v>
      </c>
      <c r="BP87" s="343">
        <f>'2M - SGS'!BP87</f>
        <v>8.1994999999999998E-2</v>
      </c>
      <c r="BQ87" s="343">
        <f>'2M - SGS'!BQ87</f>
        <v>8.4098999999999993E-2</v>
      </c>
      <c r="BR87" s="343">
        <f>'2M - SGS'!BR87</f>
        <v>8.4198999999999996E-2</v>
      </c>
      <c r="BS87" s="343">
        <f>'2M - SGS'!BS87</f>
        <v>8.2512000000000002E-2</v>
      </c>
      <c r="BT87" s="343">
        <f>'2M - SGS'!BT87</f>
        <v>8.5277000000000006E-2</v>
      </c>
      <c r="BU87" s="343">
        <f>'2M - SGS'!BU87</f>
        <v>8.2588999999999996E-2</v>
      </c>
      <c r="BV87" s="343">
        <f>'2M - SGS'!BV87</f>
        <v>8.5237999999999994E-2</v>
      </c>
      <c r="BW87" s="343">
        <f>'2M - SGS'!BW87</f>
        <v>8.5109000000000004E-2</v>
      </c>
      <c r="BX87" s="343">
        <f>'2M - SGS'!BX87</f>
        <v>7.7715000000000006E-2</v>
      </c>
      <c r="BY87" s="343">
        <f>'2M - SGS'!BY87</f>
        <v>8.6136000000000004E-2</v>
      </c>
      <c r="BZ87" s="343">
        <f>'2M - SGS'!BZ87</f>
        <v>7.9796000000000006E-2</v>
      </c>
      <c r="CA87" s="343">
        <f>'2M - SGS'!CA87</f>
        <v>8.5334999999999994E-2</v>
      </c>
      <c r="CB87" s="343">
        <f>'2M - SGS'!CB87</f>
        <v>8.1994999999999998E-2</v>
      </c>
      <c r="CC87" s="343">
        <f>'2M - SGS'!CC87</f>
        <v>8.4098999999999993E-2</v>
      </c>
      <c r="CD87" s="343">
        <f>'2M - SGS'!CD87</f>
        <v>8.4198999999999996E-2</v>
      </c>
      <c r="CE87" s="343">
        <f>'2M - SGS'!CE87</f>
        <v>8.2512000000000002E-2</v>
      </c>
      <c r="CF87" s="343">
        <f>'2M - SGS'!CF87</f>
        <v>8.5277000000000006E-2</v>
      </c>
      <c r="CG87" s="343">
        <f>'2M - SGS'!CG87</f>
        <v>8.2588999999999996E-2</v>
      </c>
      <c r="CH87" s="344">
        <f>'2M - SGS'!CH87</f>
        <v>8.5237999999999994E-2</v>
      </c>
      <c r="CJ87" s="249">
        <f t="shared" si="158"/>
        <v>1.0000000000000002</v>
      </c>
    </row>
    <row r="88" spans="1:88" ht="15.6" x14ac:dyDescent="0.3">
      <c r="A88" s="606"/>
      <c r="B88" s="14" t="str">
        <f t="shared" si="157"/>
        <v>Process</v>
      </c>
      <c r="C88" s="343">
        <f>'2M - SGS'!C88</f>
        <v>8.5109000000000004E-2</v>
      </c>
      <c r="D88" s="343">
        <f>'2M - SGS'!D88</f>
        <v>7.7715000000000006E-2</v>
      </c>
      <c r="E88" s="343">
        <f>'2M - SGS'!E88</f>
        <v>8.6136000000000004E-2</v>
      </c>
      <c r="F88" s="343">
        <f>'2M - SGS'!F88</f>
        <v>7.9796000000000006E-2</v>
      </c>
      <c r="G88" s="343">
        <f>'2M - SGS'!G88</f>
        <v>8.5334999999999994E-2</v>
      </c>
      <c r="H88" s="343">
        <f>'2M - SGS'!H88</f>
        <v>8.1994999999999998E-2</v>
      </c>
      <c r="I88" s="343">
        <f>'2M - SGS'!I88</f>
        <v>8.4098999999999993E-2</v>
      </c>
      <c r="J88" s="343">
        <f>'2M - SGS'!J88</f>
        <v>8.4198999999999996E-2</v>
      </c>
      <c r="K88" s="343">
        <f>'2M - SGS'!K88</f>
        <v>8.2512000000000002E-2</v>
      </c>
      <c r="L88" s="343">
        <f>'2M - SGS'!L88</f>
        <v>8.5277000000000006E-2</v>
      </c>
      <c r="M88" s="343">
        <f>'2M - SGS'!M88</f>
        <v>8.2588999999999996E-2</v>
      </c>
      <c r="N88" s="343">
        <f>'2M - SGS'!N88</f>
        <v>8.5237999999999994E-2</v>
      </c>
      <c r="O88" s="343">
        <f>'2M - SGS'!O88</f>
        <v>8.5109000000000004E-2</v>
      </c>
      <c r="P88" s="343">
        <f>'2M - SGS'!P88</f>
        <v>7.7715000000000006E-2</v>
      </c>
      <c r="Q88" s="343">
        <f>'2M - SGS'!Q88</f>
        <v>8.6136000000000004E-2</v>
      </c>
      <c r="R88" s="343">
        <f>'2M - SGS'!R88</f>
        <v>7.9796000000000006E-2</v>
      </c>
      <c r="S88" s="343">
        <f>'2M - SGS'!S88</f>
        <v>8.5334999999999994E-2</v>
      </c>
      <c r="T88" s="343">
        <f>'2M - SGS'!T88</f>
        <v>8.1994999999999998E-2</v>
      </c>
      <c r="U88" s="343">
        <f>'2M - SGS'!U88</f>
        <v>8.4098999999999993E-2</v>
      </c>
      <c r="V88" s="343">
        <f>'2M - SGS'!V88</f>
        <v>8.4198999999999996E-2</v>
      </c>
      <c r="W88" s="343">
        <f>'2M - SGS'!W88</f>
        <v>8.2512000000000002E-2</v>
      </c>
      <c r="X88" s="343">
        <f>'2M - SGS'!X88</f>
        <v>8.5277000000000006E-2</v>
      </c>
      <c r="Y88" s="343">
        <f>'2M - SGS'!Y88</f>
        <v>8.2588999999999996E-2</v>
      </c>
      <c r="Z88" s="343">
        <f>'2M - SGS'!Z88</f>
        <v>8.5237999999999994E-2</v>
      </c>
      <c r="AA88" s="343">
        <f>'2M - SGS'!AA88</f>
        <v>8.5109000000000004E-2</v>
      </c>
      <c r="AB88" s="343">
        <f>'2M - SGS'!AB88</f>
        <v>7.7715000000000006E-2</v>
      </c>
      <c r="AC88" s="343">
        <f>'2M - SGS'!AC88</f>
        <v>8.6136000000000004E-2</v>
      </c>
      <c r="AD88" s="343">
        <f>'2M - SGS'!AD88</f>
        <v>7.9796000000000006E-2</v>
      </c>
      <c r="AE88" s="343">
        <f>'2M - SGS'!AE88</f>
        <v>8.5334999999999994E-2</v>
      </c>
      <c r="AF88" s="343">
        <f>'2M - SGS'!AF88</f>
        <v>8.1994999999999998E-2</v>
      </c>
      <c r="AG88" s="343">
        <f>'2M - SGS'!AG88</f>
        <v>8.4098999999999993E-2</v>
      </c>
      <c r="AH88" s="343">
        <f>'2M - SGS'!AH88</f>
        <v>8.4198999999999996E-2</v>
      </c>
      <c r="AI88" s="343">
        <f>'2M - SGS'!AI88</f>
        <v>8.2512000000000002E-2</v>
      </c>
      <c r="AJ88" s="343">
        <f>'2M - SGS'!AJ88</f>
        <v>8.5277000000000006E-2</v>
      </c>
      <c r="AK88" s="343">
        <f>'2M - SGS'!AK88</f>
        <v>8.2588999999999996E-2</v>
      </c>
      <c r="AL88" s="343">
        <f>'2M - SGS'!AL88</f>
        <v>8.5237999999999994E-2</v>
      </c>
      <c r="AM88" s="343">
        <f>'2M - SGS'!AM88</f>
        <v>8.5109000000000004E-2</v>
      </c>
      <c r="AN88" s="343">
        <f>'2M - SGS'!AN88</f>
        <v>7.7715000000000006E-2</v>
      </c>
      <c r="AO88" s="343">
        <f>'2M - SGS'!AO88</f>
        <v>8.6136000000000004E-2</v>
      </c>
      <c r="AP88" s="343">
        <f>'2M - SGS'!AP88</f>
        <v>7.9796000000000006E-2</v>
      </c>
      <c r="AQ88" s="343">
        <f>'2M - SGS'!AQ88</f>
        <v>8.5334999999999994E-2</v>
      </c>
      <c r="AR88" s="343">
        <f>'2M - SGS'!AR88</f>
        <v>8.1994999999999998E-2</v>
      </c>
      <c r="AS88" s="343">
        <f>'2M - SGS'!AS88</f>
        <v>8.4098999999999993E-2</v>
      </c>
      <c r="AT88" s="343">
        <f>'2M - SGS'!AT88</f>
        <v>8.4198999999999996E-2</v>
      </c>
      <c r="AU88" s="343">
        <f>'2M - SGS'!AU88</f>
        <v>8.2512000000000002E-2</v>
      </c>
      <c r="AV88" s="343">
        <f>'2M - SGS'!AV88</f>
        <v>8.5277000000000006E-2</v>
      </c>
      <c r="AW88" s="343">
        <f>'2M - SGS'!AW88</f>
        <v>8.2588999999999996E-2</v>
      </c>
      <c r="AX88" s="343">
        <f>'2M - SGS'!AX88</f>
        <v>8.5237999999999994E-2</v>
      </c>
      <c r="AY88" s="343">
        <f>'2M - SGS'!AY88</f>
        <v>8.5109000000000004E-2</v>
      </c>
      <c r="AZ88" s="343">
        <f>'2M - SGS'!AZ88</f>
        <v>7.7715000000000006E-2</v>
      </c>
      <c r="BA88" s="343">
        <f>'2M - SGS'!BA88</f>
        <v>8.6136000000000004E-2</v>
      </c>
      <c r="BB88" s="343">
        <f>'2M - SGS'!BB88</f>
        <v>7.9796000000000006E-2</v>
      </c>
      <c r="BC88" s="343">
        <f>'2M - SGS'!BC88</f>
        <v>8.5334999999999994E-2</v>
      </c>
      <c r="BD88" s="343">
        <f>'2M - SGS'!BD88</f>
        <v>8.1994999999999998E-2</v>
      </c>
      <c r="BE88" s="343">
        <f>'2M - SGS'!BE88</f>
        <v>8.4098999999999993E-2</v>
      </c>
      <c r="BF88" s="343">
        <f>'2M - SGS'!BF88</f>
        <v>8.4198999999999996E-2</v>
      </c>
      <c r="BG88" s="343">
        <f>'2M - SGS'!BG88</f>
        <v>8.2512000000000002E-2</v>
      </c>
      <c r="BH88" s="343">
        <f>'2M - SGS'!BH88</f>
        <v>8.5277000000000006E-2</v>
      </c>
      <c r="BI88" s="343">
        <f>'2M - SGS'!BI88</f>
        <v>8.2588999999999996E-2</v>
      </c>
      <c r="BJ88" s="343">
        <f>'2M - SGS'!BJ88</f>
        <v>8.5237999999999994E-2</v>
      </c>
      <c r="BK88" s="343">
        <f>'2M - SGS'!BK88</f>
        <v>8.5109000000000004E-2</v>
      </c>
      <c r="BL88" s="343">
        <f>'2M - SGS'!BL88</f>
        <v>7.7715000000000006E-2</v>
      </c>
      <c r="BM88" s="343">
        <f>'2M - SGS'!BM88</f>
        <v>8.6136000000000004E-2</v>
      </c>
      <c r="BN88" s="343">
        <f>'2M - SGS'!BN88</f>
        <v>7.9796000000000006E-2</v>
      </c>
      <c r="BO88" s="343">
        <f>'2M - SGS'!BO88</f>
        <v>8.5334999999999994E-2</v>
      </c>
      <c r="BP88" s="343">
        <f>'2M - SGS'!BP88</f>
        <v>8.1994999999999998E-2</v>
      </c>
      <c r="BQ88" s="343">
        <f>'2M - SGS'!BQ88</f>
        <v>8.4098999999999993E-2</v>
      </c>
      <c r="BR88" s="343">
        <f>'2M - SGS'!BR88</f>
        <v>8.4198999999999996E-2</v>
      </c>
      <c r="BS88" s="343">
        <f>'2M - SGS'!BS88</f>
        <v>8.2512000000000002E-2</v>
      </c>
      <c r="BT88" s="343">
        <f>'2M - SGS'!BT88</f>
        <v>8.5277000000000006E-2</v>
      </c>
      <c r="BU88" s="343">
        <f>'2M - SGS'!BU88</f>
        <v>8.2588999999999996E-2</v>
      </c>
      <c r="BV88" s="343">
        <f>'2M - SGS'!BV88</f>
        <v>8.5237999999999994E-2</v>
      </c>
      <c r="BW88" s="343">
        <f>'2M - SGS'!BW88</f>
        <v>8.5109000000000004E-2</v>
      </c>
      <c r="BX88" s="343">
        <f>'2M - SGS'!BX88</f>
        <v>7.7715000000000006E-2</v>
      </c>
      <c r="BY88" s="343">
        <f>'2M - SGS'!BY88</f>
        <v>8.6136000000000004E-2</v>
      </c>
      <c r="BZ88" s="343">
        <f>'2M - SGS'!BZ88</f>
        <v>7.9796000000000006E-2</v>
      </c>
      <c r="CA88" s="343">
        <f>'2M - SGS'!CA88</f>
        <v>8.5334999999999994E-2</v>
      </c>
      <c r="CB88" s="343">
        <f>'2M - SGS'!CB88</f>
        <v>8.1994999999999998E-2</v>
      </c>
      <c r="CC88" s="343">
        <f>'2M - SGS'!CC88</f>
        <v>8.4098999999999993E-2</v>
      </c>
      <c r="CD88" s="343">
        <f>'2M - SGS'!CD88</f>
        <v>8.4198999999999996E-2</v>
      </c>
      <c r="CE88" s="343">
        <f>'2M - SGS'!CE88</f>
        <v>8.2512000000000002E-2</v>
      </c>
      <c r="CF88" s="343">
        <f>'2M - SGS'!CF88</f>
        <v>8.5277000000000006E-2</v>
      </c>
      <c r="CG88" s="343">
        <f>'2M - SGS'!CG88</f>
        <v>8.2588999999999996E-2</v>
      </c>
      <c r="CH88" s="344">
        <f>'2M - SGS'!CH88</f>
        <v>8.5237999999999994E-2</v>
      </c>
      <c r="CJ88" s="249">
        <f t="shared" si="158"/>
        <v>1.0000000000000002</v>
      </c>
    </row>
    <row r="89" spans="1:88" ht="15.6" x14ac:dyDescent="0.3">
      <c r="A89" s="606"/>
      <c r="B89" s="14" t="str">
        <f t="shared" si="157"/>
        <v>Refrigeration</v>
      </c>
      <c r="C89" s="343">
        <f>'2M - SGS'!C89</f>
        <v>8.3486000000000005E-2</v>
      </c>
      <c r="D89" s="343">
        <f>'2M - SGS'!D89</f>
        <v>7.6158000000000003E-2</v>
      </c>
      <c r="E89" s="343">
        <f>'2M - SGS'!E89</f>
        <v>8.3346000000000003E-2</v>
      </c>
      <c r="F89" s="343">
        <f>'2M - SGS'!F89</f>
        <v>8.0782999999999994E-2</v>
      </c>
      <c r="G89" s="343">
        <f>'2M - SGS'!G89</f>
        <v>8.5133E-2</v>
      </c>
      <c r="H89" s="343">
        <f>'2M - SGS'!H89</f>
        <v>8.4294999999999995E-2</v>
      </c>
      <c r="I89" s="343">
        <f>'2M - SGS'!I89</f>
        <v>8.7456999999999993E-2</v>
      </c>
      <c r="J89" s="343">
        <f>'2M - SGS'!J89</f>
        <v>8.7230000000000002E-2</v>
      </c>
      <c r="K89" s="343">
        <f>'2M - SGS'!K89</f>
        <v>8.3319000000000004E-2</v>
      </c>
      <c r="L89" s="343">
        <f>'2M - SGS'!L89</f>
        <v>8.4562999999999999E-2</v>
      </c>
      <c r="M89" s="343">
        <f>'2M - SGS'!M89</f>
        <v>8.1112000000000004E-2</v>
      </c>
      <c r="N89" s="343">
        <f>'2M - SGS'!N89</f>
        <v>8.3118999999999998E-2</v>
      </c>
      <c r="O89" s="343">
        <f>'2M - SGS'!O89</f>
        <v>8.3486000000000005E-2</v>
      </c>
      <c r="P89" s="343">
        <f>'2M - SGS'!P89</f>
        <v>7.6158000000000003E-2</v>
      </c>
      <c r="Q89" s="343">
        <f>'2M - SGS'!Q89</f>
        <v>8.3346000000000003E-2</v>
      </c>
      <c r="R89" s="343">
        <f>'2M - SGS'!R89</f>
        <v>8.0782999999999994E-2</v>
      </c>
      <c r="S89" s="343">
        <f>'2M - SGS'!S89</f>
        <v>8.5133E-2</v>
      </c>
      <c r="T89" s="343">
        <f>'2M - SGS'!T89</f>
        <v>8.4294999999999995E-2</v>
      </c>
      <c r="U89" s="343">
        <f>'2M - SGS'!U89</f>
        <v>8.7456999999999993E-2</v>
      </c>
      <c r="V89" s="343">
        <f>'2M - SGS'!V89</f>
        <v>8.7230000000000002E-2</v>
      </c>
      <c r="W89" s="343">
        <f>'2M - SGS'!W89</f>
        <v>8.3319000000000004E-2</v>
      </c>
      <c r="X89" s="343">
        <f>'2M - SGS'!X89</f>
        <v>8.4562999999999999E-2</v>
      </c>
      <c r="Y89" s="343">
        <f>'2M - SGS'!Y89</f>
        <v>8.1112000000000004E-2</v>
      </c>
      <c r="Z89" s="343">
        <f>'2M - SGS'!Z89</f>
        <v>8.3118999999999998E-2</v>
      </c>
      <c r="AA89" s="343">
        <f>'2M - SGS'!AA89</f>
        <v>8.3486000000000005E-2</v>
      </c>
      <c r="AB89" s="343">
        <f>'2M - SGS'!AB89</f>
        <v>7.6158000000000003E-2</v>
      </c>
      <c r="AC89" s="343">
        <f>'2M - SGS'!AC89</f>
        <v>8.3346000000000003E-2</v>
      </c>
      <c r="AD89" s="343">
        <f>'2M - SGS'!AD89</f>
        <v>8.0782999999999994E-2</v>
      </c>
      <c r="AE89" s="343">
        <f>'2M - SGS'!AE89</f>
        <v>8.5133E-2</v>
      </c>
      <c r="AF89" s="343">
        <f>'2M - SGS'!AF89</f>
        <v>8.4294999999999995E-2</v>
      </c>
      <c r="AG89" s="343">
        <f>'2M - SGS'!AG89</f>
        <v>8.7456999999999993E-2</v>
      </c>
      <c r="AH89" s="343">
        <f>'2M - SGS'!AH89</f>
        <v>8.7230000000000002E-2</v>
      </c>
      <c r="AI89" s="343">
        <f>'2M - SGS'!AI89</f>
        <v>8.3319000000000004E-2</v>
      </c>
      <c r="AJ89" s="343">
        <f>'2M - SGS'!AJ89</f>
        <v>8.4562999999999999E-2</v>
      </c>
      <c r="AK89" s="343">
        <f>'2M - SGS'!AK89</f>
        <v>8.1112000000000004E-2</v>
      </c>
      <c r="AL89" s="343">
        <f>'2M - SGS'!AL89</f>
        <v>8.3118999999999998E-2</v>
      </c>
      <c r="AM89" s="343">
        <f>'2M - SGS'!AM89</f>
        <v>8.3486000000000005E-2</v>
      </c>
      <c r="AN89" s="343">
        <f>'2M - SGS'!AN89</f>
        <v>7.6158000000000003E-2</v>
      </c>
      <c r="AO89" s="343">
        <f>'2M - SGS'!AO89</f>
        <v>8.3346000000000003E-2</v>
      </c>
      <c r="AP89" s="343">
        <f>'2M - SGS'!AP89</f>
        <v>8.0782999999999994E-2</v>
      </c>
      <c r="AQ89" s="343">
        <f>'2M - SGS'!AQ89</f>
        <v>8.5133E-2</v>
      </c>
      <c r="AR89" s="343">
        <f>'2M - SGS'!AR89</f>
        <v>8.4294999999999995E-2</v>
      </c>
      <c r="AS89" s="343">
        <f>'2M - SGS'!AS89</f>
        <v>8.7456999999999993E-2</v>
      </c>
      <c r="AT89" s="343">
        <f>'2M - SGS'!AT89</f>
        <v>8.7230000000000002E-2</v>
      </c>
      <c r="AU89" s="343">
        <f>'2M - SGS'!AU89</f>
        <v>8.3319000000000004E-2</v>
      </c>
      <c r="AV89" s="343">
        <f>'2M - SGS'!AV89</f>
        <v>8.4562999999999999E-2</v>
      </c>
      <c r="AW89" s="343">
        <f>'2M - SGS'!AW89</f>
        <v>8.1112000000000004E-2</v>
      </c>
      <c r="AX89" s="343">
        <f>'2M - SGS'!AX89</f>
        <v>8.3118999999999998E-2</v>
      </c>
      <c r="AY89" s="343">
        <f>'2M - SGS'!AY89</f>
        <v>8.3486000000000005E-2</v>
      </c>
      <c r="AZ89" s="343">
        <f>'2M - SGS'!AZ89</f>
        <v>7.6158000000000003E-2</v>
      </c>
      <c r="BA89" s="343">
        <f>'2M - SGS'!BA89</f>
        <v>8.3346000000000003E-2</v>
      </c>
      <c r="BB89" s="343">
        <f>'2M - SGS'!BB89</f>
        <v>8.0782999999999994E-2</v>
      </c>
      <c r="BC89" s="343">
        <f>'2M - SGS'!BC89</f>
        <v>8.5133E-2</v>
      </c>
      <c r="BD89" s="343">
        <f>'2M - SGS'!BD89</f>
        <v>8.4294999999999995E-2</v>
      </c>
      <c r="BE89" s="343">
        <f>'2M - SGS'!BE89</f>
        <v>8.7456999999999993E-2</v>
      </c>
      <c r="BF89" s="343">
        <f>'2M - SGS'!BF89</f>
        <v>8.7230000000000002E-2</v>
      </c>
      <c r="BG89" s="343">
        <f>'2M - SGS'!BG89</f>
        <v>8.3319000000000004E-2</v>
      </c>
      <c r="BH89" s="343">
        <f>'2M - SGS'!BH89</f>
        <v>8.4562999999999999E-2</v>
      </c>
      <c r="BI89" s="343">
        <f>'2M - SGS'!BI89</f>
        <v>8.1112000000000004E-2</v>
      </c>
      <c r="BJ89" s="343">
        <f>'2M - SGS'!BJ89</f>
        <v>8.3118999999999998E-2</v>
      </c>
      <c r="BK89" s="343">
        <f>'2M - SGS'!BK89</f>
        <v>8.3486000000000005E-2</v>
      </c>
      <c r="BL89" s="343">
        <f>'2M - SGS'!BL89</f>
        <v>7.6158000000000003E-2</v>
      </c>
      <c r="BM89" s="343">
        <f>'2M - SGS'!BM89</f>
        <v>8.3346000000000003E-2</v>
      </c>
      <c r="BN89" s="343">
        <f>'2M - SGS'!BN89</f>
        <v>8.0782999999999994E-2</v>
      </c>
      <c r="BO89" s="343">
        <f>'2M - SGS'!BO89</f>
        <v>8.5133E-2</v>
      </c>
      <c r="BP89" s="343">
        <f>'2M - SGS'!BP89</f>
        <v>8.4294999999999995E-2</v>
      </c>
      <c r="BQ89" s="343">
        <f>'2M - SGS'!BQ89</f>
        <v>8.7456999999999993E-2</v>
      </c>
      <c r="BR89" s="343">
        <f>'2M - SGS'!BR89</f>
        <v>8.7230000000000002E-2</v>
      </c>
      <c r="BS89" s="343">
        <f>'2M - SGS'!BS89</f>
        <v>8.3319000000000004E-2</v>
      </c>
      <c r="BT89" s="343">
        <f>'2M - SGS'!BT89</f>
        <v>8.4562999999999999E-2</v>
      </c>
      <c r="BU89" s="343">
        <f>'2M - SGS'!BU89</f>
        <v>8.1112000000000004E-2</v>
      </c>
      <c r="BV89" s="343">
        <f>'2M - SGS'!BV89</f>
        <v>8.3118999999999998E-2</v>
      </c>
      <c r="BW89" s="343">
        <f>'2M - SGS'!BW89</f>
        <v>8.3486000000000005E-2</v>
      </c>
      <c r="BX89" s="343">
        <f>'2M - SGS'!BX89</f>
        <v>7.6158000000000003E-2</v>
      </c>
      <c r="BY89" s="343">
        <f>'2M - SGS'!BY89</f>
        <v>8.3346000000000003E-2</v>
      </c>
      <c r="BZ89" s="343">
        <f>'2M - SGS'!BZ89</f>
        <v>8.0782999999999994E-2</v>
      </c>
      <c r="CA89" s="343">
        <f>'2M - SGS'!CA89</f>
        <v>8.5133E-2</v>
      </c>
      <c r="CB89" s="343">
        <f>'2M - SGS'!CB89</f>
        <v>8.4294999999999995E-2</v>
      </c>
      <c r="CC89" s="343">
        <f>'2M - SGS'!CC89</f>
        <v>8.7456999999999993E-2</v>
      </c>
      <c r="CD89" s="343">
        <f>'2M - SGS'!CD89</f>
        <v>8.7230000000000002E-2</v>
      </c>
      <c r="CE89" s="343">
        <f>'2M - SGS'!CE89</f>
        <v>8.3319000000000004E-2</v>
      </c>
      <c r="CF89" s="343">
        <f>'2M - SGS'!CF89</f>
        <v>8.4562999999999999E-2</v>
      </c>
      <c r="CG89" s="343">
        <f>'2M - SGS'!CG89</f>
        <v>8.1112000000000004E-2</v>
      </c>
      <c r="CH89" s="344">
        <f>'2M - SGS'!CH89</f>
        <v>8.3118999999999998E-2</v>
      </c>
      <c r="CJ89" s="249">
        <f t="shared" si="158"/>
        <v>1.0000010000000001</v>
      </c>
    </row>
    <row r="90" spans="1:88" ht="16.2" thickBot="1" x14ac:dyDescent="0.35">
      <c r="A90" s="607"/>
      <c r="B90" s="15" t="str">
        <f t="shared" si="157"/>
        <v>Water Heating</v>
      </c>
      <c r="C90" s="351">
        <f>'2M - SGS'!C90</f>
        <v>0.108255</v>
      </c>
      <c r="D90" s="351">
        <f>'2M - SGS'!D90</f>
        <v>9.1078000000000006E-2</v>
      </c>
      <c r="E90" s="351">
        <f>'2M - SGS'!E90</f>
        <v>8.5239999999999996E-2</v>
      </c>
      <c r="F90" s="351">
        <f>'2M - SGS'!F90</f>
        <v>7.2980000000000003E-2</v>
      </c>
      <c r="G90" s="351">
        <f>'2M - SGS'!G90</f>
        <v>7.9849000000000003E-2</v>
      </c>
      <c r="H90" s="351">
        <f>'2M - SGS'!H90</f>
        <v>7.2720999999999994E-2</v>
      </c>
      <c r="I90" s="351">
        <f>'2M - SGS'!I90</f>
        <v>7.4929999999999997E-2</v>
      </c>
      <c r="J90" s="351">
        <f>'2M - SGS'!J90</f>
        <v>7.5861999999999999E-2</v>
      </c>
      <c r="K90" s="351">
        <f>'2M - SGS'!K90</f>
        <v>7.5733999999999996E-2</v>
      </c>
      <c r="L90" s="351">
        <f>'2M - SGS'!L90</f>
        <v>8.2808000000000007E-2</v>
      </c>
      <c r="M90" s="351">
        <f>'2M - SGS'!M90</f>
        <v>8.6345000000000005E-2</v>
      </c>
      <c r="N90" s="351">
        <f>'2M - SGS'!N90</f>
        <v>9.4200000000000006E-2</v>
      </c>
      <c r="O90" s="351">
        <f>'2M - SGS'!O90</f>
        <v>0.108255</v>
      </c>
      <c r="P90" s="351">
        <f>'2M - SGS'!P90</f>
        <v>9.1078000000000006E-2</v>
      </c>
      <c r="Q90" s="351">
        <f>'2M - SGS'!Q90</f>
        <v>8.5239999999999996E-2</v>
      </c>
      <c r="R90" s="351">
        <f>'2M - SGS'!R90</f>
        <v>7.2980000000000003E-2</v>
      </c>
      <c r="S90" s="351">
        <f>'2M - SGS'!S90</f>
        <v>7.9849000000000003E-2</v>
      </c>
      <c r="T90" s="351">
        <f>'2M - SGS'!T90</f>
        <v>7.2720999999999994E-2</v>
      </c>
      <c r="U90" s="351">
        <f>'2M - SGS'!U90</f>
        <v>7.4929999999999997E-2</v>
      </c>
      <c r="V90" s="351">
        <f>'2M - SGS'!V90</f>
        <v>7.5861999999999999E-2</v>
      </c>
      <c r="W90" s="351">
        <f>'2M - SGS'!W90</f>
        <v>7.5733999999999996E-2</v>
      </c>
      <c r="X90" s="351">
        <f>'2M - SGS'!X90</f>
        <v>8.2808000000000007E-2</v>
      </c>
      <c r="Y90" s="351">
        <f>'2M - SGS'!Y90</f>
        <v>8.6345000000000005E-2</v>
      </c>
      <c r="Z90" s="351">
        <f>'2M - SGS'!Z90</f>
        <v>9.4200000000000006E-2</v>
      </c>
      <c r="AA90" s="351">
        <f>'2M - SGS'!AA90</f>
        <v>0.108255</v>
      </c>
      <c r="AB90" s="351">
        <f>'2M - SGS'!AB90</f>
        <v>9.1078000000000006E-2</v>
      </c>
      <c r="AC90" s="351">
        <f>'2M - SGS'!AC90</f>
        <v>8.5239999999999996E-2</v>
      </c>
      <c r="AD90" s="351">
        <f>'2M - SGS'!AD90</f>
        <v>7.2980000000000003E-2</v>
      </c>
      <c r="AE90" s="351">
        <f>'2M - SGS'!AE90</f>
        <v>7.9849000000000003E-2</v>
      </c>
      <c r="AF90" s="351">
        <f>'2M - SGS'!AF90</f>
        <v>7.2720999999999994E-2</v>
      </c>
      <c r="AG90" s="351">
        <f>'2M - SGS'!AG90</f>
        <v>7.4929999999999997E-2</v>
      </c>
      <c r="AH90" s="351">
        <f>'2M - SGS'!AH90</f>
        <v>7.5861999999999999E-2</v>
      </c>
      <c r="AI90" s="351">
        <f>'2M - SGS'!AI90</f>
        <v>7.5733999999999996E-2</v>
      </c>
      <c r="AJ90" s="351">
        <f>'2M - SGS'!AJ90</f>
        <v>8.2808000000000007E-2</v>
      </c>
      <c r="AK90" s="351">
        <f>'2M - SGS'!AK90</f>
        <v>8.6345000000000005E-2</v>
      </c>
      <c r="AL90" s="351">
        <f>'2M - SGS'!AL90</f>
        <v>9.4200000000000006E-2</v>
      </c>
      <c r="AM90" s="351">
        <f>'2M - SGS'!AM90</f>
        <v>0.108255</v>
      </c>
      <c r="AN90" s="351">
        <f>'2M - SGS'!AN90</f>
        <v>9.1078000000000006E-2</v>
      </c>
      <c r="AO90" s="351">
        <f>'2M - SGS'!AO90</f>
        <v>8.5239999999999996E-2</v>
      </c>
      <c r="AP90" s="351">
        <f>'2M - SGS'!AP90</f>
        <v>7.2980000000000003E-2</v>
      </c>
      <c r="AQ90" s="351">
        <f>'2M - SGS'!AQ90</f>
        <v>7.9849000000000003E-2</v>
      </c>
      <c r="AR90" s="351">
        <f>'2M - SGS'!AR90</f>
        <v>7.2720999999999994E-2</v>
      </c>
      <c r="AS90" s="351">
        <f>'2M - SGS'!AS90</f>
        <v>7.4929999999999997E-2</v>
      </c>
      <c r="AT90" s="351">
        <f>'2M - SGS'!AT90</f>
        <v>7.5861999999999999E-2</v>
      </c>
      <c r="AU90" s="351">
        <f>'2M - SGS'!AU90</f>
        <v>7.5733999999999996E-2</v>
      </c>
      <c r="AV90" s="351">
        <f>'2M - SGS'!AV90</f>
        <v>8.2808000000000007E-2</v>
      </c>
      <c r="AW90" s="351">
        <f>'2M - SGS'!AW90</f>
        <v>8.6345000000000005E-2</v>
      </c>
      <c r="AX90" s="351">
        <f>'2M - SGS'!AX90</f>
        <v>9.4200000000000006E-2</v>
      </c>
      <c r="AY90" s="351">
        <f>'2M - SGS'!AY90</f>
        <v>0.108255</v>
      </c>
      <c r="AZ90" s="351">
        <f>'2M - SGS'!AZ90</f>
        <v>9.1078000000000006E-2</v>
      </c>
      <c r="BA90" s="351">
        <f>'2M - SGS'!BA90</f>
        <v>8.5239999999999996E-2</v>
      </c>
      <c r="BB90" s="351">
        <f>'2M - SGS'!BB90</f>
        <v>7.2980000000000003E-2</v>
      </c>
      <c r="BC90" s="351">
        <f>'2M - SGS'!BC90</f>
        <v>7.9849000000000003E-2</v>
      </c>
      <c r="BD90" s="351">
        <f>'2M - SGS'!BD90</f>
        <v>7.2720999999999994E-2</v>
      </c>
      <c r="BE90" s="351">
        <f>'2M - SGS'!BE90</f>
        <v>7.4929999999999997E-2</v>
      </c>
      <c r="BF90" s="351">
        <f>'2M - SGS'!BF90</f>
        <v>7.5861999999999999E-2</v>
      </c>
      <c r="BG90" s="351">
        <f>'2M - SGS'!BG90</f>
        <v>7.5733999999999996E-2</v>
      </c>
      <c r="BH90" s="351">
        <f>'2M - SGS'!BH90</f>
        <v>8.2808000000000007E-2</v>
      </c>
      <c r="BI90" s="351">
        <f>'2M - SGS'!BI90</f>
        <v>8.6345000000000005E-2</v>
      </c>
      <c r="BJ90" s="351">
        <f>'2M - SGS'!BJ90</f>
        <v>9.4200000000000006E-2</v>
      </c>
      <c r="BK90" s="351">
        <f>'2M - SGS'!BK90</f>
        <v>0.108255</v>
      </c>
      <c r="BL90" s="351">
        <f>'2M - SGS'!BL90</f>
        <v>9.1078000000000006E-2</v>
      </c>
      <c r="BM90" s="351">
        <f>'2M - SGS'!BM90</f>
        <v>8.5239999999999996E-2</v>
      </c>
      <c r="BN90" s="351">
        <f>'2M - SGS'!BN90</f>
        <v>7.2980000000000003E-2</v>
      </c>
      <c r="BO90" s="351">
        <f>'2M - SGS'!BO90</f>
        <v>7.9849000000000003E-2</v>
      </c>
      <c r="BP90" s="351">
        <f>'2M - SGS'!BP90</f>
        <v>7.2720999999999994E-2</v>
      </c>
      <c r="BQ90" s="351">
        <f>'2M - SGS'!BQ90</f>
        <v>7.4929999999999997E-2</v>
      </c>
      <c r="BR90" s="351">
        <f>'2M - SGS'!BR90</f>
        <v>7.5861999999999999E-2</v>
      </c>
      <c r="BS90" s="351">
        <f>'2M - SGS'!BS90</f>
        <v>7.5733999999999996E-2</v>
      </c>
      <c r="BT90" s="351">
        <f>'2M - SGS'!BT90</f>
        <v>8.2808000000000007E-2</v>
      </c>
      <c r="BU90" s="351">
        <f>'2M - SGS'!BU90</f>
        <v>8.6345000000000005E-2</v>
      </c>
      <c r="BV90" s="351">
        <f>'2M - SGS'!BV90</f>
        <v>9.4200000000000006E-2</v>
      </c>
      <c r="BW90" s="351">
        <f>'2M - SGS'!BW90</f>
        <v>0.108255</v>
      </c>
      <c r="BX90" s="351">
        <f>'2M - SGS'!BX90</f>
        <v>9.1078000000000006E-2</v>
      </c>
      <c r="BY90" s="351">
        <f>'2M - SGS'!BY90</f>
        <v>8.5239999999999996E-2</v>
      </c>
      <c r="BZ90" s="351">
        <f>'2M - SGS'!BZ90</f>
        <v>7.2980000000000003E-2</v>
      </c>
      <c r="CA90" s="351">
        <f>'2M - SGS'!CA90</f>
        <v>7.9849000000000003E-2</v>
      </c>
      <c r="CB90" s="351">
        <f>'2M - SGS'!CB90</f>
        <v>7.2720999999999994E-2</v>
      </c>
      <c r="CC90" s="351">
        <f>'2M - SGS'!CC90</f>
        <v>7.4929999999999997E-2</v>
      </c>
      <c r="CD90" s="351">
        <f>'2M - SGS'!CD90</f>
        <v>7.5861999999999999E-2</v>
      </c>
      <c r="CE90" s="351">
        <f>'2M - SGS'!CE90</f>
        <v>7.5733999999999996E-2</v>
      </c>
      <c r="CF90" s="351">
        <f>'2M - SGS'!CF90</f>
        <v>8.2808000000000007E-2</v>
      </c>
      <c r="CG90" s="351">
        <f>'2M - SGS'!CG90</f>
        <v>8.6345000000000005E-2</v>
      </c>
      <c r="CH90" s="352">
        <f>'2M - SGS'!CH90</f>
        <v>9.4200000000000006E-2</v>
      </c>
      <c r="CJ90" s="249">
        <f t="shared" si="158"/>
        <v>1.0000020000000001</v>
      </c>
    </row>
    <row r="91" spans="1:88" ht="15" thickBot="1" x14ac:dyDescent="0.35">
      <c r="CJ91" s="232" t="s">
        <v>186</v>
      </c>
    </row>
    <row r="92" spans="1:88" ht="15" customHeight="1" thickBot="1" x14ac:dyDescent="0.35">
      <c r="A92" s="595" t="s">
        <v>28</v>
      </c>
      <c r="B92" s="309" t="s">
        <v>33</v>
      </c>
      <c r="C92" s="176">
        <f>C$4</f>
        <v>44927</v>
      </c>
      <c r="D92" s="176">
        <f t="shared" ref="D92:BO92" si="159">D$4</f>
        <v>44958</v>
      </c>
      <c r="E92" s="176">
        <f t="shared" si="159"/>
        <v>44986</v>
      </c>
      <c r="F92" s="176">
        <f t="shared" si="159"/>
        <v>45017</v>
      </c>
      <c r="G92" s="176">
        <f t="shared" si="159"/>
        <v>45047</v>
      </c>
      <c r="H92" s="176">
        <f t="shared" si="159"/>
        <v>45078</v>
      </c>
      <c r="I92" s="176">
        <f t="shared" si="159"/>
        <v>45108</v>
      </c>
      <c r="J92" s="176">
        <f t="shared" si="159"/>
        <v>45139</v>
      </c>
      <c r="K92" s="176">
        <f t="shared" si="159"/>
        <v>45170</v>
      </c>
      <c r="L92" s="176">
        <f t="shared" si="159"/>
        <v>45200</v>
      </c>
      <c r="M92" s="176">
        <f t="shared" si="159"/>
        <v>45231</v>
      </c>
      <c r="N92" s="176">
        <f t="shared" si="159"/>
        <v>45261</v>
      </c>
      <c r="O92" s="176">
        <f t="shared" si="159"/>
        <v>45292</v>
      </c>
      <c r="P92" s="176">
        <f t="shared" si="159"/>
        <v>45323</v>
      </c>
      <c r="Q92" s="176">
        <f t="shared" si="159"/>
        <v>45352</v>
      </c>
      <c r="R92" s="176">
        <f t="shared" si="159"/>
        <v>45383</v>
      </c>
      <c r="S92" s="176">
        <f t="shared" si="159"/>
        <v>45413</v>
      </c>
      <c r="T92" s="176">
        <f t="shared" si="159"/>
        <v>45444</v>
      </c>
      <c r="U92" s="176">
        <f t="shared" si="159"/>
        <v>45474</v>
      </c>
      <c r="V92" s="176">
        <f t="shared" si="159"/>
        <v>45505</v>
      </c>
      <c r="W92" s="176">
        <f t="shared" si="159"/>
        <v>45536</v>
      </c>
      <c r="X92" s="176">
        <f t="shared" si="159"/>
        <v>45566</v>
      </c>
      <c r="Y92" s="176">
        <f t="shared" si="159"/>
        <v>45597</v>
      </c>
      <c r="Z92" s="176">
        <f t="shared" si="159"/>
        <v>45627</v>
      </c>
      <c r="AA92" s="176">
        <f t="shared" si="159"/>
        <v>45658</v>
      </c>
      <c r="AB92" s="176">
        <f t="shared" si="159"/>
        <v>45689</v>
      </c>
      <c r="AC92" s="176">
        <f t="shared" si="159"/>
        <v>45717</v>
      </c>
      <c r="AD92" s="176">
        <f t="shared" si="159"/>
        <v>45748</v>
      </c>
      <c r="AE92" s="176">
        <f t="shared" si="159"/>
        <v>45778</v>
      </c>
      <c r="AF92" s="176">
        <f t="shared" si="159"/>
        <v>45809</v>
      </c>
      <c r="AG92" s="176">
        <f t="shared" si="159"/>
        <v>45839</v>
      </c>
      <c r="AH92" s="176">
        <f t="shared" si="159"/>
        <v>45870</v>
      </c>
      <c r="AI92" s="176">
        <f t="shared" si="159"/>
        <v>45901</v>
      </c>
      <c r="AJ92" s="176">
        <f t="shared" si="159"/>
        <v>45931</v>
      </c>
      <c r="AK92" s="176">
        <f t="shared" si="159"/>
        <v>45962</v>
      </c>
      <c r="AL92" s="176">
        <f t="shared" si="159"/>
        <v>45992</v>
      </c>
      <c r="AM92" s="176">
        <f t="shared" si="159"/>
        <v>46023</v>
      </c>
      <c r="AN92" s="176">
        <f t="shared" si="159"/>
        <v>46054</v>
      </c>
      <c r="AO92" s="176">
        <f t="shared" si="159"/>
        <v>46082</v>
      </c>
      <c r="AP92" s="176">
        <f t="shared" si="159"/>
        <v>46113</v>
      </c>
      <c r="AQ92" s="176">
        <f t="shared" si="159"/>
        <v>46143</v>
      </c>
      <c r="AR92" s="176">
        <f t="shared" si="159"/>
        <v>46174</v>
      </c>
      <c r="AS92" s="176">
        <f t="shared" si="159"/>
        <v>46204</v>
      </c>
      <c r="AT92" s="176">
        <f t="shared" si="159"/>
        <v>46235</v>
      </c>
      <c r="AU92" s="176">
        <f t="shared" si="159"/>
        <v>46266</v>
      </c>
      <c r="AV92" s="176">
        <f t="shared" si="159"/>
        <v>46296</v>
      </c>
      <c r="AW92" s="176">
        <f t="shared" si="159"/>
        <v>46327</v>
      </c>
      <c r="AX92" s="176">
        <f t="shared" si="159"/>
        <v>46357</v>
      </c>
      <c r="AY92" s="176">
        <f t="shared" si="159"/>
        <v>46388</v>
      </c>
      <c r="AZ92" s="176">
        <f t="shared" si="159"/>
        <v>46419</v>
      </c>
      <c r="BA92" s="176">
        <f t="shared" si="159"/>
        <v>46447</v>
      </c>
      <c r="BB92" s="176">
        <f t="shared" si="159"/>
        <v>46478</v>
      </c>
      <c r="BC92" s="176">
        <f t="shared" si="159"/>
        <v>46508</v>
      </c>
      <c r="BD92" s="176">
        <f t="shared" si="159"/>
        <v>46539</v>
      </c>
      <c r="BE92" s="176">
        <f t="shared" si="159"/>
        <v>46569</v>
      </c>
      <c r="BF92" s="176">
        <f t="shared" si="159"/>
        <v>46600</v>
      </c>
      <c r="BG92" s="176">
        <f t="shared" si="159"/>
        <v>46631</v>
      </c>
      <c r="BH92" s="176">
        <f t="shared" si="159"/>
        <v>46661</v>
      </c>
      <c r="BI92" s="176">
        <f t="shared" si="159"/>
        <v>46692</v>
      </c>
      <c r="BJ92" s="176">
        <f t="shared" si="159"/>
        <v>46722</v>
      </c>
      <c r="BK92" s="176">
        <f t="shared" si="159"/>
        <v>46753</v>
      </c>
      <c r="BL92" s="176">
        <f t="shared" si="159"/>
        <v>46784</v>
      </c>
      <c r="BM92" s="176">
        <f t="shared" si="159"/>
        <v>46813</v>
      </c>
      <c r="BN92" s="176">
        <f t="shared" si="159"/>
        <v>46844</v>
      </c>
      <c r="BO92" s="176">
        <f t="shared" si="159"/>
        <v>46874</v>
      </c>
      <c r="BP92" s="176">
        <f t="shared" ref="BP92:CH92" si="160">BP$4</f>
        <v>46905</v>
      </c>
      <c r="BQ92" s="176">
        <f t="shared" si="160"/>
        <v>46935</v>
      </c>
      <c r="BR92" s="176">
        <f t="shared" si="160"/>
        <v>46966</v>
      </c>
      <c r="BS92" s="176">
        <f t="shared" si="160"/>
        <v>46997</v>
      </c>
      <c r="BT92" s="176">
        <f t="shared" si="160"/>
        <v>47027</v>
      </c>
      <c r="BU92" s="176">
        <f t="shared" si="160"/>
        <v>47058</v>
      </c>
      <c r="BV92" s="176">
        <f t="shared" si="160"/>
        <v>47088</v>
      </c>
      <c r="BW92" s="176">
        <f t="shared" si="160"/>
        <v>47119</v>
      </c>
      <c r="BX92" s="176">
        <f t="shared" si="160"/>
        <v>47150</v>
      </c>
      <c r="BY92" s="176">
        <f t="shared" si="160"/>
        <v>47178</v>
      </c>
      <c r="BZ92" s="176">
        <f t="shared" si="160"/>
        <v>47209</v>
      </c>
      <c r="CA92" s="176">
        <f t="shared" si="160"/>
        <v>47239</v>
      </c>
      <c r="CB92" s="176">
        <f t="shared" si="160"/>
        <v>47270</v>
      </c>
      <c r="CC92" s="176">
        <f t="shared" si="160"/>
        <v>47300</v>
      </c>
      <c r="CD92" s="176">
        <f t="shared" si="160"/>
        <v>47331</v>
      </c>
      <c r="CE92" s="176">
        <f t="shared" si="160"/>
        <v>47362</v>
      </c>
      <c r="CF92" s="176">
        <f t="shared" si="160"/>
        <v>47392</v>
      </c>
      <c r="CG92" s="176">
        <f t="shared" si="160"/>
        <v>47423</v>
      </c>
      <c r="CH92" s="177">
        <f t="shared" si="160"/>
        <v>47453</v>
      </c>
    </row>
    <row r="93" spans="1:88" ht="15.75" customHeight="1" x14ac:dyDescent="0.3">
      <c r="A93" s="596"/>
      <c r="B93" s="11" t="s">
        <v>20</v>
      </c>
      <c r="C93" s="421">
        <f>'11M - LPS'!C93</f>
        <v>2.9121000000000001E-2</v>
      </c>
      <c r="D93" s="421">
        <f>'11M - LPS'!D93</f>
        <v>2.8996000000000001E-2</v>
      </c>
      <c r="E93" s="421">
        <f>'11M - LPS'!E93</f>
        <v>3.0048999999999999E-2</v>
      </c>
      <c r="F93" s="421">
        <f>'11M - LPS'!F93</f>
        <v>2.9555999999999999E-2</v>
      </c>
      <c r="G93" s="421">
        <f>'11M - LPS'!G93</f>
        <v>3.1981000000000002E-2</v>
      </c>
      <c r="H93" s="421">
        <f>'11M - LPS'!H93</f>
        <v>5.3499999999999999E-2</v>
      </c>
      <c r="I93" s="445">
        <f>'11M - LPS'!I93</f>
        <v>5.6994999999999997E-2</v>
      </c>
      <c r="J93" s="445">
        <f>'11M - LPS'!J93</f>
        <v>5.5843999999999998E-2</v>
      </c>
      <c r="K93" s="445">
        <f>'11M - LPS'!K93</f>
        <v>5.5169000000000003E-2</v>
      </c>
      <c r="L93" s="445">
        <f>'11M - LPS'!L93</f>
        <v>3.5621E-2</v>
      </c>
      <c r="M93" s="445">
        <f>'11M - LPS'!M93</f>
        <v>3.0717999999999999E-2</v>
      </c>
      <c r="N93" s="445">
        <f>'11M - LPS'!N93</f>
        <v>2.8008000000000002E-2</v>
      </c>
      <c r="O93" s="445">
        <f>'11M - LPS'!O93</f>
        <v>2.7657000000000001E-2</v>
      </c>
      <c r="P93" s="445">
        <f>'11M - LPS'!P93</f>
        <v>2.6662000000000002E-2</v>
      </c>
      <c r="Q93" s="445">
        <f>'11M - LPS'!Q93</f>
        <v>2.7882000000000001E-2</v>
      </c>
      <c r="R93" s="445">
        <f>'11M - LPS'!R93</f>
        <v>3.1621999999999997E-2</v>
      </c>
      <c r="S93" s="445">
        <f>'11M - LPS'!S93</f>
        <v>3.5316E-2</v>
      </c>
      <c r="T93" s="445">
        <f>'11M - LPS'!T93</f>
        <v>5.7203999999999998E-2</v>
      </c>
      <c r="U93" s="445">
        <f>'11M - LPS'!U93</f>
        <v>5.6994999999999997E-2</v>
      </c>
      <c r="V93" s="445">
        <f>'11M - LPS'!V93</f>
        <v>5.5843999999999998E-2</v>
      </c>
      <c r="W93" s="445">
        <f>'11M - LPS'!W93</f>
        <v>5.5169000000000003E-2</v>
      </c>
      <c r="X93" s="445">
        <f>'11M - LPS'!X93</f>
        <v>3.5621E-2</v>
      </c>
      <c r="Y93" s="445">
        <f>'11M - LPS'!Y93</f>
        <v>3.0717999999999999E-2</v>
      </c>
      <c r="Z93" s="445">
        <f>'11M - LPS'!Z93</f>
        <v>2.8008000000000002E-2</v>
      </c>
      <c r="AA93" s="445">
        <f>'11M - LPS'!AA93</f>
        <v>2.7657000000000001E-2</v>
      </c>
      <c r="AB93" s="445">
        <f>'11M - LPS'!AB93</f>
        <v>2.6662000000000002E-2</v>
      </c>
      <c r="AC93" s="445">
        <f>'11M - LPS'!AC93</f>
        <v>2.7882000000000001E-2</v>
      </c>
      <c r="AD93" s="445">
        <f>'11M - LPS'!AD93</f>
        <v>3.1621999999999997E-2</v>
      </c>
      <c r="AE93" s="445">
        <f>'11M - LPS'!AE93</f>
        <v>3.5316E-2</v>
      </c>
      <c r="AF93" s="445">
        <f>'11M - LPS'!AF93</f>
        <v>5.7203999999999998E-2</v>
      </c>
      <c r="AG93" s="445">
        <f>'11M - LPS'!AG93</f>
        <v>5.6994999999999997E-2</v>
      </c>
      <c r="AH93" s="445">
        <f>'11M - LPS'!AH93</f>
        <v>5.5843999999999998E-2</v>
      </c>
      <c r="AI93" s="445">
        <f>'11M - LPS'!AI93</f>
        <v>5.5169000000000003E-2</v>
      </c>
      <c r="AJ93" s="445">
        <f>'11M - LPS'!AJ93</f>
        <v>3.5621E-2</v>
      </c>
      <c r="AK93" s="445">
        <f>'11M - LPS'!AK93</f>
        <v>3.0717999999999999E-2</v>
      </c>
      <c r="AL93" s="445">
        <f>'11M - LPS'!AL93</f>
        <v>2.8008000000000002E-2</v>
      </c>
      <c r="AM93" s="445">
        <f>'11M - LPS'!AM93</f>
        <v>2.7657000000000001E-2</v>
      </c>
      <c r="AN93" s="445">
        <f>'11M - LPS'!AN93</f>
        <v>2.6662000000000002E-2</v>
      </c>
      <c r="AO93" s="445">
        <f>'11M - LPS'!AO93</f>
        <v>2.7882000000000001E-2</v>
      </c>
      <c r="AP93" s="445">
        <f>'11M - LPS'!AP93</f>
        <v>3.1621999999999997E-2</v>
      </c>
      <c r="AQ93" s="445">
        <f>'11M - LPS'!AQ93</f>
        <v>3.5316E-2</v>
      </c>
      <c r="AR93" s="445">
        <f>'11M - LPS'!AR93</f>
        <v>5.7203999999999998E-2</v>
      </c>
      <c r="AS93" s="445">
        <f>'11M - LPS'!AS93</f>
        <v>5.6994999999999997E-2</v>
      </c>
      <c r="AT93" s="445">
        <f>'11M - LPS'!AT93</f>
        <v>5.5843999999999998E-2</v>
      </c>
      <c r="AU93" s="445">
        <f>'11M - LPS'!AU93</f>
        <v>5.5169000000000003E-2</v>
      </c>
      <c r="AV93" s="445">
        <f>'11M - LPS'!AV93</f>
        <v>3.5621E-2</v>
      </c>
      <c r="AW93" s="445">
        <f>'11M - LPS'!AW93</f>
        <v>3.0717999999999999E-2</v>
      </c>
      <c r="AX93" s="445">
        <f>'11M - LPS'!AX93</f>
        <v>2.8008000000000002E-2</v>
      </c>
      <c r="AY93" s="445">
        <f>'11M - LPS'!AY93</f>
        <v>2.7657000000000001E-2</v>
      </c>
      <c r="AZ93" s="445">
        <f>'11M - LPS'!AZ93</f>
        <v>2.6662000000000002E-2</v>
      </c>
      <c r="BA93" s="445">
        <f>'11M - LPS'!BA93</f>
        <v>2.7882000000000001E-2</v>
      </c>
      <c r="BB93" s="445">
        <f>'11M - LPS'!BB93</f>
        <v>3.1621999999999997E-2</v>
      </c>
      <c r="BC93" s="445">
        <f>'11M - LPS'!BC93</f>
        <v>3.5316E-2</v>
      </c>
      <c r="BD93" s="445">
        <f>'11M - LPS'!BD93</f>
        <v>5.7203999999999998E-2</v>
      </c>
      <c r="BE93" s="445">
        <f>'11M - LPS'!BE93</f>
        <v>5.6994999999999997E-2</v>
      </c>
      <c r="BF93" s="445">
        <f>'11M - LPS'!BF93</f>
        <v>5.5843999999999998E-2</v>
      </c>
      <c r="BG93" s="445">
        <f>'11M - LPS'!BG93</f>
        <v>5.5169000000000003E-2</v>
      </c>
      <c r="BH93" s="445">
        <f>'11M - LPS'!BH93</f>
        <v>3.5621E-2</v>
      </c>
      <c r="BI93" s="445">
        <f>'11M - LPS'!BI93</f>
        <v>3.0717999999999999E-2</v>
      </c>
      <c r="BJ93" s="445">
        <f>'11M - LPS'!BJ93</f>
        <v>2.8008000000000002E-2</v>
      </c>
      <c r="BK93" s="445">
        <f>'11M - LPS'!BK93</f>
        <v>2.7657000000000001E-2</v>
      </c>
      <c r="BL93" s="445">
        <f>'11M - LPS'!BL93</f>
        <v>2.6662000000000002E-2</v>
      </c>
      <c r="BM93" s="445">
        <f>'11M - LPS'!BM93</f>
        <v>2.7882000000000001E-2</v>
      </c>
      <c r="BN93" s="445">
        <f>'11M - LPS'!BN93</f>
        <v>3.1621999999999997E-2</v>
      </c>
      <c r="BO93" s="445">
        <f>'11M - LPS'!BO93</f>
        <v>3.5316E-2</v>
      </c>
      <c r="BP93" s="445">
        <f>'11M - LPS'!BP93</f>
        <v>5.7203999999999998E-2</v>
      </c>
      <c r="BQ93" s="445">
        <f>'11M - LPS'!BQ93</f>
        <v>5.6994999999999997E-2</v>
      </c>
      <c r="BR93" s="445">
        <f>'11M - LPS'!BR93</f>
        <v>5.5843999999999998E-2</v>
      </c>
      <c r="BS93" s="445">
        <f>'11M - LPS'!BS93</f>
        <v>5.5169000000000003E-2</v>
      </c>
      <c r="BT93" s="445">
        <f>'11M - LPS'!BT93</f>
        <v>3.5621E-2</v>
      </c>
      <c r="BU93" s="445">
        <f>'11M - LPS'!BU93</f>
        <v>3.0717999999999999E-2</v>
      </c>
      <c r="BV93" s="445">
        <f>'11M - LPS'!BV93</f>
        <v>2.8008000000000002E-2</v>
      </c>
      <c r="BW93" s="445">
        <f>'11M - LPS'!BW93</f>
        <v>2.7657000000000001E-2</v>
      </c>
      <c r="BX93" s="445">
        <f>'11M - LPS'!BX93</f>
        <v>2.6662000000000002E-2</v>
      </c>
      <c r="BY93" s="445">
        <f>'11M - LPS'!BY93</f>
        <v>2.7882000000000001E-2</v>
      </c>
      <c r="BZ93" s="445">
        <f>'11M - LPS'!BZ93</f>
        <v>3.1621999999999997E-2</v>
      </c>
      <c r="CA93" s="445">
        <f>'11M - LPS'!CA93</f>
        <v>3.5316E-2</v>
      </c>
      <c r="CB93" s="445">
        <f>'11M - LPS'!CB93</f>
        <v>5.7203999999999998E-2</v>
      </c>
      <c r="CC93" s="445">
        <f>'11M - LPS'!CC93</f>
        <v>5.6994999999999997E-2</v>
      </c>
      <c r="CD93" s="445">
        <f>'11M - LPS'!CD93</f>
        <v>5.5843999999999998E-2</v>
      </c>
      <c r="CE93" s="445">
        <f>'11M - LPS'!CE93</f>
        <v>5.5169000000000003E-2</v>
      </c>
      <c r="CF93" s="445">
        <f>'11M - LPS'!CF93</f>
        <v>3.5621E-2</v>
      </c>
      <c r="CG93" s="445">
        <f>'11M - LPS'!CG93</f>
        <v>3.0717999999999999E-2</v>
      </c>
      <c r="CH93" s="451">
        <f>'11M - LPS'!CH93</f>
        <v>2.8008000000000002E-2</v>
      </c>
      <c r="CJ93" s="232" t="s">
        <v>187</v>
      </c>
    </row>
    <row r="94" spans="1:88" x14ac:dyDescent="0.3">
      <c r="A94" s="596"/>
      <c r="B94" s="11" t="s">
        <v>0</v>
      </c>
      <c r="C94" s="421">
        <f>'11M - LPS'!C94</f>
        <v>3.4140999999999998E-2</v>
      </c>
      <c r="D94" s="421">
        <f>'11M - LPS'!D94</f>
        <v>3.3355000000000003E-2</v>
      </c>
      <c r="E94" s="421">
        <f>'11M - LPS'!E94</f>
        <v>3.2818E-2</v>
      </c>
      <c r="F94" s="421">
        <f>'11M - LPS'!F94</f>
        <v>3.0006000000000001E-2</v>
      </c>
      <c r="G94" s="421">
        <f>'11M - LPS'!G94</f>
        <v>3.9079000000000003E-2</v>
      </c>
      <c r="H94" s="421">
        <f>'11M - LPS'!H94</f>
        <v>7.7214000000000005E-2</v>
      </c>
      <c r="I94" s="445">
        <f>'11M - LPS'!I94</f>
        <v>6.7433000000000007E-2</v>
      </c>
      <c r="J94" s="445">
        <f>'11M - LPS'!J94</f>
        <v>7.4159000000000003E-2</v>
      </c>
      <c r="K94" s="445">
        <f>'11M - LPS'!K94</f>
        <v>8.1517000000000006E-2</v>
      </c>
      <c r="L94" s="445">
        <f>'11M - LPS'!L94</f>
        <v>3.4575000000000002E-2</v>
      </c>
      <c r="M94" s="445">
        <f>'11M - LPS'!M94</f>
        <v>3.7659999999999999E-2</v>
      </c>
      <c r="N94" s="445">
        <f>'11M - LPS'!N94</f>
        <v>2.7265999999999999E-2</v>
      </c>
      <c r="O94" s="445">
        <f>'11M - LPS'!O94</f>
        <v>3.2084000000000001E-2</v>
      </c>
      <c r="P94" s="445">
        <f>'11M - LPS'!P94</f>
        <v>3.0335000000000001E-2</v>
      </c>
      <c r="Q94" s="445">
        <f>'11M - LPS'!Q94</f>
        <v>3.0248000000000001E-2</v>
      </c>
      <c r="R94" s="445">
        <f>'11M - LPS'!R94</f>
        <v>3.2205999999999999E-2</v>
      </c>
      <c r="S94" s="445">
        <f>'11M - LPS'!S94</f>
        <v>4.5136000000000003E-2</v>
      </c>
      <c r="T94" s="445">
        <f>'11M - LPS'!T94</f>
        <v>8.3406999999999995E-2</v>
      </c>
      <c r="U94" s="445">
        <f>'11M - LPS'!U94</f>
        <v>6.7433000000000007E-2</v>
      </c>
      <c r="V94" s="445">
        <f>'11M - LPS'!V94</f>
        <v>7.4159000000000003E-2</v>
      </c>
      <c r="W94" s="445">
        <f>'11M - LPS'!W94</f>
        <v>8.1517000000000006E-2</v>
      </c>
      <c r="X94" s="445">
        <f>'11M - LPS'!X94</f>
        <v>3.4575000000000002E-2</v>
      </c>
      <c r="Y94" s="445">
        <f>'11M - LPS'!Y94</f>
        <v>3.7659999999999999E-2</v>
      </c>
      <c r="Z94" s="445">
        <f>'11M - LPS'!Z94</f>
        <v>2.7265999999999999E-2</v>
      </c>
      <c r="AA94" s="445">
        <f>'11M - LPS'!AA94</f>
        <v>3.2084000000000001E-2</v>
      </c>
      <c r="AB94" s="445">
        <f>'11M - LPS'!AB94</f>
        <v>3.0335000000000001E-2</v>
      </c>
      <c r="AC94" s="445">
        <f>'11M - LPS'!AC94</f>
        <v>3.0248000000000001E-2</v>
      </c>
      <c r="AD94" s="445">
        <f>'11M - LPS'!AD94</f>
        <v>3.2205999999999999E-2</v>
      </c>
      <c r="AE94" s="445">
        <f>'11M - LPS'!AE94</f>
        <v>4.5136000000000003E-2</v>
      </c>
      <c r="AF94" s="445">
        <f>'11M - LPS'!AF94</f>
        <v>8.3406999999999995E-2</v>
      </c>
      <c r="AG94" s="445">
        <f>'11M - LPS'!AG94</f>
        <v>6.7433000000000007E-2</v>
      </c>
      <c r="AH94" s="445">
        <f>'11M - LPS'!AH94</f>
        <v>7.4159000000000003E-2</v>
      </c>
      <c r="AI94" s="445">
        <f>'11M - LPS'!AI94</f>
        <v>8.1517000000000006E-2</v>
      </c>
      <c r="AJ94" s="445">
        <f>'11M - LPS'!AJ94</f>
        <v>3.4575000000000002E-2</v>
      </c>
      <c r="AK94" s="445">
        <f>'11M - LPS'!AK94</f>
        <v>3.7659999999999999E-2</v>
      </c>
      <c r="AL94" s="445">
        <f>'11M - LPS'!AL94</f>
        <v>2.7265999999999999E-2</v>
      </c>
      <c r="AM94" s="445">
        <f>'11M - LPS'!AM94</f>
        <v>3.2084000000000001E-2</v>
      </c>
      <c r="AN94" s="445">
        <f>'11M - LPS'!AN94</f>
        <v>3.0335000000000001E-2</v>
      </c>
      <c r="AO94" s="445">
        <f>'11M - LPS'!AO94</f>
        <v>3.0248000000000001E-2</v>
      </c>
      <c r="AP94" s="445">
        <f>'11M - LPS'!AP94</f>
        <v>3.2205999999999999E-2</v>
      </c>
      <c r="AQ94" s="445">
        <f>'11M - LPS'!AQ94</f>
        <v>4.5136000000000003E-2</v>
      </c>
      <c r="AR94" s="445">
        <f>'11M - LPS'!AR94</f>
        <v>8.3406999999999995E-2</v>
      </c>
      <c r="AS94" s="445">
        <f>'11M - LPS'!AS94</f>
        <v>6.7433000000000007E-2</v>
      </c>
      <c r="AT94" s="445">
        <f>'11M - LPS'!AT94</f>
        <v>7.4159000000000003E-2</v>
      </c>
      <c r="AU94" s="445">
        <f>'11M - LPS'!AU94</f>
        <v>8.1517000000000006E-2</v>
      </c>
      <c r="AV94" s="445">
        <f>'11M - LPS'!AV94</f>
        <v>3.4575000000000002E-2</v>
      </c>
      <c r="AW94" s="445">
        <f>'11M - LPS'!AW94</f>
        <v>3.7659999999999999E-2</v>
      </c>
      <c r="AX94" s="445">
        <f>'11M - LPS'!AX94</f>
        <v>2.7265999999999999E-2</v>
      </c>
      <c r="AY94" s="445">
        <f>'11M - LPS'!AY94</f>
        <v>3.2084000000000001E-2</v>
      </c>
      <c r="AZ94" s="445">
        <f>'11M - LPS'!AZ94</f>
        <v>3.0335000000000001E-2</v>
      </c>
      <c r="BA94" s="445">
        <f>'11M - LPS'!BA94</f>
        <v>3.0248000000000001E-2</v>
      </c>
      <c r="BB94" s="445">
        <f>'11M - LPS'!BB94</f>
        <v>3.2205999999999999E-2</v>
      </c>
      <c r="BC94" s="445">
        <f>'11M - LPS'!BC94</f>
        <v>4.5136000000000003E-2</v>
      </c>
      <c r="BD94" s="445">
        <f>'11M - LPS'!BD94</f>
        <v>8.3406999999999995E-2</v>
      </c>
      <c r="BE94" s="445">
        <f>'11M - LPS'!BE94</f>
        <v>6.7433000000000007E-2</v>
      </c>
      <c r="BF94" s="445">
        <f>'11M - LPS'!BF94</f>
        <v>7.4159000000000003E-2</v>
      </c>
      <c r="BG94" s="445">
        <f>'11M - LPS'!BG94</f>
        <v>8.1517000000000006E-2</v>
      </c>
      <c r="BH94" s="445">
        <f>'11M - LPS'!BH94</f>
        <v>3.4575000000000002E-2</v>
      </c>
      <c r="BI94" s="445">
        <f>'11M - LPS'!BI94</f>
        <v>3.7659999999999999E-2</v>
      </c>
      <c r="BJ94" s="445">
        <f>'11M - LPS'!BJ94</f>
        <v>2.7265999999999999E-2</v>
      </c>
      <c r="BK94" s="445">
        <f>'11M - LPS'!BK94</f>
        <v>3.2084000000000001E-2</v>
      </c>
      <c r="BL94" s="445">
        <f>'11M - LPS'!BL94</f>
        <v>3.0335000000000001E-2</v>
      </c>
      <c r="BM94" s="445">
        <f>'11M - LPS'!BM94</f>
        <v>3.0248000000000001E-2</v>
      </c>
      <c r="BN94" s="445">
        <f>'11M - LPS'!BN94</f>
        <v>3.2205999999999999E-2</v>
      </c>
      <c r="BO94" s="445">
        <f>'11M - LPS'!BO94</f>
        <v>4.5136000000000003E-2</v>
      </c>
      <c r="BP94" s="445">
        <f>'11M - LPS'!BP94</f>
        <v>8.3406999999999995E-2</v>
      </c>
      <c r="BQ94" s="445">
        <f>'11M - LPS'!BQ94</f>
        <v>6.7433000000000007E-2</v>
      </c>
      <c r="BR94" s="445">
        <f>'11M - LPS'!BR94</f>
        <v>7.4159000000000003E-2</v>
      </c>
      <c r="BS94" s="445">
        <f>'11M - LPS'!BS94</f>
        <v>8.1517000000000006E-2</v>
      </c>
      <c r="BT94" s="445">
        <f>'11M - LPS'!BT94</f>
        <v>3.4575000000000002E-2</v>
      </c>
      <c r="BU94" s="445">
        <f>'11M - LPS'!BU94</f>
        <v>3.7659999999999999E-2</v>
      </c>
      <c r="BV94" s="445">
        <f>'11M - LPS'!BV94</f>
        <v>2.7265999999999999E-2</v>
      </c>
      <c r="BW94" s="445">
        <f>'11M - LPS'!BW94</f>
        <v>3.2084000000000001E-2</v>
      </c>
      <c r="BX94" s="445">
        <f>'11M - LPS'!BX94</f>
        <v>3.0335000000000001E-2</v>
      </c>
      <c r="BY94" s="445">
        <f>'11M - LPS'!BY94</f>
        <v>3.0248000000000001E-2</v>
      </c>
      <c r="BZ94" s="445">
        <f>'11M - LPS'!BZ94</f>
        <v>3.2205999999999999E-2</v>
      </c>
      <c r="CA94" s="445">
        <f>'11M - LPS'!CA94</f>
        <v>4.5136000000000003E-2</v>
      </c>
      <c r="CB94" s="445">
        <f>'11M - LPS'!CB94</f>
        <v>8.3406999999999995E-2</v>
      </c>
      <c r="CC94" s="445">
        <f>'11M - LPS'!CC94</f>
        <v>6.7433000000000007E-2</v>
      </c>
      <c r="CD94" s="445">
        <f>'11M - LPS'!CD94</f>
        <v>7.4159000000000003E-2</v>
      </c>
      <c r="CE94" s="445">
        <f>'11M - LPS'!CE94</f>
        <v>8.1517000000000006E-2</v>
      </c>
      <c r="CF94" s="445">
        <f>'11M - LPS'!CF94</f>
        <v>3.4575000000000002E-2</v>
      </c>
      <c r="CG94" s="445">
        <f>'11M - LPS'!CG94</f>
        <v>3.7659999999999999E-2</v>
      </c>
      <c r="CH94" s="451">
        <f>'11M - LPS'!CH94</f>
        <v>2.7265999999999999E-2</v>
      </c>
      <c r="CJ94" s="232" t="s">
        <v>194</v>
      </c>
    </row>
    <row r="95" spans="1:88" x14ac:dyDescent="0.3">
      <c r="A95" s="596"/>
      <c r="B95" s="11" t="s">
        <v>21</v>
      </c>
      <c r="C95" s="421">
        <f>'11M - LPS'!C95</f>
        <v>2.8787E-2</v>
      </c>
      <c r="D95" s="421">
        <f>'11M - LPS'!D95</f>
        <v>2.8711E-2</v>
      </c>
      <c r="E95" s="421">
        <f>'11M - LPS'!E95</f>
        <v>3.2619000000000002E-2</v>
      </c>
      <c r="F95" s="421">
        <f>'11M - LPS'!F95</f>
        <v>3.2872999999999999E-2</v>
      </c>
      <c r="G95" s="421">
        <f>'11M - LPS'!G95</f>
        <v>3.3993000000000002E-2</v>
      </c>
      <c r="H95" s="421">
        <f>'11M - LPS'!H95</f>
        <v>6.0467E-2</v>
      </c>
      <c r="I95" s="445">
        <f>'11M - LPS'!I95</f>
        <v>5.6918000000000003E-2</v>
      </c>
      <c r="J95" s="445">
        <f>'11M - LPS'!J95</f>
        <v>5.9726000000000001E-2</v>
      </c>
      <c r="K95" s="445">
        <f>'11M - LPS'!K95</f>
        <v>6.1537000000000001E-2</v>
      </c>
      <c r="L95" s="445">
        <f>'11M - LPS'!L95</f>
        <v>3.8774999999999997E-2</v>
      </c>
      <c r="M95" s="445">
        <f>'11M - LPS'!M95</f>
        <v>3.0751000000000001E-2</v>
      </c>
      <c r="N95" s="445">
        <f>'11M - LPS'!N95</f>
        <v>2.9420000000000002E-2</v>
      </c>
      <c r="O95" s="445">
        <f>'11M - LPS'!O95</f>
        <v>2.7354E-2</v>
      </c>
      <c r="P95" s="445">
        <f>'11M - LPS'!P95</f>
        <v>2.6422000000000001E-2</v>
      </c>
      <c r="Q95" s="445">
        <f>'11M - LPS'!Q95</f>
        <v>3.0078000000000001E-2</v>
      </c>
      <c r="R95" s="445">
        <f>'11M - LPS'!R95</f>
        <v>3.5929999999999997E-2</v>
      </c>
      <c r="S95" s="445">
        <f>'11M - LPS'!S95</f>
        <v>3.8129000000000003E-2</v>
      </c>
      <c r="T95" s="445">
        <f>'11M - LPS'!T95</f>
        <v>6.5105999999999997E-2</v>
      </c>
      <c r="U95" s="445">
        <f>'11M - LPS'!U95</f>
        <v>5.6918000000000003E-2</v>
      </c>
      <c r="V95" s="445">
        <f>'11M - LPS'!V95</f>
        <v>5.9726000000000001E-2</v>
      </c>
      <c r="W95" s="445">
        <f>'11M - LPS'!W95</f>
        <v>6.1537000000000001E-2</v>
      </c>
      <c r="X95" s="445">
        <f>'11M - LPS'!X95</f>
        <v>3.8774999999999997E-2</v>
      </c>
      <c r="Y95" s="445">
        <f>'11M - LPS'!Y95</f>
        <v>3.0751000000000001E-2</v>
      </c>
      <c r="Z95" s="445">
        <f>'11M - LPS'!Z95</f>
        <v>2.9420000000000002E-2</v>
      </c>
      <c r="AA95" s="445">
        <f>'11M - LPS'!AA95</f>
        <v>2.7354E-2</v>
      </c>
      <c r="AB95" s="445">
        <f>'11M - LPS'!AB95</f>
        <v>2.6422000000000001E-2</v>
      </c>
      <c r="AC95" s="445">
        <f>'11M - LPS'!AC95</f>
        <v>3.0078000000000001E-2</v>
      </c>
      <c r="AD95" s="445">
        <f>'11M - LPS'!AD95</f>
        <v>3.5929999999999997E-2</v>
      </c>
      <c r="AE95" s="445">
        <f>'11M - LPS'!AE95</f>
        <v>3.8129000000000003E-2</v>
      </c>
      <c r="AF95" s="445">
        <f>'11M - LPS'!AF95</f>
        <v>6.5105999999999997E-2</v>
      </c>
      <c r="AG95" s="445">
        <f>'11M - LPS'!AG95</f>
        <v>5.6918000000000003E-2</v>
      </c>
      <c r="AH95" s="445">
        <f>'11M - LPS'!AH95</f>
        <v>5.9726000000000001E-2</v>
      </c>
      <c r="AI95" s="445">
        <f>'11M - LPS'!AI95</f>
        <v>6.1537000000000001E-2</v>
      </c>
      <c r="AJ95" s="445">
        <f>'11M - LPS'!AJ95</f>
        <v>3.8774999999999997E-2</v>
      </c>
      <c r="AK95" s="445">
        <f>'11M - LPS'!AK95</f>
        <v>3.0751000000000001E-2</v>
      </c>
      <c r="AL95" s="445">
        <f>'11M - LPS'!AL95</f>
        <v>2.9420000000000002E-2</v>
      </c>
      <c r="AM95" s="445">
        <f>'11M - LPS'!AM95</f>
        <v>2.7354E-2</v>
      </c>
      <c r="AN95" s="445">
        <f>'11M - LPS'!AN95</f>
        <v>2.6422000000000001E-2</v>
      </c>
      <c r="AO95" s="445">
        <f>'11M - LPS'!AO95</f>
        <v>3.0078000000000001E-2</v>
      </c>
      <c r="AP95" s="445">
        <f>'11M - LPS'!AP95</f>
        <v>3.5929999999999997E-2</v>
      </c>
      <c r="AQ95" s="445">
        <f>'11M - LPS'!AQ95</f>
        <v>3.8129000000000003E-2</v>
      </c>
      <c r="AR95" s="445">
        <f>'11M - LPS'!AR95</f>
        <v>6.5105999999999997E-2</v>
      </c>
      <c r="AS95" s="445">
        <f>'11M - LPS'!AS95</f>
        <v>5.6918000000000003E-2</v>
      </c>
      <c r="AT95" s="445">
        <f>'11M - LPS'!AT95</f>
        <v>5.9726000000000001E-2</v>
      </c>
      <c r="AU95" s="445">
        <f>'11M - LPS'!AU95</f>
        <v>6.1537000000000001E-2</v>
      </c>
      <c r="AV95" s="445">
        <f>'11M - LPS'!AV95</f>
        <v>3.8774999999999997E-2</v>
      </c>
      <c r="AW95" s="445">
        <f>'11M - LPS'!AW95</f>
        <v>3.0751000000000001E-2</v>
      </c>
      <c r="AX95" s="445">
        <f>'11M - LPS'!AX95</f>
        <v>2.9420000000000002E-2</v>
      </c>
      <c r="AY95" s="445">
        <f>'11M - LPS'!AY95</f>
        <v>2.7354E-2</v>
      </c>
      <c r="AZ95" s="445">
        <f>'11M - LPS'!AZ95</f>
        <v>2.6422000000000001E-2</v>
      </c>
      <c r="BA95" s="445">
        <f>'11M - LPS'!BA95</f>
        <v>3.0078000000000001E-2</v>
      </c>
      <c r="BB95" s="445">
        <f>'11M - LPS'!BB95</f>
        <v>3.5929999999999997E-2</v>
      </c>
      <c r="BC95" s="445">
        <f>'11M - LPS'!BC95</f>
        <v>3.8129000000000003E-2</v>
      </c>
      <c r="BD95" s="445">
        <f>'11M - LPS'!BD95</f>
        <v>6.5105999999999997E-2</v>
      </c>
      <c r="BE95" s="445">
        <f>'11M - LPS'!BE95</f>
        <v>5.6918000000000003E-2</v>
      </c>
      <c r="BF95" s="445">
        <f>'11M - LPS'!BF95</f>
        <v>5.9726000000000001E-2</v>
      </c>
      <c r="BG95" s="445">
        <f>'11M - LPS'!BG95</f>
        <v>6.1537000000000001E-2</v>
      </c>
      <c r="BH95" s="445">
        <f>'11M - LPS'!BH95</f>
        <v>3.8774999999999997E-2</v>
      </c>
      <c r="BI95" s="445">
        <f>'11M - LPS'!BI95</f>
        <v>3.0751000000000001E-2</v>
      </c>
      <c r="BJ95" s="445">
        <f>'11M - LPS'!BJ95</f>
        <v>2.9420000000000002E-2</v>
      </c>
      <c r="BK95" s="445">
        <f>'11M - LPS'!BK95</f>
        <v>2.7354E-2</v>
      </c>
      <c r="BL95" s="445">
        <f>'11M - LPS'!BL95</f>
        <v>2.6422000000000001E-2</v>
      </c>
      <c r="BM95" s="445">
        <f>'11M - LPS'!BM95</f>
        <v>3.0078000000000001E-2</v>
      </c>
      <c r="BN95" s="445">
        <f>'11M - LPS'!BN95</f>
        <v>3.5929999999999997E-2</v>
      </c>
      <c r="BO95" s="445">
        <f>'11M - LPS'!BO95</f>
        <v>3.8129000000000003E-2</v>
      </c>
      <c r="BP95" s="445">
        <f>'11M - LPS'!BP95</f>
        <v>6.5105999999999997E-2</v>
      </c>
      <c r="BQ95" s="445">
        <f>'11M - LPS'!BQ95</f>
        <v>5.6918000000000003E-2</v>
      </c>
      <c r="BR95" s="445">
        <f>'11M - LPS'!BR95</f>
        <v>5.9726000000000001E-2</v>
      </c>
      <c r="BS95" s="445">
        <f>'11M - LPS'!BS95</f>
        <v>6.1537000000000001E-2</v>
      </c>
      <c r="BT95" s="445">
        <f>'11M - LPS'!BT95</f>
        <v>3.8774999999999997E-2</v>
      </c>
      <c r="BU95" s="445">
        <f>'11M - LPS'!BU95</f>
        <v>3.0751000000000001E-2</v>
      </c>
      <c r="BV95" s="445">
        <f>'11M - LPS'!BV95</f>
        <v>2.9420000000000002E-2</v>
      </c>
      <c r="BW95" s="445">
        <f>'11M - LPS'!BW95</f>
        <v>2.7354E-2</v>
      </c>
      <c r="BX95" s="445">
        <f>'11M - LPS'!BX95</f>
        <v>2.6422000000000001E-2</v>
      </c>
      <c r="BY95" s="445">
        <f>'11M - LPS'!BY95</f>
        <v>3.0078000000000001E-2</v>
      </c>
      <c r="BZ95" s="445">
        <f>'11M - LPS'!BZ95</f>
        <v>3.5929999999999997E-2</v>
      </c>
      <c r="CA95" s="445">
        <f>'11M - LPS'!CA95</f>
        <v>3.8129000000000003E-2</v>
      </c>
      <c r="CB95" s="445">
        <f>'11M - LPS'!CB95</f>
        <v>6.5105999999999997E-2</v>
      </c>
      <c r="CC95" s="445">
        <f>'11M - LPS'!CC95</f>
        <v>5.6918000000000003E-2</v>
      </c>
      <c r="CD95" s="445">
        <f>'11M - LPS'!CD95</f>
        <v>5.9726000000000001E-2</v>
      </c>
      <c r="CE95" s="445">
        <f>'11M - LPS'!CE95</f>
        <v>6.1537000000000001E-2</v>
      </c>
      <c r="CF95" s="445">
        <f>'11M - LPS'!CF95</f>
        <v>3.8774999999999997E-2</v>
      </c>
      <c r="CG95" s="445">
        <f>'11M - LPS'!CG95</f>
        <v>3.0751000000000001E-2</v>
      </c>
      <c r="CH95" s="451">
        <f>'11M - LPS'!CH95</f>
        <v>2.9420000000000002E-2</v>
      </c>
      <c r="CJ95" s="232" t="s">
        <v>233</v>
      </c>
    </row>
    <row r="96" spans="1:88" x14ac:dyDescent="0.3">
      <c r="A96" s="596"/>
      <c r="B96" s="11" t="s">
        <v>1</v>
      </c>
      <c r="C96" s="421">
        <f>'11M - LPS'!C96</f>
        <v>2.0648E-2</v>
      </c>
      <c r="D96" s="421">
        <f>'11M - LPS'!D96</f>
        <v>2.0648E-2</v>
      </c>
      <c r="E96" s="421">
        <f>'11M - LPS'!E96</f>
        <v>2.0648E-2</v>
      </c>
      <c r="F96" s="421">
        <f>'11M - LPS'!F96</f>
        <v>3.0578999999999999E-2</v>
      </c>
      <c r="G96" s="421">
        <f>'11M - LPS'!G96</f>
        <v>4.6979E-2</v>
      </c>
      <c r="H96" s="421">
        <f>'11M - LPS'!H96</f>
        <v>7.8361E-2</v>
      </c>
      <c r="I96" s="445">
        <f>'11M - LPS'!I96</f>
        <v>6.7922999999999997E-2</v>
      </c>
      <c r="J96" s="445">
        <f>'11M - LPS'!J96</f>
        <v>7.4856000000000006E-2</v>
      </c>
      <c r="K96" s="445">
        <f>'11M - LPS'!K96</f>
        <v>8.6939000000000002E-2</v>
      </c>
      <c r="L96" s="445">
        <f>'11M - LPS'!L96</f>
        <v>3.4375000000000003E-2</v>
      </c>
      <c r="M96" s="445">
        <f>'11M - LPS'!M96</f>
        <v>1.9984999999999999E-2</v>
      </c>
      <c r="N96" s="445">
        <f>'11M - LPS'!N96</f>
        <v>1.9984999999999999E-2</v>
      </c>
      <c r="O96" s="445">
        <f>'11M - LPS'!O96</f>
        <v>1.9984999999999999E-2</v>
      </c>
      <c r="P96" s="445">
        <f>'11M - LPS'!P96</f>
        <v>1.9984999999999999E-2</v>
      </c>
      <c r="Q96" s="445">
        <f>'11M - LPS'!Q96</f>
        <v>1.9984999999999999E-2</v>
      </c>
      <c r="R96" s="445">
        <f>'11M - LPS'!R96</f>
        <v>3.295E-2</v>
      </c>
      <c r="S96" s="445">
        <f>'11M - LPS'!S96</f>
        <v>5.6022000000000002E-2</v>
      </c>
      <c r="T96" s="445">
        <f>'11M - LPS'!T96</f>
        <v>8.4661E-2</v>
      </c>
      <c r="U96" s="445">
        <f>'11M - LPS'!U96</f>
        <v>6.7922999999999997E-2</v>
      </c>
      <c r="V96" s="445">
        <f>'11M - LPS'!V96</f>
        <v>7.4856000000000006E-2</v>
      </c>
      <c r="W96" s="445">
        <f>'11M - LPS'!W96</f>
        <v>8.6939000000000002E-2</v>
      </c>
      <c r="X96" s="445">
        <f>'11M - LPS'!X96</f>
        <v>3.4375000000000003E-2</v>
      </c>
      <c r="Y96" s="445">
        <f>'11M - LPS'!Y96</f>
        <v>1.9984999999999999E-2</v>
      </c>
      <c r="Z96" s="445">
        <f>'11M - LPS'!Z96</f>
        <v>1.9984999999999999E-2</v>
      </c>
      <c r="AA96" s="445">
        <f>'11M - LPS'!AA96</f>
        <v>1.9984999999999999E-2</v>
      </c>
      <c r="AB96" s="445">
        <f>'11M - LPS'!AB96</f>
        <v>1.9984999999999999E-2</v>
      </c>
      <c r="AC96" s="445">
        <f>'11M - LPS'!AC96</f>
        <v>1.9984999999999999E-2</v>
      </c>
      <c r="AD96" s="445">
        <f>'11M - LPS'!AD96</f>
        <v>3.295E-2</v>
      </c>
      <c r="AE96" s="445">
        <f>'11M - LPS'!AE96</f>
        <v>5.6022000000000002E-2</v>
      </c>
      <c r="AF96" s="445">
        <f>'11M - LPS'!AF96</f>
        <v>8.4661E-2</v>
      </c>
      <c r="AG96" s="445">
        <f>'11M - LPS'!AG96</f>
        <v>6.7922999999999997E-2</v>
      </c>
      <c r="AH96" s="445">
        <f>'11M - LPS'!AH96</f>
        <v>7.4856000000000006E-2</v>
      </c>
      <c r="AI96" s="445">
        <f>'11M - LPS'!AI96</f>
        <v>8.6939000000000002E-2</v>
      </c>
      <c r="AJ96" s="445">
        <f>'11M - LPS'!AJ96</f>
        <v>3.4375000000000003E-2</v>
      </c>
      <c r="AK96" s="445">
        <f>'11M - LPS'!AK96</f>
        <v>1.9984999999999999E-2</v>
      </c>
      <c r="AL96" s="445">
        <f>'11M - LPS'!AL96</f>
        <v>1.9984999999999999E-2</v>
      </c>
      <c r="AM96" s="445">
        <f>'11M - LPS'!AM96</f>
        <v>1.9984999999999999E-2</v>
      </c>
      <c r="AN96" s="445">
        <f>'11M - LPS'!AN96</f>
        <v>1.9984999999999999E-2</v>
      </c>
      <c r="AO96" s="445">
        <f>'11M - LPS'!AO96</f>
        <v>1.9984999999999999E-2</v>
      </c>
      <c r="AP96" s="445">
        <f>'11M - LPS'!AP96</f>
        <v>3.295E-2</v>
      </c>
      <c r="AQ96" s="445">
        <f>'11M - LPS'!AQ96</f>
        <v>5.6022000000000002E-2</v>
      </c>
      <c r="AR96" s="445">
        <f>'11M - LPS'!AR96</f>
        <v>8.4661E-2</v>
      </c>
      <c r="AS96" s="445">
        <f>'11M - LPS'!AS96</f>
        <v>6.7922999999999997E-2</v>
      </c>
      <c r="AT96" s="445">
        <f>'11M - LPS'!AT96</f>
        <v>7.4856000000000006E-2</v>
      </c>
      <c r="AU96" s="445">
        <f>'11M - LPS'!AU96</f>
        <v>8.6939000000000002E-2</v>
      </c>
      <c r="AV96" s="445">
        <f>'11M - LPS'!AV96</f>
        <v>3.4375000000000003E-2</v>
      </c>
      <c r="AW96" s="445">
        <f>'11M - LPS'!AW96</f>
        <v>1.9984999999999999E-2</v>
      </c>
      <c r="AX96" s="445">
        <f>'11M - LPS'!AX96</f>
        <v>1.9984999999999999E-2</v>
      </c>
      <c r="AY96" s="445">
        <f>'11M - LPS'!AY96</f>
        <v>1.9984999999999999E-2</v>
      </c>
      <c r="AZ96" s="445">
        <f>'11M - LPS'!AZ96</f>
        <v>1.9984999999999999E-2</v>
      </c>
      <c r="BA96" s="445">
        <f>'11M - LPS'!BA96</f>
        <v>1.9984999999999999E-2</v>
      </c>
      <c r="BB96" s="445">
        <f>'11M - LPS'!BB96</f>
        <v>3.295E-2</v>
      </c>
      <c r="BC96" s="445">
        <f>'11M - LPS'!BC96</f>
        <v>5.6022000000000002E-2</v>
      </c>
      <c r="BD96" s="445">
        <f>'11M - LPS'!BD96</f>
        <v>8.4661E-2</v>
      </c>
      <c r="BE96" s="445">
        <f>'11M - LPS'!BE96</f>
        <v>6.7922999999999997E-2</v>
      </c>
      <c r="BF96" s="445">
        <f>'11M - LPS'!BF96</f>
        <v>7.4856000000000006E-2</v>
      </c>
      <c r="BG96" s="445">
        <f>'11M - LPS'!BG96</f>
        <v>8.6939000000000002E-2</v>
      </c>
      <c r="BH96" s="445">
        <f>'11M - LPS'!BH96</f>
        <v>3.4375000000000003E-2</v>
      </c>
      <c r="BI96" s="445">
        <f>'11M - LPS'!BI96</f>
        <v>1.9984999999999999E-2</v>
      </c>
      <c r="BJ96" s="445">
        <f>'11M - LPS'!BJ96</f>
        <v>1.9984999999999999E-2</v>
      </c>
      <c r="BK96" s="445">
        <f>'11M - LPS'!BK96</f>
        <v>1.9984999999999999E-2</v>
      </c>
      <c r="BL96" s="445">
        <f>'11M - LPS'!BL96</f>
        <v>1.9984999999999999E-2</v>
      </c>
      <c r="BM96" s="445">
        <f>'11M - LPS'!BM96</f>
        <v>1.9984999999999999E-2</v>
      </c>
      <c r="BN96" s="445">
        <f>'11M - LPS'!BN96</f>
        <v>3.295E-2</v>
      </c>
      <c r="BO96" s="445">
        <f>'11M - LPS'!BO96</f>
        <v>5.6022000000000002E-2</v>
      </c>
      <c r="BP96" s="445">
        <f>'11M - LPS'!BP96</f>
        <v>8.4661E-2</v>
      </c>
      <c r="BQ96" s="445">
        <f>'11M - LPS'!BQ96</f>
        <v>6.7922999999999997E-2</v>
      </c>
      <c r="BR96" s="445">
        <f>'11M - LPS'!BR96</f>
        <v>7.4856000000000006E-2</v>
      </c>
      <c r="BS96" s="445">
        <f>'11M - LPS'!BS96</f>
        <v>8.6939000000000002E-2</v>
      </c>
      <c r="BT96" s="445">
        <f>'11M - LPS'!BT96</f>
        <v>3.4375000000000003E-2</v>
      </c>
      <c r="BU96" s="445">
        <f>'11M - LPS'!BU96</f>
        <v>1.9984999999999999E-2</v>
      </c>
      <c r="BV96" s="445">
        <f>'11M - LPS'!BV96</f>
        <v>1.9984999999999999E-2</v>
      </c>
      <c r="BW96" s="445">
        <f>'11M - LPS'!BW96</f>
        <v>1.9984999999999999E-2</v>
      </c>
      <c r="BX96" s="445">
        <f>'11M - LPS'!BX96</f>
        <v>1.9984999999999999E-2</v>
      </c>
      <c r="BY96" s="445">
        <f>'11M - LPS'!BY96</f>
        <v>1.9984999999999999E-2</v>
      </c>
      <c r="BZ96" s="445">
        <f>'11M - LPS'!BZ96</f>
        <v>3.295E-2</v>
      </c>
      <c r="CA96" s="445">
        <f>'11M - LPS'!CA96</f>
        <v>5.6022000000000002E-2</v>
      </c>
      <c r="CB96" s="445">
        <f>'11M - LPS'!CB96</f>
        <v>8.4661E-2</v>
      </c>
      <c r="CC96" s="445">
        <f>'11M - LPS'!CC96</f>
        <v>6.7922999999999997E-2</v>
      </c>
      <c r="CD96" s="445">
        <f>'11M - LPS'!CD96</f>
        <v>7.4856000000000006E-2</v>
      </c>
      <c r="CE96" s="445">
        <f>'11M - LPS'!CE96</f>
        <v>8.6939000000000002E-2</v>
      </c>
      <c r="CF96" s="445">
        <f>'11M - LPS'!CF96</f>
        <v>3.4375000000000003E-2</v>
      </c>
      <c r="CG96" s="445">
        <f>'11M - LPS'!CG96</f>
        <v>1.9984999999999999E-2</v>
      </c>
      <c r="CH96" s="451">
        <f>'11M - LPS'!CH96</f>
        <v>1.9984999999999999E-2</v>
      </c>
    </row>
    <row r="97" spans="1:86" x14ac:dyDescent="0.3">
      <c r="A97" s="596"/>
      <c r="B97" s="11" t="s">
        <v>22</v>
      </c>
      <c r="C97" s="421">
        <f>'11M - LPS'!C97</f>
        <v>2.2197000000000001E-2</v>
      </c>
      <c r="D97" s="421">
        <f>'11M - LPS'!D97</f>
        <v>2.2082999999999998E-2</v>
      </c>
      <c r="E97" s="421">
        <f>'11M - LPS'!E97</f>
        <v>2.0892999999999998E-2</v>
      </c>
      <c r="F97" s="421">
        <f>'11M - LPS'!F97</f>
        <v>2.1996999999999999E-2</v>
      </c>
      <c r="G97" s="421">
        <f>'11M - LPS'!G97</f>
        <v>2.0916000000000001E-2</v>
      </c>
      <c r="H97" s="421">
        <f>'11M - LPS'!H97</f>
        <v>2.3053000000000001E-2</v>
      </c>
      <c r="I97" s="445">
        <f>'11M - LPS'!I97</f>
        <v>2.2068000000000001E-2</v>
      </c>
      <c r="J97" s="445">
        <f>'11M - LPS'!J97</f>
        <v>2.2741000000000001E-2</v>
      </c>
      <c r="K97" s="445">
        <f>'11M - LPS'!K97</f>
        <v>2.2655999999999999E-2</v>
      </c>
      <c r="L97" s="445">
        <f>'11M - LPS'!L97</f>
        <v>2.0244000000000002E-2</v>
      </c>
      <c r="M97" s="445">
        <f>'11M - LPS'!M97</f>
        <v>2.0007E-2</v>
      </c>
      <c r="N97" s="445">
        <f>'11M - LPS'!N97</f>
        <v>2.0132000000000001E-2</v>
      </c>
      <c r="O97" s="445">
        <f>'11M - LPS'!O97</f>
        <v>2.1387E-2</v>
      </c>
      <c r="P97" s="445">
        <f>'11M - LPS'!P97</f>
        <v>2.1129999999999999E-2</v>
      </c>
      <c r="Q97" s="445">
        <f>'11M - LPS'!Q97</f>
        <v>2.0184000000000001E-2</v>
      </c>
      <c r="R97" s="445">
        <f>'11M - LPS'!R97</f>
        <v>2.1802999999999999E-2</v>
      </c>
      <c r="S97" s="445">
        <f>'11M - LPS'!S97</f>
        <v>2.0313000000000001E-2</v>
      </c>
      <c r="T97" s="445">
        <f>'11M - LPS'!T97</f>
        <v>2.2671E-2</v>
      </c>
      <c r="U97" s="445">
        <f>'11M - LPS'!U97</f>
        <v>2.2068000000000001E-2</v>
      </c>
      <c r="V97" s="445">
        <f>'11M - LPS'!V97</f>
        <v>2.2741000000000001E-2</v>
      </c>
      <c r="W97" s="445">
        <f>'11M - LPS'!W97</f>
        <v>2.2655999999999999E-2</v>
      </c>
      <c r="X97" s="445">
        <f>'11M - LPS'!X97</f>
        <v>2.0244000000000002E-2</v>
      </c>
      <c r="Y97" s="445">
        <f>'11M - LPS'!Y97</f>
        <v>2.0007E-2</v>
      </c>
      <c r="Z97" s="445">
        <f>'11M - LPS'!Z97</f>
        <v>2.0132000000000001E-2</v>
      </c>
      <c r="AA97" s="445">
        <f>'11M - LPS'!AA97</f>
        <v>2.1387E-2</v>
      </c>
      <c r="AB97" s="445">
        <f>'11M - LPS'!AB97</f>
        <v>2.1129999999999999E-2</v>
      </c>
      <c r="AC97" s="445">
        <f>'11M - LPS'!AC97</f>
        <v>2.0184000000000001E-2</v>
      </c>
      <c r="AD97" s="445">
        <f>'11M - LPS'!AD97</f>
        <v>2.1802999999999999E-2</v>
      </c>
      <c r="AE97" s="445">
        <f>'11M - LPS'!AE97</f>
        <v>2.0313000000000001E-2</v>
      </c>
      <c r="AF97" s="445">
        <f>'11M - LPS'!AF97</f>
        <v>2.2671E-2</v>
      </c>
      <c r="AG97" s="445">
        <f>'11M - LPS'!AG97</f>
        <v>2.2068000000000001E-2</v>
      </c>
      <c r="AH97" s="445">
        <f>'11M - LPS'!AH97</f>
        <v>2.2741000000000001E-2</v>
      </c>
      <c r="AI97" s="445">
        <f>'11M - LPS'!AI97</f>
        <v>2.2655999999999999E-2</v>
      </c>
      <c r="AJ97" s="445">
        <f>'11M - LPS'!AJ97</f>
        <v>2.0244000000000002E-2</v>
      </c>
      <c r="AK97" s="445">
        <f>'11M - LPS'!AK97</f>
        <v>2.0007E-2</v>
      </c>
      <c r="AL97" s="445">
        <f>'11M - LPS'!AL97</f>
        <v>2.0132000000000001E-2</v>
      </c>
      <c r="AM97" s="445">
        <f>'11M - LPS'!AM97</f>
        <v>2.1387E-2</v>
      </c>
      <c r="AN97" s="445">
        <f>'11M - LPS'!AN97</f>
        <v>2.1129999999999999E-2</v>
      </c>
      <c r="AO97" s="445">
        <f>'11M - LPS'!AO97</f>
        <v>2.0184000000000001E-2</v>
      </c>
      <c r="AP97" s="445">
        <f>'11M - LPS'!AP97</f>
        <v>2.1802999999999999E-2</v>
      </c>
      <c r="AQ97" s="445">
        <f>'11M - LPS'!AQ97</f>
        <v>2.0313000000000001E-2</v>
      </c>
      <c r="AR97" s="445">
        <f>'11M - LPS'!AR97</f>
        <v>2.2671E-2</v>
      </c>
      <c r="AS97" s="445">
        <f>'11M - LPS'!AS97</f>
        <v>2.2068000000000001E-2</v>
      </c>
      <c r="AT97" s="445">
        <f>'11M - LPS'!AT97</f>
        <v>2.2741000000000001E-2</v>
      </c>
      <c r="AU97" s="445">
        <f>'11M - LPS'!AU97</f>
        <v>2.2655999999999999E-2</v>
      </c>
      <c r="AV97" s="445">
        <f>'11M - LPS'!AV97</f>
        <v>2.0244000000000002E-2</v>
      </c>
      <c r="AW97" s="445">
        <f>'11M - LPS'!AW97</f>
        <v>2.0007E-2</v>
      </c>
      <c r="AX97" s="445">
        <f>'11M - LPS'!AX97</f>
        <v>2.0132000000000001E-2</v>
      </c>
      <c r="AY97" s="445">
        <f>'11M - LPS'!AY97</f>
        <v>2.1387E-2</v>
      </c>
      <c r="AZ97" s="445">
        <f>'11M - LPS'!AZ97</f>
        <v>2.1129999999999999E-2</v>
      </c>
      <c r="BA97" s="445">
        <f>'11M - LPS'!BA97</f>
        <v>2.0184000000000001E-2</v>
      </c>
      <c r="BB97" s="445">
        <f>'11M - LPS'!BB97</f>
        <v>2.1802999999999999E-2</v>
      </c>
      <c r="BC97" s="445">
        <f>'11M - LPS'!BC97</f>
        <v>2.0313000000000001E-2</v>
      </c>
      <c r="BD97" s="445">
        <f>'11M - LPS'!BD97</f>
        <v>2.2671E-2</v>
      </c>
      <c r="BE97" s="445">
        <f>'11M - LPS'!BE97</f>
        <v>2.2068000000000001E-2</v>
      </c>
      <c r="BF97" s="445">
        <f>'11M - LPS'!BF97</f>
        <v>2.2741000000000001E-2</v>
      </c>
      <c r="BG97" s="445">
        <f>'11M - LPS'!BG97</f>
        <v>2.2655999999999999E-2</v>
      </c>
      <c r="BH97" s="445">
        <f>'11M - LPS'!BH97</f>
        <v>2.0244000000000002E-2</v>
      </c>
      <c r="BI97" s="445">
        <f>'11M - LPS'!BI97</f>
        <v>2.0007E-2</v>
      </c>
      <c r="BJ97" s="445">
        <f>'11M - LPS'!BJ97</f>
        <v>2.0132000000000001E-2</v>
      </c>
      <c r="BK97" s="445">
        <f>'11M - LPS'!BK97</f>
        <v>2.1387E-2</v>
      </c>
      <c r="BL97" s="445">
        <f>'11M - LPS'!BL97</f>
        <v>2.1129999999999999E-2</v>
      </c>
      <c r="BM97" s="445">
        <f>'11M - LPS'!BM97</f>
        <v>2.0184000000000001E-2</v>
      </c>
      <c r="BN97" s="445">
        <f>'11M - LPS'!BN97</f>
        <v>2.1802999999999999E-2</v>
      </c>
      <c r="BO97" s="445">
        <f>'11M - LPS'!BO97</f>
        <v>2.0313000000000001E-2</v>
      </c>
      <c r="BP97" s="445">
        <f>'11M - LPS'!BP97</f>
        <v>2.2671E-2</v>
      </c>
      <c r="BQ97" s="445">
        <f>'11M - LPS'!BQ97</f>
        <v>2.2068000000000001E-2</v>
      </c>
      <c r="BR97" s="445">
        <f>'11M - LPS'!BR97</f>
        <v>2.2741000000000001E-2</v>
      </c>
      <c r="BS97" s="445">
        <f>'11M - LPS'!BS97</f>
        <v>2.2655999999999999E-2</v>
      </c>
      <c r="BT97" s="445">
        <f>'11M - LPS'!BT97</f>
        <v>2.0244000000000002E-2</v>
      </c>
      <c r="BU97" s="445">
        <f>'11M - LPS'!BU97</f>
        <v>2.0007E-2</v>
      </c>
      <c r="BV97" s="445">
        <f>'11M - LPS'!BV97</f>
        <v>2.0132000000000001E-2</v>
      </c>
      <c r="BW97" s="445">
        <f>'11M - LPS'!BW97</f>
        <v>2.1387E-2</v>
      </c>
      <c r="BX97" s="445">
        <f>'11M - LPS'!BX97</f>
        <v>2.1129999999999999E-2</v>
      </c>
      <c r="BY97" s="445">
        <f>'11M - LPS'!BY97</f>
        <v>2.0184000000000001E-2</v>
      </c>
      <c r="BZ97" s="445">
        <f>'11M - LPS'!BZ97</f>
        <v>2.1802999999999999E-2</v>
      </c>
      <c r="CA97" s="445">
        <f>'11M - LPS'!CA97</f>
        <v>2.0313000000000001E-2</v>
      </c>
      <c r="CB97" s="445">
        <f>'11M - LPS'!CB97</f>
        <v>2.2671E-2</v>
      </c>
      <c r="CC97" s="445">
        <f>'11M - LPS'!CC97</f>
        <v>2.2068000000000001E-2</v>
      </c>
      <c r="CD97" s="445">
        <f>'11M - LPS'!CD97</f>
        <v>2.2741000000000001E-2</v>
      </c>
      <c r="CE97" s="445">
        <f>'11M - LPS'!CE97</f>
        <v>2.2655999999999999E-2</v>
      </c>
      <c r="CF97" s="445">
        <f>'11M - LPS'!CF97</f>
        <v>2.0244000000000002E-2</v>
      </c>
      <c r="CG97" s="445">
        <f>'11M - LPS'!CG97</f>
        <v>2.0007E-2</v>
      </c>
      <c r="CH97" s="451">
        <f>'11M - LPS'!CH97</f>
        <v>2.0132000000000001E-2</v>
      </c>
    </row>
    <row r="98" spans="1:86" x14ac:dyDescent="0.3">
      <c r="A98" s="596"/>
      <c r="B98" s="11" t="s">
        <v>9</v>
      </c>
      <c r="C98" s="421">
        <f>'11M - LPS'!C98</f>
        <v>3.4140999999999998E-2</v>
      </c>
      <c r="D98" s="421">
        <f>'11M - LPS'!D98</f>
        <v>3.3374000000000001E-2</v>
      </c>
      <c r="E98" s="421">
        <f>'11M - LPS'!E98</f>
        <v>3.3221000000000001E-2</v>
      </c>
      <c r="F98" s="421">
        <f>'11M - LPS'!F98</f>
        <v>3.3128999999999999E-2</v>
      </c>
      <c r="G98" s="421">
        <f>'11M - LPS'!G98</f>
        <v>3.0651000000000001E-2</v>
      </c>
      <c r="H98" s="421">
        <f>'11M - LPS'!H98</f>
        <v>2.2435E-2</v>
      </c>
      <c r="I98" s="445">
        <f>'11M - LPS'!I98</f>
        <v>2.1971999999999998E-2</v>
      </c>
      <c r="J98" s="445">
        <f>'11M - LPS'!J98</f>
        <v>2.1971999999999998E-2</v>
      </c>
      <c r="K98" s="445">
        <f>'11M - LPS'!K98</f>
        <v>5.8374000000000002E-2</v>
      </c>
      <c r="L98" s="445">
        <f>'11M - LPS'!L98</f>
        <v>3.7201999999999999E-2</v>
      </c>
      <c r="M98" s="445">
        <f>'11M - LPS'!M98</f>
        <v>3.8538000000000003E-2</v>
      </c>
      <c r="N98" s="445">
        <f>'11M - LPS'!N98</f>
        <v>2.7269000000000002E-2</v>
      </c>
      <c r="O98" s="445">
        <f>'11M - LPS'!O98</f>
        <v>3.2084000000000001E-2</v>
      </c>
      <c r="P98" s="445">
        <f>'11M - LPS'!P98</f>
        <v>3.0349999999999999E-2</v>
      </c>
      <c r="Q98" s="445">
        <f>'11M - LPS'!Q98</f>
        <v>3.0592000000000001E-2</v>
      </c>
      <c r="R98" s="445">
        <f>'11M - LPS'!R98</f>
        <v>3.6262000000000003E-2</v>
      </c>
      <c r="S98" s="445">
        <f>'11M - LPS'!S98</f>
        <v>3.3402000000000001E-2</v>
      </c>
      <c r="T98" s="445">
        <f>'11M - LPS'!T98</f>
        <v>2.1971999999999998E-2</v>
      </c>
      <c r="U98" s="445">
        <f>'11M - LPS'!U98</f>
        <v>2.1971999999999998E-2</v>
      </c>
      <c r="V98" s="445">
        <f>'11M - LPS'!V98</f>
        <v>2.1971999999999998E-2</v>
      </c>
      <c r="W98" s="445">
        <f>'11M - LPS'!W98</f>
        <v>5.8374000000000002E-2</v>
      </c>
      <c r="X98" s="445">
        <f>'11M - LPS'!X98</f>
        <v>3.7201999999999999E-2</v>
      </c>
      <c r="Y98" s="445">
        <f>'11M - LPS'!Y98</f>
        <v>3.8538000000000003E-2</v>
      </c>
      <c r="Z98" s="445">
        <f>'11M - LPS'!Z98</f>
        <v>2.7269000000000002E-2</v>
      </c>
      <c r="AA98" s="445">
        <f>'11M - LPS'!AA98</f>
        <v>3.2084000000000001E-2</v>
      </c>
      <c r="AB98" s="445">
        <f>'11M - LPS'!AB98</f>
        <v>3.0349999999999999E-2</v>
      </c>
      <c r="AC98" s="445">
        <f>'11M - LPS'!AC98</f>
        <v>3.0592000000000001E-2</v>
      </c>
      <c r="AD98" s="445">
        <f>'11M - LPS'!AD98</f>
        <v>3.6262000000000003E-2</v>
      </c>
      <c r="AE98" s="445">
        <f>'11M - LPS'!AE98</f>
        <v>3.3402000000000001E-2</v>
      </c>
      <c r="AF98" s="445">
        <f>'11M - LPS'!AF98</f>
        <v>2.1971999999999998E-2</v>
      </c>
      <c r="AG98" s="445">
        <f>'11M - LPS'!AG98</f>
        <v>2.1971999999999998E-2</v>
      </c>
      <c r="AH98" s="445">
        <f>'11M - LPS'!AH98</f>
        <v>2.1971999999999998E-2</v>
      </c>
      <c r="AI98" s="445">
        <f>'11M - LPS'!AI98</f>
        <v>5.8374000000000002E-2</v>
      </c>
      <c r="AJ98" s="445">
        <f>'11M - LPS'!AJ98</f>
        <v>3.7201999999999999E-2</v>
      </c>
      <c r="AK98" s="445">
        <f>'11M - LPS'!AK98</f>
        <v>3.8538000000000003E-2</v>
      </c>
      <c r="AL98" s="445">
        <f>'11M - LPS'!AL98</f>
        <v>2.7269000000000002E-2</v>
      </c>
      <c r="AM98" s="445">
        <f>'11M - LPS'!AM98</f>
        <v>3.2084000000000001E-2</v>
      </c>
      <c r="AN98" s="445">
        <f>'11M - LPS'!AN98</f>
        <v>3.0349999999999999E-2</v>
      </c>
      <c r="AO98" s="445">
        <f>'11M - LPS'!AO98</f>
        <v>3.0592000000000001E-2</v>
      </c>
      <c r="AP98" s="445">
        <f>'11M - LPS'!AP98</f>
        <v>3.6262000000000003E-2</v>
      </c>
      <c r="AQ98" s="445">
        <f>'11M - LPS'!AQ98</f>
        <v>3.3402000000000001E-2</v>
      </c>
      <c r="AR98" s="445">
        <f>'11M - LPS'!AR98</f>
        <v>2.1971999999999998E-2</v>
      </c>
      <c r="AS98" s="445">
        <f>'11M - LPS'!AS98</f>
        <v>2.1971999999999998E-2</v>
      </c>
      <c r="AT98" s="445">
        <f>'11M - LPS'!AT98</f>
        <v>2.1971999999999998E-2</v>
      </c>
      <c r="AU98" s="445">
        <f>'11M - LPS'!AU98</f>
        <v>5.8374000000000002E-2</v>
      </c>
      <c r="AV98" s="445">
        <f>'11M - LPS'!AV98</f>
        <v>3.7201999999999999E-2</v>
      </c>
      <c r="AW98" s="445">
        <f>'11M - LPS'!AW98</f>
        <v>3.8538000000000003E-2</v>
      </c>
      <c r="AX98" s="445">
        <f>'11M - LPS'!AX98</f>
        <v>2.7269000000000002E-2</v>
      </c>
      <c r="AY98" s="445">
        <f>'11M - LPS'!AY98</f>
        <v>3.2084000000000001E-2</v>
      </c>
      <c r="AZ98" s="445">
        <f>'11M - LPS'!AZ98</f>
        <v>3.0349999999999999E-2</v>
      </c>
      <c r="BA98" s="445">
        <f>'11M - LPS'!BA98</f>
        <v>3.0592000000000001E-2</v>
      </c>
      <c r="BB98" s="445">
        <f>'11M - LPS'!BB98</f>
        <v>3.6262000000000003E-2</v>
      </c>
      <c r="BC98" s="445">
        <f>'11M - LPS'!BC98</f>
        <v>3.3402000000000001E-2</v>
      </c>
      <c r="BD98" s="445">
        <f>'11M - LPS'!BD98</f>
        <v>2.1971999999999998E-2</v>
      </c>
      <c r="BE98" s="445">
        <f>'11M - LPS'!BE98</f>
        <v>2.1971999999999998E-2</v>
      </c>
      <c r="BF98" s="445">
        <f>'11M - LPS'!BF98</f>
        <v>2.1971999999999998E-2</v>
      </c>
      <c r="BG98" s="445">
        <f>'11M - LPS'!BG98</f>
        <v>5.8374000000000002E-2</v>
      </c>
      <c r="BH98" s="445">
        <f>'11M - LPS'!BH98</f>
        <v>3.7201999999999999E-2</v>
      </c>
      <c r="BI98" s="445">
        <f>'11M - LPS'!BI98</f>
        <v>3.8538000000000003E-2</v>
      </c>
      <c r="BJ98" s="445">
        <f>'11M - LPS'!BJ98</f>
        <v>2.7269000000000002E-2</v>
      </c>
      <c r="BK98" s="445">
        <f>'11M - LPS'!BK98</f>
        <v>3.2084000000000001E-2</v>
      </c>
      <c r="BL98" s="445">
        <f>'11M - LPS'!BL98</f>
        <v>3.0349999999999999E-2</v>
      </c>
      <c r="BM98" s="445">
        <f>'11M - LPS'!BM98</f>
        <v>3.0592000000000001E-2</v>
      </c>
      <c r="BN98" s="445">
        <f>'11M - LPS'!BN98</f>
        <v>3.6262000000000003E-2</v>
      </c>
      <c r="BO98" s="445">
        <f>'11M - LPS'!BO98</f>
        <v>3.3402000000000001E-2</v>
      </c>
      <c r="BP98" s="445">
        <f>'11M - LPS'!BP98</f>
        <v>2.1971999999999998E-2</v>
      </c>
      <c r="BQ98" s="445">
        <f>'11M - LPS'!BQ98</f>
        <v>2.1971999999999998E-2</v>
      </c>
      <c r="BR98" s="445">
        <f>'11M - LPS'!BR98</f>
        <v>2.1971999999999998E-2</v>
      </c>
      <c r="BS98" s="445">
        <f>'11M - LPS'!BS98</f>
        <v>5.8374000000000002E-2</v>
      </c>
      <c r="BT98" s="445">
        <f>'11M - LPS'!BT98</f>
        <v>3.7201999999999999E-2</v>
      </c>
      <c r="BU98" s="445">
        <f>'11M - LPS'!BU98</f>
        <v>3.8538000000000003E-2</v>
      </c>
      <c r="BV98" s="445">
        <f>'11M - LPS'!BV98</f>
        <v>2.7269000000000002E-2</v>
      </c>
      <c r="BW98" s="445">
        <f>'11M - LPS'!BW98</f>
        <v>3.2084000000000001E-2</v>
      </c>
      <c r="BX98" s="445">
        <f>'11M - LPS'!BX98</f>
        <v>3.0349999999999999E-2</v>
      </c>
      <c r="BY98" s="445">
        <f>'11M - LPS'!BY98</f>
        <v>3.0592000000000001E-2</v>
      </c>
      <c r="BZ98" s="445">
        <f>'11M - LPS'!BZ98</f>
        <v>3.6262000000000003E-2</v>
      </c>
      <c r="CA98" s="445">
        <f>'11M - LPS'!CA98</f>
        <v>3.3402000000000001E-2</v>
      </c>
      <c r="CB98" s="445">
        <f>'11M - LPS'!CB98</f>
        <v>2.1971999999999998E-2</v>
      </c>
      <c r="CC98" s="445">
        <f>'11M - LPS'!CC98</f>
        <v>2.1971999999999998E-2</v>
      </c>
      <c r="CD98" s="445">
        <f>'11M - LPS'!CD98</f>
        <v>2.1971999999999998E-2</v>
      </c>
      <c r="CE98" s="445">
        <f>'11M - LPS'!CE98</f>
        <v>5.8374000000000002E-2</v>
      </c>
      <c r="CF98" s="445">
        <f>'11M - LPS'!CF98</f>
        <v>3.7201999999999999E-2</v>
      </c>
      <c r="CG98" s="445">
        <f>'11M - LPS'!CG98</f>
        <v>3.8538000000000003E-2</v>
      </c>
      <c r="CH98" s="451">
        <f>'11M - LPS'!CH98</f>
        <v>2.7269000000000002E-2</v>
      </c>
    </row>
    <row r="99" spans="1:86" x14ac:dyDescent="0.3">
      <c r="A99" s="596"/>
      <c r="B99" s="11" t="s">
        <v>3</v>
      </c>
      <c r="C99" s="421">
        <f>'11M - LPS'!C99</f>
        <v>3.4140999999999998E-2</v>
      </c>
      <c r="D99" s="421">
        <f>'11M - LPS'!D99</f>
        <v>3.3355000000000003E-2</v>
      </c>
      <c r="E99" s="421">
        <f>'11M - LPS'!E99</f>
        <v>3.2818E-2</v>
      </c>
      <c r="F99" s="421">
        <f>'11M - LPS'!F99</f>
        <v>3.0006000000000001E-2</v>
      </c>
      <c r="G99" s="421">
        <f>'11M - LPS'!G99</f>
        <v>3.9079000000000003E-2</v>
      </c>
      <c r="H99" s="421">
        <f>'11M - LPS'!H99</f>
        <v>7.7214000000000005E-2</v>
      </c>
      <c r="I99" s="445">
        <f>'11M - LPS'!I99</f>
        <v>6.7433000000000007E-2</v>
      </c>
      <c r="J99" s="445">
        <f>'11M - LPS'!J99</f>
        <v>7.4159000000000003E-2</v>
      </c>
      <c r="K99" s="445">
        <f>'11M - LPS'!K99</f>
        <v>8.1517000000000006E-2</v>
      </c>
      <c r="L99" s="445">
        <f>'11M - LPS'!L99</f>
        <v>3.4575000000000002E-2</v>
      </c>
      <c r="M99" s="445">
        <f>'11M - LPS'!M99</f>
        <v>3.7659999999999999E-2</v>
      </c>
      <c r="N99" s="445">
        <f>'11M - LPS'!N99</f>
        <v>2.7265999999999999E-2</v>
      </c>
      <c r="O99" s="445">
        <f>'11M - LPS'!O99</f>
        <v>3.2084000000000001E-2</v>
      </c>
      <c r="P99" s="445">
        <f>'11M - LPS'!P99</f>
        <v>3.0335000000000001E-2</v>
      </c>
      <c r="Q99" s="445">
        <f>'11M - LPS'!Q99</f>
        <v>3.0248000000000001E-2</v>
      </c>
      <c r="R99" s="445">
        <f>'11M - LPS'!R99</f>
        <v>3.2205999999999999E-2</v>
      </c>
      <c r="S99" s="445">
        <f>'11M - LPS'!S99</f>
        <v>4.5136000000000003E-2</v>
      </c>
      <c r="T99" s="445">
        <f>'11M - LPS'!T99</f>
        <v>8.3406999999999995E-2</v>
      </c>
      <c r="U99" s="445">
        <f>'11M - LPS'!U99</f>
        <v>6.7433000000000007E-2</v>
      </c>
      <c r="V99" s="445">
        <f>'11M - LPS'!V99</f>
        <v>7.4159000000000003E-2</v>
      </c>
      <c r="W99" s="445">
        <f>'11M - LPS'!W99</f>
        <v>8.1517000000000006E-2</v>
      </c>
      <c r="X99" s="445">
        <f>'11M - LPS'!X99</f>
        <v>3.4575000000000002E-2</v>
      </c>
      <c r="Y99" s="445">
        <f>'11M - LPS'!Y99</f>
        <v>3.7659999999999999E-2</v>
      </c>
      <c r="Z99" s="445">
        <f>'11M - LPS'!Z99</f>
        <v>2.7265999999999999E-2</v>
      </c>
      <c r="AA99" s="445">
        <f>'11M - LPS'!AA99</f>
        <v>3.2084000000000001E-2</v>
      </c>
      <c r="AB99" s="445">
        <f>'11M - LPS'!AB99</f>
        <v>3.0335000000000001E-2</v>
      </c>
      <c r="AC99" s="445">
        <f>'11M - LPS'!AC99</f>
        <v>3.0248000000000001E-2</v>
      </c>
      <c r="AD99" s="445">
        <f>'11M - LPS'!AD99</f>
        <v>3.2205999999999999E-2</v>
      </c>
      <c r="AE99" s="445">
        <f>'11M - LPS'!AE99</f>
        <v>4.5136000000000003E-2</v>
      </c>
      <c r="AF99" s="445">
        <f>'11M - LPS'!AF99</f>
        <v>8.3406999999999995E-2</v>
      </c>
      <c r="AG99" s="445">
        <f>'11M - LPS'!AG99</f>
        <v>6.7433000000000007E-2</v>
      </c>
      <c r="AH99" s="445">
        <f>'11M - LPS'!AH99</f>
        <v>7.4159000000000003E-2</v>
      </c>
      <c r="AI99" s="445">
        <f>'11M - LPS'!AI99</f>
        <v>8.1517000000000006E-2</v>
      </c>
      <c r="AJ99" s="445">
        <f>'11M - LPS'!AJ99</f>
        <v>3.4575000000000002E-2</v>
      </c>
      <c r="AK99" s="445">
        <f>'11M - LPS'!AK99</f>
        <v>3.7659999999999999E-2</v>
      </c>
      <c r="AL99" s="445">
        <f>'11M - LPS'!AL99</f>
        <v>2.7265999999999999E-2</v>
      </c>
      <c r="AM99" s="445">
        <f>'11M - LPS'!AM99</f>
        <v>3.2084000000000001E-2</v>
      </c>
      <c r="AN99" s="445">
        <f>'11M - LPS'!AN99</f>
        <v>3.0335000000000001E-2</v>
      </c>
      <c r="AO99" s="445">
        <f>'11M - LPS'!AO99</f>
        <v>3.0248000000000001E-2</v>
      </c>
      <c r="AP99" s="445">
        <f>'11M - LPS'!AP99</f>
        <v>3.2205999999999999E-2</v>
      </c>
      <c r="AQ99" s="445">
        <f>'11M - LPS'!AQ99</f>
        <v>4.5136000000000003E-2</v>
      </c>
      <c r="AR99" s="445">
        <f>'11M - LPS'!AR99</f>
        <v>8.3406999999999995E-2</v>
      </c>
      <c r="AS99" s="445">
        <f>'11M - LPS'!AS99</f>
        <v>6.7433000000000007E-2</v>
      </c>
      <c r="AT99" s="445">
        <f>'11M - LPS'!AT99</f>
        <v>7.4159000000000003E-2</v>
      </c>
      <c r="AU99" s="445">
        <f>'11M - LPS'!AU99</f>
        <v>8.1517000000000006E-2</v>
      </c>
      <c r="AV99" s="445">
        <f>'11M - LPS'!AV99</f>
        <v>3.4575000000000002E-2</v>
      </c>
      <c r="AW99" s="445">
        <f>'11M - LPS'!AW99</f>
        <v>3.7659999999999999E-2</v>
      </c>
      <c r="AX99" s="445">
        <f>'11M - LPS'!AX99</f>
        <v>2.7265999999999999E-2</v>
      </c>
      <c r="AY99" s="445">
        <f>'11M - LPS'!AY99</f>
        <v>3.2084000000000001E-2</v>
      </c>
      <c r="AZ99" s="445">
        <f>'11M - LPS'!AZ99</f>
        <v>3.0335000000000001E-2</v>
      </c>
      <c r="BA99" s="445">
        <f>'11M - LPS'!BA99</f>
        <v>3.0248000000000001E-2</v>
      </c>
      <c r="BB99" s="445">
        <f>'11M - LPS'!BB99</f>
        <v>3.2205999999999999E-2</v>
      </c>
      <c r="BC99" s="445">
        <f>'11M - LPS'!BC99</f>
        <v>4.5136000000000003E-2</v>
      </c>
      <c r="BD99" s="445">
        <f>'11M - LPS'!BD99</f>
        <v>8.3406999999999995E-2</v>
      </c>
      <c r="BE99" s="445">
        <f>'11M - LPS'!BE99</f>
        <v>6.7433000000000007E-2</v>
      </c>
      <c r="BF99" s="445">
        <f>'11M - LPS'!BF99</f>
        <v>7.4159000000000003E-2</v>
      </c>
      <c r="BG99" s="445">
        <f>'11M - LPS'!BG99</f>
        <v>8.1517000000000006E-2</v>
      </c>
      <c r="BH99" s="445">
        <f>'11M - LPS'!BH99</f>
        <v>3.4575000000000002E-2</v>
      </c>
      <c r="BI99" s="445">
        <f>'11M - LPS'!BI99</f>
        <v>3.7659999999999999E-2</v>
      </c>
      <c r="BJ99" s="445">
        <f>'11M - LPS'!BJ99</f>
        <v>2.7265999999999999E-2</v>
      </c>
      <c r="BK99" s="445">
        <f>'11M - LPS'!BK99</f>
        <v>3.2084000000000001E-2</v>
      </c>
      <c r="BL99" s="445">
        <f>'11M - LPS'!BL99</f>
        <v>3.0335000000000001E-2</v>
      </c>
      <c r="BM99" s="445">
        <f>'11M - LPS'!BM99</f>
        <v>3.0248000000000001E-2</v>
      </c>
      <c r="BN99" s="445">
        <f>'11M - LPS'!BN99</f>
        <v>3.2205999999999999E-2</v>
      </c>
      <c r="BO99" s="445">
        <f>'11M - LPS'!BO99</f>
        <v>4.5136000000000003E-2</v>
      </c>
      <c r="BP99" s="445">
        <f>'11M - LPS'!BP99</f>
        <v>8.3406999999999995E-2</v>
      </c>
      <c r="BQ99" s="445">
        <f>'11M - LPS'!BQ99</f>
        <v>6.7433000000000007E-2</v>
      </c>
      <c r="BR99" s="445">
        <f>'11M - LPS'!BR99</f>
        <v>7.4159000000000003E-2</v>
      </c>
      <c r="BS99" s="445">
        <f>'11M - LPS'!BS99</f>
        <v>8.1517000000000006E-2</v>
      </c>
      <c r="BT99" s="445">
        <f>'11M - LPS'!BT99</f>
        <v>3.4575000000000002E-2</v>
      </c>
      <c r="BU99" s="445">
        <f>'11M - LPS'!BU99</f>
        <v>3.7659999999999999E-2</v>
      </c>
      <c r="BV99" s="445">
        <f>'11M - LPS'!BV99</f>
        <v>2.7265999999999999E-2</v>
      </c>
      <c r="BW99" s="445">
        <f>'11M - LPS'!BW99</f>
        <v>3.2084000000000001E-2</v>
      </c>
      <c r="BX99" s="445">
        <f>'11M - LPS'!BX99</f>
        <v>3.0335000000000001E-2</v>
      </c>
      <c r="BY99" s="445">
        <f>'11M - LPS'!BY99</f>
        <v>3.0248000000000001E-2</v>
      </c>
      <c r="BZ99" s="445">
        <f>'11M - LPS'!BZ99</f>
        <v>3.2205999999999999E-2</v>
      </c>
      <c r="CA99" s="445">
        <f>'11M - LPS'!CA99</f>
        <v>4.5136000000000003E-2</v>
      </c>
      <c r="CB99" s="445">
        <f>'11M - LPS'!CB99</f>
        <v>8.3406999999999995E-2</v>
      </c>
      <c r="CC99" s="445">
        <f>'11M - LPS'!CC99</f>
        <v>6.7433000000000007E-2</v>
      </c>
      <c r="CD99" s="445">
        <f>'11M - LPS'!CD99</f>
        <v>7.4159000000000003E-2</v>
      </c>
      <c r="CE99" s="445">
        <f>'11M - LPS'!CE99</f>
        <v>8.1517000000000006E-2</v>
      </c>
      <c r="CF99" s="445">
        <f>'11M - LPS'!CF99</f>
        <v>3.4575000000000002E-2</v>
      </c>
      <c r="CG99" s="445">
        <f>'11M - LPS'!CG99</f>
        <v>3.7659999999999999E-2</v>
      </c>
      <c r="CH99" s="451">
        <f>'11M - LPS'!CH99</f>
        <v>2.7265999999999999E-2</v>
      </c>
    </row>
    <row r="100" spans="1:86" x14ac:dyDescent="0.3">
      <c r="A100" s="596"/>
      <c r="B100" s="11" t="s">
        <v>4</v>
      </c>
      <c r="C100" s="421">
        <f>'11M - LPS'!C100</f>
        <v>3.0648000000000002E-2</v>
      </c>
      <c r="D100" s="421">
        <f>'11M - LPS'!D100</f>
        <v>2.9905999999999999E-2</v>
      </c>
      <c r="E100" s="421">
        <f>'11M - LPS'!E100</f>
        <v>3.1116999999999999E-2</v>
      </c>
      <c r="F100" s="421">
        <f>'11M - LPS'!F100</f>
        <v>3.2096E-2</v>
      </c>
      <c r="G100" s="421">
        <f>'11M - LPS'!G100</f>
        <v>3.4242000000000002E-2</v>
      </c>
      <c r="H100" s="421">
        <f>'11M - LPS'!H100</f>
        <v>5.8727000000000001E-2</v>
      </c>
      <c r="I100" s="445">
        <f>'11M - LPS'!I100</f>
        <v>6.1244E-2</v>
      </c>
      <c r="J100" s="445">
        <f>'11M - LPS'!J100</f>
        <v>5.9843E-2</v>
      </c>
      <c r="K100" s="445">
        <f>'11M - LPS'!K100</f>
        <v>5.8082000000000002E-2</v>
      </c>
      <c r="L100" s="445">
        <f>'11M - LPS'!L100</f>
        <v>3.9397000000000001E-2</v>
      </c>
      <c r="M100" s="445">
        <f>'11M - LPS'!M100</f>
        <v>3.2080999999999998E-2</v>
      </c>
      <c r="N100" s="445">
        <f>'11M - LPS'!N100</f>
        <v>2.8632999999999999E-2</v>
      </c>
      <c r="O100" s="445">
        <f>'11M - LPS'!O100</f>
        <v>2.904E-2</v>
      </c>
      <c r="P100" s="445">
        <f>'11M - LPS'!P100</f>
        <v>2.7428999999999999E-2</v>
      </c>
      <c r="Q100" s="445">
        <f>'11M - LPS'!Q100</f>
        <v>2.8795000000000001E-2</v>
      </c>
      <c r="R100" s="445">
        <f>'11M - LPS'!R100</f>
        <v>3.4922000000000002E-2</v>
      </c>
      <c r="S100" s="445">
        <f>'11M - LPS'!S100</f>
        <v>3.8471999999999999E-2</v>
      </c>
      <c r="T100" s="445">
        <f>'11M - LPS'!T100</f>
        <v>6.3131999999999994E-2</v>
      </c>
      <c r="U100" s="445">
        <f>'11M - LPS'!U100</f>
        <v>6.1244E-2</v>
      </c>
      <c r="V100" s="445">
        <f>'11M - LPS'!V100</f>
        <v>5.9843E-2</v>
      </c>
      <c r="W100" s="445">
        <f>'11M - LPS'!W100</f>
        <v>5.8082000000000002E-2</v>
      </c>
      <c r="X100" s="445">
        <f>'11M - LPS'!X100</f>
        <v>3.9397000000000001E-2</v>
      </c>
      <c r="Y100" s="445">
        <f>'11M - LPS'!Y100</f>
        <v>3.2080999999999998E-2</v>
      </c>
      <c r="Z100" s="445">
        <f>'11M - LPS'!Z100</f>
        <v>2.8632999999999999E-2</v>
      </c>
      <c r="AA100" s="445">
        <f>'11M - LPS'!AA100</f>
        <v>2.904E-2</v>
      </c>
      <c r="AB100" s="445">
        <f>'11M - LPS'!AB100</f>
        <v>2.7428999999999999E-2</v>
      </c>
      <c r="AC100" s="445">
        <f>'11M - LPS'!AC100</f>
        <v>2.8795000000000001E-2</v>
      </c>
      <c r="AD100" s="445">
        <f>'11M - LPS'!AD100</f>
        <v>3.4922000000000002E-2</v>
      </c>
      <c r="AE100" s="445">
        <f>'11M - LPS'!AE100</f>
        <v>3.8471999999999999E-2</v>
      </c>
      <c r="AF100" s="445">
        <f>'11M - LPS'!AF100</f>
        <v>6.3131999999999994E-2</v>
      </c>
      <c r="AG100" s="445">
        <f>'11M - LPS'!AG100</f>
        <v>6.1244E-2</v>
      </c>
      <c r="AH100" s="445">
        <f>'11M - LPS'!AH100</f>
        <v>5.9843E-2</v>
      </c>
      <c r="AI100" s="445">
        <f>'11M - LPS'!AI100</f>
        <v>5.8082000000000002E-2</v>
      </c>
      <c r="AJ100" s="445">
        <f>'11M - LPS'!AJ100</f>
        <v>3.9397000000000001E-2</v>
      </c>
      <c r="AK100" s="445">
        <f>'11M - LPS'!AK100</f>
        <v>3.2080999999999998E-2</v>
      </c>
      <c r="AL100" s="445">
        <f>'11M - LPS'!AL100</f>
        <v>2.8632999999999999E-2</v>
      </c>
      <c r="AM100" s="445">
        <f>'11M - LPS'!AM100</f>
        <v>2.904E-2</v>
      </c>
      <c r="AN100" s="445">
        <f>'11M - LPS'!AN100</f>
        <v>2.7428999999999999E-2</v>
      </c>
      <c r="AO100" s="445">
        <f>'11M - LPS'!AO100</f>
        <v>2.8795000000000001E-2</v>
      </c>
      <c r="AP100" s="445">
        <f>'11M - LPS'!AP100</f>
        <v>3.4922000000000002E-2</v>
      </c>
      <c r="AQ100" s="445">
        <f>'11M - LPS'!AQ100</f>
        <v>3.8471999999999999E-2</v>
      </c>
      <c r="AR100" s="445">
        <f>'11M - LPS'!AR100</f>
        <v>6.3131999999999994E-2</v>
      </c>
      <c r="AS100" s="445">
        <f>'11M - LPS'!AS100</f>
        <v>6.1244E-2</v>
      </c>
      <c r="AT100" s="445">
        <f>'11M - LPS'!AT100</f>
        <v>5.9843E-2</v>
      </c>
      <c r="AU100" s="445">
        <f>'11M - LPS'!AU100</f>
        <v>5.8082000000000002E-2</v>
      </c>
      <c r="AV100" s="445">
        <f>'11M - LPS'!AV100</f>
        <v>3.9397000000000001E-2</v>
      </c>
      <c r="AW100" s="445">
        <f>'11M - LPS'!AW100</f>
        <v>3.2080999999999998E-2</v>
      </c>
      <c r="AX100" s="445">
        <f>'11M - LPS'!AX100</f>
        <v>2.8632999999999999E-2</v>
      </c>
      <c r="AY100" s="445">
        <f>'11M - LPS'!AY100</f>
        <v>2.904E-2</v>
      </c>
      <c r="AZ100" s="445">
        <f>'11M - LPS'!AZ100</f>
        <v>2.7428999999999999E-2</v>
      </c>
      <c r="BA100" s="445">
        <f>'11M - LPS'!BA100</f>
        <v>2.8795000000000001E-2</v>
      </c>
      <c r="BB100" s="445">
        <f>'11M - LPS'!BB100</f>
        <v>3.4922000000000002E-2</v>
      </c>
      <c r="BC100" s="445">
        <f>'11M - LPS'!BC100</f>
        <v>3.8471999999999999E-2</v>
      </c>
      <c r="BD100" s="445">
        <f>'11M - LPS'!BD100</f>
        <v>6.3131999999999994E-2</v>
      </c>
      <c r="BE100" s="445">
        <f>'11M - LPS'!BE100</f>
        <v>6.1244E-2</v>
      </c>
      <c r="BF100" s="445">
        <f>'11M - LPS'!BF100</f>
        <v>5.9843E-2</v>
      </c>
      <c r="BG100" s="445">
        <f>'11M - LPS'!BG100</f>
        <v>5.8082000000000002E-2</v>
      </c>
      <c r="BH100" s="445">
        <f>'11M - LPS'!BH100</f>
        <v>3.9397000000000001E-2</v>
      </c>
      <c r="BI100" s="445">
        <f>'11M - LPS'!BI100</f>
        <v>3.2080999999999998E-2</v>
      </c>
      <c r="BJ100" s="445">
        <f>'11M - LPS'!BJ100</f>
        <v>2.8632999999999999E-2</v>
      </c>
      <c r="BK100" s="445">
        <f>'11M - LPS'!BK100</f>
        <v>2.904E-2</v>
      </c>
      <c r="BL100" s="445">
        <f>'11M - LPS'!BL100</f>
        <v>2.7428999999999999E-2</v>
      </c>
      <c r="BM100" s="445">
        <f>'11M - LPS'!BM100</f>
        <v>2.8795000000000001E-2</v>
      </c>
      <c r="BN100" s="445">
        <f>'11M - LPS'!BN100</f>
        <v>3.4922000000000002E-2</v>
      </c>
      <c r="BO100" s="445">
        <f>'11M - LPS'!BO100</f>
        <v>3.8471999999999999E-2</v>
      </c>
      <c r="BP100" s="445">
        <f>'11M - LPS'!BP100</f>
        <v>6.3131999999999994E-2</v>
      </c>
      <c r="BQ100" s="445">
        <f>'11M - LPS'!BQ100</f>
        <v>6.1244E-2</v>
      </c>
      <c r="BR100" s="445">
        <f>'11M - LPS'!BR100</f>
        <v>5.9843E-2</v>
      </c>
      <c r="BS100" s="445">
        <f>'11M - LPS'!BS100</f>
        <v>5.8082000000000002E-2</v>
      </c>
      <c r="BT100" s="445">
        <f>'11M - LPS'!BT100</f>
        <v>3.9397000000000001E-2</v>
      </c>
      <c r="BU100" s="445">
        <f>'11M - LPS'!BU100</f>
        <v>3.2080999999999998E-2</v>
      </c>
      <c r="BV100" s="445">
        <f>'11M - LPS'!BV100</f>
        <v>2.8632999999999999E-2</v>
      </c>
      <c r="BW100" s="445">
        <f>'11M - LPS'!BW100</f>
        <v>2.904E-2</v>
      </c>
      <c r="BX100" s="445">
        <f>'11M - LPS'!BX100</f>
        <v>2.7428999999999999E-2</v>
      </c>
      <c r="BY100" s="445">
        <f>'11M - LPS'!BY100</f>
        <v>2.8795000000000001E-2</v>
      </c>
      <c r="BZ100" s="445">
        <f>'11M - LPS'!BZ100</f>
        <v>3.4922000000000002E-2</v>
      </c>
      <c r="CA100" s="445">
        <f>'11M - LPS'!CA100</f>
        <v>3.8471999999999999E-2</v>
      </c>
      <c r="CB100" s="445">
        <f>'11M - LPS'!CB100</f>
        <v>6.3131999999999994E-2</v>
      </c>
      <c r="CC100" s="445">
        <f>'11M - LPS'!CC100</f>
        <v>6.1244E-2</v>
      </c>
      <c r="CD100" s="445">
        <f>'11M - LPS'!CD100</f>
        <v>5.9843E-2</v>
      </c>
      <c r="CE100" s="445">
        <f>'11M - LPS'!CE100</f>
        <v>5.8082000000000002E-2</v>
      </c>
      <c r="CF100" s="445">
        <f>'11M - LPS'!CF100</f>
        <v>3.9397000000000001E-2</v>
      </c>
      <c r="CG100" s="445">
        <f>'11M - LPS'!CG100</f>
        <v>3.2080999999999998E-2</v>
      </c>
      <c r="CH100" s="451">
        <f>'11M - LPS'!CH100</f>
        <v>2.8632999999999999E-2</v>
      </c>
    </row>
    <row r="101" spans="1:86" x14ac:dyDescent="0.3">
      <c r="A101" s="596"/>
      <c r="B101" s="11" t="s">
        <v>5</v>
      </c>
      <c r="C101" s="421">
        <f>'11M - LPS'!C101</f>
        <v>2.9121000000000001E-2</v>
      </c>
      <c r="D101" s="421">
        <f>'11M - LPS'!D101</f>
        <v>2.8996000000000001E-2</v>
      </c>
      <c r="E101" s="421">
        <f>'11M - LPS'!E101</f>
        <v>3.0048999999999999E-2</v>
      </c>
      <c r="F101" s="421">
        <f>'11M - LPS'!F101</f>
        <v>2.9555999999999999E-2</v>
      </c>
      <c r="G101" s="421">
        <f>'11M - LPS'!G101</f>
        <v>3.1981000000000002E-2</v>
      </c>
      <c r="H101" s="421">
        <f>'11M - LPS'!H101</f>
        <v>5.3499999999999999E-2</v>
      </c>
      <c r="I101" s="445">
        <f>'11M - LPS'!I101</f>
        <v>5.6994999999999997E-2</v>
      </c>
      <c r="J101" s="445">
        <f>'11M - LPS'!J101</f>
        <v>5.5843999999999998E-2</v>
      </c>
      <c r="K101" s="445">
        <f>'11M - LPS'!K101</f>
        <v>5.5169000000000003E-2</v>
      </c>
      <c r="L101" s="445">
        <f>'11M - LPS'!L101</f>
        <v>3.5621E-2</v>
      </c>
      <c r="M101" s="445">
        <f>'11M - LPS'!M101</f>
        <v>3.0717999999999999E-2</v>
      </c>
      <c r="N101" s="445">
        <f>'11M - LPS'!N101</f>
        <v>2.8008000000000002E-2</v>
      </c>
      <c r="O101" s="445">
        <f>'11M - LPS'!O101</f>
        <v>2.7657000000000001E-2</v>
      </c>
      <c r="P101" s="445">
        <f>'11M - LPS'!P101</f>
        <v>2.6662000000000002E-2</v>
      </c>
      <c r="Q101" s="445">
        <f>'11M - LPS'!Q101</f>
        <v>2.7882000000000001E-2</v>
      </c>
      <c r="R101" s="445">
        <f>'11M - LPS'!R101</f>
        <v>3.1621999999999997E-2</v>
      </c>
      <c r="S101" s="445">
        <f>'11M - LPS'!S101</f>
        <v>3.5316E-2</v>
      </c>
      <c r="T101" s="445">
        <f>'11M - LPS'!T101</f>
        <v>5.7203999999999998E-2</v>
      </c>
      <c r="U101" s="445">
        <f>'11M - LPS'!U101</f>
        <v>5.6994999999999997E-2</v>
      </c>
      <c r="V101" s="445">
        <f>'11M - LPS'!V101</f>
        <v>5.5843999999999998E-2</v>
      </c>
      <c r="W101" s="445">
        <f>'11M - LPS'!W101</f>
        <v>5.5169000000000003E-2</v>
      </c>
      <c r="X101" s="445">
        <f>'11M - LPS'!X101</f>
        <v>3.5621E-2</v>
      </c>
      <c r="Y101" s="445">
        <f>'11M - LPS'!Y101</f>
        <v>3.0717999999999999E-2</v>
      </c>
      <c r="Z101" s="445">
        <f>'11M - LPS'!Z101</f>
        <v>2.8008000000000002E-2</v>
      </c>
      <c r="AA101" s="445">
        <f>'11M - LPS'!AA101</f>
        <v>2.7657000000000001E-2</v>
      </c>
      <c r="AB101" s="445">
        <f>'11M - LPS'!AB101</f>
        <v>2.6662000000000002E-2</v>
      </c>
      <c r="AC101" s="445">
        <f>'11M - LPS'!AC101</f>
        <v>2.7882000000000001E-2</v>
      </c>
      <c r="AD101" s="445">
        <f>'11M - LPS'!AD101</f>
        <v>3.1621999999999997E-2</v>
      </c>
      <c r="AE101" s="445">
        <f>'11M - LPS'!AE101</f>
        <v>3.5316E-2</v>
      </c>
      <c r="AF101" s="445">
        <f>'11M - LPS'!AF101</f>
        <v>5.7203999999999998E-2</v>
      </c>
      <c r="AG101" s="445">
        <f>'11M - LPS'!AG101</f>
        <v>5.6994999999999997E-2</v>
      </c>
      <c r="AH101" s="445">
        <f>'11M - LPS'!AH101</f>
        <v>5.5843999999999998E-2</v>
      </c>
      <c r="AI101" s="445">
        <f>'11M - LPS'!AI101</f>
        <v>5.5169000000000003E-2</v>
      </c>
      <c r="AJ101" s="445">
        <f>'11M - LPS'!AJ101</f>
        <v>3.5621E-2</v>
      </c>
      <c r="AK101" s="445">
        <f>'11M - LPS'!AK101</f>
        <v>3.0717999999999999E-2</v>
      </c>
      <c r="AL101" s="445">
        <f>'11M - LPS'!AL101</f>
        <v>2.8008000000000002E-2</v>
      </c>
      <c r="AM101" s="445">
        <f>'11M - LPS'!AM101</f>
        <v>2.7657000000000001E-2</v>
      </c>
      <c r="AN101" s="445">
        <f>'11M - LPS'!AN101</f>
        <v>2.6662000000000002E-2</v>
      </c>
      <c r="AO101" s="445">
        <f>'11M - LPS'!AO101</f>
        <v>2.7882000000000001E-2</v>
      </c>
      <c r="AP101" s="445">
        <f>'11M - LPS'!AP101</f>
        <v>3.1621999999999997E-2</v>
      </c>
      <c r="AQ101" s="445">
        <f>'11M - LPS'!AQ101</f>
        <v>3.5316E-2</v>
      </c>
      <c r="AR101" s="445">
        <f>'11M - LPS'!AR101</f>
        <v>5.7203999999999998E-2</v>
      </c>
      <c r="AS101" s="445">
        <f>'11M - LPS'!AS101</f>
        <v>5.6994999999999997E-2</v>
      </c>
      <c r="AT101" s="445">
        <f>'11M - LPS'!AT101</f>
        <v>5.5843999999999998E-2</v>
      </c>
      <c r="AU101" s="445">
        <f>'11M - LPS'!AU101</f>
        <v>5.5169000000000003E-2</v>
      </c>
      <c r="AV101" s="445">
        <f>'11M - LPS'!AV101</f>
        <v>3.5621E-2</v>
      </c>
      <c r="AW101" s="445">
        <f>'11M - LPS'!AW101</f>
        <v>3.0717999999999999E-2</v>
      </c>
      <c r="AX101" s="445">
        <f>'11M - LPS'!AX101</f>
        <v>2.8008000000000002E-2</v>
      </c>
      <c r="AY101" s="445">
        <f>'11M - LPS'!AY101</f>
        <v>2.7657000000000001E-2</v>
      </c>
      <c r="AZ101" s="445">
        <f>'11M - LPS'!AZ101</f>
        <v>2.6662000000000002E-2</v>
      </c>
      <c r="BA101" s="445">
        <f>'11M - LPS'!BA101</f>
        <v>2.7882000000000001E-2</v>
      </c>
      <c r="BB101" s="445">
        <f>'11M - LPS'!BB101</f>
        <v>3.1621999999999997E-2</v>
      </c>
      <c r="BC101" s="445">
        <f>'11M - LPS'!BC101</f>
        <v>3.5316E-2</v>
      </c>
      <c r="BD101" s="445">
        <f>'11M - LPS'!BD101</f>
        <v>5.7203999999999998E-2</v>
      </c>
      <c r="BE101" s="445">
        <f>'11M - LPS'!BE101</f>
        <v>5.6994999999999997E-2</v>
      </c>
      <c r="BF101" s="445">
        <f>'11M - LPS'!BF101</f>
        <v>5.5843999999999998E-2</v>
      </c>
      <c r="BG101" s="445">
        <f>'11M - LPS'!BG101</f>
        <v>5.5169000000000003E-2</v>
      </c>
      <c r="BH101" s="445">
        <f>'11M - LPS'!BH101</f>
        <v>3.5621E-2</v>
      </c>
      <c r="BI101" s="445">
        <f>'11M - LPS'!BI101</f>
        <v>3.0717999999999999E-2</v>
      </c>
      <c r="BJ101" s="445">
        <f>'11M - LPS'!BJ101</f>
        <v>2.8008000000000002E-2</v>
      </c>
      <c r="BK101" s="445">
        <f>'11M - LPS'!BK101</f>
        <v>2.7657000000000001E-2</v>
      </c>
      <c r="BL101" s="445">
        <f>'11M - LPS'!BL101</f>
        <v>2.6662000000000002E-2</v>
      </c>
      <c r="BM101" s="445">
        <f>'11M - LPS'!BM101</f>
        <v>2.7882000000000001E-2</v>
      </c>
      <c r="BN101" s="445">
        <f>'11M - LPS'!BN101</f>
        <v>3.1621999999999997E-2</v>
      </c>
      <c r="BO101" s="445">
        <f>'11M - LPS'!BO101</f>
        <v>3.5316E-2</v>
      </c>
      <c r="BP101" s="445">
        <f>'11M - LPS'!BP101</f>
        <v>5.7203999999999998E-2</v>
      </c>
      <c r="BQ101" s="445">
        <f>'11M - LPS'!BQ101</f>
        <v>5.6994999999999997E-2</v>
      </c>
      <c r="BR101" s="445">
        <f>'11M - LPS'!BR101</f>
        <v>5.5843999999999998E-2</v>
      </c>
      <c r="BS101" s="445">
        <f>'11M - LPS'!BS101</f>
        <v>5.5169000000000003E-2</v>
      </c>
      <c r="BT101" s="445">
        <f>'11M - LPS'!BT101</f>
        <v>3.5621E-2</v>
      </c>
      <c r="BU101" s="445">
        <f>'11M - LPS'!BU101</f>
        <v>3.0717999999999999E-2</v>
      </c>
      <c r="BV101" s="445">
        <f>'11M - LPS'!BV101</f>
        <v>2.8008000000000002E-2</v>
      </c>
      <c r="BW101" s="445">
        <f>'11M - LPS'!BW101</f>
        <v>2.7657000000000001E-2</v>
      </c>
      <c r="BX101" s="445">
        <f>'11M - LPS'!BX101</f>
        <v>2.6662000000000002E-2</v>
      </c>
      <c r="BY101" s="445">
        <f>'11M - LPS'!BY101</f>
        <v>2.7882000000000001E-2</v>
      </c>
      <c r="BZ101" s="445">
        <f>'11M - LPS'!BZ101</f>
        <v>3.1621999999999997E-2</v>
      </c>
      <c r="CA101" s="445">
        <f>'11M - LPS'!CA101</f>
        <v>3.5316E-2</v>
      </c>
      <c r="CB101" s="445">
        <f>'11M - LPS'!CB101</f>
        <v>5.7203999999999998E-2</v>
      </c>
      <c r="CC101" s="445">
        <f>'11M - LPS'!CC101</f>
        <v>5.6994999999999997E-2</v>
      </c>
      <c r="CD101" s="445">
        <f>'11M - LPS'!CD101</f>
        <v>5.5843999999999998E-2</v>
      </c>
      <c r="CE101" s="445">
        <f>'11M - LPS'!CE101</f>
        <v>5.5169000000000003E-2</v>
      </c>
      <c r="CF101" s="445">
        <f>'11M - LPS'!CF101</f>
        <v>3.5621E-2</v>
      </c>
      <c r="CG101" s="445">
        <f>'11M - LPS'!CG101</f>
        <v>3.0717999999999999E-2</v>
      </c>
      <c r="CH101" s="451">
        <f>'11M - LPS'!CH101</f>
        <v>2.8008000000000002E-2</v>
      </c>
    </row>
    <row r="102" spans="1:86" x14ac:dyDescent="0.3">
      <c r="A102" s="596"/>
      <c r="B102" s="11" t="s">
        <v>23</v>
      </c>
      <c r="C102" s="421">
        <f>'11M - LPS'!C102</f>
        <v>2.9121000000000001E-2</v>
      </c>
      <c r="D102" s="421">
        <f>'11M - LPS'!D102</f>
        <v>2.8996000000000001E-2</v>
      </c>
      <c r="E102" s="421">
        <f>'11M - LPS'!E102</f>
        <v>3.0048999999999999E-2</v>
      </c>
      <c r="F102" s="421">
        <f>'11M - LPS'!F102</f>
        <v>2.9555999999999999E-2</v>
      </c>
      <c r="G102" s="421">
        <f>'11M - LPS'!G102</f>
        <v>3.1981000000000002E-2</v>
      </c>
      <c r="H102" s="421">
        <f>'11M - LPS'!H102</f>
        <v>5.3499999999999999E-2</v>
      </c>
      <c r="I102" s="445">
        <f>'11M - LPS'!I102</f>
        <v>5.6994999999999997E-2</v>
      </c>
      <c r="J102" s="445">
        <f>'11M - LPS'!J102</f>
        <v>5.5843999999999998E-2</v>
      </c>
      <c r="K102" s="445">
        <f>'11M - LPS'!K102</f>
        <v>5.5169000000000003E-2</v>
      </c>
      <c r="L102" s="445">
        <f>'11M - LPS'!L102</f>
        <v>3.5621E-2</v>
      </c>
      <c r="M102" s="445">
        <f>'11M - LPS'!M102</f>
        <v>3.0717999999999999E-2</v>
      </c>
      <c r="N102" s="445">
        <f>'11M - LPS'!N102</f>
        <v>2.8008000000000002E-2</v>
      </c>
      <c r="O102" s="445">
        <f>'11M - LPS'!O102</f>
        <v>2.7657000000000001E-2</v>
      </c>
      <c r="P102" s="445">
        <f>'11M - LPS'!P102</f>
        <v>2.6662000000000002E-2</v>
      </c>
      <c r="Q102" s="445">
        <f>'11M - LPS'!Q102</f>
        <v>2.7882000000000001E-2</v>
      </c>
      <c r="R102" s="445">
        <f>'11M - LPS'!R102</f>
        <v>3.1621999999999997E-2</v>
      </c>
      <c r="S102" s="445">
        <f>'11M - LPS'!S102</f>
        <v>3.5316E-2</v>
      </c>
      <c r="T102" s="445">
        <f>'11M - LPS'!T102</f>
        <v>5.7203999999999998E-2</v>
      </c>
      <c r="U102" s="445">
        <f>'11M - LPS'!U102</f>
        <v>5.6994999999999997E-2</v>
      </c>
      <c r="V102" s="445">
        <f>'11M - LPS'!V102</f>
        <v>5.5843999999999998E-2</v>
      </c>
      <c r="W102" s="445">
        <f>'11M - LPS'!W102</f>
        <v>5.5169000000000003E-2</v>
      </c>
      <c r="X102" s="445">
        <f>'11M - LPS'!X102</f>
        <v>3.5621E-2</v>
      </c>
      <c r="Y102" s="445">
        <f>'11M - LPS'!Y102</f>
        <v>3.0717999999999999E-2</v>
      </c>
      <c r="Z102" s="445">
        <f>'11M - LPS'!Z102</f>
        <v>2.8008000000000002E-2</v>
      </c>
      <c r="AA102" s="445">
        <f>'11M - LPS'!AA102</f>
        <v>2.7657000000000001E-2</v>
      </c>
      <c r="AB102" s="445">
        <f>'11M - LPS'!AB102</f>
        <v>2.6662000000000002E-2</v>
      </c>
      <c r="AC102" s="445">
        <f>'11M - LPS'!AC102</f>
        <v>2.7882000000000001E-2</v>
      </c>
      <c r="AD102" s="445">
        <f>'11M - LPS'!AD102</f>
        <v>3.1621999999999997E-2</v>
      </c>
      <c r="AE102" s="445">
        <f>'11M - LPS'!AE102</f>
        <v>3.5316E-2</v>
      </c>
      <c r="AF102" s="445">
        <f>'11M - LPS'!AF102</f>
        <v>5.7203999999999998E-2</v>
      </c>
      <c r="AG102" s="445">
        <f>'11M - LPS'!AG102</f>
        <v>5.6994999999999997E-2</v>
      </c>
      <c r="AH102" s="445">
        <f>'11M - LPS'!AH102</f>
        <v>5.5843999999999998E-2</v>
      </c>
      <c r="AI102" s="445">
        <f>'11M - LPS'!AI102</f>
        <v>5.5169000000000003E-2</v>
      </c>
      <c r="AJ102" s="445">
        <f>'11M - LPS'!AJ102</f>
        <v>3.5621E-2</v>
      </c>
      <c r="AK102" s="445">
        <f>'11M - LPS'!AK102</f>
        <v>3.0717999999999999E-2</v>
      </c>
      <c r="AL102" s="445">
        <f>'11M - LPS'!AL102</f>
        <v>2.8008000000000002E-2</v>
      </c>
      <c r="AM102" s="445">
        <f>'11M - LPS'!AM102</f>
        <v>2.7657000000000001E-2</v>
      </c>
      <c r="AN102" s="445">
        <f>'11M - LPS'!AN102</f>
        <v>2.6662000000000002E-2</v>
      </c>
      <c r="AO102" s="445">
        <f>'11M - LPS'!AO102</f>
        <v>2.7882000000000001E-2</v>
      </c>
      <c r="AP102" s="445">
        <f>'11M - LPS'!AP102</f>
        <v>3.1621999999999997E-2</v>
      </c>
      <c r="AQ102" s="445">
        <f>'11M - LPS'!AQ102</f>
        <v>3.5316E-2</v>
      </c>
      <c r="AR102" s="445">
        <f>'11M - LPS'!AR102</f>
        <v>5.7203999999999998E-2</v>
      </c>
      <c r="AS102" s="445">
        <f>'11M - LPS'!AS102</f>
        <v>5.6994999999999997E-2</v>
      </c>
      <c r="AT102" s="445">
        <f>'11M - LPS'!AT102</f>
        <v>5.5843999999999998E-2</v>
      </c>
      <c r="AU102" s="445">
        <f>'11M - LPS'!AU102</f>
        <v>5.5169000000000003E-2</v>
      </c>
      <c r="AV102" s="445">
        <f>'11M - LPS'!AV102</f>
        <v>3.5621E-2</v>
      </c>
      <c r="AW102" s="445">
        <f>'11M - LPS'!AW102</f>
        <v>3.0717999999999999E-2</v>
      </c>
      <c r="AX102" s="445">
        <f>'11M - LPS'!AX102</f>
        <v>2.8008000000000002E-2</v>
      </c>
      <c r="AY102" s="445">
        <f>'11M - LPS'!AY102</f>
        <v>2.7657000000000001E-2</v>
      </c>
      <c r="AZ102" s="445">
        <f>'11M - LPS'!AZ102</f>
        <v>2.6662000000000002E-2</v>
      </c>
      <c r="BA102" s="445">
        <f>'11M - LPS'!BA102</f>
        <v>2.7882000000000001E-2</v>
      </c>
      <c r="BB102" s="445">
        <f>'11M - LPS'!BB102</f>
        <v>3.1621999999999997E-2</v>
      </c>
      <c r="BC102" s="445">
        <f>'11M - LPS'!BC102</f>
        <v>3.5316E-2</v>
      </c>
      <c r="BD102" s="445">
        <f>'11M - LPS'!BD102</f>
        <v>5.7203999999999998E-2</v>
      </c>
      <c r="BE102" s="445">
        <f>'11M - LPS'!BE102</f>
        <v>5.6994999999999997E-2</v>
      </c>
      <c r="BF102" s="445">
        <f>'11M - LPS'!BF102</f>
        <v>5.5843999999999998E-2</v>
      </c>
      <c r="BG102" s="445">
        <f>'11M - LPS'!BG102</f>
        <v>5.5169000000000003E-2</v>
      </c>
      <c r="BH102" s="445">
        <f>'11M - LPS'!BH102</f>
        <v>3.5621E-2</v>
      </c>
      <c r="BI102" s="445">
        <f>'11M - LPS'!BI102</f>
        <v>3.0717999999999999E-2</v>
      </c>
      <c r="BJ102" s="445">
        <f>'11M - LPS'!BJ102</f>
        <v>2.8008000000000002E-2</v>
      </c>
      <c r="BK102" s="445">
        <f>'11M - LPS'!BK102</f>
        <v>2.7657000000000001E-2</v>
      </c>
      <c r="BL102" s="445">
        <f>'11M - LPS'!BL102</f>
        <v>2.6662000000000002E-2</v>
      </c>
      <c r="BM102" s="445">
        <f>'11M - LPS'!BM102</f>
        <v>2.7882000000000001E-2</v>
      </c>
      <c r="BN102" s="445">
        <f>'11M - LPS'!BN102</f>
        <v>3.1621999999999997E-2</v>
      </c>
      <c r="BO102" s="445">
        <f>'11M - LPS'!BO102</f>
        <v>3.5316E-2</v>
      </c>
      <c r="BP102" s="445">
        <f>'11M - LPS'!BP102</f>
        <v>5.7203999999999998E-2</v>
      </c>
      <c r="BQ102" s="445">
        <f>'11M - LPS'!BQ102</f>
        <v>5.6994999999999997E-2</v>
      </c>
      <c r="BR102" s="445">
        <f>'11M - LPS'!BR102</f>
        <v>5.5843999999999998E-2</v>
      </c>
      <c r="BS102" s="445">
        <f>'11M - LPS'!BS102</f>
        <v>5.5169000000000003E-2</v>
      </c>
      <c r="BT102" s="445">
        <f>'11M - LPS'!BT102</f>
        <v>3.5621E-2</v>
      </c>
      <c r="BU102" s="445">
        <f>'11M - LPS'!BU102</f>
        <v>3.0717999999999999E-2</v>
      </c>
      <c r="BV102" s="445">
        <f>'11M - LPS'!BV102</f>
        <v>2.8008000000000002E-2</v>
      </c>
      <c r="BW102" s="445">
        <f>'11M - LPS'!BW102</f>
        <v>2.7657000000000001E-2</v>
      </c>
      <c r="BX102" s="445">
        <f>'11M - LPS'!BX102</f>
        <v>2.6662000000000002E-2</v>
      </c>
      <c r="BY102" s="445">
        <f>'11M - LPS'!BY102</f>
        <v>2.7882000000000001E-2</v>
      </c>
      <c r="BZ102" s="445">
        <f>'11M - LPS'!BZ102</f>
        <v>3.1621999999999997E-2</v>
      </c>
      <c r="CA102" s="445">
        <f>'11M - LPS'!CA102</f>
        <v>3.5316E-2</v>
      </c>
      <c r="CB102" s="445">
        <f>'11M - LPS'!CB102</f>
        <v>5.7203999999999998E-2</v>
      </c>
      <c r="CC102" s="445">
        <f>'11M - LPS'!CC102</f>
        <v>5.6994999999999997E-2</v>
      </c>
      <c r="CD102" s="445">
        <f>'11M - LPS'!CD102</f>
        <v>5.5843999999999998E-2</v>
      </c>
      <c r="CE102" s="445">
        <f>'11M - LPS'!CE102</f>
        <v>5.5169000000000003E-2</v>
      </c>
      <c r="CF102" s="445">
        <f>'11M - LPS'!CF102</f>
        <v>3.5621E-2</v>
      </c>
      <c r="CG102" s="445">
        <f>'11M - LPS'!CG102</f>
        <v>3.0717999999999999E-2</v>
      </c>
      <c r="CH102" s="451">
        <f>'11M - LPS'!CH102</f>
        <v>2.8008000000000002E-2</v>
      </c>
    </row>
    <row r="103" spans="1:86" x14ac:dyDescent="0.3">
      <c r="A103" s="596"/>
      <c r="B103" s="11" t="s">
        <v>24</v>
      </c>
      <c r="C103" s="421">
        <f>'11M - LPS'!C103</f>
        <v>2.9121000000000001E-2</v>
      </c>
      <c r="D103" s="421">
        <f>'11M - LPS'!D103</f>
        <v>2.8996000000000001E-2</v>
      </c>
      <c r="E103" s="421">
        <f>'11M - LPS'!E103</f>
        <v>3.0048999999999999E-2</v>
      </c>
      <c r="F103" s="421">
        <f>'11M - LPS'!F103</f>
        <v>2.9555999999999999E-2</v>
      </c>
      <c r="G103" s="421">
        <f>'11M - LPS'!G103</f>
        <v>3.1981000000000002E-2</v>
      </c>
      <c r="H103" s="421">
        <f>'11M - LPS'!H103</f>
        <v>5.3499999999999999E-2</v>
      </c>
      <c r="I103" s="445">
        <f>'11M - LPS'!I103</f>
        <v>5.6994999999999997E-2</v>
      </c>
      <c r="J103" s="445">
        <f>'11M - LPS'!J103</f>
        <v>5.5843999999999998E-2</v>
      </c>
      <c r="K103" s="445">
        <f>'11M - LPS'!K103</f>
        <v>5.5169000000000003E-2</v>
      </c>
      <c r="L103" s="445">
        <f>'11M - LPS'!L103</f>
        <v>3.5621E-2</v>
      </c>
      <c r="M103" s="445">
        <f>'11M - LPS'!M103</f>
        <v>3.0717999999999999E-2</v>
      </c>
      <c r="N103" s="445">
        <f>'11M - LPS'!N103</f>
        <v>2.8008000000000002E-2</v>
      </c>
      <c r="O103" s="445">
        <f>'11M - LPS'!O103</f>
        <v>2.7657000000000001E-2</v>
      </c>
      <c r="P103" s="445">
        <f>'11M - LPS'!P103</f>
        <v>2.6662000000000002E-2</v>
      </c>
      <c r="Q103" s="445">
        <f>'11M - LPS'!Q103</f>
        <v>2.7882000000000001E-2</v>
      </c>
      <c r="R103" s="445">
        <f>'11M - LPS'!R103</f>
        <v>3.1621999999999997E-2</v>
      </c>
      <c r="S103" s="445">
        <f>'11M - LPS'!S103</f>
        <v>3.5316E-2</v>
      </c>
      <c r="T103" s="445">
        <f>'11M - LPS'!T103</f>
        <v>5.7203999999999998E-2</v>
      </c>
      <c r="U103" s="445">
        <f>'11M - LPS'!U103</f>
        <v>5.6994999999999997E-2</v>
      </c>
      <c r="V103" s="445">
        <f>'11M - LPS'!V103</f>
        <v>5.5843999999999998E-2</v>
      </c>
      <c r="W103" s="445">
        <f>'11M - LPS'!W103</f>
        <v>5.5169000000000003E-2</v>
      </c>
      <c r="X103" s="445">
        <f>'11M - LPS'!X103</f>
        <v>3.5621E-2</v>
      </c>
      <c r="Y103" s="445">
        <f>'11M - LPS'!Y103</f>
        <v>3.0717999999999999E-2</v>
      </c>
      <c r="Z103" s="445">
        <f>'11M - LPS'!Z103</f>
        <v>2.8008000000000002E-2</v>
      </c>
      <c r="AA103" s="445">
        <f>'11M - LPS'!AA103</f>
        <v>2.7657000000000001E-2</v>
      </c>
      <c r="AB103" s="445">
        <f>'11M - LPS'!AB103</f>
        <v>2.6662000000000002E-2</v>
      </c>
      <c r="AC103" s="445">
        <f>'11M - LPS'!AC103</f>
        <v>2.7882000000000001E-2</v>
      </c>
      <c r="AD103" s="445">
        <f>'11M - LPS'!AD103</f>
        <v>3.1621999999999997E-2</v>
      </c>
      <c r="AE103" s="445">
        <f>'11M - LPS'!AE103</f>
        <v>3.5316E-2</v>
      </c>
      <c r="AF103" s="445">
        <f>'11M - LPS'!AF103</f>
        <v>5.7203999999999998E-2</v>
      </c>
      <c r="AG103" s="445">
        <f>'11M - LPS'!AG103</f>
        <v>5.6994999999999997E-2</v>
      </c>
      <c r="AH103" s="445">
        <f>'11M - LPS'!AH103</f>
        <v>5.5843999999999998E-2</v>
      </c>
      <c r="AI103" s="445">
        <f>'11M - LPS'!AI103</f>
        <v>5.5169000000000003E-2</v>
      </c>
      <c r="AJ103" s="445">
        <f>'11M - LPS'!AJ103</f>
        <v>3.5621E-2</v>
      </c>
      <c r="AK103" s="445">
        <f>'11M - LPS'!AK103</f>
        <v>3.0717999999999999E-2</v>
      </c>
      <c r="AL103" s="445">
        <f>'11M - LPS'!AL103</f>
        <v>2.8008000000000002E-2</v>
      </c>
      <c r="AM103" s="445">
        <f>'11M - LPS'!AM103</f>
        <v>2.7657000000000001E-2</v>
      </c>
      <c r="AN103" s="445">
        <f>'11M - LPS'!AN103</f>
        <v>2.6662000000000002E-2</v>
      </c>
      <c r="AO103" s="445">
        <f>'11M - LPS'!AO103</f>
        <v>2.7882000000000001E-2</v>
      </c>
      <c r="AP103" s="445">
        <f>'11M - LPS'!AP103</f>
        <v>3.1621999999999997E-2</v>
      </c>
      <c r="AQ103" s="445">
        <f>'11M - LPS'!AQ103</f>
        <v>3.5316E-2</v>
      </c>
      <c r="AR103" s="445">
        <f>'11M - LPS'!AR103</f>
        <v>5.7203999999999998E-2</v>
      </c>
      <c r="AS103" s="445">
        <f>'11M - LPS'!AS103</f>
        <v>5.6994999999999997E-2</v>
      </c>
      <c r="AT103" s="445">
        <f>'11M - LPS'!AT103</f>
        <v>5.5843999999999998E-2</v>
      </c>
      <c r="AU103" s="445">
        <f>'11M - LPS'!AU103</f>
        <v>5.5169000000000003E-2</v>
      </c>
      <c r="AV103" s="445">
        <f>'11M - LPS'!AV103</f>
        <v>3.5621E-2</v>
      </c>
      <c r="AW103" s="445">
        <f>'11M - LPS'!AW103</f>
        <v>3.0717999999999999E-2</v>
      </c>
      <c r="AX103" s="445">
        <f>'11M - LPS'!AX103</f>
        <v>2.8008000000000002E-2</v>
      </c>
      <c r="AY103" s="445">
        <f>'11M - LPS'!AY103</f>
        <v>2.7657000000000001E-2</v>
      </c>
      <c r="AZ103" s="445">
        <f>'11M - LPS'!AZ103</f>
        <v>2.6662000000000002E-2</v>
      </c>
      <c r="BA103" s="445">
        <f>'11M - LPS'!BA103</f>
        <v>2.7882000000000001E-2</v>
      </c>
      <c r="BB103" s="445">
        <f>'11M - LPS'!BB103</f>
        <v>3.1621999999999997E-2</v>
      </c>
      <c r="BC103" s="445">
        <f>'11M - LPS'!BC103</f>
        <v>3.5316E-2</v>
      </c>
      <c r="BD103" s="445">
        <f>'11M - LPS'!BD103</f>
        <v>5.7203999999999998E-2</v>
      </c>
      <c r="BE103" s="445">
        <f>'11M - LPS'!BE103</f>
        <v>5.6994999999999997E-2</v>
      </c>
      <c r="BF103" s="445">
        <f>'11M - LPS'!BF103</f>
        <v>5.5843999999999998E-2</v>
      </c>
      <c r="BG103" s="445">
        <f>'11M - LPS'!BG103</f>
        <v>5.5169000000000003E-2</v>
      </c>
      <c r="BH103" s="445">
        <f>'11M - LPS'!BH103</f>
        <v>3.5621E-2</v>
      </c>
      <c r="BI103" s="445">
        <f>'11M - LPS'!BI103</f>
        <v>3.0717999999999999E-2</v>
      </c>
      <c r="BJ103" s="445">
        <f>'11M - LPS'!BJ103</f>
        <v>2.8008000000000002E-2</v>
      </c>
      <c r="BK103" s="445">
        <f>'11M - LPS'!BK103</f>
        <v>2.7657000000000001E-2</v>
      </c>
      <c r="BL103" s="445">
        <f>'11M - LPS'!BL103</f>
        <v>2.6662000000000002E-2</v>
      </c>
      <c r="BM103" s="445">
        <f>'11M - LPS'!BM103</f>
        <v>2.7882000000000001E-2</v>
      </c>
      <c r="BN103" s="445">
        <f>'11M - LPS'!BN103</f>
        <v>3.1621999999999997E-2</v>
      </c>
      <c r="BO103" s="445">
        <f>'11M - LPS'!BO103</f>
        <v>3.5316E-2</v>
      </c>
      <c r="BP103" s="445">
        <f>'11M - LPS'!BP103</f>
        <v>5.7203999999999998E-2</v>
      </c>
      <c r="BQ103" s="445">
        <f>'11M - LPS'!BQ103</f>
        <v>5.6994999999999997E-2</v>
      </c>
      <c r="BR103" s="445">
        <f>'11M - LPS'!BR103</f>
        <v>5.5843999999999998E-2</v>
      </c>
      <c r="BS103" s="445">
        <f>'11M - LPS'!BS103</f>
        <v>5.5169000000000003E-2</v>
      </c>
      <c r="BT103" s="445">
        <f>'11M - LPS'!BT103</f>
        <v>3.5621E-2</v>
      </c>
      <c r="BU103" s="445">
        <f>'11M - LPS'!BU103</f>
        <v>3.0717999999999999E-2</v>
      </c>
      <c r="BV103" s="445">
        <f>'11M - LPS'!BV103</f>
        <v>2.8008000000000002E-2</v>
      </c>
      <c r="BW103" s="445">
        <f>'11M - LPS'!BW103</f>
        <v>2.7657000000000001E-2</v>
      </c>
      <c r="BX103" s="445">
        <f>'11M - LPS'!BX103</f>
        <v>2.6662000000000002E-2</v>
      </c>
      <c r="BY103" s="445">
        <f>'11M - LPS'!BY103</f>
        <v>2.7882000000000001E-2</v>
      </c>
      <c r="BZ103" s="445">
        <f>'11M - LPS'!BZ103</f>
        <v>3.1621999999999997E-2</v>
      </c>
      <c r="CA103" s="445">
        <f>'11M - LPS'!CA103</f>
        <v>3.5316E-2</v>
      </c>
      <c r="CB103" s="445">
        <f>'11M - LPS'!CB103</f>
        <v>5.7203999999999998E-2</v>
      </c>
      <c r="CC103" s="445">
        <f>'11M - LPS'!CC103</f>
        <v>5.6994999999999997E-2</v>
      </c>
      <c r="CD103" s="445">
        <f>'11M - LPS'!CD103</f>
        <v>5.5843999999999998E-2</v>
      </c>
      <c r="CE103" s="445">
        <f>'11M - LPS'!CE103</f>
        <v>5.5169000000000003E-2</v>
      </c>
      <c r="CF103" s="445">
        <f>'11M - LPS'!CF103</f>
        <v>3.5621E-2</v>
      </c>
      <c r="CG103" s="445">
        <f>'11M - LPS'!CG103</f>
        <v>3.0717999999999999E-2</v>
      </c>
      <c r="CH103" s="451">
        <f>'11M - LPS'!CH103</f>
        <v>2.8008000000000002E-2</v>
      </c>
    </row>
    <row r="104" spans="1:86" x14ac:dyDescent="0.3">
      <c r="A104" s="596"/>
      <c r="B104" s="11" t="s">
        <v>7</v>
      </c>
      <c r="C104" s="421">
        <f>'11M - LPS'!C104</f>
        <v>2.7629999999999998E-2</v>
      </c>
      <c r="D104" s="421">
        <f>'11M - LPS'!D104</f>
        <v>2.7564000000000002E-2</v>
      </c>
      <c r="E104" s="421">
        <f>'11M - LPS'!E104</f>
        <v>2.9700000000000001E-2</v>
      </c>
      <c r="F104" s="421">
        <f>'11M - LPS'!F104</f>
        <v>2.9179E-2</v>
      </c>
      <c r="G104" s="421">
        <f>'11M - LPS'!G104</f>
        <v>3.0497E-2</v>
      </c>
      <c r="H104" s="421">
        <f>'11M - LPS'!H104</f>
        <v>5.0507000000000003E-2</v>
      </c>
      <c r="I104" s="445">
        <f>'11M - LPS'!I104</f>
        <v>5.0487999999999998E-2</v>
      </c>
      <c r="J104" s="445">
        <f>'11M - LPS'!J104</f>
        <v>5.1031E-2</v>
      </c>
      <c r="K104" s="445">
        <f>'11M - LPS'!K104</f>
        <v>5.0847000000000003E-2</v>
      </c>
      <c r="L104" s="445">
        <f>'11M - LPS'!L104</f>
        <v>3.3487999999999997E-2</v>
      </c>
      <c r="M104" s="445">
        <f>'11M - LPS'!M104</f>
        <v>2.8757000000000001E-2</v>
      </c>
      <c r="N104" s="445">
        <f>'11M - LPS'!N104</f>
        <v>2.6939999999999999E-2</v>
      </c>
      <c r="O104" s="445">
        <f>'11M - LPS'!O104</f>
        <v>2.6307000000000001E-2</v>
      </c>
      <c r="P104" s="445">
        <f>'11M - LPS'!P104</f>
        <v>2.5505E-2</v>
      </c>
      <c r="Q104" s="445">
        <f>'11M - LPS'!Q104</f>
        <v>2.7584000000000001E-2</v>
      </c>
      <c r="R104" s="445">
        <f>'11M - LPS'!R104</f>
        <v>3.1132E-2</v>
      </c>
      <c r="S104" s="445">
        <f>'11M - LPS'!S104</f>
        <v>3.3181000000000002E-2</v>
      </c>
      <c r="T104" s="445">
        <f>'11M - LPS'!T104</f>
        <v>5.3809999999999997E-2</v>
      </c>
      <c r="U104" s="445">
        <f>'11M - LPS'!U104</f>
        <v>5.0487999999999998E-2</v>
      </c>
      <c r="V104" s="445">
        <f>'11M - LPS'!V104</f>
        <v>5.1031E-2</v>
      </c>
      <c r="W104" s="445">
        <f>'11M - LPS'!W104</f>
        <v>5.0847000000000003E-2</v>
      </c>
      <c r="X104" s="445">
        <f>'11M - LPS'!X104</f>
        <v>3.3487999999999997E-2</v>
      </c>
      <c r="Y104" s="445">
        <f>'11M - LPS'!Y104</f>
        <v>2.8757000000000001E-2</v>
      </c>
      <c r="Z104" s="445">
        <f>'11M - LPS'!Z104</f>
        <v>2.6939999999999999E-2</v>
      </c>
      <c r="AA104" s="445">
        <f>'11M - LPS'!AA104</f>
        <v>2.6307000000000001E-2</v>
      </c>
      <c r="AB104" s="445">
        <f>'11M - LPS'!AB104</f>
        <v>2.5505E-2</v>
      </c>
      <c r="AC104" s="445">
        <f>'11M - LPS'!AC104</f>
        <v>2.7584000000000001E-2</v>
      </c>
      <c r="AD104" s="445">
        <f>'11M - LPS'!AD104</f>
        <v>3.1132E-2</v>
      </c>
      <c r="AE104" s="445">
        <f>'11M - LPS'!AE104</f>
        <v>3.3181000000000002E-2</v>
      </c>
      <c r="AF104" s="445">
        <f>'11M - LPS'!AF104</f>
        <v>5.3809999999999997E-2</v>
      </c>
      <c r="AG104" s="445">
        <f>'11M - LPS'!AG104</f>
        <v>5.0487999999999998E-2</v>
      </c>
      <c r="AH104" s="445">
        <f>'11M - LPS'!AH104</f>
        <v>5.1031E-2</v>
      </c>
      <c r="AI104" s="445">
        <f>'11M - LPS'!AI104</f>
        <v>5.0847000000000003E-2</v>
      </c>
      <c r="AJ104" s="445">
        <f>'11M - LPS'!AJ104</f>
        <v>3.3487999999999997E-2</v>
      </c>
      <c r="AK104" s="445">
        <f>'11M - LPS'!AK104</f>
        <v>2.8757000000000001E-2</v>
      </c>
      <c r="AL104" s="445">
        <f>'11M - LPS'!AL104</f>
        <v>2.6939999999999999E-2</v>
      </c>
      <c r="AM104" s="445">
        <f>'11M - LPS'!AM104</f>
        <v>2.6307000000000001E-2</v>
      </c>
      <c r="AN104" s="445">
        <f>'11M - LPS'!AN104</f>
        <v>2.5505E-2</v>
      </c>
      <c r="AO104" s="445">
        <f>'11M - LPS'!AO104</f>
        <v>2.7584000000000001E-2</v>
      </c>
      <c r="AP104" s="445">
        <f>'11M - LPS'!AP104</f>
        <v>3.1132E-2</v>
      </c>
      <c r="AQ104" s="445">
        <f>'11M - LPS'!AQ104</f>
        <v>3.3181000000000002E-2</v>
      </c>
      <c r="AR104" s="445">
        <f>'11M - LPS'!AR104</f>
        <v>5.3809999999999997E-2</v>
      </c>
      <c r="AS104" s="445">
        <f>'11M - LPS'!AS104</f>
        <v>5.0487999999999998E-2</v>
      </c>
      <c r="AT104" s="445">
        <f>'11M - LPS'!AT104</f>
        <v>5.1031E-2</v>
      </c>
      <c r="AU104" s="445">
        <f>'11M - LPS'!AU104</f>
        <v>5.0847000000000003E-2</v>
      </c>
      <c r="AV104" s="445">
        <f>'11M - LPS'!AV104</f>
        <v>3.3487999999999997E-2</v>
      </c>
      <c r="AW104" s="445">
        <f>'11M - LPS'!AW104</f>
        <v>2.8757000000000001E-2</v>
      </c>
      <c r="AX104" s="445">
        <f>'11M - LPS'!AX104</f>
        <v>2.6939999999999999E-2</v>
      </c>
      <c r="AY104" s="445">
        <f>'11M - LPS'!AY104</f>
        <v>2.6307000000000001E-2</v>
      </c>
      <c r="AZ104" s="445">
        <f>'11M - LPS'!AZ104</f>
        <v>2.5505E-2</v>
      </c>
      <c r="BA104" s="445">
        <f>'11M - LPS'!BA104</f>
        <v>2.7584000000000001E-2</v>
      </c>
      <c r="BB104" s="445">
        <f>'11M - LPS'!BB104</f>
        <v>3.1132E-2</v>
      </c>
      <c r="BC104" s="445">
        <f>'11M - LPS'!BC104</f>
        <v>3.3181000000000002E-2</v>
      </c>
      <c r="BD104" s="445">
        <f>'11M - LPS'!BD104</f>
        <v>5.3809999999999997E-2</v>
      </c>
      <c r="BE104" s="445">
        <f>'11M - LPS'!BE104</f>
        <v>5.0487999999999998E-2</v>
      </c>
      <c r="BF104" s="445">
        <f>'11M - LPS'!BF104</f>
        <v>5.1031E-2</v>
      </c>
      <c r="BG104" s="445">
        <f>'11M - LPS'!BG104</f>
        <v>5.0847000000000003E-2</v>
      </c>
      <c r="BH104" s="445">
        <f>'11M - LPS'!BH104</f>
        <v>3.3487999999999997E-2</v>
      </c>
      <c r="BI104" s="445">
        <f>'11M - LPS'!BI104</f>
        <v>2.8757000000000001E-2</v>
      </c>
      <c r="BJ104" s="445">
        <f>'11M - LPS'!BJ104</f>
        <v>2.6939999999999999E-2</v>
      </c>
      <c r="BK104" s="445">
        <f>'11M - LPS'!BK104</f>
        <v>2.6307000000000001E-2</v>
      </c>
      <c r="BL104" s="445">
        <f>'11M - LPS'!BL104</f>
        <v>2.5505E-2</v>
      </c>
      <c r="BM104" s="445">
        <f>'11M - LPS'!BM104</f>
        <v>2.7584000000000001E-2</v>
      </c>
      <c r="BN104" s="445">
        <f>'11M - LPS'!BN104</f>
        <v>3.1132E-2</v>
      </c>
      <c r="BO104" s="445">
        <f>'11M - LPS'!BO104</f>
        <v>3.3181000000000002E-2</v>
      </c>
      <c r="BP104" s="445">
        <f>'11M - LPS'!BP104</f>
        <v>5.3809999999999997E-2</v>
      </c>
      <c r="BQ104" s="445">
        <f>'11M - LPS'!BQ104</f>
        <v>5.0487999999999998E-2</v>
      </c>
      <c r="BR104" s="445">
        <f>'11M - LPS'!BR104</f>
        <v>5.1031E-2</v>
      </c>
      <c r="BS104" s="445">
        <f>'11M - LPS'!BS104</f>
        <v>5.0847000000000003E-2</v>
      </c>
      <c r="BT104" s="445">
        <f>'11M - LPS'!BT104</f>
        <v>3.3487999999999997E-2</v>
      </c>
      <c r="BU104" s="445">
        <f>'11M - LPS'!BU104</f>
        <v>2.8757000000000001E-2</v>
      </c>
      <c r="BV104" s="445">
        <f>'11M - LPS'!BV104</f>
        <v>2.6939999999999999E-2</v>
      </c>
      <c r="BW104" s="445">
        <f>'11M - LPS'!BW104</f>
        <v>2.6307000000000001E-2</v>
      </c>
      <c r="BX104" s="445">
        <f>'11M - LPS'!BX104</f>
        <v>2.5505E-2</v>
      </c>
      <c r="BY104" s="445">
        <f>'11M - LPS'!BY104</f>
        <v>2.7584000000000001E-2</v>
      </c>
      <c r="BZ104" s="445">
        <f>'11M - LPS'!BZ104</f>
        <v>3.1132E-2</v>
      </c>
      <c r="CA104" s="445">
        <f>'11M - LPS'!CA104</f>
        <v>3.3181000000000002E-2</v>
      </c>
      <c r="CB104" s="445">
        <f>'11M - LPS'!CB104</f>
        <v>5.3809999999999997E-2</v>
      </c>
      <c r="CC104" s="445">
        <f>'11M - LPS'!CC104</f>
        <v>5.0487999999999998E-2</v>
      </c>
      <c r="CD104" s="445">
        <f>'11M - LPS'!CD104</f>
        <v>5.1031E-2</v>
      </c>
      <c r="CE104" s="445">
        <f>'11M - LPS'!CE104</f>
        <v>5.0847000000000003E-2</v>
      </c>
      <c r="CF104" s="445">
        <f>'11M - LPS'!CF104</f>
        <v>3.3487999999999997E-2</v>
      </c>
      <c r="CG104" s="445">
        <f>'11M - LPS'!CG104</f>
        <v>2.8757000000000001E-2</v>
      </c>
      <c r="CH104" s="451">
        <f>'11M - LPS'!CH104</f>
        <v>2.6939999999999999E-2</v>
      </c>
    </row>
    <row r="105" spans="1:86" ht="15" thickBot="1" x14ac:dyDescent="0.35">
      <c r="A105" s="597"/>
      <c r="B105" s="16" t="s">
        <v>8</v>
      </c>
      <c r="C105" s="420">
        <f>'11M - LPS'!C105</f>
        <v>2.7585999999999999E-2</v>
      </c>
      <c r="D105" s="420">
        <f>'11M - LPS'!D105</f>
        <v>2.7536999999999999E-2</v>
      </c>
      <c r="E105" s="420">
        <f>'11M - LPS'!E105</f>
        <v>3.1767999999999998E-2</v>
      </c>
      <c r="F105" s="420">
        <f>'11M - LPS'!F105</f>
        <v>3.2106000000000003E-2</v>
      </c>
      <c r="G105" s="420">
        <f>'11M - LPS'!G105</f>
        <v>3.3544999999999998E-2</v>
      </c>
      <c r="H105" s="420">
        <f>'11M - LPS'!H105</f>
        <v>6.2475999999999997E-2</v>
      </c>
      <c r="I105" s="443">
        <f>'11M - LPS'!I105</f>
        <v>5.3973E-2</v>
      </c>
      <c r="J105" s="443">
        <f>'11M - LPS'!J105</f>
        <v>5.8883999999999999E-2</v>
      </c>
      <c r="K105" s="443">
        <f>'11M - LPS'!K105</f>
        <v>6.0109999999999997E-2</v>
      </c>
      <c r="L105" s="443">
        <f>'11M - LPS'!L105</f>
        <v>3.8740999999999998E-2</v>
      </c>
      <c r="M105" s="443">
        <f>'11M - LPS'!M105</f>
        <v>2.9776E-2</v>
      </c>
      <c r="N105" s="443">
        <f>'11M - LPS'!N105</f>
        <v>2.9106E-2</v>
      </c>
      <c r="O105" s="443">
        <f>'11M - LPS'!O105</f>
        <v>2.6266999999999999E-2</v>
      </c>
      <c r="P105" s="443">
        <f>'11M - LPS'!P105</f>
        <v>2.5484E-2</v>
      </c>
      <c r="Q105" s="443">
        <f>'11M - LPS'!Q105</f>
        <v>2.9350999999999999E-2</v>
      </c>
      <c r="R105" s="443">
        <f>'11M - LPS'!R105</f>
        <v>3.4934E-2</v>
      </c>
      <c r="S105" s="443">
        <f>'11M - LPS'!S105</f>
        <v>3.7511999999999997E-2</v>
      </c>
      <c r="T105" s="443">
        <f>'11M - LPS'!T105</f>
        <v>6.7308999999999994E-2</v>
      </c>
      <c r="U105" s="443">
        <f>'11M - LPS'!U105</f>
        <v>5.3973E-2</v>
      </c>
      <c r="V105" s="443">
        <f>'11M - LPS'!V105</f>
        <v>5.8883999999999999E-2</v>
      </c>
      <c r="W105" s="443">
        <f>'11M - LPS'!W105</f>
        <v>6.0109999999999997E-2</v>
      </c>
      <c r="X105" s="443">
        <f>'11M - LPS'!X105</f>
        <v>3.8740999999999998E-2</v>
      </c>
      <c r="Y105" s="443">
        <f>'11M - LPS'!Y105</f>
        <v>2.9776E-2</v>
      </c>
      <c r="Z105" s="443">
        <f>'11M - LPS'!Z105</f>
        <v>2.9106E-2</v>
      </c>
      <c r="AA105" s="443">
        <f>'11M - LPS'!AA105</f>
        <v>2.6266999999999999E-2</v>
      </c>
      <c r="AB105" s="443">
        <f>'11M - LPS'!AB105</f>
        <v>2.5484E-2</v>
      </c>
      <c r="AC105" s="443">
        <f>'11M - LPS'!AC105</f>
        <v>2.9350999999999999E-2</v>
      </c>
      <c r="AD105" s="443">
        <f>'11M - LPS'!AD105</f>
        <v>3.4934E-2</v>
      </c>
      <c r="AE105" s="443">
        <f>'11M - LPS'!AE105</f>
        <v>3.7511999999999997E-2</v>
      </c>
      <c r="AF105" s="443">
        <f>'11M - LPS'!AF105</f>
        <v>6.7308999999999994E-2</v>
      </c>
      <c r="AG105" s="443">
        <f>'11M - LPS'!AG105</f>
        <v>5.3973E-2</v>
      </c>
      <c r="AH105" s="443">
        <f>'11M - LPS'!AH105</f>
        <v>5.8883999999999999E-2</v>
      </c>
      <c r="AI105" s="443">
        <f>'11M - LPS'!AI105</f>
        <v>6.0109999999999997E-2</v>
      </c>
      <c r="AJ105" s="443">
        <f>'11M - LPS'!AJ105</f>
        <v>3.8740999999999998E-2</v>
      </c>
      <c r="AK105" s="443">
        <f>'11M - LPS'!AK105</f>
        <v>2.9776E-2</v>
      </c>
      <c r="AL105" s="443">
        <f>'11M - LPS'!AL105</f>
        <v>2.9106E-2</v>
      </c>
      <c r="AM105" s="443">
        <f>'11M - LPS'!AM105</f>
        <v>2.6266999999999999E-2</v>
      </c>
      <c r="AN105" s="443">
        <f>'11M - LPS'!AN105</f>
        <v>2.5484E-2</v>
      </c>
      <c r="AO105" s="443">
        <f>'11M - LPS'!AO105</f>
        <v>2.9350999999999999E-2</v>
      </c>
      <c r="AP105" s="443">
        <f>'11M - LPS'!AP105</f>
        <v>3.4934E-2</v>
      </c>
      <c r="AQ105" s="443">
        <f>'11M - LPS'!AQ105</f>
        <v>3.7511999999999997E-2</v>
      </c>
      <c r="AR105" s="443">
        <f>'11M - LPS'!AR105</f>
        <v>6.7308999999999994E-2</v>
      </c>
      <c r="AS105" s="443">
        <f>'11M - LPS'!AS105</f>
        <v>5.3973E-2</v>
      </c>
      <c r="AT105" s="443">
        <f>'11M - LPS'!AT105</f>
        <v>5.8883999999999999E-2</v>
      </c>
      <c r="AU105" s="443">
        <f>'11M - LPS'!AU105</f>
        <v>6.0109999999999997E-2</v>
      </c>
      <c r="AV105" s="443">
        <f>'11M - LPS'!AV105</f>
        <v>3.8740999999999998E-2</v>
      </c>
      <c r="AW105" s="443">
        <f>'11M - LPS'!AW105</f>
        <v>2.9776E-2</v>
      </c>
      <c r="AX105" s="443">
        <f>'11M - LPS'!AX105</f>
        <v>2.9106E-2</v>
      </c>
      <c r="AY105" s="443">
        <f>'11M - LPS'!AY105</f>
        <v>2.6266999999999999E-2</v>
      </c>
      <c r="AZ105" s="443">
        <f>'11M - LPS'!AZ105</f>
        <v>2.5484E-2</v>
      </c>
      <c r="BA105" s="443">
        <f>'11M - LPS'!BA105</f>
        <v>2.9350999999999999E-2</v>
      </c>
      <c r="BB105" s="443">
        <f>'11M - LPS'!BB105</f>
        <v>3.4934E-2</v>
      </c>
      <c r="BC105" s="443">
        <f>'11M - LPS'!BC105</f>
        <v>3.7511999999999997E-2</v>
      </c>
      <c r="BD105" s="443">
        <f>'11M - LPS'!BD105</f>
        <v>6.7308999999999994E-2</v>
      </c>
      <c r="BE105" s="443">
        <f>'11M - LPS'!BE105</f>
        <v>5.3973E-2</v>
      </c>
      <c r="BF105" s="443">
        <f>'11M - LPS'!BF105</f>
        <v>5.8883999999999999E-2</v>
      </c>
      <c r="BG105" s="443">
        <f>'11M - LPS'!BG105</f>
        <v>6.0109999999999997E-2</v>
      </c>
      <c r="BH105" s="443">
        <f>'11M - LPS'!BH105</f>
        <v>3.8740999999999998E-2</v>
      </c>
      <c r="BI105" s="443">
        <f>'11M - LPS'!BI105</f>
        <v>2.9776E-2</v>
      </c>
      <c r="BJ105" s="443">
        <f>'11M - LPS'!BJ105</f>
        <v>2.9106E-2</v>
      </c>
      <c r="BK105" s="443">
        <f>'11M - LPS'!BK105</f>
        <v>2.6266999999999999E-2</v>
      </c>
      <c r="BL105" s="443">
        <f>'11M - LPS'!BL105</f>
        <v>2.5484E-2</v>
      </c>
      <c r="BM105" s="443">
        <f>'11M - LPS'!BM105</f>
        <v>2.9350999999999999E-2</v>
      </c>
      <c r="BN105" s="443">
        <f>'11M - LPS'!BN105</f>
        <v>3.4934E-2</v>
      </c>
      <c r="BO105" s="443">
        <f>'11M - LPS'!BO105</f>
        <v>3.7511999999999997E-2</v>
      </c>
      <c r="BP105" s="443">
        <f>'11M - LPS'!BP105</f>
        <v>6.7308999999999994E-2</v>
      </c>
      <c r="BQ105" s="443">
        <f>'11M - LPS'!BQ105</f>
        <v>5.3973E-2</v>
      </c>
      <c r="BR105" s="443">
        <f>'11M - LPS'!BR105</f>
        <v>5.8883999999999999E-2</v>
      </c>
      <c r="BS105" s="443">
        <f>'11M - LPS'!BS105</f>
        <v>6.0109999999999997E-2</v>
      </c>
      <c r="BT105" s="443">
        <f>'11M - LPS'!BT105</f>
        <v>3.8740999999999998E-2</v>
      </c>
      <c r="BU105" s="443">
        <f>'11M - LPS'!BU105</f>
        <v>2.9776E-2</v>
      </c>
      <c r="BV105" s="443">
        <f>'11M - LPS'!BV105</f>
        <v>2.9106E-2</v>
      </c>
      <c r="BW105" s="443">
        <f>'11M - LPS'!BW105</f>
        <v>2.6266999999999999E-2</v>
      </c>
      <c r="BX105" s="443">
        <f>'11M - LPS'!BX105</f>
        <v>2.5484E-2</v>
      </c>
      <c r="BY105" s="443">
        <f>'11M - LPS'!BY105</f>
        <v>2.9350999999999999E-2</v>
      </c>
      <c r="BZ105" s="443">
        <f>'11M - LPS'!BZ105</f>
        <v>3.4934E-2</v>
      </c>
      <c r="CA105" s="443">
        <f>'11M - LPS'!CA105</f>
        <v>3.7511999999999997E-2</v>
      </c>
      <c r="CB105" s="443">
        <f>'11M - LPS'!CB105</f>
        <v>6.7308999999999994E-2</v>
      </c>
      <c r="CC105" s="443">
        <f>'11M - LPS'!CC105</f>
        <v>5.3973E-2</v>
      </c>
      <c r="CD105" s="443">
        <f>'11M - LPS'!CD105</f>
        <v>5.8883999999999999E-2</v>
      </c>
      <c r="CE105" s="443">
        <f>'11M - LPS'!CE105</f>
        <v>6.0109999999999997E-2</v>
      </c>
      <c r="CF105" s="443">
        <f>'11M - LPS'!CF105</f>
        <v>3.8740999999999998E-2</v>
      </c>
      <c r="CG105" s="443">
        <f>'11M - LPS'!CG105</f>
        <v>2.9776E-2</v>
      </c>
      <c r="CH105" s="450">
        <f>'11M - LPS'!CH105</f>
        <v>2.9106E-2</v>
      </c>
    </row>
    <row r="106" spans="1:86" x14ac:dyDescent="0.3">
      <c r="C106" s="419" t="s">
        <v>232</v>
      </c>
      <c r="I106" s="444" t="s">
        <v>260</v>
      </c>
    </row>
    <row r="107" spans="1:86" hidden="1" x14ac:dyDescent="0.3">
      <c r="A107" s="582" t="s">
        <v>121</v>
      </c>
      <c r="B107" s="584" t="s">
        <v>122</v>
      </c>
      <c r="C107" s="585"/>
      <c r="D107" s="585"/>
      <c r="E107" s="585"/>
      <c r="F107" s="585"/>
      <c r="G107" s="585"/>
      <c r="H107" s="585"/>
      <c r="I107" s="585"/>
      <c r="J107" s="585"/>
      <c r="K107" s="585"/>
      <c r="L107" s="585"/>
      <c r="M107" s="585"/>
      <c r="N107" s="598"/>
      <c r="O107" s="584" t="s">
        <v>122</v>
      </c>
      <c r="P107" s="585"/>
      <c r="Q107" s="585"/>
      <c r="R107" s="585"/>
      <c r="S107" s="585"/>
      <c r="T107" s="585"/>
      <c r="U107" s="585"/>
      <c r="V107" s="585"/>
      <c r="W107" s="585"/>
      <c r="X107" s="585"/>
      <c r="Y107" s="585"/>
      <c r="Z107" s="585"/>
      <c r="AA107" s="584" t="s">
        <v>122</v>
      </c>
      <c r="AB107" s="585"/>
      <c r="AC107" s="585"/>
      <c r="AD107" s="585"/>
      <c r="AE107" s="585"/>
      <c r="AF107" s="585"/>
      <c r="AG107" s="585"/>
      <c r="AH107" s="585"/>
      <c r="AI107" s="585"/>
      <c r="AJ107" s="585"/>
      <c r="AK107" s="585"/>
      <c r="AL107" s="585"/>
      <c r="AM107" s="584" t="s">
        <v>122</v>
      </c>
      <c r="AN107" s="585"/>
      <c r="AO107" s="585"/>
      <c r="AP107" s="585"/>
      <c r="AQ107" s="585"/>
      <c r="AR107" s="585"/>
      <c r="AS107" s="585"/>
      <c r="AT107" s="585"/>
      <c r="AU107" s="585"/>
      <c r="AV107" s="585"/>
      <c r="AW107" s="585"/>
      <c r="AX107" s="585"/>
      <c r="AY107" s="584" t="s">
        <v>122</v>
      </c>
      <c r="AZ107" s="585"/>
      <c r="BA107" s="585"/>
      <c r="BB107" s="585"/>
      <c r="BC107" s="585"/>
      <c r="BD107" s="585"/>
      <c r="BE107" s="585"/>
      <c r="BF107" s="585"/>
      <c r="BG107" s="585"/>
      <c r="BH107" s="585"/>
      <c r="BI107" s="585"/>
      <c r="BJ107" s="585"/>
      <c r="BK107" s="584" t="s">
        <v>122</v>
      </c>
      <c r="BL107" s="585"/>
      <c r="BM107" s="585"/>
      <c r="BN107" s="585"/>
      <c r="BO107" s="585"/>
      <c r="BP107" s="585"/>
      <c r="BQ107" s="585"/>
      <c r="BR107" s="585"/>
      <c r="BS107" s="585"/>
      <c r="BT107" s="585"/>
      <c r="BU107" s="585"/>
      <c r="BV107" s="585"/>
      <c r="BW107" s="584" t="s">
        <v>122</v>
      </c>
      <c r="BX107" s="585"/>
      <c r="BY107" s="585"/>
      <c r="BZ107" s="585"/>
      <c r="CA107" s="585"/>
      <c r="CB107" s="585"/>
      <c r="CC107" s="585"/>
      <c r="CD107" s="585"/>
      <c r="CE107" s="585"/>
      <c r="CF107" s="585"/>
      <c r="CG107" s="585"/>
      <c r="CH107" s="599"/>
    </row>
    <row r="108" spans="1:86" ht="15" hidden="1" thickBot="1" x14ac:dyDescent="0.35">
      <c r="A108" s="583"/>
      <c r="B108" s="588" t="s">
        <v>234</v>
      </c>
      <c r="C108" s="589"/>
      <c r="D108" s="589"/>
      <c r="E108" s="589"/>
      <c r="F108" s="589"/>
      <c r="G108" s="589"/>
      <c r="H108" s="589"/>
      <c r="I108" s="589"/>
      <c r="J108" s="589"/>
      <c r="K108" s="589"/>
      <c r="L108" s="589"/>
      <c r="M108" s="589"/>
      <c r="N108" s="600"/>
      <c r="O108" s="588" t="s">
        <v>234</v>
      </c>
      <c r="P108" s="589"/>
      <c r="Q108" s="589"/>
      <c r="R108" s="589"/>
      <c r="S108" s="589"/>
      <c r="T108" s="589"/>
      <c r="U108" s="589"/>
      <c r="V108" s="589"/>
      <c r="W108" s="589"/>
      <c r="X108" s="589"/>
      <c r="Y108" s="589"/>
      <c r="Z108" s="589"/>
      <c r="AA108" s="588" t="s">
        <v>234</v>
      </c>
      <c r="AB108" s="589"/>
      <c r="AC108" s="589"/>
      <c r="AD108" s="589"/>
      <c r="AE108" s="589"/>
      <c r="AF108" s="589"/>
      <c r="AG108" s="589"/>
      <c r="AH108" s="589"/>
      <c r="AI108" s="589"/>
      <c r="AJ108" s="589"/>
      <c r="AK108" s="589"/>
      <c r="AL108" s="589"/>
      <c r="AM108" s="588" t="s">
        <v>123</v>
      </c>
      <c r="AN108" s="589"/>
      <c r="AO108" s="589"/>
      <c r="AP108" s="589"/>
      <c r="AQ108" s="589"/>
      <c r="AR108" s="589"/>
      <c r="AS108" s="589"/>
      <c r="AT108" s="589"/>
      <c r="AU108" s="589"/>
      <c r="AV108" s="589"/>
      <c r="AW108" s="589"/>
      <c r="AX108" s="589"/>
      <c r="AY108" s="588" t="s">
        <v>234</v>
      </c>
      <c r="AZ108" s="589"/>
      <c r="BA108" s="589"/>
      <c r="BB108" s="589"/>
      <c r="BC108" s="589"/>
      <c r="BD108" s="589"/>
      <c r="BE108" s="589"/>
      <c r="BF108" s="589"/>
      <c r="BG108" s="589"/>
      <c r="BH108" s="589"/>
      <c r="BI108" s="589"/>
      <c r="BJ108" s="589"/>
      <c r="BK108" s="588" t="s">
        <v>234</v>
      </c>
      <c r="BL108" s="589"/>
      <c r="BM108" s="589"/>
      <c r="BN108" s="589"/>
      <c r="BO108" s="589"/>
      <c r="BP108" s="589"/>
      <c r="BQ108" s="589"/>
      <c r="BR108" s="589"/>
      <c r="BS108" s="589"/>
      <c r="BT108" s="589"/>
      <c r="BU108" s="589"/>
      <c r="BV108" s="589"/>
      <c r="BW108" s="588" t="s">
        <v>234</v>
      </c>
      <c r="BX108" s="589"/>
      <c r="BY108" s="589"/>
      <c r="BZ108" s="589"/>
      <c r="CA108" s="589"/>
      <c r="CB108" s="589"/>
      <c r="CC108" s="589"/>
      <c r="CD108" s="589"/>
      <c r="CE108" s="589"/>
      <c r="CF108" s="589"/>
      <c r="CG108" s="589"/>
      <c r="CH108" s="589"/>
    </row>
    <row r="109" spans="1:86" ht="15" hidden="1" thickBot="1" x14ac:dyDescent="0.35">
      <c r="A109" s="579"/>
      <c r="B109" s="310" t="s">
        <v>144</v>
      </c>
      <c r="C109" s="176">
        <f>C$4</f>
        <v>44927</v>
      </c>
      <c r="D109" s="176">
        <f t="shared" ref="D109:BO109" si="161">D$4</f>
        <v>44958</v>
      </c>
      <c r="E109" s="176">
        <f t="shared" si="161"/>
        <v>44986</v>
      </c>
      <c r="F109" s="176">
        <f t="shared" si="161"/>
        <v>45017</v>
      </c>
      <c r="G109" s="176">
        <f t="shared" si="161"/>
        <v>45047</v>
      </c>
      <c r="H109" s="176">
        <f t="shared" si="161"/>
        <v>45078</v>
      </c>
      <c r="I109" s="176">
        <f t="shared" si="161"/>
        <v>45108</v>
      </c>
      <c r="J109" s="176">
        <f t="shared" si="161"/>
        <v>45139</v>
      </c>
      <c r="K109" s="176">
        <f t="shared" si="161"/>
        <v>45170</v>
      </c>
      <c r="L109" s="176">
        <f t="shared" si="161"/>
        <v>45200</v>
      </c>
      <c r="M109" s="176">
        <f t="shared" si="161"/>
        <v>45231</v>
      </c>
      <c r="N109" s="176">
        <f t="shared" si="161"/>
        <v>45261</v>
      </c>
      <c r="O109" s="176">
        <f t="shared" si="161"/>
        <v>45292</v>
      </c>
      <c r="P109" s="176">
        <f t="shared" si="161"/>
        <v>45323</v>
      </c>
      <c r="Q109" s="176">
        <f t="shared" si="161"/>
        <v>45352</v>
      </c>
      <c r="R109" s="176">
        <f t="shared" si="161"/>
        <v>45383</v>
      </c>
      <c r="S109" s="176">
        <f t="shared" si="161"/>
        <v>45413</v>
      </c>
      <c r="T109" s="176">
        <f t="shared" si="161"/>
        <v>45444</v>
      </c>
      <c r="U109" s="176">
        <f t="shared" si="161"/>
        <v>45474</v>
      </c>
      <c r="V109" s="176">
        <f t="shared" si="161"/>
        <v>45505</v>
      </c>
      <c r="W109" s="176">
        <f t="shared" si="161"/>
        <v>45536</v>
      </c>
      <c r="X109" s="176">
        <f t="shared" si="161"/>
        <v>45566</v>
      </c>
      <c r="Y109" s="176">
        <f t="shared" si="161"/>
        <v>45597</v>
      </c>
      <c r="Z109" s="176">
        <f t="shared" si="161"/>
        <v>45627</v>
      </c>
      <c r="AA109" s="176">
        <f t="shared" si="161"/>
        <v>45658</v>
      </c>
      <c r="AB109" s="176">
        <f t="shared" si="161"/>
        <v>45689</v>
      </c>
      <c r="AC109" s="176">
        <f t="shared" si="161"/>
        <v>45717</v>
      </c>
      <c r="AD109" s="176">
        <f t="shared" si="161"/>
        <v>45748</v>
      </c>
      <c r="AE109" s="176">
        <f t="shared" si="161"/>
        <v>45778</v>
      </c>
      <c r="AF109" s="176">
        <f t="shared" si="161"/>
        <v>45809</v>
      </c>
      <c r="AG109" s="176">
        <f t="shared" si="161"/>
        <v>45839</v>
      </c>
      <c r="AH109" s="176">
        <f t="shared" si="161"/>
        <v>45870</v>
      </c>
      <c r="AI109" s="176">
        <f t="shared" si="161"/>
        <v>45901</v>
      </c>
      <c r="AJ109" s="176">
        <f t="shared" si="161"/>
        <v>45931</v>
      </c>
      <c r="AK109" s="176">
        <f t="shared" si="161"/>
        <v>45962</v>
      </c>
      <c r="AL109" s="176">
        <f t="shared" si="161"/>
        <v>45992</v>
      </c>
      <c r="AM109" s="176">
        <f t="shared" si="161"/>
        <v>46023</v>
      </c>
      <c r="AN109" s="176">
        <f t="shared" si="161"/>
        <v>46054</v>
      </c>
      <c r="AO109" s="176">
        <f t="shared" si="161"/>
        <v>46082</v>
      </c>
      <c r="AP109" s="176">
        <f t="shared" si="161"/>
        <v>46113</v>
      </c>
      <c r="AQ109" s="176">
        <f t="shared" si="161"/>
        <v>46143</v>
      </c>
      <c r="AR109" s="176">
        <f t="shared" si="161"/>
        <v>46174</v>
      </c>
      <c r="AS109" s="176">
        <f t="shared" si="161"/>
        <v>46204</v>
      </c>
      <c r="AT109" s="176">
        <f t="shared" si="161"/>
        <v>46235</v>
      </c>
      <c r="AU109" s="176">
        <f t="shared" si="161"/>
        <v>46266</v>
      </c>
      <c r="AV109" s="176">
        <f t="shared" si="161"/>
        <v>46296</v>
      </c>
      <c r="AW109" s="176">
        <f t="shared" si="161"/>
        <v>46327</v>
      </c>
      <c r="AX109" s="176">
        <f t="shared" si="161"/>
        <v>46357</v>
      </c>
      <c r="AY109" s="176">
        <f t="shared" si="161"/>
        <v>46388</v>
      </c>
      <c r="AZ109" s="176">
        <f t="shared" si="161"/>
        <v>46419</v>
      </c>
      <c r="BA109" s="176">
        <f t="shared" si="161"/>
        <v>46447</v>
      </c>
      <c r="BB109" s="176">
        <f t="shared" si="161"/>
        <v>46478</v>
      </c>
      <c r="BC109" s="176">
        <f t="shared" si="161"/>
        <v>46508</v>
      </c>
      <c r="BD109" s="176">
        <f t="shared" si="161"/>
        <v>46539</v>
      </c>
      <c r="BE109" s="176">
        <f t="shared" si="161"/>
        <v>46569</v>
      </c>
      <c r="BF109" s="176">
        <f t="shared" si="161"/>
        <v>46600</v>
      </c>
      <c r="BG109" s="176">
        <f t="shared" si="161"/>
        <v>46631</v>
      </c>
      <c r="BH109" s="176">
        <f t="shared" si="161"/>
        <v>46661</v>
      </c>
      <c r="BI109" s="176">
        <f t="shared" si="161"/>
        <v>46692</v>
      </c>
      <c r="BJ109" s="176">
        <f t="shared" si="161"/>
        <v>46722</v>
      </c>
      <c r="BK109" s="176">
        <f t="shared" si="161"/>
        <v>46753</v>
      </c>
      <c r="BL109" s="176">
        <f t="shared" si="161"/>
        <v>46784</v>
      </c>
      <c r="BM109" s="176">
        <f t="shared" si="161"/>
        <v>46813</v>
      </c>
      <c r="BN109" s="176">
        <f t="shared" si="161"/>
        <v>46844</v>
      </c>
      <c r="BO109" s="176">
        <f t="shared" si="161"/>
        <v>46874</v>
      </c>
      <c r="BP109" s="176">
        <f t="shared" ref="BP109:CH109" si="162">BP$4</f>
        <v>46905</v>
      </c>
      <c r="BQ109" s="176">
        <f t="shared" si="162"/>
        <v>46935</v>
      </c>
      <c r="BR109" s="176">
        <f t="shared" si="162"/>
        <v>46966</v>
      </c>
      <c r="BS109" s="176">
        <f t="shared" si="162"/>
        <v>46997</v>
      </c>
      <c r="BT109" s="176">
        <f t="shared" si="162"/>
        <v>47027</v>
      </c>
      <c r="BU109" s="176">
        <f t="shared" si="162"/>
        <v>47058</v>
      </c>
      <c r="BV109" s="176">
        <f t="shared" si="162"/>
        <v>47088</v>
      </c>
      <c r="BW109" s="176">
        <f t="shared" si="162"/>
        <v>47119</v>
      </c>
      <c r="BX109" s="176">
        <f t="shared" si="162"/>
        <v>47150</v>
      </c>
      <c r="BY109" s="176">
        <f t="shared" si="162"/>
        <v>47178</v>
      </c>
      <c r="BZ109" s="176">
        <f t="shared" si="162"/>
        <v>47209</v>
      </c>
      <c r="CA109" s="176">
        <f t="shared" si="162"/>
        <v>47239</v>
      </c>
      <c r="CB109" s="176">
        <f t="shared" si="162"/>
        <v>47270</v>
      </c>
      <c r="CC109" s="176">
        <f t="shared" si="162"/>
        <v>47300</v>
      </c>
      <c r="CD109" s="176">
        <f t="shared" si="162"/>
        <v>47331</v>
      </c>
      <c r="CE109" s="176">
        <f t="shared" si="162"/>
        <v>47362</v>
      </c>
      <c r="CF109" s="176">
        <f t="shared" si="162"/>
        <v>47392</v>
      </c>
      <c r="CG109" s="176">
        <f t="shared" si="162"/>
        <v>47423</v>
      </c>
      <c r="CH109" s="177">
        <f t="shared" si="162"/>
        <v>47453</v>
      </c>
    </row>
    <row r="110" spans="1:86" hidden="1" x14ac:dyDescent="0.3">
      <c r="A110" s="579"/>
      <c r="B110" s="288" t="s">
        <v>20</v>
      </c>
      <c r="C110" s="422">
        <f>'11M - LPS'!C110</f>
        <v>2.3113770630064437E-2</v>
      </c>
      <c r="D110" s="422">
        <f>'11M - LPS'!D110</f>
        <v>2.308480619226886E-2</v>
      </c>
      <c r="E110" s="422">
        <f>'11M - LPS'!E110</f>
        <v>2.3323293010974844E-2</v>
      </c>
      <c r="F110" s="422">
        <f>'11M - LPS'!F110</f>
        <v>2.321311884647274E-2</v>
      </c>
      <c r="G110" s="422">
        <f>'11M - LPS'!G110</f>
        <v>2.3731198013184747E-2</v>
      </c>
      <c r="H110" s="422">
        <f>'11M - LPS'!H110</f>
        <v>2.8606933470298294E-2</v>
      </c>
      <c r="I110" s="446">
        <f>'11M - LPS'!I110</f>
        <v>2.9046768289494204E-2</v>
      </c>
      <c r="J110" s="446">
        <f>'11M - LPS'!J110</f>
        <v>2.8926223071207881E-2</v>
      </c>
      <c r="K110" s="446">
        <f>'11M - LPS'!K110</f>
        <v>2.8853811928619136E-2</v>
      </c>
      <c r="L110" s="446">
        <f>'11M - LPS'!L110</f>
        <v>2.423934325833732E-2</v>
      </c>
      <c r="M110" s="446">
        <f>'11M - LPS'!M110</f>
        <v>2.3230451301046742E-2</v>
      </c>
      <c r="N110" s="446">
        <f>'11M - LPS'!N110</f>
        <v>2.2569877249855298E-2</v>
      </c>
      <c r="O110" s="446">
        <f>'11M - LPS'!O110</f>
        <v>2.2477983548236508E-2</v>
      </c>
      <c r="P110" s="446">
        <f>'11M - LPS'!P110</f>
        <v>2.2208460096153619E-2</v>
      </c>
      <c r="Q110" s="446">
        <f>'11M - LPS'!Q110</f>
        <v>2.2537126025125254E-2</v>
      </c>
      <c r="R110" s="446">
        <f>'11M - LPS'!R110</f>
        <v>2.3433158350103633E-2</v>
      </c>
      <c r="S110" s="446">
        <f>'11M - LPS'!S110</f>
        <v>2.4182497583924868E-2</v>
      </c>
      <c r="T110" s="446">
        <f>'11M - LPS'!T110</f>
        <v>2.9068192865801402E-2</v>
      </c>
      <c r="U110" s="446">
        <f>'11M - LPS'!U110</f>
        <v>2.9046768289494204E-2</v>
      </c>
      <c r="V110" s="446">
        <f>'11M - LPS'!V110</f>
        <v>2.8926223071207881E-2</v>
      </c>
      <c r="W110" s="446">
        <f>'11M - LPS'!W110</f>
        <v>2.8853811928619136E-2</v>
      </c>
      <c r="X110" s="446">
        <f>'11M - LPS'!X110</f>
        <v>2.423934325833732E-2</v>
      </c>
      <c r="Y110" s="446">
        <f>'11M - LPS'!Y110</f>
        <v>2.3230451301046742E-2</v>
      </c>
      <c r="Z110" s="446">
        <f>'11M - LPS'!Z110</f>
        <v>2.2569877249855298E-2</v>
      </c>
      <c r="AA110" s="446">
        <f>'11M - LPS'!AA110</f>
        <v>2.2477983548236508E-2</v>
      </c>
      <c r="AB110" s="446">
        <f>'11M - LPS'!AB110</f>
        <v>2.2208460096153619E-2</v>
      </c>
      <c r="AC110" s="446">
        <f>'11M - LPS'!AC110</f>
        <v>2.2537126025125254E-2</v>
      </c>
      <c r="AD110" s="446">
        <f>'11M - LPS'!AD110</f>
        <v>2.3433158350103633E-2</v>
      </c>
      <c r="AE110" s="446">
        <f>'11M - LPS'!AE110</f>
        <v>2.4182497583924868E-2</v>
      </c>
      <c r="AF110" s="446">
        <f>'11M - LPS'!AF110</f>
        <v>2.9068192865801402E-2</v>
      </c>
      <c r="AG110" s="446">
        <f>'11M - LPS'!AG110</f>
        <v>2.9046768289494204E-2</v>
      </c>
      <c r="AH110" s="446">
        <f>'11M - LPS'!AH110</f>
        <v>2.8926223071207881E-2</v>
      </c>
      <c r="AI110" s="446">
        <f>'11M - LPS'!AI110</f>
        <v>2.8853811928619136E-2</v>
      </c>
      <c r="AJ110" s="446">
        <f>'11M - LPS'!AJ110</f>
        <v>2.423934325833732E-2</v>
      </c>
      <c r="AK110" s="446">
        <f>'11M - LPS'!AK110</f>
        <v>2.3230451301046742E-2</v>
      </c>
      <c r="AL110" s="446">
        <f>'11M - LPS'!AL110</f>
        <v>2.2569877249855298E-2</v>
      </c>
      <c r="AM110" s="446">
        <f>'11M - LPS'!AM110</f>
        <v>2.2477983548236508E-2</v>
      </c>
      <c r="AN110" s="446">
        <f>'11M - LPS'!AN110</f>
        <v>2.2208460096153619E-2</v>
      </c>
      <c r="AO110" s="446">
        <f>'11M - LPS'!AO110</f>
        <v>2.2537126025125254E-2</v>
      </c>
      <c r="AP110" s="446">
        <f>'11M - LPS'!AP110</f>
        <v>2.3433158350103633E-2</v>
      </c>
      <c r="AQ110" s="446">
        <f>'11M - LPS'!AQ110</f>
        <v>2.4182497583924868E-2</v>
      </c>
      <c r="AR110" s="446">
        <f>'11M - LPS'!AR110</f>
        <v>2.9068192865801402E-2</v>
      </c>
      <c r="AS110" s="446">
        <f>'11M - LPS'!AS110</f>
        <v>2.9046768289494204E-2</v>
      </c>
      <c r="AT110" s="446">
        <f>'11M - LPS'!AT110</f>
        <v>2.8926223071207881E-2</v>
      </c>
      <c r="AU110" s="446">
        <f>'11M - LPS'!AU110</f>
        <v>2.8853811928619136E-2</v>
      </c>
      <c r="AV110" s="446">
        <f>'11M - LPS'!AV110</f>
        <v>2.423934325833732E-2</v>
      </c>
      <c r="AW110" s="446">
        <f>'11M - LPS'!AW110</f>
        <v>2.3230451301046742E-2</v>
      </c>
      <c r="AX110" s="446">
        <f>'11M - LPS'!AX110</f>
        <v>2.2569877249855298E-2</v>
      </c>
      <c r="AY110" s="446">
        <f>'11M - LPS'!AY110</f>
        <v>2.2477983548236508E-2</v>
      </c>
      <c r="AZ110" s="446">
        <f>'11M - LPS'!AZ110</f>
        <v>2.2208460096153619E-2</v>
      </c>
      <c r="BA110" s="446">
        <f>'11M - LPS'!BA110</f>
        <v>2.2537126025125254E-2</v>
      </c>
      <c r="BB110" s="446">
        <f>'11M - LPS'!BB110</f>
        <v>2.3433158350103633E-2</v>
      </c>
      <c r="BC110" s="446">
        <f>'11M - LPS'!BC110</f>
        <v>2.4182497583924868E-2</v>
      </c>
      <c r="BD110" s="446">
        <f>'11M - LPS'!BD110</f>
        <v>2.9068192865801402E-2</v>
      </c>
      <c r="BE110" s="446">
        <f>'11M - LPS'!BE110</f>
        <v>2.9046768289494204E-2</v>
      </c>
      <c r="BF110" s="446">
        <f>'11M - LPS'!BF110</f>
        <v>2.8926223071207881E-2</v>
      </c>
      <c r="BG110" s="446">
        <f>'11M - LPS'!BG110</f>
        <v>2.8853811928619136E-2</v>
      </c>
      <c r="BH110" s="446">
        <f>'11M - LPS'!BH110</f>
        <v>2.423934325833732E-2</v>
      </c>
      <c r="BI110" s="446">
        <f>'11M - LPS'!BI110</f>
        <v>2.3230451301046742E-2</v>
      </c>
      <c r="BJ110" s="446">
        <f>'11M - LPS'!BJ110</f>
        <v>2.2569877249855298E-2</v>
      </c>
      <c r="BK110" s="446">
        <f>'11M - LPS'!BK110</f>
        <v>2.2477983548236508E-2</v>
      </c>
      <c r="BL110" s="446">
        <f>'11M - LPS'!BL110</f>
        <v>2.2208460096153619E-2</v>
      </c>
      <c r="BM110" s="446">
        <f>'11M - LPS'!BM110</f>
        <v>2.2537126025125254E-2</v>
      </c>
      <c r="BN110" s="446">
        <f>'11M - LPS'!BN110</f>
        <v>2.3433158350103633E-2</v>
      </c>
      <c r="BO110" s="446">
        <f>'11M - LPS'!BO110</f>
        <v>2.4182497583924868E-2</v>
      </c>
      <c r="BP110" s="446">
        <f>'11M - LPS'!BP110</f>
        <v>2.9068192865801402E-2</v>
      </c>
      <c r="BQ110" s="446">
        <f>'11M - LPS'!BQ110</f>
        <v>2.9046768289494204E-2</v>
      </c>
      <c r="BR110" s="446">
        <f>'11M - LPS'!BR110</f>
        <v>2.8926223071207881E-2</v>
      </c>
      <c r="BS110" s="446">
        <f>'11M - LPS'!BS110</f>
        <v>2.8853811928619136E-2</v>
      </c>
      <c r="BT110" s="446">
        <f>'11M - LPS'!BT110</f>
        <v>2.423934325833732E-2</v>
      </c>
      <c r="BU110" s="446">
        <f>'11M - LPS'!BU110</f>
        <v>2.3230451301046742E-2</v>
      </c>
      <c r="BV110" s="446">
        <f>'11M - LPS'!BV110</f>
        <v>2.2569877249855298E-2</v>
      </c>
      <c r="BW110" s="446">
        <f>'11M - LPS'!BW110</f>
        <v>2.2477983548236508E-2</v>
      </c>
      <c r="BX110" s="446">
        <f>'11M - LPS'!BX110</f>
        <v>2.2208460096153619E-2</v>
      </c>
      <c r="BY110" s="446">
        <f>'11M - LPS'!BY110</f>
        <v>2.2537126025125254E-2</v>
      </c>
      <c r="BZ110" s="446">
        <f>'11M - LPS'!BZ110</f>
        <v>2.3433158350103633E-2</v>
      </c>
      <c r="CA110" s="446">
        <f>'11M - LPS'!CA110</f>
        <v>2.4182497583924868E-2</v>
      </c>
      <c r="CB110" s="446">
        <f>'11M - LPS'!CB110</f>
        <v>2.9068192865801402E-2</v>
      </c>
      <c r="CC110" s="446">
        <f>'11M - LPS'!CC110</f>
        <v>2.9046768289494204E-2</v>
      </c>
      <c r="CD110" s="446">
        <f>'11M - LPS'!CD110</f>
        <v>2.8926223071207881E-2</v>
      </c>
      <c r="CE110" s="446">
        <f>'11M - LPS'!CE110</f>
        <v>2.8853811928619136E-2</v>
      </c>
      <c r="CF110" s="446">
        <f>'11M - LPS'!CF110</f>
        <v>2.423934325833732E-2</v>
      </c>
      <c r="CG110" s="446">
        <f>'11M - LPS'!CG110</f>
        <v>2.3230451301046742E-2</v>
      </c>
      <c r="CH110" s="446">
        <f>'11M - LPS'!CH110</f>
        <v>2.2569877249855298E-2</v>
      </c>
    </row>
    <row r="111" spans="1:86" hidden="1" x14ac:dyDescent="0.3">
      <c r="A111" s="579"/>
      <c r="B111" s="288" t="s">
        <v>0</v>
      </c>
      <c r="C111" s="422">
        <f>'11M - LPS'!C111</f>
        <v>2.4146888775834336E-2</v>
      </c>
      <c r="D111" s="422">
        <f>'11M - LPS'!D111</f>
        <v>2.4000297678319994E-2</v>
      </c>
      <c r="E111" s="422">
        <f>'11M - LPS'!E111</f>
        <v>2.3897068756414595E-2</v>
      </c>
      <c r="F111" s="422">
        <f>'11M - LPS'!F111</f>
        <v>2.3313829526834466E-2</v>
      </c>
      <c r="G111" s="422">
        <f>'11M - LPS'!G111</f>
        <v>2.4964802170357413E-2</v>
      </c>
      <c r="H111" s="422">
        <f>'11M - LPS'!H111</f>
        <v>3.0465985850291009E-2</v>
      </c>
      <c r="I111" s="446">
        <f>'11M - LPS'!I111</f>
        <v>2.9984441915357631E-2</v>
      </c>
      <c r="J111" s="446">
        <f>'11M - LPS'!J111</f>
        <v>3.0471574424974959E-2</v>
      </c>
      <c r="K111" s="446">
        <f>'11M - LPS'!K111</f>
        <v>3.0926088288011609E-2</v>
      </c>
      <c r="L111" s="446">
        <f>'11M - LPS'!L111</f>
        <v>2.404149729437715E-2</v>
      </c>
      <c r="M111" s="446">
        <f>'11M - LPS'!M111</f>
        <v>2.4601707313038429E-2</v>
      </c>
      <c r="N111" s="446">
        <f>'11M - LPS'!N111</f>
        <v>2.2373843244386227E-2</v>
      </c>
      <c r="O111" s="446">
        <f>'11M - LPS'!O111</f>
        <v>2.3533320380090969E-2</v>
      </c>
      <c r="P111" s="446">
        <f>'11M - LPS'!P111</f>
        <v>2.3142017932499443E-2</v>
      </c>
      <c r="Q111" s="446">
        <f>'11M - LPS'!Q111</f>
        <v>2.3121579475972376E-2</v>
      </c>
      <c r="R111" s="446">
        <f>'11M - LPS'!R111</f>
        <v>2.3559368865515361E-2</v>
      </c>
      <c r="S111" s="446">
        <f>'11M - LPS'!S111</f>
        <v>2.571424077420149E-2</v>
      </c>
      <c r="T111" s="446">
        <f>'11M - LPS'!T111</f>
        <v>3.103180920060215E-2</v>
      </c>
      <c r="U111" s="446">
        <f>'11M - LPS'!U111</f>
        <v>2.9984441915357631E-2</v>
      </c>
      <c r="V111" s="446">
        <f>'11M - LPS'!V111</f>
        <v>3.0471574424974959E-2</v>
      </c>
      <c r="W111" s="446">
        <f>'11M - LPS'!W111</f>
        <v>3.0926088288011609E-2</v>
      </c>
      <c r="X111" s="446">
        <f>'11M - LPS'!X111</f>
        <v>2.404149729437715E-2</v>
      </c>
      <c r="Y111" s="446">
        <f>'11M - LPS'!Y111</f>
        <v>2.4601707313038429E-2</v>
      </c>
      <c r="Z111" s="446">
        <f>'11M - LPS'!Z111</f>
        <v>2.2373843244386227E-2</v>
      </c>
      <c r="AA111" s="446">
        <f>'11M - LPS'!AA111</f>
        <v>2.3533320380090969E-2</v>
      </c>
      <c r="AB111" s="446">
        <f>'11M - LPS'!AB111</f>
        <v>2.3142017932499443E-2</v>
      </c>
      <c r="AC111" s="446">
        <f>'11M - LPS'!AC111</f>
        <v>2.3121579475972376E-2</v>
      </c>
      <c r="AD111" s="446">
        <f>'11M - LPS'!AD111</f>
        <v>2.3559368865515361E-2</v>
      </c>
      <c r="AE111" s="446">
        <f>'11M - LPS'!AE111</f>
        <v>2.571424077420149E-2</v>
      </c>
      <c r="AF111" s="446">
        <f>'11M - LPS'!AF111</f>
        <v>3.103180920060215E-2</v>
      </c>
      <c r="AG111" s="446">
        <f>'11M - LPS'!AG111</f>
        <v>2.9984441915357631E-2</v>
      </c>
      <c r="AH111" s="446">
        <f>'11M - LPS'!AH111</f>
        <v>3.0471574424974959E-2</v>
      </c>
      <c r="AI111" s="446">
        <f>'11M - LPS'!AI111</f>
        <v>3.0926088288011609E-2</v>
      </c>
      <c r="AJ111" s="446">
        <f>'11M - LPS'!AJ111</f>
        <v>2.404149729437715E-2</v>
      </c>
      <c r="AK111" s="446">
        <f>'11M - LPS'!AK111</f>
        <v>2.4601707313038429E-2</v>
      </c>
      <c r="AL111" s="446">
        <f>'11M - LPS'!AL111</f>
        <v>2.2373843244386227E-2</v>
      </c>
      <c r="AM111" s="446">
        <f>'11M - LPS'!AM111</f>
        <v>2.3533320380090969E-2</v>
      </c>
      <c r="AN111" s="446">
        <f>'11M - LPS'!AN111</f>
        <v>2.3142017932499443E-2</v>
      </c>
      <c r="AO111" s="446">
        <f>'11M - LPS'!AO111</f>
        <v>2.3121579475972376E-2</v>
      </c>
      <c r="AP111" s="446">
        <f>'11M - LPS'!AP111</f>
        <v>2.3559368865515361E-2</v>
      </c>
      <c r="AQ111" s="446">
        <f>'11M - LPS'!AQ111</f>
        <v>2.571424077420149E-2</v>
      </c>
      <c r="AR111" s="446">
        <f>'11M - LPS'!AR111</f>
        <v>3.103180920060215E-2</v>
      </c>
      <c r="AS111" s="446">
        <f>'11M - LPS'!AS111</f>
        <v>2.9984441915357631E-2</v>
      </c>
      <c r="AT111" s="446">
        <f>'11M - LPS'!AT111</f>
        <v>3.0471574424974959E-2</v>
      </c>
      <c r="AU111" s="446">
        <f>'11M - LPS'!AU111</f>
        <v>3.0926088288011609E-2</v>
      </c>
      <c r="AV111" s="446">
        <f>'11M - LPS'!AV111</f>
        <v>2.404149729437715E-2</v>
      </c>
      <c r="AW111" s="446">
        <f>'11M - LPS'!AW111</f>
        <v>2.4601707313038429E-2</v>
      </c>
      <c r="AX111" s="446">
        <f>'11M - LPS'!AX111</f>
        <v>2.2373843244386227E-2</v>
      </c>
      <c r="AY111" s="446">
        <f>'11M - LPS'!AY111</f>
        <v>2.3533320380090969E-2</v>
      </c>
      <c r="AZ111" s="446">
        <f>'11M - LPS'!AZ111</f>
        <v>2.3142017932499443E-2</v>
      </c>
      <c r="BA111" s="446">
        <f>'11M - LPS'!BA111</f>
        <v>2.3121579475972376E-2</v>
      </c>
      <c r="BB111" s="446">
        <f>'11M - LPS'!BB111</f>
        <v>2.3559368865515361E-2</v>
      </c>
      <c r="BC111" s="446">
        <f>'11M - LPS'!BC111</f>
        <v>2.571424077420149E-2</v>
      </c>
      <c r="BD111" s="446">
        <f>'11M - LPS'!BD111</f>
        <v>3.103180920060215E-2</v>
      </c>
      <c r="BE111" s="446">
        <f>'11M - LPS'!BE111</f>
        <v>2.9984441915357631E-2</v>
      </c>
      <c r="BF111" s="446">
        <f>'11M - LPS'!BF111</f>
        <v>3.0471574424974959E-2</v>
      </c>
      <c r="BG111" s="446">
        <f>'11M - LPS'!BG111</f>
        <v>3.0926088288011609E-2</v>
      </c>
      <c r="BH111" s="446">
        <f>'11M - LPS'!BH111</f>
        <v>2.404149729437715E-2</v>
      </c>
      <c r="BI111" s="446">
        <f>'11M - LPS'!BI111</f>
        <v>2.4601707313038429E-2</v>
      </c>
      <c r="BJ111" s="446">
        <f>'11M - LPS'!BJ111</f>
        <v>2.2373843244386227E-2</v>
      </c>
      <c r="BK111" s="446">
        <f>'11M - LPS'!BK111</f>
        <v>2.3533320380090969E-2</v>
      </c>
      <c r="BL111" s="446">
        <f>'11M - LPS'!BL111</f>
        <v>2.3142017932499443E-2</v>
      </c>
      <c r="BM111" s="446">
        <f>'11M - LPS'!BM111</f>
        <v>2.3121579475972376E-2</v>
      </c>
      <c r="BN111" s="446">
        <f>'11M - LPS'!BN111</f>
        <v>2.3559368865515361E-2</v>
      </c>
      <c r="BO111" s="446">
        <f>'11M - LPS'!BO111</f>
        <v>2.571424077420149E-2</v>
      </c>
      <c r="BP111" s="446">
        <f>'11M - LPS'!BP111</f>
        <v>3.103180920060215E-2</v>
      </c>
      <c r="BQ111" s="446">
        <f>'11M - LPS'!BQ111</f>
        <v>2.9984441915357631E-2</v>
      </c>
      <c r="BR111" s="446">
        <f>'11M - LPS'!BR111</f>
        <v>3.0471574424974959E-2</v>
      </c>
      <c r="BS111" s="446">
        <f>'11M - LPS'!BS111</f>
        <v>3.0926088288011609E-2</v>
      </c>
      <c r="BT111" s="446">
        <f>'11M - LPS'!BT111</f>
        <v>2.404149729437715E-2</v>
      </c>
      <c r="BU111" s="446">
        <f>'11M - LPS'!BU111</f>
        <v>2.4601707313038429E-2</v>
      </c>
      <c r="BV111" s="446">
        <f>'11M - LPS'!BV111</f>
        <v>2.2373843244386227E-2</v>
      </c>
      <c r="BW111" s="446">
        <f>'11M - LPS'!BW111</f>
        <v>2.3533320380090969E-2</v>
      </c>
      <c r="BX111" s="446">
        <f>'11M - LPS'!BX111</f>
        <v>2.3142017932499443E-2</v>
      </c>
      <c r="BY111" s="446">
        <f>'11M - LPS'!BY111</f>
        <v>2.3121579475972376E-2</v>
      </c>
      <c r="BZ111" s="446">
        <f>'11M - LPS'!BZ111</f>
        <v>2.3559368865515361E-2</v>
      </c>
      <c r="CA111" s="446">
        <f>'11M - LPS'!CA111</f>
        <v>2.571424077420149E-2</v>
      </c>
      <c r="CB111" s="446">
        <f>'11M - LPS'!CB111</f>
        <v>3.103180920060215E-2</v>
      </c>
      <c r="CC111" s="446">
        <f>'11M - LPS'!CC111</f>
        <v>2.9984441915357631E-2</v>
      </c>
      <c r="CD111" s="446">
        <f>'11M - LPS'!CD111</f>
        <v>3.0471574424974959E-2</v>
      </c>
      <c r="CE111" s="446">
        <f>'11M - LPS'!CE111</f>
        <v>3.0926088288011609E-2</v>
      </c>
      <c r="CF111" s="446">
        <f>'11M - LPS'!CF111</f>
        <v>2.404149729437715E-2</v>
      </c>
      <c r="CG111" s="446">
        <f>'11M - LPS'!CG111</f>
        <v>2.4601707313038429E-2</v>
      </c>
      <c r="CH111" s="446">
        <f>'11M - LPS'!CH111</f>
        <v>2.2373843244386227E-2</v>
      </c>
    </row>
    <row r="112" spans="1:86" hidden="1" x14ac:dyDescent="0.3">
      <c r="A112" s="579"/>
      <c r="B112" s="288" t="s">
        <v>21</v>
      </c>
      <c r="C112" s="422">
        <f>'11M - LPS'!C112</f>
        <v>2.3035856275064787E-2</v>
      </c>
      <c r="D112" s="422">
        <f>'11M - LPS'!D112</f>
        <v>2.3018097097034521E-2</v>
      </c>
      <c r="E112" s="422">
        <f>'11M - LPS'!E112</f>
        <v>2.3858274435910272E-2</v>
      </c>
      <c r="F112" s="422">
        <f>'11M - LPS'!F112</f>
        <v>2.39077296305596E-2</v>
      </c>
      <c r="G112" s="422">
        <f>'11M - LPS'!G112</f>
        <v>2.4119712018997624E-2</v>
      </c>
      <c r="H112" s="422">
        <f>'11M - LPS'!H112</f>
        <v>2.9277192076420381E-2</v>
      </c>
      <c r="I112" s="446">
        <f>'11M - LPS'!I112</f>
        <v>2.9038923506189716E-2</v>
      </c>
      <c r="J112" s="446">
        <f>'11M - LPS'!J112</f>
        <v>2.9317788800827208E-2</v>
      </c>
      <c r="K112" s="446">
        <f>'11M - LPS'!K112</f>
        <v>2.9486607713799903E-2</v>
      </c>
      <c r="L112" s="446">
        <f>'11M - LPS'!L112</f>
        <v>2.4787625849823691E-2</v>
      </c>
      <c r="M112" s="446">
        <f>'11M - LPS'!M112</f>
        <v>2.3237877136096732E-2</v>
      </c>
      <c r="N112" s="446">
        <f>'11M - LPS'!N112</f>
        <v>2.2924292710072274E-2</v>
      </c>
      <c r="O112" s="446">
        <f>'11M - LPS'!O112</f>
        <v>2.2397351370130866E-2</v>
      </c>
      <c r="P112" s="446">
        <f>'11M - LPS'!P112</f>
        <v>2.2141568526452406E-2</v>
      </c>
      <c r="Q112" s="446">
        <f>'11M - LPS'!Q112</f>
        <v>2.3081583856841188E-2</v>
      </c>
      <c r="R112" s="446">
        <f>'11M - LPS'!R112</f>
        <v>2.4296108227819302E-2</v>
      </c>
      <c r="S112" s="446">
        <f>'11M - LPS'!S112</f>
        <v>2.4680979039981447E-2</v>
      </c>
      <c r="T112" s="446">
        <f>'11M - LPS'!T112</f>
        <v>2.9796764292535211E-2</v>
      </c>
      <c r="U112" s="446">
        <f>'11M - LPS'!U112</f>
        <v>2.9038923506189716E-2</v>
      </c>
      <c r="V112" s="446">
        <f>'11M - LPS'!V112</f>
        <v>2.9317788800827208E-2</v>
      </c>
      <c r="W112" s="446">
        <f>'11M - LPS'!W112</f>
        <v>2.9486607713799903E-2</v>
      </c>
      <c r="X112" s="446">
        <f>'11M - LPS'!X112</f>
        <v>2.4787625849823691E-2</v>
      </c>
      <c r="Y112" s="446">
        <f>'11M - LPS'!Y112</f>
        <v>2.3237877136096732E-2</v>
      </c>
      <c r="Z112" s="446">
        <f>'11M - LPS'!Z112</f>
        <v>2.2924292710072274E-2</v>
      </c>
      <c r="AA112" s="446">
        <f>'11M - LPS'!AA112</f>
        <v>2.2397351370130866E-2</v>
      </c>
      <c r="AB112" s="446">
        <f>'11M - LPS'!AB112</f>
        <v>2.2141568526452406E-2</v>
      </c>
      <c r="AC112" s="446">
        <f>'11M - LPS'!AC112</f>
        <v>2.3081583856841188E-2</v>
      </c>
      <c r="AD112" s="446">
        <f>'11M - LPS'!AD112</f>
        <v>2.4296108227819302E-2</v>
      </c>
      <c r="AE112" s="446">
        <f>'11M - LPS'!AE112</f>
        <v>2.4680979039981447E-2</v>
      </c>
      <c r="AF112" s="446">
        <f>'11M - LPS'!AF112</f>
        <v>2.9796764292535211E-2</v>
      </c>
      <c r="AG112" s="446">
        <f>'11M - LPS'!AG112</f>
        <v>2.9038923506189716E-2</v>
      </c>
      <c r="AH112" s="446">
        <f>'11M - LPS'!AH112</f>
        <v>2.9317788800827208E-2</v>
      </c>
      <c r="AI112" s="446">
        <f>'11M - LPS'!AI112</f>
        <v>2.9486607713799903E-2</v>
      </c>
      <c r="AJ112" s="446">
        <f>'11M - LPS'!AJ112</f>
        <v>2.4787625849823691E-2</v>
      </c>
      <c r="AK112" s="446">
        <f>'11M - LPS'!AK112</f>
        <v>2.3237877136096732E-2</v>
      </c>
      <c r="AL112" s="446">
        <f>'11M - LPS'!AL112</f>
        <v>2.2924292710072274E-2</v>
      </c>
      <c r="AM112" s="446">
        <f>'11M - LPS'!AM112</f>
        <v>2.2397351370130866E-2</v>
      </c>
      <c r="AN112" s="446">
        <f>'11M - LPS'!AN112</f>
        <v>2.2141568526452406E-2</v>
      </c>
      <c r="AO112" s="446">
        <f>'11M - LPS'!AO112</f>
        <v>2.3081583856841188E-2</v>
      </c>
      <c r="AP112" s="446">
        <f>'11M - LPS'!AP112</f>
        <v>2.4296108227819302E-2</v>
      </c>
      <c r="AQ112" s="446">
        <f>'11M - LPS'!AQ112</f>
        <v>2.4680979039981447E-2</v>
      </c>
      <c r="AR112" s="446">
        <f>'11M - LPS'!AR112</f>
        <v>2.9796764292535211E-2</v>
      </c>
      <c r="AS112" s="446">
        <f>'11M - LPS'!AS112</f>
        <v>2.9038923506189716E-2</v>
      </c>
      <c r="AT112" s="446">
        <f>'11M - LPS'!AT112</f>
        <v>2.9317788800827208E-2</v>
      </c>
      <c r="AU112" s="446">
        <f>'11M - LPS'!AU112</f>
        <v>2.9486607713799903E-2</v>
      </c>
      <c r="AV112" s="446">
        <f>'11M - LPS'!AV112</f>
        <v>2.4787625849823691E-2</v>
      </c>
      <c r="AW112" s="446">
        <f>'11M - LPS'!AW112</f>
        <v>2.3237877136096732E-2</v>
      </c>
      <c r="AX112" s="446">
        <f>'11M - LPS'!AX112</f>
        <v>2.2924292710072274E-2</v>
      </c>
      <c r="AY112" s="446">
        <f>'11M - LPS'!AY112</f>
        <v>2.2397351370130866E-2</v>
      </c>
      <c r="AZ112" s="446">
        <f>'11M - LPS'!AZ112</f>
        <v>2.2141568526452406E-2</v>
      </c>
      <c r="BA112" s="446">
        <f>'11M - LPS'!BA112</f>
        <v>2.3081583856841188E-2</v>
      </c>
      <c r="BB112" s="446">
        <f>'11M - LPS'!BB112</f>
        <v>2.4296108227819302E-2</v>
      </c>
      <c r="BC112" s="446">
        <f>'11M - LPS'!BC112</f>
        <v>2.4680979039981447E-2</v>
      </c>
      <c r="BD112" s="446">
        <f>'11M - LPS'!BD112</f>
        <v>2.9796764292535211E-2</v>
      </c>
      <c r="BE112" s="446">
        <f>'11M - LPS'!BE112</f>
        <v>2.9038923506189716E-2</v>
      </c>
      <c r="BF112" s="446">
        <f>'11M - LPS'!BF112</f>
        <v>2.9317788800827208E-2</v>
      </c>
      <c r="BG112" s="446">
        <f>'11M - LPS'!BG112</f>
        <v>2.9486607713799903E-2</v>
      </c>
      <c r="BH112" s="446">
        <f>'11M - LPS'!BH112</f>
        <v>2.4787625849823691E-2</v>
      </c>
      <c r="BI112" s="446">
        <f>'11M - LPS'!BI112</f>
        <v>2.3237877136096732E-2</v>
      </c>
      <c r="BJ112" s="446">
        <f>'11M - LPS'!BJ112</f>
        <v>2.2924292710072274E-2</v>
      </c>
      <c r="BK112" s="446">
        <f>'11M - LPS'!BK112</f>
        <v>2.2397351370130866E-2</v>
      </c>
      <c r="BL112" s="446">
        <f>'11M - LPS'!BL112</f>
        <v>2.2141568526452406E-2</v>
      </c>
      <c r="BM112" s="446">
        <f>'11M - LPS'!BM112</f>
        <v>2.3081583856841188E-2</v>
      </c>
      <c r="BN112" s="446">
        <f>'11M - LPS'!BN112</f>
        <v>2.4296108227819302E-2</v>
      </c>
      <c r="BO112" s="446">
        <f>'11M - LPS'!BO112</f>
        <v>2.4680979039981447E-2</v>
      </c>
      <c r="BP112" s="446">
        <f>'11M - LPS'!BP112</f>
        <v>2.9796764292535211E-2</v>
      </c>
      <c r="BQ112" s="446">
        <f>'11M - LPS'!BQ112</f>
        <v>2.9038923506189716E-2</v>
      </c>
      <c r="BR112" s="446">
        <f>'11M - LPS'!BR112</f>
        <v>2.9317788800827208E-2</v>
      </c>
      <c r="BS112" s="446">
        <f>'11M - LPS'!BS112</f>
        <v>2.9486607713799903E-2</v>
      </c>
      <c r="BT112" s="446">
        <f>'11M - LPS'!BT112</f>
        <v>2.4787625849823691E-2</v>
      </c>
      <c r="BU112" s="446">
        <f>'11M - LPS'!BU112</f>
        <v>2.3237877136096732E-2</v>
      </c>
      <c r="BV112" s="446">
        <f>'11M - LPS'!BV112</f>
        <v>2.2924292710072274E-2</v>
      </c>
      <c r="BW112" s="446">
        <f>'11M - LPS'!BW112</f>
        <v>2.2397351370130866E-2</v>
      </c>
      <c r="BX112" s="446">
        <f>'11M - LPS'!BX112</f>
        <v>2.2141568526452406E-2</v>
      </c>
      <c r="BY112" s="446">
        <f>'11M - LPS'!BY112</f>
        <v>2.3081583856841188E-2</v>
      </c>
      <c r="BZ112" s="446">
        <f>'11M - LPS'!BZ112</f>
        <v>2.4296108227819302E-2</v>
      </c>
      <c r="CA112" s="446">
        <f>'11M - LPS'!CA112</f>
        <v>2.4680979039981447E-2</v>
      </c>
      <c r="CB112" s="446">
        <f>'11M - LPS'!CB112</f>
        <v>2.9796764292535211E-2</v>
      </c>
      <c r="CC112" s="446">
        <f>'11M - LPS'!CC112</f>
        <v>2.9038923506189716E-2</v>
      </c>
      <c r="CD112" s="446">
        <f>'11M - LPS'!CD112</f>
        <v>2.9317788800827208E-2</v>
      </c>
      <c r="CE112" s="446">
        <f>'11M - LPS'!CE112</f>
        <v>2.9486607713799903E-2</v>
      </c>
      <c r="CF112" s="446">
        <f>'11M - LPS'!CF112</f>
        <v>2.4787625849823691E-2</v>
      </c>
      <c r="CG112" s="446">
        <f>'11M - LPS'!CG112</f>
        <v>2.3237877136096732E-2</v>
      </c>
      <c r="CH112" s="446">
        <f>'11M - LPS'!CH112</f>
        <v>2.2924292710072274E-2</v>
      </c>
    </row>
    <row r="113" spans="1:86" hidden="1" x14ac:dyDescent="0.3">
      <c r="A113" s="579"/>
      <c r="B113" s="288" t="s">
        <v>1</v>
      </c>
      <c r="C113" s="422">
        <f>'11M - LPS'!C113</f>
        <v>2.0648262404000001E-2</v>
      </c>
      <c r="D113" s="422">
        <f>'11M - LPS'!D113</f>
        <v>2.0648262404000101E-2</v>
      </c>
      <c r="E113" s="422">
        <f>'11M - LPS'!E113</f>
        <v>2.0648262403999099E-2</v>
      </c>
      <c r="F113" s="422">
        <f>'11M - LPS'!F113</f>
        <v>2.3438898061895055E-2</v>
      </c>
      <c r="G113" s="422">
        <f>'11M - LPS'!G113</f>
        <v>2.5988402964995303E-2</v>
      </c>
      <c r="H113" s="422">
        <f>'11M - LPS'!H113</f>
        <v>3.053153206925488E-2</v>
      </c>
      <c r="I113" s="446">
        <f>'11M - LPS'!I113</f>
        <v>3.0022712846707791E-2</v>
      </c>
      <c r="J113" s="446">
        <f>'11M - LPS'!J113</f>
        <v>3.0517888109185608E-2</v>
      </c>
      <c r="K113" s="446">
        <f>'11M - LPS'!K113</f>
        <v>3.1218860173408587E-2</v>
      </c>
      <c r="L113" s="446">
        <f>'11M - LPS'!L113</f>
        <v>2.4002541515172393E-2</v>
      </c>
      <c r="M113" s="446">
        <f>'11M - LPS'!M113</f>
        <v>1.9984999999999999E-2</v>
      </c>
      <c r="N113" s="446">
        <f>'11M - LPS'!N113</f>
        <v>1.9984999999999999E-2</v>
      </c>
      <c r="O113" s="446">
        <f>'11M - LPS'!O113</f>
        <v>1.9984999999999999E-2</v>
      </c>
      <c r="P113" s="446">
        <f>'11M - LPS'!P113</f>
        <v>1.9984999999999999E-2</v>
      </c>
      <c r="Q113" s="446">
        <f>'11M - LPS'!Q113</f>
        <v>1.9984999999999999E-2</v>
      </c>
      <c r="R113" s="446">
        <f>'11M - LPS'!R113</f>
        <v>2.3715988314436956E-2</v>
      </c>
      <c r="S113" s="446">
        <f>'11M - LPS'!S113</f>
        <v>2.6905301223005631E-2</v>
      </c>
      <c r="T113" s="446">
        <f>'11M - LPS'!T113</f>
        <v>3.109993094783918E-2</v>
      </c>
      <c r="U113" s="446">
        <f>'11M - LPS'!U113</f>
        <v>3.0022712846707791E-2</v>
      </c>
      <c r="V113" s="446">
        <f>'11M - LPS'!V113</f>
        <v>3.0517888109185608E-2</v>
      </c>
      <c r="W113" s="446">
        <f>'11M - LPS'!W113</f>
        <v>3.1218860173408587E-2</v>
      </c>
      <c r="X113" s="446">
        <f>'11M - LPS'!X113</f>
        <v>2.4002541515172393E-2</v>
      </c>
      <c r="Y113" s="446">
        <f>'11M - LPS'!Y113</f>
        <v>1.9984999999999999E-2</v>
      </c>
      <c r="Z113" s="446">
        <f>'11M - LPS'!Z113</f>
        <v>1.9984999999999999E-2</v>
      </c>
      <c r="AA113" s="446">
        <f>'11M - LPS'!AA113</f>
        <v>1.9984999999999999E-2</v>
      </c>
      <c r="AB113" s="446">
        <f>'11M - LPS'!AB113</f>
        <v>1.9984999999999999E-2</v>
      </c>
      <c r="AC113" s="446">
        <f>'11M - LPS'!AC113</f>
        <v>1.9984999999999999E-2</v>
      </c>
      <c r="AD113" s="446">
        <f>'11M - LPS'!AD113</f>
        <v>2.3715988314436956E-2</v>
      </c>
      <c r="AE113" s="446">
        <f>'11M - LPS'!AE113</f>
        <v>2.6905301223005631E-2</v>
      </c>
      <c r="AF113" s="446">
        <f>'11M - LPS'!AF113</f>
        <v>3.109993094783918E-2</v>
      </c>
      <c r="AG113" s="446">
        <f>'11M - LPS'!AG113</f>
        <v>3.0022712846707791E-2</v>
      </c>
      <c r="AH113" s="446">
        <f>'11M - LPS'!AH113</f>
        <v>3.0517888109185608E-2</v>
      </c>
      <c r="AI113" s="446">
        <f>'11M - LPS'!AI113</f>
        <v>3.1218860173408587E-2</v>
      </c>
      <c r="AJ113" s="446">
        <f>'11M - LPS'!AJ113</f>
        <v>2.4002541515172393E-2</v>
      </c>
      <c r="AK113" s="446">
        <f>'11M - LPS'!AK113</f>
        <v>1.9984999999999999E-2</v>
      </c>
      <c r="AL113" s="446">
        <f>'11M - LPS'!AL113</f>
        <v>1.9984999999999999E-2</v>
      </c>
      <c r="AM113" s="446">
        <f>'11M - LPS'!AM113</f>
        <v>1.9984999999999999E-2</v>
      </c>
      <c r="AN113" s="446">
        <f>'11M - LPS'!AN113</f>
        <v>1.9984999999999999E-2</v>
      </c>
      <c r="AO113" s="446">
        <f>'11M - LPS'!AO113</f>
        <v>1.9984999999999999E-2</v>
      </c>
      <c r="AP113" s="446">
        <f>'11M - LPS'!AP113</f>
        <v>2.3715988314436956E-2</v>
      </c>
      <c r="AQ113" s="446">
        <f>'11M - LPS'!AQ113</f>
        <v>2.6905301223005631E-2</v>
      </c>
      <c r="AR113" s="446">
        <f>'11M - LPS'!AR113</f>
        <v>3.109993094783918E-2</v>
      </c>
      <c r="AS113" s="446">
        <f>'11M - LPS'!AS113</f>
        <v>3.0022712846707791E-2</v>
      </c>
      <c r="AT113" s="446">
        <f>'11M - LPS'!AT113</f>
        <v>3.0517888109185608E-2</v>
      </c>
      <c r="AU113" s="446">
        <f>'11M - LPS'!AU113</f>
        <v>3.1218860173408587E-2</v>
      </c>
      <c r="AV113" s="446">
        <f>'11M - LPS'!AV113</f>
        <v>2.4002541515172393E-2</v>
      </c>
      <c r="AW113" s="446">
        <f>'11M - LPS'!AW113</f>
        <v>1.9984999999999999E-2</v>
      </c>
      <c r="AX113" s="446">
        <f>'11M - LPS'!AX113</f>
        <v>1.9984999999999999E-2</v>
      </c>
      <c r="AY113" s="446">
        <f>'11M - LPS'!AY113</f>
        <v>1.9984999999999999E-2</v>
      </c>
      <c r="AZ113" s="446">
        <f>'11M - LPS'!AZ113</f>
        <v>1.9984999999999999E-2</v>
      </c>
      <c r="BA113" s="446">
        <f>'11M - LPS'!BA113</f>
        <v>1.9984999999999999E-2</v>
      </c>
      <c r="BB113" s="446">
        <f>'11M - LPS'!BB113</f>
        <v>2.3715988314436956E-2</v>
      </c>
      <c r="BC113" s="446">
        <f>'11M - LPS'!BC113</f>
        <v>2.6905301223005631E-2</v>
      </c>
      <c r="BD113" s="446">
        <f>'11M - LPS'!BD113</f>
        <v>3.109993094783918E-2</v>
      </c>
      <c r="BE113" s="446">
        <f>'11M - LPS'!BE113</f>
        <v>3.0022712846707791E-2</v>
      </c>
      <c r="BF113" s="446">
        <f>'11M - LPS'!BF113</f>
        <v>3.0517888109185608E-2</v>
      </c>
      <c r="BG113" s="446">
        <f>'11M - LPS'!BG113</f>
        <v>3.1218860173408587E-2</v>
      </c>
      <c r="BH113" s="446">
        <f>'11M - LPS'!BH113</f>
        <v>2.4002541515172393E-2</v>
      </c>
      <c r="BI113" s="446">
        <f>'11M - LPS'!BI113</f>
        <v>1.9984999999999999E-2</v>
      </c>
      <c r="BJ113" s="446">
        <f>'11M - LPS'!BJ113</f>
        <v>1.9984999999999999E-2</v>
      </c>
      <c r="BK113" s="446">
        <f>'11M - LPS'!BK113</f>
        <v>1.9984999999999999E-2</v>
      </c>
      <c r="BL113" s="446">
        <f>'11M - LPS'!BL113</f>
        <v>1.9984999999999999E-2</v>
      </c>
      <c r="BM113" s="446">
        <f>'11M - LPS'!BM113</f>
        <v>1.9984999999999999E-2</v>
      </c>
      <c r="BN113" s="446">
        <f>'11M - LPS'!BN113</f>
        <v>2.3715988314436956E-2</v>
      </c>
      <c r="BO113" s="446">
        <f>'11M - LPS'!BO113</f>
        <v>2.6905301223005631E-2</v>
      </c>
      <c r="BP113" s="446">
        <f>'11M - LPS'!BP113</f>
        <v>3.109993094783918E-2</v>
      </c>
      <c r="BQ113" s="446">
        <f>'11M - LPS'!BQ113</f>
        <v>3.0022712846707791E-2</v>
      </c>
      <c r="BR113" s="446">
        <f>'11M - LPS'!BR113</f>
        <v>3.0517888109185608E-2</v>
      </c>
      <c r="BS113" s="446">
        <f>'11M - LPS'!BS113</f>
        <v>3.1218860173408587E-2</v>
      </c>
      <c r="BT113" s="446">
        <f>'11M - LPS'!BT113</f>
        <v>2.4002541515172393E-2</v>
      </c>
      <c r="BU113" s="446">
        <f>'11M - LPS'!BU113</f>
        <v>1.9984999999999999E-2</v>
      </c>
      <c r="BV113" s="446">
        <f>'11M - LPS'!BV113</f>
        <v>1.9984999999999999E-2</v>
      </c>
      <c r="BW113" s="446">
        <f>'11M - LPS'!BW113</f>
        <v>1.9984999999999999E-2</v>
      </c>
      <c r="BX113" s="446">
        <f>'11M - LPS'!BX113</f>
        <v>1.9984999999999999E-2</v>
      </c>
      <c r="BY113" s="446">
        <f>'11M - LPS'!BY113</f>
        <v>1.9984999999999999E-2</v>
      </c>
      <c r="BZ113" s="446">
        <f>'11M - LPS'!BZ113</f>
        <v>2.3715988314436956E-2</v>
      </c>
      <c r="CA113" s="446">
        <f>'11M - LPS'!CA113</f>
        <v>2.6905301223005631E-2</v>
      </c>
      <c r="CB113" s="446">
        <f>'11M - LPS'!CB113</f>
        <v>3.109993094783918E-2</v>
      </c>
      <c r="CC113" s="446">
        <f>'11M - LPS'!CC113</f>
        <v>3.0022712846707791E-2</v>
      </c>
      <c r="CD113" s="446">
        <f>'11M - LPS'!CD113</f>
        <v>3.0517888109185608E-2</v>
      </c>
      <c r="CE113" s="446">
        <f>'11M - LPS'!CE113</f>
        <v>3.1218860173408587E-2</v>
      </c>
      <c r="CF113" s="446">
        <f>'11M - LPS'!CF113</f>
        <v>2.4002541515172393E-2</v>
      </c>
      <c r="CG113" s="446">
        <f>'11M - LPS'!CG113</f>
        <v>1.9984999999999999E-2</v>
      </c>
      <c r="CH113" s="446">
        <f>'11M - LPS'!CH113</f>
        <v>1.9984999999999999E-2</v>
      </c>
    </row>
    <row r="114" spans="1:86" hidden="1" x14ac:dyDescent="0.3">
      <c r="A114" s="579"/>
      <c r="B114" s="288" t="s">
        <v>22</v>
      </c>
      <c r="C114" s="422">
        <f>'11M - LPS'!C114</f>
        <v>2.1190254124629451E-2</v>
      </c>
      <c r="D114" s="422">
        <f>'11M - LPS'!D114</f>
        <v>2.1152137229698852E-2</v>
      </c>
      <c r="E114" s="422">
        <f>'11M - LPS'!E114</f>
        <v>2.0737176729359496E-2</v>
      </c>
      <c r="F114" s="422">
        <f>'11M - LPS'!F114</f>
        <v>2.1123166806762524E-2</v>
      </c>
      <c r="G114" s="422">
        <f>'11M - LPS'!G114</f>
        <v>2.0745647548548931E-2</v>
      </c>
      <c r="H114" s="422">
        <f>'11M - LPS'!H114</f>
        <v>2.2660656295062944E-2</v>
      </c>
      <c r="I114" s="446">
        <f>'11M - LPS'!I114</f>
        <v>2.2009841467541771E-2</v>
      </c>
      <c r="J114" s="446">
        <f>'11M - LPS'!J114</f>
        <v>2.2270371252704167E-2</v>
      </c>
      <c r="K114" s="446">
        <f>'11M - LPS'!K114</f>
        <v>2.2238193320867791E-2</v>
      </c>
      <c r="L114" s="446">
        <f>'11M - LPS'!L114</f>
        <v>2.0087685574775006E-2</v>
      </c>
      <c r="M114" s="446">
        <f>'11M - LPS'!M114</f>
        <v>1.999378187698049E-2</v>
      </c>
      <c r="N114" s="446">
        <f>'11M - LPS'!N114</f>
        <v>2.0043592355983408E-2</v>
      </c>
      <c r="O114" s="446">
        <f>'11M - LPS'!O114</f>
        <v>2.0522769194661113E-2</v>
      </c>
      <c r="P114" s="446">
        <f>'11M - LPS'!P114</f>
        <v>2.0427354099479291E-2</v>
      </c>
      <c r="Q114" s="446">
        <f>'11M - LPS'!Q114</f>
        <v>2.0063649613109358E-2</v>
      </c>
      <c r="R114" s="446">
        <f>'11M - LPS'!R114</f>
        <v>2.0673817345237166E-2</v>
      </c>
      <c r="S114" s="446">
        <f>'11M - LPS'!S114</f>
        <v>2.0114657236084896E-2</v>
      </c>
      <c r="T114" s="446">
        <f>'11M - LPS'!T114</f>
        <v>2.2243673567773445E-2</v>
      </c>
      <c r="U114" s="446">
        <f>'11M - LPS'!U114</f>
        <v>2.2009841467541771E-2</v>
      </c>
      <c r="V114" s="446">
        <f>'11M - LPS'!V114</f>
        <v>2.2270371252704167E-2</v>
      </c>
      <c r="W114" s="446">
        <f>'11M - LPS'!W114</f>
        <v>2.2238193320867791E-2</v>
      </c>
      <c r="X114" s="446">
        <f>'11M - LPS'!X114</f>
        <v>2.0087685574775006E-2</v>
      </c>
      <c r="Y114" s="446">
        <f>'11M - LPS'!Y114</f>
        <v>1.999378187698049E-2</v>
      </c>
      <c r="Z114" s="446">
        <f>'11M - LPS'!Z114</f>
        <v>2.0043592355983408E-2</v>
      </c>
      <c r="AA114" s="446">
        <f>'11M - LPS'!AA114</f>
        <v>2.0522769194661113E-2</v>
      </c>
      <c r="AB114" s="446">
        <f>'11M - LPS'!AB114</f>
        <v>2.0427354099479291E-2</v>
      </c>
      <c r="AC114" s="446">
        <f>'11M - LPS'!AC114</f>
        <v>2.0063649613109358E-2</v>
      </c>
      <c r="AD114" s="446">
        <f>'11M - LPS'!AD114</f>
        <v>2.0673817345237166E-2</v>
      </c>
      <c r="AE114" s="446">
        <f>'11M - LPS'!AE114</f>
        <v>2.0114657236084896E-2</v>
      </c>
      <c r="AF114" s="446">
        <f>'11M - LPS'!AF114</f>
        <v>2.2243673567773445E-2</v>
      </c>
      <c r="AG114" s="446">
        <f>'11M - LPS'!AG114</f>
        <v>2.2009841467541771E-2</v>
      </c>
      <c r="AH114" s="446">
        <f>'11M - LPS'!AH114</f>
        <v>2.2270371252704167E-2</v>
      </c>
      <c r="AI114" s="446">
        <f>'11M - LPS'!AI114</f>
        <v>2.2238193320867791E-2</v>
      </c>
      <c r="AJ114" s="446">
        <f>'11M - LPS'!AJ114</f>
        <v>2.0087685574775006E-2</v>
      </c>
      <c r="AK114" s="446">
        <f>'11M - LPS'!AK114</f>
        <v>1.999378187698049E-2</v>
      </c>
      <c r="AL114" s="446">
        <f>'11M - LPS'!AL114</f>
        <v>2.0043592355983408E-2</v>
      </c>
      <c r="AM114" s="446">
        <f>'11M - LPS'!AM114</f>
        <v>2.0522769194661113E-2</v>
      </c>
      <c r="AN114" s="446">
        <f>'11M - LPS'!AN114</f>
        <v>2.0427354099479291E-2</v>
      </c>
      <c r="AO114" s="446">
        <f>'11M - LPS'!AO114</f>
        <v>2.0063649613109358E-2</v>
      </c>
      <c r="AP114" s="446">
        <f>'11M - LPS'!AP114</f>
        <v>2.0673817345237166E-2</v>
      </c>
      <c r="AQ114" s="446">
        <f>'11M - LPS'!AQ114</f>
        <v>2.0114657236084896E-2</v>
      </c>
      <c r="AR114" s="446">
        <f>'11M - LPS'!AR114</f>
        <v>2.2243673567773445E-2</v>
      </c>
      <c r="AS114" s="446">
        <f>'11M - LPS'!AS114</f>
        <v>2.2009841467541771E-2</v>
      </c>
      <c r="AT114" s="446">
        <f>'11M - LPS'!AT114</f>
        <v>2.2270371252704167E-2</v>
      </c>
      <c r="AU114" s="446">
        <f>'11M - LPS'!AU114</f>
        <v>2.2238193320867791E-2</v>
      </c>
      <c r="AV114" s="446">
        <f>'11M - LPS'!AV114</f>
        <v>2.0087685574775006E-2</v>
      </c>
      <c r="AW114" s="446">
        <f>'11M - LPS'!AW114</f>
        <v>1.999378187698049E-2</v>
      </c>
      <c r="AX114" s="446">
        <f>'11M - LPS'!AX114</f>
        <v>2.0043592355983408E-2</v>
      </c>
      <c r="AY114" s="446">
        <f>'11M - LPS'!AY114</f>
        <v>2.0522769194661113E-2</v>
      </c>
      <c r="AZ114" s="446">
        <f>'11M - LPS'!AZ114</f>
        <v>2.0427354099479291E-2</v>
      </c>
      <c r="BA114" s="446">
        <f>'11M - LPS'!BA114</f>
        <v>2.0063649613109358E-2</v>
      </c>
      <c r="BB114" s="446">
        <f>'11M - LPS'!BB114</f>
        <v>2.0673817345237166E-2</v>
      </c>
      <c r="BC114" s="446">
        <f>'11M - LPS'!BC114</f>
        <v>2.0114657236084896E-2</v>
      </c>
      <c r="BD114" s="446">
        <f>'11M - LPS'!BD114</f>
        <v>2.2243673567773445E-2</v>
      </c>
      <c r="BE114" s="446">
        <f>'11M - LPS'!BE114</f>
        <v>2.2009841467541771E-2</v>
      </c>
      <c r="BF114" s="446">
        <f>'11M - LPS'!BF114</f>
        <v>2.2270371252704167E-2</v>
      </c>
      <c r="BG114" s="446">
        <f>'11M - LPS'!BG114</f>
        <v>2.2238193320867791E-2</v>
      </c>
      <c r="BH114" s="446">
        <f>'11M - LPS'!BH114</f>
        <v>2.0087685574775006E-2</v>
      </c>
      <c r="BI114" s="446">
        <f>'11M - LPS'!BI114</f>
        <v>1.999378187698049E-2</v>
      </c>
      <c r="BJ114" s="446">
        <f>'11M - LPS'!BJ114</f>
        <v>2.0043592355983408E-2</v>
      </c>
      <c r="BK114" s="446">
        <f>'11M - LPS'!BK114</f>
        <v>2.0522769194661113E-2</v>
      </c>
      <c r="BL114" s="446">
        <f>'11M - LPS'!BL114</f>
        <v>2.0427354099479291E-2</v>
      </c>
      <c r="BM114" s="446">
        <f>'11M - LPS'!BM114</f>
        <v>2.0063649613109358E-2</v>
      </c>
      <c r="BN114" s="446">
        <f>'11M - LPS'!BN114</f>
        <v>2.0673817345237166E-2</v>
      </c>
      <c r="BO114" s="446">
        <f>'11M - LPS'!BO114</f>
        <v>2.0114657236084896E-2</v>
      </c>
      <c r="BP114" s="446">
        <f>'11M - LPS'!BP114</f>
        <v>2.2243673567773445E-2</v>
      </c>
      <c r="BQ114" s="446">
        <f>'11M - LPS'!BQ114</f>
        <v>2.2009841467541771E-2</v>
      </c>
      <c r="BR114" s="446">
        <f>'11M - LPS'!BR114</f>
        <v>2.2270371252704167E-2</v>
      </c>
      <c r="BS114" s="446">
        <f>'11M - LPS'!BS114</f>
        <v>2.2238193320867791E-2</v>
      </c>
      <c r="BT114" s="446">
        <f>'11M - LPS'!BT114</f>
        <v>2.0087685574775006E-2</v>
      </c>
      <c r="BU114" s="446">
        <f>'11M - LPS'!BU114</f>
        <v>1.999378187698049E-2</v>
      </c>
      <c r="BV114" s="446">
        <f>'11M - LPS'!BV114</f>
        <v>2.0043592355983408E-2</v>
      </c>
      <c r="BW114" s="446">
        <f>'11M - LPS'!BW114</f>
        <v>2.0522769194661113E-2</v>
      </c>
      <c r="BX114" s="446">
        <f>'11M - LPS'!BX114</f>
        <v>2.0427354099479291E-2</v>
      </c>
      <c r="BY114" s="446">
        <f>'11M - LPS'!BY114</f>
        <v>2.0063649613109358E-2</v>
      </c>
      <c r="BZ114" s="446">
        <f>'11M - LPS'!BZ114</f>
        <v>2.0673817345237166E-2</v>
      </c>
      <c r="CA114" s="446">
        <f>'11M - LPS'!CA114</f>
        <v>2.0114657236084896E-2</v>
      </c>
      <c r="CB114" s="446">
        <f>'11M - LPS'!CB114</f>
        <v>2.2243673567773445E-2</v>
      </c>
      <c r="CC114" s="446">
        <f>'11M - LPS'!CC114</f>
        <v>2.2009841467541771E-2</v>
      </c>
      <c r="CD114" s="446">
        <f>'11M - LPS'!CD114</f>
        <v>2.2270371252704167E-2</v>
      </c>
      <c r="CE114" s="446">
        <f>'11M - LPS'!CE114</f>
        <v>2.2238193320867791E-2</v>
      </c>
      <c r="CF114" s="446">
        <f>'11M - LPS'!CF114</f>
        <v>2.0087685574775006E-2</v>
      </c>
      <c r="CG114" s="446">
        <f>'11M - LPS'!CG114</f>
        <v>1.999378187698049E-2</v>
      </c>
      <c r="CH114" s="446">
        <f>'11M - LPS'!CH114</f>
        <v>2.0043592355983408E-2</v>
      </c>
    </row>
    <row r="115" spans="1:86" hidden="1" x14ac:dyDescent="0.3">
      <c r="A115" s="579"/>
      <c r="B115" s="94" t="s">
        <v>9</v>
      </c>
      <c r="C115" s="422">
        <f>'11M - LPS'!C115</f>
        <v>2.4146971028530511E-2</v>
      </c>
      <c r="D115" s="422">
        <f>'11M - LPS'!D115</f>
        <v>2.4003786443699406E-2</v>
      </c>
      <c r="E115" s="422">
        <f>'11M - LPS'!E115</f>
        <v>2.397468672158775E-2</v>
      </c>
      <c r="F115" s="422">
        <f>'11M - LPS'!F115</f>
        <v>2.3957072804052647E-2</v>
      </c>
      <c r="G115" s="422">
        <f>'11M - LPS'!G115</f>
        <v>2.3454344374147309E-2</v>
      </c>
      <c r="H115" s="422">
        <f>'11M - LPS'!H115</f>
        <v>2.2434774463499899E-2</v>
      </c>
      <c r="I115" s="446">
        <f>'11M - LPS'!I115</f>
        <v>2.1971999999999998E-2</v>
      </c>
      <c r="J115" s="446">
        <f>'11M - LPS'!J115</f>
        <v>2.1971999999999998E-2</v>
      </c>
      <c r="K115" s="446">
        <f>'11M - LPS'!K115</f>
        <v>2.9186215545457354E-2</v>
      </c>
      <c r="L115" s="446">
        <f>'11M - LPS'!L115</f>
        <v>2.4522718184811772E-2</v>
      </c>
      <c r="M115" s="446">
        <f>'11M - LPS'!M115</f>
        <v>2.474881803232094E-2</v>
      </c>
      <c r="N115" s="446">
        <f>'11M - LPS'!N115</f>
        <v>2.2374526940173813E-2</v>
      </c>
      <c r="O115" s="446">
        <f>'11M - LPS'!O115</f>
        <v>2.3533125104223951E-2</v>
      </c>
      <c r="P115" s="446">
        <f>'11M - LPS'!P115</f>
        <v>2.3145246955055283E-2</v>
      </c>
      <c r="Q115" s="446">
        <f>'11M - LPS'!Q115</f>
        <v>2.3201186158131569E-2</v>
      </c>
      <c r="R115" s="446">
        <f>'11M - LPS'!R115</f>
        <v>2.4356205675658375E-2</v>
      </c>
      <c r="S115" s="446">
        <f>'11M - LPS'!S115</f>
        <v>2.380876785601347E-2</v>
      </c>
      <c r="T115" s="446">
        <f>'11M - LPS'!T115</f>
        <v>2.1971999999999998E-2</v>
      </c>
      <c r="U115" s="446">
        <f>'11M - LPS'!U115</f>
        <v>2.1971999999999998E-2</v>
      </c>
      <c r="V115" s="446">
        <f>'11M - LPS'!V115</f>
        <v>2.1971999999999998E-2</v>
      </c>
      <c r="W115" s="446">
        <f>'11M - LPS'!W115</f>
        <v>2.9186215545457354E-2</v>
      </c>
      <c r="X115" s="446">
        <f>'11M - LPS'!X115</f>
        <v>2.4522718184811772E-2</v>
      </c>
      <c r="Y115" s="446">
        <f>'11M - LPS'!Y115</f>
        <v>2.474881803232094E-2</v>
      </c>
      <c r="Z115" s="446">
        <f>'11M - LPS'!Z115</f>
        <v>2.2374526940173813E-2</v>
      </c>
      <c r="AA115" s="446">
        <f>'11M - LPS'!AA115</f>
        <v>2.3533125104223951E-2</v>
      </c>
      <c r="AB115" s="446">
        <f>'11M - LPS'!AB115</f>
        <v>2.3145246955055283E-2</v>
      </c>
      <c r="AC115" s="446">
        <f>'11M - LPS'!AC115</f>
        <v>2.3201186158131569E-2</v>
      </c>
      <c r="AD115" s="446">
        <f>'11M - LPS'!AD115</f>
        <v>2.4356205675658375E-2</v>
      </c>
      <c r="AE115" s="446">
        <f>'11M - LPS'!AE115</f>
        <v>2.380876785601347E-2</v>
      </c>
      <c r="AF115" s="446">
        <f>'11M - LPS'!AF115</f>
        <v>2.1971999999999998E-2</v>
      </c>
      <c r="AG115" s="446">
        <f>'11M - LPS'!AG115</f>
        <v>2.1971999999999998E-2</v>
      </c>
      <c r="AH115" s="446">
        <f>'11M - LPS'!AH115</f>
        <v>2.1971999999999998E-2</v>
      </c>
      <c r="AI115" s="446">
        <f>'11M - LPS'!AI115</f>
        <v>2.9186215545457354E-2</v>
      </c>
      <c r="AJ115" s="446">
        <f>'11M - LPS'!AJ115</f>
        <v>2.4522718184811772E-2</v>
      </c>
      <c r="AK115" s="446">
        <f>'11M - LPS'!AK115</f>
        <v>2.474881803232094E-2</v>
      </c>
      <c r="AL115" s="446">
        <f>'11M - LPS'!AL115</f>
        <v>2.2374526940173813E-2</v>
      </c>
      <c r="AM115" s="446">
        <f>'11M - LPS'!AM115</f>
        <v>2.3533125104223951E-2</v>
      </c>
      <c r="AN115" s="446">
        <f>'11M - LPS'!AN115</f>
        <v>2.3145246955055283E-2</v>
      </c>
      <c r="AO115" s="446">
        <f>'11M - LPS'!AO115</f>
        <v>2.3201186158131569E-2</v>
      </c>
      <c r="AP115" s="446">
        <f>'11M - LPS'!AP115</f>
        <v>2.4356205675658375E-2</v>
      </c>
      <c r="AQ115" s="446">
        <f>'11M - LPS'!AQ115</f>
        <v>2.380876785601347E-2</v>
      </c>
      <c r="AR115" s="446">
        <f>'11M - LPS'!AR115</f>
        <v>2.1971999999999998E-2</v>
      </c>
      <c r="AS115" s="446">
        <f>'11M - LPS'!AS115</f>
        <v>2.1971999999999998E-2</v>
      </c>
      <c r="AT115" s="446">
        <f>'11M - LPS'!AT115</f>
        <v>2.1971999999999998E-2</v>
      </c>
      <c r="AU115" s="446">
        <f>'11M - LPS'!AU115</f>
        <v>2.9186215545457354E-2</v>
      </c>
      <c r="AV115" s="446">
        <f>'11M - LPS'!AV115</f>
        <v>2.4522718184811772E-2</v>
      </c>
      <c r="AW115" s="446">
        <f>'11M - LPS'!AW115</f>
        <v>2.474881803232094E-2</v>
      </c>
      <c r="AX115" s="446">
        <f>'11M - LPS'!AX115</f>
        <v>2.2374526940173813E-2</v>
      </c>
      <c r="AY115" s="446">
        <f>'11M - LPS'!AY115</f>
        <v>2.3533125104223951E-2</v>
      </c>
      <c r="AZ115" s="446">
        <f>'11M - LPS'!AZ115</f>
        <v>2.3145246955055283E-2</v>
      </c>
      <c r="BA115" s="446">
        <f>'11M - LPS'!BA115</f>
        <v>2.3201186158131569E-2</v>
      </c>
      <c r="BB115" s="446">
        <f>'11M - LPS'!BB115</f>
        <v>2.4356205675658375E-2</v>
      </c>
      <c r="BC115" s="446">
        <f>'11M - LPS'!BC115</f>
        <v>2.380876785601347E-2</v>
      </c>
      <c r="BD115" s="446">
        <f>'11M - LPS'!BD115</f>
        <v>2.1971999999999998E-2</v>
      </c>
      <c r="BE115" s="446">
        <f>'11M - LPS'!BE115</f>
        <v>2.1971999999999998E-2</v>
      </c>
      <c r="BF115" s="446">
        <f>'11M - LPS'!BF115</f>
        <v>2.1971999999999998E-2</v>
      </c>
      <c r="BG115" s="446">
        <f>'11M - LPS'!BG115</f>
        <v>2.9186215545457354E-2</v>
      </c>
      <c r="BH115" s="446">
        <f>'11M - LPS'!BH115</f>
        <v>2.4522718184811772E-2</v>
      </c>
      <c r="BI115" s="446">
        <f>'11M - LPS'!BI115</f>
        <v>2.474881803232094E-2</v>
      </c>
      <c r="BJ115" s="446">
        <f>'11M - LPS'!BJ115</f>
        <v>2.2374526940173813E-2</v>
      </c>
      <c r="BK115" s="446">
        <f>'11M - LPS'!BK115</f>
        <v>2.3533125104223951E-2</v>
      </c>
      <c r="BL115" s="446">
        <f>'11M - LPS'!BL115</f>
        <v>2.3145246955055283E-2</v>
      </c>
      <c r="BM115" s="446">
        <f>'11M - LPS'!BM115</f>
        <v>2.3201186158131569E-2</v>
      </c>
      <c r="BN115" s="446">
        <f>'11M - LPS'!BN115</f>
        <v>2.4356205675658375E-2</v>
      </c>
      <c r="BO115" s="446">
        <f>'11M - LPS'!BO115</f>
        <v>2.380876785601347E-2</v>
      </c>
      <c r="BP115" s="446">
        <f>'11M - LPS'!BP115</f>
        <v>2.1971999999999998E-2</v>
      </c>
      <c r="BQ115" s="446">
        <f>'11M - LPS'!BQ115</f>
        <v>2.1971999999999998E-2</v>
      </c>
      <c r="BR115" s="446">
        <f>'11M - LPS'!BR115</f>
        <v>2.1971999999999998E-2</v>
      </c>
      <c r="BS115" s="446">
        <f>'11M - LPS'!BS115</f>
        <v>2.9186215545457354E-2</v>
      </c>
      <c r="BT115" s="446">
        <f>'11M - LPS'!BT115</f>
        <v>2.4522718184811772E-2</v>
      </c>
      <c r="BU115" s="446">
        <f>'11M - LPS'!BU115</f>
        <v>2.474881803232094E-2</v>
      </c>
      <c r="BV115" s="446">
        <f>'11M - LPS'!BV115</f>
        <v>2.2374526940173813E-2</v>
      </c>
      <c r="BW115" s="446">
        <f>'11M - LPS'!BW115</f>
        <v>2.3533125104223951E-2</v>
      </c>
      <c r="BX115" s="446">
        <f>'11M - LPS'!BX115</f>
        <v>2.3145246955055283E-2</v>
      </c>
      <c r="BY115" s="446">
        <f>'11M - LPS'!BY115</f>
        <v>2.3201186158131569E-2</v>
      </c>
      <c r="BZ115" s="446">
        <f>'11M - LPS'!BZ115</f>
        <v>2.4356205675658375E-2</v>
      </c>
      <c r="CA115" s="446">
        <f>'11M - LPS'!CA115</f>
        <v>2.380876785601347E-2</v>
      </c>
      <c r="CB115" s="446">
        <f>'11M - LPS'!CB115</f>
        <v>2.1971999999999998E-2</v>
      </c>
      <c r="CC115" s="446">
        <f>'11M - LPS'!CC115</f>
        <v>2.1971999999999998E-2</v>
      </c>
      <c r="CD115" s="446">
        <f>'11M - LPS'!CD115</f>
        <v>2.1971999999999998E-2</v>
      </c>
      <c r="CE115" s="446">
        <f>'11M - LPS'!CE115</f>
        <v>2.9186215545457354E-2</v>
      </c>
      <c r="CF115" s="446">
        <f>'11M - LPS'!CF115</f>
        <v>2.4522718184811772E-2</v>
      </c>
      <c r="CG115" s="446">
        <f>'11M - LPS'!CG115</f>
        <v>2.474881803232094E-2</v>
      </c>
      <c r="CH115" s="446">
        <f>'11M - LPS'!CH115</f>
        <v>2.2374526940173813E-2</v>
      </c>
    </row>
    <row r="116" spans="1:86" hidden="1" x14ac:dyDescent="0.3">
      <c r="A116" s="579"/>
      <c r="B116" s="94" t="s">
        <v>3</v>
      </c>
      <c r="C116" s="422">
        <f>'11M - LPS'!C116</f>
        <v>2.4146888775834336E-2</v>
      </c>
      <c r="D116" s="422">
        <f>'11M - LPS'!D116</f>
        <v>2.4000297678319994E-2</v>
      </c>
      <c r="E116" s="422">
        <f>'11M - LPS'!E116</f>
        <v>2.3897068756414595E-2</v>
      </c>
      <c r="F116" s="422">
        <f>'11M - LPS'!F116</f>
        <v>2.3313829526834466E-2</v>
      </c>
      <c r="G116" s="422">
        <f>'11M - LPS'!G116</f>
        <v>2.4964802170357413E-2</v>
      </c>
      <c r="H116" s="422">
        <f>'11M - LPS'!H116</f>
        <v>3.0465985850291009E-2</v>
      </c>
      <c r="I116" s="446">
        <f>'11M - LPS'!I116</f>
        <v>2.9984441915357631E-2</v>
      </c>
      <c r="J116" s="446">
        <f>'11M - LPS'!J116</f>
        <v>3.0471574424974959E-2</v>
      </c>
      <c r="K116" s="446">
        <f>'11M - LPS'!K116</f>
        <v>3.0926088288011609E-2</v>
      </c>
      <c r="L116" s="446">
        <f>'11M - LPS'!L116</f>
        <v>2.404149729437715E-2</v>
      </c>
      <c r="M116" s="446">
        <f>'11M - LPS'!M116</f>
        <v>2.4601707313038429E-2</v>
      </c>
      <c r="N116" s="446">
        <f>'11M - LPS'!N116</f>
        <v>2.2373843244386227E-2</v>
      </c>
      <c r="O116" s="446">
        <f>'11M - LPS'!O116</f>
        <v>2.3533320380090969E-2</v>
      </c>
      <c r="P116" s="446">
        <f>'11M - LPS'!P116</f>
        <v>2.3142017932499443E-2</v>
      </c>
      <c r="Q116" s="446">
        <f>'11M - LPS'!Q116</f>
        <v>2.3121579475972376E-2</v>
      </c>
      <c r="R116" s="446">
        <f>'11M - LPS'!R116</f>
        <v>2.3559368865515361E-2</v>
      </c>
      <c r="S116" s="446">
        <f>'11M - LPS'!S116</f>
        <v>2.571424077420149E-2</v>
      </c>
      <c r="T116" s="446">
        <f>'11M - LPS'!T116</f>
        <v>3.103180920060215E-2</v>
      </c>
      <c r="U116" s="446">
        <f>'11M - LPS'!U116</f>
        <v>2.9984441915357631E-2</v>
      </c>
      <c r="V116" s="446">
        <f>'11M - LPS'!V116</f>
        <v>3.0471574424974959E-2</v>
      </c>
      <c r="W116" s="446">
        <f>'11M - LPS'!W116</f>
        <v>3.0926088288011609E-2</v>
      </c>
      <c r="X116" s="446">
        <f>'11M - LPS'!X116</f>
        <v>2.404149729437715E-2</v>
      </c>
      <c r="Y116" s="446">
        <f>'11M - LPS'!Y116</f>
        <v>2.4601707313038429E-2</v>
      </c>
      <c r="Z116" s="446">
        <f>'11M - LPS'!Z116</f>
        <v>2.2373843244386227E-2</v>
      </c>
      <c r="AA116" s="446">
        <f>'11M - LPS'!AA116</f>
        <v>2.3533320380090969E-2</v>
      </c>
      <c r="AB116" s="446">
        <f>'11M - LPS'!AB116</f>
        <v>2.3142017932499443E-2</v>
      </c>
      <c r="AC116" s="446">
        <f>'11M - LPS'!AC116</f>
        <v>2.3121579475972376E-2</v>
      </c>
      <c r="AD116" s="446">
        <f>'11M - LPS'!AD116</f>
        <v>2.3559368865515361E-2</v>
      </c>
      <c r="AE116" s="446">
        <f>'11M - LPS'!AE116</f>
        <v>2.571424077420149E-2</v>
      </c>
      <c r="AF116" s="446">
        <f>'11M - LPS'!AF116</f>
        <v>3.103180920060215E-2</v>
      </c>
      <c r="AG116" s="446">
        <f>'11M - LPS'!AG116</f>
        <v>2.9984441915357631E-2</v>
      </c>
      <c r="AH116" s="446">
        <f>'11M - LPS'!AH116</f>
        <v>3.0471574424974959E-2</v>
      </c>
      <c r="AI116" s="446">
        <f>'11M - LPS'!AI116</f>
        <v>3.0926088288011609E-2</v>
      </c>
      <c r="AJ116" s="446">
        <f>'11M - LPS'!AJ116</f>
        <v>2.404149729437715E-2</v>
      </c>
      <c r="AK116" s="446">
        <f>'11M - LPS'!AK116</f>
        <v>2.4601707313038429E-2</v>
      </c>
      <c r="AL116" s="446">
        <f>'11M - LPS'!AL116</f>
        <v>2.2373843244386227E-2</v>
      </c>
      <c r="AM116" s="446">
        <f>'11M - LPS'!AM116</f>
        <v>2.3533320380090969E-2</v>
      </c>
      <c r="AN116" s="446">
        <f>'11M - LPS'!AN116</f>
        <v>2.3142017932499443E-2</v>
      </c>
      <c r="AO116" s="446">
        <f>'11M - LPS'!AO116</f>
        <v>2.3121579475972376E-2</v>
      </c>
      <c r="AP116" s="446">
        <f>'11M - LPS'!AP116</f>
        <v>2.3559368865515361E-2</v>
      </c>
      <c r="AQ116" s="446">
        <f>'11M - LPS'!AQ116</f>
        <v>2.571424077420149E-2</v>
      </c>
      <c r="AR116" s="446">
        <f>'11M - LPS'!AR116</f>
        <v>3.103180920060215E-2</v>
      </c>
      <c r="AS116" s="446">
        <f>'11M - LPS'!AS116</f>
        <v>2.9984441915357631E-2</v>
      </c>
      <c r="AT116" s="446">
        <f>'11M - LPS'!AT116</f>
        <v>3.0471574424974959E-2</v>
      </c>
      <c r="AU116" s="446">
        <f>'11M - LPS'!AU116</f>
        <v>3.0926088288011609E-2</v>
      </c>
      <c r="AV116" s="446">
        <f>'11M - LPS'!AV116</f>
        <v>2.404149729437715E-2</v>
      </c>
      <c r="AW116" s="446">
        <f>'11M - LPS'!AW116</f>
        <v>2.4601707313038429E-2</v>
      </c>
      <c r="AX116" s="446">
        <f>'11M - LPS'!AX116</f>
        <v>2.2373843244386227E-2</v>
      </c>
      <c r="AY116" s="446">
        <f>'11M - LPS'!AY116</f>
        <v>2.3533320380090969E-2</v>
      </c>
      <c r="AZ116" s="446">
        <f>'11M - LPS'!AZ116</f>
        <v>2.3142017932499443E-2</v>
      </c>
      <c r="BA116" s="446">
        <f>'11M - LPS'!BA116</f>
        <v>2.3121579475972376E-2</v>
      </c>
      <c r="BB116" s="446">
        <f>'11M - LPS'!BB116</f>
        <v>2.3559368865515361E-2</v>
      </c>
      <c r="BC116" s="446">
        <f>'11M - LPS'!BC116</f>
        <v>2.571424077420149E-2</v>
      </c>
      <c r="BD116" s="446">
        <f>'11M - LPS'!BD116</f>
        <v>3.103180920060215E-2</v>
      </c>
      <c r="BE116" s="446">
        <f>'11M - LPS'!BE116</f>
        <v>2.9984441915357631E-2</v>
      </c>
      <c r="BF116" s="446">
        <f>'11M - LPS'!BF116</f>
        <v>3.0471574424974959E-2</v>
      </c>
      <c r="BG116" s="446">
        <f>'11M - LPS'!BG116</f>
        <v>3.0926088288011609E-2</v>
      </c>
      <c r="BH116" s="446">
        <f>'11M - LPS'!BH116</f>
        <v>2.404149729437715E-2</v>
      </c>
      <c r="BI116" s="446">
        <f>'11M - LPS'!BI116</f>
        <v>2.4601707313038429E-2</v>
      </c>
      <c r="BJ116" s="446">
        <f>'11M - LPS'!BJ116</f>
        <v>2.2373843244386227E-2</v>
      </c>
      <c r="BK116" s="446">
        <f>'11M - LPS'!BK116</f>
        <v>2.3533320380090969E-2</v>
      </c>
      <c r="BL116" s="446">
        <f>'11M - LPS'!BL116</f>
        <v>2.3142017932499443E-2</v>
      </c>
      <c r="BM116" s="446">
        <f>'11M - LPS'!BM116</f>
        <v>2.3121579475972376E-2</v>
      </c>
      <c r="BN116" s="446">
        <f>'11M - LPS'!BN116</f>
        <v>2.3559368865515361E-2</v>
      </c>
      <c r="BO116" s="446">
        <f>'11M - LPS'!BO116</f>
        <v>2.571424077420149E-2</v>
      </c>
      <c r="BP116" s="446">
        <f>'11M - LPS'!BP116</f>
        <v>3.103180920060215E-2</v>
      </c>
      <c r="BQ116" s="446">
        <f>'11M - LPS'!BQ116</f>
        <v>2.9984441915357631E-2</v>
      </c>
      <c r="BR116" s="446">
        <f>'11M - LPS'!BR116</f>
        <v>3.0471574424974959E-2</v>
      </c>
      <c r="BS116" s="446">
        <f>'11M - LPS'!BS116</f>
        <v>3.0926088288011609E-2</v>
      </c>
      <c r="BT116" s="446">
        <f>'11M - LPS'!BT116</f>
        <v>2.404149729437715E-2</v>
      </c>
      <c r="BU116" s="446">
        <f>'11M - LPS'!BU116</f>
        <v>2.4601707313038429E-2</v>
      </c>
      <c r="BV116" s="446">
        <f>'11M - LPS'!BV116</f>
        <v>2.2373843244386227E-2</v>
      </c>
      <c r="BW116" s="446">
        <f>'11M - LPS'!BW116</f>
        <v>2.3533320380090969E-2</v>
      </c>
      <c r="BX116" s="446">
        <f>'11M - LPS'!BX116</f>
        <v>2.3142017932499443E-2</v>
      </c>
      <c r="BY116" s="446">
        <f>'11M - LPS'!BY116</f>
        <v>2.3121579475972376E-2</v>
      </c>
      <c r="BZ116" s="446">
        <f>'11M - LPS'!BZ116</f>
        <v>2.3559368865515361E-2</v>
      </c>
      <c r="CA116" s="446">
        <f>'11M - LPS'!CA116</f>
        <v>2.571424077420149E-2</v>
      </c>
      <c r="CB116" s="446">
        <f>'11M - LPS'!CB116</f>
        <v>3.103180920060215E-2</v>
      </c>
      <c r="CC116" s="446">
        <f>'11M - LPS'!CC116</f>
        <v>2.9984441915357631E-2</v>
      </c>
      <c r="CD116" s="446">
        <f>'11M - LPS'!CD116</f>
        <v>3.0471574424974959E-2</v>
      </c>
      <c r="CE116" s="446">
        <f>'11M - LPS'!CE116</f>
        <v>3.0926088288011609E-2</v>
      </c>
      <c r="CF116" s="446">
        <f>'11M - LPS'!CF116</f>
        <v>2.404149729437715E-2</v>
      </c>
      <c r="CG116" s="446">
        <f>'11M - LPS'!CG116</f>
        <v>2.4601707313038429E-2</v>
      </c>
      <c r="CH116" s="446">
        <f>'11M - LPS'!CH116</f>
        <v>2.2373843244386227E-2</v>
      </c>
    </row>
    <row r="117" spans="1:86" hidden="1" x14ac:dyDescent="0.3">
      <c r="A117" s="579"/>
      <c r="B117" s="94" t="s">
        <v>4</v>
      </c>
      <c r="C117" s="422">
        <f>'11M - LPS'!C117</f>
        <v>2.3453850881604333E-2</v>
      </c>
      <c r="D117" s="422">
        <f>'11M - LPS'!D117</f>
        <v>2.3291688777670631E-2</v>
      </c>
      <c r="E117" s="422">
        <f>'11M - LPS'!E117</f>
        <v>2.3553415133076006E-2</v>
      </c>
      <c r="F117" s="422">
        <f>'11M - LPS'!F117</f>
        <v>2.3754535894260277E-2</v>
      </c>
      <c r="G117" s="422">
        <f>'11M - LPS'!G117</f>
        <v>2.4165371279916782E-2</v>
      </c>
      <c r="H117" s="422">
        <f>'11M - LPS'!H117</f>
        <v>2.9121912626013276E-2</v>
      </c>
      <c r="I117" s="446">
        <f>'11M - LPS'!I117</f>
        <v>2.9459800521413247E-2</v>
      </c>
      <c r="J117" s="446">
        <f>'11M - LPS'!J117</f>
        <v>2.9328769096592003E-2</v>
      </c>
      <c r="K117" s="446">
        <f>'11M - LPS'!K117</f>
        <v>2.9156822006933342E-2</v>
      </c>
      <c r="L117" s="446">
        <f>'11M - LPS'!L117</f>
        <v>2.4888406070414815E-2</v>
      </c>
      <c r="M117" s="446">
        <f>'11M - LPS'!M117</f>
        <v>2.3532584809416203E-2</v>
      </c>
      <c r="N117" s="446">
        <f>'11M - LPS'!N117</f>
        <v>2.2729764967588894E-2</v>
      </c>
      <c r="O117" s="446">
        <f>'11M - LPS'!O117</f>
        <v>2.2831381354378639E-2</v>
      </c>
      <c r="P117" s="446">
        <f>'11M - LPS'!P117</f>
        <v>2.241739854927732E-2</v>
      </c>
      <c r="Q117" s="446">
        <f>'11M - LPS'!Q117</f>
        <v>2.2770506315008758E-2</v>
      </c>
      <c r="R117" s="446">
        <f>'11M - LPS'!R117</f>
        <v>2.4108141034085314E-2</v>
      </c>
      <c r="S117" s="446">
        <f>'11M - LPS'!S117</f>
        <v>2.4738210731892432E-2</v>
      </c>
      <c r="T117" s="446">
        <f>'11M - LPS'!T117</f>
        <v>2.9628662744045547E-2</v>
      </c>
      <c r="U117" s="446">
        <f>'11M - LPS'!U117</f>
        <v>2.9459800521413247E-2</v>
      </c>
      <c r="V117" s="446">
        <f>'11M - LPS'!V117</f>
        <v>2.9328769096592003E-2</v>
      </c>
      <c r="W117" s="446">
        <f>'11M - LPS'!W117</f>
        <v>2.9156822006933342E-2</v>
      </c>
      <c r="X117" s="446">
        <f>'11M - LPS'!X117</f>
        <v>2.4888406070414815E-2</v>
      </c>
      <c r="Y117" s="446">
        <f>'11M - LPS'!Y117</f>
        <v>2.3532584809416203E-2</v>
      </c>
      <c r="Z117" s="446">
        <f>'11M - LPS'!Z117</f>
        <v>2.2729764967588894E-2</v>
      </c>
      <c r="AA117" s="446">
        <f>'11M - LPS'!AA117</f>
        <v>2.2831381354378639E-2</v>
      </c>
      <c r="AB117" s="446">
        <f>'11M - LPS'!AB117</f>
        <v>2.241739854927732E-2</v>
      </c>
      <c r="AC117" s="446">
        <f>'11M - LPS'!AC117</f>
        <v>2.2770506315008758E-2</v>
      </c>
      <c r="AD117" s="446">
        <f>'11M - LPS'!AD117</f>
        <v>2.4108141034085314E-2</v>
      </c>
      <c r="AE117" s="446">
        <f>'11M - LPS'!AE117</f>
        <v>2.4738210731892432E-2</v>
      </c>
      <c r="AF117" s="446">
        <f>'11M - LPS'!AF117</f>
        <v>2.9628662744045547E-2</v>
      </c>
      <c r="AG117" s="446">
        <f>'11M - LPS'!AG117</f>
        <v>2.9459800521413247E-2</v>
      </c>
      <c r="AH117" s="446">
        <f>'11M - LPS'!AH117</f>
        <v>2.9328769096592003E-2</v>
      </c>
      <c r="AI117" s="446">
        <f>'11M - LPS'!AI117</f>
        <v>2.9156822006933342E-2</v>
      </c>
      <c r="AJ117" s="446">
        <f>'11M - LPS'!AJ117</f>
        <v>2.4888406070414815E-2</v>
      </c>
      <c r="AK117" s="446">
        <f>'11M - LPS'!AK117</f>
        <v>2.3532584809416203E-2</v>
      </c>
      <c r="AL117" s="446">
        <f>'11M - LPS'!AL117</f>
        <v>2.2729764967588894E-2</v>
      </c>
      <c r="AM117" s="446">
        <f>'11M - LPS'!AM117</f>
        <v>2.2831381354378639E-2</v>
      </c>
      <c r="AN117" s="446">
        <f>'11M - LPS'!AN117</f>
        <v>2.241739854927732E-2</v>
      </c>
      <c r="AO117" s="446">
        <f>'11M - LPS'!AO117</f>
        <v>2.2770506315008758E-2</v>
      </c>
      <c r="AP117" s="446">
        <f>'11M - LPS'!AP117</f>
        <v>2.4108141034085314E-2</v>
      </c>
      <c r="AQ117" s="446">
        <f>'11M - LPS'!AQ117</f>
        <v>2.4738210731892432E-2</v>
      </c>
      <c r="AR117" s="446">
        <f>'11M - LPS'!AR117</f>
        <v>2.9628662744045547E-2</v>
      </c>
      <c r="AS117" s="446">
        <f>'11M - LPS'!AS117</f>
        <v>2.9459800521413247E-2</v>
      </c>
      <c r="AT117" s="446">
        <f>'11M - LPS'!AT117</f>
        <v>2.9328769096592003E-2</v>
      </c>
      <c r="AU117" s="446">
        <f>'11M - LPS'!AU117</f>
        <v>2.9156822006933342E-2</v>
      </c>
      <c r="AV117" s="446">
        <f>'11M - LPS'!AV117</f>
        <v>2.4888406070414815E-2</v>
      </c>
      <c r="AW117" s="446">
        <f>'11M - LPS'!AW117</f>
        <v>2.3532584809416203E-2</v>
      </c>
      <c r="AX117" s="446">
        <f>'11M - LPS'!AX117</f>
        <v>2.2729764967588894E-2</v>
      </c>
      <c r="AY117" s="446">
        <f>'11M - LPS'!AY117</f>
        <v>2.2831381354378639E-2</v>
      </c>
      <c r="AZ117" s="446">
        <f>'11M - LPS'!AZ117</f>
        <v>2.241739854927732E-2</v>
      </c>
      <c r="BA117" s="446">
        <f>'11M - LPS'!BA117</f>
        <v>2.2770506315008758E-2</v>
      </c>
      <c r="BB117" s="446">
        <f>'11M - LPS'!BB117</f>
        <v>2.4108141034085314E-2</v>
      </c>
      <c r="BC117" s="446">
        <f>'11M - LPS'!BC117</f>
        <v>2.4738210731892432E-2</v>
      </c>
      <c r="BD117" s="446">
        <f>'11M - LPS'!BD117</f>
        <v>2.9628662744045547E-2</v>
      </c>
      <c r="BE117" s="446">
        <f>'11M - LPS'!BE117</f>
        <v>2.9459800521413247E-2</v>
      </c>
      <c r="BF117" s="446">
        <f>'11M - LPS'!BF117</f>
        <v>2.9328769096592003E-2</v>
      </c>
      <c r="BG117" s="446">
        <f>'11M - LPS'!BG117</f>
        <v>2.9156822006933342E-2</v>
      </c>
      <c r="BH117" s="446">
        <f>'11M - LPS'!BH117</f>
        <v>2.4888406070414815E-2</v>
      </c>
      <c r="BI117" s="446">
        <f>'11M - LPS'!BI117</f>
        <v>2.3532584809416203E-2</v>
      </c>
      <c r="BJ117" s="446">
        <f>'11M - LPS'!BJ117</f>
        <v>2.2729764967588894E-2</v>
      </c>
      <c r="BK117" s="446">
        <f>'11M - LPS'!BK117</f>
        <v>2.2831381354378639E-2</v>
      </c>
      <c r="BL117" s="446">
        <f>'11M - LPS'!BL117</f>
        <v>2.241739854927732E-2</v>
      </c>
      <c r="BM117" s="446">
        <f>'11M - LPS'!BM117</f>
        <v>2.2770506315008758E-2</v>
      </c>
      <c r="BN117" s="446">
        <f>'11M - LPS'!BN117</f>
        <v>2.4108141034085314E-2</v>
      </c>
      <c r="BO117" s="446">
        <f>'11M - LPS'!BO117</f>
        <v>2.4738210731892432E-2</v>
      </c>
      <c r="BP117" s="446">
        <f>'11M - LPS'!BP117</f>
        <v>2.9628662744045547E-2</v>
      </c>
      <c r="BQ117" s="446">
        <f>'11M - LPS'!BQ117</f>
        <v>2.9459800521413247E-2</v>
      </c>
      <c r="BR117" s="446">
        <f>'11M - LPS'!BR117</f>
        <v>2.9328769096592003E-2</v>
      </c>
      <c r="BS117" s="446">
        <f>'11M - LPS'!BS117</f>
        <v>2.9156822006933342E-2</v>
      </c>
      <c r="BT117" s="446">
        <f>'11M - LPS'!BT117</f>
        <v>2.4888406070414815E-2</v>
      </c>
      <c r="BU117" s="446">
        <f>'11M - LPS'!BU117</f>
        <v>2.3532584809416203E-2</v>
      </c>
      <c r="BV117" s="446">
        <f>'11M - LPS'!BV117</f>
        <v>2.2729764967588894E-2</v>
      </c>
      <c r="BW117" s="446">
        <f>'11M - LPS'!BW117</f>
        <v>2.2831381354378639E-2</v>
      </c>
      <c r="BX117" s="446">
        <f>'11M - LPS'!BX117</f>
        <v>2.241739854927732E-2</v>
      </c>
      <c r="BY117" s="446">
        <f>'11M - LPS'!BY117</f>
        <v>2.2770506315008758E-2</v>
      </c>
      <c r="BZ117" s="446">
        <f>'11M - LPS'!BZ117</f>
        <v>2.4108141034085314E-2</v>
      </c>
      <c r="CA117" s="446">
        <f>'11M - LPS'!CA117</f>
        <v>2.4738210731892432E-2</v>
      </c>
      <c r="CB117" s="446">
        <f>'11M - LPS'!CB117</f>
        <v>2.9628662744045547E-2</v>
      </c>
      <c r="CC117" s="446">
        <f>'11M - LPS'!CC117</f>
        <v>2.9459800521413247E-2</v>
      </c>
      <c r="CD117" s="446">
        <f>'11M - LPS'!CD117</f>
        <v>2.9328769096592003E-2</v>
      </c>
      <c r="CE117" s="446">
        <f>'11M - LPS'!CE117</f>
        <v>2.9156822006933342E-2</v>
      </c>
      <c r="CF117" s="446">
        <f>'11M - LPS'!CF117</f>
        <v>2.4888406070414815E-2</v>
      </c>
      <c r="CG117" s="446">
        <f>'11M - LPS'!CG117</f>
        <v>2.3532584809416203E-2</v>
      </c>
      <c r="CH117" s="446">
        <f>'11M - LPS'!CH117</f>
        <v>2.2729764967588894E-2</v>
      </c>
    </row>
    <row r="118" spans="1:86" hidden="1" x14ac:dyDescent="0.3">
      <c r="A118" s="579"/>
      <c r="B118" s="94" t="s">
        <v>5</v>
      </c>
      <c r="C118" s="422">
        <f>'11M - LPS'!C118</f>
        <v>2.3113770630064437E-2</v>
      </c>
      <c r="D118" s="422">
        <f>'11M - LPS'!D118</f>
        <v>2.308480619226886E-2</v>
      </c>
      <c r="E118" s="422">
        <f>'11M - LPS'!E118</f>
        <v>2.3323293010974844E-2</v>
      </c>
      <c r="F118" s="422">
        <f>'11M - LPS'!F118</f>
        <v>2.321311884647274E-2</v>
      </c>
      <c r="G118" s="422">
        <f>'11M - LPS'!G118</f>
        <v>2.3731198013184747E-2</v>
      </c>
      <c r="H118" s="422">
        <f>'11M - LPS'!H118</f>
        <v>2.8606933470298294E-2</v>
      </c>
      <c r="I118" s="446">
        <f>'11M - LPS'!I118</f>
        <v>2.9046768289494204E-2</v>
      </c>
      <c r="J118" s="446">
        <f>'11M - LPS'!J118</f>
        <v>2.8926223071207881E-2</v>
      </c>
      <c r="K118" s="446">
        <f>'11M - LPS'!K118</f>
        <v>2.8853811928619136E-2</v>
      </c>
      <c r="L118" s="446">
        <f>'11M - LPS'!L118</f>
        <v>2.423934325833732E-2</v>
      </c>
      <c r="M118" s="446">
        <f>'11M - LPS'!M118</f>
        <v>2.3230451301046742E-2</v>
      </c>
      <c r="N118" s="446">
        <f>'11M - LPS'!N118</f>
        <v>2.2569877249855298E-2</v>
      </c>
      <c r="O118" s="446">
        <f>'11M - LPS'!O118</f>
        <v>2.2477983548236508E-2</v>
      </c>
      <c r="P118" s="446">
        <f>'11M - LPS'!P118</f>
        <v>2.2208460096153619E-2</v>
      </c>
      <c r="Q118" s="446">
        <f>'11M - LPS'!Q118</f>
        <v>2.2537126025125254E-2</v>
      </c>
      <c r="R118" s="446">
        <f>'11M - LPS'!R118</f>
        <v>2.3433158350103633E-2</v>
      </c>
      <c r="S118" s="446">
        <f>'11M - LPS'!S118</f>
        <v>2.4182497583924868E-2</v>
      </c>
      <c r="T118" s="446">
        <f>'11M - LPS'!T118</f>
        <v>2.9068192865801402E-2</v>
      </c>
      <c r="U118" s="446">
        <f>'11M - LPS'!U118</f>
        <v>2.9046768289494204E-2</v>
      </c>
      <c r="V118" s="446">
        <f>'11M - LPS'!V118</f>
        <v>2.8926223071207881E-2</v>
      </c>
      <c r="W118" s="446">
        <f>'11M - LPS'!W118</f>
        <v>2.8853811928619136E-2</v>
      </c>
      <c r="X118" s="446">
        <f>'11M - LPS'!X118</f>
        <v>2.423934325833732E-2</v>
      </c>
      <c r="Y118" s="446">
        <f>'11M - LPS'!Y118</f>
        <v>2.3230451301046742E-2</v>
      </c>
      <c r="Z118" s="446">
        <f>'11M - LPS'!Z118</f>
        <v>2.2569877249855298E-2</v>
      </c>
      <c r="AA118" s="446">
        <f>'11M - LPS'!AA118</f>
        <v>2.2477983548236508E-2</v>
      </c>
      <c r="AB118" s="446">
        <f>'11M - LPS'!AB118</f>
        <v>2.2208460096153619E-2</v>
      </c>
      <c r="AC118" s="446">
        <f>'11M - LPS'!AC118</f>
        <v>2.2537126025125254E-2</v>
      </c>
      <c r="AD118" s="446">
        <f>'11M - LPS'!AD118</f>
        <v>2.3433158350103633E-2</v>
      </c>
      <c r="AE118" s="446">
        <f>'11M - LPS'!AE118</f>
        <v>2.4182497583924868E-2</v>
      </c>
      <c r="AF118" s="446">
        <f>'11M - LPS'!AF118</f>
        <v>2.9068192865801402E-2</v>
      </c>
      <c r="AG118" s="446">
        <f>'11M - LPS'!AG118</f>
        <v>2.9046768289494204E-2</v>
      </c>
      <c r="AH118" s="446">
        <f>'11M - LPS'!AH118</f>
        <v>2.8926223071207881E-2</v>
      </c>
      <c r="AI118" s="446">
        <f>'11M - LPS'!AI118</f>
        <v>2.8853811928619136E-2</v>
      </c>
      <c r="AJ118" s="446">
        <f>'11M - LPS'!AJ118</f>
        <v>2.423934325833732E-2</v>
      </c>
      <c r="AK118" s="446">
        <f>'11M - LPS'!AK118</f>
        <v>2.3230451301046742E-2</v>
      </c>
      <c r="AL118" s="446">
        <f>'11M - LPS'!AL118</f>
        <v>2.2569877249855298E-2</v>
      </c>
      <c r="AM118" s="446">
        <f>'11M - LPS'!AM118</f>
        <v>2.2477983548236508E-2</v>
      </c>
      <c r="AN118" s="446">
        <f>'11M - LPS'!AN118</f>
        <v>2.2208460096153619E-2</v>
      </c>
      <c r="AO118" s="446">
        <f>'11M - LPS'!AO118</f>
        <v>2.2537126025125254E-2</v>
      </c>
      <c r="AP118" s="446">
        <f>'11M - LPS'!AP118</f>
        <v>2.3433158350103633E-2</v>
      </c>
      <c r="AQ118" s="446">
        <f>'11M - LPS'!AQ118</f>
        <v>2.4182497583924868E-2</v>
      </c>
      <c r="AR118" s="446">
        <f>'11M - LPS'!AR118</f>
        <v>2.9068192865801402E-2</v>
      </c>
      <c r="AS118" s="446">
        <f>'11M - LPS'!AS118</f>
        <v>2.9046768289494204E-2</v>
      </c>
      <c r="AT118" s="446">
        <f>'11M - LPS'!AT118</f>
        <v>2.8926223071207881E-2</v>
      </c>
      <c r="AU118" s="446">
        <f>'11M - LPS'!AU118</f>
        <v>2.8853811928619136E-2</v>
      </c>
      <c r="AV118" s="446">
        <f>'11M - LPS'!AV118</f>
        <v>2.423934325833732E-2</v>
      </c>
      <c r="AW118" s="446">
        <f>'11M - LPS'!AW118</f>
        <v>2.3230451301046742E-2</v>
      </c>
      <c r="AX118" s="446">
        <f>'11M - LPS'!AX118</f>
        <v>2.2569877249855298E-2</v>
      </c>
      <c r="AY118" s="446">
        <f>'11M - LPS'!AY118</f>
        <v>2.2477983548236508E-2</v>
      </c>
      <c r="AZ118" s="446">
        <f>'11M - LPS'!AZ118</f>
        <v>2.2208460096153619E-2</v>
      </c>
      <c r="BA118" s="446">
        <f>'11M - LPS'!BA118</f>
        <v>2.2537126025125254E-2</v>
      </c>
      <c r="BB118" s="446">
        <f>'11M - LPS'!BB118</f>
        <v>2.3433158350103633E-2</v>
      </c>
      <c r="BC118" s="446">
        <f>'11M - LPS'!BC118</f>
        <v>2.4182497583924868E-2</v>
      </c>
      <c r="BD118" s="446">
        <f>'11M - LPS'!BD118</f>
        <v>2.9068192865801402E-2</v>
      </c>
      <c r="BE118" s="446">
        <f>'11M - LPS'!BE118</f>
        <v>2.9046768289494204E-2</v>
      </c>
      <c r="BF118" s="446">
        <f>'11M - LPS'!BF118</f>
        <v>2.8926223071207881E-2</v>
      </c>
      <c r="BG118" s="446">
        <f>'11M - LPS'!BG118</f>
        <v>2.8853811928619136E-2</v>
      </c>
      <c r="BH118" s="446">
        <f>'11M - LPS'!BH118</f>
        <v>2.423934325833732E-2</v>
      </c>
      <c r="BI118" s="446">
        <f>'11M - LPS'!BI118</f>
        <v>2.3230451301046742E-2</v>
      </c>
      <c r="BJ118" s="446">
        <f>'11M - LPS'!BJ118</f>
        <v>2.2569877249855298E-2</v>
      </c>
      <c r="BK118" s="446">
        <f>'11M - LPS'!BK118</f>
        <v>2.2477983548236508E-2</v>
      </c>
      <c r="BL118" s="446">
        <f>'11M - LPS'!BL118</f>
        <v>2.2208460096153619E-2</v>
      </c>
      <c r="BM118" s="446">
        <f>'11M - LPS'!BM118</f>
        <v>2.2537126025125254E-2</v>
      </c>
      <c r="BN118" s="446">
        <f>'11M - LPS'!BN118</f>
        <v>2.3433158350103633E-2</v>
      </c>
      <c r="BO118" s="446">
        <f>'11M - LPS'!BO118</f>
        <v>2.4182497583924868E-2</v>
      </c>
      <c r="BP118" s="446">
        <f>'11M - LPS'!BP118</f>
        <v>2.9068192865801402E-2</v>
      </c>
      <c r="BQ118" s="446">
        <f>'11M - LPS'!BQ118</f>
        <v>2.9046768289494204E-2</v>
      </c>
      <c r="BR118" s="446">
        <f>'11M - LPS'!BR118</f>
        <v>2.8926223071207881E-2</v>
      </c>
      <c r="BS118" s="446">
        <f>'11M - LPS'!BS118</f>
        <v>2.8853811928619136E-2</v>
      </c>
      <c r="BT118" s="446">
        <f>'11M - LPS'!BT118</f>
        <v>2.423934325833732E-2</v>
      </c>
      <c r="BU118" s="446">
        <f>'11M - LPS'!BU118</f>
        <v>2.3230451301046742E-2</v>
      </c>
      <c r="BV118" s="446">
        <f>'11M - LPS'!BV118</f>
        <v>2.2569877249855298E-2</v>
      </c>
      <c r="BW118" s="446">
        <f>'11M - LPS'!BW118</f>
        <v>2.2477983548236508E-2</v>
      </c>
      <c r="BX118" s="446">
        <f>'11M - LPS'!BX118</f>
        <v>2.2208460096153619E-2</v>
      </c>
      <c r="BY118" s="446">
        <f>'11M - LPS'!BY118</f>
        <v>2.2537126025125254E-2</v>
      </c>
      <c r="BZ118" s="446">
        <f>'11M - LPS'!BZ118</f>
        <v>2.3433158350103633E-2</v>
      </c>
      <c r="CA118" s="446">
        <f>'11M - LPS'!CA118</f>
        <v>2.4182497583924868E-2</v>
      </c>
      <c r="CB118" s="446">
        <f>'11M - LPS'!CB118</f>
        <v>2.9068192865801402E-2</v>
      </c>
      <c r="CC118" s="446">
        <f>'11M - LPS'!CC118</f>
        <v>2.9046768289494204E-2</v>
      </c>
      <c r="CD118" s="446">
        <f>'11M - LPS'!CD118</f>
        <v>2.8926223071207881E-2</v>
      </c>
      <c r="CE118" s="446">
        <f>'11M - LPS'!CE118</f>
        <v>2.8853811928619136E-2</v>
      </c>
      <c r="CF118" s="446">
        <f>'11M - LPS'!CF118</f>
        <v>2.423934325833732E-2</v>
      </c>
      <c r="CG118" s="446">
        <f>'11M - LPS'!CG118</f>
        <v>2.3230451301046742E-2</v>
      </c>
      <c r="CH118" s="446">
        <f>'11M - LPS'!CH118</f>
        <v>2.2569877249855298E-2</v>
      </c>
    </row>
    <row r="119" spans="1:86" hidden="1" x14ac:dyDescent="0.3">
      <c r="A119" s="579"/>
      <c r="B119" s="94" t="s">
        <v>23</v>
      </c>
      <c r="C119" s="422">
        <f>'11M - LPS'!C119</f>
        <v>2.3113770630064437E-2</v>
      </c>
      <c r="D119" s="422">
        <f>'11M - LPS'!D119</f>
        <v>2.308480619226886E-2</v>
      </c>
      <c r="E119" s="422">
        <f>'11M - LPS'!E119</f>
        <v>2.3323293010974844E-2</v>
      </c>
      <c r="F119" s="422">
        <f>'11M - LPS'!F119</f>
        <v>2.321311884647274E-2</v>
      </c>
      <c r="G119" s="422">
        <f>'11M - LPS'!G119</f>
        <v>2.3731198013184747E-2</v>
      </c>
      <c r="H119" s="422">
        <f>'11M - LPS'!H119</f>
        <v>2.8606933470298294E-2</v>
      </c>
      <c r="I119" s="446">
        <f>'11M - LPS'!I119</f>
        <v>2.9046768289494204E-2</v>
      </c>
      <c r="J119" s="446">
        <f>'11M - LPS'!J119</f>
        <v>2.8926223071207881E-2</v>
      </c>
      <c r="K119" s="446">
        <f>'11M - LPS'!K119</f>
        <v>2.8853811928619136E-2</v>
      </c>
      <c r="L119" s="446">
        <f>'11M - LPS'!L119</f>
        <v>2.423934325833732E-2</v>
      </c>
      <c r="M119" s="446">
        <f>'11M - LPS'!M119</f>
        <v>2.3230451301046742E-2</v>
      </c>
      <c r="N119" s="446">
        <f>'11M - LPS'!N119</f>
        <v>2.2569877249855298E-2</v>
      </c>
      <c r="O119" s="446">
        <f>'11M - LPS'!O119</f>
        <v>2.2477983548236508E-2</v>
      </c>
      <c r="P119" s="446">
        <f>'11M - LPS'!P119</f>
        <v>2.2208460096153619E-2</v>
      </c>
      <c r="Q119" s="446">
        <f>'11M - LPS'!Q119</f>
        <v>2.2537126025125254E-2</v>
      </c>
      <c r="R119" s="446">
        <f>'11M - LPS'!R119</f>
        <v>2.3433158350103633E-2</v>
      </c>
      <c r="S119" s="446">
        <f>'11M - LPS'!S119</f>
        <v>2.4182497583924868E-2</v>
      </c>
      <c r="T119" s="446">
        <f>'11M - LPS'!T119</f>
        <v>2.9068192865801402E-2</v>
      </c>
      <c r="U119" s="446">
        <f>'11M - LPS'!U119</f>
        <v>2.9046768289494204E-2</v>
      </c>
      <c r="V119" s="446">
        <f>'11M - LPS'!V119</f>
        <v>2.8926223071207881E-2</v>
      </c>
      <c r="W119" s="446">
        <f>'11M - LPS'!W119</f>
        <v>2.8853811928619136E-2</v>
      </c>
      <c r="X119" s="446">
        <f>'11M - LPS'!X119</f>
        <v>2.423934325833732E-2</v>
      </c>
      <c r="Y119" s="446">
        <f>'11M - LPS'!Y119</f>
        <v>2.3230451301046742E-2</v>
      </c>
      <c r="Z119" s="446">
        <f>'11M - LPS'!Z119</f>
        <v>2.2569877249855298E-2</v>
      </c>
      <c r="AA119" s="446">
        <f>'11M - LPS'!AA119</f>
        <v>2.2477983548236508E-2</v>
      </c>
      <c r="AB119" s="446">
        <f>'11M - LPS'!AB119</f>
        <v>2.2208460096153619E-2</v>
      </c>
      <c r="AC119" s="446">
        <f>'11M - LPS'!AC119</f>
        <v>2.2537126025125254E-2</v>
      </c>
      <c r="AD119" s="446">
        <f>'11M - LPS'!AD119</f>
        <v>2.3433158350103633E-2</v>
      </c>
      <c r="AE119" s="446">
        <f>'11M - LPS'!AE119</f>
        <v>2.4182497583924868E-2</v>
      </c>
      <c r="AF119" s="446">
        <f>'11M - LPS'!AF119</f>
        <v>2.9068192865801402E-2</v>
      </c>
      <c r="AG119" s="446">
        <f>'11M - LPS'!AG119</f>
        <v>2.9046768289494204E-2</v>
      </c>
      <c r="AH119" s="446">
        <f>'11M - LPS'!AH119</f>
        <v>2.8926223071207881E-2</v>
      </c>
      <c r="AI119" s="446">
        <f>'11M - LPS'!AI119</f>
        <v>2.8853811928619136E-2</v>
      </c>
      <c r="AJ119" s="446">
        <f>'11M - LPS'!AJ119</f>
        <v>2.423934325833732E-2</v>
      </c>
      <c r="AK119" s="446">
        <f>'11M - LPS'!AK119</f>
        <v>2.3230451301046742E-2</v>
      </c>
      <c r="AL119" s="446">
        <f>'11M - LPS'!AL119</f>
        <v>2.2569877249855298E-2</v>
      </c>
      <c r="AM119" s="446">
        <f>'11M - LPS'!AM119</f>
        <v>2.2477983548236508E-2</v>
      </c>
      <c r="AN119" s="446">
        <f>'11M - LPS'!AN119</f>
        <v>2.2208460096153619E-2</v>
      </c>
      <c r="AO119" s="446">
        <f>'11M - LPS'!AO119</f>
        <v>2.2537126025125254E-2</v>
      </c>
      <c r="AP119" s="446">
        <f>'11M - LPS'!AP119</f>
        <v>2.3433158350103633E-2</v>
      </c>
      <c r="AQ119" s="446">
        <f>'11M - LPS'!AQ119</f>
        <v>2.4182497583924868E-2</v>
      </c>
      <c r="AR119" s="446">
        <f>'11M - LPS'!AR119</f>
        <v>2.9068192865801402E-2</v>
      </c>
      <c r="AS119" s="446">
        <f>'11M - LPS'!AS119</f>
        <v>2.9046768289494204E-2</v>
      </c>
      <c r="AT119" s="446">
        <f>'11M - LPS'!AT119</f>
        <v>2.8926223071207881E-2</v>
      </c>
      <c r="AU119" s="446">
        <f>'11M - LPS'!AU119</f>
        <v>2.8853811928619136E-2</v>
      </c>
      <c r="AV119" s="446">
        <f>'11M - LPS'!AV119</f>
        <v>2.423934325833732E-2</v>
      </c>
      <c r="AW119" s="446">
        <f>'11M - LPS'!AW119</f>
        <v>2.3230451301046742E-2</v>
      </c>
      <c r="AX119" s="446">
        <f>'11M - LPS'!AX119</f>
        <v>2.2569877249855298E-2</v>
      </c>
      <c r="AY119" s="446">
        <f>'11M - LPS'!AY119</f>
        <v>2.2477983548236508E-2</v>
      </c>
      <c r="AZ119" s="446">
        <f>'11M - LPS'!AZ119</f>
        <v>2.2208460096153619E-2</v>
      </c>
      <c r="BA119" s="446">
        <f>'11M - LPS'!BA119</f>
        <v>2.2537126025125254E-2</v>
      </c>
      <c r="BB119" s="446">
        <f>'11M - LPS'!BB119</f>
        <v>2.3433158350103633E-2</v>
      </c>
      <c r="BC119" s="446">
        <f>'11M - LPS'!BC119</f>
        <v>2.4182497583924868E-2</v>
      </c>
      <c r="BD119" s="446">
        <f>'11M - LPS'!BD119</f>
        <v>2.9068192865801402E-2</v>
      </c>
      <c r="BE119" s="446">
        <f>'11M - LPS'!BE119</f>
        <v>2.9046768289494204E-2</v>
      </c>
      <c r="BF119" s="446">
        <f>'11M - LPS'!BF119</f>
        <v>2.8926223071207881E-2</v>
      </c>
      <c r="BG119" s="446">
        <f>'11M - LPS'!BG119</f>
        <v>2.8853811928619136E-2</v>
      </c>
      <c r="BH119" s="446">
        <f>'11M - LPS'!BH119</f>
        <v>2.423934325833732E-2</v>
      </c>
      <c r="BI119" s="446">
        <f>'11M - LPS'!BI119</f>
        <v>2.3230451301046742E-2</v>
      </c>
      <c r="BJ119" s="446">
        <f>'11M - LPS'!BJ119</f>
        <v>2.2569877249855298E-2</v>
      </c>
      <c r="BK119" s="446">
        <f>'11M - LPS'!BK119</f>
        <v>2.2477983548236508E-2</v>
      </c>
      <c r="BL119" s="446">
        <f>'11M - LPS'!BL119</f>
        <v>2.2208460096153619E-2</v>
      </c>
      <c r="BM119" s="446">
        <f>'11M - LPS'!BM119</f>
        <v>2.2537126025125254E-2</v>
      </c>
      <c r="BN119" s="446">
        <f>'11M - LPS'!BN119</f>
        <v>2.3433158350103633E-2</v>
      </c>
      <c r="BO119" s="446">
        <f>'11M - LPS'!BO119</f>
        <v>2.4182497583924868E-2</v>
      </c>
      <c r="BP119" s="446">
        <f>'11M - LPS'!BP119</f>
        <v>2.9068192865801402E-2</v>
      </c>
      <c r="BQ119" s="446">
        <f>'11M - LPS'!BQ119</f>
        <v>2.9046768289494204E-2</v>
      </c>
      <c r="BR119" s="446">
        <f>'11M - LPS'!BR119</f>
        <v>2.8926223071207881E-2</v>
      </c>
      <c r="BS119" s="446">
        <f>'11M - LPS'!BS119</f>
        <v>2.8853811928619136E-2</v>
      </c>
      <c r="BT119" s="446">
        <f>'11M - LPS'!BT119</f>
        <v>2.423934325833732E-2</v>
      </c>
      <c r="BU119" s="446">
        <f>'11M - LPS'!BU119</f>
        <v>2.3230451301046742E-2</v>
      </c>
      <c r="BV119" s="446">
        <f>'11M - LPS'!BV119</f>
        <v>2.2569877249855298E-2</v>
      </c>
      <c r="BW119" s="446">
        <f>'11M - LPS'!BW119</f>
        <v>2.2477983548236508E-2</v>
      </c>
      <c r="BX119" s="446">
        <f>'11M - LPS'!BX119</f>
        <v>2.2208460096153619E-2</v>
      </c>
      <c r="BY119" s="446">
        <f>'11M - LPS'!BY119</f>
        <v>2.2537126025125254E-2</v>
      </c>
      <c r="BZ119" s="446">
        <f>'11M - LPS'!BZ119</f>
        <v>2.3433158350103633E-2</v>
      </c>
      <c r="CA119" s="446">
        <f>'11M - LPS'!CA119</f>
        <v>2.4182497583924868E-2</v>
      </c>
      <c r="CB119" s="446">
        <f>'11M - LPS'!CB119</f>
        <v>2.9068192865801402E-2</v>
      </c>
      <c r="CC119" s="446">
        <f>'11M - LPS'!CC119</f>
        <v>2.9046768289494204E-2</v>
      </c>
      <c r="CD119" s="446">
        <f>'11M - LPS'!CD119</f>
        <v>2.8926223071207881E-2</v>
      </c>
      <c r="CE119" s="446">
        <f>'11M - LPS'!CE119</f>
        <v>2.8853811928619136E-2</v>
      </c>
      <c r="CF119" s="446">
        <f>'11M - LPS'!CF119</f>
        <v>2.423934325833732E-2</v>
      </c>
      <c r="CG119" s="446">
        <f>'11M - LPS'!CG119</f>
        <v>2.3230451301046742E-2</v>
      </c>
      <c r="CH119" s="446">
        <f>'11M - LPS'!CH119</f>
        <v>2.2569877249855298E-2</v>
      </c>
    </row>
    <row r="120" spans="1:86" hidden="1" x14ac:dyDescent="0.3">
      <c r="A120" s="579"/>
      <c r="B120" s="94" t="s">
        <v>24</v>
      </c>
      <c r="C120" s="422">
        <f>'11M - LPS'!C120</f>
        <v>2.3113770630064437E-2</v>
      </c>
      <c r="D120" s="422">
        <f>'11M - LPS'!D120</f>
        <v>2.308480619226886E-2</v>
      </c>
      <c r="E120" s="422">
        <f>'11M - LPS'!E120</f>
        <v>2.3323293010974844E-2</v>
      </c>
      <c r="F120" s="422">
        <f>'11M - LPS'!F120</f>
        <v>2.321311884647274E-2</v>
      </c>
      <c r="G120" s="422">
        <f>'11M - LPS'!G120</f>
        <v>2.3731198013184747E-2</v>
      </c>
      <c r="H120" s="422">
        <f>'11M - LPS'!H120</f>
        <v>2.8606933470298294E-2</v>
      </c>
      <c r="I120" s="446">
        <f>'11M - LPS'!I120</f>
        <v>2.9046768289494204E-2</v>
      </c>
      <c r="J120" s="446">
        <f>'11M - LPS'!J120</f>
        <v>2.8926223071207881E-2</v>
      </c>
      <c r="K120" s="446">
        <f>'11M - LPS'!K120</f>
        <v>2.8853811928619136E-2</v>
      </c>
      <c r="L120" s="446">
        <f>'11M - LPS'!L120</f>
        <v>2.423934325833732E-2</v>
      </c>
      <c r="M120" s="446">
        <f>'11M - LPS'!M120</f>
        <v>2.3230451301046742E-2</v>
      </c>
      <c r="N120" s="446">
        <f>'11M - LPS'!N120</f>
        <v>2.2569877249855298E-2</v>
      </c>
      <c r="O120" s="446">
        <f>'11M - LPS'!O120</f>
        <v>2.2477983548236508E-2</v>
      </c>
      <c r="P120" s="446">
        <f>'11M - LPS'!P120</f>
        <v>2.2208460096153619E-2</v>
      </c>
      <c r="Q120" s="446">
        <f>'11M - LPS'!Q120</f>
        <v>2.2537126025125254E-2</v>
      </c>
      <c r="R120" s="446">
        <f>'11M - LPS'!R120</f>
        <v>2.3433158350103633E-2</v>
      </c>
      <c r="S120" s="446">
        <f>'11M - LPS'!S120</f>
        <v>2.4182497583924868E-2</v>
      </c>
      <c r="T120" s="446">
        <f>'11M - LPS'!T120</f>
        <v>2.9068192865801402E-2</v>
      </c>
      <c r="U120" s="446">
        <f>'11M - LPS'!U120</f>
        <v>2.9046768289494204E-2</v>
      </c>
      <c r="V120" s="446">
        <f>'11M - LPS'!V120</f>
        <v>2.8926223071207881E-2</v>
      </c>
      <c r="W120" s="446">
        <f>'11M - LPS'!W120</f>
        <v>2.8853811928619136E-2</v>
      </c>
      <c r="X120" s="446">
        <f>'11M - LPS'!X120</f>
        <v>2.423934325833732E-2</v>
      </c>
      <c r="Y120" s="446">
        <f>'11M - LPS'!Y120</f>
        <v>2.3230451301046742E-2</v>
      </c>
      <c r="Z120" s="446">
        <f>'11M - LPS'!Z120</f>
        <v>2.2569877249855298E-2</v>
      </c>
      <c r="AA120" s="446">
        <f>'11M - LPS'!AA120</f>
        <v>2.2477983548236508E-2</v>
      </c>
      <c r="AB120" s="446">
        <f>'11M - LPS'!AB120</f>
        <v>2.2208460096153619E-2</v>
      </c>
      <c r="AC120" s="446">
        <f>'11M - LPS'!AC120</f>
        <v>2.2537126025125254E-2</v>
      </c>
      <c r="AD120" s="446">
        <f>'11M - LPS'!AD120</f>
        <v>2.3433158350103633E-2</v>
      </c>
      <c r="AE120" s="446">
        <f>'11M - LPS'!AE120</f>
        <v>2.4182497583924868E-2</v>
      </c>
      <c r="AF120" s="446">
        <f>'11M - LPS'!AF120</f>
        <v>2.9068192865801402E-2</v>
      </c>
      <c r="AG120" s="446">
        <f>'11M - LPS'!AG120</f>
        <v>2.9046768289494204E-2</v>
      </c>
      <c r="AH120" s="446">
        <f>'11M - LPS'!AH120</f>
        <v>2.8926223071207881E-2</v>
      </c>
      <c r="AI120" s="446">
        <f>'11M - LPS'!AI120</f>
        <v>2.8853811928619136E-2</v>
      </c>
      <c r="AJ120" s="446">
        <f>'11M - LPS'!AJ120</f>
        <v>2.423934325833732E-2</v>
      </c>
      <c r="AK120" s="446">
        <f>'11M - LPS'!AK120</f>
        <v>2.3230451301046742E-2</v>
      </c>
      <c r="AL120" s="446">
        <f>'11M - LPS'!AL120</f>
        <v>2.2569877249855298E-2</v>
      </c>
      <c r="AM120" s="446">
        <f>'11M - LPS'!AM120</f>
        <v>2.2477983548236508E-2</v>
      </c>
      <c r="AN120" s="446">
        <f>'11M - LPS'!AN120</f>
        <v>2.2208460096153619E-2</v>
      </c>
      <c r="AO120" s="446">
        <f>'11M - LPS'!AO120</f>
        <v>2.2537126025125254E-2</v>
      </c>
      <c r="AP120" s="446">
        <f>'11M - LPS'!AP120</f>
        <v>2.3433158350103633E-2</v>
      </c>
      <c r="AQ120" s="446">
        <f>'11M - LPS'!AQ120</f>
        <v>2.4182497583924868E-2</v>
      </c>
      <c r="AR120" s="446">
        <f>'11M - LPS'!AR120</f>
        <v>2.9068192865801402E-2</v>
      </c>
      <c r="AS120" s="446">
        <f>'11M - LPS'!AS120</f>
        <v>2.9046768289494204E-2</v>
      </c>
      <c r="AT120" s="446">
        <f>'11M - LPS'!AT120</f>
        <v>2.8926223071207881E-2</v>
      </c>
      <c r="AU120" s="446">
        <f>'11M - LPS'!AU120</f>
        <v>2.8853811928619136E-2</v>
      </c>
      <c r="AV120" s="446">
        <f>'11M - LPS'!AV120</f>
        <v>2.423934325833732E-2</v>
      </c>
      <c r="AW120" s="446">
        <f>'11M - LPS'!AW120</f>
        <v>2.3230451301046742E-2</v>
      </c>
      <c r="AX120" s="446">
        <f>'11M - LPS'!AX120</f>
        <v>2.2569877249855298E-2</v>
      </c>
      <c r="AY120" s="446">
        <f>'11M - LPS'!AY120</f>
        <v>2.2477983548236508E-2</v>
      </c>
      <c r="AZ120" s="446">
        <f>'11M - LPS'!AZ120</f>
        <v>2.2208460096153619E-2</v>
      </c>
      <c r="BA120" s="446">
        <f>'11M - LPS'!BA120</f>
        <v>2.2537126025125254E-2</v>
      </c>
      <c r="BB120" s="446">
        <f>'11M - LPS'!BB120</f>
        <v>2.3433158350103633E-2</v>
      </c>
      <c r="BC120" s="446">
        <f>'11M - LPS'!BC120</f>
        <v>2.4182497583924868E-2</v>
      </c>
      <c r="BD120" s="446">
        <f>'11M - LPS'!BD120</f>
        <v>2.9068192865801402E-2</v>
      </c>
      <c r="BE120" s="446">
        <f>'11M - LPS'!BE120</f>
        <v>2.9046768289494204E-2</v>
      </c>
      <c r="BF120" s="446">
        <f>'11M - LPS'!BF120</f>
        <v>2.8926223071207881E-2</v>
      </c>
      <c r="BG120" s="446">
        <f>'11M - LPS'!BG120</f>
        <v>2.8853811928619136E-2</v>
      </c>
      <c r="BH120" s="446">
        <f>'11M - LPS'!BH120</f>
        <v>2.423934325833732E-2</v>
      </c>
      <c r="BI120" s="446">
        <f>'11M - LPS'!BI120</f>
        <v>2.3230451301046742E-2</v>
      </c>
      <c r="BJ120" s="446">
        <f>'11M - LPS'!BJ120</f>
        <v>2.2569877249855298E-2</v>
      </c>
      <c r="BK120" s="446">
        <f>'11M - LPS'!BK120</f>
        <v>2.2477983548236508E-2</v>
      </c>
      <c r="BL120" s="446">
        <f>'11M - LPS'!BL120</f>
        <v>2.2208460096153619E-2</v>
      </c>
      <c r="BM120" s="446">
        <f>'11M - LPS'!BM120</f>
        <v>2.2537126025125254E-2</v>
      </c>
      <c r="BN120" s="446">
        <f>'11M - LPS'!BN120</f>
        <v>2.3433158350103633E-2</v>
      </c>
      <c r="BO120" s="446">
        <f>'11M - LPS'!BO120</f>
        <v>2.4182497583924868E-2</v>
      </c>
      <c r="BP120" s="446">
        <f>'11M - LPS'!BP120</f>
        <v>2.9068192865801402E-2</v>
      </c>
      <c r="BQ120" s="446">
        <f>'11M - LPS'!BQ120</f>
        <v>2.9046768289494204E-2</v>
      </c>
      <c r="BR120" s="446">
        <f>'11M - LPS'!BR120</f>
        <v>2.8926223071207881E-2</v>
      </c>
      <c r="BS120" s="446">
        <f>'11M - LPS'!BS120</f>
        <v>2.8853811928619136E-2</v>
      </c>
      <c r="BT120" s="446">
        <f>'11M - LPS'!BT120</f>
        <v>2.423934325833732E-2</v>
      </c>
      <c r="BU120" s="446">
        <f>'11M - LPS'!BU120</f>
        <v>2.3230451301046742E-2</v>
      </c>
      <c r="BV120" s="446">
        <f>'11M - LPS'!BV120</f>
        <v>2.2569877249855298E-2</v>
      </c>
      <c r="BW120" s="446">
        <f>'11M - LPS'!BW120</f>
        <v>2.2477983548236508E-2</v>
      </c>
      <c r="BX120" s="446">
        <f>'11M - LPS'!BX120</f>
        <v>2.2208460096153619E-2</v>
      </c>
      <c r="BY120" s="446">
        <f>'11M - LPS'!BY120</f>
        <v>2.2537126025125254E-2</v>
      </c>
      <c r="BZ120" s="446">
        <f>'11M - LPS'!BZ120</f>
        <v>2.3433158350103633E-2</v>
      </c>
      <c r="CA120" s="446">
        <f>'11M - LPS'!CA120</f>
        <v>2.4182497583924868E-2</v>
      </c>
      <c r="CB120" s="446">
        <f>'11M - LPS'!CB120</f>
        <v>2.9068192865801402E-2</v>
      </c>
      <c r="CC120" s="446">
        <f>'11M - LPS'!CC120</f>
        <v>2.9046768289494204E-2</v>
      </c>
      <c r="CD120" s="446">
        <f>'11M - LPS'!CD120</f>
        <v>2.8926223071207881E-2</v>
      </c>
      <c r="CE120" s="446">
        <f>'11M - LPS'!CE120</f>
        <v>2.8853811928619136E-2</v>
      </c>
      <c r="CF120" s="446">
        <f>'11M - LPS'!CF120</f>
        <v>2.423934325833732E-2</v>
      </c>
      <c r="CG120" s="446">
        <f>'11M - LPS'!CG120</f>
        <v>2.3230451301046742E-2</v>
      </c>
      <c r="CH120" s="446">
        <f>'11M - LPS'!CH120</f>
        <v>2.2569877249855298E-2</v>
      </c>
    </row>
    <row r="121" spans="1:86" hidden="1" x14ac:dyDescent="0.3">
      <c r="A121" s="579"/>
      <c r="B121" s="94" t="s">
        <v>7</v>
      </c>
      <c r="C121" s="422">
        <f>'11M - LPS'!C121</f>
        <v>2.2756510058789724E-2</v>
      </c>
      <c r="D121" s="422">
        <f>'11M - LPS'!D121</f>
        <v>2.2739855778448167E-2</v>
      </c>
      <c r="E121" s="422">
        <f>'11M - LPS'!E121</f>
        <v>2.3245601221352157E-2</v>
      </c>
      <c r="F121" s="422">
        <f>'11M - LPS'!F121</f>
        <v>2.3127027336541043E-2</v>
      </c>
      <c r="G121" s="422">
        <f>'11M - LPS'!G121</f>
        <v>2.3421168850018034E-2</v>
      </c>
      <c r="H121" s="422">
        <f>'11M - LPS'!H121</f>
        <v>2.8274064522205176E-2</v>
      </c>
      <c r="I121" s="446">
        <f>'11M - LPS'!I121</f>
        <v>2.8309839289235212E-2</v>
      </c>
      <c r="J121" s="446">
        <f>'11M - LPS'!J121</f>
        <v>2.8376993609927615E-2</v>
      </c>
      <c r="K121" s="446">
        <f>'11M - LPS'!K121</f>
        <v>2.8354270870694132E-2</v>
      </c>
      <c r="L121" s="446">
        <f>'11M - LPS'!L121</f>
        <v>2.3826293524526761E-2</v>
      </c>
      <c r="M121" s="446">
        <f>'11M - LPS'!M121</f>
        <v>2.276075561584168E-2</v>
      </c>
      <c r="N121" s="446">
        <f>'11M - LPS'!N121</f>
        <v>2.2285451390559173E-2</v>
      </c>
      <c r="O121" s="446">
        <f>'11M - LPS'!O121</f>
        <v>2.2109192578663586E-2</v>
      </c>
      <c r="P121" s="446">
        <f>'11M - LPS'!P121</f>
        <v>2.1878141721193581E-2</v>
      </c>
      <c r="Q121" s="446">
        <f>'11M - LPS'!Q121</f>
        <v>2.2458748993281256E-2</v>
      </c>
      <c r="R121" s="446">
        <f>'11M - LPS'!R121</f>
        <v>2.3324375797169238E-2</v>
      </c>
      <c r="S121" s="446">
        <f>'11M - LPS'!S121</f>
        <v>2.3763945148409186E-2</v>
      </c>
      <c r="T121" s="446">
        <f>'11M - LPS'!T121</f>
        <v>2.870356213721911E-2</v>
      </c>
      <c r="U121" s="446">
        <f>'11M - LPS'!U121</f>
        <v>2.8309839289235212E-2</v>
      </c>
      <c r="V121" s="446">
        <f>'11M - LPS'!V121</f>
        <v>2.8376993609927615E-2</v>
      </c>
      <c r="W121" s="446">
        <f>'11M - LPS'!W121</f>
        <v>2.8354270870694132E-2</v>
      </c>
      <c r="X121" s="446">
        <f>'11M - LPS'!X121</f>
        <v>2.3826293524526761E-2</v>
      </c>
      <c r="Y121" s="446">
        <f>'11M - LPS'!Y121</f>
        <v>2.276075561584168E-2</v>
      </c>
      <c r="Z121" s="446">
        <f>'11M - LPS'!Z121</f>
        <v>2.2285451390559173E-2</v>
      </c>
      <c r="AA121" s="446">
        <f>'11M - LPS'!AA121</f>
        <v>2.2109192578663586E-2</v>
      </c>
      <c r="AB121" s="446">
        <f>'11M - LPS'!AB121</f>
        <v>2.1878141721193581E-2</v>
      </c>
      <c r="AC121" s="446">
        <f>'11M - LPS'!AC121</f>
        <v>2.2458748993281256E-2</v>
      </c>
      <c r="AD121" s="446">
        <f>'11M - LPS'!AD121</f>
        <v>2.3324375797169238E-2</v>
      </c>
      <c r="AE121" s="446">
        <f>'11M - LPS'!AE121</f>
        <v>2.3763945148409186E-2</v>
      </c>
      <c r="AF121" s="446">
        <f>'11M - LPS'!AF121</f>
        <v>2.870356213721911E-2</v>
      </c>
      <c r="AG121" s="446">
        <f>'11M - LPS'!AG121</f>
        <v>2.8309839289235212E-2</v>
      </c>
      <c r="AH121" s="446">
        <f>'11M - LPS'!AH121</f>
        <v>2.8376993609927615E-2</v>
      </c>
      <c r="AI121" s="446">
        <f>'11M - LPS'!AI121</f>
        <v>2.8354270870694132E-2</v>
      </c>
      <c r="AJ121" s="446">
        <f>'11M - LPS'!AJ121</f>
        <v>2.3826293524526761E-2</v>
      </c>
      <c r="AK121" s="446">
        <f>'11M - LPS'!AK121</f>
        <v>2.276075561584168E-2</v>
      </c>
      <c r="AL121" s="446">
        <f>'11M - LPS'!AL121</f>
        <v>2.2285451390559173E-2</v>
      </c>
      <c r="AM121" s="446">
        <f>'11M - LPS'!AM121</f>
        <v>2.2109192578663586E-2</v>
      </c>
      <c r="AN121" s="446">
        <f>'11M - LPS'!AN121</f>
        <v>2.1878141721193581E-2</v>
      </c>
      <c r="AO121" s="446">
        <f>'11M - LPS'!AO121</f>
        <v>2.2458748993281256E-2</v>
      </c>
      <c r="AP121" s="446">
        <f>'11M - LPS'!AP121</f>
        <v>2.3324375797169238E-2</v>
      </c>
      <c r="AQ121" s="446">
        <f>'11M - LPS'!AQ121</f>
        <v>2.3763945148409186E-2</v>
      </c>
      <c r="AR121" s="446">
        <f>'11M - LPS'!AR121</f>
        <v>2.870356213721911E-2</v>
      </c>
      <c r="AS121" s="446">
        <f>'11M - LPS'!AS121</f>
        <v>2.8309839289235212E-2</v>
      </c>
      <c r="AT121" s="446">
        <f>'11M - LPS'!AT121</f>
        <v>2.8376993609927615E-2</v>
      </c>
      <c r="AU121" s="446">
        <f>'11M - LPS'!AU121</f>
        <v>2.8354270870694132E-2</v>
      </c>
      <c r="AV121" s="446">
        <f>'11M - LPS'!AV121</f>
        <v>2.3826293524526761E-2</v>
      </c>
      <c r="AW121" s="446">
        <f>'11M - LPS'!AW121</f>
        <v>2.276075561584168E-2</v>
      </c>
      <c r="AX121" s="446">
        <f>'11M - LPS'!AX121</f>
        <v>2.2285451390559173E-2</v>
      </c>
      <c r="AY121" s="446">
        <f>'11M - LPS'!AY121</f>
        <v>2.2109192578663586E-2</v>
      </c>
      <c r="AZ121" s="446">
        <f>'11M - LPS'!AZ121</f>
        <v>2.1878141721193581E-2</v>
      </c>
      <c r="BA121" s="446">
        <f>'11M - LPS'!BA121</f>
        <v>2.2458748993281256E-2</v>
      </c>
      <c r="BB121" s="446">
        <f>'11M - LPS'!BB121</f>
        <v>2.3324375797169238E-2</v>
      </c>
      <c r="BC121" s="446">
        <f>'11M - LPS'!BC121</f>
        <v>2.3763945148409186E-2</v>
      </c>
      <c r="BD121" s="446">
        <f>'11M - LPS'!BD121</f>
        <v>2.870356213721911E-2</v>
      </c>
      <c r="BE121" s="446">
        <f>'11M - LPS'!BE121</f>
        <v>2.8309839289235212E-2</v>
      </c>
      <c r="BF121" s="446">
        <f>'11M - LPS'!BF121</f>
        <v>2.8376993609927615E-2</v>
      </c>
      <c r="BG121" s="446">
        <f>'11M - LPS'!BG121</f>
        <v>2.8354270870694132E-2</v>
      </c>
      <c r="BH121" s="446">
        <f>'11M - LPS'!BH121</f>
        <v>2.3826293524526761E-2</v>
      </c>
      <c r="BI121" s="446">
        <f>'11M - LPS'!BI121</f>
        <v>2.276075561584168E-2</v>
      </c>
      <c r="BJ121" s="446">
        <f>'11M - LPS'!BJ121</f>
        <v>2.2285451390559173E-2</v>
      </c>
      <c r="BK121" s="446">
        <f>'11M - LPS'!BK121</f>
        <v>2.2109192578663586E-2</v>
      </c>
      <c r="BL121" s="446">
        <f>'11M - LPS'!BL121</f>
        <v>2.1878141721193581E-2</v>
      </c>
      <c r="BM121" s="446">
        <f>'11M - LPS'!BM121</f>
        <v>2.2458748993281256E-2</v>
      </c>
      <c r="BN121" s="446">
        <f>'11M - LPS'!BN121</f>
        <v>2.3324375797169238E-2</v>
      </c>
      <c r="BO121" s="446">
        <f>'11M - LPS'!BO121</f>
        <v>2.3763945148409186E-2</v>
      </c>
      <c r="BP121" s="446">
        <f>'11M - LPS'!BP121</f>
        <v>2.870356213721911E-2</v>
      </c>
      <c r="BQ121" s="446">
        <f>'11M - LPS'!BQ121</f>
        <v>2.8309839289235212E-2</v>
      </c>
      <c r="BR121" s="446">
        <f>'11M - LPS'!BR121</f>
        <v>2.8376993609927615E-2</v>
      </c>
      <c r="BS121" s="446">
        <f>'11M - LPS'!BS121</f>
        <v>2.8354270870694132E-2</v>
      </c>
      <c r="BT121" s="446">
        <f>'11M - LPS'!BT121</f>
        <v>2.3826293524526761E-2</v>
      </c>
      <c r="BU121" s="446">
        <f>'11M - LPS'!BU121</f>
        <v>2.276075561584168E-2</v>
      </c>
      <c r="BV121" s="446">
        <f>'11M - LPS'!BV121</f>
        <v>2.2285451390559173E-2</v>
      </c>
      <c r="BW121" s="446">
        <f>'11M - LPS'!BW121</f>
        <v>2.2109192578663586E-2</v>
      </c>
      <c r="BX121" s="446">
        <f>'11M - LPS'!BX121</f>
        <v>2.1878141721193581E-2</v>
      </c>
      <c r="BY121" s="446">
        <f>'11M - LPS'!BY121</f>
        <v>2.2458748993281256E-2</v>
      </c>
      <c r="BZ121" s="446">
        <f>'11M - LPS'!BZ121</f>
        <v>2.3324375797169238E-2</v>
      </c>
      <c r="CA121" s="446">
        <f>'11M - LPS'!CA121</f>
        <v>2.3763945148409186E-2</v>
      </c>
      <c r="CB121" s="446">
        <f>'11M - LPS'!CB121</f>
        <v>2.870356213721911E-2</v>
      </c>
      <c r="CC121" s="446">
        <f>'11M - LPS'!CC121</f>
        <v>2.8309839289235212E-2</v>
      </c>
      <c r="CD121" s="446">
        <f>'11M - LPS'!CD121</f>
        <v>2.8376993609927615E-2</v>
      </c>
      <c r="CE121" s="446">
        <f>'11M - LPS'!CE121</f>
        <v>2.8354270870694132E-2</v>
      </c>
      <c r="CF121" s="446">
        <f>'11M - LPS'!CF121</f>
        <v>2.3826293524526761E-2</v>
      </c>
      <c r="CG121" s="446">
        <f>'11M - LPS'!CG121</f>
        <v>2.276075561584168E-2</v>
      </c>
      <c r="CH121" s="446">
        <f>'11M - LPS'!CH121</f>
        <v>2.2285451390559173E-2</v>
      </c>
    </row>
    <row r="122" spans="1:86" ht="15" hidden="1" thickBot="1" x14ac:dyDescent="0.35">
      <c r="A122" s="580"/>
      <c r="B122" s="96" t="s">
        <v>8</v>
      </c>
      <c r="C122" s="422">
        <f>'11M - LPS'!C122</f>
        <v>2.2745359810713212E-2</v>
      </c>
      <c r="D122" s="422">
        <f>'11M - LPS'!D122</f>
        <v>2.2733204229844931E-2</v>
      </c>
      <c r="E122" s="422">
        <f>'11M - LPS'!E122</f>
        <v>2.3688133572165281E-2</v>
      </c>
      <c r="F122" s="422">
        <f>'11M - LPS'!F122</f>
        <v>2.3756476729642553E-2</v>
      </c>
      <c r="G122" s="422">
        <f>'11M - LPS'!G122</f>
        <v>2.4036187263574003E-2</v>
      </c>
      <c r="H122" s="422">
        <f>'11M - LPS'!H122</f>
        <v>2.9447556712061913E-2</v>
      </c>
      <c r="I122" s="446">
        <f>'11M - LPS'!I122</f>
        <v>2.8721794360525577E-2</v>
      </c>
      <c r="J122" s="446">
        <f>'11M - LPS'!J122</f>
        <v>2.923638292655938E-2</v>
      </c>
      <c r="K122" s="446">
        <f>'11M - LPS'!K122</f>
        <v>2.9354148766877561E-2</v>
      </c>
      <c r="L122" s="446">
        <f>'11M - LPS'!L122</f>
        <v>2.4782445602694218E-2</v>
      </c>
      <c r="M122" s="446">
        <f>'11M - LPS'!M122</f>
        <v>2.3010329043897968E-2</v>
      </c>
      <c r="N122" s="446">
        <f>'11M - LPS'!N122</f>
        <v>2.2847717498970476E-2</v>
      </c>
      <c r="O122" s="446">
        <f>'11M - LPS'!O122</f>
        <v>2.2098193731108311E-2</v>
      </c>
      <c r="P122" s="446">
        <f>'11M - LPS'!P122</f>
        <v>2.1872109080085231E-2</v>
      </c>
      <c r="Q122" s="446">
        <f>'11M - LPS'!Q122</f>
        <v>2.2907538242953603E-2</v>
      </c>
      <c r="R122" s="446">
        <f>'11M - LPS'!R122</f>
        <v>2.4110148891352295E-2</v>
      </c>
      <c r="S122" s="446">
        <f>'11M - LPS'!S122</f>
        <v>2.4576562726269117E-2</v>
      </c>
      <c r="T122" s="446">
        <f>'11M - LPS'!T122</f>
        <v>2.9974761791179142E-2</v>
      </c>
      <c r="U122" s="446">
        <f>'11M - LPS'!U122</f>
        <v>2.8721794360525577E-2</v>
      </c>
      <c r="V122" s="446">
        <f>'11M - LPS'!V122</f>
        <v>2.923638292655938E-2</v>
      </c>
      <c r="W122" s="446">
        <f>'11M - LPS'!W122</f>
        <v>2.9354148766877561E-2</v>
      </c>
      <c r="X122" s="446">
        <f>'11M - LPS'!X122</f>
        <v>2.4782445602694218E-2</v>
      </c>
      <c r="Y122" s="446">
        <f>'11M - LPS'!Y122</f>
        <v>2.3010329043897968E-2</v>
      </c>
      <c r="Z122" s="446">
        <f>'11M - LPS'!Z122</f>
        <v>2.2847717498970476E-2</v>
      </c>
      <c r="AA122" s="446">
        <f>'11M - LPS'!AA122</f>
        <v>2.2098193731108311E-2</v>
      </c>
      <c r="AB122" s="446">
        <f>'11M - LPS'!AB122</f>
        <v>2.1872109080085231E-2</v>
      </c>
      <c r="AC122" s="446">
        <f>'11M - LPS'!AC122</f>
        <v>2.2907538242953603E-2</v>
      </c>
      <c r="AD122" s="446">
        <f>'11M - LPS'!AD122</f>
        <v>2.4110148891352295E-2</v>
      </c>
      <c r="AE122" s="446">
        <f>'11M - LPS'!AE122</f>
        <v>2.4576562726269117E-2</v>
      </c>
      <c r="AF122" s="446">
        <f>'11M - LPS'!AF122</f>
        <v>2.9974761791179142E-2</v>
      </c>
      <c r="AG122" s="446">
        <f>'11M - LPS'!AG122</f>
        <v>2.8721794360525577E-2</v>
      </c>
      <c r="AH122" s="446">
        <f>'11M - LPS'!AH122</f>
        <v>2.923638292655938E-2</v>
      </c>
      <c r="AI122" s="446">
        <f>'11M - LPS'!AI122</f>
        <v>2.9354148766877561E-2</v>
      </c>
      <c r="AJ122" s="446">
        <f>'11M - LPS'!AJ122</f>
        <v>2.4782445602694218E-2</v>
      </c>
      <c r="AK122" s="446">
        <f>'11M - LPS'!AK122</f>
        <v>2.3010329043897968E-2</v>
      </c>
      <c r="AL122" s="446">
        <f>'11M - LPS'!AL122</f>
        <v>2.2847717498970476E-2</v>
      </c>
      <c r="AM122" s="446">
        <f>'11M - LPS'!AM122</f>
        <v>2.2098193731108311E-2</v>
      </c>
      <c r="AN122" s="446">
        <f>'11M - LPS'!AN122</f>
        <v>2.1872109080085231E-2</v>
      </c>
      <c r="AO122" s="446">
        <f>'11M - LPS'!AO122</f>
        <v>2.2907538242953603E-2</v>
      </c>
      <c r="AP122" s="446">
        <f>'11M - LPS'!AP122</f>
        <v>2.4110148891352295E-2</v>
      </c>
      <c r="AQ122" s="446">
        <f>'11M - LPS'!AQ122</f>
        <v>2.4576562726269117E-2</v>
      </c>
      <c r="AR122" s="446">
        <f>'11M - LPS'!AR122</f>
        <v>2.9974761791179142E-2</v>
      </c>
      <c r="AS122" s="446">
        <f>'11M - LPS'!AS122</f>
        <v>2.8721794360525577E-2</v>
      </c>
      <c r="AT122" s="446">
        <f>'11M - LPS'!AT122</f>
        <v>2.923638292655938E-2</v>
      </c>
      <c r="AU122" s="446">
        <f>'11M - LPS'!AU122</f>
        <v>2.9354148766877561E-2</v>
      </c>
      <c r="AV122" s="446">
        <f>'11M - LPS'!AV122</f>
        <v>2.4782445602694218E-2</v>
      </c>
      <c r="AW122" s="446">
        <f>'11M - LPS'!AW122</f>
        <v>2.3010329043897968E-2</v>
      </c>
      <c r="AX122" s="446">
        <f>'11M - LPS'!AX122</f>
        <v>2.2847717498970476E-2</v>
      </c>
      <c r="AY122" s="446">
        <f>'11M - LPS'!AY122</f>
        <v>2.2098193731108311E-2</v>
      </c>
      <c r="AZ122" s="446">
        <f>'11M - LPS'!AZ122</f>
        <v>2.1872109080085231E-2</v>
      </c>
      <c r="BA122" s="446">
        <f>'11M - LPS'!BA122</f>
        <v>2.2907538242953603E-2</v>
      </c>
      <c r="BB122" s="446">
        <f>'11M - LPS'!BB122</f>
        <v>2.4110148891352295E-2</v>
      </c>
      <c r="BC122" s="446">
        <f>'11M - LPS'!BC122</f>
        <v>2.4576562726269117E-2</v>
      </c>
      <c r="BD122" s="446">
        <f>'11M - LPS'!BD122</f>
        <v>2.9974761791179142E-2</v>
      </c>
      <c r="BE122" s="446">
        <f>'11M - LPS'!BE122</f>
        <v>2.8721794360525577E-2</v>
      </c>
      <c r="BF122" s="446">
        <f>'11M - LPS'!BF122</f>
        <v>2.923638292655938E-2</v>
      </c>
      <c r="BG122" s="446">
        <f>'11M - LPS'!BG122</f>
        <v>2.9354148766877561E-2</v>
      </c>
      <c r="BH122" s="446">
        <f>'11M - LPS'!BH122</f>
        <v>2.4782445602694218E-2</v>
      </c>
      <c r="BI122" s="446">
        <f>'11M - LPS'!BI122</f>
        <v>2.3010329043897968E-2</v>
      </c>
      <c r="BJ122" s="446">
        <f>'11M - LPS'!BJ122</f>
        <v>2.2847717498970476E-2</v>
      </c>
      <c r="BK122" s="446">
        <f>'11M - LPS'!BK122</f>
        <v>2.2098193731108311E-2</v>
      </c>
      <c r="BL122" s="446">
        <f>'11M - LPS'!BL122</f>
        <v>2.1872109080085231E-2</v>
      </c>
      <c r="BM122" s="446">
        <f>'11M - LPS'!BM122</f>
        <v>2.2907538242953603E-2</v>
      </c>
      <c r="BN122" s="446">
        <f>'11M - LPS'!BN122</f>
        <v>2.4110148891352295E-2</v>
      </c>
      <c r="BO122" s="446">
        <f>'11M - LPS'!BO122</f>
        <v>2.4576562726269117E-2</v>
      </c>
      <c r="BP122" s="446">
        <f>'11M - LPS'!BP122</f>
        <v>2.9974761791179142E-2</v>
      </c>
      <c r="BQ122" s="446">
        <f>'11M - LPS'!BQ122</f>
        <v>2.8721794360525577E-2</v>
      </c>
      <c r="BR122" s="446">
        <f>'11M - LPS'!BR122</f>
        <v>2.923638292655938E-2</v>
      </c>
      <c r="BS122" s="446">
        <f>'11M - LPS'!BS122</f>
        <v>2.9354148766877561E-2</v>
      </c>
      <c r="BT122" s="446">
        <f>'11M - LPS'!BT122</f>
        <v>2.4782445602694218E-2</v>
      </c>
      <c r="BU122" s="446">
        <f>'11M - LPS'!BU122</f>
        <v>2.3010329043897968E-2</v>
      </c>
      <c r="BV122" s="446">
        <f>'11M - LPS'!BV122</f>
        <v>2.2847717498970476E-2</v>
      </c>
      <c r="BW122" s="446">
        <f>'11M - LPS'!BW122</f>
        <v>2.2098193731108311E-2</v>
      </c>
      <c r="BX122" s="446">
        <f>'11M - LPS'!BX122</f>
        <v>2.1872109080085231E-2</v>
      </c>
      <c r="BY122" s="446">
        <f>'11M - LPS'!BY122</f>
        <v>2.2907538242953603E-2</v>
      </c>
      <c r="BZ122" s="446">
        <f>'11M - LPS'!BZ122</f>
        <v>2.4110148891352295E-2</v>
      </c>
      <c r="CA122" s="446">
        <f>'11M - LPS'!CA122</f>
        <v>2.4576562726269117E-2</v>
      </c>
      <c r="CB122" s="446">
        <f>'11M - LPS'!CB122</f>
        <v>2.9974761791179142E-2</v>
      </c>
      <c r="CC122" s="446">
        <f>'11M - LPS'!CC122</f>
        <v>2.8721794360525577E-2</v>
      </c>
      <c r="CD122" s="446">
        <f>'11M - LPS'!CD122</f>
        <v>2.923638292655938E-2</v>
      </c>
      <c r="CE122" s="446">
        <f>'11M - LPS'!CE122</f>
        <v>2.9354148766877561E-2</v>
      </c>
      <c r="CF122" s="446">
        <f>'11M - LPS'!CF122</f>
        <v>2.4782445602694218E-2</v>
      </c>
      <c r="CG122" s="446">
        <f>'11M - LPS'!CG122</f>
        <v>2.3010329043897968E-2</v>
      </c>
      <c r="CH122" s="446">
        <f>'11M - LPS'!CH122</f>
        <v>2.2847717498970476E-2</v>
      </c>
    </row>
    <row r="123" spans="1:86" hidden="1" x14ac:dyDescent="0.3">
      <c r="A123" s="115"/>
      <c r="B123" s="115"/>
      <c r="C123" s="116"/>
      <c r="D123" s="116"/>
      <c r="E123" s="116"/>
      <c r="F123" s="116"/>
      <c r="G123" s="116"/>
      <c r="H123" s="116"/>
      <c r="I123" s="116"/>
      <c r="J123" s="116"/>
      <c r="K123" s="116"/>
      <c r="L123" s="116"/>
      <c r="M123" s="116"/>
      <c r="N123" s="116"/>
    </row>
    <row r="124" spans="1:86" ht="15" hidden="1" thickBot="1" x14ac:dyDescent="0.35"/>
    <row r="125" spans="1:86" ht="15" hidden="1" thickBot="1" x14ac:dyDescent="0.35">
      <c r="C125" s="616" t="s">
        <v>125</v>
      </c>
      <c r="D125" s="613"/>
      <c r="E125" s="613"/>
      <c r="F125" s="613"/>
      <c r="G125" s="613"/>
      <c r="H125" s="613"/>
      <c r="I125" s="613"/>
      <c r="J125" s="613"/>
      <c r="K125" s="613"/>
      <c r="L125" s="613"/>
      <c r="M125" s="613"/>
      <c r="N125" s="614"/>
      <c r="O125" s="574" t="s">
        <v>125</v>
      </c>
      <c r="P125" s="575"/>
      <c r="Q125" s="575"/>
      <c r="R125" s="575"/>
      <c r="S125" s="575"/>
      <c r="T125" s="575"/>
      <c r="U125" s="575"/>
      <c r="V125" s="575"/>
      <c r="W125" s="575"/>
      <c r="X125" s="575"/>
      <c r="Y125" s="575"/>
      <c r="Z125" s="576"/>
      <c r="AA125" s="574" t="s">
        <v>125</v>
      </c>
      <c r="AB125" s="575"/>
      <c r="AC125" s="575"/>
      <c r="AD125" s="575"/>
      <c r="AE125" s="575"/>
      <c r="AF125" s="575"/>
      <c r="AG125" s="575"/>
      <c r="AH125" s="575"/>
      <c r="AI125" s="575"/>
      <c r="AJ125" s="575"/>
      <c r="AK125" s="575"/>
      <c r="AL125" s="576"/>
      <c r="AM125" s="574" t="s">
        <v>125</v>
      </c>
      <c r="AN125" s="575"/>
      <c r="AO125" s="575"/>
      <c r="AP125" s="575"/>
      <c r="AQ125" s="575"/>
      <c r="AR125" s="575"/>
      <c r="AS125" s="575"/>
      <c r="AT125" s="575"/>
      <c r="AU125" s="575"/>
      <c r="AV125" s="575"/>
      <c r="AW125" s="575"/>
      <c r="AX125" s="576"/>
      <c r="AY125" s="574" t="s">
        <v>125</v>
      </c>
      <c r="AZ125" s="575"/>
      <c r="BA125" s="575"/>
      <c r="BB125" s="575"/>
      <c r="BC125" s="575"/>
      <c r="BD125" s="575"/>
      <c r="BE125" s="575"/>
      <c r="BF125" s="575"/>
      <c r="BG125" s="575"/>
      <c r="BH125" s="575"/>
      <c r="BI125" s="575"/>
      <c r="BJ125" s="576"/>
      <c r="BK125" s="574" t="s">
        <v>125</v>
      </c>
      <c r="BL125" s="575"/>
      <c r="BM125" s="575"/>
      <c r="BN125" s="575"/>
      <c r="BO125" s="575"/>
      <c r="BP125" s="575"/>
      <c r="BQ125" s="575"/>
      <c r="BR125" s="575"/>
      <c r="BS125" s="575"/>
      <c r="BT125" s="575"/>
      <c r="BU125" s="575"/>
      <c r="BV125" s="576"/>
      <c r="BW125" s="574" t="s">
        <v>125</v>
      </c>
      <c r="BX125" s="575"/>
      <c r="BY125" s="575"/>
      <c r="BZ125" s="575"/>
      <c r="CA125" s="575"/>
      <c r="CB125" s="575"/>
      <c r="CC125" s="575"/>
      <c r="CD125" s="575"/>
      <c r="CE125" s="575"/>
      <c r="CF125" s="575"/>
      <c r="CG125" s="575"/>
      <c r="CH125" s="576"/>
    </row>
    <row r="126" spans="1:86" ht="15" hidden="1" thickBot="1" x14ac:dyDescent="0.35">
      <c r="A126" s="578" t="s">
        <v>126</v>
      </c>
      <c r="B126" s="310" t="s">
        <v>144</v>
      </c>
      <c r="C126" s="176">
        <f>C$4</f>
        <v>44927</v>
      </c>
      <c r="D126" s="176">
        <f t="shared" ref="D126:BO126" si="163">D$4</f>
        <v>44958</v>
      </c>
      <c r="E126" s="176">
        <f t="shared" si="163"/>
        <v>44986</v>
      </c>
      <c r="F126" s="176">
        <f t="shared" si="163"/>
        <v>45017</v>
      </c>
      <c r="G126" s="176">
        <f t="shared" si="163"/>
        <v>45047</v>
      </c>
      <c r="H126" s="176">
        <f t="shared" si="163"/>
        <v>45078</v>
      </c>
      <c r="I126" s="176">
        <f t="shared" si="163"/>
        <v>45108</v>
      </c>
      <c r="J126" s="176">
        <f t="shared" si="163"/>
        <v>45139</v>
      </c>
      <c r="K126" s="176">
        <f t="shared" si="163"/>
        <v>45170</v>
      </c>
      <c r="L126" s="176">
        <f t="shared" si="163"/>
        <v>45200</v>
      </c>
      <c r="M126" s="176">
        <f t="shared" si="163"/>
        <v>45231</v>
      </c>
      <c r="N126" s="176">
        <f t="shared" si="163"/>
        <v>45261</v>
      </c>
      <c r="O126" s="176">
        <f t="shared" si="163"/>
        <v>45292</v>
      </c>
      <c r="P126" s="176">
        <f t="shared" si="163"/>
        <v>45323</v>
      </c>
      <c r="Q126" s="176">
        <f t="shared" si="163"/>
        <v>45352</v>
      </c>
      <c r="R126" s="176">
        <f t="shared" si="163"/>
        <v>45383</v>
      </c>
      <c r="S126" s="176">
        <f t="shared" si="163"/>
        <v>45413</v>
      </c>
      <c r="T126" s="176">
        <f t="shared" si="163"/>
        <v>45444</v>
      </c>
      <c r="U126" s="176">
        <f t="shared" si="163"/>
        <v>45474</v>
      </c>
      <c r="V126" s="176">
        <f t="shared" si="163"/>
        <v>45505</v>
      </c>
      <c r="W126" s="176">
        <f t="shared" si="163"/>
        <v>45536</v>
      </c>
      <c r="X126" s="176">
        <f t="shared" si="163"/>
        <v>45566</v>
      </c>
      <c r="Y126" s="176">
        <f t="shared" si="163"/>
        <v>45597</v>
      </c>
      <c r="Z126" s="176">
        <f t="shared" si="163"/>
        <v>45627</v>
      </c>
      <c r="AA126" s="176">
        <f t="shared" si="163"/>
        <v>45658</v>
      </c>
      <c r="AB126" s="176">
        <f t="shared" si="163"/>
        <v>45689</v>
      </c>
      <c r="AC126" s="176">
        <f t="shared" si="163"/>
        <v>45717</v>
      </c>
      <c r="AD126" s="176">
        <f t="shared" si="163"/>
        <v>45748</v>
      </c>
      <c r="AE126" s="176">
        <f t="shared" si="163"/>
        <v>45778</v>
      </c>
      <c r="AF126" s="176">
        <f t="shared" si="163"/>
        <v>45809</v>
      </c>
      <c r="AG126" s="176">
        <f t="shared" si="163"/>
        <v>45839</v>
      </c>
      <c r="AH126" s="176">
        <f t="shared" si="163"/>
        <v>45870</v>
      </c>
      <c r="AI126" s="176">
        <f t="shared" si="163"/>
        <v>45901</v>
      </c>
      <c r="AJ126" s="176">
        <f t="shared" si="163"/>
        <v>45931</v>
      </c>
      <c r="AK126" s="176">
        <f t="shared" si="163"/>
        <v>45962</v>
      </c>
      <c r="AL126" s="176">
        <f t="shared" si="163"/>
        <v>45992</v>
      </c>
      <c r="AM126" s="176">
        <f t="shared" si="163"/>
        <v>46023</v>
      </c>
      <c r="AN126" s="176">
        <f t="shared" si="163"/>
        <v>46054</v>
      </c>
      <c r="AO126" s="176">
        <f t="shared" si="163"/>
        <v>46082</v>
      </c>
      <c r="AP126" s="176">
        <f t="shared" si="163"/>
        <v>46113</v>
      </c>
      <c r="AQ126" s="176">
        <f t="shared" si="163"/>
        <v>46143</v>
      </c>
      <c r="AR126" s="176">
        <f t="shared" si="163"/>
        <v>46174</v>
      </c>
      <c r="AS126" s="176">
        <f t="shared" si="163"/>
        <v>46204</v>
      </c>
      <c r="AT126" s="176">
        <f t="shared" si="163"/>
        <v>46235</v>
      </c>
      <c r="AU126" s="176">
        <f t="shared" si="163"/>
        <v>46266</v>
      </c>
      <c r="AV126" s="176">
        <f t="shared" si="163"/>
        <v>46296</v>
      </c>
      <c r="AW126" s="176">
        <f t="shared" si="163"/>
        <v>46327</v>
      </c>
      <c r="AX126" s="176">
        <f t="shared" si="163"/>
        <v>46357</v>
      </c>
      <c r="AY126" s="176">
        <f t="shared" si="163"/>
        <v>46388</v>
      </c>
      <c r="AZ126" s="176">
        <f t="shared" si="163"/>
        <v>46419</v>
      </c>
      <c r="BA126" s="176">
        <f t="shared" si="163"/>
        <v>46447</v>
      </c>
      <c r="BB126" s="176">
        <f t="shared" si="163"/>
        <v>46478</v>
      </c>
      <c r="BC126" s="176">
        <f t="shared" si="163"/>
        <v>46508</v>
      </c>
      <c r="BD126" s="176">
        <f t="shared" si="163"/>
        <v>46539</v>
      </c>
      <c r="BE126" s="176">
        <f t="shared" si="163"/>
        <v>46569</v>
      </c>
      <c r="BF126" s="176">
        <f t="shared" si="163"/>
        <v>46600</v>
      </c>
      <c r="BG126" s="176">
        <f t="shared" si="163"/>
        <v>46631</v>
      </c>
      <c r="BH126" s="176">
        <f t="shared" si="163"/>
        <v>46661</v>
      </c>
      <c r="BI126" s="176">
        <f t="shared" si="163"/>
        <v>46692</v>
      </c>
      <c r="BJ126" s="176">
        <f t="shared" si="163"/>
        <v>46722</v>
      </c>
      <c r="BK126" s="176">
        <f t="shared" si="163"/>
        <v>46753</v>
      </c>
      <c r="BL126" s="176">
        <f t="shared" si="163"/>
        <v>46784</v>
      </c>
      <c r="BM126" s="176">
        <f t="shared" si="163"/>
        <v>46813</v>
      </c>
      <c r="BN126" s="176">
        <f t="shared" si="163"/>
        <v>46844</v>
      </c>
      <c r="BO126" s="176">
        <f t="shared" si="163"/>
        <v>46874</v>
      </c>
      <c r="BP126" s="176">
        <f t="shared" ref="BP126:CH126" si="164">BP$4</f>
        <v>46905</v>
      </c>
      <c r="BQ126" s="176">
        <f t="shared" si="164"/>
        <v>46935</v>
      </c>
      <c r="BR126" s="176">
        <f t="shared" si="164"/>
        <v>46966</v>
      </c>
      <c r="BS126" s="176">
        <f t="shared" si="164"/>
        <v>46997</v>
      </c>
      <c r="BT126" s="176">
        <f t="shared" si="164"/>
        <v>47027</v>
      </c>
      <c r="BU126" s="176">
        <f t="shared" si="164"/>
        <v>47058</v>
      </c>
      <c r="BV126" s="176">
        <f t="shared" si="164"/>
        <v>47088</v>
      </c>
      <c r="BW126" s="176">
        <f t="shared" si="164"/>
        <v>47119</v>
      </c>
      <c r="BX126" s="176">
        <f t="shared" si="164"/>
        <v>47150</v>
      </c>
      <c r="BY126" s="176">
        <f t="shared" si="164"/>
        <v>47178</v>
      </c>
      <c r="BZ126" s="176">
        <f t="shared" si="164"/>
        <v>47209</v>
      </c>
      <c r="CA126" s="176">
        <f t="shared" si="164"/>
        <v>47239</v>
      </c>
      <c r="CB126" s="176">
        <f t="shared" si="164"/>
        <v>47270</v>
      </c>
      <c r="CC126" s="176">
        <f t="shared" si="164"/>
        <v>47300</v>
      </c>
      <c r="CD126" s="176">
        <f t="shared" si="164"/>
        <v>47331</v>
      </c>
      <c r="CE126" s="176">
        <f t="shared" si="164"/>
        <v>47362</v>
      </c>
      <c r="CF126" s="176">
        <f t="shared" si="164"/>
        <v>47392</v>
      </c>
      <c r="CG126" s="176">
        <f t="shared" si="164"/>
        <v>47423</v>
      </c>
      <c r="CH126" s="177">
        <f t="shared" si="164"/>
        <v>47453</v>
      </c>
    </row>
    <row r="127" spans="1:86" hidden="1" x14ac:dyDescent="0.3">
      <c r="A127" s="579"/>
      <c r="B127" s="288" t="s">
        <v>20</v>
      </c>
      <c r="C127" s="426">
        <f>'11M - LPS'!C127</f>
        <v>6.0073596766950631E-3</v>
      </c>
      <c r="D127" s="426">
        <f>'11M - LPS'!D127</f>
        <v>5.9112974915953411E-3</v>
      </c>
      <c r="E127" s="426">
        <f>'11M - LPS'!E127</f>
        <v>6.725503249182755E-3</v>
      </c>
      <c r="F127" s="426">
        <f>'11M - LPS'!F127</f>
        <v>6.3427155477634566E-3</v>
      </c>
      <c r="G127" s="426">
        <f>'11M - LPS'!G127</f>
        <v>8.249339219814052E-3</v>
      </c>
      <c r="H127" s="426">
        <f>'11M - LPS'!H127</f>
        <v>2.4892836088167204E-2</v>
      </c>
      <c r="I127" s="449">
        <f>'11M - LPS'!I127</f>
        <v>2.7948231710505797E-2</v>
      </c>
      <c r="J127" s="449">
        <f>'11M - LPS'!J127</f>
        <v>2.6917776928792127E-2</v>
      </c>
      <c r="K127" s="449">
        <f>'11M - LPS'!K127</f>
        <v>2.6315188071380863E-2</v>
      </c>
      <c r="L127" s="449">
        <f>'11M - LPS'!L127</f>
        <v>1.1381656741662681E-2</v>
      </c>
      <c r="M127" s="449">
        <f>'11M - LPS'!M127</f>
        <v>7.4875486989532539E-3</v>
      </c>
      <c r="N127" s="449">
        <f>'11M - LPS'!N127</f>
        <v>5.4381227501447017E-3</v>
      </c>
      <c r="O127" s="449">
        <f>'11M - LPS'!O127</f>
        <v>5.1790164517634936E-3</v>
      </c>
      <c r="P127" s="449">
        <f>'11M - LPS'!P127</f>
        <v>4.4535399038463826E-3</v>
      </c>
      <c r="Q127" s="449">
        <f>'11M - LPS'!Q127</f>
        <v>5.3448739748747443E-3</v>
      </c>
      <c r="R127" s="449">
        <f>'11M - LPS'!R127</f>
        <v>8.1888416498963629E-3</v>
      </c>
      <c r="S127" s="449">
        <f>'11M - LPS'!S127</f>
        <v>1.1133502416075134E-2</v>
      </c>
      <c r="T127" s="449">
        <f>'11M - LPS'!T127</f>
        <v>2.8135807134198595E-2</v>
      </c>
      <c r="U127" s="449">
        <f>'11M - LPS'!U127</f>
        <v>2.7948231710505797E-2</v>
      </c>
      <c r="V127" s="449">
        <f>'11M - LPS'!V127</f>
        <v>2.6917776928792127E-2</v>
      </c>
      <c r="W127" s="449">
        <f>'11M - LPS'!W127</f>
        <v>2.6315188071380863E-2</v>
      </c>
      <c r="X127" s="449">
        <f>'11M - LPS'!X127</f>
        <v>1.1381656741662681E-2</v>
      </c>
      <c r="Y127" s="449">
        <f>'11M - LPS'!Y127</f>
        <v>7.4875486989532539E-3</v>
      </c>
      <c r="Z127" s="449">
        <f>'11M - LPS'!Z127</f>
        <v>5.4381227501447017E-3</v>
      </c>
      <c r="AA127" s="449">
        <f>'11M - LPS'!AA127</f>
        <v>5.1790164517634936E-3</v>
      </c>
      <c r="AB127" s="449">
        <f>'11M - LPS'!AB127</f>
        <v>4.4535399038463826E-3</v>
      </c>
      <c r="AC127" s="449">
        <f>'11M - LPS'!AC127</f>
        <v>5.3448739748747443E-3</v>
      </c>
      <c r="AD127" s="449">
        <f>'11M - LPS'!AD127</f>
        <v>8.1888416498963629E-3</v>
      </c>
      <c r="AE127" s="449">
        <f>'11M - LPS'!AE127</f>
        <v>1.1133502416075134E-2</v>
      </c>
      <c r="AF127" s="449">
        <f>'11M - LPS'!AF127</f>
        <v>2.8135807134198595E-2</v>
      </c>
      <c r="AG127" s="449">
        <f>'11M - LPS'!AG127</f>
        <v>2.7948231710505797E-2</v>
      </c>
      <c r="AH127" s="449">
        <f>'11M - LPS'!AH127</f>
        <v>2.6917776928792127E-2</v>
      </c>
      <c r="AI127" s="449">
        <f>'11M - LPS'!AI127</f>
        <v>2.6315188071380863E-2</v>
      </c>
      <c r="AJ127" s="449">
        <f>'11M - LPS'!AJ127</f>
        <v>1.1381656741662681E-2</v>
      </c>
      <c r="AK127" s="449">
        <f>'11M - LPS'!AK127</f>
        <v>7.4875486989532539E-3</v>
      </c>
      <c r="AL127" s="449">
        <f>'11M - LPS'!AL127</f>
        <v>5.4381227501447017E-3</v>
      </c>
      <c r="AM127" s="449">
        <f>'11M - LPS'!AM127</f>
        <v>5.1790164517634936E-3</v>
      </c>
      <c r="AN127" s="449">
        <f>'11M - LPS'!AN127</f>
        <v>4.4535399038463826E-3</v>
      </c>
      <c r="AO127" s="449">
        <f>'11M - LPS'!AO127</f>
        <v>5.3448739748747443E-3</v>
      </c>
      <c r="AP127" s="449">
        <f>'11M - LPS'!AP127</f>
        <v>8.1888416498963629E-3</v>
      </c>
      <c r="AQ127" s="449">
        <f>'11M - LPS'!AQ127</f>
        <v>1.1133502416075134E-2</v>
      </c>
      <c r="AR127" s="449">
        <f>'11M - LPS'!AR127</f>
        <v>2.8135807134198595E-2</v>
      </c>
      <c r="AS127" s="449">
        <f>'11M - LPS'!AS127</f>
        <v>2.7948231710505797E-2</v>
      </c>
      <c r="AT127" s="449">
        <f>'11M - LPS'!AT127</f>
        <v>2.6917776928792127E-2</v>
      </c>
      <c r="AU127" s="449">
        <f>'11M - LPS'!AU127</f>
        <v>2.6315188071380863E-2</v>
      </c>
      <c r="AV127" s="449">
        <f>'11M - LPS'!AV127</f>
        <v>1.1381656741662681E-2</v>
      </c>
      <c r="AW127" s="449">
        <f>'11M - LPS'!AW127</f>
        <v>7.4875486989532539E-3</v>
      </c>
      <c r="AX127" s="449">
        <f>'11M - LPS'!AX127</f>
        <v>5.4381227501447017E-3</v>
      </c>
      <c r="AY127" s="449">
        <f>'11M - LPS'!AY127</f>
        <v>5.1790164517634936E-3</v>
      </c>
      <c r="AZ127" s="449">
        <f>'11M - LPS'!AZ127</f>
        <v>4.4535399038463826E-3</v>
      </c>
      <c r="BA127" s="449">
        <f>'11M - LPS'!BA127</f>
        <v>5.3448739748747443E-3</v>
      </c>
      <c r="BB127" s="449">
        <f>'11M - LPS'!BB127</f>
        <v>8.1888416498963629E-3</v>
      </c>
      <c r="BC127" s="449">
        <f>'11M - LPS'!BC127</f>
        <v>1.1133502416075134E-2</v>
      </c>
      <c r="BD127" s="449">
        <f>'11M - LPS'!BD127</f>
        <v>2.8135807134198595E-2</v>
      </c>
      <c r="BE127" s="449">
        <f>'11M - LPS'!BE127</f>
        <v>2.7948231710505797E-2</v>
      </c>
      <c r="BF127" s="449">
        <f>'11M - LPS'!BF127</f>
        <v>2.6917776928792127E-2</v>
      </c>
      <c r="BG127" s="449">
        <f>'11M - LPS'!BG127</f>
        <v>2.6315188071380863E-2</v>
      </c>
      <c r="BH127" s="449">
        <f>'11M - LPS'!BH127</f>
        <v>1.1381656741662681E-2</v>
      </c>
      <c r="BI127" s="449">
        <f>'11M - LPS'!BI127</f>
        <v>7.4875486989532539E-3</v>
      </c>
      <c r="BJ127" s="449">
        <f>'11M - LPS'!BJ127</f>
        <v>5.4381227501447017E-3</v>
      </c>
      <c r="BK127" s="449">
        <f>'11M - LPS'!BK127</f>
        <v>5.1790164517634936E-3</v>
      </c>
      <c r="BL127" s="449">
        <f>'11M - LPS'!BL127</f>
        <v>4.4535399038463826E-3</v>
      </c>
      <c r="BM127" s="449">
        <f>'11M - LPS'!BM127</f>
        <v>5.3448739748747443E-3</v>
      </c>
      <c r="BN127" s="449">
        <f>'11M - LPS'!BN127</f>
        <v>8.1888416498963629E-3</v>
      </c>
      <c r="BO127" s="449">
        <f>'11M - LPS'!BO127</f>
        <v>1.1133502416075134E-2</v>
      </c>
      <c r="BP127" s="449">
        <f>'11M - LPS'!BP127</f>
        <v>2.8135807134198595E-2</v>
      </c>
      <c r="BQ127" s="449">
        <f>'11M - LPS'!BQ127</f>
        <v>2.7948231710505797E-2</v>
      </c>
      <c r="BR127" s="449">
        <f>'11M - LPS'!BR127</f>
        <v>2.6917776928792127E-2</v>
      </c>
      <c r="BS127" s="449">
        <f>'11M - LPS'!BS127</f>
        <v>2.6315188071380863E-2</v>
      </c>
      <c r="BT127" s="449">
        <f>'11M - LPS'!BT127</f>
        <v>1.1381656741662681E-2</v>
      </c>
      <c r="BU127" s="449">
        <f>'11M - LPS'!BU127</f>
        <v>7.4875486989532539E-3</v>
      </c>
      <c r="BV127" s="449">
        <f>'11M - LPS'!BV127</f>
        <v>5.4381227501447017E-3</v>
      </c>
      <c r="BW127" s="449">
        <f>'11M - LPS'!BW127</f>
        <v>5.1790164517634936E-3</v>
      </c>
      <c r="BX127" s="449">
        <f>'11M - LPS'!BX127</f>
        <v>4.4535399038463826E-3</v>
      </c>
      <c r="BY127" s="449">
        <f>'11M - LPS'!BY127</f>
        <v>5.3448739748747443E-3</v>
      </c>
      <c r="BZ127" s="449">
        <f>'11M - LPS'!BZ127</f>
        <v>8.1888416498963629E-3</v>
      </c>
      <c r="CA127" s="449">
        <f>'11M - LPS'!CA127</f>
        <v>1.1133502416075134E-2</v>
      </c>
      <c r="CB127" s="449">
        <f>'11M - LPS'!CB127</f>
        <v>2.8135807134198595E-2</v>
      </c>
      <c r="CC127" s="449">
        <f>'11M - LPS'!CC127</f>
        <v>2.7948231710505797E-2</v>
      </c>
      <c r="CD127" s="449">
        <f>'11M - LPS'!CD127</f>
        <v>2.6917776928792127E-2</v>
      </c>
      <c r="CE127" s="449">
        <f>'11M - LPS'!CE127</f>
        <v>2.6315188071380863E-2</v>
      </c>
      <c r="CF127" s="449">
        <f>'11M - LPS'!CF127</f>
        <v>1.1381656741662681E-2</v>
      </c>
      <c r="CG127" s="449">
        <f>'11M - LPS'!CG127</f>
        <v>7.4875486989532539E-3</v>
      </c>
      <c r="CH127" s="449">
        <f>'11M - LPS'!CH127</f>
        <v>5.4381227501447017E-3</v>
      </c>
    </row>
    <row r="128" spans="1:86" hidden="1" x14ac:dyDescent="0.3">
      <c r="A128" s="579"/>
      <c r="B128" s="288" t="s">
        <v>0</v>
      </c>
      <c r="C128" s="426">
        <f>'11M - LPS'!C128</f>
        <v>9.9940648226680678E-3</v>
      </c>
      <c r="D128" s="426">
        <f>'11M - LPS'!D128</f>
        <v>9.3549568895570073E-3</v>
      </c>
      <c r="E128" s="426">
        <f>'11M - LPS'!E128</f>
        <v>8.9207815764972033E-3</v>
      </c>
      <c r="F128" s="426">
        <f>'11M - LPS'!F128</f>
        <v>6.6921641567437313E-3</v>
      </c>
      <c r="G128" s="426">
        <f>'11M - LPS'!G128</f>
        <v>1.4113787740406187E-2</v>
      </c>
      <c r="H128" s="426">
        <f>'11M - LPS'!H128</f>
        <v>4.6747823558508782E-2</v>
      </c>
      <c r="I128" s="449">
        <f>'11M - LPS'!I128</f>
        <v>3.7448558084642369E-2</v>
      </c>
      <c r="J128" s="449">
        <f>'11M - LPS'!J128</f>
        <v>4.3687425575025043E-2</v>
      </c>
      <c r="K128" s="449">
        <f>'11M - LPS'!K128</f>
        <v>5.0590911711988394E-2</v>
      </c>
      <c r="L128" s="449">
        <f>'11M - LPS'!L128</f>
        <v>1.0533502705622855E-2</v>
      </c>
      <c r="M128" s="449">
        <f>'11M - LPS'!M128</f>
        <v>1.3058292686961574E-2</v>
      </c>
      <c r="N128" s="449">
        <f>'11M - LPS'!N128</f>
        <v>4.8921567556137703E-3</v>
      </c>
      <c r="O128" s="449">
        <f>'11M - LPS'!O128</f>
        <v>8.5506796199090324E-3</v>
      </c>
      <c r="P128" s="449">
        <f>'11M - LPS'!P128</f>
        <v>7.1929820675005586E-3</v>
      </c>
      <c r="Q128" s="449">
        <f>'11M - LPS'!Q128</f>
        <v>7.1264205240276282E-3</v>
      </c>
      <c r="R128" s="449">
        <f>'11M - LPS'!R128</f>
        <v>8.6466311344846336E-3</v>
      </c>
      <c r="S128" s="449">
        <f>'11M - LPS'!S128</f>
        <v>1.9421759225798512E-2</v>
      </c>
      <c r="T128" s="449">
        <f>'11M - LPS'!T128</f>
        <v>5.2375190799397835E-2</v>
      </c>
      <c r="U128" s="449">
        <f>'11M - LPS'!U128</f>
        <v>3.7448558084642369E-2</v>
      </c>
      <c r="V128" s="449">
        <f>'11M - LPS'!V128</f>
        <v>4.3687425575025043E-2</v>
      </c>
      <c r="W128" s="449">
        <f>'11M - LPS'!W128</f>
        <v>5.0590911711988394E-2</v>
      </c>
      <c r="X128" s="449">
        <f>'11M - LPS'!X128</f>
        <v>1.0533502705622855E-2</v>
      </c>
      <c r="Y128" s="449">
        <f>'11M - LPS'!Y128</f>
        <v>1.3058292686961574E-2</v>
      </c>
      <c r="Z128" s="449">
        <f>'11M - LPS'!Z128</f>
        <v>4.8921567556137703E-3</v>
      </c>
      <c r="AA128" s="449">
        <f>'11M - LPS'!AA128</f>
        <v>8.5506796199090324E-3</v>
      </c>
      <c r="AB128" s="449">
        <f>'11M - LPS'!AB128</f>
        <v>7.1929820675005586E-3</v>
      </c>
      <c r="AC128" s="449">
        <f>'11M - LPS'!AC128</f>
        <v>7.1264205240276282E-3</v>
      </c>
      <c r="AD128" s="449">
        <f>'11M - LPS'!AD128</f>
        <v>8.6466311344846336E-3</v>
      </c>
      <c r="AE128" s="449">
        <f>'11M - LPS'!AE128</f>
        <v>1.9421759225798512E-2</v>
      </c>
      <c r="AF128" s="449">
        <f>'11M - LPS'!AF128</f>
        <v>5.2375190799397835E-2</v>
      </c>
      <c r="AG128" s="449">
        <f>'11M - LPS'!AG128</f>
        <v>3.7448558084642369E-2</v>
      </c>
      <c r="AH128" s="449">
        <f>'11M - LPS'!AH128</f>
        <v>4.3687425575025043E-2</v>
      </c>
      <c r="AI128" s="449">
        <f>'11M - LPS'!AI128</f>
        <v>5.0590911711988394E-2</v>
      </c>
      <c r="AJ128" s="449">
        <f>'11M - LPS'!AJ128</f>
        <v>1.0533502705622855E-2</v>
      </c>
      <c r="AK128" s="449">
        <f>'11M - LPS'!AK128</f>
        <v>1.3058292686961574E-2</v>
      </c>
      <c r="AL128" s="449">
        <f>'11M - LPS'!AL128</f>
        <v>4.8921567556137703E-3</v>
      </c>
      <c r="AM128" s="449">
        <f>'11M - LPS'!AM128</f>
        <v>8.5506796199090324E-3</v>
      </c>
      <c r="AN128" s="449">
        <f>'11M - LPS'!AN128</f>
        <v>7.1929820675005586E-3</v>
      </c>
      <c r="AO128" s="449">
        <f>'11M - LPS'!AO128</f>
        <v>7.1264205240276282E-3</v>
      </c>
      <c r="AP128" s="449">
        <f>'11M - LPS'!AP128</f>
        <v>8.6466311344846336E-3</v>
      </c>
      <c r="AQ128" s="449">
        <f>'11M - LPS'!AQ128</f>
        <v>1.9421759225798512E-2</v>
      </c>
      <c r="AR128" s="449">
        <f>'11M - LPS'!AR128</f>
        <v>5.2375190799397835E-2</v>
      </c>
      <c r="AS128" s="449">
        <f>'11M - LPS'!AS128</f>
        <v>3.7448558084642369E-2</v>
      </c>
      <c r="AT128" s="449">
        <f>'11M - LPS'!AT128</f>
        <v>4.3687425575025043E-2</v>
      </c>
      <c r="AU128" s="449">
        <f>'11M - LPS'!AU128</f>
        <v>5.0590911711988394E-2</v>
      </c>
      <c r="AV128" s="449">
        <f>'11M - LPS'!AV128</f>
        <v>1.0533502705622855E-2</v>
      </c>
      <c r="AW128" s="449">
        <f>'11M - LPS'!AW128</f>
        <v>1.3058292686961574E-2</v>
      </c>
      <c r="AX128" s="449">
        <f>'11M - LPS'!AX128</f>
        <v>4.8921567556137703E-3</v>
      </c>
      <c r="AY128" s="449">
        <f>'11M - LPS'!AY128</f>
        <v>8.5506796199090324E-3</v>
      </c>
      <c r="AZ128" s="449">
        <f>'11M - LPS'!AZ128</f>
        <v>7.1929820675005586E-3</v>
      </c>
      <c r="BA128" s="449">
        <f>'11M - LPS'!BA128</f>
        <v>7.1264205240276282E-3</v>
      </c>
      <c r="BB128" s="449">
        <f>'11M - LPS'!BB128</f>
        <v>8.6466311344846336E-3</v>
      </c>
      <c r="BC128" s="449">
        <f>'11M - LPS'!BC128</f>
        <v>1.9421759225798512E-2</v>
      </c>
      <c r="BD128" s="449">
        <f>'11M - LPS'!BD128</f>
        <v>5.2375190799397835E-2</v>
      </c>
      <c r="BE128" s="449">
        <f>'11M - LPS'!BE128</f>
        <v>3.7448558084642369E-2</v>
      </c>
      <c r="BF128" s="449">
        <f>'11M - LPS'!BF128</f>
        <v>4.3687425575025043E-2</v>
      </c>
      <c r="BG128" s="449">
        <f>'11M - LPS'!BG128</f>
        <v>5.0590911711988394E-2</v>
      </c>
      <c r="BH128" s="449">
        <f>'11M - LPS'!BH128</f>
        <v>1.0533502705622855E-2</v>
      </c>
      <c r="BI128" s="449">
        <f>'11M - LPS'!BI128</f>
        <v>1.3058292686961574E-2</v>
      </c>
      <c r="BJ128" s="449">
        <f>'11M - LPS'!BJ128</f>
        <v>4.8921567556137703E-3</v>
      </c>
      <c r="BK128" s="449">
        <f>'11M - LPS'!BK128</f>
        <v>8.5506796199090324E-3</v>
      </c>
      <c r="BL128" s="449">
        <f>'11M - LPS'!BL128</f>
        <v>7.1929820675005586E-3</v>
      </c>
      <c r="BM128" s="449">
        <f>'11M - LPS'!BM128</f>
        <v>7.1264205240276282E-3</v>
      </c>
      <c r="BN128" s="449">
        <f>'11M - LPS'!BN128</f>
        <v>8.6466311344846336E-3</v>
      </c>
      <c r="BO128" s="449">
        <f>'11M - LPS'!BO128</f>
        <v>1.9421759225798512E-2</v>
      </c>
      <c r="BP128" s="449">
        <f>'11M - LPS'!BP128</f>
        <v>5.2375190799397835E-2</v>
      </c>
      <c r="BQ128" s="449">
        <f>'11M - LPS'!BQ128</f>
        <v>3.7448558084642369E-2</v>
      </c>
      <c r="BR128" s="449">
        <f>'11M - LPS'!BR128</f>
        <v>4.3687425575025043E-2</v>
      </c>
      <c r="BS128" s="449">
        <f>'11M - LPS'!BS128</f>
        <v>5.0590911711988394E-2</v>
      </c>
      <c r="BT128" s="449">
        <f>'11M - LPS'!BT128</f>
        <v>1.0533502705622855E-2</v>
      </c>
      <c r="BU128" s="449">
        <f>'11M - LPS'!BU128</f>
        <v>1.3058292686961574E-2</v>
      </c>
      <c r="BV128" s="449">
        <f>'11M - LPS'!BV128</f>
        <v>4.8921567556137703E-3</v>
      </c>
      <c r="BW128" s="449">
        <f>'11M - LPS'!BW128</f>
        <v>8.5506796199090324E-3</v>
      </c>
      <c r="BX128" s="449">
        <f>'11M - LPS'!BX128</f>
        <v>7.1929820675005586E-3</v>
      </c>
      <c r="BY128" s="449">
        <f>'11M - LPS'!BY128</f>
        <v>7.1264205240276282E-3</v>
      </c>
      <c r="BZ128" s="449">
        <f>'11M - LPS'!BZ128</f>
        <v>8.6466311344846336E-3</v>
      </c>
      <c r="CA128" s="449">
        <f>'11M - LPS'!CA128</f>
        <v>1.9421759225798512E-2</v>
      </c>
      <c r="CB128" s="449">
        <f>'11M - LPS'!CB128</f>
        <v>5.2375190799397835E-2</v>
      </c>
      <c r="CC128" s="449">
        <f>'11M - LPS'!CC128</f>
        <v>3.7448558084642369E-2</v>
      </c>
      <c r="CD128" s="449">
        <f>'11M - LPS'!CD128</f>
        <v>4.3687425575025043E-2</v>
      </c>
      <c r="CE128" s="449">
        <f>'11M - LPS'!CE128</f>
        <v>5.0590911711988394E-2</v>
      </c>
      <c r="CF128" s="449">
        <f>'11M - LPS'!CF128</f>
        <v>1.0533502705622855E-2</v>
      </c>
      <c r="CG128" s="449">
        <f>'11M - LPS'!CG128</f>
        <v>1.3058292686961574E-2</v>
      </c>
      <c r="CH128" s="449">
        <f>'11M - LPS'!CH128</f>
        <v>4.8921567556137703E-3</v>
      </c>
    </row>
    <row r="129" spans="1:86" hidden="1" x14ac:dyDescent="0.3">
      <c r="A129" s="579"/>
      <c r="B129" s="288" t="s">
        <v>21</v>
      </c>
      <c r="C129" s="426">
        <f>'11M - LPS'!C129</f>
        <v>5.7506736920683119E-3</v>
      </c>
      <c r="D129" s="426">
        <f>'11M - LPS'!D129</f>
        <v>5.6929282147751802E-3</v>
      </c>
      <c r="E129" s="426">
        <f>'11M - LPS'!E129</f>
        <v>8.7608959161647251E-3</v>
      </c>
      <c r="F129" s="426">
        <f>'11M - LPS'!F129</f>
        <v>8.9650295202292011E-3</v>
      </c>
      <c r="G129" s="426">
        <f>'11M - LPS'!G129</f>
        <v>9.873528402218076E-3</v>
      </c>
      <c r="H129" s="426">
        <f>'11M - LPS'!H129</f>
        <v>3.1189905695127716E-2</v>
      </c>
      <c r="I129" s="449">
        <f>'11M - LPS'!I129</f>
        <v>2.7879076493810287E-2</v>
      </c>
      <c r="J129" s="449">
        <f>'11M - LPS'!J129</f>
        <v>3.040821119917279E-2</v>
      </c>
      <c r="K129" s="449">
        <f>'11M - LPS'!K129</f>
        <v>3.2050392286200109E-2</v>
      </c>
      <c r="L129" s="449">
        <f>'11M - LPS'!L129</f>
        <v>1.3987374150176306E-2</v>
      </c>
      <c r="M129" s="449">
        <f>'11M - LPS'!M129</f>
        <v>7.5131228639032715E-3</v>
      </c>
      <c r="N129" s="449">
        <f>'11M - LPS'!N129</f>
        <v>6.4957072899277293E-3</v>
      </c>
      <c r="O129" s="449">
        <f>'11M - LPS'!O129</f>
        <v>4.9566486298691318E-3</v>
      </c>
      <c r="P129" s="449">
        <f>'11M - LPS'!P129</f>
        <v>4.2804314735475947E-3</v>
      </c>
      <c r="Q129" s="449">
        <f>'11M - LPS'!Q129</f>
        <v>6.996416143158813E-3</v>
      </c>
      <c r="R129" s="449">
        <f>'11M - LPS'!R129</f>
        <v>1.1633891772180691E-2</v>
      </c>
      <c r="S129" s="449">
        <f>'11M - LPS'!S129</f>
        <v>1.3448020960018561E-2</v>
      </c>
      <c r="T129" s="449">
        <f>'11M - LPS'!T129</f>
        <v>3.5309235707464783E-2</v>
      </c>
      <c r="U129" s="449">
        <f>'11M - LPS'!U129</f>
        <v>2.7879076493810287E-2</v>
      </c>
      <c r="V129" s="449">
        <f>'11M - LPS'!V129</f>
        <v>3.040821119917279E-2</v>
      </c>
      <c r="W129" s="449">
        <f>'11M - LPS'!W129</f>
        <v>3.2050392286200109E-2</v>
      </c>
      <c r="X129" s="449">
        <f>'11M - LPS'!X129</f>
        <v>1.3987374150176306E-2</v>
      </c>
      <c r="Y129" s="449">
        <f>'11M - LPS'!Y129</f>
        <v>7.5131228639032715E-3</v>
      </c>
      <c r="Z129" s="449">
        <f>'11M - LPS'!Z129</f>
        <v>6.4957072899277293E-3</v>
      </c>
      <c r="AA129" s="449">
        <f>'11M - LPS'!AA129</f>
        <v>4.9566486298691318E-3</v>
      </c>
      <c r="AB129" s="449">
        <f>'11M - LPS'!AB129</f>
        <v>4.2804314735475947E-3</v>
      </c>
      <c r="AC129" s="449">
        <f>'11M - LPS'!AC129</f>
        <v>6.996416143158813E-3</v>
      </c>
      <c r="AD129" s="449">
        <f>'11M - LPS'!AD129</f>
        <v>1.1633891772180691E-2</v>
      </c>
      <c r="AE129" s="449">
        <f>'11M - LPS'!AE129</f>
        <v>1.3448020960018561E-2</v>
      </c>
      <c r="AF129" s="449">
        <f>'11M - LPS'!AF129</f>
        <v>3.5309235707464783E-2</v>
      </c>
      <c r="AG129" s="449">
        <f>'11M - LPS'!AG129</f>
        <v>2.7879076493810287E-2</v>
      </c>
      <c r="AH129" s="449">
        <f>'11M - LPS'!AH129</f>
        <v>3.040821119917279E-2</v>
      </c>
      <c r="AI129" s="449">
        <f>'11M - LPS'!AI129</f>
        <v>3.2050392286200109E-2</v>
      </c>
      <c r="AJ129" s="449">
        <f>'11M - LPS'!AJ129</f>
        <v>1.3987374150176306E-2</v>
      </c>
      <c r="AK129" s="449">
        <f>'11M - LPS'!AK129</f>
        <v>7.5131228639032715E-3</v>
      </c>
      <c r="AL129" s="449">
        <f>'11M - LPS'!AL129</f>
        <v>6.4957072899277293E-3</v>
      </c>
      <c r="AM129" s="449">
        <f>'11M - LPS'!AM129</f>
        <v>4.9566486298691318E-3</v>
      </c>
      <c r="AN129" s="449">
        <f>'11M - LPS'!AN129</f>
        <v>4.2804314735475947E-3</v>
      </c>
      <c r="AO129" s="449">
        <f>'11M - LPS'!AO129</f>
        <v>6.996416143158813E-3</v>
      </c>
      <c r="AP129" s="449">
        <f>'11M - LPS'!AP129</f>
        <v>1.1633891772180691E-2</v>
      </c>
      <c r="AQ129" s="449">
        <f>'11M - LPS'!AQ129</f>
        <v>1.3448020960018561E-2</v>
      </c>
      <c r="AR129" s="449">
        <f>'11M - LPS'!AR129</f>
        <v>3.5309235707464783E-2</v>
      </c>
      <c r="AS129" s="449">
        <f>'11M - LPS'!AS129</f>
        <v>2.7879076493810287E-2</v>
      </c>
      <c r="AT129" s="449">
        <f>'11M - LPS'!AT129</f>
        <v>3.040821119917279E-2</v>
      </c>
      <c r="AU129" s="449">
        <f>'11M - LPS'!AU129</f>
        <v>3.2050392286200109E-2</v>
      </c>
      <c r="AV129" s="449">
        <f>'11M - LPS'!AV129</f>
        <v>1.3987374150176306E-2</v>
      </c>
      <c r="AW129" s="449">
        <f>'11M - LPS'!AW129</f>
        <v>7.5131228639032715E-3</v>
      </c>
      <c r="AX129" s="449">
        <f>'11M - LPS'!AX129</f>
        <v>6.4957072899277293E-3</v>
      </c>
      <c r="AY129" s="449">
        <f>'11M - LPS'!AY129</f>
        <v>4.9566486298691318E-3</v>
      </c>
      <c r="AZ129" s="449">
        <f>'11M - LPS'!AZ129</f>
        <v>4.2804314735475947E-3</v>
      </c>
      <c r="BA129" s="449">
        <f>'11M - LPS'!BA129</f>
        <v>6.996416143158813E-3</v>
      </c>
      <c r="BB129" s="449">
        <f>'11M - LPS'!BB129</f>
        <v>1.1633891772180691E-2</v>
      </c>
      <c r="BC129" s="449">
        <f>'11M - LPS'!BC129</f>
        <v>1.3448020960018561E-2</v>
      </c>
      <c r="BD129" s="449">
        <f>'11M - LPS'!BD129</f>
        <v>3.5309235707464783E-2</v>
      </c>
      <c r="BE129" s="449">
        <f>'11M - LPS'!BE129</f>
        <v>2.7879076493810287E-2</v>
      </c>
      <c r="BF129" s="449">
        <f>'11M - LPS'!BF129</f>
        <v>3.040821119917279E-2</v>
      </c>
      <c r="BG129" s="449">
        <f>'11M - LPS'!BG129</f>
        <v>3.2050392286200109E-2</v>
      </c>
      <c r="BH129" s="449">
        <f>'11M - LPS'!BH129</f>
        <v>1.3987374150176306E-2</v>
      </c>
      <c r="BI129" s="449">
        <f>'11M - LPS'!BI129</f>
        <v>7.5131228639032715E-3</v>
      </c>
      <c r="BJ129" s="449">
        <f>'11M - LPS'!BJ129</f>
        <v>6.4957072899277293E-3</v>
      </c>
      <c r="BK129" s="449">
        <f>'11M - LPS'!BK129</f>
        <v>4.9566486298691318E-3</v>
      </c>
      <c r="BL129" s="449">
        <f>'11M - LPS'!BL129</f>
        <v>4.2804314735475947E-3</v>
      </c>
      <c r="BM129" s="449">
        <f>'11M - LPS'!BM129</f>
        <v>6.996416143158813E-3</v>
      </c>
      <c r="BN129" s="449">
        <f>'11M - LPS'!BN129</f>
        <v>1.1633891772180691E-2</v>
      </c>
      <c r="BO129" s="449">
        <f>'11M - LPS'!BO129</f>
        <v>1.3448020960018561E-2</v>
      </c>
      <c r="BP129" s="449">
        <f>'11M - LPS'!BP129</f>
        <v>3.5309235707464783E-2</v>
      </c>
      <c r="BQ129" s="449">
        <f>'11M - LPS'!BQ129</f>
        <v>2.7879076493810287E-2</v>
      </c>
      <c r="BR129" s="449">
        <f>'11M - LPS'!BR129</f>
        <v>3.040821119917279E-2</v>
      </c>
      <c r="BS129" s="449">
        <f>'11M - LPS'!BS129</f>
        <v>3.2050392286200109E-2</v>
      </c>
      <c r="BT129" s="449">
        <f>'11M - LPS'!BT129</f>
        <v>1.3987374150176306E-2</v>
      </c>
      <c r="BU129" s="449">
        <f>'11M - LPS'!BU129</f>
        <v>7.5131228639032715E-3</v>
      </c>
      <c r="BV129" s="449">
        <f>'11M - LPS'!BV129</f>
        <v>6.4957072899277293E-3</v>
      </c>
      <c r="BW129" s="449">
        <f>'11M - LPS'!BW129</f>
        <v>4.9566486298691318E-3</v>
      </c>
      <c r="BX129" s="449">
        <f>'11M - LPS'!BX129</f>
        <v>4.2804314735475947E-3</v>
      </c>
      <c r="BY129" s="449">
        <f>'11M - LPS'!BY129</f>
        <v>6.996416143158813E-3</v>
      </c>
      <c r="BZ129" s="449">
        <f>'11M - LPS'!BZ129</f>
        <v>1.1633891772180691E-2</v>
      </c>
      <c r="CA129" s="449">
        <f>'11M - LPS'!CA129</f>
        <v>1.3448020960018561E-2</v>
      </c>
      <c r="CB129" s="449">
        <f>'11M - LPS'!CB129</f>
        <v>3.5309235707464783E-2</v>
      </c>
      <c r="CC129" s="449">
        <f>'11M - LPS'!CC129</f>
        <v>2.7879076493810287E-2</v>
      </c>
      <c r="CD129" s="449">
        <f>'11M - LPS'!CD129</f>
        <v>3.040821119917279E-2</v>
      </c>
      <c r="CE129" s="449">
        <f>'11M - LPS'!CE129</f>
        <v>3.2050392286200109E-2</v>
      </c>
      <c r="CF129" s="449">
        <f>'11M - LPS'!CF129</f>
        <v>1.3987374150176306E-2</v>
      </c>
      <c r="CG129" s="449">
        <f>'11M - LPS'!CG129</f>
        <v>7.5131228639032715E-3</v>
      </c>
      <c r="CH129" s="449">
        <f>'11M - LPS'!CH129</f>
        <v>6.4957072899277293E-3</v>
      </c>
    </row>
    <row r="130" spans="1:86" hidden="1" x14ac:dyDescent="0.3">
      <c r="A130" s="579"/>
      <c r="B130" s="288" t="s">
        <v>1</v>
      </c>
      <c r="C130" s="426">
        <f>'11M - LPS'!C130</f>
        <v>0</v>
      </c>
      <c r="D130" s="426">
        <f>'11M - LPS'!D130</f>
        <v>0</v>
      </c>
      <c r="E130" s="426">
        <f>'11M - LPS'!E130</f>
        <v>0</v>
      </c>
      <c r="F130" s="426">
        <f>'11M - LPS'!F130</f>
        <v>7.1399079890791467E-3</v>
      </c>
      <c r="G130" s="426">
        <f>'11M - LPS'!G130</f>
        <v>2.0990651028723394E-2</v>
      </c>
      <c r="H130" s="426">
        <f>'11M - LPS'!H130</f>
        <v>4.782972845478143E-2</v>
      </c>
      <c r="I130" s="449">
        <f>'11M - LPS'!I130</f>
        <v>3.790028715329221E-2</v>
      </c>
      <c r="J130" s="449">
        <f>'11M - LPS'!J130</f>
        <v>4.4338111890814394E-2</v>
      </c>
      <c r="K130" s="449">
        <f>'11M - LPS'!K130</f>
        <v>5.5720139826591415E-2</v>
      </c>
      <c r="L130" s="449">
        <f>'11M - LPS'!L130</f>
        <v>1.0372458484827611E-2</v>
      </c>
      <c r="M130" s="449">
        <f>'11M - LPS'!M130</f>
        <v>0</v>
      </c>
      <c r="N130" s="449">
        <f>'11M - LPS'!N130</f>
        <v>0</v>
      </c>
      <c r="O130" s="449">
        <f>'11M - LPS'!O130</f>
        <v>0</v>
      </c>
      <c r="P130" s="449">
        <f>'11M - LPS'!P130</f>
        <v>0</v>
      </c>
      <c r="Q130" s="449">
        <f>'11M - LPS'!Q130</f>
        <v>0</v>
      </c>
      <c r="R130" s="449">
        <f>'11M - LPS'!R130</f>
        <v>9.2340116855630441E-3</v>
      </c>
      <c r="S130" s="449">
        <f>'11M - LPS'!S130</f>
        <v>2.9116698776994372E-2</v>
      </c>
      <c r="T130" s="449">
        <f>'11M - LPS'!T130</f>
        <v>5.356106905216082E-2</v>
      </c>
      <c r="U130" s="449">
        <f>'11M - LPS'!U130</f>
        <v>3.790028715329221E-2</v>
      </c>
      <c r="V130" s="449">
        <f>'11M - LPS'!V130</f>
        <v>4.4338111890814394E-2</v>
      </c>
      <c r="W130" s="449">
        <f>'11M - LPS'!W130</f>
        <v>5.5720139826591415E-2</v>
      </c>
      <c r="X130" s="449">
        <f>'11M - LPS'!X130</f>
        <v>1.0372458484827611E-2</v>
      </c>
      <c r="Y130" s="449">
        <f>'11M - LPS'!Y130</f>
        <v>0</v>
      </c>
      <c r="Z130" s="449">
        <f>'11M - LPS'!Z130</f>
        <v>0</v>
      </c>
      <c r="AA130" s="449">
        <f>'11M - LPS'!AA130</f>
        <v>0</v>
      </c>
      <c r="AB130" s="449">
        <f>'11M - LPS'!AB130</f>
        <v>0</v>
      </c>
      <c r="AC130" s="449">
        <f>'11M - LPS'!AC130</f>
        <v>0</v>
      </c>
      <c r="AD130" s="449">
        <f>'11M - LPS'!AD130</f>
        <v>9.2340116855630441E-3</v>
      </c>
      <c r="AE130" s="449">
        <f>'11M - LPS'!AE130</f>
        <v>2.9116698776994372E-2</v>
      </c>
      <c r="AF130" s="449">
        <f>'11M - LPS'!AF130</f>
        <v>5.356106905216082E-2</v>
      </c>
      <c r="AG130" s="449">
        <f>'11M - LPS'!AG130</f>
        <v>3.790028715329221E-2</v>
      </c>
      <c r="AH130" s="449">
        <f>'11M - LPS'!AH130</f>
        <v>4.4338111890814394E-2</v>
      </c>
      <c r="AI130" s="449">
        <f>'11M - LPS'!AI130</f>
        <v>5.5720139826591415E-2</v>
      </c>
      <c r="AJ130" s="449">
        <f>'11M - LPS'!AJ130</f>
        <v>1.0372458484827611E-2</v>
      </c>
      <c r="AK130" s="449">
        <f>'11M - LPS'!AK130</f>
        <v>0</v>
      </c>
      <c r="AL130" s="449">
        <f>'11M - LPS'!AL130</f>
        <v>0</v>
      </c>
      <c r="AM130" s="449">
        <f>'11M - LPS'!AM130</f>
        <v>0</v>
      </c>
      <c r="AN130" s="449">
        <f>'11M - LPS'!AN130</f>
        <v>0</v>
      </c>
      <c r="AO130" s="449">
        <f>'11M - LPS'!AO130</f>
        <v>0</v>
      </c>
      <c r="AP130" s="449">
        <f>'11M - LPS'!AP130</f>
        <v>9.2340116855630441E-3</v>
      </c>
      <c r="AQ130" s="449">
        <f>'11M - LPS'!AQ130</f>
        <v>2.9116698776994372E-2</v>
      </c>
      <c r="AR130" s="449">
        <f>'11M - LPS'!AR130</f>
        <v>5.356106905216082E-2</v>
      </c>
      <c r="AS130" s="449">
        <f>'11M - LPS'!AS130</f>
        <v>3.790028715329221E-2</v>
      </c>
      <c r="AT130" s="449">
        <f>'11M - LPS'!AT130</f>
        <v>4.4338111890814394E-2</v>
      </c>
      <c r="AU130" s="449">
        <f>'11M - LPS'!AU130</f>
        <v>5.5720139826591415E-2</v>
      </c>
      <c r="AV130" s="449">
        <f>'11M - LPS'!AV130</f>
        <v>1.0372458484827611E-2</v>
      </c>
      <c r="AW130" s="449">
        <f>'11M - LPS'!AW130</f>
        <v>0</v>
      </c>
      <c r="AX130" s="449">
        <f>'11M - LPS'!AX130</f>
        <v>0</v>
      </c>
      <c r="AY130" s="449">
        <f>'11M - LPS'!AY130</f>
        <v>0</v>
      </c>
      <c r="AZ130" s="449">
        <f>'11M - LPS'!AZ130</f>
        <v>0</v>
      </c>
      <c r="BA130" s="449">
        <f>'11M - LPS'!BA130</f>
        <v>0</v>
      </c>
      <c r="BB130" s="449">
        <f>'11M - LPS'!BB130</f>
        <v>9.2340116855630441E-3</v>
      </c>
      <c r="BC130" s="449">
        <f>'11M - LPS'!BC130</f>
        <v>2.9116698776994372E-2</v>
      </c>
      <c r="BD130" s="449">
        <f>'11M - LPS'!BD130</f>
        <v>5.356106905216082E-2</v>
      </c>
      <c r="BE130" s="449">
        <f>'11M - LPS'!BE130</f>
        <v>3.790028715329221E-2</v>
      </c>
      <c r="BF130" s="449">
        <f>'11M - LPS'!BF130</f>
        <v>4.4338111890814394E-2</v>
      </c>
      <c r="BG130" s="449">
        <f>'11M - LPS'!BG130</f>
        <v>5.5720139826591415E-2</v>
      </c>
      <c r="BH130" s="449">
        <f>'11M - LPS'!BH130</f>
        <v>1.0372458484827611E-2</v>
      </c>
      <c r="BI130" s="449">
        <f>'11M - LPS'!BI130</f>
        <v>0</v>
      </c>
      <c r="BJ130" s="449">
        <f>'11M - LPS'!BJ130</f>
        <v>0</v>
      </c>
      <c r="BK130" s="449">
        <f>'11M - LPS'!BK130</f>
        <v>0</v>
      </c>
      <c r="BL130" s="449">
        <f>'11M - LPS'!BL130</f>
        <v>0</v>
      </c>
      <c r="BM130" s="449">
        <f>'11M - LPS'!BM130</f>
        <v>0</v>
      </c>
      <c r="BN130" s="449">
        <f>'11M - LPS'!BN130</f>
        <v>9.2340116855630441E-3</v>
      </c>
      <c r="BO130" s="449">
        <f>'11M - LPS'!BO130</f>
        <v>2.9116698776994372E-2</v>
      </c>
      <c r="BP130" s="449">
        <f>'11M - LPS'!BP130</f>
        <v>5.356106905216082E-2</v>
      </c>
      <c r="BQ130" s="449">
        <f>'11M - LPS'!BQ130</f>
        <v>3.790028715329221E-2</v>
      </c>
      <c r="BR130" s="449">
        <f>'11M - LPS'!BR130</f>
        <v>4.4338111890814394E-2</v>
      </c>
      <c r="BS130" s="449">
        <f>'11M - LPS'!BS130</f>
        <v>5.5720139826591415E-2</v>
      </c>
      <c r="BT130" s="449">
        <f>'11M - LPS'!BT130</f>
        <v>1.0372458484827611E-2</v>
      </c>
      <c r="BU130" s="449">
        <f>'11M - LPS'!BU130</f>
        <v>0</v>
      </c>
      <c r="BV130" s="449">
        <f>'11M - LPS'!BV130</f>
        <v>0</v>
      </c>
      <c r="BW130" s="449">
        <f>'11M - LPS'!BW130</f>
        <v>0</v>
      </c>
      <c r="BX130" s="449">
        <f>'11M - LPS'!BX130</f>
        <v>0</v>
      </c>
      <c r="BY130" s="449">
        <f>'11M - LPS'!BY130</f>
        <v>0</v>
      </c>
      <c r="BZ130" s="449">
        <f>'11M - LPS'!BZ130</f>
        <v>9.2340116855630441E-3</v>
      </c>
      <c r="CA130" s="449">
        <f>'11M - LPS'!CA130</f>
        <v>2.9116698776994372E-2</v>
      </c>
      <c r="CB130" s="449">
        <f>'11M - LPS'!CB130</f>
        <v>5.356106905216082E-2</v>
      </c>
      <c r="CC130" s="449">
        <f>'11M - LPS'!CC130</f>
        <v>3.790028715329221E-2</v>
      </c>
      <c r="CD130" s="449">
        <f>'11M - LPS'!CD130</f>
        <v>4.4338111890814394E-2</v>
      </c>
      <c r="CE130" s="449">
        <f>'11M - LPS'!CE130</f>
        <v>5.5720139826591415E-2</v>
      </c>
      <c r="CF130" s="449">
        <f>'11M - LPS'!CF130</f>
        <v>1.0372458484827611E-2</v>
      </c>
      <c r="CG130" s="449">
        <f>'11M - LPS'!CG130</f>
        <v>0</v>
      </c>
      <c r="CH130" s="449">
        <f>'11M - LPS'!CH130</f>
        <v>0</v>
      </c>
    </row>
    <row r="131" spans="1:86" hidden="1" x14ac:dyDescent="0.3">
      <c r="A131" s="579"/>
      <c r="B131" s="288" t="s">
        <v>22</v>
      </c>
      <c r="C131" s="426">
        <f>'11M - LPS'!C131</f>
        <v>1.0065905241958479E-3</v>
      </c>
      <c r="D131" s="426">
        <f>'11M - LPS'!D131</f>
        <v>9.3100601868464927E-4</v>
      </c>
      <c r="E131" s="426">
        <f>'11M - LPS'!E131</f>
        <v>1.5542943626100695E-4</v>
      </c>
      <c r="F131" s="426">
        <f>'11M - LPS'!F131</f>
        <v>8.7406385380757999E-4</v>
      </c>
      <c r="G131" s="426">
        <f>'11M - LPS'!G131</f>
        <v>1.7042834870996905E-4</v>
      </c>
      <c r="H131" s="426">
        <f>'11M - LPS'!H131</f>
        <v>3.9255276413875553E-4</v>
      </c>
      <c r="I131" s="449">
        <f>'11M - LPS'!I131</f>
        <v>5.8158532458231729E-5</v>
      </c>
      <c r="J131" s="449">
        <f>'11M - LPS'!J131</f>
        <v>4.7062874729583508E-4</v>
      </c>
      <c r="K131" s="449">
        <f>'11M - LPS'!K131</f>
        <v>4.178066791322081E-4</v>
      </c>
      <c r="L131" s="449">
        <f>'11M - LPS'!L131</f>
        <v>1.5631442522499455E-4</v>
      </c>
      <c r="M131" s="449">
        <f>'11M - LPS'!M131</f>
        <v>1.3218123019511605E-5</v>
      </c>
      <c r="N131" s="449">
        <f>'11M - LPS'!N131</f>
        <v>8.8407644016592912E-5</v>
      </c>
      <c r="O131" s="449">
        <f>'11M - LPS'!O131</f>
        <v>8.6423080533888522E-4</v>
      </c>
      <c r="P131" s="449">
        <f>'11M - LPS'!P131</f>
        <v>7.0264590052070922E-4</v>
      </c>
      <c r="Q131" s="449">
        <f>'11M - LPS'!Q131</f>
        <v>1.2035038689064334E-4</v>
      </c>
      <c r="R131" s="449">
        <f>'11M - LPS'!R131</f>
        <v>1.1291826547628319E-3</v>
      </c>
      <c r="S131" s="449">
        <f>'11M - LPS'!S131</f>
        <v>1.9834276391510712E-4</v>
      </c>
      <c r="T131" s="449">
        <f>'11M - LPS'!T131</f>
        <v>4.2732643222655788E-4</v>
      </c>
      <c r="U131" s="449">
        <f>'11M - LPS'!U131</f>
        <v>5.8158532458231729E-5</v>
      </c>
      <c r="V131" s="449">
        <f>'11M - LPS'!V131</f>
        <v>4.7062874729583508E-4</v>
      </c>
      <c r="W131" s="449">
        <f>'11M - LPS'!W131</f>
        <v>4.178066791322081E-4</v>
      </c>
      <c r="X131" s="449">
        <f>'11M - LPS'!X131</f>
        <v>1.5631442522499455E-4</v>
      </c>
      <c r="Y131" s="449">
        <f>'11M - LPS'!Y131</f>
        <v>1.3218123019511605E-5</v>
      </c>
      <c r="Z131" s="449">
        <f>'11M - LPS'!Z131</f>
        <v>8.8407644016592912E-5</v>
      </c>
      <c r="AA131" s="449">
        <f>'11M - LPS'!AA131</f>
        <v>8.6423080533888522E-4</v>
      </c>
      <c r="AB131" s="449">
        <f>'11M - LPS'!AB131</f>
        <v>7.0264590052070922E-4</v>
      </c>
      <c r="AC131" s="449">
        <f>'11M - LPS'!AC131</f>
        <v>1.2035038689064334E-4</v>
      </c>
      <c r="AD131" s="449">
        <f>'11M - LPS'!AD131</f>
        <v>1.1291826547628319E-3</v>
      </c>
      <c r="AE131" s="449">
        <f>'11M - LPS'!AE131</f>
        <v>1.9834276391510712E-4</v>
      </c>
      <c r="AF131" s="449">
        <f>'11M - LPS'!AF131</f>
        <v>4.2732643222655788E-4</v>
      </c>
      <c r="AG131" s="449">
        <f>'11M - LPS'!AG131</f>
        <v>5.8158532458231729E-5</v>
      </c>
      <c r="AH131" s="449">
        <f>'11M - LPS'!AH131</f>
        <v>4.7062874729583508E-4</v>
      </c>
      <c r="AI131" s="449">
        <f>'11M - LPS'!AI131</f>
        <v>4.178066791322081E-4</v>
      </c>
      <c r="AJ131" s="449">
        <f>'11M - LPS'!AJ131</f>
        <v>1.5631442522499455E-4</v>
      </c>
      <c r="AK131" s="449">
        <f>'11M - LPS'!AK131</f>
        <v>1.3218123019511605E-5</v>
      </c>
      <c r="AL131" s="449">
        <f>'11M - LPS'!AL131</f>
        <v>8.8407644016592912E-5</v>
      </c>
      <c r="AM131" s="449">
        <f>'11M - LPS'!AM131</f>
        <v>8.6423080533888522E-4</v>
      </c>
      <c r="AN131" s="449">
        <f>'11M - LPS'!AN131</f>
        <v>7.0264590052070922E-4</v>
      </c>
      <c r="AO131" s="449">
        <f>'11M - LPS'!AO131</f>
        <v>1.2035038689064334E-4</v>
      </c>
      <c r="AP131" s="449">
        <f>'11M - LPS'!AP131</f>
        <v>1.1291826547628319E-3</v>
      </c>
      <c r="AQ131" s="449">
        <f>'11M - LPS'!AQ131</f>
        <v>1.9834276391510712E-4</v>
      </c>
      <c r="AR131" s="449">
        <f>'11M - LPS'!AR131</f>
        <v>4.2732643222655788E-4</v>
      </c>
      <c r="AS131" s="449">
        <f>'11M - LPS'!AS131</f>
        <v>5.8158532458231729E-5</v>
      </c>
      <c r="AT131" s="449">
        <f>'11M - LPS'!AT131</f>
        <v>4.7062874729583508E-4</v>
      </c>
      <c r="AU131" s="449">
        <f>'11M - LPS'!AU131</f>
        <v>4.178066791322081E-4</v>
      </c>
      <c r="AV131" s="449">
        <f>'11M - LPS'!AV131</f>
        <v>1.5631442522499455E-4</v>
      </c>
      <c r="AW131" s="449">
        <f>'11M - LPS'!AW131</f>
        <v>1.3218123019511605E-5</v>
      </c>
      <c r="AX131" s="449">
        <f>'11M - LPS'!AX131</f>
        <v>8.8407644016592912E-5</v>
      </c>
      <c r="AY131" s="449">
        <f>'11M - LPS'!AY131</f>
        <v>8.6423080533888522E-4</v>
      </c>
      <c r="AZ131" s="449">
        <f>'11M - LPS'!AZ131</f>
        <v>7.0264590052070922E-4</v>
      </c>
      <c r="BA131" s="449">
        <f>'11M - LPS'!BA131</f>
        <v>1.2035038689064334E-4</v>
      </c>
      <c r="BB131" s="449">
        <f>'11M - LPS'!BB131</f>
        <v>1.1291826547628319E-3</v>
      </c>
      <c r="BC131" s="449">
        <f>'11M - LPS'!BC131</f>
        <v>1.9834276391510712E-4</v>
      </c>
      <c r="BD131" s="449">
        <f>'11M - LPS'!BD131</f>
        <v>4.2732643222655788E-4</v>
      </c>
      <c r="BE131" s="449">
        <f>'11M - LPS'!BE131</f>
        <v>5.8158532458231729E-5</v>
      </c>
      <c r="BF131" s="449">
        <f>'11M - LPS'!BF131</f>
        <v>4.7062874729583508E-4</v>
      </c>
      <c r="BG131" s="449">
        <f>'11M - LPS'!BG131</f>
        <v>4.178066791322081E-4</v>
      </c>
      <c r="BH131" s="449">
        <f>'11M - LPS'!BH131</f>
        <v>1.5631442522499455E-4</v>
      </c>
      <c r="BI131" s="449">
        <f>'11M - LPS'!BI131</f>
        <v>1.3218123019511605E-5</v>
      </c>
      <c r="BJ131" s="449">
        <f>'11M - LPS'!BJ131</f>
        <v>8.8407644016592912E-5</v>
      </c>
      <c r="BK131" s="449">
        <f>'11M - LPS'!BK131</f>
        <v>8.6423080533888522E-4</v>
      </c>
      <c r="BL131" s="449">
        <f>'11M - LPS'!BL131</f>
        <v>7.0264590052070922E-4</v>
      </c>
      <c r="BM131" s="449">
        <f>'11M - LPS'!BM131</f>
        <v>1.2035038689064334E-4</v>
      </c>
      <c r="BN131" s="449">
        <f>'11M - LPS'!BN131</f>
        <v>1.1291826547628319E-3</v>
      </c>
      <c r="BO131" s="449">
        <f>'11M - LPS'!BO131</f>
        <v>1.9834276391510712E-4</v>
      </c>
      <c r="BP131" s="449">
        <f>'11M - LPS'!BP131</f>
        <v>4.2732643222655788E-4</v>
      </c>
      <c r="BQ131" s="449">
        <f>'11M - LPS'!BQ131</f>
        <v>5.8158532458231729E-5</v>
      </c>
      <c r="BR131" s="449">
        <f>'11M - LPS'!BR131</f>
        <v>4.7062874729583508E-4</v>
      </c>
      <c r="BS131" s="449">
        <f>'11M - LPS'!BS131</f>
        <v>4.178066791322081E-4</v>
      </c>
      <c r="BT131" s="449">
        <f>'11M - LPS'!BT131</f>
        <v>1.5631442522499455E-4</v>
      </c>
      <c r="BU131" s="449">
        <f>'11M - LPS'!BU131</f>
        <v>1.3218123019511605E-5</v>
      </c>
      <c r="BV131" s="449">
        <f>'11M - LPS'!BV131</f>
        <v>8.8407644016592912E-5</v>
      </c>
      <c r="BW131" s="449">
        <f>'11M - LPS'!BW131</f>
        <v>8.6423080533888522E-4</v>
      </c>
      <c r="BX131" s="449">
        <f>'11M - LPS'!BX131</f>
        <v>7.0264590052070922E-4</v>
      </c>
      <c r="BY131" s="449">
        <f>'11M - LPS'!BY131</f>
        <v>1.2035038689064334E-4</v>
      </c>
      <c r="BZ131" s="449">
        <f>'11M - LPS'!BZ131</f>
        <v>1.1291826547628319E-3</v>
      </c>
      <c r="CA131" s="449">
        <f>'11M - LPS'!CA131</f>
        <v>1.9834276391510712E-4</v>
      </c>
      <c r="CB131" s="449">
        <f>'11M - LPS'!CB131</f>
        <v>4.2732643222655788E-4</v>
      </c>
      <c r="CC131" s="449">
        <f>'11M - LPS'!CC131</f>
        <v>5.8158532458231729E-5</v>
      </c>
      <c r="CD131" s="449">
        <f>'11M - LPS'!CD131</f>
        <v>4.7062874729583508E-4</v>
      </c>
      <c r="CE131" s="449">
        <f>'11M - LPS'!CE131</f>
        <v>4.178066791322081E-4</v>
      </c>
      <c r="CF131" s="449">
        <f>'11M - LPS'!CF131</f>
        <v>1.5631442522499455E-4</v>
      </c>
      <c r="CG131" s="449">
        <f>'11M - LPS'!CG131</f>
        <v>1.3218123019511605E-5</v>
      </c>
      <c r="CH131" s="449">
        <f>'11M - LPS'!CH131</f>
        <v>8.8407644016592912E-5</v>
      </c>
    </row>
    <row r="132" spans="1:86" hidden="1" x14ac:dyDescent="0.3">
      <c r="A132" s="579"/>
      <c r="B132" s="94" t="s">
        <v>9</v>
      </c>
      <c r="C132" s="426">
        <f>'11M - LPS'!C132</f>
        <v>9.9944311225049851E-3</v>
      </c>
      <c r="D132" s="426">
        <f>'11M - LPS'!D132</f>
        <v>9.3698559045129921E-3</v>
      </c>
      <c r="E132" s="426">
        <f>'11M - LPS'!E132</f>
        <v>9.2460387580735551E-3</v>
      </c>
      <c r="F132" s="426">
        <f>'11M - LPS'!F132</f>
        <v>9.171593060273155E-3</v>
      </c>
      <c r="G132" s="426">
        <f>'11M - LPS'!G132</f>
        <v>7.1962924488860923E-3</v>
      </c>
      <c r="H132" s="426">
        <f>'11M - LPS'!H132</f>
        <v>0</v>
      </c>
      <c r="I132" s="449">
        <f>'11M - LPS'!I132</f>
        <v>0</v>
      </c>
      <c r="J132" s="449">
        <f>'11M - LPS'!J132</f>
        <v>0</v>
      </c>
      <c r="K132" s="449">
        <f>'11M - LPS'!K132</f>
        <v>2.9187784454542638E-2</v>
      </c>
      <c r="L132" s="449">
        <f>'11M - LPS'!L132</f>
        <v>1.2679281815188228E-2</v>
      </c>
      <c r="M132" s="449">
        <f>'11M - LPS'!M132</f>
        <v>1.3789181967679058E-2</v>
      </c>
      <c r="N132" s="449">
        <f>'11M - LPS'!N132</f>
        <v>4.894473059826189E-3</v>
      </c>
      <c r="O132" s="449">
        <f>'11M - LPS'!O132</f>
        <v>8.5508748957760523E-3</v>
      </c>
      <c r="P132" s="449">
        <f>'11M - LPS'!P132</f>
        <v>7.2047530449447176E-3</v>
      </c>
      <c r="Q132" s="449">
        <f>'11M - LPS'!Q132</f>
        <v>7.3908138418684322E-3</v>
      </c>
      <c r="R132" s="449">
        <f>'11M - LPS'!R132</f>
        <v>1.1905794324341626E-2</v>
      </c>
      <c r="S132" s="449">
        <f>'11M - LPS'!S132</f>
        <v>9.5932321439865294E-3</v>
      </c>
      <c r="T132" s="449">
        <f>'11M - LPS'!T132</f>
        <v>0</v>
      </c>
      <c r="U132" s="449">
        <f>'11M - LPS'!U132</f>
        <v>0</v>
      </c>
      <c r="V132" s="449">
        <f>'11M - LPS'!V132</f>
        <v>0</v>
      </c>
      <c r="W132" s="449">
        <f>'11M - LPS'!W132</f>
        <v>2.9187784454542638E-2</v>
      </c>
      <c r="X132" s="449">
        <f>'11M - LPS'!X132</f>
        <v>1.2679281815188228E-2</v>
      </c>
      <c r="Y132" s="449">
        <f>'11M - LPS'!Y132</f>
        <v>1.3789181967679058E-2</v>
      </c>
      <c r="Z132" s="449">
        <f>'11M - LPS'!Z132</f>
        <v>4.894473059826189E-3</v>
      </c>
      <c r="AA132" s="449">
        <f>'11M - LPS'!AA132</f>
        <v>8.5508748957760523E-3</v>
      </c>
      <c r="AB132" s="449">
        <f>'11M - LPS'!AB132</f>
        <v>7.2047530449447176E-3</v>
      </c>
      <c r="AC132" s="449">
        <f>'11M - LPS'!AC132</f>
        <v>7.3908138418684322E-3</v>
      </c>
      <c r="AD132" s="449">
        <f>'11M - LPS'!AD132</f>
        <v>1.1905794324341626E-2</v>
      </c>
      <c r="AE132" s="449">
        <f>'11M - LPS'!AE132</f>
        <v>9.5932321439865294E-3</v>
      </c>
      <c r="AF132" s="449">
        <f>'11M - LPS'!AF132</f>
        <v>0</v>
      </c>
      <c r="AG132" s="449">
        <f>'11M - LPS'!AG132</f>
        <v>0</v>
      </c>
      <c r="AH132" s="449">
        <f>'11M - LPS'!AH132</f>
        <v>0</v>
      </c>
      <c r="AI132" s="449">
        <f>'11M - LPS'!AI132</f>
        <v>2.9187784454542638E-2</v>
      </c>
      <c r="AJ132" s="449">
        <f>'11M - LPS'!AJ132</f>
        <v>1.2679281815188228E-2</v>
      </c>
      <c r="AK132" s="449">
        <f>'11M - LPS'!AK132</f>
        <v>1.3789181967679058E-2</v>
      </c>
      <c r="AL132" s="449">
        <f>'11M - LPS'!AL132</f>
        <v>4.894473059826189E-3</v>
      </c>
      <c r="AM132" s="449">
        <f>'11M - LPS'!AM132</f>
        <v>8.5508748957760523E-3</v>
      </c>
      <c r="AN132" s="449">
        <f>'11M - LPS'!AN132</f>
        <v>7.2047530449447176E-3</v>
      </c>
      <c r="AO132" s="449">
        <f>'11M - LPS'!AO132</f>
        <v>7.3908138418684322E-3</v>
      </c>
      <c r="AP132" s="449">
        <f>'11M - LPS'!AP132</f>
        <v>1.1905794324341626E-2</v>
      </c>
      <c r="AQ132" s="449">
        <f>'11M - LPS'!AQ132</f>
        <v>9.5932321439865294E-3</v>
      </c>
      <c r="AR132" s="449">
        <f>'11M - LPS'!AR132</f>
        <v>0</v>
      </c>
      <c r="AS132" s="449">
        <f>'11M - LPS'!AS132</f>
        <v>0</v>
      </c>
      <c r="AT132" s="449">
        <f>'11M - LPS'!AT132</f>
        <v>0</v>
      </c>
      <c r="AU132" s="449">
        <f>'11M - LPS'!AU132</f>
        <v>2.9187784454542638E-2</v>
      </c>
      <c r="AV132" s="449">
        <f>'11M - LPS'!AV132</f>
        <v>1.2679281815188228E-2</v>
      </c>
      <c r="AW132" s="449">
        <f>'11M - LPS'!AW132</f>
        <v>1.3789181967679058E-2</v>
      </c>
      <c r="AX132" s="449">
        <f>'11M - LPS'!AX132</f>
        <v>4.894473059826189E-3</v>
      </c>
      <c r="AY132" s="449">
        <f>'11M - LPS'!AY132</f>
        <v>8.5508748957760523E-3</v>
      </c>
      <c r="AZ132" s="449">
        <f>'11M - LPS'!AZ132</f>
        <v>7.2047530449447176E-3</v>
      </c>
      <c r="BA132" s="449">
        <f>'11M - LPS'!BA132</f>
        <v>7.3908138418684322E-3</v>
      </c>
      <c r="BB132" s="449">
        <f>'11M - LPS'!BB132</f>
        <v>1.1905794324341626E-2</v>
      </c>
      <c r="BC132" s="449">
        <f>'11M - LPS'!BC132</f>
        <v>9.5932321439865294E-3</v>
      </c>
      <c r="BD132" s="449">
        <f>'11M - LPS'!BD132</f>
        <v>0</v>
      </c>
      <c r="BE132" s="449">
        <f>'11M - LPS'!BE132</f>
        <v>0</v>
      </c>
      <c r="BF132" s="449">
        <f>'11M - LPS'!BF132</f>
        <v>0</v>
      </c>
      <c r="BG132" s="449">
        <f>'11M - LPS'!BG132</f>
        <v>2.9187784454542638E-2</v>
      </c>
      <c r="BH132" s="449">
        <f>'11M - LPS'!BH132</f>
        <v>1.2679281815188228E-2</v>
      </c>
      <c r="BI132" s="449">
        <f>'11M - LPS'!BI132</f>
        <v>1.3789181967679058E-2</v>
      </c>
      <c r="BJ132" s="449">
        <f>'11M - LPS'!BJ132</f>
        <v>4.894473059826189E-3</v>
      </c>
      <c r="BK132" s="449">
        <f>'11M - LPS'!BK132</f>
        <v>8.5508748957760523E-3</v>
      </c>
      <c r="BL132" s="449">
        <f>'11M - LPS'!BL132</f>
        <v>7.2047530449447176E-3</v>
      </c>
      <c r="BM132" s="449">
        <f>'11M - LPS'!BM132</f>
        <v>7.3908138418684322E-3</v>
      </c>
      <c r="BN132" s="449">
        <f>'11M - LPS'!BN132</f>
        <v>1.1905794324341626E-2</v>
      </c>
      <c r="BO132" s="449">
        <f>'11M - LPS'!BO132</f>
        <v>9.5932321439865294E-3</v>
      </c>
      <c r="BP132" s="449">
        <f>'11M - LPS'!BP132</f>
        <v>0</v>
      </c>
      <c r="BQ132" s="449">
        <f>'11M - LPS'!BQ132</f>
        <v>0</v>
      </c>
      <c r="BR132" s="449">
        <f>'11M - LPS'!BR132</f>
        <v>0</v>
      </c>
      <c r="BS132" s="449">
        <f>'11M - LPS'!BS132</f>
        <v>2.9187784454542638E-2</v>
      </c>
      <c r="BT132" s="449">
        <f>'11M - LPS'!BT132</f>
        <v>1.2679281815188228E-2</v>
      </c>
      <c r="BU132" s="449">
        <f>'11M - LPS'!BU132</f>
        <v>1.3789181967679058E-2</v>
      </c>
      <c r="BV132" s="449">
        <f>'11M - LPS'!BV132</f>
        <v>4.894473059826189E-3</v>
      </c>
      <c r="BW132" s="449">
        <f>'11M - LPS'!BW132</f>
        <v>8.5508748957760523E-3</v>
      </c>
      <c r="BX132" s="449">
        <f>'11M - LPS'!BX132</f>
        <v>7.2047530449447176E-3</v>
      </c>
      <c r="BY132" s="449">
        <f>'11M - LPS'!BY132</f>
        <v>7.3908138418684322E-3</v>
      </c>
      <c r="BZ132" s="449">
        <f>'11M - LPS'!BZ132</f>
        <v>1.1905794324341626E-2</v>
      </c>
      <c r="CA132" s="449">
        <f>'11M - LPS'!CA132</f>
        <v>9.5932321439865294E-3</v>
      </c>
      <c r="CB132" s="449">
        <f>'11M - LPS'!CB132</f>
        <v>0</v>
      </c>
      <c r="CC132" s="449">
        <f>'11M - LPS'!CC132</f>
        <v>0</v>
      </c>
      <c r="CD132" s="449">
        <f>'11M - LPS'!CD132</f>
        <v>0</v>
      </c>
      <c r="CE132" s="449">
        <f>'11M - LPS'!CE132</f>
        <v>2.9187784454542638E-2</v>
      </c>
      <c r="CF132" s="449">
        <f>'11M - LPS'!CF132</f>
        <v>1.2679281815188228E-2</v>
      </c>
      <c r="CG132" s="449">
        <f>'11M - LPS'!CG132</f>
        <v>1.3789181967679058E-2</v>
      </c>
      <c r="CH132" s="449">
        <f>'11M - LPS'!CH132</f>
        <v>4.894473059826189E-3</v>
      </c>
    </row>
    <row r="133" spans="1:86" hidden="1" x14ac:dyDescent="0.3">
      <c r="A133" s="579"/>
      <c r="B133" s="94" t="s">
        <v>3</v>
      </c>
      <c r="C133" s="426">
        <f>'11M - LPS'!C133</f>
        <v>9.9940648226680678E-3</v>
      </c>
      <c r="D133" s="426">
        <f>'11M - LPS'!D133</f>
        <v>9.3549568895570073E-3</v>
      </c>
      <c r="E133" s="426">
        <f>'11M - LPS'!E133</f>
        <v>8.9207815764972033E-3</v>
      </c>
      <c r="F133" s="426">
        <f>'11M - LPS'!F133</f>
        <v>6.6921641567437313E-3</v>
      </c>
      <c r="G133" s="426">
        <f>'11M - LPS'!G133</f>
        <v>1.4113787740406187E-2</v>
      </c>
      <c r="H133" s="426">
        <f>'11M - LPS'!H133</f>
        <v>4.6747823558508782E-2</v>
      </c>
      <c r="I133" s="449">
        <f>'11M - LPS'!I133</f>
        <v>3.7448558084642369E-2</v>
      </c>
      <c r="J133" s="449">
        <f>'11M - LPS'!J133</f>
        <v>4.3687425575025043E-2</v>
      </c>
      <c r="K133" s="449">
        <f>'11M - LPS'!K133</f>
        <v>5.0590911711988394E-2</v>
      </c>
      <c r="L133" s="449">
        <f>'11M - LPS'!L133</f>
        <v>1.0533502705622855E-2</v>
      </c>
      <c r="M133" s="449">
        <f>'11M - LPS'!M133</f>
        <v>1.3058292686961574E-2</v>
      </c>
      <c r="N133" s="449">
        <f>'11M - LPS'!N133</f>
        <v>4.8921567556137703E-3</v>
      </c>
      <c r="O133" s="449">
        <f>'11M - LPS'!O133</f>
        <v>8.5506796199090324E-3</v>
      </c>
      <c r="P133" s="449">
        <f>'11M - LPS'!P133</f>
        <v>7.1929820675005586E-3</v>
      </c>
      <c r="Q133" s="449">
        <f>'11M - LPS'!Q133</f>
        <v>7.1264205240276282E-3</v>
      </c>
      <c r="R133" s="449">
        <f>'11M - LPS'!R133</f>
        <v>8.6466311344846336E-3</v>
      </c>
      <c r="S133" s="449">
        <f>'11M - LPS'!S133</f>
        <v>1.9421759225798512E-2</v>
      </c>
      <c r="T133" s="449">
        <f>'11M - LPS'!T133</f>
        <v>5.2375190799397835E-2</v>
      </c>
      <c r="U133" s="449">
        <f>'11M - LPS'!U133</f>
        <v>3.7448558084642369E-2</v>
      </c>
      <c r="V133" s="449">
        <f>'11M - LPS'!V133</f>
        <v>4.3687425575025043E-2</v>
      </c>
      <c r="W133" s="449">
        <f>'11M - LPS'!W133</f>
        <v>5.0590911711988394E-2</v>
      </c>
      <c r="X133" s="449">
        <f>'11M - LPS'!X133</f>
        <v>1.0533502705622855E-2</v>
      </c>
      <c r="Y133" s="449">
        <f>'11M - LPS'!Y133</f>
        <v>1.3058292686961574E-2</v>
      </c>
      <c r="Z133" s="449">
        <f>'11M - LPS'!Z133</f>
        <v>4.8921567556137703E-3</v>
      </c>
      <c r="AA133" s="449">
        <f>'11M - LPS'!AA133</f>
        <v>8.5506796199090324E-3</v>
      </c>
      <c r="AB133" s="449">
        <f>'11M - LPS'!AB133</f>
        <v>7.1929820675005586E-3</v>
      </c>
      <c r="AC133" s="449">
        <f>'11M - LPS'!AC133</f>
        <v>7.1264205240276282E-3</v>
      </c>
      <c r="AD133" s="449">
        <f>'11M - LPS'!AD133</f>
        <v>8.6466311344846336E-3</v>
      </c>
      <c r="AE133" s="449">
        <f>'11M - LPS'!AE133</f>
        <v>1.9421759225798512E-2</v>
      </c>
      <c r="AF133" s="449">
        <f>'11M - LPS'!AF133</f>
        <v>5.2375190799397835E-2</v>
      </c>
      <c r="AG133" s="449">
        <f>'11M - LPS'!AG133</f>
        <v>3.7448558084642369E-2</v>
      </c>
      <c r="AH133" s="449">
        <f>'11M - LPS'!AH133</f>
        <v>4.3687425575025043E-2</v>
      </c>
      <c r="AI133" s="449">
        <f>'11M - LPS'!AI133</f>
        <v>5.0590911711988394E-2</v>
      </c>
      <c r="AJ133" s="449">
        <f>'11M - LPS'!AJ133</f>
        <v>1.0533502705622855E-2</v>
      </c>
      <c r="AK133" s="449">
        <f>'11M - LPS'!AK133</f>
        <v>1.3058292686961574E-2</v>
      </c>
      <c r="AL133" s="449">
        <f>'11M - LPS'!AL133</f>
        <v>4.8921567556137703E-3</v>
      </c>
      <c r="AM133" s="449">
        <f>'11M - LPS'!AM133</f>
        <v>8.5506796199090324E-3</v>
      </c>
      <c r="AN133" s="449">
        <f>'11M - LPS'!AN133</f>
        <v>7.1929820675005586E-3</v>
      </c>
      <c r="AO133" s="449">
        <f>'11M - LPS'!AO133</f>
        <v>7.1264205240276282E-3</v>
      </c>
      <c r="AP133" s="449">
        <f>'11M - LPS'!AP133</f>
        <v>8.6466311344846336E-3</v>
      </c>
      <c r="AQ133" s="449">
        <f>'11M - LPS'!AQ133</f>
        <v>1.9421759225798512E-2</v>
      </c>
      <c r="AR133" s="449">
        <f>'11M - LPS'!AR133</f>
        <v>5.2375190799397835E-2</v>
      </c>
      <c r="AS133" s="449">
        <f>'11M - LPS'!AS133</f>
        <v>3.7448558084642369E-2</v>
      </c>
      <c r="AT133" s="449">
        <f>'11M - LPS'!AT133</f>
        <v>4.3687425575025043E-2</v>
      </c>
      <c r="AU133" s="449">
        <f>'11M - LPS'!AU133</f>
        <v>5.0590911711988394E-2</v>
      </c>
      <c r="AV133" s="449">
        <f>'11M - LPS'!AV133</f>
        <v>1.0533502705622855E-2</v>
      </c>
      <c r="AW133" s="449">
        <f>'11M - LPS'!AW133</f>
        <v>1.3058292686961574E-2</v>
      </c>
      <c r="AX133" s="449">
        <f>'11M - LPS'!AX133</f>
        <v>4.8921567556137703E-3</v>
      </c>
      <c r="AY133" s="449">
        <f>'11M - LPS'!AY133</f>
        <v>8.5506796199090324E-3</v>
      </c>
      <c r="AZ133" s="449">
        <f>'11M - LPS'!AZ133</f>
        <v>7.1929820675005586E-3</v>
      </c>
      <c r="BA133" s="449">
        <f>'11M - LPS'!BA133</f>
        <v>7.1264205240276282E-3</v>
      </c>
      <c r="BB133" s="449">
        <f>'11M - LPS'!BB133</f>
        <v>8.6466311344846336E-3</v>
      </c>
      <c r="BC133" s="449">
        <f>'11M - LPS'!BC133</f>
        <v>1.9421759225798512E-2</v>
      </c>
      <c r="BD133" s="449">
        <f>'11M - LPS'!BD133</f>
        <v>5.2375190799397835E-2</v>
      </c>
      <c r="BE133" s="449">
        <f>'11M - LPS'!BE133</f>
        <v>3.7448558084642369E-2</v>
      </c>
      <c r="BF133" s="449">
        <f>'11M - LPS'!BF133</f>
        <v>4.3687425575025043E-2</v>
      </c>
      <c r="BG133" s="449">
        <f>'11M - LPS'!BG133</f>
        <v>5.0590911711988394E-2</v>
      </c>
      <c r="BH133" s="449">
        <f>'11M - LPS'!BH133</f>
        <v>1.0533502705622855E-2</v>
      </c>
      <c r="BI133" s="449">
        <f>'11M - LPS'!BI133</f>
        <v>1.3058292686961574E-2</v>
      </c>
      <c r="BJ133" s="449">
        <f>'11M - LPS'!BJ133</f>
        <v>4.8921567556137703E-3</v>
      </c>
      <c r="BK133" s="449">
        <f>'11M - LPS'!BK133</f>
        <v>8.5506796199090324E-3</v>
      </c>
      <c r="BL133" s="449">
        <f>'11M - LPS'!BL133</f>
        <v>7.1929820675005586E-3</v>
      </c>
      <c r="BM133" s="449">
        <f>'11M - LPS'!BM133</f>
        <v>7.1264205240276282E-3</v>
      </c>
      <c r="BN133" s="449">
        <f>'11M - LPS'!BN133</f>
        <v>8.6466311344846336E-3</v>
      </c>
      <c r="BO133" s="449">
        <f>'11M - LPS'!BO133</f>
        <v>1.9421759225798512E-2</v>
      </c>
      <c r="BP133" s="449">
        <f>'11M - LPS'!BP133</f>
        <v>5.2375190799397835E-2</v>
      </c>
      <c r="BQ133" s="449">
        <f>'11M - LPS'!BQ133</f>
        <v>3.7448558084642369E-2</v>
      </c>
      <c r="BR133" s="449">
        <f>'11M - LPS'!BR133</f>
        <v>4.3687425575025043E-2</v>
      </c>
      <c r="BS133" s="449">
        <f>'11M - LPS'!BS133</f>
        <v>5.0590911711988394E-2</v>
      </c>
      <c r="BT133" s="449">
        <f>'11M - LPS'!BT133</f>
        <v>1.0533502705622855E-2</v>
      </c>
      <c r="BU133" s="449">
        <f>'11M - LPS'!BU133</f>
        <v>1.3058292686961574E-2</v>
      </c>
      <c r="BV133" s="449">
        <f>'11M - LPS'!BV133</f>
        <v>4.8921567556137703E-3</v>
      </c>
      <c r="BW133" s="449">
        <f>'11M - LPS'!BW133</f>
        <v>8.5506796199090324E-3</v>
      </c>
      <c r="BX133" s="449">
        <f>'11M - LPS'!BX133</f>
        <v>7.1929820675005586E-3</v>
      </c>
      <c r="BY133" s="449">
        <f>'11M - LPS'!BY133</f>
        <v>7.1264205240276282E-3</v>
      </c>
      <c r="BZ133" s="449">
        <f>'11M - LPS'!BZ133</f>
        <v>8.6466311344846336E-3</v>
      </c>
      <c r="CA133" s="449">
        <f>'11M - LPS'!CA133</f>
        <v>1.9421759225798512E-2</v>
      </c>
      <c r="CB133" s="449">
        <f>'11M - LPS'!CB133</f>
        <v>5.2375190799397835E-2</v>
      </c>
      <c r="CC133" s="449">
        <f>'11M - LPS'!CC133</f>
        <v>3.7448558084642369E-2</v>
      </c>
      <c r="CD133" s="449">
        <f>'11M - LPS'!CD133</f>
        <v>4.3687425575025043E-2</v>
      </c>
      <c r="CE133" s="449">
        <f>'11M - LPS'!CE133</f>
        <v>5.0590911711988394E-2</v>
      </c>
      <c r="CF133" s="449">
        <f>'11M - LPS'!CF133</f>
        <v>1.0533502705622855E-2</v>
      </c>
      <c r="CG133" s="449">
        <f>'11M - LPS'!CG133</f>
        <v>1.3058292686961574E-2</v>
      </c>
      <c r="CH133" s="449">
        <f>'11M - LPS'!CH133</f>
        <v>4.8921567556137703E-3</v>
      </c>
    </row>
    <row r="134" spans="1:86" hidden="1" x14ac:dyDescent="0.3">
      <c r="A134" s="579"/>
      <c r="B134" s="94" t="s">
        <v>4</v>
      </c>
      <c r="C134" s="426">
        <f>'11M - LPS'!C134</f>
        <v>7.1944872918633627E-3</v>
      </c>
      <c r="D134" s="426">
        <f>'11M - LPS'!D134</f>
        <v>6.6145042456472692E-3</v>
      </c>
      <c r="E134" s="426">
        <f>'11M - LPS'!E134</f>
        <v>7.5637679556802952E-3</v>
      </c>
      <c r="F134" s="426">
        <f>'11M - LPS'!F134</f>
        <v>8.3419121728184262E-3</v>
      </c>
      <c r="G134" s="426">
        <f>'11M - LPS'!G134</f>
        <v>1.0076583595313916E-2</v>
      </c>
      <c r="H134" s="426">
        <f>'11M - LPS'!H134</f>
        <v>2.9604692181360526E-2</v>
      </c>
      <c r="I134" s="449">
        <f>'11M - LPS'!I134</f>
        <v>3.1784199478586746E-2</v>
      </c>
      <c r="J134" s="449">
        <f>'11M - LPS'!J134</f>
        <v>3.0514230903407994E-2</v>
      </c>
      <c r="K134" s="449">
        <f>'11M - LPS'!K134</f>
        <v>2.892517799306665E-2</v>
      </c>
      <c r="L134" s="449">
        <f>'11M - LPS'!L134</f>
        <v>1.450859392958519E-2</v>
      </c>
      <c r="M134" s="449">
        <f>'11M - LPS'!M134</f>
        <v>8.5484151905837972E-3</v>
      </c>
      <c r="N134" s="449">
        <f>'11M - LPS'!N134</f>
        <v>5.9032350324111083E-3</v>
      </c>
      <c r="O134" s="449">
        <f>'11M - LPS'!O134</f>
        <v>6.2086186456213593E-3</v>
      </c>
      <c r="P134" s="449">
        <f>'11M - LPS'!P134</f>
        <v>5.0116014507226806E-3</v>
      </c>
      <c r="Q134" s="449">
        <f>'11M - LPS'!Q134</f>
        <v>6.0244936849912405E-3</v>
      </c>
      <c r="R134" s="449">
        <f>'11M - LPS'!R134</f>
        <v>1.0813858965914691E-2</v>
      </c>
      <c r="S134" s="449">
        <f>'11M - LPS'!S134</f>
        <v>1.3733789268107564E-2</v>
      </c>
      <c r="T134" s="449">
        <f>'11M - LPS'!T134</f>
        <v>3.3503337255954453E-2</v>
      </c>
      <c r="U134" s="449">
        <f>'11M - LPS'!U134</f>
        <v>3.1784199478586746E-2</v>
      </c>
      <c r="V134" s="449">
        <f>'11M - LPS'!V134</f>
        <v>3.0514230903407994E-2</v>
      </c>
      <c r="W134" s="449">
        <f>'11M - LPS'!W134</f>
        <v>2.892517799306665E-2</v>
      </c>
      <c r="X134" s="449">
        <f>'11M - LPS'!X134</f>
        <v>1.450859392958519E-2</v>
      </c>
      <c r="Y134" s="449">
        <f>'11M - LPS'!Y134</f>
        <v>8.5484151905837972E-3</v>
      </c>
      <c r="Z134" s="449">
        <f>'11M - LPS'!Z134</f>
        <v>5.9032350324111083E-3</v>
      </c>
      <c r="AA134" s="449">
        <f>'11M - LPS'!AA134</f>
        <v>6.2086186456213593E-3</v>
      </c>
      <c r="AB134" s="449">
        <f>'11M - LPS'!AB134</f>
        <v>5.0116014507226806E-3</v>
      </c>
      <c r="AC134" s="449">
        <f>'11M - LPS'!AC134</f>
        <v>6.0244936849912405E-3</v>
      </c>
      <c r="AD134" s="449">
        <f>'11M - LPS'!AD134</f>
        <v>1.0813858965914691E-2</v>
      </c>
      <c r="AE134" s="449">
        <f>'11M - LPS'!AE134</f>
        <v>1.3733789268107564E-2</v>
      </c>
      <c r="AF134" s="449">
        <f>'11M - LPS'!AF134</f>
        <v>3.3503337255954453E-2</v>
      </c>
      <c r="AG134" s="449">
        <f>'11M - LPS'!AG134</f>
        <v>3.1784199478586746E-2</v>
      </c>
      <c r="AH134" s="449">
        <f>'11M - LPS'!AH134</f>
        <v>3.0514230903407994E-2</v>
      </c>
      <c r="AI134" s="449">
        <f>'11M - LPS'!AI134</f>
        <v>2.892517799306665E-2</v>
      </c>
      <c r="AJ134" s="449">
        <f>'11M - LPS'!AJ134</f>
        <v>1.450859392958519E-2</v>
      </c>
      <c r="AK134" s="449">
        <f>'11M - LPS'!AK134</f>
        <v>8.5484151905837972E-3</v>
      </c>
      <c r="AL134" s="449">
        <f>'11M - LPS'!AL134</f>
        <v>5.9032350324111083E-3</v>
      </c>
      <c r="AM134" s="449">
        <f>'11M - LPS'!AM134</f>
        <v>6.2086186456213593E-3</v>
      </c>
      <c r="AN134" s="449">
        <f>'11M - LPS'!AN134</f>
        <v>5.0116014507226806E-3</v>
      </c>
      <c r="AO134" s="449">
        <f>'11M - LPS'!AO134</f>
        <v>6.0244936849912405E-3</v>
      </c>
      <c r="AP134" s="449">
        <f>'11M - LPS'!AP134</f>
        <v>1.0813858965914691E-2</v>
      </c>
      <c r="AQ134" s="449">
        <f>'11M - LPS'!AQ134</f>
        <v>1.3733789268107564E-2</v>
      </c>
      <c r="AR134" s="449">
        <f>'11M - LPS'!AR134</f>
        <v>3.3503337255954453E-2</v>
      </c>
      <c r="AS134" s="449">
        <f>'11M - LPS'!AS134</f>
        <v>3.1784199478586746E-2</v>
      </c>
      <c r="AT134" s="449">
        <f>'11M - LPS'!AT134</f>
        <v>3.0514230903407994E-2</v>
      </c>
      <c r="AU134" s="449">
        <f>'11M - LPS'!AU134</f>
        <v>2.892517799306665E-2</v>
      </c>
      <c r="AV134" s="449">
        <f>'11M - LPS'!AV134</f>
        <v>1.450859392958519E-2</v>
      </c>
      <c r="AW134" s="449">
        <f>'11M - LPS'!AW134</f>
        <v>8.5484151905837972E-3</v>
      </c>
      <c r="AX134" s="449">
        <f>'11M - LPS'!AX134</f>
        <v>5.9032350324111083E-3</v>
      </c>
      <c r="AY134" s="449">
        <f>'11M - LPS'!AY134</f>
        <v>6.2086186456213593E-3</v>
      </c>
      <c r="AZ134" s="449">
        <f>'11M - LPS'!AZ134</f>
        <v>5.0116014507226806E-3</v>
      </c>
      <c r="BA134" s="449">
        <f>'11M - LPS'!BA134</f>
        <v>6.0244936849912405E-3</v>
      </c>
      <c r="BB134" s="449">
        <f>'11M - LPS'!BB134</f>
        <v>1.0813858965914691E-2</v>
      </c>
      <c r="BC134" s="449">
        <f>'11M - LPS'!BC134</f>
        <v>1.3733789268107564E-2</v>
      </c>
      <c r="BD134" s="449">
        <f>'11M - LPS'!BD134</f>
        <v>3.3503337255954453E-2</v>
      </c>
      <c r="BE134" s="449">
        <f>'11M - LPS'!BE134</f>
        <v>3.1784199478586746E-2</v>
      </c>
      <c r="BF134" s="449">
        <f>'11M - LPS'!BF134</f>
        <v>3.0514230903407994E-2</v>
      </c>
      <c r="BG134" s="449">
        <f>'11M - LPS'!BG134</f>
        <v>2.892517799306665E-2</v>
      </c>
      <c r="BH134" s="449">
        <f>'11M - LPS'!BH134</f>
        <v>1.450859392958519E-2</v>
      </c>
      <c r="BI134" s="449">
        <f>'11M - LPS'!BI134</f>
        <v>8.5484151905837972E-3</v>
      </c>
      <c r="BJ134" s="449">
        <f>'11M - LPS'!BJ134</f>
        <v>5.9032350324111083E-3</v>
      </c>
      <c r="BK134" s="449">
        <f>'11M - LPS'!BK134</f>
        <v>6.2086186456213593E-3</v>
      </c>
      <c r="BL134" s="449">
        <f>'11M - LPS'!BL134</f>
        <v>5.0116014507226806E-3</v>
      </c>
      <c r="BM134" s="449">
        <f>'11M - LPS'!BM134</f>
        <v>6.0244936849912405E-3</v>
      </c>
      <c r="BN134" s="449">
        <f>'11M - LPS'!BN134</f>
        <v>1.0813858965914691E-2</v>
      </c>
      <c r="BO134" s="449">
        <f>'11M - LPS'!BO134</f>
        <v>1.3733789268107564E-2</v>
      </c>
      <c r="BP134" s="449">
        <f>'11M - LPS'!BP134</f>
        <v>3.3503337255954453E-2</v>
      </c>
      <c r="BQ134" s="449">
        <f>'11M - LPS'!BQ134</f>
        <v>3.1784199478586746E-2</v>
      </c>
      <c r="BR134" s="449">
        <f>'11M - LPS'!BR134</f>
        <v>3.0514230903407994E-2</v>
      </c>
      <c r="BS134" s="449">
        <f>'11M - LPS'!BS134</f>
        <v>2.892517799306665E-2</v>
      </c>
      <c r="BT134" s="449">
        <f>'11M - LPS'!BT134</f>
        <v>1.450859392958519E-2</v>
      </c>
      <c r="BU134" s="449">
        <f>'11M - LPS'!BU134</f>
        <v>8.5484151905837972E-3</v>
      </c>
      <c r="BV134" s="449">
        <f>'11M - LPS'!BV134</f>
        <v>5.9032350324111083E-3</v>
      </c>
      <c r="BW134" s="449">
        <f>'11M - LPS'!BW134</f>
        <v>6.2086186456213593E-3</v>
      </c>
      <c r="BX134" s="449">
        <f>'11M - LPS'!BX134</f>
        <v>5.0116014507226806E-3</v>
      </c>
      <c r="BY134" s="449">
        <f>'11M - LPS'!BY134</f>
        <v>6.0244936849912405E-3</v>
      </c>
      <c r="BZ134" s="449">
        <f>'11M - LPS'!BZ134</f>
        <v>1.0813858965914691E-2</v>
      </c>
      <c r="CA134" s="449">
        <f>'11M - LPS'!CA134</f>
        <v>1.3733789268107564E-2</v>
      </c>
      <c r="CB134" s="449">
        <f>'11M - LPS'!CB134</f>
        <v>3.3503337255954453E-2</v>
      </c>
      <c r="CC134" s="449">
        <f>'11M - LPS'!CC134</f>
        <v>3.1784199478586746E-2</v>
      </c>
      <c r="CD134" s="449">
        <f>'11M - LPS'!CD134</f>
        <v>3.0514230903407994E-2</v>
      </c>
      <c r="CE134" s="449">
        <f>'11M - LPS'!CE134</f>
        <v>2.892517799306665E-2</v>
      </c>
      <c r="CF134" s="449">
        <f>'11M - LPS'!CF134</f>
        <v>1.450859392958519E-2</v>
      </c>
      <c r="CG134" s="449">
        <f>'11M - LPS'!CG134</f>
        <v>8.5484151905837972E-3</v>
      </c>
      <c r="CH134" s="449">
        <f>'11M - LPS'!CH134</f>
        <v>5.9032350324111083E-3</v>
      </c>
    </row>
    <row r="135" spans="1:86" hidden="1" x14ac:dyDescent="0.3">
      <c r="A135" s="579"/>
      <c r="B135" s="94" t="s">
        <v>5</v>
      </c>
      <c r="C135" s="426">
        <f>'11M - LPS'!C135</f>
        <v>6.0073596766950631E-3</v>
      </c>
      <c r="D135" s="426">
        <f>'11M - LPS'!D135</f>
        <v>5.9112974915953411E-3</v>
      </c>
      <c r="E135" s="426">
        <f>'11M - LPS'!E135</f>
        <v>6.725503249182755E-3</v>
      </c>
      <c r="F135" s="426">
        <f>'11M - LPS'!F135</f>
        <v>6.3427155477634566E-3</v>
      </c>
      <c r="G135" s="426">
        <f>'11M - LPS'!G135</f>
        <v>8.249339219814052E-3</v>
      </c>
      <c r="H135" s="426">
        <f>'11M - LPS'!H135</f>
        <v>2.4892836088167204E-2</v>
      </c>
      <c r="I135" s="449">
        <f>'11M - LPS'!I135</f>
        <v>2.7948231710505797E-2</v>
      </c>
      <c r="J135" s="449">
        <f>'11M - LPS'!J135</f>
        <v>2.6917776928792127E-2</v>
      </c>
      <c r="K135" s="449">
        <f>'11M - LPS'!K135</f>
        <v>2.6315188071380863E-2</v>
      </c>
      <c r="L135" s="449">
        <f>'11M - LPS'!L135</f>
        <v>1.1381656741662681E-2</v>
      </c>
      <c r="M135" s="449">
        <f>'11M - LPS'!M135</f>
        <v>7.4875486989532539E-3</v>
      </c>
      <c r="N135" s="449">
        <f>'11M - LPS'!N135</f>
        <v>5.4381227501447017E-3</v>
      </c>
      <c r="O135" s="449">
        <f>'11M - LPS'!O135</f>
        <v>5.1790164517634936E-3</v>
      </c>
      <c r="P135" s="449">
        <f>'11M - LPS'!P135</f>
        <v>4.4535399038463826E-3</v>
      </c>
      <c r="Q135" s="449">
        <f>'11M - LPS'!Q135</f>
        <v>5.3448739748747443E-3</v>
      </c>
      <c r="R135" s="449">
        <f>'11M - LPS'!R135</f>
        <v>8.1888416498963629E-3</v>
      </c>
      <c r="S135" s="449">
        <f>'11M - LPS'!S135</f>
        <v>1.1133502416075134E-2</v>
      </c>
      <c r="T135" s="449">
        <f>'11M - LPS'!T135</f>
        <v>2.8135807134198595E-2</v>
      </c>
      <c r="U135" s="449">
        <f>'11M - LPS'!U135</f>
        <v>2.7948231710505797E-2</v>
      </c>
      <c r="V135" s="449">
        <f>'11M - LPS'!V135</f>
        <v>2.6917776928792127E-2</v>
      </c>
      <c r="W135" s="449">
        <f>'11M - LPS'!W135</f>
        <v>2.6315188071380863E-2</v>
      </c>
      <c r="X135" s="449">
        <f>'11M - LPS'!X135</f>
        <v>1.1381656741662681E-2</v>
      </c>
      <c r="Y135" s="449">
        <f>'11M - LPS'!Y135</f>
        <v>7.4875486989532539E-3</v>
      </c>
      <c r="Z135" s="449">
        <f>'11M - LPS'!Z135</f>
        <v>5.4381227501447017E-3</v>
      </c>
      <c r="AA135" s="449">
        <f>'11M - LPS'!AA135</f>
        <v>5.1790164517634936E-3</v>
      </c>
      <c r="AB135" s="449">
        <f>'11M - LPS'!AB135</f>
        <v>4.4535399038463826E-3</v>
      </c>
      <c r="AC135" s="449">
        <f>'11M - LPS'!AC135</f>
        <v>5.3448739748747443E-3</v>
      </c>
      <c r="AD135" s="449">
        <f>'11M - LPS'!AD135</f>
        <v>8.1888416498963629E-3</v>
      </c>
      <c r="AE135" s="449">
        <f>'11M - LPS'!AE135</f>
        <v>1.1133502416075134E-2</v>
      </c>
      <c r="AF135" s="449">
        <f>'11M - LPS'!AF135</f>
        <v>2.8135807134198595E-2</v>
      </c>
      <c r="AG135" s="449">
        <f>'11M - LPS'!AG135</f>
        <v>2.7948231710505797E-2</v>
      </c>
      <c r="AH135" s="449">
        <f>'11M - LPS'!AH135</f>
        <v>2.6917776928792127E-2</v>
      </c>
      <c r="AI135" s="449">
        <f>'11M - LPS'!AI135</f>
        <v>2.6315188071380863E-2</v>
      </c>
      <c r="AJ135" s="449">
        <f>'11M - LPS'!AJ135</f>
        <v>1.1381656741662681E-2</v>
      </c>
      <c r="AK135" s="449">
        <f>'11M - LPS'!AK135</f>
        <v>7.4875486989532539E-3</v>
      </c>
      <c r="AL135" s="449">
        <f>'11M - LPS'!AL135</f>
        <v>5.4381227501447017E-3</v>
      </c>
      <c r="AM135" s="449">
        <f>'11M - LPS'!AM135</f>
        <v>5.1790164517634936E-3</v>
      </c>
      <c r="AN135" s="449">
        <f>'11M - LPS'!AN135</f>
        <v>4.4535399038463826E-3</v>
      </c>
      <c r="AO135" s="449">
        <f>'11M - LPS'!AO135</f>
        <v>5.3448739748747443E-3</v>
      </c>
      <c r="AP135" s="449">
        <f>'11M - LPS'!AP135</f>
        <v>8.1888416498963629E-3</v>
      </c>
      <c r="AQ135" s="449">
        <f>'11M - LPS'!AQ135</f>
        <v>1.1133502416075134E-2</v>
      </c>
      <c r="AR135" s="449">
        <f>'11M - LPS'!AR135</f>
        <v>2.8135807134198595E-2</v>
      </c>
      <c r="AS135" s="449">
        <f>'11M - LPS'!AS135</f>
        <v>2.7948231710505797E-2</v>
      </c>
      <c r="AT135" s="449">
        <f>'11M - LPS'!AT135</f>
        <v>2.6917776928792127E-2</v>
      </c>
      <c r="AU135" s="449">
        <f>'11M - LPS'!AU135</f>
        <v>2.6315188071380863E-2</v>
      </c>
      <c r="AV135" s="449">
        <f>'11M - LPS'!AV135</f>
        <v>1.1381656741662681E-2</v>
      </c>
      <c r="AW135" s="449">
        <f>'11M - LPS'!AW135</f>
        <v>7.4875486989532539E-3</v>
      </c>
      <c r="AX135" s="449">
        <f>'11M - LPS'!AX135</f>
        <v>5.4381227501447017E-3</v>
      </c>
      <c r="AY135" s="449">
        <f>'11M - LPS'!AY135</f>
        <v>5.1790164517634936E-3</v>
      </c>
      <c r="AZ135" s="449">
        <f>'11M - LPS'!AZ135</f>
        <v>4.4535399038463826E-3</v>
      </c>
      <c r="BA135" s="449">
        <f>'11M - LPS'!BA135</f>
        <v>5.3448739748747443E-3</v>
      </c>
      <c r="BB135" s="449">
        <f>'11M - LPS'!BB135</f>
        <v>8.1888416498963629E-3</v>
      </c>
      <c r="BC135" s="449">
        <f>'11M - LPS'!BC135</f>
        <v>1.1133502416075134E-2</v>
      </c>
      <c r="BD135" s="449">
        <f>'11M - LPS'!BD135</f>
        <v>2.8135807134198595E-2</v>
      </c>
      <c r="BE135" s="449">
        <f>'11M - LPS'!BE135</f>
        <v>2.7948231710505797E-2</v>
      </c>
      <c r="BF135" s="449">
        <f>'11M - LPS'!BF135</f>
        <v>2.6917776928792127E-2</v>
      </c>
      <c r="BG135" s="449">
        <f>'11M - LPS'!BG135</f>
        <v>2.6315188071380863E-2</v>
      </c>
      <c r="BH135" s="449">
        <f>'11M - LPS'!BH135</f>
        <v>1.1381656741662681E-2</v>
      </c>
      <c r="BI135" s="449">
        <f>'11M - LPS'!BI135</f>
        <v>7.4875486989532539E-3</v>
      </c>
      <c r="BJ135" s="449">
        <f>'11M - LPS'!BJ135</f>
        <v>5.4381227501447017E-3</v>
      </c>
      <c r="BK135" s="449">
        <f>'11M - LPS'!BK135</f>
        <v>5.1790164517634936E-3</v>
      </c>
      <c r="BL135" s="449">
        <f>'11M - LPS'!BL135</f>
        <v>4.4535399038463826E-3</v>
      </c>
      <c r="BM135" s="449">
        <f>'11M - LPS'!BM135</f>
        <v>5.3448739748747443E-3</v>
      </c>
      <c r="BN135" s="449">
        <f>'11M - LPS'!BN135</f>
        <v>8.1888416498963629E-3</v>
      </c>
      <c r="BO135" s="449">
        <f>'11M - LPS'!BO135</f>
        <v>1.1133502416075134E-2</v>
      </c>
      <c r="BP135" s="449">
        <f>'11M - LPS'!BP135</f>
        <v>2.8135807134198595E-2</v>
      </c>
      <c r="BQ135" s="449">
        <f>'11M - LPS'!BQ135</f>
        <v>2.7948231710505797E-2</v>
      </c>
      <c r="BR135" s="449">
        <f>'11M - LPS'!BR135</f>
        <v>2.6917776928792127E-2</v>
      </c>
      <c r="BS135" s="449">
        <f>'11M - LPS'!BS135</f>
        <v>2.6315188071380863E-2</v>
      </c>
      <c r="BT135" s="449">
        <f>'11M - LPS'!BT135</f>
        <v>1.1381656741662681E-2</v>
      </c>
      <c r="BU135" s="449">
        <f>'11M - LPS'!BU135</f>
        <v>7.4875486989532539E-3</v>
      </c>
      <c r="BV135" s="449">
        <f>'11M - LPS'!BV135</f>
        <v>5.4381227501447017E-3</v>
      </c>
      <c r="BW135" s="449">
        <f>'11M - LPS'!BW135</f>
        <v>5.1790164517634936E-3</v>
      </c>
      <c r="BX135" s="449">
        <f>'11M - LPS'!BX135</f>
        <v>4.4535399038463826E-3</v>
      </c>
      <c r="BY135" s="449">
        <f>'11M - LPS'!BY135</f>
        <v>5.3448739748747443E-3</v>
      </c>
      <c r="BZ135" s="449">
        <f>'11M - LPS'!BZ135</f>
        <v>8.1888416498963629E-3</v>
      </c>
      <c r="CA135" s="449">
        <f>'11M - LPS'!CA135</f>
        <v>1.1133502416075134E-2</v>
      </c>
      <c r="CB135" s="449">
        <f>'11M - LPS'!CB135</f>
        <v>2.8135807134198595E-2</v>
      </c>
      <c r="CC135" s="449">
        <f>'11M - LPS'!CC135</f>
        <v>2.7948231710505797E-2</v>
      </c>
      <c r="CD135" s="449">
        <f>'11M - LPS'!CD135</f>
        <v>2.6917776928792127E-2</v>
      </c>
      <c r="CE135" s="449">
        <f>'11M - LPS'!CE135</f>
        <v>2.6315188071380863E-2</v>
      </c>
      <c r="CF135" s="449">
        <f>'11M - LPS'!CF135</f>
        <v>1.1381656741662681E-2</v>
      </c>
      <c r="CG135" s="449">
        <f>'11M - LPS'!CG135</f>
        <v>7.4875486989532539E-3</v>
      </c>
      <c r="CH135" s="449">
        <f>'11M - LPS'!CH135</f>
        <v>5.4381227501447017E-3</v>
      </c>
    </row>
    <row r="136" spans="1:86" hidden="1" x14ac:dyDescent="0.3">
      <c r="A136" s="579"/>
      <c r="B136" s="94" t="s">
        <v>23</v>
      </c>
      <c r="C136" s="426">
        <f>'11M - LPS'!C136</f>
        <v>6.0073596766950631E-3</v>
      </c>
      <c r="D136" s="426">
        <f>'11M - LPS'!D136</f>
        <v>5.9112974915953411E-3</v>
      </c>
      <c r="E136" s="426">
        <f>'11M - LPS'!E136</f>
        <v>6.725503249182755E-3</v>
      </c>
      <c r="F136" s="426">
        <f>'11M - LPS'!F136</f>
        <v>6.3427155477634566E-3</v>
      </c>
      <c r="G136" s="426">
        <f>'11M - LPS'!G136</f>
        <v>8.249339219814052E-3</v>
      </c>
      <c r="H136" s="426">
        <f>'11M - LPS'!H136</f>
        <v>2.4892836088167204E-2</v>
      </c>
      <c r="I136" s="449">
        <f>'11M - LPS'!I136</f>
        <v>2.7948231710505797E-2</v>
      </c>
      <c r="J136" s="449">
        <f>'11M - LPS'!J136</f>
        <v>2.6917776928792127E-2</v>
      </c>
      <c r="K136" s="449">
        <f>'11M - LPS'!K136</f>
        <v>2.6315188071380863E-2</v>
      </c>
      <c r="L136" s="449">
        <f>'11M - LPS'!L136</f>
        <v>1.1381656741662681E-2</v>
      </c>
      <c r="M136" s="449">
        <f>'11M - LPS'!M136</f>
        <v>7.4875486989532539E-3</v>
      </c>
      <c r="N136" s="449">
        <f>'11M - LPS'!N136</f>
        <v>5.4381227501447017E-3</v>
      </c>
      <c r="O136" s="449">
        <f>'11M - LPS'!O136</f>
        <v>5.1790164517634936E-3</v>
      </c>
      <c r="P136" s="449">
        <f>'11M - LPS'!P136</f>
        <v>4.4535399038463826E-3</v>
      </c>
      <c r="Q136" s="449">
        <f>'11M - LPS'!Q136</f>
        <v>5.3448739748747443E-3</v>
      </c>
      <c r="R136" s="449">
        <f>'11M - LPS'!R136</f>
        <v>8.1888416498963629E-3</v>
      </c>
      <c r="S136" s="449">
        <f>'11M - LPS'!S136</f>
        <v>1.1133502416075134E-2</v>
      </c>
      <c r="T136" s="449">
        <f>'11M - LPS'!T136</f>
        <v>2.8135807134198595E-2</v>
      </c>
      <c r="U136" s="449">
        <f>'11M - LPS'!U136</f>
        <v>2.7948231710505797E-2</v>
      </c>
      <c r="V136" s="449">
        <f>'11M - LPS'!V136</f>
        <v>2.6917776928792127E-2</v>
      </c>
      <c r="W136" s="449">
        <f>'11M - LPS'!W136</f>
        <v>2.6315188071380863E-2</v>
      </c>
      <c r="X136" s="449">
        <f>'11M - LPS'!X136</f>
        <v>1.1381656741662681E-2</v>
      </c>
      <c r="Y136" s="449">
        <f>'11M - LPS'!Y136</f>
        <v>7.4875486989532539E-3</v>
      </c>
      <c r="Z136" s="449">
        <f>'11M - LPS'!Z136</f>
        <v>5.4381227501447017E-3</v>
      </c>
      <c r="AA136" s="449">
        <f>'11M - LPS'!AA136</f>
        <v>5.1790164517634936E-3</v>
      </c>
      <c r="AB136" s="449">
        <f>'11M - LPS'!AB136</f>
        <v>4.4535399038463826E-3</v>
      </c>
      <c r="AC136" s="449">
        <f>'11M - LPS'!AC136</f>
        <v>5.3448739748747443E-3</v>
      </c>
      <c r="AD136" s="449">
        <f>'11M - LPS'!AD136</f>
        <v>8.1888416498963629E-3</v>
      </c>
      <c r="AE136" s="449">
        <f>'11M - LPS'!AE136</f>
        <v>1.1133502416075134E-2</v>
      </c>
      <c r="AF136" s="449">
        <f>'11M - LPS'!AF136</f>
        <v>2.8135807134198595E-2</v>
      </c>
      <c r="AG136" s="449">
        <f>'11M - LPS'!AG136</f>
        <v>2.7948231710505797E-2</v>
      </c>
      <c r="AH136" s="449">
        <f>'11M - LPS'!AH136</f>
        <v>2.6917776928792127E-2</v>
      </c>
      <c r="AI136" s="449">
        <f>'11M - LPS'!AI136</f>
        <v>2.6315188071380863E-2</v>
      </c>
      <c r="AJ136" s="449">
        <f>'11M - LPS'!AJ136</f>
        <v>1.1381656741662681E-2</v>
      </c>
      <c r="AK136" s="449">
        <f>'11M - LPS'!AK136</f>
        <v>7.4875486989532539E-3</v>
      </c>
      <c r="AL136" s="449">
        <f>'11M - LPS'!AL136</f>
        <v>5.4381227501447017E-3</v>
      </c>
      <c r="AM136" s="449">
        <f>'11M - LPS'!AM136</f>
        <v>5.1790164517634936E-3</v>
      </c>
      <c r="AN136" s="449">
        <f>'11M - LPS'!AN136</f>
        <v>4.4535399038463826E-3</v>
      </c>
      <c r="AO136" s="449">
        <f>'11M - LPS'!AO136</f>
        <v>5.3448739748747443E-3</v>
      </c>
      <c r="AP136" s="449">
        <f>'11M - LPS'!AP136</f>
        <v>8.1888416498963629E-3</v>
      </c>
      <c r="AQ136" s="449">
        <f>'11M - LPS'!AQ136</f>
        <v>1.1133502416075134E-2</v>
      </c>
      <c r="AR136" s="449">
        <f>'11M - LPS'!AR136</f>
        <v>2.8135807134198595E-2</v>
      </c>
      <c r="AS136" s="449">
        <f>'11M - LPS'!AS136</f>
        <v>2.7948231710505797E-2</v>
      </c>
      <c r="AT136" s="449">
        <f>'11M - LPS'!AT136</f>
        <v>2.6917776928792127E-2</v>
      </c>
      <c r="AU136" s="449">
        <f>'11M - LPS'!AU136</f>
        <v>2.6315188071380863E-2</v>
      </c>
      <c r="AV136" s="449">
        <f>'11M - LPS'!AV136</f>
        <v>1.1381656741662681E-2</v>
      </c>
      <c r="AW136" s="449">
        <f>'11M - LPS'!AW136</f>
        <v>7.4875486989532539E-3</v>
      </c>
      <c r="AX136" s="449">
        <f>'11M - LPS'!AX136</f>
        <v>5.4381227501447017E-3</v>
      </c>
      <c r="AY136" s="449">
        <f>'11M - LPS'!AY136</f>
        <v>5.1790164517634936E-3</v>
      </c>
      <c r="AZ136" s="449">
        <f>'11M - LPS'!AZ136</f>
        <v>4.4535399038463826E-3</v>
      </c>
      <c r="BA136" s="449">
        <f>'11M - LPS'!BA136</f>
        <v>5.3448739748747443E-3</v>
      </c>
      <c r="BB136" s="449">
        <f>'11M - LPS'!BB136</f>
        <v>8.1888416498963629E-3</v>
      </c>
      <c r="BC136" s="449">
        <f>'11M - LPS'!BC136</f>
        <v>1.1133502416075134E-2</v>
      </c>
      <c r="BD136" s="449">
        <f>'11M - LPS'!BD136</f>
        <v>2.8135807134198595E-2</v>
      </c>
      <c r="BE136" s="449">
        <f>'11M - LPS'!BE136</f>
        <v>2.7948231710505797E-2</v>
      </c>
      <c r="BF136" s="449">
        <f>'11M - LPS'!BF136</f>
        <v>2.6917776928792127E-2</v>
      </c>
      <c r="BG136" s="449">
        <f>'11M - LPS'!BG136</f>
        <v>2.6315188071380863E-2</v>
      </c>
      <c r="BH136" s="449">
        <f>'11M - LPS'!BH136</f>
        <v>1.1381656741662681E-2</v>
      </c>
      <c r="BI136" s="449">
        <f>'11M - LPS'!BI136</f>
        <v>7.4875486989532539E-3</v>
      </c>
      <c r="BJ136" s="449">
        <f>'11M - LPS'!BJ136</f>
        <v>5.4381227501447017E-3</v>
      </c>
      <c r="BK136" s="449">
        <f>'11M - LPS'!BK136</f>
        <v>5.1790164517634936E-3</v>
      </c>
      <c r="BL136" s="449">
        <f>'11M - LPS'!BL136</f>
        <v>4.4535399038463826E-3</v>
      </c>
      <c r="BM136" s="449">
        <f>'11M - LPS'!BM136</f>
        <v>5.3448739748747443E-3</v>
      </c>
      <c r="BN136" s="449">
        <f>'11M - LPS'!BN136</f>
        <v>8.1888416498963629E-3</v>
      </c>
      <c r="BO136" s="449">
        <f>'11M - LPS'!BO136</f>
        <v>1.1133502416075134E-2</v>
      </c>
      <c r="BP136" s="449">
        <f>'11M - LPS'!BP136</f>
        <v>2.8135807134198595E-2</v>
      </c>
      <c r="BQ136" s="449">
        <f>'11M - LPS'!BQ136</f>
        <v>2.7948231710505797E-2</v>
      </c>
      <c r="BR136" s="449">
        <f>'11M - LPS'!BR136</f>
        <v>2.6917776928792127E-2</v>
      </c>
      <c r="BS136" s="449">
        <f>'11M - LPS'!BS136</f>
        <v>2.6315188071380863E-2</v>
      </c>
      <c r="BT136" s="449">
        <f>'11M - LPS'!BT136</f>
        <v>1.1381656741662681E-2</v>
      </c>
      <c r="BU136" s="449">
        <f>'11M - LPS'!BU136</f>
        <v>7.4875486989532539E-3</v>
      </c>
      <c r="BV136" s="449">
        <f>'11M - LPS'!BV136</f>
        <v>5.4381227501447017E-3</v>
      </c>
      <c r="BW136" s="449">
        <f>'11M - LPS'!BW136</f>
        <v>5.1790164517634936E-3</v>
      </c>
      <c r="BX136" s="449">
        <f>'11M - LPS'!BX136</f>
        <v>4.4535399038463826E-3</v>
      </c>
      <c r="BY136" s="449">
        <f>'11M - LPS'!BY136</f>
        <v>5.3448739748747443E-3</v>
      </c>
      <c r="BZ136" s="449">
        <f>'11M - LPS'!BZ136</f>
        <v>8.1888416498963629E-3</v>
      </c>
      <c r="CA136" s="449">
        <f>'11M - LPS'!CA136</f>
        <v>1.1133502416075134E-2</v>
      </c>
      <c r="CB136" s="449">
        <f>'11M - LPS'!CB136</f>
        <v>2.8135807134198595E-2</v>
      </c>
      <c r="CC136" s="449">
        <f>'11M - LPS'!CC136</f>
        <v>2.7948231710505797E-2</v>
      </c>
      <c r="CD136" s="449">
        <f>'11M - LPS'!CD136</f>
        <v>2.6917776928792127E-2</v>
      </c>
      <c r="CE136" s="449">
        <f>'11M - LPS'!CE136</f>
        <v>2.6315188071380863E-2</v>
      </c>
      <c r="CF136" s="449">
        <f>'11M - LPS'!CF136</f>
        <v>1.1381656741662681E-2</v>
      </c>
      <c r="CG136" s="449">
        <f>'11M - LPS'!CG136</f>
        <v>7.4875486989532539E-3</v>
      </c>
      <c r="CH136" s="449">
        <f>'11M - LPS'!CH136</f>
        <v>5.4381227501447017E-3</v>
      </c>
    </row>
    <row r="137" spans="1:86" hidden="1" x14ac:dyDescent="0.3">
      <c r="A137" s="579"/>
      <c r="B137" s="94" t="s">
        <v>24</v>
      </c>
      <c r="C137" s="426">
        <f>'11M - LPS'!C137</f>
        <v>6.0073596766950631E-3</v>
      </c>
      <c r="D137" s="426">
        <f>'11M - LPS'!D137</f>
        <v>5.9112974915953411E-3</v>
      </c>
      <c r="E137" s="426">
        <f>'11M - LPS'!E137</f>
        <v>6.725503249182755E-3</v>
      </c>
      <c r="F137" s="426">
        <f>'11M - LPS'!F137</f>
        <v>6.3427155477634566E-3</v>
      </c>
      <c r="G137" s="426">
        <f>'11M - LPS'!G137</f>
        <v>8.249339219814052E-3</v>
      </c>
      <c r="H137" s="426">
        <f>'11M - LPS'!H137</f>
        <v>2.4892836088167204E-2</v>
      </c>
      <c r="I137" s="449">
        <f>'11M - LPS'!I137</f>
        <v>2.7948231710505797E-2</v>
      </c>
      <c r="J137" s="449">
        <f>'11M - LPS'!J137</f>
        <v>2.6917776928792127E-2</v>
      </c>
      <c r="K137" s="449">
        <f>'11M - LPS'!K137</f>
        <v>2.6315188071380863E-2</v>
      </c>
      <c r="L137" s="449">
        <f>'11M - LPS'!L137</f>
        <v>1.1381656741662681E-2</v>
      </c>
      <c r="M137" s="449">
        <f>'11M - LPS'!M137</f>
        <v>7.4875486989532539E-3</v>
      </c>
      <c r="N137" s="449">
        <f>'11M - LPS'!N137</f>
        <v>5.4381227501447017E-3</v>
      </c>
      <c r="O137" s="449">
        <f>'11M - LPS'!O137</f>
        <v>5.1790164517634936E-3</v>
      </c>
      <c r="P137" s="449">
        <f>'11M - LPS'!P137</f>
        <v>4.4535399038463826E-3</v>
      </c>
      <c r="Q137" s="449">
        <f>'11M - LPS'!Q137</f>
        <v>5.3448739748747443E-3</v>
      </c>
      <c r="R137" s="449">
        <f>'11M - LPS'!R137</f>
        <v>8.1888416498963629E-3</v>
      </c>
      <c r="S137" s="449">
        <f>'11M - LPS'!S137</f>
        <v>1.1133502416075134E-2</v>
      </c>
      <c r="T137" s="449">
        <f>'11M - LPS'!T137</f>
        <v>2.8135807134198595E-2</v>
      </c>
      <c r="U137" s="449">
        <f>'11M - LPS'!U137</f>
        <v>2.7948231710505797E-2</v>
      </c>
      <c r="V137" s="449">
        <f>'11M - LPS'!V137</f>
        <v>2.6917776928792127E-2</v>
      </c>
      <c r="W137" s="449">
        <f>'11M - LPS'!W137</f>
        <v>2.6315188071380863E-2</v>
      </c>
      <c r="X137" s="449">
        <f>'11M - LPS'!X137</f>
        <v>1.1381656741662681E-2</v>
      </c>
      <c r="Y137" s="449">
        <f>'11M - LPS'!Y137</f>
        <v>7.4875486989532539E-3</v>
      </c>
      <c r="Z137" s="449">
        <f>'11M - LPS'!Z137</f>
        <v>5.4381227501447017E-3</v>
      </c>
      <c r="AA137" s="449">
        <f>'11M - LPS'!AA137</f>
        <v>5.1790164517634936E-3</v>
      </c>
      <c r="AB137" s="449">
        <f>'11M - LPS'!AB137</f>
        <v>4.4535399038463826E-3</v>
      </c>
      <c r="AC137" s="449">
        <f>'11M - LPS'!AC137</f>
        <v>5.3448739748747443E-3</v>
      </c>
      <c r="AD137" s="449">
        <f>'11M - LPS'!AD137</f>
        <v>8.1888416498963629E-3</v>
      </c>
      <c r="AE137" s="449">
        <f>'11M - LPS'!AE137</f>
        <v>1.1133502416075134E-2</v>
      </c>
      <c r="AF137" s="449">
        <f>'11M - LPS'!AF137</f>
        <v>2.8135807134198595E-2</v>
      </c>
      <c r="AG137" s="449">
        <f>'11M - LPS'!AG137</f>
        <v>2.7948231710505797E-2</v>
      </c>
      <c r="AH137" s="449">
        <f>'11M - LPS'!AH137</f>
        <v>2.6917776928792127E-2</v>
      </c>
      <c r="AI137" s="449">
        <f>'11M - LPS'!AI137</f>
        <v>2.6315188071380863E-2</v>
      </c>
      <c r="AJ137" s="449">
        <f>'11M - LPS'!AJ137</f>
        <v>1.1381656741662681E-2</v>
      </c>
      <c r="AK137" s="449">
        <f>'11M - LPS'!AK137</f>
        <v>7.4875486989532539E-3</v>
      </c>
      <c r="AL137" s="449">
        <f>'11M - LPS'!AL137</f>
        <v>5.4381227501447017E-3</v>
      </c>
      <c r="AM137" s="449">
        <f>'11M - LPS'!AM137</f>
        <v>5.1790164517634936E-3</v>
      </c>
      <c r="AN137" s="449">
        <f>'11M - LPS'!AN137</f>
        <v>4.4535399038463826E-3</v>
      </c>
      <c r="AO137" s="449">
        <f>'11M - LPS'!AO137</f>
        <v>5.3448739748747443E-3</v>
      </c>
      <c r="AP137" s="449">
        <f>'11M - LPS'!AP137</f>
        <v>8.1888416498963629E-3</v>
      </c>
      <c r="AQ137" s="449">
        <f>'11M - LPS'!AQ137</f>
        <v>1.1133502416075134E-2</v>
      </c>
      <c r="AR137" s="449">
        <f>'11M - LPS'!AR137</f>
        <v>2.8135807134198595E-2</v>
      </c>
      <c r="AS137" s="449">
        <f>'11M - LPS'!AS137</f>
        <v>2.7948231710505797E-2</v>
      </c>
      <c r="AT137" s="449">
        <f>'11M - LPS'!AT137</f>
        <v>2.6917776928792127E-2</v>
      </c>
      <c r="AU137" s="449">
        <f>'11M - LPS'!AU137</f>
        <v>2.6315188071380863E-2</v>
      </c>
      <c r="AV137" s="449">
        <f>'11M - LPS'!AV137</f>
        <v>1.1381656741662681E-2</v>
      </c>
      <c r="AW137" s="449">
        <f>'11M - LPS'!AW137</f>
        <v>7.4875486989532539E-3</v>
      </c>
      <c r="AX137" s="449">
        <f>'11M - LPS'!AX137</f>
        <v>5.4381227501447017E-3</v>
      </c>
      <c r="AY137" s="449">
        <f>'11M - LPS'!AY137</f>
        <v>5.1790164517634936E-3</v>
      </c>
      <c r="AZ137" s="449">
        <f>'11M - LPS'!AZ137</f>
        <v>4.4535399038463826E-3</v>
      </c>
      <c r="BA137" s="449">
        <f>'11M - LPS'!BA137</f>
        <v>5.3448739748747443E-3</v>
      </c>
      <c r="BB137" s="449">
        <f>'11M - LPS'!BB137</f>
        <v>8.1888416498963629E-3</v>
      </c>
      <c r="BC137" s="449">
        <f>'11M - LPS'!BC137</f>
        <v>1.1133502416075134E-2</v>
      </c>
      <c r="BD137" s="449">
        <f>'11M - LPS'!BD137</f>
        <v>2.8135807134198595E-2</v>
      </c>
      <c r="BE137" s="449">
        <f>'11M - LPS'!BE137</f>
        <v>2.7948231710505797E-2</v>
      </c>
      <c r="BF137" s="449">
        <f>'11M - LPS'!BF137</f>
        <v>2.6917776928792127E-2</v>
      </c>
      <c r="BG137" s="449">
        <f>'11M - LPS'!BG137</f>
        <v>2.6315188071380863E-2</v>
      </c>
      <c r="BH137" s="449">
        <f>'11M - LPS'!BH137</f>
        <v>1.1381656741662681E-2</v>
      </c>
      <c r="BI137" s="449">
        <f>'11M - LPS'!BI137</f>
        <v>7.4875486989532539E-3</v>
      </c>
      <c r="BJ137" s="449">
        <f>'11M - LPS'!BJ137</f>
        <v>5.4381227501447017E-3</v>
      </c>
      <c r="BK137" s="449">
        <f>'11M - LPS'!BK137</f>
        <v>5.1790164517634936E-3</v>
      </c>
      <c r="BL137" s="449">
        <f>'11M - LPS'!BL137</f>
        <v>4.4535399038463826E-3</v>
      </c>
      <c r="BM137" s="449">
        <f>'11M - LPS'!BM137</f>
        <v>5.3448739748747443E-3</v>
      </c>
      <c r="BN137" s="449">
        <f>'11M - LPS'!BN137</f>
        <v>8.1888416498963629E-3</v>
      </c>
      <c r="BO137" s="449">
        <f>'11M - LPS'!BO137</f>
        <v>1.1133502416075134E-2</v>
      </c>
      <c r="BP137" s="449">
        <f>'11M - LPS'!BP137</f>
        <v>2.8135807134198595E-2</v>
      </c>
      <c r="BQ137" s="449">
        <f>'11M - LPS'!BQ137</f>
        <v>2.7948231710505797E-2</v>
      </c>
      <c r="BR137" s="449">
        <f>'11M - LPS'!BR137</f>
        <v>2.6917776928792127E-2</v>
      </c>
      <c r="BS137" s="449">
        <f>'11M - LPS'!BS137</f>
        <v>2.6315188071380863E-2</v>
      </c>
      <c r="BT137" s="449">
        <f>'11M - LPS'!BT137</f>
        <v>1.1381656741662681E-2</v>
      </c>
      <c r="BU137" s="449">
        <f>'11M - LPS'!BU137</f>
        <v>7.4875486989532539E-3</v>
      </c>
      <c r="BV137" s="449">
        <f>'11M - LPS'!BV137</f>
        <v>5.4381227501447017E-3</v>
      </c>
      <c r="BW137" s="449">
        <f>'11M - LPS'!BW137</f>
        <v>5.1790164517634936E-3</v>
      </c>
      <c r="BX137" s="449">
        <f>'11M - LPS'!BX137</f>
        <v>4.4535399038463826E-3</v>
      </c>
      <c r="BY137" s="449">
        <f>'11M - LPS'!BY137</f>
        <v>5.3448739748747443E-3</v>
      </c>
      <c r="BZ137" s="449">
        <f>'11M - LPS'!BZ137</f>
        <v>8.1888416498963629E-3</v>
      </c>
      <c r="CA137" s="449">
        <f>'11M - LPS'!CA137</f>
        <v>1.1133502416075134E-2</v>
      </c>
      <c r="CB137" s="449">
        <f>'11M - LPS'!CB137</f>
        <v>2.8135807134198595E-2</v>
      </c>
      <c r="CC137" s="449">
        <f>'11M - LPS'!CC137</f>
        <v>2.7948231710505797E-2</v>
      </c>
      <c r="CD137" s="449">
        <f>'11M - LPS'!CD137</f>
        <v>2.6917776928792127E-2</v>
      </c>
      <c r="CE137" s="449">
        <f>'11M - LPS'!CE137</f>
        <v>2.6315188071380863E-2</v>
      </c>
      <c r="CF137" s="449">
        <f>'11M - LPS'!CF137</f>
        <v>1.1381656741662681E-2</v>
      </c>
      <c r="CG137" s="449">
        <f>'11M - LPS'!CG137</f>
        <v>7.4875486989532539E-3</v>
      </c>
      <c r="CH137" s="449">
        <f>'11M - LPS'!CH137</f>
        <v>5.4381227501447017E-3</v>
      </c>
    </row>
    <row r="138" spans="1:86" hidden="1" x14ac:dyDescent="0.3">
      <c r="A138" s="579"/>
      <c r="B138" s="94" t="s">
        <v>7</v>
      </c>
      <c r="C138" s="426">
        <f>'11M - LPS'!C138</f>
        <v>4.8739175816170724E-3</v>
      </c>
      <c r="D138" s="426">
        <f>'11M - LPS'!D138</f>
        <v>4.8237156579574343E-3</v>
      </c>
      <c r="E138" s="426">
        <f>'11M - LPS'!E138</f>
        <v>6.4543647711206445E-3</v>
      </c>
      <c r="F138" s="426">
        <f>'11M - LPS'!F138</f>
        <v>6.0515812757535557E-3</v>
      </c>
      <c r="G138" s="426">
        <f>'11M - LPS'!G138</f>
        <v>7.0754880427122673E-3</v>
      </c>
      <c r="H138" s="426">
        <f>'11M - LPS'!H138</f>
        <v>2.2232951543877017E-2</v>
      </c>
      <c r="I138" s="449">
        <f>'11M - LPS'!I138</f>
        <v>2.2178160710764786E-2</v>
      </c>
      <c r="J138" s="449">
        <f>'11M - LPS'!J138</f>
        <v>2.2654006390072385E-2</v>
      </c>
      <c r="K138" s="449">
        <f>'11M - LPS'!K138</f>
        <v>2.2492729129305875E-2</v>
      </c>
      <c r="L138" s="449">
        <f>'11M - LPS'!L138</f>
        <v>9.6617064754732328E-3</v>
      </c>
      <c r="M138" s="449">
        <f>'11M - LPS'!M138</f>
        <v>5.9962443841583193E-3</v>
      </c>
      <c r="N138" s="449">
        <f>'11M - LPS'!N138</f>
        <v>4.6545486094408247E-3</v>
      </c>
      <c r="O138" s="449">
        <f>'11M - LPS'!O138</f>
        <v>4.1978074213364176E-3</v>
      </c>
      <c r="P138" s="449">
        <f>'11M - LPS'!P138</f>
        <v>3.62685827880642E-3</v>
      </c>
      <c r="Q138" s="449">
        <f>'11M - LPS'!Q138</f>
        <v>5.1252510067187427E-3</v>
      </c>
      <c r="R138" s="449">
        <f>'11M - LPS'!R138</f>
        <v>7.8076242028307609E-3</v>
      </c>
      <c r="S138" s="449">
        <f>'11M - LPS'!S138</f>
        <v>9.4170548515908146E-3</v>
      </c>
      <c r="T138" s="449">
        <f>'11M - LPS'!T138</f>
        <v>2.5106437862780884E-2</v>
      </c>
      <c r="U138" s="449">
        <f>'11M - LPS'!U138</f>
        <v>2.2178160710764786E-2</v>
      </c>
      <c r="V138" s="449">
        <f>'11M - LPS'!V138</f>
        <v>2.2654006390072385E-2</v>
      </c>
      <c r="W138" s="449">
        <f>'11M - LPS'!W138</f>
        <v>2.2492729129305875E-2</v>
      </c>
      <c r="X138" s="449">
        <f>'11M - LPS'!X138</f>
        <v>9.6617064754732328E-3</v>
      </c>
      <c r="Y138" s="449">
        <f>'11M - LPS'!Y138</f>
        <v>5.9962443841583193E-3</v>
      </c>
      <c r="Z138" s="449">
        <f>'11M - LPS'!Z138</f>
        <v>4.6545486094408247E-3</v>
      </c>
      <c r="AA138" s="449">
        <f>'11M - LPS'!AA138</f>
        <v>4.1978074213364176E-3</v>
      </c>
      <c r="AB138" s="449">
        <f>'11M - LPS'!AB138</f>
        <v>3.62685827880642E-3</v>
      </c>
      <c r="AC138" s="449">
        <f>'11M - LPS'!AC138</f>
        <v>5.1252510067187427E-3</v>
      </c>
      <c r="AD138" s="449">
        <f>'11M - LPS'!AD138</f>
        <v>7.8076242028307609E-3</v>
      </c>
      <c r="AE138" s="449">
        <f>'11M - LPS'!AE138</f>
        <v>9.4170548515908146E-3</v>
      </c>
      <c r="AF138" s="449">
        <f>'11M - LPS'!AF138</f>
        <v>2.5106437862780884E-2</v>
      </c>
      <c r="AG138" s="449">
        <f>'11M - LPS'!AG138</f>
        <v>2.2178160710764786E-2</v>
      </c>
      <c r="AH138" s="449">
        <f>'11M - LPS'!AH138</f>
        <v>2.2654006390072385E-2</v>
      </c>
      <c r="AI138" s="449">
        <f>'11M - LPS'!AI138</f>
        <v>2.2492729129305875E-2</v>
      </c>
      <c r="AJ138" s="449">
        <f>'11M - LPS'!AJ138</f>
        <v>9.6617064754732328E-3</v>
      </c>
      <c r="AK138" s="449">
        <f>'11M - LPS'!AK138</f>
        <v>5.9962443841583193E-3</v>
      </c>
      <c r="AL138" s="449">
        <f>'11M - LPS'!AL138</f>
        <v>4.6545486094408247E-3</v>
      </c>
      <c r="AM138" s="449">
        <f>'11M - LPS'!AM138</f>
        <v>4.1978074213364176E-3</v>
      </c>
      <c r="AN138" s="449">
        <f>'11M - LPS'!AN138</f>
        <v>3.62685827880642E-3</v>
      </c>
      <c r="AO138" s="449">
        <f>'11M - LPS'!AO138</f>
        <v>5.1252510067187427E-3</v>
      </c>
      <c r="AP138" s="449">
        <f>'11M - LPS'!AP138</f>
        <v>7.8076242028307609E-3</v>
      </c>
      <c r="AQ138" s="449">
        <f>'11M - LPS'!AQ138</f>
        <v>9.4170548515908146E-3</v>
      </c>
      <c r="AR138" s="449">
        <f>'11M - LPS'!AR138</f>
        <v>2.5106437862780884E-2</v>
      </c>
      <c r="AS138" s="449">
        <f>'11M - LPS'!AS138</f>
        <v>2.2178160710764786E-2</v>
      </c>
      <c r="AT138" s="449">
        <f>'11M - LPS'!AT138</f>
        <v>2.2654006390072385E-2</v>
      </c>
      <c r="AU138" s="449">
        <f>'11M - LPS'!AU138</f>
        <v>2.2492729129305875E-2</v>
      </c>
      <c r="AV138" s="449">
        <f>'11M - LPS'!AV138</f>
        <v>9.6617064754732328E-3</v>
      </c>
      <c r="AW138" s="449">
        <f>'11M - LPS'!AW138</f>
        <v>5.9962443841583193E-3</v>
      </c>
      <c r="AX138" s="449">
        <f>'11M - LPS'!AX138</f>
        <v>4.6545486094408247E-3</v>
      </c>
      <c r="AY138" s="449">
        <f>'11M - LPS'!AY138</f>
        <v>4.1978074213364176E-3</v>
      </c>
      <c r="AZ138" s="449">
        <f>'11M - LPS'!AZ138</f>
        <v>3.62685827880642E-3</v>
      </c>
      <c r="BA138" s="449">
        <f>'11M - LPS'!BA138</f>
        <v>5.1252510067187427E-3</v>
      </c>
      <c r="BB138" s="449">
        <f>'11M - LPS'!BB138</f>
        <v>7.8076242028307609E-3</v>
      </c>
      <c r="BC138" s="449">
        <f>'11M - LPS'!BC138</f>
        <v>9.4170548515908146E-3</v>
      </c>
      <c r="BD138" s="449">
        <f>'11M - LPS'!BD138</f>
        <v>2.5106437862780884E-2</v>
      </c>
      <c r="BE138" s="449">
        <f>'11M - LPS'!BE138</f>
        <v>2.2178160710764786E-2</v>
      </c>
      <c r="BF138" s="449">
        <f>'11M - LPS'!BF138</f>
        <v>2.2654006390072385E-2</v>
      </c>
      <c r="BG138" s="449">
        <f>'11M - LPS'!BG138</f>
        <v>2.2492729129305875E-2</v>
      </c>
      <c r="BH138" s="449">
        <f>'11M - LPS'!BH138</f>
        <v>9.6617064754732328E-3</v>
      </c>
      <c r="BI138" s="449">
        <f>'11M - LPS'!BI138</f>
        <v>5.9962443841583193E-3</v>
      </c>
      <c r="BJ138" s="449">
        <f>'11M - LPS'!BJ138</f>
        <v>4.6545486094408247E-3</v>
      </c>
      <c r="BK138" s="449">
        <f>'11M - LPS'!BK138</f>
        <v>4.1978074213364176E-3</v>
      </c>
      <c r="BL138" s="449">
        <f>'11M - LPS'!BL138</f>
        <v>3.62685827880642E-3</v>
      </c>
      <c r="BM138" s="449">
        <f>'11M - LPS'!BM138</f>
        <v>5.1252510067187427E-3</v>
      </c>
      <c r="BN138" s="449">
        <f>'11M - LPS'!BN138</f>
        <v>7.8076242028307609E-3</v>
      </c>
      <c r="BO138" s="449">
        <f>'11M - LPS'!BO138</f>
        <v>9.4170548515908146E-3</v>
      </c>
      <c r="BP138" s="449">
        <f>'11M - LPS'!BP138</f>
        <v>2.5106437862780884E-2</v>
      </c>
      <c r="BQ138" s="449">
        <f>'11M - LPS'!BQ138</f>
        <v>2.2178160710764786E-2</v>
      </c>
      <c r="BR138" s="449">
        <f>'11M - LPS'!BR138</f>
        <v>2.2654006390072385E-2</v>
      </c>
      <c r="BS138" s="449">
        <f>'11M - LPS'!BS138</f>
        <v>2.2492729129305875E-2</v>
      </c>
      <c r="BT138" s="449">
        <f>'11M - LPS'!BT138</f>
        <v>9.6617064754732328E-3</v>
      </c>
      <c r="BU138" s="449">
        <f>'11M - LPS'!BU138</f>
        <v>5.9962443841583193E-3</v>
      </c>
      <c r="BV138" s="449">
        <f>'11M - LPS'!BV138</f>
        <v>4.6545486094408247E-3</v>
      </c>
      <c r="BW138" s="449">
        <f>'11M - LPS'!BW138</f>
        <v>4.1978074213364176E-3</v>
      </c>
      <c r="BX138" s="449">
        <f>'11M - LPS'!BX138</f>
        <v>3.62685827880642E-3</v>
      </c>
      <c r="BY138" s="449">
        <f>'11M - LPS'!BY138</f>
        <v>5.1252510067187427E-3</v>
      </c>
      <c r="BZ138" s="449">
        <f>'11M - LPS'!BZ138</f>
        <v>7.8076242028307609E-3</v>
      </c>
      <c r="CA138" s="449">
        <f>'11M - LPS'!CA138</f>
        <v>9.4170548515908146E-3</v>
      </c>
      <c r="CB138" s="449">
        <f>'11M - LPS'!CB138</f>
        <v>2.5106437862780884E-2</v>
      </c>
      <c r="CC138" s="449">
        <f>'11M - LPS'!CC138</f>
        <v>2.2178160710764786E-2</v>
      </c>
      <c r="CD138" s="449">
        <f>'11M - LPS'!CD138</f>
        <v>2.2654006390072385E-2</v>
      </c>
      <c r="CE138" s="449">
        <f>'11M - LPS'!CE138</f>
        <v>2.2492729129305875E-2</v>
      </c>
      <c r="CF138" s="449">
        <f>'11M - LPS'!CF138</f>
        <v>9.6617064754732328E-3</v>
      </c>
      <c r="CG138" s="449">
        <f>'11M - LPS'!CG138</f>
        <v>5.9962443841583193E-3</v>
      </c>
      <c r="CH138" s="449">
        <f>'11M - LPS'!CH138</f>
        <v>4.6545486094408247E-3</v>
      </c>
    </row>
    <row r="139" spans="1:86" ht="15" hidden="1" thickBot="1" x14ac:dyDescent="0.35">
      <c r="A139" s="580"/>
      <c r="B139" s="96" t="s">
        <v>8</v>
      </c>
      <c r="C139" s="426">
        <f>'11M - LPS'!C139</f>
        <v>4.8402817402386882E-3</v>
      </c>
      <c r="D139" s="426">
        <f>'11M - LPS'!D139</f>
        <v>4.80372850278707E-3</v>
      </c>
      <c r="E139" s="426">
        <f>'11M - LPS'!E139</f>
        <v>8.0801115577170193E-3</v>
      </c>
      <c r="F139" s="426">
        <f>'11M - LPS'!F139</f>
        <v>8.3496384436210526E-3</v>
      </c>
      <c r="G139" s="426">
        <f>'11M - LPS'!G139</f>
        <v>9.5089416547823949E-3</v>
      </c>
      <c r="H139" s="426">
        <f>'11M - LPS'!H139</f>
        <v>3.3028576988448091E-2</v>
      </c>
      <c r="I139" s="449">
        <f>'11M - LPS'!I139</f>
        <v>2.5251205639474424E-2</v>
      </c>
      <c r="J139" s="449">
        <f>'11M - LPS'!J139</f>
        <v>2.9647617073440619E-2</v>
      </c>
      <c r="K139" s="449">
        <f>'11M - LPS'!K139</f>
        <v>3.0755851233122439E-2</v>
      </c>
      <c r="L139" s="449">
        <f>'11M - LPS'!L139</f>
        <v>1.395855439730578E-2</v>
      </c>
      <c r="M139" s="449">
        <f>'11M - LPS'!M139</f>
        <v>6.7656709561020297E-3</v>
      </c>
      <c r="N139" s="449">
        <f>'11M - LPS'!N139</f>
        <v>6.258282501029523E-3</v>
      </c>
      <c r="O139" s="449">
        <f>'11M - LPS'!O139</f>
        <v>4.168806268891689E-3</v>
      </c>
      <c r="P139" s="449">
        <f>'11M - LPS'!P139</f>
        <v>3.611890919914768E-3</v>
      </c>
      <c r="Q139" s="449">
        <f>'11M - LPS'!Q139</f>
        <v>6.4434617570463962E-3</v>
      </c>
      <c r="R139" s="449">
        <f>'11M - LPS'!R139</f>
        <v>1.0823851108647706E-2</v>
      </c>
      <c r="S139" s="449">
        <f>'11M - LPS'!S139</f>
        <v>1.2935437273730881E-2</v>
      </c>
      <c r="T139" s="449">
        <f>'11M - LPS'!T139</f>
        <v>3.7334238208820841E-2</v>
      </c>
      <c r="U139" s="449">
        <f>'11M - LPS'!U139</f>
        <v>2.5251205639474424E-2</v>
      </c>
      <c r="V139" s="449">
        <f>'11M - LPS'!V139</f>
        <v>2.9647617073440619E-2</v>
      </c>
      <c r="W139" s="449">
        <f>'11M - LPS'!W139</f>
        <v>3.0755851233122439E-2</v>
      </c>
      <c r="X139" s="449">
        <f>'11M - LPS'!X139</f>
        <v>1.395855439730578E-2</v>
      </c>
      <c r="Y139" s="449">
        <f>'11M - LPS'!Y139</f>
        <v>6.7656709561020297E-3</v>
      </c>
      <c r="Z139" s="449">
        <f>'11M - LPS'!Z139</f>
        <v>6.258282501029523E-3</v>
      </c>
      <c r="AA139" s="449">
        <f>'11M - LPS'!AA139</f>
        <v>4.168806268891689E-3</v>
      </c>
      <c r="AB139" s="449">
        <f>'11M - LPS'!AB139</f>
        <v>3.611890919914768E-3</v>
      </c>
      <c r="AC139" s="449">
        <f>'11M - LPS'!AC139</f>
        <v>6.4434617570463962E-3</v>
      </c>
      <c r="AD139" s="449">
        <f>'11M - LPS'!AD139</f>
        <v>1.0823851108647706E-2</v>
      </c>
      <c r="AE139" s="449">
        <f>'11M - LPS'!AE139</f>
        <v>1.2935437273730881E-2</v>
      </c>
      <c r="AF139" s="449">
        <f>'11M - LPS'!AF139</f>
        <v>3.7334238208820841E-2</v>
      </c>
      <c r="AG139" s="449">
        <f>'11M - LPS'!AG139</f>
        <v>2.5251205639474424E-2</v>
      </c>
      <c r="AH139" s="449">
        <f>'11M - LPS'!AH139</f>
        <v>2.9647617073440619E-2</v>
      </c>
      <c r="AI139" s="449">
        <f>'11M - LPS'!AI139</f>
        <v>3.0755851233122439E-2</v>
      </c>
      <c r="AJ139" s="449">
        <f>'11M - LPS'!AJ139</f>
        <v>1.395855439730578E-2</v>
      </c>
      <c r="AK139" s="449">
        <f>'11M - LPS'!AK139</f>
        <v>6.7656709561020297E-3</v>
      </c>
      <c r="AL139" s="449">
        <f>'11M - LPS'!AL139</f>
        <v>6.258282501029523E-3</v>
      </c>
      <c r="AM139" s="449">
        <f>'11M - LPS'!AM139</f>
        <v>4.168806268891689E-3</v>
      </c>
      <c r="AN139" s="449">
        <f>'11M - LPS'!AN139</f>
        <v>3.611890919914768E-3</v>
      </c>
      <c r="AO139" s="449">
        <f>'11M - LPS'!AO139</f>
        <v>6.4434617570463962E-3</v>
      </c>
      <c r="AP139" s="449">
        <f>'11M - LPS'!AP139</f>
        <v>1.0823851108647706E-2</v>
      </c>
      <c r="AQ139" s="449">
        <f>'11M - LPS'!AQ139</f>
        <v>1.2935437273730881E-2</v>
      </c>
      <c r="AR139" s="449">
        <f>'11M - LPS'!AR139</f>
        <v>3.7334238208820841E-2</v>
      </c>
      <c r="AS139" s="449">
        <f>'11M - LPS'!AS139</f>
        <v>2.5251205639474424E-2</v>
      </c>
      <c r="AT139" s="449">
        <f>'11M - LPS'!AT139</f>
        <v>2.9647617073440619E-2</v>
      </c>
      <c r="AU139" s="449">
        <f>'11M - LPS'!AU139</f>
        <v>3.0755851233122439E-2</v>
      </c>
      <c r="AV139" s="449">
        <f>'11M - LPS'!AV139</f>
        <v>1.395855439730578E-2</v>
      </c>
      <c r="AW139" s="449">
        <f>'11M - LPS'!AW139</f>
        <v>6.7656709561020297E-3</v>
      </c>
      <c r="AX139" s="449">
        <f>'11M - LPS'!AX139</f>
        <v>6.258282501029523E-3</v>
      </c>
      <c r="AY139" s="449">
        <f>'11M - LPS'!AY139</f>
        <v>4.168806268891689E-3</v>
      </c>
      <c r="AZ139" s="449">
        <f>'11M - LPS'!AZ139</f>
        <v>3.611890919914768E-3</v>
      </c>
      <c r="BA139" s="449">
        <f>'11M - LPS'!BA139</f>
        <v>6.4434617570463962E-3</v>
      </c>
      <c r="BB139" s="449">
        <f>'11M - LPS'!BB139</f>
        <v>1.0823851108647706E-2</v>
      </c>
      <c r="BC139" s="449">
        <f>'11M - LPS'!BC139</f>
        <v>1.2935437273730881E-2</v>
      </c>
      <c r="BD139" s="449">
        <f>'11M - LPS'!BD139</f>
        <v>3.7334238208820841E-2</v>
      </c>
      <c r="BE139" s="449">
        <f>'11M - LPS'!BE139</f>
        <v>2.5251205639474424E-2</v>
      </c>
      <c r="BF139" s="449">
        <f>'11M - LPS'!BF139</f>
        <v>2.9647617073440619E-2</v>
      </c>
      <c r="BG139" s="449">
        <f>'11M - LPS'!BG139</f>
        <v>3.0755851233122439E-2</v>
      </c>
      <c r="BH139" s="449">
        <f>'11M - LPS'!BH139</f>
        <v>1.395855439730578E-2</v>
      </c>
      <c r="BI139" s="449">
        <f>'11M - LPS'!BI139</f>
        <v>6.7656709561020297E-3</v>
      </c>
      <c r="BJ139" s="449">
        <f>'11M - LPS'!BJ139</f>
        <v>6.258282501029523E-3</v>
      </c>
      <c r="BK139" s="449">
        <f>'11M - LPS'!BK139</f>
        <v>4.168806268891689E-3</v>
      </c>
      <c r="BL139" s="449">
        <f>'11M - LPS'!BL139</f>
        <v>3.611890919914768E-3</v>
      </c>
      <c r="BM139" s="449">
        <f>'11M - LPS'!BM139</f>
        <v>6.4434617570463962E-3</v>
      </c>
      <c r="BN139" s="449">
        <f>'11M - LPS'!BN139</f>
        <v>1.0823851108647706E-2</v>
      </c>
      <c r="BO139" s="449">
        <f>'11M - LPS'!BO139</f>
        <v>1.2935437273730881E-2</v>
      </c>
      <c r="BP139" s="449">
        <f>'11M - LPS'!BP139</f>
        <v>3.7334238208820841E-2</v>
      </c>
      <c r="BQ139" s="449">
        <f>'11M - LPS'!BQ139</f>
        <v>2.5251205639474424E-2</v>
      </c>
      <c r="BR139" s="449">
        <f>'11M - LPS'!BR139</f>
        <v>2.9647617073440619E-2</v>
      </c>
      <c r="BS139" s="449">
        <f>'11M - LPS'!BS139</f>
        <v>3.0755851233122439E-2</v>
      </c>
      <c r="BT139" s="449">
        <f>'11M - LPS'!BT139</f>
        <v>1.395855439730578E-2</v>
      </c>
      <c r="BU139" s="449">
        <f>'11M - LPS'!BU139</f>
        <v>6.7656709561020297E-3</v>
      </c>
      <c r="BV139" s="449">
        <f>'11M - LPS'!BV139</f>
        <v>6.258282501029523E-3</v>
      </c>
      <c r="BW139" s="449">
        <f>'11M - LPS'!BW139</f>
        <v>4.168806268891689E-3</v>
      </c>
      <c r="BX139" s="449">
        <f>'11M - LPS'!BX139</f>
        <v>3.611890919914768E-3</v>
      </c>
      <c r="BY139" s="449">
        <f>'11M - LPS'!BY139</f>
        <v>6.4434617570463962E-3</v>
      </c>
      <c r="BZ139" s="449">
        <f>'11M - LPS'!BZ139</f>
        <v>1.0823851108647706E-2</v>
      </c>
      <c r="CA139" s="449">
        <f>'11M - LPS'!CA139</f>
        <v>1.2935437273730881E-2</v>
      </c>
      <c r="CB139" s="449">
        <f>'11M - LPS'!CB139</f>
        <v>3.7334238208820841E-2</v>
      </c>
      <c r="CC139" s="449">
        <f>'11M - LPS'!CC139</f>
        <v>2.5251205639474424E-2</v>
      </c>
      <c r="CD139" s="449">
        <f>'11M - LPS'!CD139</f>
        <v>2.9647617073440619E-2</v>
      </c>
      <c r="CE139" s="449">
        <f>'11M - LPS'!CE139</f>
        <v>3.0755851233122439E-2</v>
      </c>
      <c r="CF139" s="449">
        <f>'11M - LPS'!CF139</f>
        <v>1.395855439730578E-2</v>
      </c>
      <c r="CG139" s="449">
        <f>'11M - LPS'!CG139</f>
        <v>6.7656709561020297E-3</v>
      </c>
      <c r="CH139" s="449">
        <f>'11M - LPS'!CH139</f>
        <v>6.258282501029523E-3</v>
      </c>
    </row>
    <row r="140" spans="1:86" hidden="1" x14ac:dyDescent="0.3"/>
    <row r="141" spans="1:86" ht="15" hidden="1" thickBot="1" x14ac:dyDescent="0.35">
      <c r="A141" s="205" t="s">
        <v>180</v>
      </c>
      <c r="B141" s="115"/>
      <c r="C141" s="118"/>
      <c r="D141" s="118"/>
      <c r="E141" s="118"/>
      <c r="F141" s="118"/>
      <c r="G141" s="118"/>
      <c r="H141" s="118"/>
      <c r="I141" s="118"/>
      <c r="J141" s="118"/>
      <c r="K141" s="118"/>
      <c r="L141" s="118"/>
      <c r="M141" s="118"/>
      <c r="N141" s="118"/>
    </row>
    <row r="142" spans="1:86" ht="16.2" hidden="1" thickBot="1" x14ac:dyDescent="0.35">
      <c r="A142" s="568" t="s">
        <v>127</v>
      </c>
      <c r="B142" s="311" t="s">
        <v>124</v>
      </c>
      <c r="C142" s="176">
        <f>C$4</f>
        <v>44927</v>
      </c>
      <c r="D142" s="176">
        <f t="shared" ref="D142:BO142" si="165">D$4</f>
        <v>44958</v>
      </c>
      <c r="E142" s="176">
        <f t="shared" si="165"/>
        <v>44986</v>
      </c>
      <c r="F142" s="176">
        <f t="shared" si="165"/>
        <v>45017</v>
      </c>
      <c r="G142" s="176">
        <f t="shared" si="165"/>
        <v>45047</v>
      </c>
      <c r="H142" s="176">
        <f t="shared" si="165"/>
        <v>45078</v>
      </c>
      <c r="I142" s="176">
        <f t="shared" si="165"/>
        <v>45108</v>
      </c>
      <c r="J142" s="176">
        <f t="shared" si="165"/>
        <v>45139</v>
      </c>
      <c r="K142" s="176">
        <f t="shared" si="165"/>
        <v>45170</v>
      </c>
      <c r="L142" s="176">
        <f t="shared" si="165"/>
        <v>45200</v>
      </c>
      <c r="M142" s="176">
        <f t="shared" si="165"/>
        <v>45231</v>
      </c>
      <c r="N142" s="176">
        <f t="shared" si="165"/>
        <v>45261</v>
      </c>
      <c r="O142" s="176">
        <f t="shared" si="165"/>
        <v>45292</v>
      </c>
      <c r="P142" s="176">
        <f t="shared" si="165"/>
        <v>45323</v>
      </c>
      <c r="Q142" s="176">
        <f t="shared" si="165"/>
        <v>45352</v>
      </c>
      <c r="R142" s="176">
        <f t="shared" si="165"/>
        <v>45383</v>
      </c>
      <c r="S142" s="176">
        <f t="shared" si="165"/>
        <v>45413</v>
      </c>
      <c r="T142" s="176">
        <f t="shared" si="165"/>
        <v>45444</v>
      </c>
      <c r="U142" s="176">
        <f t="shared" si="165"/>
        <v>45474</v>
      </c>
      <c r="V142" s="176">
        <f t="shared" si="165"/>
        <v>45505</v>
      </c>
      <c r="W142" s="176">
        <f t="shared" si="165"/>
        <v>45536</v>
      </c>
      <c r="X142" s="176">
        <f t="shared" si="165"/>
        <v>45566</v>
      </c>
      <c r="Y142" s="176">
        <f t="shared" si="165"/>
        <v>45597</v>
      </c>
      <c r="Z142" s="176">
        <f t="shared" si="165"/>
        <v>45627</v>
      </c>
      <c r="AA142" s="176">
        <f t="shared" si="165"/>
        <v>45658</v>
      </c>
      <c r="AB142" s="176">
        <f t="shared" si="165"/>
        <v>45689</v>
      </c>
      <c r="AC142" s="176">
        <f t="shared" si="165"/>
        <v>45717</v>
      </c>
      <c r="AD142" s="176">
        <f t="shared" si="165"/>
        <v>45748</v>
      </c>
      <c r="AE142" s="176">
        <f t="shared" si="165"/>
        <v>45778</v>
      </c>
      <c r="AF142" s="176">
        <f t="shared" si="165"/>
        <v>45809</v>
      </c>
      <c r="AG142" s="176">
        <f t="shared" si="165"/>
        <v>45839</v>
      </c>
      <c r="AH142" s="176">
        <f t="shared" si="165"/>
        <v>45870</v>
      </c>
      <c r="AI142" s="176">
        <f t="shared" si="165"/>
        <v>45901</v>
      </c>
      <c r="AJ142" s="176">
        <f t="shared" si="165"/>
        <v>45931</v>
      </c>
      <c r="AK142" s="176">
        <f t="shared" si="165"/>
        <v>45962</v>
      </c>
      <c r="AL142" s="176">
        <f t="shared" si="165"/>
        <v>45992</v>
      </c>
      <c r="AM142" s="176">
        <f t="shared" si="165"/>
        <v>46023</v>
      </c>
      <c r="AN142" s="176">
        <f t="shared" si="165"/>
        <v>46054</v>
      </c>
      <c r="AO142" s="176">
        <f t="shared" si="165"/>
        <v>46082</v>
      </c>
      <c r="AP142" s="176">
        <f t="shared" si="165"/>
        <v>46113</v>
      </c>
      <c r="AQ142" s="176">
        <f t="shared" si="165"/>
        <v>46143</v>
      </c>
      <c r="AR142" s="176">
        <f t="shared" si="165"/>
        <v>46174</v>
      </c>
      <c r="AS142" s="176">
        <f t="shared" si="165"/>
        <v>46204</v>
      </c>
      <c r="AT142" s="176">
        <f t="shared" si="165"/>
        <v>46235</v>
      </c>
      <c r="AU142" s="176">
        <f t="shared" si="165"/>
        <v>46266</v>
      </c>
      <c r="AV142" s="176">
        <f t="shared" si="165"/>
        <v>46296</v>
      </c>
      <c r="AW142" s="176">
        <f t="shared" si="165"/>
        <v>46327</v>
      </c>
      <c r="AX142" s="176">
        <f t="shared" si="165"/>
        <v>46357</v>
      </c>
      <c r="AY142" s="176">
        <f t="shared" si="165"/>
        <v>46388</v>
      </c>
      <c r="AZ142" s="176">
        <f t="shared" si="165"/>
        <v>46419</v>
      </c>
      <c r="BA142" s="176">
        <f t="shared" si="165"/>
        <v>46447</v>
      </c>
      <c r="BB142" s="176">
        <f t="shared" si="165"/>
        <v>46478</v>
      </c>
      <c r="BC142" s="176">
        <f t="shared" si="165"/>
        <v>46508</v>
      </c>
      <c r="BD142" s="176">
        <f t="shared" si="165"/>
        <v>46539</v>
      </c>
      <c r="BE142" s="176">
        <f t="shared" si="165"/>
        <v>46569</v>
      </c>
      <c r="BF142" s="176">
        <f t="shared" si="165"/>
        <v>46600</v>
      </c>
      <c r="BG142" s="176">
        <f t="shared" si="165"/>
        <v>46631</v>
      </c>
      <c r="BH142" s="176">
        <f t="shared" si="165"/>
        <v>46661</v>
      </c>
      <c r="BI142" s="176">
        <f t="shared" si="165"/>
        <v>46692</v>
      </c>
      <c r="BJ142" s="176">
        <f t="shared" si="165"/>
        <v>46722</v>
      </c>
      <c r="BK142" s="176">
        <f t="shared" si="165"/>
        <v>46753</v>
      </c>
      <c r="BL142" s="176">
        <f t="shared" si="165"/>
        <v>46784</v>
      </c>
      <c r="BM142" s="176">
        <f t="shared" si="165"/>
        <v>46813</v>
      </c>
      <c r="BN142" s="176">
        <f t="shared" si="165"/>
        <v>46844</v>
      </c>
      <c r="BO142" s="176">
        <f t="shared" si="165"/>
        <v>46874</v>
      </c>
      <c r="BP142" s="176">
        <f t="shared" ref="BP142:CH142" si="166">BP$4</f>
        <v>46905</v>
      </c>
      <c r="BQ142" s="176">
        <f t="shared" si="166"/>
        <v>46935</v>
      </c>
      <c r="BR142" s="176">
        <f t="shared" si="166"/>
        <v>46966</v>
      </c>
      <c r="BS142" s="176">
        <f t="shared" si="166"/>
        <v>46997</v>
      </c>
      <c r="BT142" s="176">
        <f t="shared" si="166"/>
        <v>47027</v>
      </c>
      <c r="BU142" s="176">
        <f t="shared" si="166"/>
        <v>47058</v>
      </c>
      <c r="BV142" s="176">
        <f t="shared" si="166"/>
        <v>47088</v>
      </c>
      <c r="BW142" s="176">
        <f t="shared" si="166"/>
        <v>47119</v>
      </c>
      <c r="BX142" s="176">
        <f t="shared" si="166"/>
        <v>47150</v>
      </c>
      <c r="BY142" s="176">
        <f t="shared" si="166"/>
        <v>47178</v>
      </c>
      <c r="BZ142" s="176">
        <f t="shared" si="166"/>
        <v>47209</v>
      </c>
      <c r="CA142" s="176">
        <f t="shared" si="166"/>
        <v>47239</v>
      </c>
      <c r="CB142" s="176">
        <f t="shared" si="166"/>
        <v>47270</v>
      </c>
      <c r="CC142" s="176">
        <f t="shared" si="166"/>
        <v>47300</v>
      </c>
      <c r="CD142" s="176">
        <f t="shared" si="166"/>
        <v>47331</v>
      </c>
      <c r="CE142" s="176">
        <f t="shared" si="166"/>
        <v>47362</v>
      </c>
      <c r="CF142" s="176">
        <f t="shared" si="166"/>
        <v>47392</v>
      </c>
      <c r="CG142" s="176">
        <f t="shared" si="166"/>
        <v>47423</v>
      </c>
      <c r="CH142" s="177">
        <f t="shared" si="166"/>
        <v>47453</v>
      </c>
    </row>
    <row r="143" spans="1:86" hidden="1" x14ac:dyDescent="0.3">
      <c r="A143" s="569"/>
      <c r="B143" s="288" t="s">
        <v>20</v>
      </c>
      <c r="C143" s="30">
        <f>IF(C23=0,0,((C5*0.5)-C41)*C78*C110*C$2)</f>
        <v>0</v>
      </c>
      <c r="D143" s="30">
        <f>IF(D23=0,0,((D5*0.5)+C23-D41)*D78*D110*D$2)</f>
        <v>0</v>
      </c>
      <c r="E143" s="30">
        <f t="shared" ref="E143:BP143" si="167">IF(E23=0,0,((E5*0.5)+D23-E41)*E78*E110*E$2)</f>
        <v>0</v>
      </c>
      <c r="F143" s="30">
        <f t="shared" si="167"/>
        <v>0</v>
      </c>
      <c r="G143" s="30">
        <f t="shared" si="167"/>
        <v>0</v>
      </c>
      <c r="H143" s="30">
        <f t="shared" si="167"/>
        <v>0</v>
      </c>
      <c r="I143" s="30">
        <f t="shared" si="167"/>
        <v>0</v>
      </c>
      <c r="J143" s="30">
        <f t="shared" si="167"/>
        <v>0</v>
      </c>
      <c r="K143" s="30">
        <f t="shared" si="167"/>
        <v>0</v>
      </c>
      <c r="L143" s="30">
        <f t="shared" si="167"/>
        <v>0</v>
      </c>
      <c r="M143" s="30">
        <f t="shared" si="167"/>
        <v>0</v>
      </c>
      <c r="N143" s="30">
        <f t="shared" si="167"/>
        <v>0</v>
      </c>
      <c r="O143" s="30">
        <f t="shared" si="167"/>
        <v>0</v>
      </c>
      <c r="P143" s="30">
        <f t="shared" si="167"/>
        <v>0</v>
      </c>
      <c r="Q143" s="30">
        <f t="shared" si="167"/>
        <v>0</v>
      </c>
      <c r="R143" s="30">
        <f t="shared" si="167"/>
        <v>0</v>
      </c>
      <c r="S143" s="30">
        <f t="shared" si="167"/>
        <v>0</v>
      </c>
      <c r="T143" s="30">
        <f t="shared" si="167"/>
        <v>0</v>
      </c>
      <c r="U143" s="30">
        <f t="shared" si="167"/>
        <v>0</v>
      </c>
      <c r="V143" s="30">
        <f t="shared" si="167"/>
        <v>0</v>
      </c>
      <c r="W143" s="30">
        <f t="shared" si="167"/>
        <v>0</v>
      </c>
      <c r="X143" s="30">
        <f t="shared" si="167"/>
        <v>0</v>
      </c>
      <c r="Y143" s="30">
        <f t="shared" si="167"/>
        <v>0</v>
      </c>
      <c r="Z143" s="30">
        <f t="shared" si="167"/>
        <v>0</v>
      </c>
      <c r="AA143" s="30">
        <f t="shared" si="167"/>
        <v>0</v>
      </c>
      <c r="AB143" s="30">
        <f t="shared" si="167"/>
        <v>0</v>
      </c>
      <c r="AC143" s="30">
        <f t="shared" si="167"/>
        <v>0</v>
      </c>
      <c r="AD143" s="30">
        <f t="shared" si="167"/>
        <v>0</v>
      </c>
      <c r="AE143" s="30">
        <f t="shared" si="167"/>
        <v>0</v>
      </c>
      <c r="AF143" s="30">
        <f t="shared" si="167"/>
        <v>0</v>
      </c>
      <c r="AG143" s="30">
        <f t="shared" si="167"/>
        <v>0</v>
      </c>
      <c r="AH143" s="30">
        <f t="shared" si="167"/>
        <v>0</v>
      </c>
      <c r="AI143" s="30">
        <f t="shared" si="167"/>
        <v>0</v>
      </c>
      <c r="AJ143" s="30">
        <f t="shared" si="167"/>
        <v>0</v>
      </c>
      <c r="AK143" s="30">
        <f t="shared" si="167"/>
        <v>0</v>
      </c>
      <c r="AL143" s="30">
        <f t="shared" si="167"/>
        <v>0</v>
      </c>
      <c r="AM143" s="30">
        <f t="shared" si="167"/>
        <v>0</v>
      </c>
      <c r="AN143" s="30">
        <f t="shared" si="167"/>
        <v>0</v>
      </c>
      <c r="AO143" s="30">
        <f t="shared" si="167"/>
        <v>0</v>
      </c>
      <c r="AP143" s="30">
        <f t="shared" si="167"/>
        <v>0</v>
      </c>
      <c r="AQ143" s="30">
        <f t="shared" si="167"/>
        <v>0</v>
      </c>
      <c r="AR143" s="30">
        <f t="shared" si="167"/>
        <v>0</v>
      </c>
      <c r="AS143" s="30">
        <f t="shared" si="167"/>
        <v>0</v>
      </c>
      <c r="AT143" s="30">
        <f t="shared" si="167"/>
        <v>0</v>
      </c>
      <c r="AU143" s="30">
        <f t="shared" si="167"/>
        <v>0</v>
      </c>
      <c r="AV143" s="30">
        <f t="shared" si="167"/>
        <v>0</v>
      </c>
      <c r="AW143" s="30">
        <f t="shared" si="167"/>
        <v>0</v>
      </c>
      <c r="AX143" s="30">
        <f t="shared" si="167"/>
        <v>0</v>
      </c>
      <c r="AY143" s="30">
        <f t="shared" si="167"/>
        <v>0</v>
      </c>
      <c r="AZ143" s="30">
        <f t="shared" si="167"/>
        <v>0</v>
      </c>
      <c r="BA143" s="30">
        <f t="shared" si="167"/>
        <v>0</v>
      </c>
      <c r="BB143" s="30">
        <f t="shared" si="167"/>
        <v>0</v>
      </c>
      <c r="BC143" s="30">
        <f t="shared" si="167"/>
        <v>0</v>
      </c>
      <c r="BD143" s="30">
        <f t="shared" si="167"/>
        <v>0</v>
      </c>
      <c r="BE143" s="30">
        <f t="shared" si="167"/>
        <v>0</v>
      </c>
      <c r="BF143" s="30">
        <f t="shared" si="167"/>
        <v>0</v>
      </c>
      <c r="BG143" s="30">
        <f t="shared" si="167"/>
        <v>0</v>
      </c>
      <c r="BH143" s="30">
        <f t="shared" si="167"/>
        <v>0</v>
      </c>
      <c r="BI143" s="30">
        <f t="shared" si="167"/>
        <v>0</v>
      </c>
      <c r="BJ143" s="30">
        <f t="shared" si="167"/>
        <v>0</v>
      </c>
      <c r="BK143" s="30">
        <f t="shared" si="167"/>
        <v>0</v>
      </c>
      <c r="BL143" s="30">
        <f t="shared" si="167"/>
        <v>0</v>
      </c>
      <c r="BM143" s="30">
        <f t="shared" si="167"/>
        <v>0</v>
      </c>
      <c r="BN143" s="30">
        <f t="shared" si="167"/>
        <v>0</v>
      </c>
      <c r="BO143" s="30">
        <f t="shared" si="167"/>
        <v>0</v>
      </c>
      <c r="BP143" s="30">
        <f t="shared" si="167"/>
        <v>0</v>
      </c>
      <c r="BQ143" s="30">
        <f t="shared" ref="BQ143:CH143" si="168">IF(BQ23=0,0,((BQ5*0.5)+BP23-BQ41)*BQ78*BQ110*BQ$2)</f>
        <v>0</v>
      </c>
      <c r="BR143" s="30">
        <f t="shared" si="168"/>
        <v>0</v>
      </c>
      <c r="BS143" s="30">
        <f t="shared" si="168"/>
        <v>0</v>
      </c>
      <c r="BT143" s="30">
        <f t="shared" si="168"/>
        <v>0</v>
      </c>
      <c r="BU143" s="30">
        <f t="shared" si="168"/>
        <v>0</v>
      </c>
      <c r="BV143" s="30">
        <f t="shared" si="168"/>
        <v>0</v>
      </c>
      <c r="BW143" s="30">
        <f t="shared" si="168"/>
        <v>0</v>
      </c>
      <c r="BX143" s="30">
        <f t="shared" si="168"/>
        <v>0</v>
      </c>
      <c r="BY143" s="30">
        <f t="shared" si="168"/>
        <v>0</v>
      </c>
      <c r="BZ143" s="30">
        <f t="shared" si="168"/>
        <v>0</v>
      </c>
      <c r="CA143" s="30">
        <f t="shared" si="168"/>
        <v>0</v>
      </c>
      <c r="CB143" s="30">
        <f t="shared" si="168"/>
        <v>0</v>
      </c>
      <c r="CC143" s="30">
        <f t="shared" si="168"/>
        <v>0</v>
      </c>
      <c r="CD143" s="30">
        <f t="shared" si="168"/>
        <v>0</v>
      </c>
      <c r="CE143" s="30">
        <f t="shared" si="168"/>
        <v>0</v>
      </c>
      <c r="CF143" s="30">
        <f t="shared" si="168"/>
        <v>0</v>
      </c>
      <c r="CG143" s="30">
        <f t="shared" si="168"/>
        <v>0</v>
      </c>
      <c r="CH143" s="33">
        <f t="shared" si="168"/>
        <v>0</v>
      </c>
    </row>
    <row r="144" spans="1:86" hidden="1" x14ac:dyDescent="0.3">
      <c r="A144" s="569"/>
      <c r="B144" s="288" t="s">
        <v>0</v>
      </c>
      <c r="C144" s="30">
        <f t="shared" ref="C144:C155" si="169">IF(C24=0,0,((C6*0.5)-C42)*C79*C111*C$2)</f>
        <v>0</v>
      </c>
      <c r="D144" s="30">
        <f t="shared" ref="D144:D155" si="170">IF(D24=0,0,((D6*0.5)+C24-D42)*D79*D111*D$2)</f>
        <v>0</v>
      </c>
      <c r="E144" s="30">
        <f t="shared" ref="E144:BP144" si="171">IF(E24=0,0,((E6*0.5)+D24-E42)*E79*E111*E$2)</f>
        <v>0</v>
      </c>
      <c r="F144" s="30">
        <f t="shared" si="171"/>
        <v>0</v>
      </c>
      <c r="G144" s="30">
        <f t="shared" si="171"/>
        <v>0</v>
      </c>
      <c r="H144" s="30">
        <f t="shared" si="171"/>
        <v>0</v>
      </c>
      <c r="I144" s="30">
        <f t="shared" si="171"/>
        <v>0</v>
      </c>
      <c r="J144" s="30">
        <f t="shared" si="171"/>
        <v>0</v>
      </c>
      <c r="K144" s="30">
        <f t="shared" si="171"/>
        <v>0</v>
      </c>
      <c r="L144" s="30">
        <f t="shared" si="171"/>
        <v>0</v>
      </c>
      <c r="M144" s="30">
        <f t="shared" si="171"/>
        <v>0</v>
      </c>
      <c r="N144" s="30">
        <f t="shared" si="171"/>
        <v>0</v>
      </c>
      <c r="O144" s="30">
        <f t="shared" si="171"/>
        <v>0</v>
      </c>
      <c r="P144" s="30">
        <f t="shared" si="171"/>
        <v>0</v>
      </c>
      <c r="Q144" s="30">
        <f t="shared" si="171"/>
        <v>0</v>
      </c>
      <c r="R144" s="30">
        <f t="shared" si="171"/>
        <v>0</v>
      </c>
      <c r="S144" s="30">
        <f t="shared" si="171"/>
        <v>0</v>
      </c>
      <c r="T144" s="30">
        <f t="shared" si="171"/>
        <v>0</v>
      </c>
      <c r="U144" s="30">
        <f t="shared" si="171"/>
        <v>0</v>
      </c>
      <c r="V144" s="30">
        <f t="shared" si="171"/>
        <v>0</v>
      </c>
      <c r="W144" s="30">
        <f t="shared" si="171"/>
        <v>0</v>
      </c>
      <c r="X144" s="30">
        <f t="shared" si="171"/>
        <v>0</v>
      </c>
      <c r="Y144" s="30">
        <f t="shared" si="171"/>
        <v>0</v>
      </c>
      <c r="Z144" s="30">
        <f t="shared" si="171"/>
        <v>0</v>
      </c>
      <c r="AA144" s="30">
        <f t="shared" si="171"/>
        <v>0</v>
      </c>
      <c r="AB144" s="30">
        <f t="shared" si="171"/>
        <v>0</v>
      </c>
      <c r="AC144" s="30">
        <f t="shared" si="171"/>
        <v>0</v>
      </c>
      <c r="AD144" s="30">
        <f t="shared" si="171"/>
        <v>0</v>
      </c>
      <c r="AE144" s="30">
        <f t="shared" si="171"/>
        <v>0</v>
      </c>
      <c r="AF144" s="30">
        <f t="shared" si="171"/>
        <v>0</v>
      </c>
      <c r="AG144" s="30">
        <f t="shared" si="171"/>
        <v>0</v>
      </c>
      <c r="AH144" s="30">
        <f t="shared" si="171"/>
        <v>0</v>
      </c>
      <c r="AI144" s="30">
        <f t="shared" si="171"/>
        <v>0</v>
      </c>
      <c r="AJ144" s="30">
        <f t="shared" si="171"/>
        <v>0</v>
      </c>
      <c r="AK144" s="30">
        <f t="shared" si="171"/>
        <v>0</v>
      </c>
      <c r="AL144" s="30">
        <f t="shared" si="171"/>
        <v>0</v>
      </c>
      <c r="AM144" s="30">
        <f t="shared" si="171"/>
        <v>0</v>
      </c>
      <c r="AN144" s="30">
        <f t="shared" si="171"/>
        <v>0</v>
      </c>
      <c r="AO144" s="30">
        <f t="shared" si="171"/>
        <v>0</v>
      </c>
      <c r="AP144" s="30">
        <f t="shared" si="171"/>
        <v>0</v>
      </c>
      <c r="AQ144" s="30">
        <f t="shared" si="171"/>
        <v>0</v>
      </c>
      <c r="AR144" s="30">
        <f t="shared" si="171"/>
        <v>0</v>
      </c>
      <c r="AS144" s="30">
        <f t="shared" si="171"/>
        <v>0</v>
      </c>
      <c r="AT144" s="30">
        <f t="shared" si="171"/>
        <v>0</v>
      </c>
      <c r="AU144" s="30">
        <f t="shared" si="171"/>
        <v>0</v>
      </c>
      <c r="AV144" s="30">
        <f t="shared" si="171"/>
        <v>0</v>
      </c>
      <c r="AW144" s="30">
        <f t="shared" si="171"/>
        <v>0</v>
      </c>
      <c r="AX144" s="30">
        <f t="shared" si="171"/>
        <v>0</v>
      </c>
      <c r="AY144" s="30">
        <f t="shared" si="171"/>
        <v>0</v>
      </c>
      <c r="AZ144" s="30">
        <f t="shared" si="171"/>
        <v>0</v>
      </c>
      <c r="BA144" s="30">
        <f t="shared" si="171"/>
        <v>0</v>
      </c>
      <c r="BB144" s="30">
        <f t="shared" si="171"/>
        <v>0</v>
      </c>
      <c r="BC144" s="30">
        <f t="shared" si="171"/>
        <v>0</v>
      </c>
      <c r="BD144" s="30">
        <f t="shared" si="171"/>
        <v>0</v>
      </c>
      <c r="BE144" s="30">
        <f t="shared" si="171"/>
        <v>0</v>
      </c>
      <c r="BF144" s="30">
        <f t="shared" si="171"/>
        <v>0</v>
      </c>
      <c r="BG144" s="30">
        <f t="shared" si="171"/>
        <v>0</v>
      </c>
      <c r="BH144" s="30">
        <f t="shared" si="171"/>
        <v>0</v>
      </c>
      <c r="BI144" s="30">
        <f t="shared" si="171"/>
        <v>0</v>
      </c>
      <c r="BJ144" s="30">
        <f t="shared" si="171"/>
        <v>0</v>
      </c>
      <c r="BK144" s="30">
        <f t="shared" si="171"/>
        <v>0</v>
      </c>
      <c r="BL144" s="30">
        <f t="shared" si="171"/>
        <v>0</v>
      </c>
      <c r="BM144" s="30">
        <f t="shared" si="171"/>
        <v>0</v>
      </c>
      <c r="BN144" s="30">
        <f t="shared" si="171"/>
        <v>0</v>
      </c>
      <c r="BO144" s="30">
        <f t="shared" si="171"/>
        <v>0</v>
      </c>
      <c r="BP144" s="30">
        <f t="shared" si="171"/>
        <v>0</v>
      </c>
      <c r="BQ144" s="30">
        <f t="shared" ref="BQ144:CH144" si="172">IF(BQ24=0,0,((BQ6*0.5)+BP24-BQ42)*BQ79*BQ111*BQ$2)</f>
        <v>0</v>
      </c>
      <c r="BR144" s="30">
        <f t="shared" si="172"/>
        <v>0</v>
      </c>
      <c r="BS144" s="30">
        <f t="shared" si="172"/>
        <v>0</v>
      </c>
      <c r="BT144" s="30">
        <f t="shared" si="172"/>
        <v>0</v>
      </c>
      <c r="BU144" s="30">
        <f t="shared" si="172"/>
        <v>0</v>
      </c>
      <c r="BV144" s="30">
        <f t="shared" si="172"/>
        <v>0</v>
      </c>
      <c r="BW144" s="30">
        <f t="shared" si="172"/>
        <v>0</v>
      </c>
      <c r="BX144" s="30">
        <f t="shared" si="172"/>
        <v>0</v>
      </c>
      <c r="BY144" s="30">
        <f t="shared" si="172"/>
        <v>0</v>
      </c>
      <c r="BZ144" s="30">
        <f t="shared" si="172"/>
        <v>0</v>
      </c>
      <c r="CA144" s="30">
        <f t="shared" si="172"/>
        <v>0</v>
      </c>
      <c r="CB144" s="30">
        <f t="shared" si="172"/>
        <v>0</v>
      </c>
      <c r="CC144" s="30">
        <f t="shared" si="172"/>
        <v>0</v>
      </c>
      <c r="CD144" s="30">
        <f t="shared" si="172"/>
        <v>0</v>
      </c>
      <c r="CE144" s="30">
        <f t="shared" si="172"/>
        <v>0</v>
      </c>
      <c r="CF144" s="30">
        <f t="shared" si="172"/>
        <v>0</v>
      </c>
      <c r="CG144" s="30">
        <f t="shared" si="172"/>
        <v>0</v>
      </c>
      <c r="CH144" s="33">
        <f t="shared" si="172"/>
        <v>0</v>
      </c>
    </row>
    <row r="145" spans="1:86" hidden="1" x14ac:dyDescent="0.3">
      <c r="A145" s="569"/>
      <c r="B145" s="288" t="s">
        <v>21</v>
      </c>
      <c r="C145" s="30">
        <f t="shared" si="169"/>
        <v>0</v>
      </c>
      <c r="D145" s="30">
        <f t="shared" si="170"/>
        <v>0</v>
      </c>
      <c r="E145" s="30">
        <f t="shared" ref="E145:BP145" si="173">IF(E25=0,0,((E7*0.5)+D25-E43)*E80*E112*E$2)</f>
        <v>0</v>
      </c>
      <c r="F145" s="30">
        <f t="shared" si="173"/>
        <v>0</v>
      </c>
      <c r="G145" s="30">
        <f t="shared" si="173"/>
        <v>0</v>
      </c>
      <c r="H145" s="30">
        <f t="shared" si="173"/>
        <v>0</v>
      </c>
      <c r="I145" s="30">
        <f t="shared" si="173"/>
        <v>0</v>
      </c>
      <c r="J145" s="30">
        <f t="shared" si="173"/>
        <v>0</v>
      </c>
      <c r="K145" s="30">
        <f t="shared" si="173"/>
        <v>0</v>
      </c>
      <c r="L145" s="30">
        <f t="shared" si="173"/>
        <v>0</v>
      </c>
      <c r="M145" s="30">
        <f t="shared" si="173"/>
        <v>0</v>
      </c>
      <c r="N145" s="30">
        <f t="shared" si="173"/>
        <v>0</v>
      </c>
      <c r="O145" s="30">
        <f t="shared" si="173"/>
        <v>0</v>
      </c>
      <c r="P145" s="30">
        <f t="shared" si="173"/>
        <v>0</v>
      </c>
      <c r="Q145" s="30">
        <f t="shared" si="173"/>
        <v>0</v>
      </c>
      <c r="R145" s="30">
        <f t="shared" si="173"/>
        <v>0</v>
      </c>
      <c r="S145" s="30">
        <f t="shared" si="173"/>
        <v>0</v>
      </c>
      <c r="T145" s="30">
        <f t="shared" si="173"/>
        <v>0</v>
      </c>
      <c r="U145" s="30">
        <f t="shared" si="173"/>
        <v>0</v>
      </c>
      <c r="V145" s="30">
        <f t="shared" si="173"/>
        <v>0</v>
      </c>
      <c r="W145" s="30">
        <f t="shared" si="173"/>
        <v>0</v>
      </c>
      <c r="X145" s="30">
        <f t="shared" si="173"/>
        <v>0</v>
      </c>
      <c r="Y145" s="30">
        <f t="shared" si="173"/>
        <v>0</v>
      </c>
      <c r="Z145" s="30">
        <f t="shared" si="173"/>
        <v>0</v>
      </c>
      <c r="AA145" s="30">
        <f t="shared" si="173"/>
        <v>0</v>
      </c>
      <c r="AB145" s="30">
        <f t="shared" si="173"/>
        <v>0</v>
      </c>
      <c r="AC145" s="30">
        <f t="shared" si="173"/>
        <v>0</v>
      </c>
      <c r="AD145" s="30">
        <f t="shared" si="173"/>
        <v>0</v>
      </c>
      <c r="AE145" s="30">
        <f t="shared" si="173"/>
        <v>0</v>
      </c>
      <c r="AF145" s="30">
        <f t="shared" si="173"/>
        <v>0</v>
      </c>
      <c r="AG145" s="30">
        <f t="shared" si="173"/>
        <v>0</v>
      </c>
      <c r="AH145" s="30">
        <f t="shared" si="173"/>
        <v>0</v>
      </c>
      <c r="AI145" s="30">
        <f t="shared" si="173"/>
        <v>0</v>
      </c>
      <c r="AJ145" s="30">
        <f t="shared" si="173"/>
        <v>0</v>
      </c>
      <c r="AK145" s="30">
        <f t="shared" si="173"/>
        <v>0</v>
      </c>
      <c r="AL145" s="30">
        <f t="shared" si="173"/>
        <v>0</v>
      </c>
      <c r="AM145" s="30">
        <f t="shared" si="173"/>
        <v>0</v>
      </c>
      <c r="AN145" s="30">
        <f t="shared" si="173"/>
        <v>0</v>
      </c>
      <c r="AO145" s="30">
        <f t="shared" si="173"/>
        <v>0</v>
      </c>
      <c r="AP145" s="30">
        <f t="shared" si="173"/>
        <v>0</v>
      </c>
      <c r="AQ145" s="30">
        <f t="shared" si="173"/>
        <v>0</v>
      </c>
      <c r="AR145" s="30">
        <f t="shared" si="173"/>
        <v>0</v>
      </c>
      <c r="AS145" s="30">
        <f t="shared" si="173"/>
        <v>0</v>
      </c>
      <c r="AT145" s="30">
        <f t="shared" si="173"/>
        <v>0</v>
      </c>
      <c r="AU145" s="30">
        <f t="shared" si="173"/>
        <v>0</v>
      </c>
      <c r="AV145" s="30">
        <f t="shared" si="173"/>
        <v>0</v>
      </c>
      <c r="AW145" s="30">
        <f t="shared" si="173"/>
        <v>0</v>
      </c>
      <c r="AX145" s="30">
        <f t="shared" si="173"/>
        <v>0</v>
      </c>
      <c r="AY145" s="30">
        <f t="shared" si="173"/>
        <v>0</v>
      </c>
      <c r="AZ145" s="30">
        <f t="shared" si="173"/>
        <v>0</v>
      </c>
      <c r="BA145" s="30">
        <f t="shared" si="173"/>
        <v>0</v>
      </c>
      <c r="BB145" s="30">
        <f t="shared" si="173"/>
        <v>0</v>
      </c>
      <c r="BC145" s="30">
        <f t="shared" si="173"/>
        <v>0</v>
      </c>
      <c r="BD145" s="30">
        <f t="shared" si="173"/>
        <v>0</v>
      </c>
      <c r="BE145" s="30">
        <f t="shared" si="173"/>
        <v>0</v>
      </c>
      <c r="BF145" s="30">
        <f t="shared" si="173"/>
        <v>0</v>
      </c>
      <c r="BG145" s="30">
        <f t="shared" si="173"/>
        <v>0</v>
      </c>
      <c r="BH145" s="30">
        <f t="shared" si="173"/>
        <v>0</v>
      </c>
      <c r="BI145" s="30">
        <f t="shared" si="173"/>
        <v>0</v>
      </c>
      <c r="BJ145" s="30">
        <f t="shared" si="173"/>
        <v>0</v>
      </c>
      <c r="BK145" s="30">
        <f t="shared" si="173"/>
        <v>0</v>
      </c>
      <c r="BL145" s="30">
        <f t="shared" si="173"/>
        <v>0</v>
      </c>
      <c r="BM145" s="30">
        <f t="shared" si="173"/>
        <v>0</v>
      </c>
      <c r="BN145" s="30">
        <f t="shared" si="173"/>
        <v>0</v>
      </c>
      <c r="BO145" s="30">
        <f t="shared" si="173"/>
        <v>0</v>
      </c>
      <c r="BP145" s="30">
        <f t="shared" si="173"/>
        <v>0</v>
      </c>
      <c r="BQ145" s="30">
        <f t="shared" ref="BQ145:CH145" si="174">IF(BQ25=0,0,((BQ7*0.5)+BP25-BQ43)*BQ80*BQ112*BQ$2)</f>
        <v>0</v>
      </c>
      <c r="BR145" s="30">
        <f t="shared" si="174"/>
        <v>0</v>
      </c>
      <c r="BS145" s="30">
        <f t="shared" si="174"/>
        <v>0</v>
      </c>
      <c r="BT145" s="30">
        <f t="shared" si="174"/>
        <v>0</v>
      </c>
      <c r="BU145" s="30">
        <f t="shared" si="174"/>
        <v>0</v>
      </c>
      <c r="BV145" s="30">
        <f t="shared" si="174"/>
        <v>0</v>
      </c>
      <c r="BW145" s="30">
        <f t="shared" si="174"/>
        <v>0</v>
      </c>
      <c r="BX145" s="30">
        <f t="shared" si="174"/>
        <v>0</v>
      </c>
      <c r="BY145" s="30">
        <f t="shared" si="174"/>
        <v>0</v>
      </c>
      <c r="BZ145" s="30">
        <f t="shared" si="174"/>
        <v>0</v>
      </c>
      <c r="CA145" s="30">
        <f t="shared" si="174"/>
        <v>0</v>
      </c>
      <c r="CB145" s="30">
        <f t="shared" si="174"/>
        <v>0</v>
      </c>
      <c r="CC145" s="30">
        <f t="shared" si="174"/>
        <v>0</v>
      </c>
      <c r="CD145" s="30">
        <f t="shared" si="174"/>
        <v>0</v>
      </c>
      <c r="CE145" s="30">
        <f t="shared" si="174"/>
        <v>0</v>
      </c>
      <c r="CF145" s="30">
        <f t="shared" si="174"/>
        <v>0</v>
      </c>
      <c r="CG145" s="30">
        <f t="shared" si="174"/>
        <v>0</v>
      </c>
      <c r="CH145" s="33">
        <f t="shared" si="174"/>
        <v>0</v>
      </c>
    </row>
    <row r="146" spans="1:86" hidden="1" x14ac:dyDescent="0.3">
      <c r="A146" s="569"/>
      <c r="B146" s="288" t="s">
        <v>1</v>
      </c>
      <c r="C146" s="30">
        <f t="shared" si="169"/>
        <v>0</v>
      </c>
      <c r="D146" s="30">
        <f t="shared" si="170"/>
        <v>0</v>
      </c>
      <c r="E146" s="30">
        <f t="shared" ref="E146:BP146" si="175">IF(E26=0,0,((E8*0.5)+D26-E44)*E81*E113*E$2)</f>
        <v>0</v>
      </c>
      <c r="F146" s="30">
        <f t="shared" si="175"/>
        <v>0</v>
      </c>
      <c r="G146" s="30">
        <f t="shared" si="175"/>
        <v>0</v>
      </c>
      <c r="H146" s="30">
        <f t="shared" si="175"/>
        <v>0</v>
      </c>
      <c r="I146" s="30">
        <f t="shared" si="175"/>
        <v>0</v>
      </c>
      <c r="J146" s="30">
        <f t="shared" si="175"/>
        <v>0</v>
      </c>
      <c r="K146" s="30">
        <f t="shared" si="175"/>
        <v>0</v>
      </c>
      <c r="L146" s="30">
        <f t="shared" si="175"/>
        <v>0</v>
      </c>
      <c r="M146" s="30">
        <f t="shared" si="175"/>
        <v>0</v>
      </c>
      <c r="N146" s="30">
        <f t="shared" si="175"/>
        <v>0</v>
      </c>
      <c r="O146" s="30">
        <f t="shared" si="175"/>
        <v>0</v>
      </c>
      <c r="P146" s="30">
        <f t="shared" si="175"/>
        <v>0</v>
      </c>
      <c r="Q146" s="30">
        <f t="shared" si="175"/>
        <v>0</v>
      </c>
      <c r="R146" s="30">
        <f t="shared" si="175"/>
        <v>0</v>
      </c>
      <c r="S146" s="30">
        <f t="shared" si="175"/>
        <v>0</v>
      </c>
      <c r="T146" s="30">
        <f t="shared" si="175"/>
        <v>0</v>
      </c>
      <c r="U146" s="30">
        <f t="shared" si="175"/>
        <v>0</v>
      </c>
      <c r="V146" s="30">
        <f t="shared" si="175"/>
        <v>0</v>
      </c>
      <c r="W146" s="30">
        <f t="shared" si="175"/>
        <v>0</v>
      </c>
      <c r="X146" s="30">
        <f t="shared" si="175"/>
        <v>0</v>
      </c>
      <c r="Y146" s="30">
        <f t="shared" si="175"/>
        <v>0</v>
      </c>
      <c r="Z146" s="30">
        <f t="shared" si="175"/>
        <v>0</v>
      </c>
      <c r="AA146" s="30">
        <f t="shared" si="175"/>
        <v>0</v>
      </c>
      <c r="AB146" s="30">
        <f t="shared" si="175"/>
        <v>0</v>
      </c>
      <c r="AC146" s="30">
        <f t="shared" si="175"/>
        <v>0</v>
      </c>
      <c r="AD146" s="30">
        <f t="shared" si="175"/>
        <v>0</v>
      </c>
      <c r="AE146" s="30">
        <f t="shared" si="175"/>
        <v>0</v>
      </c>
      <c r="AF146" s="30">
        <f t="shared" si="175"/>
        <v>0</v>
      </c>
      <c r="AG146" s="30">
        <f t="shared" si="175"/>
        <v>0</v>
      </c>
      <c r="AH146" s="30">
        <f t="shared" si="175"/>
        <v>0</v>
      </c>
      <c r="AI146" s="30">
        <f t="shared" si="175"/>
        <v>0</v>
      </c>
      <c r="AJ146" s="30">
        <f t="shared" si="175"/>
        <v>0</v>
      </c>
      <c r="AK146" s="30">
        <f t="shared" si="175"/>
        <v>0</v>
      </c>
      <c r="AL146" s="30">
        <f t="shared" si="175"/>
        <v>0</v>
      </c>
      <c r="AM146" s="30">
        <f t="shared" si="175"/>
        <v>0</v>
      </c>
      <c r="AN146" s="30">
        <f t="shared" si="175"/>
        <v>0</v>
      </c>
      <c r="AO146" s="30">
        <f t="shared" si="175"/>
        <v>0</v>
      </c>
      <c r="AP146" s="30">
        <f t="shared" si="175"/>
        <v>0</v>
      </c>
      <c r="AQ146" s="30">
        <f t="shared" si="175"/>
        <v>0</v>
      </c>
      <c r="AR146" s="30">
        <f t="shared" si="175"/>
        <v>0</v>
      </c>
      <c r="AS146" s="30">
        <f t="shared" si="175"/>
        <v>0</v>
      </c>
      <c r="AT146" s="30">
        <f t="shared" si="175"/>
        <v>0</v>
      </c>
      <c r="AU146" s="30">
        <f t="shared" si="175"/>
        <v>0</v>
      </c>
      <c r="AV146" s="30">
        <f t="shared" si="175"/>
        <v>0</v>
      </c>
      <c r="AW146" s="30">
        <f t="shared" si="175"/>
        <v>0</v>
      </c>
      <c r="AX146" s="30">
        <f t="shared" si="175"/>
        <v>0</v>
      </c>
      <c r="AY146" s="30">
        <f t="shared" si="175"/>
        <v>0</v>
      </c>
      <c r="AZ146" s="30">
        <f t="shared" si="175"/>
        <v>0</v>
      </c>
      <c r="BA146" s="30">
        <f t="shared" si="175"/>
        <v>0</v>
      </c>
      <c r="BB146" s="30">
        <f t="shared" si="175"/>
        <v>0</v>
      </c>
      <c r="BC146" s="30">
        <f t="shared" si="175"/>
        <v>0</v>
      </c>
      <c r="BD146" s="30">
        <f t="shared" si="175"/>
        <v>0</v>
      </c>
      <c r="BE146" s="30">
        <f t="shared" si="175"/>
        <v>0</v>
      </c>
      <c r="BF146" s="30">
        <f t="shared" si="175"/>
        <v>0</v>
      </c>
      <c r="BG146" s="30">
        <f t="shared" si="175"/>
        <v>0</v>
      </c>
      <c r="BH146" s="30">
        <f t="shared" si="175"/>
        <v>0</v>
      </c>
      <c r="BI146" s="30">
        <f t="shared" si="175"/>
        <v>0</v>
      </c>
      <c r="BJ146" s="30">
        <f t="shared" si="175"/>
        <v>0</v>
      </c>
      <c r="BK146" s="30">
        <f t="shared" si="175"/>
        <v>0</v>
      </c>
      <c r="BL146" s="30">
        <f t="shared" si="175"/>
        <v>0</v>
      </c>
      <c r="BM146" s="30">
        <f t="shared" si="175"/>
        <v>0</v>
      </c>
      <c r="BN146" s="30">
        <f t="shared" si="175"/>
        <v>0</v>
      </c>
      <c r="BO146" s="30">
        <f t="shared" si="175"/>
        <v>0</v>
      </c>
      <c r="BP146" s="30">
        <f t="shared" si="175"/>
        <v>0</v>
      </c>
      <c r="BQ146" s="30">
        <f t="shared" ref="BQ146:CH146" si="176">IF(BQ26=0,0,((BQ8*0.5)+BP26-BQ44)*BQ81*BQ113*BQ$2)</f>
        <v>0</v>
      </c>
      <c r="BR146" s="30">
        <f t="shared" si="176"/>
        <v>0</v>
      </c>
      <c r="BS146" s="30">
        <f t="shared" si="176"/>
        <v>0</v>
      </c>
      <c r="BT146" s="30">
        <f t="shared" si="176"/>
        <v>0</v>
      </c>
      <c r="BU146" s="30">
        <f t="shared" si="176"/>
        <v>0</v>
      </c>
      <c r="BV146" s="30">
        <f t="shared" si="176"/>
        <v>0</v>
      </c>
      <c r="BW146" s="30">
        <f t="shared" si="176"/>
        <v>0</v>
      </c>
      <c r="BX146" s="30">
        <f t="shared" si="176"/>
        <v>0</v>
      </c>
      <c r="BY146" s="30">
        <f t="shared" si="176"/>
        <v>0</v>
      </c>
      <c r="BZ146" s="30">
        <f t="shared" si="176"/>
        <v>0</v>
      </c>
      <c r="CA146" s="30">
        <f t="shared" si="176"/>
        <v>0</v>
      </c>
      <c r="CB146" s="30">
        <f t="shared" si="176"/>
        <v>0</v>
      </c>
      <c r="CC146" s="30">
        <f t="shared" si="176"/>
        <v>0</v>
      </c>
      <c r="CD146" s="30">
        <f t="shared" si="176"/>
        <v>0</v>
      </c>
      <c r="CE146" s="30">
        <f t="shared" si="176"/>
        <v>0</v>
      </c>
      <c r="CF146" s="30">
        <f t="shared" si="176"/>
        <v>0</v>
      </c>
      <c r="CG146" s="30">
        <f t="shared" si="176"/>
        <v>0</v>
      </c>
      <c r="CH146" s="33">
        <f t="shared" si="176"/>
        <v>0</v>
      </c>
    </row>
    <row r="147" spans="1:86" hidden="1" x14ac:dyDescent="0.3">
      <c r="A147" s="569"/>
      <c r="B147" s="288" t="s">
        <v>22</v>
      </c>
      <c r="C147" s="30">
        <f t="shared" si="169"/>
        <v>0</v>
      </c>
      <c r="D147" s="30">
        <f t="shared" si="170"/>
        <v>0</v>
      </c>
      <c r="E147" s="30">
        <f t="shared" ref="E147:BP147" si="177">IF(E27=0,0,((E9*0.5)+D27-E45)*E82*E114*E$2)</f>
        <v>0</v>
      </c>
      <c r="F147" s="30">
        <f t="shared" si="177"/>
        <v>0</v>
      </c>
      <c r="G147" s="30">
        <f t="shared" si="177"/>
        <v>0</v>
      </c>
      <c r="H147" s="30">
        <f t="shared" si="177"/>
        <v>0</v>
      </c>
      <c r="I147" s="30">
        <f t="shared" si="177"/>
        <v>0</v>
      </c>
      <c r="J147" s="30">
        <f t="shared" si="177"/>
        <v>0</v>
      </c>
      <c r="K147" s="30">
        <f t="shared" si="177"/>
        <v>0</v>
      </c>
      <c r="L147" s="30">
        <f t="shared" si="177"/>
        <v>0</v>
      </c>
      <c r="M147" s="30">
        <f t="shared" si="177"/>
        <v>0</v>
      </c>
      <c r="N147" s="30">
        <f t="shared" si="177"/>
        <v>0</v>
      </c>
      <c r="O147" s="30">
        <f t="shared" si="177"/>
        <v>0</v>
      </c>
      <c r="P147" s="30">
        <f t="shared" si="177"/>
        <v>0</v>
      </c>
      <c r="Q147" s="30">
        <f t="shared" si="177"/>
        <v>0</v>
      </c>
      <c r="R147" s="30">
        <f t="shared" si="177"/>
        <v>0</v>
      </c>
      <c r="S147" s="30">
        <f t="shared" si="177"/>
        <v>0</v>
      </c>
      <c r="T147" s="30">
        <f t="shared" si="177"/>
        <v>0</v>
      </c>
      <c r="U147" s="30">
        <f t="shared" si="177"/>
        <v>0</v>
      </c>
      <c r="V147" s="30">
        <f t="shared" si="177"/>
        <v>0</v>
      </c>
      <c r="W147" s="30">
        <f t="shared" si="177"/>
        <v>0</v>
      </c>
      <c r="X147" s="30">
        <f t="shared" si="177"/>
        <v>0</v>
      </c>
      <c r="Y147" s="30">
        <f t="shared" si="177"/>
        <v>0</v>
      </c>
      <c r="Z147" s="30">
        <f t="shared" si="177"/>
        <v>0</v>
      </c>
      <c r="AA147" s="30">
        <f t="shared" si="177"/>
        <v>0</v>
      </c>
      <c r="AB147" s="30">
        <f t="shared" si="177"/>
        <v>0</v>
      </c>
      <c r="AC147" s="30">
        <f t="shared" si="177"/>
        <v>0</v>
      </c>
      <c r="AD147" s="30">
        <f t="shared" si="177"/>
        <v>0</v>
      </c>
      <c r="AE147" s="30">
        <f t="shared" si="177"/>
        <v>0</v>
      </c>
      <c r="AF147" s="30">
        <f t="shared" si="177"/>
        <v>0</v>
      </c>
      <c r="AG147" s="30">
        <f t="shared" si="177"/>
        <v>0</v>
      </c>
      <c r="AH147" s="30">
        <f t="shared" si="177"/>
        <v>0</v>
      </c>
      <c r="AI147" s="30">
        <f t="shared" si="177"/>
        <v>0</v>
      </c>
      <c r="AJ147" s="30">
        <f t="shared" si="177"/>
        <v>0</v>
      </c>
      <c r="AK147" s="30">
        <f t="shared" si="177"/>
        <v>0</v>
      </c>
      <c r="AL147" s="30">
        <f t="shared" si="177"/>
        <v>0</v>
      </c>
      <c r="AM147" s="30">
        <f t="shared" si="177"/>
        <v>0</v>
      </c>
      <c r="AN147" s="30">
        <f t="shared" si="177"/>
        <v>0</v>
      </c>
      <c r="AO147" s="30">
        <f t="shared" si="177"/>
        <v>0</v>
      </c>
      <c r="AP147" s="30">
        <f t="shared" si="177"/>
        <v>0</v>
      </c>
      <c r="AQ147" s="30">
        <f t="shared" si="177"/>
        <v>0</v>
      </c>
      <c r="AR147" s="30">
        <f t="shared" si="177"/>
        <v>0</v>
      </c>
      <c r="AS147" s="30">
        <f t="shared" si="177"/>
        <v>0</v>
      </c>
      <c r="AT147" s="30">
        <f t="shared" si="177"/>
        <v>0</v>
      </c>
      <c r="AU147" s="30">
        <f t="shared" si="177"/>
        <v>0</v>
      </c>
      <c r="AV147" s="30">
        <f t="shared" si="177"/>
        <v>0</v>
      </c>
      <c r="AW147" s="30">
        <f t="shared" si="177"/>
        <v>0</v>
      </c>
      <c r="AX147" s="30">
        <f t="shared" si="177"/>
        <v>0</v>
      </c>
      <c r="AY147" s="30">
        <f t="shared" si="177"/>
        <v>0</v>
      </c>
      <c r="AZ147" s="30">
        <f t="shared" si="177"/>
        <v>0</v>
      </c>
      <c r="BA147" s="30">
        <f t="shared" si="177"/>
        <v>0</v>
      </c>
      <c r="BB147" s="30">
        <f t="shared" si="177"/>
        <v>0</v>
      </c>
      <c r="BC147" s="30">
        <f t="shared" si="177"/>
        <v>0</v>
      </c>
      <c r="BD147" s="30">
        <f t="shared" si="177"/>
        <v>0</v>
      </c>
      <c r="BE147" s="30">
        <f t="shared" si="177"/>
        <v>0</v>
      </c>
      <c r="BF147" s="30">
        <f t="shared" si="177"/>
        <v>0</v>
      </c>
      <c r="BG147" s="30">
        <f t="shared" si="177"/>
        <v>0</v>
      </c>
      <c r="BH147" s="30">
        <f t="shared" si="177"/>
        <v>0</v>
      </c>
      <c r="BI147" s="30">
        <f t="shared" si="177"/>
        <v>0</v>
      </c>
      <c r="BJ147" s="30">
        <f t="shared" si="177"/>
        <v>0</v>
      </c>
      <c r="BK147" s="30">
        <f t="shared" si="177"/>
        <v>0</v>
      </c>
      <c r="BL147" s="30">
        <f t="shared" si="177"/>
        <v>0</v>
      </c>
      <c r="BM147" s="30">
        <f t="shared" si="177"/>
        <v>0</v>
      </c>
      <c r="BN147" s="30">
        <f t="shared" si="177"/>
        <v>0</v>
      </c>
      <c r="BO147" s="30">
        <f t="shared" si="177"/>
        <v>0</v>
      </c>
      <c r="BP147" s="30">
        <f t="shared" si="177"/>
        <v>0</v>
      </c>
      <c r="BQ147" s="30">
        <f t="shared" ref="BQ147:CH147" si="178">IF(BQ27=0,0,((BQ9*0.5)+BP27-BQ45)*BQ82*BQ114*BQ$2)</f>
        <v>0</v>
      </c>
      <c r="BR147" s="30">
        <f t="shared" si="178"/>
        <v>0</v>
      </c>
      <c r="BS147" s="30">
        <f t="shared" si="178"/>
        <v>0</v>
      </c>
      <c r="BT147" s="30">
        <f t="shared" si="178"/>
        <v>0</v>
      </c>
      <c r="BU147" s="30">
        <f t="shared" si="178"/>
        <v>0</v>
      </c>
      <c r="BV147" s="30">
        <f t="shared" si="178"/>
        <v>0</v>
      </c>
      <c r="BW147" s="30">
        <f t="shared" si="178"/>
        <v>0</v>
      </c>
      <c r="BX147" s="30">
        <f t="shared" si="178"/>
        <v>0</v>
      </c>
      <c r="BY147" s="30">
        <f t="shared" si="178"/>
        <v>0</v>
      </c>
      <c r="BZ147" s="30">
        <f t="shared" si="178"/>
        <v>0</v>
      </c>
      <c r="CA147" s="30">
        <f t="shared" si="178"/>
        <v>0</v>
      </c>
      <c r="CB147" s="30">
        <f t="shared" si="178"/>
        <v>0</v>
      </c>
      <c r="CC147" s="30">
        <f t="shared" si="178"/>
        <v>0</v>
      </c>
      <c r="CD147" s="30">
        <f t="shared" si="178"/>
        <v>0</v>
      </c>
      <c r="CE147" s="30">
        <f t="shared" si="178"/>
        <v>0</v>
      </c>
      <c r="CF147" s="30">
        <f t="shared" si="178"/>
        <v>0</v>
      </c>
      <c r="CG147" s="30">
        <f t="shared" si="178"/>
        <v>0</v>
      </c>
      <c r="CH147" s="33">
        <f t="shared" si="178"/>
        <v>0</v>
      </c>
    </row>
    <row r="148" spans="1:86" hidden="1" x14ac:dyDescent="0.3">
      <c r="A148" s="569"/>
      <c r="B148" s="94" t="s">
        <v>9</v>
      </c>
      <c r="C148" s="30">
        <f t="shared" si="169"/>
        <v>0</v>
      </c>
      <c r="D148" s="30">
        <f t="shared" si="170"/>
        <v>0</v>
      </c>
      <c r="E148" s="30">
        <f t="shared" ref="E148:BP148" si="179">IF(E28=0,0,((E10*0.5)+D28-E46)*E83*E115*E$2)</f>
        <v>0</v>
      </c>
      <c r="F148" s="30">
        <f t="shared" si="179"/>
        <v>0</v>
      </c>
      <c r="G148" s="30">
        <f t="shared" si="179"/>
        <v>0</v>
      </c>
      <c r="H148" s="30">
        <f t="shared" si="179"/>
        <v>0</v>
      </c>
      <c r="I148" s="30">
        <f t="shared" si="179"/>
        <v>0</v>
      </c>
      <c r="J148" s="30">
        <f t="shared" si="179"/>
        <v>0</v>
      </c>
      <c r="K148" s="30">
        <f t="shared" si="179"/>
        <v>0</v>
      </c>
      <c r="L148" s="30">
        <f t="shared" si="179"/>
        <v>0</v>
      </c>
      <c r="M148" s="30">
        <f t="shared" si="179"/>
        <v>0</v>
      </c>
      <c r="N148" s="30">
        <f t="shared" si="179"/>
        <v>0</v>
      </c>
      <c r="O148" s="30">
        <f t="shared" si="179"/>
        <v>0</v>
      </c>
      <c r="P148" s="30">
        <f t="shared" si="179"/>
        <v>0</v>
      </c>
      <c r="Q148" s="30">
        <f t="shared" si="179"/>
        <v>0</v>
      </c>
      <c r="R148" s="30">
        <f t="shared" si="179"/>
        <v>0</v>
      </c>
      <c r="S148" s="30">
        <f t="shared" si="179"/>
        <v>0</v>
      </c>
      <c r="T148" s="30">
        <f t="shared" si="179"/>
        <v>0</v>
      </c>
      <c r="U148" s="30">
        <f t="shared" si="179"/>
        <v>0</v>
      </c>
      <c r="V148" s="30">
        <f t="shared" si="179"/>
        <v>0</v>
      </c>
      <c r="W148" s="30">
        <f t="shared" si="179"/>
        <v>0</v>
      </c>
      <c r="X148" s="30">
        <f t="shared" si="179"/>
        <v>0</v>
      </c>
      <c r="Y148" s="30">
        <f t="shared" si="179"/>
        <v>0</v>
      </c>
      <c r="Z148" s="30">
        <f t="shared" si="179"/>
        <v>0</v>
      </c>
      <c r="AA148" s="30">
        <f t="shared" si="179"/>
        <v>0</v>
      </c>
      <c r="AB148" s="30">
        <f t="shared" si="179"/>
        <v>0</v>
      </c>
      <c r="AC148" s="30">
        <f t="shared" si="179"/>
        <v>0</v>
      </c>
      <c r="AD148" s="30">
        <f t="shared" si="179"/>
        <v>0</v>
      </c>
      <c r="AE148" s="30">
        <f t="shared" si="179"/>
        <v>0</v>
      </c>
      <c r="AF148" s="30">
        <f t="shared" si="179"/>
        <v>0</v>
      </c>
      <c r="AG148" s="30">
        <f t="shared" si="179"/>
        <v>0</v>
      </c>
      <c r="AH148" s="30">
        <f t="shared" si="179"/>
        <v>0</v>
      </c>
      <c r="AI148" s="30">
        <f t="shared" si="179"/>
        <v>0</v>
      </c>
      <c r="AJ148" s="30">
        <f t="shared" si="179"/>
        <v>0</v>
      </c>
      <c r="AK148" s="30">
        <f t="shared" si="179"/>
        <v>0</v>
      </c>
      <c r="AL148" s="30">
        <f t="shared" si="179"/>
        <v>0</v>
      </c>
      <c r="AM148" s="30">
        <f t="shared" si="179"/>
        <v>0</v>
      </c>
      <c r="AN148" s="30">
        <f t="shared" si="179"/>
        <v>0</v>
      </c>
      <c r="AO148" s="30">
        <f t="shared" si="179"/>
        <v>0</v>
      </c>
      <c r="AP148" s="30">
        <f t="shared" si="179"/>
        <v>0</v>
      </c>
      <c r="AQ148" s="30">
        <f t="shared" si="179"/>
        <v>0</v>
      </c>
      <c r="AR148" s="30">
        <f t="shared" si="179"/>
        <v>0</v>
      </c>
      <c r="AS148" s="30">
        <f t="shared" si="179"/>
        <v>0</v>
      </c>
      <c r="AT148" s="30">
        <f t="shared" si="179"/>
        <v>0</v>
      </c>
      <c r="AU148" s="30">
        <f t="shared" si="179"/>
        <v>0</v>
      </c>
      <c r="AV148" s="30">
        <f t="shared" si="179"/>
        <v>0</v>
      </c>
      <c r="AW148" s="30">
        <f t="shared" si="179"/>
        <v>0</v>
      </c>
      <c r="AX148" s="30">
        <f t="shared" si="179"/>
        <v>0</v>
      </c>
      <c r="AY148" s="30">
        <f t="shared" si="179"/>
        <v>0</v>
      </c>
      <c r="AZ148" s="30">
        <f t="shared" si="179"/>
        <v>0</v>
      </c>
      <c r="BA148" s="30">
        <f t="shared" si="179"/>
        <v>0</v>
      </c>
      <c r="BB148" s="30">
        <f t="shared" si="179"/>
        <v>0</v>
      </c>
      <c r="BC148" s="30">
        <f t="shared" si="179"/>
        <v>0</v>
      </c>
      <c r="BD148" s="30">
        <f t="shared" si="179"/>
        <v>0</v>
      </c>
      <c r="BE148" s="30">
        <f t="shared" si="179"/>
        <v>0</v>
      </c>
      <c r="BF148" s="30">
        <f t="shared" si="179"/>
        <v>0</v>
      </c>
      <c r="BG148" s="30">
        <f t="shared" si="179"/>
        <v>0</v>
      </c>
      <c r="BH148" s="30">
        <f t="shared" si="179"/>
        <v>0</v>
      </c>
      <c r="BI148" s="30">
        <f t="shared" si="179"/>
        <v>0</v>
      </c>
      <c r="BJ148" s="30">
        <f t="shared" si="179"/>
        <v>0</v>
      </c>
      <c r="BK148" s="30">
        <f t="shared" si="179"/>
        <v>0</v>
      </c>
      <c r="BL148" s="30">
        <f t="shared" si="179"/>
        <v>0</v>
      </c>
      <c r="BM148" s="30">
        <f t="shared" si="179"/>
        <v>0</v>
      </c>
      <c r="BN148" s="30">
        <f t="shared" si="179"/>
        <v>0</v>
      </c>
      <c r="BO148" s="30">
        <f t="shared" si="179"/>
        <v>0</v>
      </c>
      <c r="BP148" s="30">
        <f t="shared" si="179"/>
        <v>0</v>
      </c>
      <c r="BQ148" s="30">
        <f t="shared" ref="BQ148:CH148" si="180">IF(BQ28=0,0,((BQ10*0.5)+BP28-BQ46)*BQ83*BQ115*BQ$2)</f>
        <v>0</v>
      </c>
      <c r="BR148" s="30">
        <f t="shared" si="180"/>
        <v>0</v>
      </c>
      <c r="BS148" s="30">
        <f t="shared" si="180"/>
        <v>0</v>
      </c>
      <c r="BT148" s="30">
        <f t="shared" si="180"/>
        <v>0</v>
      </c>
      <c r="BU148" s="30">
        <f t="shared" si="180"/>
        <v>0</v>
      </c>
      <c r="BV148" s="30">
        <f t="shared" si="180"/>
        <v>0</v>
      </c>
      <c r="BW148" s="30">
        <f t="shared" si="180"/>
        <v>0</v>
      </c>
      <c r="BX148" s="30">
        <f t="shared" si="180"/>
        <v>0</v>
      </c>
      <c r="BY148" s="30">
        <f t="shared" si="180"/>
        <v>0</v>
      </c>
      <c r="BZ148" s="30">
        <f t="shared" si="180"/>
        <v>0</v>
      </c>
      <c r="CA148" s="30">
        <f t="shared" si="180"/>
        <v>0</v>
      </c>
      <c r="CB148" s="30">
        <f t="shared" si="180"/>
        <v>0</v>
      </c>
      <c r="CC148" s="30">
        <f t="shared" si="180"/>
        <v>0</v>
      </c>
      <c r="CD148" s="30">
        <f t="shared" si="180"/>
        <v>0</v>
      </c>
      <c r="CE148" s="30">
        <f t="shared" si="180"/>
        <v>0</v>
      </c>
      <c r="CF148" s="30">
        <f t="shared" si="180"/>
        <v>0</v>
      </c>
      <c r="CG148" s="30">
        <f t="shared" si="180"/>
        <v>0</v>
      </c>
      <c r="CH148" s="33">
        <f t="shared" si="180"/>
        <v>0</v>
      </c>
    </row>
    <row r="149" spans="1:86" hidden="1" x14ac:dyDescent="0.3">
      <c r="A149" s="569"/>
      <c r="B149" s="94" t="s">
        <v>3</v>
      </c>
      <c r="C149" s="30">
        <f t="shared" si="169"/>
        <v>0</v>
      </c>
      <c r="D149" s="30">
        <f t="shared" si="170"/>
        <v>0</v>
      </c>
      <c r="E149" s="30">
        <f t="shared" ref="E149:BP149" si="181">IF(E29=0,0,((E11*0.5)+D29-E47)*E84*E116*E$2)</f>
        <v>0</v>
      </c>
      <c r="F149" s="30">
        <f t="shared" si="181"/>
        <v>0</v>
      </c>
      <c r="G149" s="30">
        <f t="shared" si="181"/>
        <v>0</v>
      </c>
      <c r="H149" s="30">
        <f t="shared" si="181"/>
        <v>0</v>
      </c>
      <c r="I149" s="30">
        <f t="shared" si="181"/>
        <v>0</v>
      </c>
      <c r="J149" s="30">
        <f t="shared" si="181"/>
        <v>0</v>
      </c>
      <c r="K149" s="30">
        <f t="shared" si="181"/>
        <v>0</v>
      </c>
      <c r="L149" s="30">
        <f t="shared" si="181"/>
        <v>0</v>
      </c>
      <c r="M149" s="30">
        <f t="shared" si="181"/>
        <v>0</v>
      </c>
      <c r="N149" s="30">
        <f t="shared" si="181"/>
        <v>0</v>
      </c>
      <c r="O149" s="30">
        <f t="shared" si="181"/>
        <v>0</v>
      </c>
      <c r="P149" s="30">
        <f t="shared" si="181"/>
        <v>0</v>
      </c>
      <c r="Q149" s="30">
        <f t="shared" si="181"/>
        <v>0</v>
      </c>
      <c r="R149" s="30">
        <f t="shared" si="181"/>
        <v>0</v>
      </c>
      <c r="S149" s="30">
        <f t="shared" si="181"/>
        <v>0</v>
      </c>
      <c r="T149" s="30">
        <f t="shared" si="181"/>
        <v>0</v>
      </c>
      <c r="U149" s="30">
        <f t="shared" si="181"/>
        <v>0</v>
      </c>
      <c r="V149" s="30">
        <f t="shared" si="181"/>
        <v>0</v>
      </c>
      <c r="W149" s="30">
        <f t="shared" si="181"/>
        <v>0</v>
      </c>
      <c r="X149" s="30">
        <f t="shared" si="181"/>
        <v>0</v>
      </c>
      <c r="Y149" s="30">
        <f t="shared" si="181"/>
        <v>0</v>
      </c>
      <c r="Z149" s="30">
        <f t="shared" si="181"/>
        <v>0</v>
      </c>
      <c r="AA149" s="30">
        <f t="shared" si="181"/>
        <v>0</v>
      </c>
      <c r="AB149" s="30">
        <f t="shared" si="181"/>
        <v>0</v>
      </c>
      <c r="AC149" s="30">
        <f t="shared" si="181"/>
        <v>0</v>
      </c>
      <c r="AD149" s="30">
        <f t="shared" si="181"/>
        <v>0</v>
      </c>
      <c r="AE149" s="30">
        <f t="shared" si="181"/>
        <v>0</v>
      </c>
      <c r="AF149" s="30">
        <f t="shared" si="181"/>
        <v>0</v>
      </c>
      <c r="AG149" s="30">
        <f t="shared" si="181"/>
        <v>0</v>
      </c>
      <c r="AH149" s="30">
        <f t="shared" si="181"/>
        <v>0</v>
      </c>
      <c r="AI149" s="30">
        <f t="shared" si="181"/>
        <v>0</v>
      </c>
      <c r="AJ149" s="30">
        <f t="shared" si="181"/>
        <v>0</v>
      </c>
      <c r="AK149" s="30">
        <f t="shared" si="181"/>
        <v>0</v>
      </c>
      <c r="AL149" s="30">
        <f t="shared" si="181"/>
        <v>0</v>
      </c>
      <c r="AM149" s="30">
        <f t="shared" si="181"/>
        <v>0</v>
      </c>
      <c r="AN149" s="30">
        <f t="shared" si="181"/>
        <v>0</v>
      </c>
      <c r="AO149" s="30">
        <f t="shared" si="181"/>
        <v>0</v>
      </c>
      <c r="AP149" s="30">
        <f t="shared" si="181"/>
        <v>0</v>
      </c>
      <c r="AQ149" s="30">
        <f t="shared" si="181"/>
        <v>0</v>
      </c>
      <c r="AR149" s="30">
        <f t="shared" si="181"/>
        <v>0</v>
      </c>
      <c r="AS149" s="30">
        <f t="shared" si="181"/>
        <v>0</v>
      </c>
      <c r="AT149" s="30">
        <f t="shared" si="181"/>
        <v>0</v>
      </c>
      <c r="AU149" s="30">
        <f t="shared" si="181"/>
        <v>0</v>
      </c>
      <c r="AV149" s="30">
        <f t="shared" si="181"/>
        <v>0</v>
      </c>
      <c r="AW149" s="30">
        <f t="shared" si="181"/>
        <v>0</v>
      </c>
      <c r="AX149" s="30">
        <f t="shared" si="181"/>
        <v>0</v>
      </c>
      <c r="AY149" s="30">
        <f t="shared" si="181"/>
        <v>0</v>
      </c>
      <c r="AZ149" s="30">
        <f t="shared" si="181"/>
        <v>0</v>
      </c>
      <c r="BA149" s="30">
        <f t="shared" si="181"/>
        <v>0</v>
      </c>
      <c r="BB149" s="30">
        <f t="shared" si="181"/>
        <v>0</v>
      </c>
      <c r="BC149" s="30">
        <f t="shared" si="181"/>
        <v>0</v>
      </c>
      <c r="BD149" s="30">
        <f t="shared" si="181"/>
        <v>0</v>
      </c>
      <c r="BE149" s="30">
        <f t="shared" si="181"/>
        <v>0</v>
      </c>
      <c r="BF149" s="30">
        <f t="shared" si="181"/>
        <v>0</v>
      </c>
      <c r="BG149" s="30">
        <f t="shared" si="181"/>
        <v>0</v>
      </c>
      <c r="BH149" s="30">
        <f t="shared" si="181"/>
        <v>0</v>
      </c>
      <c r="BI149" s="30">
        <f t="shared" si="181"/>
        <v>0</v>
      </c>
      <c r="BJ149" s="30">
        <f t="shared" si="181"/>
        <v>0</v>
      </c>
      <c r="BK149" s="30">
        <f t="shared" si="181"/>
        <v>0</v>
      </c>
      <c r="BL149" s="30">
        <f t="shared" si="181"/>
        <v>0</v>
      </c>
      <c r="BM149" s="30">
        <f t="shared" si="181"/>
        <v>0</v>
      </c>
      <c r="BN149" s="30">
        <f t="shared" si="181"/>
        <v>0</v>
      </c>
      <c r="BO149" s="30">
        <f t="shared" si="181"/>
        <v>0</v>
      </c>
      <c r="BP149" s="30">
        <f t="shared" si="181"/>
        <v>0</v>
      </c>
      <c r="BQ149" s="30">
        <f t="shared" ref="BQ149:CH149" si="182">IF(BQ29=0,0,((BQ11*0.5)+BP29-BQ47)*BQ84*BQ116*BQ$2)</f>
        <v>0</v>
      </c>
      <c r="BR149" s="30">
        <f t="shared" si="182"/>
        <v>0</v>
      </c>
      <c r="BS149" s="30">
        <f t="shared" si="182"/>
        <v>0</v>
      </c>
      <c r="BT149" s="30">
        <f t="shared" si="182"/>
        <v>0</v>
      </c>
      <c r="BU149" s="30">
        <f t="shared" si="182"/>
        <v>0</v>
      </c>
      <c r="BV149" s="30">
        <f t="shared" si="182"/>
        <v>0</v>
      </c>
      <c r="BW149" s="30">
        <f t="shared" si="182"/>
        <v>0</v>
      </c>
      <c r="BX149" s="30">
        <f t="shared" si="182"/>
        <v>0</v>
      </c>
      <c r="BY149" s="30">
        <f t="shared" si="182"/>
        <v>0</v>
      </c>
      <c r="BZ149" s="30">
        <f t="shared" si="182"/>
        <v>0</v>
      </c>
      <c r="CA149" s="30">
        <f t="shared" si="182"/>
        <v>0</v>
      </c>
      <c r="CB149" s="30">
        <f t="shared" si="182"/>
        <v>0</v>
      </c>
      <c r="CC149" s="30">
        <f t="shared" si="182"/>
        <v>0</v>
      </c>
      <c r="CD149" s="30">
        <f t="shared" si="182"/>
        <v>0</v>
      </c>
      <c r="CE149" s="30">
        <f t="shared" si="182"/>
        <v>0</v>
      </c>
      <c r="CF149" s="30">
        <f t="shared" si="182"/>
        <v>0</v>
      </c>
      <c r="CG149" s="30">
        <f t="shared" si="182"/>
        <v>0</v>
      </c>
      <c r="CH149" s="33">
        <f t="shared" si="182"/>
        <v>0</v>
      </c>
    </row>
    <row r="150" spans="1:86" ht="15.75" hidden="1" customHeight="1" x14ac:dyDescent="0.3">
      <c r="A150" s="569"/>
      <c r="B150" s="94" t="s">
        <v>4</v>
      </c>
      <c r="C150" s="30">
        <f t="shared" si="169"/>
        <v>0</v>
      </c>
      <c r="D150" s="30">
        <f t="shared" si="170"/>
        <v>0</v>
      </c>
      <c r="E150" s="30">
        <f t="shared" ref="E150:BP150" si="183">IF(E30=0,0,((E12*0.5)+D30-E48)*E85*E117*E$2)</f>
        <v>0</v>
      </c>
      <c r="F150" s="30">
        <f t="shared" si="183"/>
        <v>0</v>
      </c>
      <c r="G150" s="30">
        <f t="shared" si="183"/>
        <v>0</v>
      </c>
      <c r="H150" s="30">
        <f t="shared" si="183"/>
        <v>0</v>
      </c>
      <c r="I150" s="30">
        <f t="shared" si="183"/>
        <v>0</v>
      </c>
      <c r="J150" s="30">
        <f t="shared" si="183"/>
        <v>0</v>
      </c>
      <c r="K150" s="30">
        <f t="shared" si="183"/>
        <v>0</v>
      </c>
      <c r="L150" s="30">
        <f t="shared" si="183"/>
        <v>0</v>
      </c>
      <c r="M150" s="30">
        <f t="shared" si="183"/>
        <v>0</v>
      </c>
      <c r="N150" s="30">
        <f t="shared" si="183"/>
        <v>0</v>
      </c>
      <c r="O150" s="30">
        <f t="shared" si="183"/>
        <v>0</v>
      </c>
      <c r="P150" s="30">
        <f t="shared" si="183"/>
        <v>0</v>
      </c>
      <c r="Q150" s="30">
        <f t="shared" si="183"/>
        <v>0</v>
      </c>
      <c r="R150" s="30">
        <f t="shared" si="183"/>
        <v>0</v>
      </c>
      <c r="S150" s="30">
        <f t="shared" si="183"/>
        <v>0</v>
      </c>
      <c r="T150" s="30">
        <f t="shared" si="183"/>
        <v>0</v>
      </c>
      <c r="U150" s="30">
        <f t="shared" si="183"/>
        <v>0</v>
      </c>
      <c r="V150" s="30">
        <f t="shared" si="183"/>
        <v>0</v>
      </c>
      <c r="W150" s="30">
        <f t="shared" si="183"/>
        <v>0</v>
      </c>
      <c r="X150" s="30">
        <f t="shared" si="183"/>
        <v>0</v>
      </c>
      <c r="Y150" s="30">
        <f t="shared" si="183"/>
        <v>0</v>
      </c>
      <c r="Z150" s="30">
        <f t="shared" si="183"/>
        <v>0</v>
      </c>
      <c r="AA150" s="30">
        <f t="shared" si="183"/>
        <v>0</v>
      </c>
      <c r="AB150" s="30">
        <f t="shared" si="183"/>
        <v>0</v>
      </c>
      <c r="AC150" s="30">
        <f t="shared" si="183"/>
        <v>0</v>
      </c>
      <c r="AD150" s="30">
        <f t="shared" si="183"/>
        <v>0</v>
      </c>
      <c r="AE150" s="30">
        <f t="shared" si="183"/>
        <v>0</v>
      </c>
      <c r="AF150" s="30">
        <f t="shared" si="183"/>
        <v>0</v>
      </c>
      <c r="AG150" s="30">
        <f t="shared" si="183"/>
        <v>0</v>
      </c>
      <c r="AH150" s="30">
        <f t="shared" si="183"/>
        <v>0</v>
      </c>
      <c r="AI150" s="30">
        <f t="shared" si="183"/>
        <v>0</v>
      </c>
      <c r="AJ150" s="30">
        <f t="shared" si="183"/>
        <v>0</v>
      </c>
      <c r="AK150" s="30">
        <f t="shared" si="183"/>
        <v>0</v>
      </c>
      <c r="AL150" s="30">
        <f t="shared" si="183"/>
        <v>0</v>
      </c>
      <c r="AM150" s="30">
        <f t="shared" si="183"/>
        <v>0</v>
      </c>
      <c r="AN150" s="30">
        <f t="shared" si="183"/>
        <v>0</v>
      </c>
      <c r="AO150" s="30">
        <f t="shared" si="183"/>
        <v>0</v>
      </c>
      <c r="AP150" s="30">
        <f t="shared" si="183"/>
        <v>0</v>
      </c>
      <c r="AQ150" s="30">
        <f t="shared" si="183"/>
        <v>0</v>
      </c>
      <c r="AR150" s="30">
        <f t="shared" si="183"/>
        <v>0</v>
      </c>
      <c r="AS150" s="30">
        <f t="shared" si="183"/>
        <v>0</v>
      </c>
      <c r="AT150" s="30">
        <f t="shared" si="183"/>
        <v>0</v>
      </c>
      <c r="AU150" s="30">
        <f t="shared" si="183"/>
        <v>0</v>
      </c>
      <c r="AV150" s="30">
        <f t="shared" si="183"/>
        <v>0</v>
      </c>
      <c r="AW150" s="30">
        <f t="shared" si="183"/>
        <v>0</v>
      </c>
      <c r="AX150" s="30">
        <f t="shared" si="183"/>
        <v>0</v>
      </c>
      <c r="AY150" s="30">
        <f t="shared" si="183"/>
        <v>0</v>
      </c>
      <c r="AZ150" s="30">
        <f t="shared" si="183"/>
        <v>0</v>
      </c>
      <c r="BA150" s="30">
        <f t="shared" si="183"/>
        <v>0</v>
      </c>
      <c r="BB150" s="30">
        <f t="shared" si="183"/>
        <v>0</v>
      </c>
      <c r="BC150" s="30">
        <f t="shared" si="183"/>
        <v>0</v>
      </c>
      <c r="BD150" s="30">
        <f t="shared" si="183"/>
        <v>0</v>
      </c>
      <c r="BE150" s="30">
        <f t="shared" si="183"/>
        <v>0</v>
      </c>
      <c r="BF150" s="30">
        <f t="shared" si="183"/>
        <v>0</v>
      </c>
      <c r="BG150" s="30">
        <f t="shared" si="183"/>
        <v>0</v>
      </c>
      <c r="BH150" s="30">
        <f t="shared" si="183"/>
        <v>0</v>
      </c>
      <c r="BI150" s="30">
        <f t="shared" si="183"/>
        <v>0</v>
      </c>
      <c r="BJ150" s="30">
        <f t="shared" si="183"/>
        <v>0</v>
      </c>
      <c r="BK150" s="30">
        <f t="shared" si="183"/>
        <v>0</v>
      </c>
      <c r="BL150" s="30">
        <f t="shared" si="183"/>
        <v>0</v>
      </c>
      <c r="BM150" s="30">
        <f t="shared" si="183"/>
        <v>0</v>
      </c>
      <c r="BN150" s="30">
        <f t="shared" si="183"/>
        <v>0</v>
      </c>
      <c r="BO150" s="30">
        <f t="shared" si="183"/>
        <v>0</v>
      </c>
      <c r="BP150" s="30">
        <f t="shared" si="183"/>
        <v>0</v>
      </c>
      <c r="BQ150" s="30">
        <f t="shared" ref="BQ150:CH150" si="184">IF(BQ30=0,0,((BQ12*0.5)+BP30-BQ48)*BQ85*BQ117*BQ$2)</f>
        <v>0</v>
      </c>
      <c r="BR150" s="30">
        <f t="shared" si="184"/>
        <v>0</v>
      </c>
      <c r="BS150" s="30">
        <f t="shared" si="184"/>
        <v>0</v>
      </c>
      <c r="BT150" s="30">
        <f t="shared" si="184"/>
        <v>0</v>
      </c>
      <c r="BU150" s="30">
        <f t="shared" si="184"/>
        <v>0</v>
      </c>
      <c r="BV150" s="30">
        <f t="shared" si="184"/>
        <v>0</v>
      </c>
      <c r="BW150" s="30">
        <f t="shared" si="184"/>
        <v>0</v>
      </c>
      <c r="BX150" s="30">
        <f t="shared" si="184"/>
        <v>0</v>
      </c>
      <c r="BY150" s="30">
        <f t="shared" si="184"/>
        <v>0</v>
      </c>
      <c r="BZ150" s="30">
        <f t="shared" si="184"/>
        <v>0</v>
      </c>
      <c r="CA150" s="30">
        <f t="shared" si="184"/>
        <v>0</v>
      </c>
      <c r="CB150" s="30">
        <f t="shared" si="184"/>
        <v>0</v>
      </c>
      <c r="CC150" s="30">
        <f t="shared" si="184"/>
        <v>0</v>
      </c>
      <c r="CD150" s="30">
        <f t="shared" si="184"/>
        <v>0</v>
      </c>
      <c r="CE150" s="30">
        <f t="shared" si="184"/>
        <v>0</v>
      </c>
      <c r="CF150" s="30">
        <f t="shared" si="184"/>
        <v>0</v>
      </c>
      <c r="CG150" s="30">
        <f t="shared" si="184"/>
        <v>0</v>
      </c>
      <c r="CH150" s="33">
        <f t="shared" si="184"/>
        <v>0</v>
      </c>
    </row>
    <row r="151" spans="1:86" hidden="1" x14ac:dyDescent="0.3">
      <c r="A151" s="569"/>
      <c r="B151" s="94" t="s">
        <v>5</v>
      </c>
      <c r="C151" s="30">
        <f t="shared" si="169"/>
        <v>0</v>
      </c>
      <c r="D151" s="30">
        <f t="shared" si="170"/>
        <v>0</v>
      </c>
      <c r="E151" s="30">
        <f t="shared" ref="E151:BP151" si="185">IF(E31=0,0,((E13*0.5)+D31-E49)*E86*E118*E$2)</f>
        <v>0</v>
      </c>
      <c r="F151" s="30">
        <f t="shared" si="185"/>
        <v>0</v>
      </c>
      <c r="G151" s="30">
        <f t="shared" si="185"/>
        <v>0</v>
      </c>
      <c r="H151" s="30">
        <f t="shared" si="185"/>
        <v>0</v>
      </c>
      <c r="I151" s="30">
        <f t="shared" si="185"/>
        <v>0</v>
      </c>
      <c r="J151" s="30">
        <f t="shared" si="185"/>
        <v>0</v>
      </c>
      <c r="K151" s="30">
        <f t="shared" si="185"/>
        <v>0</v>
      </c>
      <c r="L151" s="30">
        <f t="shared" si="185"/>
        <v>0</v>
      </c>
      <c r="M151" s="30">
        <f t="shared" si="185"/>
        <v>0</v>
      </c>
      <c r="N151" s="30">
        <f t="shared" si="185"/>
        <v>0</v>
      </c>
      <c r="O151" s="30">
        <f t="shared" si="185"/>
        <v>0</v>
      </c>
      <c r="P151" s="30">
        <f t="shared" si="185"/>
        <v>0</v>
      </c>
      <c r="Q151" s="30">
        <f t="shared" si="185"/>
        <v>0</v>
      </c>
      <c r="R151" s="30">
        <f t="shared" si="185"/>
        <v>0</v>
      </c>
      <c r="S151" s="30">
        <f t="shared" si="185"/>
        <v>0</v>
      </c>
      <c r="T151" s="30">
        <f t="shared" si="185"/>
        <v>0</v>
      </c>
      <c r="U151" s="30">
        <f t="shared" si="185"/>
        <v>0</v>
      </c>
      <c r="V151" s="30">
        <f t="shared" si="185"/>
        <v>0</v>
      </c>
      <c r="W151" s="30">
        <f t="shared" si="185"/>
        <v>0</v>
      </c>
      <c r="X151" s="30">
        <f t="shared" si="185"/>
        <v>0</v>
      </c>
      <c r="Y151" s="30">
        <f t="shared" si="185"/>
        <v>0</v>
      </c>
      <c r="Z151" s="30">
        <f t="shared" si="185"/>
        <v>0</v>
      </c>
      <c r="AA151" s="30">
        <f t="shared" si="185"/>
        <v>0</v>
      </c>
      <c r="AB151" s="30">
        <f t="shared" si="185"/>
        <v>0</v>
      </c>
      <c r="AC151" s="30">
        <f t="shared" si="185"/>
        <v>0</v>
      </c>
      <c r="AD151" s="30">
        <f t="shared" si="185"/>
        <v>0</v>
      </c>
      <c r="AE151" s="30">
        <f t="shared" si="185"/>
        <v>0</v>
      </c>
      <c r="AF151" s="30">
        <f t="shared" si="185"/>
        <v>0</v>
      </c>
      <c r="AG151" s="30">
        <f t="shared" si="185"/>
        <v>0</v>
      </c>
      <c r="AH151" s="30">
        <f t="shared" si="185"/>
        <v>0</v>
      </c>
      <c r="AI151" s="30">
        <f t="shared" si="185"/>
        <v>0</v>
      </c>
      <c r="AJ151" s="30">
        <f t="shared" si="185"/>
        <v>0</v>
      </c>
      <c r="AK151" s="30">
        <f t="shared" si="185"/>
        <v>0</v>
      </c>
      <c r="AL151" s="30">
        <f t="shared" si="185"/>
        <v>0</v>
      </c>
      <c r="AM151" s="30">
        <f t="shared" si="185"/>
        <v>0</v>
      </c>
      <c r="AN151" s="30">
        <f t="shared" si="185"/>
        <v>0</v>
      </c>
      <c r="AO151" s="30">
        <f t="shared" si="185"/>
        <v>0</v>
      </c>
      <c r="AP151" s="30">
        <f t="shared" si="185"/>
        <v>0</v>
      </c>
      <c r="AQ151" s="30">
        <f t="shared" si="185"/>
        <v>0</v>
      </c>
      <c r="AR151" s="30">
        <f t="shared" si="185"/>
        <v>0</v>
      </c>
      <c r="AS151" s="30">
        <f t="shared" si="185"/>
        <v>0</v>
      </c>
      <c r="AT151" s="30">
        <f t="shared" si="185"/>
        <v>0</v>
      </c>
      <c r="AU151" s="30">
        <f t="shared" si="185"/>
        <v>0</v>
      </c>
      <c r="AV151" s="30">
        <f t="shared" si="185"/>
        <v>0</v>
      </c>
      <c r="AW151" s="30">
        <f t="shared" si="185"/>
        <v>0</v>
      </c>
      <c r="AX151" s="30">
        <f t="shared" si="185"/>
        <v>0</v>
      </c>
      <c r="AY151" s="30">
        <f t="shared" si="185"/>
        <v>0</v>
      </c>
      <c r="AZ151" s="30">
        <f t="shared" si="185"/>
        <v>0</v>
      </c>
      <c r="BA151" s="30">
        <f t="shared" si="185"/>
        <v>0</v>
      </c>
      <c r="BB151" s="30">
        <f t="shared" si="185"/>
        <v>0</v>
      </c>
      <c r="BC151" s="30">
        <f t="shared" si="185"/>
        <v>0</v>
      </c>
      <c r="BD151" s="30">
        <f t="shared" si="185"/>
        <v>0</v>
      </c>
      <c r="BE151" s="30">
        <f t="shared" si="185"/>
        <v>0</v>
      </c>
      <c r="BF151" s="30">
        <f t="shared" si="185"/>
        <v>0</v>
      </c>
      <c r="BG151" s="30">
        <f t="shared" si="185"/>
        <v>0</v>
      </c>
      <c r="BH151" s="30">
        <f t="shared" si="185"/>
        <v>0</v>
      </c>
      <c r="BI151" s="30">
        <f t="shared" si="185"/>
        <v>0</v>
      </c>
      <c r="BJ151" s="30">
        <f t="shared" si="185"/>
        <v>0</v>
      </c>
      <c r="BK151" s="30">
        <f t="shared" si="185"/>
        <v>0</v>
      </c>
      <c r="BL151" s="30">
        <f t="shared" si="185"/>
        <v>0</v>
      </c>
      <c r="BM151" s="30">
        <f t="shared" si="185"/>
        <v>0</v>
      </c>
      <c r="BN151" s="30">
        <f t="shared" si="185"/>
        <v>0</v>
      </c>
      <c r="BO151" s="30">
        <f t="shared" si="185"/>
        <v>0</v>
      </c>
      <c r="BP151" s="30">
        <f t="shared" si="185"/>
        <v>0</v>
      </c>
      <c r="BQ151" s="30">
        <f t="shared" ref="BQ151:CH151" si="186">IF(BQ31=0,0,((BQ13*0.5)+BP31-BQ49)*BQ86*BQ118*BQ$2)</f>
        <v>0</v>
      </c>
      <c r="BR151" s="30">
        <f t="shared" si="186"/>
        <v>0</v>
      </c>
      <c r="BS151" s="30">
        <f t="shared" si="186"/>
        <v>0</v>
      </c>
      <c r="BT151" s="30">
        <f t="shared" si="186"/>
        <v>0</v>
      </c>
      <c r="BU151" s="30">
        <f t="shared" si="186"/>
        <v>0</v>
      </c>
      <c r="BV151" s="30">
        <f t="shared" si="186"/>
        <v>0</v>
      </c>
      <c r="BW151" s="30">
        <f t="shared" si="186"/>
        <v>0</v>
      </c>
      <c r="BX151" s="30">
        <f t="shared" si="186"/>
        <v>0</v>
      </c>
      <c r="BY151" s="30">
        <f t="shared" si="186"/>
        <v>0</v>
      </c>
      <c r="BZ151" s="30">
        <f t="shared" si="186"/>
        <v>0</v>
      </c>
      <c r="CA151" s="30">
        <f t="shared" si="186"/>
        <v>0</v>
      </c>
      <c r="CB151" s="30">
        <f t="shared" si="186"/>
        <v>0</v>
      </c>
      <c r="CC151" s="30">
        <f t="shared" si="186"/>
        <v>0</v>
      </c>
      <c r="CD151" s="30">
        <f t="shared" si="186"/>
        <v>0</v>
      </c>
      <c r="CE151" s="30">
        <f t="shared" si="186"/>
        <v>0</v>
      </c>
      <c r="CF151" s="30">
        <f t="shared" si="186"/>
        <v>0</v>
      </c>
      <c r="CG151" s="30">
        <f t="shared" si="186"/>
        <v>0</v>
      </c>
      <c r="CH151" s="33">
        <f t="shared" si="186"/>
        <v>0</v>
      </c>
    </row>
    <row r="152" spans="1:86" hidden="1" x14ac:dyDescent="0.3">
      <c r="A152" s="569"/>
      <c r="B152" s="94" t="s">
        <v>23</v>
      </c>
      <c r="C152" s="30">
        <f t="shared" si="169"/>
        <v>0</v>
      </c>
      <c r="D152" s="30">
        <f t="shared" si="170"/>
        <v>0</v>
      </c>
      <c r="E152" s="30">
        <f t="shared" ref="E152:BP152" si="187">IF(E32=0,0,((E14*0.5)+D32-E50)*E87*E119*E$2)</f>
        <v>0</v>
      </c>
      <c r="F152" s="30">
        <f t="shared" si="187"/>
        <v>0</v>
      </c>
      <c r="G152" s="30">
        <f t="shared" si="187"/>
        <v>0</v>
      </c>
      <c r="H152" s="30">
        <f t="shared" si="187"/>
        <v>0</v>
      </c>
      <c r="I152" s="30">
        <f t="shared" si="187"/>
        <v>0</v>
      </c>
      <c r="J152" s="30">
        <f t="shared" si="187"/>
        <v>0</v>
      </c>
      <c r="K152" s="30">
        <f t="shared" si="187"/>
        <v>0</v>
      </c>
      <c r="L152" s="30">
        <f t="shared" si="187"/>
        <v>0</v>
      </c>
      <c r="M152" s="30">
        <f t="shared" si="187"/>
        <v>0</v>
      </c>
      <c r="N152" s="30">
        <f t="shared" si="187"/>
        <v>0</v>
      </c>
      <c r="O152" s="30">
        <f t="shared" si="187"/>
        <v>0</v>
      </c>
      <c r="P152" s="30">
        <f t="shared" si="187"/>
        <v>0</v>
      </c>
      <c r="Q152" s="30">
        <f t="shared" si="187"/>
        <v>0</v>
      </c>
      <c r="R152" s="30">
        <f t="shared" si="187"/>
        <v>0</v>
      </c>
      <c r="S152" s="30">
        <f t="shared" si="187"/>
        <v>0</v>
      </c>
      <c r="T152" s="30">
        <f t="shared" si="187"/>
        <v>0</v>
      </c>
      <c r="U152" s="30">
        <f t="shared" si="187"/>
        <v>0</v>
      </c>
      <c r="V152" s="30">
        <f t="shared" si="187"/>
        <v>0</v>
      </c>
      <c r="W152" s="30">
        <f t="shared" si="187"/>
        <v>0</v>
      </c>
      <c r="X152" s="30">
        <f t="shared" si="187"/>
        <v>0</v>
      </c>
      <c r="Y152" s="30">
        <f t="shared" si="187"/>
        <v>0</v>
      </c>
      <c r="Z152" s="30">
        <f t="shared" si="187"/>
        <v>0</v>
      </c>
      <c r="AA152" s="30">
        <f t="shared" si="187"/>
        <v>0</v>
      </c>
      <c r="AB152" s="30">
        <f t="shared" si="187"/>
        <v>0</v>
      </c>
      <c r="AC152" s="30">
        <f t="shared" si="187"/>
        <v>0</v>
      </c>
      <c r="AD152" s="30">
        <f t="shared" si="187"/>
        <v>0</v>
      </c>
      <c r="AE152" s="30">
        <f t="shared" si="187"/>
        <v>0</v>
      </c>
      <c r="AF152" s="30">
        <f t="shared" si="187"/>
        <v>0</v>
      </c>
      <c r="AG152" s="30">
        <f t="shared" si="187"/>
        <v>0</v>
      </c>
      <c r="AH152" s="30">
        <f t="shared" si="187"/>
        <v>0</v>
      </c>
      <c r="AI152" s="30">
        <f t="shared" si="187"/>
        <v>0</v>
      </c>
      <c r="AJ152" s="30">
        <f t="shared" si="187"/>
        <v>0</v>
      </c>
      <c r="AK152" s="30">
        <f t="shared" si="187"/>
        <v>0</v>
      </c>
      <c r="AL152" s="30">
        <f t="shared" si="187"/>
        <v>0</v>
      </c>
      <c r="AM152" s="30">
        <f t="shared" si="187"/>
        <v>0</v>
      </c>
      <c r="AN152" s="30">
        <f t="shared" si="187"/>
        <v>0</v>
      </c>
      <c r="AO152" s="30">
        <f t="shared" si="187"/>
        <v>0</v>
      </c>
      <c r="AP152" s="30">
        <f t="shared" si="187"/>
        <v>0</v>
      </c>
      <c r="AQ152" s="30">
        <f t="shared" si="187"/>
        <v>0</v>
      </c>
      <c r="AR152" s="30">
        <f t="shared" si="187"/>
        <v>0</v>
      </c>
      <c r="AS152" s="30">
        <f t="shared" si="187"/>
        <v>0</v>
      </c>
      <c r="AT152" s="30">
        <f t="shared" si="187"/>
        <v>0</v>
      </c>
      <c r="AU152" s="30">
        <f t="shared" si="187"/>
        <v>0</v>
      </c>
      <c r="AV152" s="30">
        <f t="shared" si="187"/>
        <v>0</v>
      </c>
      <c r="AW152" s="30">
        <f t="shared" si="187"/>
        <v>0</v>
      </c>
      <c r="AX152" s="30">
        <f t="shared" si="187"/>
        <v>0</v>
      </c>
      <c r="AY152" s="30">
        <f t="shared" si="187"/>
        <v>0</v>
      </c>
      <c r="AZ152" s="30">
        <f t="shared" si="187"/>
        <v>0</v>
      </c>
      <c r="BA152" s="30">
        <f t="shared" si="187"/>
        <v>0</v>
      </c>
      <c r="BB152" s="30">
        <f t="shared" si="187"/>
        <v>0</v>
      </c>
      <c r="BC152" s="30">
        <f t="shared" si="187"/>
        <v>0</v>
      </c>
      <c r="BD152" s="30">
        <f t="shared" si="187"/>
        <v>0</v>
      </c>
      <c r="BE152" s="30">
        <f t="shared" si="187"/>
        <v>0</v>
      </c>
      <c r="BF152" s="30">
        <f t="shared" si="187"/>
        <v>0</v>
      </c>
      <c r="BG152" s="30">
        <f t="shared" si="187"/>
        <v>0</v>
      </c>
      <c r="BH152" s="30">
        <f t="shared" si="187"/>
        <v>0</v>
      </c>
      <c r="BI152" s="30">
        <f t="shared" si="187"/>
        <v>0</v>
      </c>
      <c r="BJ152" s="30">
        <f t="shared" si="187"/>
        <v>0</v>
      </c>
      <c r="BK152" s="30">
        <f t="shared" si="187"/>
        <v>0</v>
      </c>
      <c r="BL152" s="30">
        <f t="shared" si="187"/>
        <v>0</v>
      </c>
      <c r="BM152" s="30">
        <f t="shared" si="187"/>
        <v>0</v>
      </c>
      <c r="BN152" s="30">
        <f t="shared" si="187"/>
        <v>0</v>
      </c>
      <c r="BO152" s="30">
        <f t="shared" si="187"/>
        <v>0</v>
      </c>
      <c r="BP152" s="30">
        <f t="shared" si="187"/>
        <v>0</v>
      </c>
      <c r="BQ152" s="30">
        <f t="shared" ref="BQ152:CH152" si="188">IF(BQ32=0,0,((BQ14*0.5)+BP32-BQ50)*BQ87*BQ119*BQ$2)</f>
        <v>0</v>
      </c>
      <c r="BR152" s="30">
        <f t="shared" si="188"/>
        <v>0</v>
      </c>
      <c r="BS152" s="30">
        <f t="shared" si="188"/>
        <v>0</v>
      </c>
      <c r="BT152" s="30">
        <f t="shared" si="188"/>
        <v>0</v>
      </c>
      <c r="BU152" s="30">
        <f t="shared" si="188"/>
        <v>0</v>
      </c>
      <c r="BV152" s="30">
        <f t="shared" si="188"/>
        <v>0</v>
      </c>
      <c r="BW152" s="30">
        <f t="shared" si="188"/>
        <v>0</v>
      </c>
      <c r="BX152" s="30">
        <f t="shared" si="188"/>
        <v>0</v>
      </c>
      <c r="BY152" s="30">
        <f t="shared" si="188"/>
        <v>0</v>
      </c>
      <c r="BZ152" s="30">
        <f t="shared" si="188"/>
        <v>0</v>
      </c>
      <c r="CA152" s="30">
        <f t="shared" si="188"/>
        <v>0</v>
      </c>
      <c r="CB152" s="30">
        <f t="shared" si="188"/>
        <v>0</v>
      </c>
      <c r="CC152" s="30">
        <f t="shared" si="188"/>
        <v>0</v>
      </c>
      <c r="CD152" s="30">
        <f t="shared" si="188"/>
        <v>0</v>
      </c>
      <c r="CE152" s="30">
        <f t="shared" si="188"/>
        <v>0</v>
      </c>
      <c r="CF152" s="30">
        <f t="shared" si="188"/>
        <v>0</v>
      </c>
      <c r="CG152" s="30">
        <f t="shared" si="188"/>
        <v>0</v>
      </c>
      <c r="CH152" s="33">
        <f t="shared" si="188"/>
        <v>0</v>
      </c>
    </row>
    <row r="153" spans="1:86" hidden="1" x14ac:dyDescent="0.3">
      <c r="A153" s="569"/>
      <c r="B153" s="94" t="s">
        <v>24</v>
      </c>
      <c r="C153" s="30">
        <f t="shared" si="169"/>
        <v>0</v>
      </c>
      <c r="D153" s="30">
        <f t="shared" si="170"/>
        <v>0</v>
      </c>
      <c r="E153" s="30">
        <f t="shared" ref="E153:BP153" si="189">IF(E33=0,0,((E15*0.5)+D33-E51)*E88*E120*E$2)</f>
        <v>0</v>
      </c>
      <c r="F153" s="30">
        <f t="shared" si="189"/>
        <v>0</v>
      </c>
      <c r="G153" s="30">
        <f t="shared" si="189"/>
        <v>0</v>
      </c>
      <c r="H153" s="30">
        <f t="shared" si="189"/>
        <v>0</v>
      </c>
      <c r="I153" s="30">
        <f t="shared" si="189"/>
        <v>0</v>
      </c>
      <c r="J153" s="30">
        <f t="shared" si="189"/>
        <v>0</v>
      </c>
      <c r="K153" s="30">
        <f t="shared" si="189"/>
        <v>0</v>
      </c>
      <c r="L153" s="30">
        <f t="shared" si="189"/>
        <v>0</v>
      </c>
      <c r="M153" s="30">
        <f t="shared" si="189"/>
        <v>0</v>
      </c>
      <c r="N153" s="30">
        <f t="shared" si="189"/>
        <v>0</v>
      </c>
      <c r="O153" s="30">
        <f t="shared" si="189"/>
        <v>0</v>
      </c>
      <c r="P153" s="30">
        <f t="shared" si="189"/>
        <v>0</v>
      </c>
      <c r="Q153" s="30">
        <f t="shared" si="189"/>
        <v>0</v>
      </c>
      <c r="R153" s="30">
        <f t="shared" si="189"/>
        <v>0</v>
      </c>
      <c r="S153" s="30">
        <f t="shared" si="189"/>
        <v>0</v>
      </c>
      <c r="T153" s="30">
        <f t="shared" si="189"/>
        <v>0</v>
      </c>
      <c r="U153" s="30">
        <f t="shared" si="189"/>
        <v>0</v>
      </c>
      <c r="V153" s="30">
        <f t="shared" si="189"/>
        <v>0</v>
      </c>
      <c r="W153" s="30">
        <f t="shared" si="189"/>
        <v>0</v>
      </c>
      <c r="X153" s="30">
        <f t="shared" si="189"/>
        <v>0</v>
      </c>
      <c r="Y153" s="30">
        <f t="shared" si="189"/>
        <v>0</v>
      </c>
      <c r="Z153" s="30">
        <f t="shared" si="189"/>
        <v>0</v>
      </c>
      <c r="AA153" s="30">
        <f t="shared" si="189"/>
        <v>0</v>
      </c>
      <c r="AB153" s="30">
        <f t="shared" si="189"/>
        <v>0</v>
      </c>
      <c r="AC153" s="30">
        <f t="shared" si="189"/>
        <v>0</v>
      </c>
      <c r="AD153" s="30">
        <f t="shared" si="189"/>
        <v>0</v>
      </c>
      <c r="AE153" s="30">
        <f t="shared" si="189"/>
        <v>0</v>
      </c>
      <c r="AF153" s="30">
        <f t="shared" si="189"/>
        <v>0</v>
      </c>
      <c r="AG153" s="30">
        <f t="shared" si="189"/>
        <v>0</v>
      </c>
      <c r="AH153" s="30">
        <f t="shared" si="189"/>
        <v>0</v>
      </c>
      <c r="AI153" s="30">
        <f t="shared" si="189"/>
        <v>0</v>
      </c>
      <c r="AJ153" s="30">
        <f t="shared" si="189"/>
        <v>0</v>
      </c>
      <c r="AK153" s="30">
        <f t="shared" si="189"/>
        <v>0</v>
      </c>
      <c r="AL153" s="30">
        <f t="shared" si="189"/>
        <v>0</v>
      </c>
      <c r="AM153" s="30">
        <f t="shared" si="189"/>
        <v>0</v>
      </c>
      <c r="AN153" s="30">
        <f t="shared" si="189"/>
        <v>0</v>
      </c>
      <c r="AO153" s="30">
        <f t="shared" si="189"/>
        <v>0</v>
      </c>
      <c r="AP153" s="30">
        <f t="shared" si="189"/>
        <v>0</v>
      </c>
      <c r="AQ153" s="30">
        <f t="shared" si="189"/>
        <v>0</v>
      </c>
      <c r="AR153" s="30">
        <f t="shared" si="189"/>
        <v>0</v>
      </c>
      <c r="AS153" s="30">
        <f t="shared" si="189"/>
        <v>0</v>
      </c>
      <c r="AT153" s="30">
        <f t="shared" si="189"/>
        <v>0</v>
      </c>
      <c r="AU153" s="30">
        <f t="shared" si="189"/>
        <v>0</v>
      </c>
      <c r="AV153" s="30">
        <f t="shared" si="189"/>
        <v>0</v>
      </c>
      <c r="AW153" s="30">
        <f t="shared" si="189"/>
        <v>0</v>
      </c>
      <c r="AX153" s="30">
        <f t="shared" si="189"/>
        <v>0</v>
      </c>
      <c r="AY153" s="30">
        <f t="shared" si="189"/>
        <v>0</v>
      </c>
      <c r="AZ153" s="30">
        <f t="shared" si="189"/>
        <v>0</v>
      </c>
      <c r="BA153" s="30">
        <f t="shared" si="189"/>
        <v>0</v>
      </c>
      <c r="BB153" s="30">
        <f t="shared" si="189"/>
        <v>0</v>
      </c>
      <c r="BC153" s="30">
        <f t="shared" si="189"/>
        <v>0</v>
      </c>
      <c r="BD153" s="30">
        <f t="shared" si="189"/>
        <v>0</v>
      </c>
      <c r="BE153" s="30">
        <f t="shared" si="189"/>
        <v>0</v>
      </c>
      <c r="BF153" s="30">
        <f t="shared" si="189"/>
        <v>0</v>
      </c>
      <c r="BG153" s="30">
        <f t="shared" si="189"/>
        <v>0</v>
      </c>
      <c r="BH153" s="30">
        <f t="shared" si="189"/>
        <v>0</v>
      </c>
      <c r="BI153" s="30">
        <f t="shared" si="189"/>
        <v>0</v>
      </c>
      <c r="BJ153" s="30">
        <f t="shared" si="189"/>
        <v>0</v>
      </c>
      <c r="BK153" s="30">
        <f t="shared" si="189"/>
        <v>0</v>
      </c>
      <c r="BL153" s="30">
        <f t="shared" si="189"/>
        <v>0</v>
      </c>
      <c r="BM153" s="30">
        <f t="shared" si="189"/>
        <v>0</v>
      </c>
      <c r="BN153" s="30">
        <f t="shared" si="189"/>
        <v>0</v>
      </c>
      <c r="BO153" s="30">
        <f t="shared" si="189"/>
        <v>0</v>
      </c>
      <c r="BP153" s="30">
        <f t="shared" si="189"/>
        <v>0</v>
      </c>
      <c r="BQ153" s="30">
        <f t="shared" ref="BQ153:CH153" si="190">IF(BQ33=0,0,((BQ15*0.5)+BP33-BQ51)*BQ88*BQ120*BQ$2)</f>
        <v>0</v>
      </c>
      <c r="BR153" s="30">
        <f t="shared" si="190"/>
        <v>0</v>
      </c>
      <c r="BS153" s="30">
        <f t="shared" si="190"/>
        <v>0</v>
      </c>
      <c r="BT153" s="30">
        <f t="shared" si="190"/>
        <v>0</v>
      </c>
      <c r="BU153" s="30">
        <f t="shared" si="190"/>
        <v>0</v>
      </c>
      <c r="BV153" s="30">
        <f t="shared" si="190"/>
        <v>0</v>
      </c>
      <c r="BW153" s="30">
        <f t="shared" si="190"/>
        <v>0</v>
      </c>
      <c r="BX153" s="30">
        <f t="shared" si="190"/>
        <v>0</v>
      </c>
      <c r="BY153" s="30">
        <f t="shared" si="190"/>
        <v>0</v>
      </c>
      <c r="BZ153" s="30">
        <f t="shared" si="190"/>
        <v>0</v>
      </c>
      <c r="CA153" s="30">
        <f t="shared" si="190"/>
        <v>0</v>
      </c>
      <c r="CB153" s="30">
        <f t="shared" si="190"/>
        <v>0</v>
      </c>
      <c r="CC153" s="30">
        <f t="shared" si="190"/>
        <v>0</v>
      </c>
      <c r="CD153" s="30">
        <f t="shared" si="190"/>
        <v>0</v>
      </c>
      <c r="CE153" s="30">
        <f t="shared" si="190"/>
        <v>0</v>
      </c>
      <c r="CF153" s="30">
        <f t="shared" si="190"/>
        <v>0</v>
      </c>
      <c r="CG153" s="30">
        <f t="shared" si="190"/>
        <v>0</v>
      </c>
      <c r="CH153" s="33">
        <f t="shared" si="190"/>
        <v>0</v>
      </c>
    </row>
    <row r="154" spans="1:86" ht="15.75" hidden="1" customHeight="1" x14ac:dyDescent="0.3">
      <c r="A154" s="569"/>
      <c r="B154" s="94" t="s">
        <v>7</v>
      </c>
      <c r="C154" s="30">
        <f t="shared" si="169"/>
        <v>0</v>
      </c>
      <c r="D154" s="30">
        <f t="shared" si="170"/>
        <v>0</v>
      </c>
      <c r="E154" s="30">
        <f t="shared" ref="E154:BP154" si="191">IF(E34=0,0,((E16*0.5)+D34-E52)*E89*E121*E$2)</f>
        <v>0</v>
      </c>
      <c r="F154" s="30">
        <f t="shared" si="191"/>
        <v>0</v>
      </c>
      <c r="G154" s="30">
        <f t="shared" si="191"/>
        <v>0</v>
      </c>
      <c r="H154" s="30">
        <f t="shared" si="191"/>
        <v>0</v>
      </c>
      <c r="I154" s="30">
        <f t="shared" si="191"/>
        <v>0</v>
      </c>
      <c r="J154" s="30">
        <f t="shared" si="191"/>
        <v>0</v>
      </c>
      <c r="K154" s="30">
        <f t="shared" si="191"/>
        <v>0</v>
      </c>
      <c r="L154" s="30">
        <f t="shared" si="191"/>
        <v>0</v>
      </c>
      <c r="M154" s="30">
        <f t="shared" si="191"/>
        <v>0</v>
      </c>
      <c r="N154" s="30">
        <f t="shared" si="191"/>
        <v>0</v>
      </c>
      <c r="O154" s="30">
        <f t="shared" si="191"/>
        <v>0</v>
      </c>
      <c r="P154" s="30">
        <f t="shared" si="191"/>
        <v>0</v>
      </c>
      <c r="Q154" s="30">
        <f t="shared" si="191"/>
        <v>0</v>
      </c>
      <c r="R154" s="30">
        <f t="shared" si="191"/>
        <v>0</v>
      </c>
      <c r="S154" s="30">
        <f t="shared" si="191"/>
        <v>0</v>
      </c>
      <c r="T154" s="30">
        <f t="shared" si="191"/>
        <v>0</v>
      </c>
      <c r="U154" s="30">
        <f t="shared" si="191"/>
        <v>0</v>
      </c>
      <c r="V154" s="30">
        <f t="shared" si="191"/>
        <v>0</v>
      </c>
      <c r="W154" s="30">
        <f t="shared" si="191"/>
        <v>0</v>
      </c>
      <c r="X154" s="30">
        <f t="shared" si="191"/>
        <v>0</v>
      </c>
      <c r="Y154" s="30">
        <f t="shared" si="191"/>
        <v>0</v>
      </c>
      <c r="Z154" s="30">
        <f t="shared" si="191"/>
        <v>0</v>
      </c>
      <c r="AA154" s="30">
        <f t="shared" si="191"/>
        <v>0</v>
      </c>
      <c r="AB154" s="30">
        <f t="shared" si="191"/>
        <v>0</v>
      </c>
      <c r="AC154" s="30">
        <f t="shared" si="191"/>
        <v>0</v>
      </c>
      <c r="AD154" s="30">
        <f t="shared" si="191"/>
        <v>0</v>
      </c>
      <c r="AE154" s="30">
        <f t="shared" si="191"/>
        <v>0</v>
      </c>
      <c r="AF154" s="30">
        <f t="shared" si="191"/>
        <v>0</v>
      </c>
      <c r="AG154" s="30">
        <f t="shared" si="191"/>
        <v>0</v>
      </c>
      <c r="AH154" s="30">
        <f t="shared" si="191"/>
        <v>0</v>
      </c>
      <c r="AI154" s="30">
        <f t="shared" si="191"/>
        <v>0</v>
      </c>
      <c r="AJ154" s="30">
        <f t="shared" si="191"/>
        <v>0</v>
      </c>
      <c r="AK154" s="30">
        <f t="shared" si="191"/>
        <v>0</v>
      </c>
      <c r="AL154" s="30">
        <f t="shared" si="191"/>
        <v>0</v>
      </c>
      <c r="AM154" s="30">
        <f t="shared" si="191"/>
        <v>0</v>
      </c>
      <c r="AN154" s="30">
        <f t="shared" si="191"/>
        <v>0</v>
      </c>
      <c r="AO154" s="30">
        <f t="shared" si="191"/>
        <v>0</v>
      </c>
      <c r="AP154" s="30">
        <f t="shared" si="191"/>
        <v>0</v>
      </c>
      <c r="AQ154" s="30">
        <f t="shared" si="191"/>
        <v>0</v>
      </c>
      <c r="AR154" s="30">
        <f t="shared" si="191"/>
        <v>0</v>
      </c>
      <c r="AS154" s="30">
        <f t="shared" si="191"/>
        <v>0</v>
      </c>
      <c r="AT154" s="30">
        <f t="shared" si="191"/>
        <v>0</v>
      </c>
      <c r="AU154" s="30">
        <f t="shared" si="191"/>
        <v>0</v>
      </c>
      <c r="AV154" s="30">
        <f t="shared" si="191"/>
        <v>0</v>
      </c>
      <c r="AW154" s="30">
        <f t="shared" si="191"/>
        <v>0</v>
      </c>
      <c r="AX154" s="30">
        <f t="shared" si="191"/>
        <v>0</v>
      </c>
      <c r="AY154" s="30">
        <f t="shared" si="191"/>
        <v>0</v>
      </c>
      <c r="AZ154" s="30">
        <f t="shared" si="191"/>
        <v>0</v>
      </c>
      <c r="BA154" s="30">
        <f t="shared" si="191"/>
        <v>0</v>
      </c>
      <c r="BB154" s="30">
        <f t="shared" si="191"/>
        <v>0</v>
      </c>
      <c r="BC154" s="30">
        <f t="shared" si="191"/>
        <v>0</v>
      </c>
      <c r="BD154" s="30">
        <f t="shared" si="191"/>
        <v>0</v>
      </c>
      <c r="BE154" s="30">
        <f t="shared" si="191"/>
        <v>0</v>
      </c>
      <c r="BF154" s="30">
        <f t="shared" si="191"/>
        <v>0</v>
      </c>
      <c r="BG154" s="30">
        <f t="shared" si="191"/>
        <v>0</v>
      </c>
      <c r="BH154" s="30">
        <f t="shared" si="191"/>
        <v>0</v>
      </c>
      <c r="BI154" s="30">
        <f t="shared" si="191"/>
        <v>0</v>
      </c>
      <c r="BJ154" s="30">
        <f t="shared" si="191"/>
        <v>0</v>
      </c>
      <c r="BK154" s="30">
        <f t="shared" si="191"/>
        <v>0</v>
      </c>
      <c r="BL154" s="30">
        <f t="shared" si="191"/>
        <v>0</v>
      </c>
      <c r="BM154" s="30">
        <f t="shared" si="191"/>
        <v>0</v>
      </c>
      <c r="BN154" s="30">
        <f t="shared" si="191"/>
        <v>0</v>
      </c>
      <c r="BO154" s="30">
        <f t="shared" si="191"/>
        <v>0</v>
      </c>
      <c r="BP154" s="30">
        <f t="shared" si="191"/>
        <v>0</v>
      </c>
      <c r="BQ154" s="30">
        <f t="shared" ref="BQ154:CH154" si="192">IF(BQ34=0,0,((BQ16*0.5)+BP34-BQ52)*BQ89*BQ121*BQ$2)</f>
        <v>0</v>
      </c>
      <c r="BR154" s="30">
        <f t="shared" si="192"/>
        <v>0</v>
      </c>
      <c r="BS154" s="30">
        <f t="shared" si="192"/>
        <v>0</v>
      </c>
      <c r="BT154" s="30">
        <f t="shared" si="192"/>
        <v>0</v>
      </c>
      <c r="BU154" s="30">
        <f t="shared" si="192"/>
        <v>0</v>
      </c>
      <c r="BV154" s="30">
        <f t="shared" si="192"/>
        <v>0</v>
      </c>
      <c r="BW154" s="30">
        <f t="shared" si="192"/>
        <v>0</v>
      </c>
      <c r="BX154" s="30">
        <f t="shared" si="192"/>
        <v>0</v>
      </c>
      <c r="BY154" s="30">
        <f t="shared" si="192"/>
        <v>0</v>
      </c>
      <c r="BZ154" s="30">
        <f t="shared" si="192"/>
        <v>0</v>
      </c>
      <c r="CA154" s="30">
        <f t="shared" si="192"/>
        <v>0</v>
      </c>
      <c r="CB154" s="30">
        <f t="shared" si="192"/>
        <v>0</v>
      </c>
      <c r="CC154" s="30">
        <f t="shared" si="192"/>
        <v>0</v>
      </c>
      <c r="CD154" s="30">
        <f t="shared" si="192"/>
        <v>0</v>
      </c>
      <c r="CE154" s="30">
        <f t="shared" si="192"/>
        <v>0</v>
      </c>
      <c r="CF154" s="30">
        <f t="shared" si="192"/>
        <v>0</v>
      </c>
      <c r="CG154" s="30">
        <f t="shared" si="192"/>
        <v>0</v>
      </c>
      <c r="CH154" s="33">
        <f t="shared" si="192"/>
        <v>0</v>
      </c>
    </row>
    <row r="155" spans="1:86" ht="15.75" hidden="1" customHeight="1" x14ac:dyDescent="0.3">
      <c r="A155" s="569"/>
      <c r="B155" s="94" t="s">
        <v>8</v>
      </c>
      <c r="C155" s="30">
        <f t="shared" si="169"/>
        <v>0</v>
      </c>
      <c r="D155" s="30">
        <f t="shared" si="170"/>
        <v>0</v>
      </c>
      <c r="E155" s="30">
        <f t="shared" ref="E155:BP155" si="193">IF(E35=0,0,((E17*0.5)+D35-E53)*E90*E122*E$2)</f>
        <v>0</v>
      </c>
      <c r="F155" s="30">
        <f t="shared" si="193"/>
        <v>0</v>
      </c>
      <c r="G155" s="30">
        <f t="shared" si="193"/>
        <v>0</v>
      </c>
      <c r="H155" s="30">
        <f t="shared" si="193"/>
        <v>0</v>
      </c>
      <c r="I155" s="30">
        <f t="shared" si="193"/>
        <v>0</v>
      </c>
      <c r="J155" s="30">
        <f t="shared" si="193"/>
        <v>0</v>
      </c>
      <c r="K155" s="30">
        <f t="shared" si="193"/>
        <v>0</v>
      </c>
      <c r="L155" s="30">
        <f t="shared" si="193"/>
        <v>0</v>
      </c>
      <c r="M155" s="30">
        <f t="shared" si="193"/>
        <v>0</v>
      </c>
      <c r="N155" s="30">
        <f t="shared" si="193"/>
        <v>0</v>
      </c>
      <c r="O155" s="30">
        <f t="shared" si="193"/>
        <v>0</v>
      </c>
      <c r="P155" s="30">
        <f t="shared" si="193"/>
        <v>0</v>
      </c>
      <c r="Q155" s="30">
        <f t="shared" si="193"/>
        <v>0</v>
      </c>
      <c r="R155" s="30">
        <f t="shared" si="193"/>
        <v>0</v>
      </c>
      <c r="S155" s="30">
        <f t="shared" si="193"/>
        <v>0</v>
      </c>
      <c r="T155" s="30">
        <f t="shared" si="193"/>
        <v>0</v>
      </c>
      <c r="U155" s="30">
        <f t="shared" si="193"/>
        <v>0</v>
      </c>
      <c r="V155" s="30">
        <f t="shared" si="193"/>
        <v>0</v>
      </c>
      <c r="W155" s="30">
        <f t="shared" si="193"/>
        <v>0</v>
      </c>
      <c r="X155" s="30">
        <f t="shared" si="193"/>
        <v>0</v>
      </c>
      <c r="Y155" s="30">
        <f t="shared" si="193"/>
        <v>0</v>
      </c>
      <c r="Z155" s="30">
        <f t="shared" si="193"/>
        <v>0</v>
      </c>
      <c r="AA155" s="30">
        <f t="shared" si="193"/>
        <v>0</v>
      </c>
      <c r="AB155" s="30">
        <f t="shared" si="193"/>
        <v>0</v>
      </c>
      <c r="AC155" s="30">
        <f t="shared" si="193"/>
        <v>0</v>
      </c>
      <c r="AD155" s="30">
        <f t="shared" si="193"/>
        <v>0</v>
      </c>
      <c r="AE155" s="30">
        <f t="shared" si="193"/>
        <v>0</v>
      </c>
      <c r="AF155" s="30">
        <f t="shared" si="193"/>
        <v>0</v>
      </c>
      <c r="AG155" s="30">
        <f t="shared" si="193"/>
        <v>0</v>
      </c>
      <c r="AH155" s="30">
        <f t="shared" si="193"/>
        <v>0</v>
      </c>
      <c r="AI155" s="30">
        <f t="shared" si="193"/>
        <v>0</v>
      </c>
      <c r="AJ155" s="30">
        <f t="shared" si="193"/>
        <v>0</v>
      </c>
      <c r="AK155" s="30">
        <f t="shared" si="193"/>
        <v>0</v>
      </c>
      <c r="AL155" s="30">
        <f t="shared" si="193"/>
        <v>0</v>
      </c>
      <c r="AM155" s="30">
        <f t="shared" si="193"/>
        <v>0</v>
      </c>
      <c r="AN155" s="30">
        <f t="shared" si="193"/>
        <v>0</v>
      </c>
      <c r="AO155" s="30">
        <f t="shared" si="193"/>
        <v>0</v>
      </c>
      <c r="AP155" s="30">
        <f t="shared" si="193"/>
        <v>0</v>
      </c>
      <c r="AQ155" s="30">
        <f t="shared" si="193"/>
        <v>0</v>
      </c>
      <c r="AR155" s="30">
        <f t="shared" si="193"/>
        <v>0</v>
      </c>
      <c r="AS155" s="30">
        <f t="shared" si="193"/>
        <v>0</v>
      </c>
      <c r="AT155" s="30">
        <f t="shared" si="193"/>
        <v>0</v>
      </c>
      <c r="AU155" s="30">
        <f t="shared" si="193"/>
        <v>0</v>
      </c>
      <c r="AV155" s="30">
        <f t="shared" si="193"/>
        <v>0</v>
      </c>
      <c r="AW155" s="30">
        <f t="shared" si="193"/>
        <v>0</v>
      </c>
      <c r="AX155" s="30">
        <f t="shared" si="193"/>
        <v>0</v>
      </c>
      <c r="AY155" s="30">
        <f t="shared" si="193"/>
        <v>0</v>
      </c>
      <c r="AZ155" s="30">
        <f t="shared" si="193"/>
        <v>0</v>
      </c>
      <c r="BA155" s="30">
        <f t="shared" si="193"/>
        <v>0</v>
      </c>
      <c r="BB155" s="30">
        <f t="shared" si="193"/>
        <v>0</v>
      </c>
      <c r="BC155" s="30">
        <f t="shared" si="193"/>
        <v>0</v>
      </c>
      <c r="BD155" s="30">
        <f t="shared" si="193"/>
        <v>0</v>
      </c>
      <c r="BE155" s="30">
        <f t="shared" si="193"/>
        <v>0</v>
      </c>
      <c r="BF155" s="30">
        <f t="shared" si="193"/>
        <v>0</v>
      </c>
      <c r="BG155" s="30">
        <f t="shared" si="193"/>
        <v>0</v>
      </c>
      <c r="BH155" s="30">
        <f t="shared" si="193"/>
        <v>0</v>
      </c>
      <c r="BI155" s="30">
        <f t="shared" si="193"/>
        <v>0</v>
      </c>
      <c r="BJ155" s="30">
        <f t="shared" si="193"/>
        <v>0</v>
      </c>
      <c r="BK155" s="30">
        <f t="shared" si="193"/>
        <v>0</v>
      </c>
      <c r="BL155" s="30">
        <f t="shared" si="193"/>
        <v>0</v>
      </c>
      <c r="BM155" s="30">
        <f t="shared" si="193"/>
        <v>0</v>
      </c>
      <c r="BN155" s="30">
        <f t="shared" si="193"/>
        <v>0</v>
      </c>
      <c r="BO155" s="30">
        <f t="shared" si="193"/>
        <v>0</v>
      </c>
      <c r="BP155" s="30">
        <f t="shared" si="193"/>
        <v>0</v>
      </c>
      <c r="BQ155" s="30">
        <f t="shared" ref="BQ155:CH155" si="194">IF(BQ35=0,0,((BQ17*0.5)+BP35-BQ53)*BQ90*BQ122*BQ$2)</f>
        <v>0</v>
      </c>
      <c r="BR155" s="30">
        <f t="shared" si="194"/>
        <v>0</v>
      </c>
      <c r="BS155" s="30">
        <f t="shared" si="194"/>
        <v>0</v>
      </c>
      <c r="BT155" s="30">
        <f t="shared" si="194"/>
        <v>0</v>
      </c>
      <c r="BU155" s="30">
        <f t="shared" si="194"/>
        <v>0</v>
      </c>
      <c r="BV155" s="30">
        <f t="shared" si="194"/>
        <v>0</v>
      </c>
      <c r="BW155" s="30">
        <f t="shared" si="194"/>
        <v>0</v>
      </c>
      <c r="BX155" s="30">
        <f t="shared" si="194"/>
        <v>0</v>
      </c>
      <c r="BY155" s="30">
        <f t="shared" si="194"/>
        <v>0</v>
      </c>
      <c r="BZ155" s="30">
        <f t="shared" si="194"/>
        <v>0</v>
      </c>
      <c r="CA155" s="30">
        <f t="shared" si="194"/>
        <v>0</v>
      </c>
      <c r="CB155" s="30">
        <f t="shared" si="194"/>
        <v>0</v>
      </c>
      <c r="CC155" s="30">
        <f t="shared" si="194"/>
        <v>0</v>
      </c>
      <c r="CD155" s="30">
        <f t="shared" si="194"/>
        <v>0</v>
      </c>
      <c r="CE155" s="30">
        <f t="shared" si="194"/>
        <v>0</v>
      </c>
      <c r="CF155" s="30">
        <f t="shared" si="194"/>
        <v>0</v>
      </c>
      <c r="CG155" s="30">
        <f t="shared" si="194"/>
        <v>0</v>
      </c>
      <c r="CH155" s="33">
        <f t="shared" si="194"/>
        <v>0</v>
      </c>
    </row>
    <row r="156" spans="1:86" ht="15.75" hidden="1" customHeight="1" x14ac:dyDescent="0.3">
      <c r="A156" s="569"/>
      <c r="B156" s="14"/>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12"/>
    </row>
    <row r="157" spans="1:86" ht="15.75" hidden="1" customHeight="1" x14ac:dyDescent="0.3">
      <c r="A157" s="569"/>
      <c r="B157" s="285" t="s">
        <v>26</v>
      </c>
      <c r="C157" s="30">
        <f>SUM(C143:C156)</f>
        <v>0</v>
      </c>
      <c r="D157" s="30">
        <f>SUM(D143:D156)</f>
        <v>0</v>
      </c>
      <c r="E157" s="30">
        <f t="shared" ref="E157:BP157" si="195">SUM(E143:E156)</f>
        <v>0</v>
      </c>
      <c r="F157" s="30">
        <f t="shared" si="195"/>
        <v>0</v>
      </c>
      <c r="G157" s="30">
        <f t="shared" si="195"/>
        <v>0</v>
      </c>
      <c r="H157" s="30">
        <f t="shared" si="195"/>
        <v>0</v>
      </c>
      <c r="I157" s="30">
        <f t="shared" si="195"/>
        <v>0</v>
      </c>
      <c r="J157" s="30">
        <f t="shared" si="195"/>
        <v>0</v>
      </c>
      <c r="K157" s="30">
        <f t="shared" si="195"/>
        <v>0</v>
      </c>
      <c r="L157" s="30">
        <f t="shared" si="195"/>
        <v>0</v>
      </c>
      <c r="M157" s="30">
        <f t="shared" si="195"/>
        <v>0</v>
      </c>
      <c r="N157" s="30">
        <f t="shared" si="195"/>
        <v>0</v>
      </c>
      <c r="O157" s="30">
        <f t="shared" si="195"/>
        <v>0</v>
      </c>
      <c r="P157" s="30">
        <f t="shared" si="195"/>
        <v>0</v>
      </c>
      <c r="Q157" s="30">
        <f t="shared" si="195"/>
        <v>0</v>
      </c>
      <c r="R157" s="30">
        <f t="shared" si="195"/>
        <v>0</v>
      </c>
      <c r="S157" s="30">
        <f t="shared" si="195"/>
        <v>0</v>
      </c>
      <c r="T157" s="30">
        <f t="shared" si="195"/>
        <v>0</v>
      </c>
      <c r="U157" s="30">
        <f t="shared" si="195"/>
        <v>0</v>
      </c>
      <c r="V157" s="30">
        <f t="shared" si="195"/>
        <v>0</v>
      </c>
      <c r="W157" s="30">
        <f t="shared" si="195"/>
        <v>0</v>
      </c>
      <c r="X157" s="30">
        <f t="shared" si="195"/>
        <v>0</v>
      </c>
      <c r="Y157" s="30">
        <f t="shared" si="195"/>
        <v>0</v>
      </c>
      <c r="Z157" s="30">
        <f t="shared" si="195"/>
        <v>0</v>
      </c>
      <c r="AA157" s="30">
        <f t="shared" si="195"/>
        <v>0</v>
      </c>
      <c r="AB157" s="30">
        <f t="shared" si="195"/>
        <v>0</v>
      </c>
      <c r="AC157" s="30">
        <f t="shared" si="195"/>
        <v>0</v>
      </c>
      <c r="AD157" s="30">
        <f t="shared" si="195"/>
        <v>0</v>
      </c>
      <c r="AE157" s="30">
        <f t="shared" si="195"/>
        <v>0</v>
      </c>
      <c r="AF157" s="30">
        <f t="shared" si="195"/>
        <v>0</v>
      </c>
      <c r="AG157" s="30">
        <f t="shared" si="195"/>
        <v>0</v>
      </c>
      <c r="AH157" s="30">
        <f t="shared" si="195"/>
        <v>0</v>
      </c>
      <c r="AI157" s="30">
        <f t="shared" si="195"/>
        <v>0</v>
      </c>
      <c r="AJ157" s="30">
        <f t="shared" si="195"/>
        <v>0</v>
      </c>
      <c r="AK157" s="30">
        <f t="shared" si="195"/>
        <v>0</v>
      </c>
      <c r="AL157" s="30">
        <f t="shared" si="195"/>
        <v>0</v>
      </c>
      <c r="AM157" s="30">
        <f t="shared" si="195"/>
        <v>0</v>
      </c>
      <c r="AN157" s="30">
        <f t="shared" si="195"/>
        <v>0</v>
      </c>
      <c r="AO157" s="30">
        <f t="shared" si="195"/>
        <v>0</v>
      </c>
      <c r="AP157" s="30">
        <f t="shared" si="195"/>
        <v>0</v>
      </c>
      <c r="AQ157" s="30">
        <f t="shared" si="195"/>
        <v>0</v>
      </c>
      <c r="AR157" s="30">
        <f t="shared" si="195"/>
        <v>0</v>
      </c>
      <c r="AS157" s="30">
        <f t="shared" si="195"/>
        <v>0</v>
      </c>
      <c r="AT157" s="30">
        <f t="shared" si="195"/>
        <v>0</v>
      </c>
      <c r="AU157" s="30">
        <f t="shared" si="195"/>
        <v>0</v>
      </c>
      <c r="AV157" s="30">
        <f t="shared" si="195"/>
        <v>0</v>
      </c>
      <c r="AW157" s="30">
        <f t="shared" si="195"/>
        <v>0</v>
      </c>
      <c r="AX157" s="30">
        <f t="shared" si="195"/>
        <v>0</v>
      </c>
      <c r="AY157" s="30">
        <f t="shared" si="195"/>
        <v>0</v>
      </c>
      <c r="AZ157" s="30">
        <f t="shared" si="195"/>
        <v>0</v>
      </c>
      <c r="BA157" s="30">
        <f t="shared" si="195"/>
        <v>0</v>
      </c>
      <c r="BB157" s="30">
        <f t="shared" si="195"/>
        <v>0</v>
      </c>
      <c r="BC157" s="30">
        <f t="shared" si="195"/>
        <v>0</v>
      </c>
      <c r="BD157" s="30">
        <f t="shared" si="195"/>
        <v>0</v>
      </c>
      <c r="BE157" s="30">
        <f t="shared" si="195"/>
        <v>0</v>
      </c>
      <c r="BF157" s="30">
        <f t="shared" si="195"/>
        <v>0</v>
      </c>
      <c r="BG157" s="30">
        <f t="shared" si="195"/>
        <v>0</v>
      </c>
      <c r="BH157" s="30">
        <f t="shared" si="195"/>
        <v>0</v>
      </c>
      <c r="BI157" s="30">
        <f t="shared" si="195"/>
        <v>0</v>
      </c>
      <c r="BJ157" s="30">
        <f t="shared" si="195"/>
        <v>0</v>
      </c>
      <c r="BK157" s="30">
        <f t="shared" si="195"/>
        <v>0</v>
      </c>
      <c r="BL157" s="30">
        <f t="shared" si="195"/>
        <v>0</v>
      </c>
      <c r="BM157" s="30">
        <f t="shared" si="195"/>
        <v>0</v>
      </c>
      <c r="BN157" s="30">
        <f t="shared" si="195"/>
        <v>0</v>
      </c>
      <c r="BO157" s="30">
        <f t="shared" si="195"/>
        <v>0</v>
      </c>
      <c r="BP157" s="30">
        <f t="shared" si="195"/>
        <v>0</v>
      </c>
      <c r="BQ157" s="30">
        <f t="shared" ref="BQ157:CH157" si="196">SUM(BQ143:BQ156)</f>
        <v>0</v>
      </c>
      <c r="BR157" s="30">
        <f t="shared" si="196"/>
        <v>0</v>
      </c>
      <c r="BS157" s="30">
        <f t="shared" si="196"/>
        <v>0</v>
      </c>
      <c r="BT157" s="30">
        <f t="shared" si="196"/>
        <v>0</v>
      </c>
      <c r="BU157" s="30">
        <f t="shared" si="196"/>
        <v>0</v>
      </c>
      <c r="BV157" s="30">
        <f t="shared" si="196"/>
        <v>0</v>
      </c>
      <c r="BW157" s="30">
        <f t="shared" si="196"/>
        <v>0</v>
      </c>
      <c r="BX157" s="30">
        <f t="shared" si="196"/>
        <v>0</v>
      </c>
      <c r="BY157" s="30">
        <f t="shared" si="196"/>
        <v>0</v>
      </c>
      <c r="BZ157" s="30">
        <f t="shared" si="196"/>
        <v>0</v>
      </c>
      <c r="CA157" s="30">
        <f t="shared" si="196"/>
        <v>0</v>
      </c>
      <c r="CB157" s="30">
        <f t="shared" si="196"/>
        <v>0</v>
      </c>
      <c r="CC157" s="30">
        <f t="shared" si="196"/>
        <v>0</v>
      </c>
      <c r="CD157" s="30">
        <f t="shared" si="196"/>
        <v>0</v>
      </c>
      <c r="CE157" s="30">
        <f t="shared" si="196"/>
        <v>0</v>
      </c>
      <c r="CF157" s="30">
        <f t="shared" si="196"/>
        <v>0</v>
      </c>
      <c r="CG157" s="30">
        <f t="shared" si="196"/>
        <v>0</v>
      </c>
      <c r="CH157" s="33">
        <f t="shared" si="196"/>
        <v>0</v>
      </c>
    </row>
    <row r="158" spans="1:86" ht="16.5" hidden="1" customHeight="1" thickBot="1" x14ac:dyDescent="0.35">
      <c r="A158" s="570"/>
      <c r="B158" s="158" t="s">
        <v>27</v>
      </c>
      <c r="C158" s="31">
        <f>C157</f>
        <v>0</v>
      </c>
      <c r="D158" s="31">
        <f>C158+D157</f>
        <v>0</v>
      </c>
      <c r="E158" s="31">
        <f t="shared" ref="E158:BP158" si="197">D158+E157</f>
        <v>0</v>
      </c>
      <c r="F158" s="31">
        <f t="shared" si="197"/>
        <v>0</v>
      </c>
      <c r="G158" s="31">
        <f t="shared" si="197"/>
        <v>0</v>
      </c>
      <c r="H158" s="31">
        <f t="shared" si="197"/>
        <v>0</v>
      </c>
      <c r="I158" s="31">
        <f t="shared" si="197"/>
        <v>0</v>
      </c>
      <c r="J158" s="31">
        <f t="shared" si="197"/>
        <v>0</v>
      </c>
      <c r="K158" s="31">
        <f t="shared" si="197"/>
        <v>0</v>
      </c>
      <c r="L158" s="31">
        <f t="shared" si="197"/>
        <v>0</v>
      </c>
      <c r="M158" s="31">
        <f t="shared" si="197"/>
        <v>0</v>
      </c>
      <c r="N158" s="31">
        <f t="shared" si="197"/>
        <v>0</v>
      </c>
      <c r="O158" s="31">
        <f t="shared" si="197"/>
        <v>0</v>
      </c>
      <c r="P158" s="31">
        <f t="shared" si="197"/>
        <v>0</v>
      </c>
      <c r="Q158" s="31">
        <f t="shared" si="197"/>
        <v>0</v>
      </c>
      <c r="R158" s="31">
        <f t="shared" si="197"/>
        <v>0</v>
      </c>
      <c r="S158" s="31">
        <f t="shared" si="197"/>
        <v>0</v>
      </c>
      <c r="T158" s="31">
        <f t="shared" si="197"/>
        <v>0</v>
      </c>
      <c r="U158" s="31">
        <f t="shared" si="197"/>
        <v>0</v>
      </c>
      <c r="V158" s="31">
        <f t="shared" si="197"/>
        <v>0</v>
      </c>
      <c r="W158" s="31">
        <f t="shared" si="197"/>
        <v>0</v>
      </c>
      <c r="X158" s="31">
        <f t="shared" si="197"/>
        <v>0</v>
      </c>
      <c r="Y158" s="31">
        <f t="shared" si="197"/>
        <v>0</v>
      </c>
      <c r="Z158" s="31">
        <f t="shared" si="197"/>
        <v>0</v>
      </c>
      <c r="AA158" s="31">
        <f t="shared" si="197"/>
        <v>0</v>
      </c>
      <c r="AB158" s="31">
        <f t="shared" si="197"/>
        <v>0</v>
      </c>
      <c r="AC158" s="31">
        <f t="shared" si="197"/>
        <v>0</v>
      </c>
      <c r="AD158" s="31">
        <f t="shared" si="197"/>
        <v>0</v>
      </c>
      <c r="AE158" s="31">
        <f t="shared" si="197"/>
        <v>0</v>
      </c>
      <c r="AF158" s="31">
        <f t="shared" si="197"/>
        <v>0</v>
      </c>
      <c r="AG158" s="31">
        <f t="shared" si="197"/>
        <v>0</v>
      </c>
      <c r="AH158" s="31">
        <f t="shared" si="197"/>
        <v>0</v>
      </c>
      <c r="AI158" s="31">
        <f t="shared" si="197"/>
        <v>0</v>
      </c>
      <c r="AJ158" s="31">
        <f t="shared" si="197"/>
        <v>0</v>
      </c>
      <c r="AK158" s="31">
        <f t="shared" si="197"/>
        <v>0</v>
      </c>
      <c r="AL158" s="31">
        <f t="shared" si="197"/>
        <v>0</v>
      </c>
      <c r="AM158" s="31">
        <f t="shared" si="197"/>
        <v>0</v>
      </c>
      <c r="AN158" s="31">
        <f t="shared" si="197"/>
        <v>0</v>
      </c>
      <c r="AO158" s="31">
        <f t="shared" si="197"/>
        <v>0</v>
      </c>
      <c r="AP158" s="31">
        <f t="shared" si="197"/>
        <v>0</v>
      </c>
      <c r="AQ158" s="31">
        <f t="shared" si="197"/>
        <v>0</v>
      </c>
      <c r="AR158" s="31">
        <f t="shared" si="197"/>
        <v>0</v>
      </c>
      <c r="AS158" s="31">
        <f t="shared" si="197"/>
        <v>0</v>
      </c>
      <c r="AT158" s="31">
        <f t="shared" si="197"/>
        <v>0</v>
      </c>
      <c r="AU158" s="31">
        <f t="shared" si="197"/>
        <v>0</v>
      </c>
      <c r="AV158" s="31">
        <f t="shared" si="197"/>
        <v>0</v>
      </c>
      <c r="AW158" s="31">
        <f t="shared" si="197"/>
        <v>0</v>
      </c>
      <c r="AX158" s="31">
        <f t="shared" si="197"/>
        <v>0</v>
      </c>
      <c r="AY158" s="31">
        <f t="shared" si="197"/>
        <v>0</v>
      </c>
      <c r="AZ158" s="31">
        <f t="shared" si="197"/>
        <v>0</v>
      </c>
      <c r="BA158" s="31">
        <f t="shared" si="197"/>
        <v>0</v>
      </c>
      <c r="BB158" s="31">
        <f t="shared" si="197"/>
        <v>0</v>
      </c>
      <c r="BC158" s="31">
        <f t="shared" si="197"/>
        <v>0</v>
      </c>
      <c r="BD158" s="31">
        <f t="shared" si="197"/>
        <v>0</v>
      </c>
      <c r="BE158" s="31">
        <f t="shared" si="197"/>
        <v>0</v>
      </c>
      <c r="BF158" s="31">
        <f t="shared" si="197"/>
        <v>0</v>
      </c>
      <c r="BG158" s="31">
        <f t="shared" si="197"/>
        <v>0</v>
      </c>
      <c r="BH158" s="31">
        <f t="shared" si="197"/>
        <v>0</v>
      </c>
      <c r="BI158" s="31">
        <f t="shared" si="197"/>
        <v>0</v>
      </c>
      <c r="BJ158" s="31">
        <f t="shared" si="197"/>
        <v>0</v>
      </c>
      <c r="BK158" s="31">
        <f t="shared" si="197"/>
        <v>0</v>
      </c>
      <c r="BL158" s="31">
        <f t="shared" si="197"/>
        <v>0</v>
      </c>
      <c r="BM158" s="31">
        <f t="shared" si="197"/>
        <v>0</v>
      </c>
      <c r="BN158" s="31">
        <f t="shared" si="197"/>
        <v>0</v>
      </c>
      <c r="BO158" s="31">
        <f t="shared" si="197"/>
        <v>0</v>
      </c>
      <c r="BP158" s="31">
        <f t="shared" si="197"/>
        <v>0</v>
      </c>
      <c r="BQ158" s="31">
        <f t="shared" ref="BQ158:CH158" si="198">BP158+BQ157</f>
        <v>0</v>
      </c>
      <c r="BR158" s="31">
        <f t="shared" si="198"/>
        <v>0</v>
      </c>
      <c r="BS158" s="31">
        <f t="shared" si="198"/>
        <v>0</v>
      </c>
      <c r="BT158" s="31">
        <f t="shared" si="198"/>
        <v>0</v>
      </c>
      <c r="BU158" s="31">
        <f t="shared" si="198"/>
        <v>0</v>
      </c>
      <c r="BV158" s="31">
        <f t="shared" si="198"/>
        <v>0</v>
      </c>
      <c r="BW158" s="31">
        <f t="shared" si="198"/>
        <v>0</v>
      </c>
      <c r="BX158" s="31">
        <f t="shared" si="198"/>
        <v>0</v>
      </c>
      <c r="BY158" s="31">
        <f t="shared" si="198"/>
        <v>0</v>
      </c>
      <c r="BZ158" s="31">
        <f t="shared" si="198"/>
        <v>0</v>
      </c>
      <c r="CA158" s="31">
        <f t="shared" si="198"/>
        <v>0</v>
      </c>
      <c r="CB158" s="31">
        <f t="shared" si="198"/>
        <v>0</v>
      </c>
      <c r="CC158" s="31">
        <f t="shared" si="198"/>
        <v>0</v>
      </c>
      <c r="CD158" s="31">
        <f t="shared" si="198"/>
        <v>0</v>
      </c>
      <c r="CE158" s="31">
        <f t="shared" si="198"/>
        <v>0</v>
      </c>
      <c r="CF158" s="31">
        <f t="shared" si="198"/>
        <v>0</v>
      </c>
      <c r="CG158" s="31">
        <f t="shared" si="198"/>
        <v>0</v>
      </c>
      <c r="CH158" s="34">
        <f t="shared" si="198"/>
        <v>0</v>
      </c>
    </row>
    <row r="159" spans="1:86" hidden="1" x14ac:dyDescent="0.3">
      <c r="A159" s="115"/>
      <c r="B159" s="115"/>
      <c r="C159" s="118"/>
      <c r="D159" s="118"/>
      <c r="E159" s="118"/>
      <c r="F159" s="118"/>
      <c r="G159" s="118"/>
      <c r="H159" s="118"/>
      <c r="I159" s="118"/>
      <c r="J159" s="118"/>
      <c r="K159" s="118"/>
      <c r="L159" s="118"/>
      <c r="M159" s="118"/>
      <c r="N159" s="118"/>
    </row>
    <row r="160" spans="1:86" ht="15" hidden="1" thickBot="1" x14ac:dyDescent="0.35">
      <c r="A160" s="115"/>
      <c r="B160" s="115"/>
      <c r="C160" s="118"/>
      <c r="D160" s="118"/>
      <c r="E160" s="118"/>
      <c r="F160" s="118"/>
      <c r="G160" s="118"/>
      <c r="H160" s="118"/>
      <c r="I160" s="118"/>
      <c r="J160" s="118"/>
      <c r="K160" s="118"/>
      <c r="L160" s="118"/>
      <c r="M160" s="118"/>
      <c r="N160" s="118"/>
    </row>
    <row r="161" spans="1:86" ht="16.2" hidden="1" thickBot="1" x14ac:dyDescent="0.35">
      <c r="A161" s="568" t="s">
        <v>128</v>
      </c>
      <c r="B161" s="311" t="s">
        <v>124</v>
      </c>
      <c r="C161" s="176">
        <f>C$4</f>
        <v>44927</v>
      </c>
      <c r="D161" s="176">
        <f t="shared" ref="D161:BO161" si="199">D$4</f>
        <v>44958</v>
      </c>
      <c r="E161" s="176">
        <f t="shared" si="199"/>
        <v>44986</v>
      </c>
      <c r="F161" s="176">
        <f t="shared" si="199"/>
        <v>45017</v>
      </c>
      <c r="G161" s="176">
        <f t="shared" si="199"/>
        <v>45047</v>
      </c>
      <c r="H161" s="176">
        <f t="shared" si="199"/>
        <v>45078</v>
      </c>
      <c r="I161" s="176">
        <f t="shared" si="199"/>
        <v>45108</v>
      </c>
      <c r="J161" s="176">
        <f t="shared" si="199"/>
        <v>45139</v>
      </c>
      <c r="K161" s="176">
        <f t="shared" si="199"/>
        <v>45170</v>
      </c>
      <c r="L161" s="176">
        <f t="shared" si="199"/>
        <v>45200</v>
      </c>
      <c r="M161" s="176">
        <f t="shared" si="199"/>
        <v>45231</v>
      </c>
      <c r="N161" s="176">
        <f t="shared" si="199"/>
        <v>45261</v>
      </c>
      <c r="O161" s="176">
        <f t="shared" si="199"/>
        <v>45292</v>
      </c>
      <c r="P161" s="176">
        <f t="shared" si="199"/>
        <v>45323</v>
      </c>
      <c r="Q161" s="176">
        <f t="shared" si="199"/>
        <v>45352</v>
      </c>
      <c r="R161" s="176">
        <f t="shared" si="199"/>
        <v>45383</v>
      </c>
      <c r="S161" s="176">
        <f t="shared" si="199"/>
        <v>45413</v>
      </c>
      <c r="T161" s="176">
        <f t="shared" si="199"/>
        <v>45444</v>
      </c>
      <c r="U161" s="176">
        <f t="shared" si="199"/>
        <v>45474</v>
      </c>
      <c r="V161" s="176">
        <f t="shared" si="199"/>
        <v>45505</v>
      </c>
      <c r="W161" s="176">
        <f t="shared" si="199"/>
        <v>45536</v>
      </c>
      <c r="X161" s="176">
        <f t="shared" si="199"/>
        <v>45566</v>
      </c>
      <c r="Y161" s="176">
        <f t="shared" si="199"/>
        <v>45597</v>
      </c>
      <c r="Z161" s="176">
        <f t="shared" si="199"/>
        <v>45627</v>
      </c>
      <c r="AA161" s="176">
        <f t="shared" si="199"/>
        <v>45658</v>
      </c>
      <c r="AB161" s="176">
        <f t="shared" si="199"/>
        <v>45689</v>
      </c>
      <c r="AC161" s="176">
        <f t="shared" si="199"/>
        <v>45717</v>
      </c>
      <c r="AD161" s="176">
        <f t="shared" si="199"/>
        <v>45748</v>
      </c>
      <c r="AE161" s="176">
        <f t="shared" si="199"/>
        <v>45778</v>
      </c>
      <c r="AF161" s="176">
        <f t="shared" si="199"/>
        <v>45809</v>
      </c>
      <c r="AG161" s="176">
        <f t="shared" si="199"/>
        <v>45839</v>
      </c>
      <c r="AH161" s="176">
        <f t="shared" si="199"/>
        <v>45870</v>
      </c>
      <c r="AI161" s="176">
        <f t="shared" si="199"/>
        <v>45901</v>
      </c>
      <c r="AJ161" s="176">
        <f t="shared" si="199"/>
        <v>45931</v>
      </c>
      <c r="AK161" s="176">
        <f t="shared" si="199"/>
        <v>45962</v>
      </c>
      <c r="AL161" s="176">
        <f t="shared" si="199"/>
        <v>45992</v>
      </c>
      <c r="AM161" s="176">
        <f t="shared" si="199"/>
        <v>46023</v>
      </c>
      <c r="AN161" s="176">
        <f t="shared" si="199"/>
        <v>46054</v>
      </c>
      <c r="AO161" s="176">
        <f t="shared" si="199"/>
        <v>46082</v>
      </c>
      <c r="AP161" s="176">
        <f t="shared" si="199"/>
        <v>46113</v>
      </c>
      <c r="AQ161" s="176">
        <f t="shared" si="199"/>
        <v>46143</v>
      </c>
      <c r="AR161" s="176">
        <f t="shared" si="199"/>
        <v>46174</v>
      </c>
      <c r="AS161" s="176">
        <f t="shared" si="199"/>
        <v>46204</v>
      </c>
      <c r="AT161" s="176">
        <f t="shared" si="199"/>
        <v>46235</v>
      </c>
      <c r="AU161" s="176">
        <f t="shared" si="199"/>
        <v>46266</v>
      </c>
      <c r="AV161" s="176">
        <f t="shared" si="199"/>
        <v>46296</v>
      </c>
      <c r="AW161" s="176">
        <f t="shared" si="199"/>
        <v>46327</v>
      </c>
      <c r="AX161" s="176">
        <f t="shared" si="199"/>
        <v>46357</v>
      </c>
      <c r="AY161" s="176">
        <f t="shared" si="199"/>
        <v>46388</v>
      </c>
      <c r="AZ161" s="176">
        <f t="shared" si="199"/>
        <v>46419</v>
      </c>
      <c r="BA161" s="176">
        <f t="shared" si="199"/>
        <v>46447</v>
      </c>
      <c r="BB161" s="176">
        <f t="shared" si="199"/>
        <v>46478</v>
      </c>
      <c r="BC161" s="176">
        <f t="shared" si="199"/>
        <v>46508</v>
      </c>
      <c r="BD161" s="176">
        <f t="shared" si="199"/>
        <v>46539</v>
      </c>
      <c r="BE161" s="176">
        <f t="shared" si="199"/>
        <v>46569</v>
      </c>
      <c r="BF161" s="176">
        <f t="shared" si="199"/>
        <v>46600</v>
      </c>
      <c r="BG161" s="176">
        <f t="shared" si="199"/>
        <v>46631</v>
      </c>
      <c r="BH161" s="176">
        <f t="shared" si="199"/>
        <v>46661</v>
      </c>
      <c r="BI161" s="176">
        <f t="shared" si="199"/>
        <v>46692</v>
      </c>
      <c r="BJ161" s="176">
        <f t="shared" si="199"/>
        <v>46722</v>
      </c>
      <c r="BK161" s="176">
        <f t="shared" si="199"/>
        <v>46753</v>
      </c>
      <c r="BL161" s="176">
        <f t="shared" si="199"/>
        <v>46784</v>
      </c>
      <c r="BM161" s="176">
        <f t="shared" si="199"/>
        <v>46813</v>
      </c>
      <c r="BN161" s="176">
        <f t="shared" si="199"/>
        <v>46844</v>
      </c>
      <c r="BO161" s="176">
        <f t="shared" si="199"/>
        <v>46874</v>
      </c>
      <c r="BP161" s="176">
        <f t="shared" ref="BP161:CH161" si="200">BP$4</f>
        <v>46905</v>
      </c>
      <c r="BQ161" s="176">
        <f t="shared" si="200"/>
        <v>46935</v>
      </c>
      <c r="BR161" s="176">
        <f t="shared" si="200"/>
        <v>46966</v>
      </c>
      <c r="BS161" s="176">
        <f t="shared" si="200"/>
        <v>46997</v>
      </c>
      <c r="BT161" s="176">
        <f t="shared" si="200"/>
        <v>47027</v>
      </c>
      <c r="BU161" s="176">
        <f t="shared" si="200"/>
        <v>47058</v>
      </c>
      <c r="BV161" s="176">
        <f t="shared" si="200"/>
        <v>47088</v>
      </c>
      <c r="BW161" s="176">
        <f t="shared" si="200"/>
        <v>47119</v>
      </c>
      <c r="BX161" s="176">
        <f t="shared" si="200"/>
        <v>47150</v>
      </c>
      <c r="BY161" s="176">
        <f t="shared" si="200"/>
        <v>47178</v>
      </c>
      <c r="BZ161" s="176">
        <f t="shared" si="200"/>
        <v>47209</v>
      </c>
      <c r="CA161" s="176">
        <f t="shared" si="200"/>
        <v>47239</v>
      </c>
      <c r="CB161" s="176">
        <f t="shared" si="200"/>
        <v>47270</v>
      </c>
      <c r="CC161" s="176">
        <f t="shared" si="200"/>
        <v>47300</v>
      </c>
      <c r="CD161" s="176">
        <f t="shared" si="200"/>
        <v>47331</v>
      </c>
      <c r="CE161" s="176">
        <f t="shared" si="200"/>
        <v>47362</v>
      </c>
      <c r="CF161" s="176">
        <f t="shared" si="200"/>
        <v>47392</v>
      </c>
      <c r="CG161" s="176">
        <f t="shared" si="200"/>
        <v>47423</v>
      </c>
      <c r="CH161" s="177">
        <f t="shared" si="200"/>
        <v>47453</v>
      </c>
    </row>
    <row r="162" spans="1:86" hidden="1" x14ac:dyDescent="0.3">
      <c r="A162" s="569"/>
      <c r="B162" s="288" t="s">
        <v>20</v>
      </c>
      <c r="C162" s="30">
        <f>IF(C23=0,0,((C5*0.5)-C41)*C78*C127*C$2)</f>
        <v>0</v>
      </c>
      <c r="D162" s="30">
        <f>IF(D23=0,0,((D5*0.5)+C23-D41)*D78*D127*D$2)</f>
        <v>0</v>
      </c>
      <c r="E162" s="30">
        <f t="shared" ref="E162:BP162" si="201">IF(E23=0,0,((E5*0.5)+D23-E41)*E78*E127*E$2)</f>
        <v>0</v>
      </c>
      <c r="F162" s="30">
        <f t="shared" si="201"/>
        <v>0</v>
      </c>
      <c r="G162" s="30">
        <f t="shared" si="201"/>
        <v>0</v>
      </c>
      <c r="H162" s="30">
        <f t="shared" si="201"/>
        <v>0</v>
      </c>
      <c r="I162" s="30">
        <f t="shared" si="201"/>
        <v>0</v>
      </c>
      <c r="J162" s="30">
        <f t="shared" si="201"/>
        <v>0</v>
      </c>
      <c r="K162" s="30">
        <f t="shared" si="201"/>
        <v>0</v>
      </c>
      <c r="L162" s="30">
        <f t="shared" si="201"/>
        <v>0</v>
      </c>
      <c r="M162" s="30">
        <f t="shared" si="201"/>
        <v>0</v>
      </c>
      <c r="N162" s="30">
        <f t="shared" si="201"/>
        <v>0</v>
      </c>
      <c r="O162" s="30">
        <f t="shared" si="201"/>
        <v>0</v>
      </c>
      <c r="P162" s="30">
        <f t="shared" si="201"/>
        <v>0</v>
      </c>
      <c r="Q162" s="30">
        <f t="shared" si="201"/>
        <v>0</v>
      </c>
      <c r="R162" s="30">
        <f t="shared" si="201"/>
        <v>0</v>
      </c>
      <c r="S162" s="30">
        <f t="shared" si="201"/>
        <v>0</v>
      </c>
      <c r="T162" s="30">
        <f t="shared" si="201"/>
        <v>0</v>
      </c>
      <c r="U162" s="30">
        <f t="shared" si="201"/>
        <v>0</v>
      </c>
      <c r="V162" s="30">
        <f t="shared" si="201"/>
        <v>0</v>
      </c>
      <c r="W162" s="30">
        <f t="shared" si="201"/>
        <v>0</v>
      </c>
      <c r="X162" s="30">
        <f t="shared" si="201"/>
        <v>0</v>
      </c>
      <c r="Y162" s="30">
        <f t="shared" si="201"/>
        <v>0</v>
      </c>
      <c r="Z162" s="30">
        <f t="shared" si="201"/>
        <v>0</v>
      </c>
      <c r="AA162" s="30">
        <f t="shared" si="201"/>
        <v>0</v>
      </c>
      <c r="AB162" s="30">
        <f t="shared" si="201"/>
        <v>0</v>
      </c>
      <c r="AC162" s="30">
        <f t="shared" si="201"/>
        <v>0</v>
      </c>
      <c r="AD162" s="30">
        <f t="shared" si="201"/>
        <v>0</v>
      </c>
      <c r="AE162" s="30">
        <f t="shared" si="201"/>
        <v>0</v>
      </c>
      <c r="AF162" s="30">
        <f t="shared" si="201"/>
        <v>0</v>
      </c>
      <c r="AG162" s="30">
        <f t="shared" si="201"/>
        <v>0</v>
      </c>
      <c r="AH162" s="30">
        <f t="shared" si="201"/>
        <v>0</v>
      </c>
      <c r="AI162" s="30">
        <f t="shared" si="201"/>
        <v>0</v>
      </c>
      <c r="AJ162" s="30">
        <f t="shared" si="201"/>
        <v>0</v>
      </c>
      <c r="AK162" s="30">
        <f t="shared" si="201"/>
        <v>0</v>
      </c>
      <c r="AL162" s="30">
        <f t="shared" si="201"/>
        <v>0</v>
      </c>
      <c r="AM162" s="30">
        <f t="shared" si="201"/>
        <v>0</v>
      </c>
      <c r="AN162" s="30">
        <f t="shared" si="201"/>
        <v>0</v>
      </c>
      <c r="AO162" s="30">
        <f t="shared" si="201"/>
        <v>0</v>
      </c>
      <c r="AP162" s="30">
        <f t="shared" si="201"/>
        <v>0</v>
      </c>
      <c r="AQ162" s="30">
        <f t="shared" si="201"/>
        <v>0</v>
      </c>
      <c r="AR162" s="30">
        <f t="shared" si="201"/>
        <v>0</v>
      </c>
      <c r="AS162" s="30">
        <f t="shared" si="201"/>
        <v>0</v>
      </c>
      <c r="AT162" s="30">
        <f t="shared" si="201"/>
        <v>0</v>
      </c>
      <c r="AU162" s="30">
        <f t="shared" si="201"/>
        <v>0</v>
      </c>
      <c r="AV162" s="30">
        <f t="shared" si="201"/>
        <v>0</v>
      </c>
      <c r="AW162" s="30">
        <f t="shared" si="201"/>
        <v>0</v>
      </c>
      <c r="AX162" s="30">
        <f t="shared" si="201"/>
        <v>0</v>
      </c>
      <c r="AY162" s="30">
        <f t="shared" si="201"/>
        <v>0</v>
      </c>
      <c r="AZ162" s="30">
        <f t="shared" si="201"/>
        <v>0</v>
      </c>
      <c r="BA162" s="30">
        <f t="shared" si="201"/>
        <v>0</v>
      </c>
      <c r="BB162" s="30">
        <f t="shared" si="201"/>
        <v>0</v>
      </c>
      <c r="BC162" s="30">
        <f t="shared" si="201"/>
        <v>0</v>
      </c>
      <c r="BD162" s="30">
        <f t="shared" si="201"/>
        <v>0</v>
      </c>
      <c r="BE162" s="30">
        <f t="shared" si="201"/>
        <v>0</v>
      </c>
      <c r="BF162" s="30">
        <f t="shared" si="201"/>
        <v>0</v>
      </c>
      <c r="BG162" s="30">
        <f t="shared" si="201"/>
        <v>0</v>
      </c>
      <c r="BH162" s="30">
        <f t="shared" si="201"/>
        <v>0</v>
      </c>
      <c r="BI162" s="30">
        <f t="shared" si="201"/>
        <v>0</v>
      </c>
      <c r="BJ162" s="30">
        <f t="shared" si="201"/>
        <v>0</v>
      </c>
      <c r="BK162" s="30">
        <f t="shared" si="201"/>
        <v>0</v>
      </c>
      <c r="BL162" s="30">
        <f t="shared" si="201"/>
        <v>0</v>
      </c>
      <c r="BM162" s="30">
        <f t="shared" si="201"/>
        <v>0</v>
      </c>
      <c r="BN162" s="30">
        <f t="shared" si="201"/>
        <v>0</v>
      </c>
      <c r="BO162" s="30">
        <f t="shared" si="201"/>
        <v>0</v>
      </c>
      <c r="BP162" s="30">
        <f t="shared" si="201"/>
        <v>0</v>
      </c>
      <c r="BQ162" s="30">
        <f t="shared" ref="BQ162:CH162" si="202">IF(BQ23=0,0,((BQ5*0.5)+BP23-BQ41)*BQ78*BQ127*BQ$2)</f>
        <v>0</v>
      </c>
      <c r="BR162" s="30">
        <f t="shared" si="202"/>
        <v>0</v>
      </c>
      <c r="BS162" s="30">
        <f t="shared" si="202"/>
        <v>0</v>
      </c>
      <c r="BT162" s="30">
        <f t="shared" si="202"/>
        <v>0</v>
      </c>
      <c r="BU162" s="30">
        <f t="shared" si="202"/>
        <v>0</v>
      </c>
      <c r="BV162" s="30">
        <f t="shared" si="202"/>
        <v>0</v>
      </c>
      <c r="BW162" s="30">
        <f t="shared" si="202"/>
        <v>0</v>
      </c>
      <c r="BX162" s="30">
        <f t="shared" si="202"/>
        <v>0</v>
      </c>
      <c r="BY162" s="30">
        <f t="shared" si="202"/>
        <v>0</v>
      </c>
      <c r="BZ162" s="30">
        <f t="shared" si="202"/>
        <v>0</v>
      </c>
      <c r="CA162" s="30">
        <f t="shared" si="202"/>
        <v>0</v>
      </c>
      <c r="CB162" s="30">
        <f t="shared" si="202"/>
        <v>0</v>
      </c>
      <c r="CC162" s="30">
        <f t="shared" si="202"/>
        <v>0</v>
      </c>
      <c r="CD162" s="30">
        <f t="shared" si="202"/>
        <v>0</v>
      </c>
      <c r="CE162" s="30">
        <f t="shared" si="202"/>
        <v>0</v>
      </c>
      <c r="CF162" s="30">
        <f t="shared" si="202"/>
        <v>0</v>
      </c>
      <c r="CG162" s="30">
        <f t="shared" si="202"/>
        <v>0</v>
      </c>
      <c r="CH162" s="33">
        <f t="shared" si="202"/>
        <v>0</v>
      </c>
    </row>
    <row r="163" spans="1:86" hidden="1" x14ac:dyDescent="0.3">
      <c r="A163" s="569"/>
      <c r="B163" s="288" t="s">
        <v>0</v>
      </c>
      <c r="C163" s="30">
        <f t="shared" ref="C163:C174" si="203">IF(C24=0,0,((C6*0.5)-C42)*C79*C128*C$2)</f>
        <v>0</v>
      </c>
      <c r="D163" s="30">
        <f t="shared" ref="D163:D174" si="204">IF(D24=0,0,((D6*0.5)+C24-D42)*D79*D128*D$2)</f>
        <v>0</v>
      </c>
      <c r="E163" s="30">
        <f t="shared" ref="E163:BP163" si="205">IF(E24=0,0,((E6*0.5)+D24-E42)*E79*E128*E$2)</f>
        <v>0</v>
      </c>
      <c r="F163" s="30">
        <f t="shared" si="205"/>
        <v>0</v>
      </c>
      <c r="G163" s="30">
        <f t="shared" si="205"/>
        <v>0</v>
      </c>
      <c r="H163" s="30">
        <f t="shared" si="205"/>
        <v>0</v>
      </c>
      <c r="I163" s="30">
        <f t="shared" si="205"/>
        <v>0</v>
      </c>
      <c r="J163" s="30">
        <f t="shared" si="205"/>
        <v>0</v>
      </c>
      <c r="K163" s="30">
        <f t="shared" si="205"/>
        <v>0</v>
      </c>
      <c r="L163" s="30">
        <f t="shared" si="205"/>
        <v>0</v>
      </c>
      <c r="M163" s="30">
        <f t="shared" si="205"/>
        <v>0</v>
      </c>
      <c r="N163" s="30">
        <f t="shared" si="205"/>
        <v>0</v>
      </c>
      <c r="O163" s="30">
        <f t="shared" si="205"/>
        <v>0</v>
      </c>
      <c r="P163" s="30">
        <f t="shared" si="205"/>
        <v>0</v>
      </c>
      <c r="Q163" s="30">
        <f t="shared" si="205"/>
        <v>0</v>
      </c>
      <c r="R163" s="30">
        <f t="shared" si="205"/>
        <v>0</v>
      </c>
      <c r="S163" s="30">
        <f t="shared" si="205"/>
        <v>0</v>
      </c>
      <c r="T163" s="30">
        <f t="shared" si="205"/>
        <v>0</v>
      </c>
      <c r="U163" s="30">
        <f t="shared" si="205"/>
        <v>0</v>
      </c>
      <c r="V163" s="30">
        <f t="shared" si="205"/>
        <v>0</v>
      </c>
      <c r="W163" s="30">
        <f t="shared" si="205"/>
        <v>0</v>
      </c>
      <c r="X163" s="30">
        <f t="shared" si="205"/>
        <v>0</v>
      </c>
      <c r="Y163" s="30">
        <f t="shared" si="205"/>
        <v>0</v>
      </c>
      <c r="Z163" s="30">
        <f t="shared" si="205"/>
        <v>0</v>
      </c>
      <c r="AA163" s="30">
        <f t="shared" si="205"/>
        <v>0</v>
      </c>
      <c r="AB163" s="30">
        <f t="shared" si="205"/>
        <v>0</v>
      </c>
      <c r="AC163" s="30">
        <f t="shared" si="205"/>
        <v>0</v>
      </c>
      <c r="AD163" s="30">
        <f t="shared" si="205"/>
        <v>0</v>
      </c>
      <c r="AE163" s="30">
        <f t="shared" si="205"/>
        <v>0</v>
      </c>
      <c r="AF163" s="30">
        <f t="shared" si="205"/>
        <v>0</v>
      </c>
      <c r="AG163" s="30">
        <f t="shared" si="205"/>
        <v>0</v>
      </c>
      <c r="AH163" s="30">
        <f t="shared" si="205"/>
        <v>0</v>
      </c>
      <c r="AI163" s="30">
        <f t="shared" si="205"/>
        <v>0</v>
      </c>
      <c r="AJ163" s="30">
        <f t="shared" si="205"/>
        <v>0</v>
      </c>
      <c r="AK163" s="30">
        <f t="shared" si="205"/>
        <v>0</v>
      </c>
      <c r="AL163" s="30">
        <f t="shared" si="205"/>
        <v>0</v>
      </c>
      <c r="AM163" s="30">
        <f t="shared" si="205"/>
        <v>0</v>
      </c>
      <c r="AN163" s="30">
        <f t="shared" si="205"/>
        <v>0</v>
      </c>
      <c r="AO163" s="30">
        <f t="shared" si="205"/>
        <v>0</v>
      </c>
      <c r="AP163" s="30">
        <f t="shared" si="205"/>
        <v>0</v>
      </c>
      <c r="AQ163" s="30">
        <f t="shared" si="205"/>
        <v>0</v>
      </c>
      <c r="AR163" s="30">
        <f t="shared" si="205"/>
        <v>0</v>
      </c>
      <c r="AS163" s="30">
        <f t="shared" si="205"/>
        <v>0</v>
      </c>
      <c r="AT163" s="30">
        <f t="shared" si="205"/>
        <v>0</v>
      </c>
      <c r="AU163" s="30">
        <f t="shared" si="205"/>
        <v>0</v>
      </c>
      <c r="AV163" s="30">
        <f t="shared" si="205"/>
        <v>0</v>
      </c>
      <c r="AW163" s="30">
        <f t="shared" si="205"/>
        <v>0</v>
      </c>
      <c r="AX163" s="30">
        <f t="shared" si="205"/>
        <v>0</v>
      </c>
      <c r="AY163" s="30">
        <f t="shared" si="205"/>
        <v>0</v>
      </c>
      <c r="AZ163" s="30">
        <f t="shared" si="205"/>
        <v>0</v>
      </c>
      <c r="BA163" s="30">
        <f t="shared" si="205"/>
        <v>0</v>
      </c>
      <c r="BB163" s="30">
        <f t="shared" si="205"/>
        <v>0</v>
      </c>
      <c r="BC163" s="30">
        <f t="shared" si="205"/>
        <v>0</v>
      </c>
      <c r="BD163" s="30">
        <f t="shared" si="205"/>
        <v>0</v>
      </c>
      <c r="BE163" s="30">
        <f t="shared" si="205"/>
        <v>0</v>
      </c>
      <c r="BF163" s="30">
        <f t="shared" si="205"/>
        <v>0</v>
      </c>
      <c r="BG163" s="30">
        <f t="shared" si="205"/>
        <v>0</v>
      </c>
      <c r="BH163" s="30">
        <f t="shared" si="205"/>
        <v>0</v>
      </c>
      <c r="BI163" s="30">
        <f t="shared" si="205"/>
        <v>0</v>
      </c>
      <c r="BJ163" s="30">
        <f t="shared" si="205"/>
        <v>0</v>
      </c>
      <c r="BK163" s="30">
        <f t="shared" si="205"/>
        <v>0</v>
      </c>
      <c r="BL163" s="30">
        <f t="shared" si="205"/>
        <v>0</v>
      </c>
      <c r="BM163" s="30">
        <f t="shared" si="205"/>
        <v>0</v>
      </c>
      <c r="BN163" s="30">
        <f t="shared" si="205"/>
        <v>0</v>
      </c>
      <c r="BO163" s="30">
        <f t="shared" si="205"/>
        <v>0</v>
      </c>
      <c r="BP163" s="30">
        <f t="shared" si="205"/>
        <v>0</v>
      </c>
      <c r="BQ163" s="30">
        <f t="shared" ref="BQ163:CH163" si="206">IF(BQ24=0,0,((BQ6*0.5)+BP24-BQ42)*BQ79*BQ128*BQ$2)</f>
        <v>0</v>
      </c>
      <c r="BR163" s="30">
        <f t="shared" si="206"/>
        <v>0</v>
      </c>
      <c r="BS163" s="30">
        <f t="shared" si="206"/>
        <v>0</v>
      </c>
      <c r="BT163" s="30">
        <f t="shared" si="206"/>
        <v>0</v>
      </c>
      <c r="BU163" s="30">
        <f t="shared" si="206"/>
        <v>0</v>
      </c>
      <c r="BV163" s="30">
        <f t="shared" si="206"/>
        <v>0</v>
      </c>
      <c r="BW163" s="30">
        <f t="shared" si="206"/>
        <v>0</v>
      </c>
      <c r="BX163" s="30">
        <f t="shared" si="206"/>
        <v>0</v>
      </c>
      <c r="BY163" s="30">
        <f t="shared" si="206"/>
        <v>0</v>
      </c>
      <c r="BZ163" s="30">
        <f t="shared" si="206"/>
        <v>0</v>
      </c>
      <c r="CA163" s="30">
        <f t="shared" si="206"/>
        <v>0</v>
      </c>
      <c r="CB163" s="30">
        <f t="shared" si="206"/>
        <v>0</v>
      </c>
      <c r="CC163" s="30">
        <f t="shared" si="206"/>
        <v>0</v>
      </c>
      <c r="CD163" s="30">
        <f t="shared" si="206"/>
        <v>0</v>
      </c>
      <c r="CE163" s="30">
        <f t="shared" si="206"/>
        <v>0</v>
      </c>
      <c r="CF163" s="30">
        <f t="shared" si="206"/>
        <v>0</v>
      </c>
      <c r="CG163" s="30">
        <f t="shared" si="206"/>
        <v>0</v>
      </c>
      <c r="CH163" s="33">
        <f t="shared" si="206"/>
        <v>0</v>
      </c>
    </row>
    <row r="164" spans="1:86" hidden="1" x14ac:dyDescent="0.3">
      <c r="A164" s="569"/>
      <c r="B164" s="288" t="s">
        <v>21</v>
      </c>
      <c r="C164" s="30">
        <f t="shared" si="203"/>
        <v>0</v>
      </c>
      <c r="D164" s="30">
        <f t="shared" si="204"/>
        <v>0</v>
      </c>
      <c r="E164" s="30">
        <f t="shared" ref="E164:BP164" si="207">IF(E25=0,0,((E7*0.5)+D25-E43)*E80*E129*E$2)</f>
        <v>0</v>
      </c>
      <c r="F164" s="30">
        <f t="shared" si="207"/>
        <v>0</v>
      </c>
      <c r="G164" s="30">
        <f t="shared" si="207"/>
        <v>0</v>
      </c>
      <c r="H164" s="30">
        <f t="shared" si="207"/>
        <v>0</v>
      </c>
      <c r="I164" s="30">
        <f t="shared" si="207"/>
        <v>0</v>
      </c>
      <c r="J164" s="30">
        <f t="shared" si="207"/>
        <v>0</v>
      </c>
      <c r="K164" s="30">
        <f t="shared" si="207"/>
        <v>0</v>
      </c>
      <c r="L164" s="30">
        <f t="shared" si="207"/>
        <v>0</v>
      </c>
      <c r="M164" s="30">
        <f t="shared" si="207"/>
        <v>0</v>
      </c>
      <c r="N164" s="30">
        <f t="shared" si="207"/>
        <v>0</v>
      </c>
      <c r="O164" s="30">
        <f t="shared" si="207"/>
        <v>0</v>
      </c>
      <c r="P164" s="30">
        <f t="shared" si="207"/>
        <v>0</v>
      </c>
      <c r="Q164" s="30">
        <f t="shared" si="207"/>
        <v>0</v>
      </c>
      <c r="R164" s="30">
        <f t="shared" si="207"/>
        <v>0</v>
      </c>
      <c r="S164" s="30">
        <f t="shared" si="207"/>
        <v>0</v>
      </c>
      <c r="T164" s="30">
        <f t="shared" si="207"/>
        <v>0</v>
      </c>
      <c r="U164" s="30">
        <f t="shared" si="207"/>
        <v>0</v>
      </c>
      <c r="V164" s="30">
        <f t="shared" si="207"/>
        <v>0</v>
      </c>
      <c r="W164" s="30">
        <f t="shared" si="207"/>
        <v>0</v>
      </c>
      <c r="X164" s="30">
        <f t="shared" si="207"/>
        <v>0</v>
      </c>
      <c r="Y164" s="30">
        <f t="shared" si="207"/>
        <v>0</v>
      </c>
      <c r="Z164" s="30">
        <f t="shared" si="207"/>
        <v>0</v>
      </c>
      <c r="AA164" s="30">
        <f t="shared" si="207"/>
        <v>0</v>
      </c>
      <c r="AB164" s="30">
        <f t="shared" si="207"/>
        <v>0</v>
      </c>
      <c r="AC164" s="30">
        <f t="shared" si="207"/>
        <v>0</v>
      </c>
      <c r="AD164" s="30">
        <f t="shared" si="207"/>
        <v>0</v>
      </c>
      <c r="AE164" s="30">
        <f t="shared" si="207"/>
        <v>0</v>
      </c>
      <c r="AF164" s="30">
        <f t="shared" si="207"/>
        <v>0</v>
      </c>
      <c r="AG164" s="30">
        <f t="shared" si="207"/>
        <v>0</v>
      </c>
      <c r="AH164" s="30">
        <f t="shared" si="207"/>
        <v>0</v>
      </c>
      <c r="AI164" s="30">
        <f t="shared" si="207"/>
        <v>0</v>
      </c>
      <c r="AJ164" s="30">
        <f t="shared" si="207"/>
        <v>0</v>
      </c>
      <c r="AK164" s="30">
        <f t="shared" si="207"/>
        <v>0</v>
      </c>
      <c r="AL164" s="30">
        <f t="shared" si="207"/>
        <v>0</v>
      </c>
      <c r="AM164" s="30">
        <f t="shared" si="207"/>
        <v>0</v>
      </c>
      <c r="AN164" s="30">
        <f t="shared" si="207"/>
        <v>0</v>
      </c>
      <c r="AO164" s="30">
        <f t="shared" si="207"/>
        <v>0</v>
      </c>
      <c r="AP164" s="30">
        <f t="shared" si="207"/>
        <v>0</v>
      </c>
      <c r="AQ164" s="30">
        <f t="shared" si="207"/>
        <v>0</v>
      </c>
      <c r="AR164" s="30">
        <f t="shared" si="207"/>
        <v>0</v>
      </c>
      <c r="AS164" s="30">
        <f t="shared" si="207"/>
        <v>0</v>
      </c>
      <c r="AT164" s="30">
        <f t="shared" si="207"/>
        <v>0</v>
      </c>
      <c r="AU164" s="30">
        <f t="shared" si="207"/>
        <v>0</v>
      </c>
      <c r="AV164" s="30">
        <f t="shared" si="207"/>
        <v>0</v>
      </c>
      <c r="AW164" s="30">
        <f t="shared" si="207"/>
        <v>0</v>
      </c>
      <c r="AX164" s="30">
        <f t="shared" si="207"/>
        <v>0</v>
      </c>
      <c r="AY164" s="30">
        <f t="shared" si="207"/>
        <v>0</v>
      </c>
      <c r="AZ164" s="30">
        <f t="shared" si="207"/>
        <v>0</v>
      </c>
      <c r="BA164" s="30">
        <f t="shared" si="207"/>
        <v>0</v>
      </c>
      <c r="BB164" s="30">
        <f t="shared" si="207"/>
        <v>0</v>
      </c>
      <c r="BC164" s="30">
        <f t="shared" si="207"/>
        <v>0</v>
      </c>
      <c r="BD164" s="30">
        <f t="shared" si="207"/>
        <v>0</v>
      </c>
      <c r="BE164" s="30">
        <f t="shared" si="207"/>
        <v>0</v>
      </c>
      <c r="BF164" s="30">
        <f t="shared" si="207"/>
        <v>0</v>
      </c>
      <c r="BG164" s="30">
        <f t="shared" si="207"/>
        <v>0</v>
      </c>
      <c r="BH164" s="30">
        <f t="shared" si="207"/>
        <v>0</v>
      </c>
      <c r="BI164" s="30">
        <f t="shared" si="207"/>
        <v>0</v>
      </c>
      <c r="BJ164" s="30">
        <f t="shared" si="207"/>
        <v>0</v>
      </c>
      <c r="BK164" s="30">
        <f t="shared" si="207"/>
        <v>0</v>
      </c>
      <c r="BL164" s="30">
        <f t="shared" si="207"/>
        <v>0</v>
      </c>
      <c r="BM164" s="30">
        <f t="shared" si="207"/>
        <v>0</v>
      </c>
      <c r="BN164" s="30">
        <f t="shared" si="207"/>
        <v>0</v>
      </c>
      <c r="BO164" s="30">
        <f t="shared" si="207"/>
        <v>0</v>
      </c>
      <c r="BP164" s="30">
        <f t="shared" si="207"/>
        <v>0</v>
      </c>
      <c r="BQ164" s="30">
        <f t="shared" ref="BQ164:CH164" si="208">IF(BQ25=0,0,((BQ7*0.5)+BP25-BQ43)*BQ80*BQ129*BQ$2)</f>
        <v>0</v>
      </c>
      <c r="BR164" s="30">
        <f t="shared" si="208"/>
        <v>0</v>
      </c>
      <c r="BS164" s="30">
        <f t="shared" si="208"/>
        <v>0</v>
      </c>
      <c r="BT164" s="30">
        <f t="shared" si="208"/>
        <v>0</v>
      </c>
      <c r="BU164" s="30">
        <f t="shared" si="208"/>
        <v>0</v>
      </c>
      <c r="BV164" s="30">
        <f t="shared" si="208"/>
        <v>0</v>
      </c>
      <c r="BW164" s="30">
        <f t="shared" si="208"/>
        <v>0</v>
      </c>
      <c r="BX164" s="30">
        <f t="shared" si="208"/>
        <v>0</v>
      </c>
      <c r="BY164" s="30">
        <f t="shared" si="208"/>
        <v>0</v>
      </c>
      <c r="BZ164" s="30">
        <f t="shared" si="208"/>
        <v>0</v>
      </c>
      <c r="CA164" s="30">
        <f t="shared" si="208"/>
        <v>0</v>
      </c>
      <c r="CB164" s="30">
        <f t="shared" si="208"/>
        <v>0</v>
      </c>
      <c r="CC164" s="30">
        <f t="shared" si="208"/>
        <v>0</v>
      </c>
      <c r="CD164" s="30">
        <f t="shared" si="208"/>
        <v>0</v>
      </c>
      <c r="CE164" s="30">
        <f t="shared" si="208"/>
        <v>0</v>
      </c>
      <c r="CF164" s="30">
        <f t="shared" si="208"/>
        <v>0</v>
      </c>
      <c r="CG164" s="30">
        <f t="shared" si="208"/>
        <v>0</v>
      </c>
      <c r="CH164" s="33">
        <f t="shared" si="208"/>
        <v>0</v>
      </c>
    </row>
    <row r="165" spans="1:86" hidden="1" x14ac:dyDescent="0.3">
      <c r="A165" s="569"/>
      <c r="B165" s="288" t="s">
        <v>1</v>
      </c>
      <c r="C165" s="30">
        <f t="shared" si="203"/>
        <v>0</v>
      </c>
      <c r="D165" s="30">
        <f t="shared" si="204"/>
        <v>0</v>
      </c>
      <c r="E165" s="30">
        <f t="shared" ref="E165:BP165" si="209">IF(E26=0,0,((E8*0.5)+D26-E44)*E81*E130*E$2)</f>
        <v>0</v>
      </c>
      <c r="F165" s="30">
        <f t="shared" si="209"/>
        <v>0</v>
      </c>
      <c r="G165" s="30">
        <f t="shared" si="209"/>
        <v>0</v>
      </c>
      <c r="H165" s="30">
        <f t="shared" si="209"/>
        <v>0</v>
      </c>
      <c r="I165" s="30">
        <f t="shared" si="209"/>
        <v>0</v>
      </c>
      <c r="J165" s="30">
        <f t="shared" si="209"/>
        <v>0</v>
      </c>
      <c r="K165" s="30">
        <f t="shared" si="209"/>
        <v>0</v>
      </c>
      <c r="L165" s="30">
        <f t="shared" si="209"/>
        <v>0</v>
      </c>
      <c r="M165" s="30">
        <f t="shared" si="209"/>
        <v>0</v>
      </c>
      <c r="N165" s="30">
        <f t="shared" si="209"/>
        <v>0</v>
      </c>
      <c r="O165" s="30">
        <f t="shared" si="209"/>
        <v>0</v>
      </c>
      <c r="P165" s="30">
        <f t="shared" si="209"/>
        <v>0</v>
      </c>
      <c r="Q165" s="30">
        <f t="shared" si="209"/>
        <v>0</v>
      </c>
      <c r="R165" s="30">
        <f t="shared" si="209"/>
        <v>0</v>
      </c>
      <c r="S165" s="30">
        <f t="shared" si="209"/>
        <v>0</v>
      </c>
      <c r="T165" s="30">
        <f t="shared" si="209"/>
        <v>0</v>
      </c>
      <c r="U165" s="30">
        <f t="shared" si="209"/>
        <v>0</v>
      </c>
      <c r="V165" s="30">
        <f t="shared" si="209"/>
        <v>0</v>
      </c>
      <c r="W165" s="30">
        <f t="shared" si="209"/>
        <v>0</v>
      </c>
      <c r="X165" s="30">
        <f t="shared" si="209"/>
        <v>0</v>
      </c>
      <c r="Y165" s="30">
        <f t="shared" si="209"/>
        <v>0</v>
      </c>
      <c r="Z165" s="30">
        <f t="shared" si="209"/>
        <v>0</v>
      </c>
      <c r="AA165" s="30">
        <f t="shared" si="209"/>
        <v>0</v>
      </c>
      <c r="AB165" s="30">
        <f t="shared" si="209"/>
        <v>0</v>
      </c>
      <c r="AC165" s="30">
        <f t="shared" si="209"/>
        <v>0</v>
      </c>
      <c r="AD165" s="30">
        <f t="shared" si="209"/>
        <v>0</v>
      </c>
      <c r="AE165" s="30">
        <f t="shared" si="209"/>
        <v>0</v>
      </c>
      <c r="AF165" s="30">
        <f t="shared" si="209"/>
        <v>0</v>
      </c>
      <c r="AG165" s="30">
        <f t="shared" si="209"/>
        <v>0</v>
      </c>
      <c r="AH165" s="30">
        <f t="shared" si="209"/>
        <v>0</v>
      </c>
      <c r="AI165" s="30">
        <f t="shared" si="209"/>
        <v>0</v>
      </c>
      <c r="AJ165" s="30">
        <f t="shared" si="209"/>
        <v>0</v>
      </c>
      <c r="AK165" s="30">
        <f t="shared" si="209"/>
        <v>0</v>
      </c>
      <c r="AL165" s="30">
        <f t="shared" si="209"/>
        <v>0</v>
      </c>
      <c r="AM165" s="30">
        <f t="shared" si="209"/>
        <v>0</v>
      </c>
      <c r="AN165" s="30">
        <f t="shared" si="209"/>
        <v>0</v>
      </c>
      <c r="AO165" s="30">
        <f t="shared" si="209"/>
        <v>0</v>
      </c>
      <c r="AP165" s="30">
        <f t="shared" si="209"/>
        <v>0</v>
      </c>
      <c r="AQ165" s="30">
        <f t="shared" si="209"/>
        <v>0</v>
      </c>
      <c r="AR165" s="30">
        <f t="shared" si="209"/>
        <v>0</v>
      </c>
      <c r="AS165" s="30">
        <f t="shared" si="209"/>
        <v>0</v>
      </c>
      <c r="AT165" s="30">
        <f t="shared" si="209"/>
        <v>0</v>
      </c>
      <c r="AU165" s="30">
        <f t="shared" si="209"/>
        <v>0</v>
      </c>
      <c r="AV165" s="30">
        <f t="shared" si="209"/>
        <v>0</v>
      </c>
      <c r="AW165" s="30">
        <f t="shared" si="209"/>
        <v>0</v>
      </c>
      <c r="AX165" s="30">
        <f t="shared" si="209"/>
        <v>0</v>
      </c>
      <c r="AY165" s="30">
        <f t="shared" si="209"/>
        <v>0</v>
      </c>
      <c r="AZ165" s="30">
        <f t="shared" si="209"/>
        <v>0</v>
      </c>
      <c r="BA165" s="30">
        <f t="shared" si="209"/>
        <v>0</v>
      </c>
      <c r="BB165" s="30">
        <f t="shared" si="209"/>
        <v>0</v>
      </c>
      <c r="BC165" s="30">
        <f t="shared" si="209"/>
        <v>0</v>
      </c>
      <c r="BD165" s="30">
        <f t="shared" si="209"/>
        <v>0</v>
      </c>
      <c r="BE165" s="30">
        <f t="shared" si="209"/>
        <v>0</v>
      </c>
      <c r="BF165" s="30">
        <f t="shared" si="209"/>
        <v>0</v>
      </c>
      <c r="BG165" s="30">
        <f t="shared" si="209"/>
        <v>0</v>
      </c>
      <c r="BH165" s="30">
        <f t="shared" si="209"/>
        <v>0</v>
      </c>
      <c r="BI165" s="30">
        <f t="shared" si="209"/>
        <v>0</v>
      </c>
      <c r="BJ165" s="30">
        <f t="shared" si="209"/>
        <v>0</v>
      </c>
      <c r="BK165" s="30">
        <f t="shared" si="209"/>
        <v>0</v>
      </c>
      <c r="BL165" s="30">
        <f t="shared" si="209"/>
        <v>0</v>
      </c>
      <c r="BM165" s="30">
        <f t="shared" si="209"/>
        <v>0</v>
      </c>
      <c r="BN165" s="30">
        <f t="shared" si="209"/>
        <v>0</v>
      </c>
      <c r="BO165" s="30">
        <f t="shared" si="209"/>
        <v>0</v>
      </c>
      <c r="BP165" s="30">
        <f t="shared" si="209"/>
        <v>0</v>
      </c>
      <c r="BQ165" s="30">
        <f t="shared" ref="BQ165:CH165" si="210">IF(BQ26=0,0,((BQ8*0.5)+BP26-BQ44)*BQ81*BQ130*BQ$2)</f>
        <v>0</v>
      </c>
      <c r="BR165" s="30">
        <f t="shared" si="210"/>
        <v>0</v>
      </c>
      <c r="BS165" s="30">
        <f t="shared" si="210"/>
        <v>0</v>
      </c>
      <c r="BT165" s="30">
        <f t="shared" si="210"/>
        <v>0</v>
      </c>
      <c r="BU165" s="30">
        <f t="shared" si="210"/>
        <v>0</v>
      </c>
      <c r="BV165" s="30">
        <f t="shared" si="210"/>
        <v>0</v>
      </c>
      <c r="BW165" s="30">
        <f t="shared" si="210"/>
        <v>0</v>
      </c>
      <c r="BX165" s="30">
        <f t="shared" si="210"/>
        <v>0</v>
      </c>
      <c r="BY165" s="30">
        <f t="shared" si="210"/>
        <v>0</v>
      </c>
      <c r="BZ165" s="30">
        <f t="shared" si="210"/>
        <v>0</v>
      </c>
      <c r="CA165" s="30">
        <f t="shared" si="210"/>
        <v>0</v>
      </c>
      <c r="CB165" s="30">
        <f t="shared" si="210"/>
        <v>0</v>
      </c>
      <c r="CC165" s="30">
        <f t="shared" si="210"/>
        <v>0</v>
      </c>
      <c r="CD165" s="30">
        <f t="shared" si="210"/>
        <v>0</v>
      </c>
      <c r="CE165" s="30">
        <f t="shared" si="210"/>
        <v>0</v>
      </c>
      <c r="CF165" s="30">
        <f t="shared" si="210"/>
        <v>0</v>
      </c>
      <c r="CG165" s="30">
        <f t="shared" si="210"/>
        <v>0</v>
      </c>
      <c r="CH165" s="33">
        <f t="shared" si="210"/>
        <v>0</v>
      </c>
    </row>
    <row r="166" spans="1:86" hidden="1" x14ac:dyDescent="0.3">
      <c r="A166" s="569"/>
      <c r="B166" s="288" t="s">
        <v>22</v>
      </c>
      <c r="C166" s="30">
        <f t="shared" si="203"/>
        <v>0</v>
      </c>
      <c r="D166" s="30">
        <f t="shared" si="204"/>
        <v>0</v>
      </c>
      <c r="E166" s="30">
        <f t="shared" ref="E166:BP166" si="211">IF(E27=0,0,((E9*0.5)+D27-E45)*E82*E131*E$2)</f>
        <v>0</v>
      </c>
      <c r="F166" s="30">
        <f t="shared" si="211"/>
        <v>0</v>
      </c>
      <c r="G166" s="30">
        <f t="shared" si="211"/>
        <v>0</v>
      </c>
      <c r="H166" s="30">
        <f t="shared" si="211"/>
        <v>0</v>
      </c>
      <c r="I166" s="30">
        <f t="shared" si="211"/>
        <v>0</v>
      </c>
      <c r="J166" s="30">
        <f t="shared" si="211"/>
        <v>0</v>
      </c>
      <c r="K166" s="30">
        <f t="shared" si="211"/>
        <v>0</v>
      </c>
      <c r="L166" s="30">
        <f t="shared" si="211"/>
        <v>0</v>
      </c>
      <c r="M166" s="30">
        <f t="shared" si="211"/>
        <v>0</v>
      </c>
      <c r="N166" s="30">
        <f t="shared" si="211"/>
        <v>0</v>
      </c>
      <c r="O166" s="30">
        <f t="shared" si="211"/>
        <v>0</v>
      </c>
      <c r="P166" s="30">
        <f t="shared" si="211"/>
        <v>0</v>
      </c>
      <c r="Q166" s="30">
        <f t="shared" si="211"/>
        <v>0</v>
      </c>
      <c r="R166" s="30">
        <f t="shared" si="211"/>
        <v>0</v>
      </c>
      <c r="S166" s="30">
        <f t="shared" si="211"/>
        <v>0</v>
      </c>
      <c r="T166" s="30">
        <f t="shared" si="211"/>
        <v>0</v>
      </c>
      <c r="U166" s="30">
        <f t="shared" si="211"/>
        <v>0</v>
      </c>
      <c r="V166" s="30">
        <f t="shared" si="211"/>
        <v>0</v>
      </c>
      <c r="W166" s="30">
        <f t="shared" si="211"/>
        <v>0</v>
      </c>
      <c r="X166" s="30">
        <f t="shared" si="211"/>
        <v>0</v>
      </c>
      <c r="Y166" s="30">
        <f t="shared" si="211"/>
        <v>0</v>
      </c>
      <c r="Z166" s="30">
        <f t="shared" si="211"/>
        <v>0</v>
      </c>
      <c r="AA166" s="30">
        <f t="shared" si="211"/>
        <v>0</v>
      </c>
      <c r="AB166" s="30">
        <f t="shared" si="211"/>
        <v>0</v>
      </c>
      <c r="AC166" s="30">
        <f t="shared" si="211"/>
        <v>0</v>
      </c>
      <c r="AD166" s="30">
        <f t="shared" si="211"/>
        <v>0</v>
      </c>
      <c r="AE166" s="30">
        <f t="shared" si="211"/>
        <v>0</v>
      </c>
      <c r="AF166" s="30">
        <f t="shared" si="211"/>
        <v>0</v>
      </c>
      <c r="AG166" s="30">
        <f t="shared" si="211"/>
        <v>0</v>
      </c>
      <c r="AH166" s="30">
        <f t="shared" si="211"/>
        <v>0</v>
      </c>
      <c r="AI166" s="30">
        <f t="shared" si="211"/>
        <v>0</v>
      </c>
      <c r="AJ166" s="30">
        <f t="shared" si="211"/>
        <v>0</v>
      </c>
      <c r="AK166" s="30">
        <f t="shared" si="211"/>
        <v>0</v>
      </c>
      <c r="AL166" s="30">
        <f t="shared" si="211"/>
        <v>0</v>
      </c>
      <c r="AM166" s="30">
        <f t="shared" si="211"/>
        <v>0</v>
      </c>
      <c r="AN166" s="30">
        <f t="shared" si="211"/>
        <v>0</v>
      </c>
      <c r="AO166" s="30">
        <f t="shared" si="211"/>
        <v>0</v>
      </c>
      <c r="AP166" s="30">
        <f t="shared" si="211"/>
        <v>0</v>
      </c>
      <c r="AQ166" s="30">
        <f t="shared" si="211"/>
        <v>0</v>
      </c>
      <c r="AR166" s="30">
        <f t="shared" si="211"/>
        <v>0</v>
      </c>
      <c r="AS166" s="30">
        <f t="shared" si="211"/>
        <v>0</v>
      </c>
      <c r="AT166" s="30">
        <f t="shared" si="211"/>
        <v>0</v>
      </c>
      <c r="AU166" s="30">
        <f t="shared" si="211"/>
        <v>0</v>
      </c>
      <c r="AV166" s="30">
        <f t="shared" si="211"/>
        <v>0</v>
      </c>
      <c r="AW166" s="30">
        <f t="shared" si="211"/>
        <v>0</v>
      </c>
      <c r="AX166" s="30">
        <f t="shared" si="211"/>
        <v>0</v>
      </c>
      <c r="AY166" s="30">
        <f t="shared" si="211"/>
        <v>0</v>
      </c>
      <c r="AZ166" s="30">
        <f t="shared" si="211"/>
        <v>0</v>
      </c>
      <c r="BA166" s="30">
        <f t="shared" si="211"/>
        <v>0</v>
      </c>
      <c r="BB166" s="30">
        <f t="shared" si="211"/>
        <v>0</v>
      </c>
      <c r="BC166" s="30">
        <f t="shared" si="211"/>
        <v>0</v>
      </c>
      <c r="BD166" s="30">
        <f t="shared" si="211"/>
        <v>0</v>
      </c>
      <c r="BE166" s="30">
        <f t="shared" si="211"/>
        <v>0</v>
      </c>
      <c r="BF166" s="30">
        <f t="shared" si="211"/>
        <v>0</v>
      </c>
      <c r="BG166" s="30">
        <f t="shared" si="211"/>
        <v>0</v>
      </c>
      <c r="BH166" s="30">
        <f t="shared" si="211"/>
        <v>0</v>
      </c>
      <c r="BI166" s="30">
        <f t="shared" si="211"/>
        <v>0</v>
      </c>
      <c r="BJ166" s="30">
        <f t="shared" si="211"/>
        <v>0</v>
      </c>
      <c r="BK166" s="30">
        <f t="shared" si="211"/>
        <v>0</v>
      </c>
      <c r="BL166" s="30">
        <f t="shared" si="211"/>
        <v>0</v>
      </c>
      <c r="BM166" s="30">
        <f t="shared" si="211"/>
        <v>0</v>
      </c>
      <c r="BN166" s="30">
        <f t="shared" si="211"/>
        <v>0</v>
      </c>
      <c r="BO166" s="30">
        <f t="shared" si="211"/>
        <v>0</v>
      </c>
      <c r="BP166" s="30">
        <f t="shared" si="211"/>
        <v>0</v>
      </c>
      <c r="BQ166" s="30">
        <f t="shared" ref="BQ166:CH166" si="212">IF(BQ27=0,0,((BQ9*0.5)+BP27-BQ45)*BQ82*BQ131*BQ$2)</f>
        <v>0</v>
      </c>
      <c r="BR166" s="30">
        <f t="shared" si="212"/>
        <v>0</v>
      </c>
      <c r="BS166" s="30">
        <f t="shared" si="212"/>
        <v>0</v>
      </c>
      <c r="BT166" s="30">
        <f t="shared" si="212"/>
        <v>0</v>
      </c>
      <c r="BU166" s="30">
        <f t="shared" si="212"/>
        <v>0</v>
      </c>
      <c r="BV166" s="30">
        <f t="shared" si="212"/>
        <v>0</v>
      </c>
      <c r="BW166" s="30">
        <f t="shared" si="212"/>
        <v>0</v>
      </c>
      <c r="BX166" s="30">
        <f t="shared" si="212"/>
        <v>0</v>
      </c>
      <c r="BY166" s="30">
        <f t="shared" si="212"/>
        <v>0</v>
      </c>
      <c r="BZ166" s="30">
        <f t="shared" si="212"/>
        <v>0</v>
      </c>
      <c r="CA166" s="30">
        <f t="shared" si="212"/>
        <v>0</v>
      </c>
      <c r="CB166" s="30">
        <f t="shared" si="212"/>
        <v>0</v>
      </c>
      <c r="CC166" s="30">
        <f t="shared" si="212"/>
        <v>0</v>
      </c>
      <c r="CD166" s="30">
        <f t="shared" si="212"/>
        <v>0</v>
      </c>
      <c r="CE166" s="30">
        <f t="shared" si="212"/>
        <v>0</v>
      </c>
      <c r="CF166" s="30">
        <f t="shared" si="212"/>
        <v>0</v>
      </c>
      <c r="CG166" s="30">
        <f t="shared" si="212"/>
        <v>0</v>
      </c>
      <c r="CH166" s="33">
        <f t="shared" si="212"/>
        <v>0</v>
      </c>
    </row>
    <row r="167" spans="1:86" hidden="1" x14ac:dyDescent="0.3">
      <c r="A167" s="569"/>
      <c r="B167" s="94" t="s">
        <v>9</v>
      </c>
      <c r="C167" s="30">
        <f t="shared" si="203"/>
        <v>0</v>
      </c>
      <c r="D167" s="30">
        <f t="shared" si="204"/>
        <v>0</v>
      </c>
      <c r="E167" s="30">
        <f t="shared" ref="E167:BP167" si="213">IF(E28=0,0,((E10*0.5)+D28-E46)*E83*E132*E$2)</f>
        <v>0</v>
      </c>
      <c r="F167" s="30">
        <f t="shared" si="213"/>
        <v>0</v>
      </c>
      <c r="G167" s="30">
        <f t="shared" si="213"/>
        <v>0</v>
      </c>
      <c r="H167" s="30">
        <f t="shared" si="213"/>
        <v>0</v>
      </c>
      <c r="I167" s="30">
        <f t="shared" si="213"/>
        <v>0</v>
      </c>
      <c r="J167" s="30">
        <f t="shared" si="213"/>
        <v>0</v>
      </c>
      <c r="K167" s="30">
        <f t="shared" si="213"/>
        <v>0</v>
      </c>
      <c r="L167" s="30">
        <f t="shared" si="213"/>
        <v>0</v>
      </c>
      <c r="M167" s="30">
        <f t="shared" si="213"/>
        <v>0</v>
      </c>
      <c r="N167" s="30">
        <f t="shared" si="213"/>
        <v>0</v>
      </c>
      <c r="O167" s="30">
        <f t="shared" si="213"/>
        <v>0</v>
      </c>
      <c r="P167" s="30">
        <f t="shared" si="213"/>
        <v>0</v>
      </c>
      <c r="Q167" s="30">
        <f t="shared" si="213"/>
        <v>0</v>
      </c>
      <c r="R167" s="30">
        <f t="shared" si="213"/>
        <v>0</v>
      </c>
      <c r="S167" s="30">
        <f t="shared" si="213"/>
        <v>0</v>
      </c>
      <c r="T167" s="30">
        <f t="shared" si="213"/>
        <v>0</v>
      </c>
      <c r="U167" s="30">
        <f t="shared" si="213"/>
        <v>0</v>
      </c>
      <c r="V167" s="30">
        <f t="shared" si="213"/>
        <v>0</v>
      </c>
      <c r="W167" s="30">
        <f t="shared" si="213"/>
        <v>0</v>
      </c>
      <c r="X167" s="30">
        <f t="shared" si="213"/>
        <v>0</v>
      </c>
      <c r="Y167" s="30">
        <f t="shared" si="213"/>
        <v>0</v>
      </c>
      <c r="Z167" s="30">
        <f t="shared" si="213"/>
        <v>0</v>
      </c>
      <c r="AA167" s="30">
        <f t="shared" si="213"/>
        <v>0</v>
      </c>
      <c r="AB167" s="30">
        <f t="shared" si="213"/>
        <v>0</v>
      </c>
      <c r="AC167" s="30">
        <f t="shared" si="213"/>
        <v>0</v>
      </c>
      <c r="AD167" s="30">
        <f t="shared" si="213"/>
        <v>0</v>
      </c>
      <c r="AE167" s="30">
        <f t="shared" si="213"/>
        <v>0</v>
      </c>
      <c r="AF167" s="30">
        <f t="shared" si="213"/>
        <v>0</v>
      </c>
      <c r="AG167" s="30">
        <f t="shared" si="213"/>
        <v>0</v>
      </c>
      <c r="AH167" s="30">
        <f t="shared" si="213"/>
        <v>0</v>
      </c>
      <c r="AI167" s="30">
        <f t="shared" si="213"/>
        <v>0</v>
      </c>
      <c r="AJ167" s="30">
        <f t="shared" si="213"/>
        <v>0</v>
      </c>
      <c r="AK167" s="30">
        <f t="shared" si="213"/>
        <v>0</v>
      </c>
      <c r="AL167" s="30">
        <f t="shared" si="213"/>
        <v>0</v>
      </c>
      <c r="AM167" s="30">
        <f t="shared" si="213"/>
        <v>0</v>
      </c>
      <c r="AN167" s="30">
        <f t="shared" si="213"/>
        <v>0</v>
      </c>
      <c r="AO167" s="30">
        <f t="shared" si="213"/>
        <v>0</v>
      </c>
      <c r="AP167" s="30">
        <f t="shared" si="213"/>
        <v>0</v>
      </c>
      <c r="AQ167" s="30">
        <f t="shared" si="213"/>
        <v>0</v>
      </c>
      <c r="AR167" s="30">
        <f t="shared" si="213"/>
        <v>0</v>
      </c>
      <c r="AS167" s="30">
        <f t="shared" si="213"/>
        <v>0</v>
      </c>
      <c r="AT167" s="30">
        <f t="shared" si="213"/>
        <v>0</v>
      </c>
      <c r="AU167" s="30">
        <f t="shared" si="213"/>
        <v>0</v>
      </c>
      <c r="AV167" s="30">
        <f t="shared" si="213"/>
        <v>0</v>
      </c>
      <c r="AW167" s="30">
        <f t="shared" si="213"/>
        <v>0</v>
      </c>
      <c r="AX167" s="30">
        <f t="shared" si="213"/>
        <v>0</v>
      </c>
      <c r="AY167" s="30">
        <f t="shared" si="213"/>
        <v>0</v>
      </c>
      <c r="AZ167" s="30">
        <f t="shared" si="213"/>
        <v>0</v>
      </c>
      <c r="BA167" s="30">
        <f t="shared" si="213"/>
        <v>0</v>
      </c>
      <c r="BB167" s="30">
        <f t="shared" si="213"/>
        <v>0</v>
      </c>
      <c r="BC167" s="30">
        <f t="shared" si="213"/>
        <v>0</v>
      </c>
      <c r="BD167" s="30">
        <f t="shared" si="213"/>
        <v>0</v>
      </c>
      <c r="BE167" s="30">
        <f t="shared" si="213"/>
        <v>0</v>
      </c>
      <c r="BF167" s="30">
        <f t="shared" si="213"/>
        <v>0</v>
      </c>
      <c r="BG167" s="30">
        <f t="shared" si="213"/>
        <v>0</v>
      </c>
      <c r="BH167" s="30">
        <f t="shared" si="213"/>
        <v>0</v>
      </c>
      <c r="BI167" s="30">
        <f t="shared" si="213"/>
        <v>0</v>
      </c>
      <c r="BJ167" s="30">
        <f t="shared" si="213"/>
        <v>0</v>
      </c>
      <c r="BK167" s="30">
        <f t="shared" si="213"/>
        <v>0</v>
      </c>
      <c r="BL167" s="30">
        <f t="shared" si="213"/>
        <v>0</v>
      </c>
      <c r="BM167" s="30">
        <f t="shared" si="213"/>
        <v>0</v>
      </c>
      <c r="BN167" s="30">
        <f t="shared" si="213"/>
        <v>0</v>
      </c>
      <c r="BO167" s="30">
        <f t="shared" si="213"/>
        <v>0</v>
      </c>
      <c r="BP167" s="30">
        <f t="shared" si="213"/>
        <v>0</v>
      </c>
      <c r="BQ167" s="30">
        <f t="shared" ref="BQ167:CH167" si="214">IF(BQ28=0,0,((BQ10*0.5)+BP28-BQ46)*BQ83*BQ132*BQ$2)</f>
        <v>0</v>
      </c>
      <c r="BR167" s="30">
        <f t="shared" si="214"/>
        <v>0</v>
      </c>
      <c r="BS167" s="30">
        <f t="shared" si="214"/>
        <v>0</v>
      </c>
      <c r="BT167" s="30">
        <f t="shared" si="214"/>
        <v>0</v>
      </c>
      <c r="BU167" s="30">
        <f t="shared" si="214"/>
        <v>0</v>
      </c>
      <c r="BV167" s="30">
        <f t="shared" si="214"/>
        <v>0</v>
      </c>
      <c r="BW167" s="30">
        <f t="shared" si="214"/>
        <v>0</v>
      </c>
      <c r="BX167" s="30">
        <f t="shared" si="214"/>
        <v>0</v>
      </c>
      <c r="BY167" s="30">
        <f t="shared" si="214"/>
        <v>0</v>
      </c>
      <c r="BZ167" s="30">
        <f t="shared" si="214"/>
        <v>0</v>
      </c>
      <c r="CA167" s="30">
        <f t="shared" si="214"/>
        <v>0</v>
      </c>
      <c r="CB167" s="30">
        <f t="shared" si="214"/>
        <v>0</v>
      </c>
      <c r="CC167" s="30">
        <f t="shared" si="214"/>
        <v>0</v>
      </c>
      <c r="CD167" s="30">
        <f t="shared" si="214"/>
        <v>0</v>
      </c>
      <c r="CE167" s="30">
        <f t="shared" si="214"/>
        <v>0</v>
      </c>
      <c r="CF167" s="30">
        <f t="shared" si="214"/>
        <v>0</v>
      </c>
      <c r="CG167" s="30">
        <f t="shared" si="214"/>
        <v>0</v>
      </c>
      <c r="CH167" s="33">
        <f t="shared" si="214"/>
        <v>0</v>
      </c>
    </row>
    <row r="168" spans="1:86" hidden="1" x14ac:dyDescent="0.3">
      <c r="A168" s="569"/>
      <c r="B168" s="94" t="s">
        <v>3</v>
      </c>
      <c r="C168" s="30">
        <f t="shared" si="203"/>
        <v>0</v>
      </c>
      <c r="D168" s="30">
        <f t="shared" si="204"/>
        <v>0</v>
      </c>
      <c r="E168" s="30">
        <f t="shared" ref="E168:BP168" si="215">IF(E29=0,0,((E11*0.5)+D29-E47)*E84*E133*E$2)</f>
        <v>0</v>
      </c>
      <c r="F168" s="30">
        <f t="shared" si="215"/>
        <v>0</v>
      </c>
      <c r="G168" s="30">
        <f t="shared" si="215"/>
        <v>0</v>
      </c>
      <c r="H168" s="30">
        <f t="shared" si="215"/>
        <v>0</v>
      </c>
      <c r="I168" s="30">
        <f t="shared" si="215"/>
        <v>0</v>
      </c>
      <c r="J168" s="30">
        <f t="shared" si="215"/>
        <v>0</v>
      </c>
      <c r="K168" s="30">
        <f t="shared" si="215"/>
        <v>0</v>
      </c>
      <c r="L168" s="30">
        <f t="shared" si="215"/>
        <v>0</v>
      </c>
      <c r="M168" s="30">
        <f t="shared" si="215"/>
        <v>0</v>
      </c>
      <c r="N168" s="30">
        <f t="shared" si="215"/>
        <v>0</v>
      </c>
      <c r="O168" s="30">
        <f t="shared" si="215"/>
        <v>0</v>
      </c>
      <c r="P168" s="30">
        <f t="shared" si="215"/>
        <v>0</v>
      </c>
      <c r="Q168" s="30">
        <f t="shared" si="215"/>
        <v>0</v>
      </c>
      <c r="R168" s="30">
        <f t="shared" si="215"/>
        <v>0</v>
      </c>
      <c r="S168" s="30">
        <f t="shared" si="215"/>
        <v>0</v>
      </c>
      <c r="T168" s="30">
        <f t="shared" si="215"/>
        <v>0</v>
      </c>
      <c r="U168" s="30">
        <f t="shared" si="215"/>
        <v>0</v>
      </c>
      <c r="V168" s="30">
        <f t="shared" si="215"/>
        <v>0</v>
      </c>
      <c r="W168" s="30">
        <f t="shared" si="215"/>
        <v>0</v>
      </c>
      <c r="X168" s="30">
        <f t="shared" si="215"/>
        <v>0</v>
      </c>
      <c r="Y168" s="30">
        <f t="shared" si="215"/>
        <v>0</v>
      </c>
      <c r="Z168" s="30">
        <f t="shared" si="215"/>
        <v>0</v>
      </c>
      <c r="AA168" s="30">
        <f t="shared" si="215"/>
        <v>0</v>
      </c>
      <c r="AB168" s="30">
        <f t="shared" si="215"/>
        <v>0</v>
      </c>
      <c r="AC168" s="30">
        <f t="shared" si="215"/>
        <v>0</v>
      </c>
      <c r="AD168" s="30">
        <f t="shared" si="215"/>
        <v>0</v>
      </c>
      <c r="AE168" s="30">
        <f t="shared" si="215"/>
        <v>0</v>
      </c>
      <c r="AF168" s="30">
        <f t="shared" si="215"/>
        <v>0</v>
      </c>
      <c r="AG168" s="30">
        <f t="shared" si="215"/>
        <v>0</v>
      </c>
      <c r="AH168" s="30">
        <f t="shared" si="215"/>
        <v>0</v>
      </c>
      <c r="AI168" s="30">
        <f t="shared" si="215"/>
        <v>0</v>
      </c>
      <c r="AJ168" s="30">
        <f t="shared" si="215"/>
        <v>0</v>
      </c>
      <c r="AK168" s="30">
        <f t="shared" si="215"/>
        <v>0</v>
      </c>
      <c r="AL168" s="30">
        <f t="shared" si="215"/>
        <v>0</v>
      </c>
      <c r="AM168" s="30">
        <f t="shared" si="215"/>
        <v>0</v>
      </c>
      <c r="AN168" s="30">
        <f t="shared" si="215"/>
        <v>0</v>
      </c>
      <c r="AO168" s="30">
        <f t="shared" si="215"/>
        <v>0</v>
      </c>
      <c r="AP168" s="30">
        <f t="shared" si="215"/>
        <v>0</v>
      </c>
      <c r="AQ168" s="30">
        <f t="shared" si="215"/>
        <v>0</v>
      </c>
      <c r="AR168" s="30">
        <f t="shared" si="215"/>
        <v>0</v>
      </c>
      <c r="AS168" s="30">
        <f t="shared" si="215"/>
        <v>0</v>
      </c>
      <c r="AT168" s="30">
        <f t="shared" si="215"/>
        <v>0</v>
      </c>
      <c r="AU168" s="30">
        <f t="shared" si="215"/>
        <v>0</v>
      </c>
      <c r="AV168" s="30">
        <f t="shared" si="215"/>
        <v>0</v>
      </c>
      <c r="AW168" s="30">
        <f t="shared" si="215"/>
        <v>0</v>
      </c>
      <c r="AX168" s="30">
        <f t="shared" si="215"/>
        <v>0</v>
      </c>
      <c r="AY168" s="30">
        <f t="shared" si="215"/>
        <v>0</v>
      </c>
      <c r="AZ168" s="30">
        <f t="shared" si="215"/>
        <v>0</v>
      </c>
      <c r="BA168" s="30">
        <f t="shared" si="215"/>
        <v>0</v>
      </c>
      <c r="BB168" s="30">
        <f t="shared" si="215"/>
        <v>0</v>
      </c>
      <c r="BC168" s="30">
        <f t="shared" si="215"/>
        <v>0</v>
      </c>
      <c r="BD168" s="30">
        <f t="shared" si="215"/>
        <v>0</v>
      </c>
      <c r="BE168" s="30">
        <f t="shared" si="215"/>
        <v>0</v>
      </c>
      <c r="BF168" s="30">
        <f t="shared" si="215"/>
        <v>0</v>
      </c>
      <c r="BG168" s="30">
        <f t="shared" si="215"/>
        <v>0</v>
      </c>
      <c r="BH168" s="30">
        <f t="shared" si="215"/>
        <v>0</v>
      </c>
      <c r="BI168" s="30">
        <f t="shared" si="215"/>
        <v>0</v>
      </c>
      <c r="BJ168" s="30">
        <f t="shared" si="215"/>
        <v>0</v>
      </c>
      <c r="BK168" s="30">
        <f t="shared" si="215"/>
        <v>0</v>
      </c>
      <c r="BL168" s="30">
        <f t="shared" si="215"/>
        <v>0</v>
      </c>
      <c r="BM168" s="30">
        <f t="shared" si="215"/>
        <v>0</v>
      </c>
      <c r="BN168" s="30">
        <f t="shared" si="215"/>
        <v>0</v>
      </c>
      <c r="BO168" s="30">
        <f t="shared" si="215"/>
        <v>0</v>
      </c>
      <c r="BP168" s="30">
        <f t="shared" si="215"/>
        <v>0</v>
      </c>
      <c r="BQ168" s="30">
        <f t="shared" ref="BQ168:CH168" si="216">IF(BQ29=0,0,((BQ11*0.5)+BP29-BQ47)*BQ84*BQ133*BQ$2)</f>
        <v>0</v>
      </c>
      <c r="BR168" s="30">
        <f t="shared" si="216"/>
        <v>0</v>
      </c>
      <c r="BS168" s="30">
        <f t="shared" si="216"/>
        <v>0</v>
      </c>
      <c r="BT168" s="30">
        <f t="shared" si="216"/>
        <v>0</v>
      </c>
      <c r="BU168" s="30">
        <f t="shared" si="216"/>
        <v>0</v>
      </c>
      <c r="BV168" s="30">
        <f t="shared" si="216"/>
        <v>0</v>
      </c>
      <c r="BW168" s="30">
        <f t="shared" si="216"/>
        <v>0</v>
      </c>
      <c r="BX168" s="30">
        <f t="shared" si="216"/>
        <v>0</v>
      </c>
      <c r="BY168" s="30">
        <f t="shared" si="216"/>
        <v>0</v>
      </c>
      <c r="BZ168" s="30">
        <f t="shared" si="216"/>
        <v>0</v>
      </c>
      <c r="CA168" s="30">
        <f t="shared" si="216"/>
        <v>0</v>
      </c>
      <c r="CB168" s="30">
        <f t="shared" si="216"/>
        <v>0</v>
      </c>
      <c r="CC168" s="30">
        <f t="shared" si="216"/>
        <v>0</v>
      </c>
      <c r="CD168" s="30">
        <f t="shared" si="216"/>
        <v>0</v>
      </c>
      <c r="CE168" s="30">
        <f t="shared" si="216"/>
        <v>0</v>
      </c>
      <c r="CF168" s="30">
        <f t="shared" si="216"/>
        <v>0</v>
      </c>
      <c r="CG168" s="30">
        <f t="shared" si="216"/>
        <v>0</v>
      </c>
      <c r="CH168" s="33">
        <f t="shared" si="216"/>
        <v>0</v>
      </c>
    </row>
    <row r="169" spans="1:86" ht="15.75" hidden="1" customHeight="1" x14ac:dyDescent="0.3">
      <c r="A169" s="569"/>
      <c r="B169" s="94" t="s">
        <v>4</v>
      </c>
      <c r="C169" s="30">
        <f t="shared" si="203"/>
        <v>0</v>
      </c>
      <c r="D169" s="30">
        <f t="shared" si="204"/>
        <v>0</v>
      </c>
      <c r="E169" s="30">
        <f t="shared" ref="E169:BP169" si="217">IF(E30=0,0,((E12*0.5)+D30-E48)*E85*E134*E$2)</f>
        <v>0</v>
      </c>
      <c r="F169" s="30">
        <f t="shared" si="217"/>
        <v>0</v>
      </c>
      <c r="G169" s="30">
        <f t="shared" si="217"/>
        <v>0</v>
      </c>
      <c r="H169" s="30">
        <f t="shared" si="217"/>
        <v>0</v>
      </c>
      <c r="I169" s="30">
        <f t="shared" si="217"/>
        <v>0</v>
      </c>
      <c r="J169" s="30">
        <f t="shared" si="217"/>
        <v>0</v>
      </c>
      <c r="K169" s="30">
        <f t="shared" si="217"/>
        <v>0</v>
      </c>
      <c r="L169" s="30">
        <f t="shared" si="217"/>
        <v>0</v>
      </c>
      <c r="M169" s="30">
        <f t="shared" si="217"/>
        <v>0</v>
      </c>
      <c r="N169" s="30">
        <f t="shared" si="217"/>
        <v>0</v>
      </c>
      <c r="O169" s="30">
        <f t="shared" si="217"/>
        <v>0</v>
      </c>
      <c r="P169" s="30">
        <f t="shared" si="217"/>
        <v>0</v>
      </c>
      <c r="Q169" s="30">
        <f t="shared" si="217"/>
        <v>0</v>
      </c>
      <c r="R169" s="30">
        <f t="shared" si="217"/>
        <v>0</v>
      </c>
      <c r="S169" s="30">
        <f t="shared" si="217"/>
        <v>0</v>
      </c>
      <c r="T169" s="30">
        <f t="shared" si="217"/>
        <v>0</v>
      </c>
      <c r="U169" s="30">
        <f t="shared" si="217"/>
        <v>0</v>
      </c>
      <c r="V169" s="30">
        <f t="shared" si="217"/>
        <v>0</v>
      </c>
      <c r="W169" s="30">
        <f t="shared" si="217"/>
        <v>0</v>
      </c>
      <c r="X169" s="30">
        <f t="shared" si="217"/>
        <v>0</v>
      </c>
      <c r="Y169" s="30">
        <f t="shared" si="217"/>
        <v>0</v>
      </c>
      <c r="Z169" s="30">
        <f t="shared" si="217"/>
        <v>0</v>
      </c>
      <c r="AA169" s="30">
        <f t="shared" si="217"/>
        <v>0</v>
      </c>
      <c r="AB169" s="30">
        <f t="shared" si="217"/>
        <v>0</v>
      </c>
      <c r="AC169" s="30">
        <f t="shared" si="217"/>
        <v>0</v>
      </c>
      <c r="AD169" s="30">
        <f t="shared" si="217"/>
        <v>0</v>
      </c>
      <c r="AE169" s="30">
        <f t="shared" si="217"/>
        <v>0</v>
      </c>
      <c r="AF169" s="30">
        <f t="shared" si="217"/>
        <v>0</v>
      </c>
      <c r="AG169" s="30">
        <f t="shared" si="217"/>
        <v>0</v>
      </c>
      <c r="AH169" s="30">
        <f t="shared" si="217"/>
        <v>0</v>
      </c>
      <c r="AI169" s="30">
        <f t="shared" si="217"/>
        <v>0</v>
      </c>
      <c r="AJ169" s="30">
        <f t="shared" si="217"/>
        <v>0</v>
      </c>
      <c r="AK169" s="30">
        <f t="shared" si="217"/>
        <v>0</v>
      </c>
      <c r="AL169" s="30">
        <f t="shared" si="217"/>
        <v>0</v>
      </c>
      <c r="AM169" s="30">
        <f t="shared" si="217"/>
        <v>0</v>
      </c>
      <c r="AN169" s="30">
        <f t="shared" si="217"/>
        <v>0</v>
      </c>
      <c r="AO169" s="30">
        <f t="shared" si="217"/>
        <v>0</v>
      </c>
      <c r="AP169" s="30">
        <f t="shared" si="217"/>
        <v>0</v>
      </c>
      <c r="AQ169" s="30">
        <f t="shared" si="217"/>
        <v>0</v>
      </c>
      <c r="AR169" s="30">
        <f t="shared" si="217"/>
        <v>0</v>
      </c>
      <c r="AS169" s="30">
        <f t="shared" si="217"/>
        <v>0</v>
      </c>
      <c r="AT169" s="30">
        <f t="shared" si="217"/>
        <v>0</v>
      </c>
      <c r="AU169" s="30">
        <f t="shared" si="217"/>
        <v>0</v>
      </c>
      <c r="AV169" s="30">
        <f t="shared" si="217"/>
        <v>0</v>
      </c>
      <c r="AW169" s="30">
        <f t="shared" si="217"/>
        <v>0</v>
      </c>
      <c r="AX169" s="30">
        <f t="shared" si="217"/>
        <v>0</v>
      </c>
      <c r="AY169" s="30">
        <f t="shared" si="217"/>
        <v>0</v>
      </c>
      <c r="AZ169" s="30">
        <f t="shared" si="217"/>
        <v>0</v>
      </c>
      <c r="BA169" s="30">
        <f t="shared" si="217"/>
        <v>0</v>
      </c>
      <c r="BB169" s="30">
        <f t="shared" si="217"/>
        <v>0</v>
      </c>
      <c r="BC169" s="30">
        <f t="shared" si="217"/>
        <v>0</v>
      </c>
      <c r="BD169" s="30">
        <f t="shared" si="217"/>
        <v>0</v>
      </c>
      <c r="BE169" s="30">
        <f t="shared" si="217"/>
        <v>0</v>
      </c>
      <c r="BF169" s="30">
        <f t="shared" si="217"/>
        <v>0</v>
      </c>
      <c r="BG169" s="30">
        <f t="shared" si="217"/>
        <v>0</v>
      </c>
      <c r="BH169" s="30">
        <f t="shared" si="217"/>
        <v>0</v>
      </c>
      <c r="BI169" s="30">
        <f t="shared" si="217"/>
        <v>0</v>
      </c>
      <c r="BJ169" s="30">
        <f t="shared" si="217"/>
        <v>0</v>
      </c>
      <c r="BK169" s="30">
        <f t="shared" si="217"/>
        <v>0</v>
      </c>
      <c r="BL169" s="30">
        <f t="shared" si="217"/>
        <v>0</v>
      </c>
      <c r="BM169" s="30">
        <f t="shared" si="217"/>
        <v>0</v>
      </c>
      <c r="BN169" s="30">
        <f t="shared" si="217"/>
        <v>0</v>
      </c>
      <c r="BO169" s="30">
        <f t="shared" si="217"/>
        <v>0</v>
      </c>
      <c r="BP169" s="30">
        <f t="shared" si="217"/>
        <v>0</v>
      </c>
      <c r="BQ169" s="30">
        <f t="shared" ref="BQ169:CH169" si="218">IF(BQ30=0,0,((BQ12*0.5)+BP30-BQ48)*BQ85*BQ134*BQ$2)</f>
        <v>0</v>
      </c>
      <c r="BR169" s="30">
        <f t="shared" si="218"/>
        <v>0</v>
      </c>
      <c r="BS169" s="30">
        <f t="shared" si="218"/>
        <v>0</v>
      </c>
      <c r="BT169" s="30">
        <f t="shared" si="218"/>
        <v>0</v>
      </c>
      <c r="BU169" s="30">
        <f t="shared" si="218"/>
        <v>0</v>
      </c>
      <c r="BV169" s="30">
        <f t="shared" si="218"/>
        <v>0</v>
      </c>
      <c r="BW169" s="30">
        <f t="shared" si="218"/>
        <v>0</v>
      </c>
      <c r="BX169" s="30">
        <f t="shared" si="218"/>
        <v>0</v>
      </c>
      <c r="BY169" s="30">
        <f t="shared" si="218"/>
        <v>0</v>
      </c>
      <c r="BZ169" s="30">
        <f t="shared" si="218"/>
        <v>0</v>
      </c>
      <c r="CA169" s="30">
        <f t="shared" si="218"/>
        <v>0</v>
      </c>
      <c r="CB169" s="30">
        <f t="shared" si="218"/>
        <v>0</v>
      </c>
      <c r="CC169" s="30">
        <f t="shared" si="218"/>
        <v>0</v>
      </c>
      <c r="CD169" s="30">
        <f t="shared" si="218"/>
        <v>0</v>
      </c>
      <c r="CE169" s="30">
        <f t="shared" si="218"/>
        <v>0</v>
      </c>
      <c r="CF169" s="30">
        <f t="shared" si="218"/>
        <v>0</v>
      </c>
      <c r="CG169" s="30">
        <f t="shared" si="218"/>
        <v>0</v>
      </c>
      <c r="CH169" s="33">
        <f t="shared" si="218"/>
        <v>0</v>
      </c>
    </row>
    <row r="170" spans="1:86" hidden="1" x14ac:dyDescent="0.3">
      <c r="A170" s="569"/>
      <c r="B170" s="94" t="s">
        <v>5</v>
      </c>
      <c r="C170" s="30">
        <f t="shared" si="203"/>
        <v>0</v>
      </c>
      <c r="D170" s="30">
        <f t="shared" si="204"/>
        <v>0</v>
      </c>
      <c r="E170" s="30">
        <f t="shared" ref="E170:BP170" si="219">IF(E31=0,0,((E13*0.5)+D31-E49)*E86*E135*E$2)</f>
        <v>0</v>
      </c>
      <c r="F170" s="30">
        <f t="shared" si="219"/>
        <v>0</v>
      </c>
      <c r="G170" s="30">
        <f t="shared" si="219"/>
        <v>0</v>
      </c>
      <c r="H170" s="30">
        <f t="shared" si="219"/>
        <v>0</v>
      </c>
      <c r="I170" s="30">
        <f t="shared" si="219"/>
        <v>0</v>
      </c>
      <c r="J170" s="30">
        <f t="shared" si="219"/>
        <v>0</v>
      </c>
      <c r="K170" s="30">
        <f t="shared" si="219"/>
        <v>0</v>
      </c>
      <c r="L170" s="30">
        <f t="shared" si="219"/>
        <v>0</v>
      </c>
      <c r="M170" s="30">
        <f t="shared" si="219"/>
        <v>0</v>
      </c>
      <c r="N170" s="30">
        <f t="shared" si="219"/>
        <v>0</v>
      </c>
      <c r="O170" s="30">
        <f t="shared" si="219"/>
        <v>0</v>
      </c>
      <c r="P170" s="30">
        <f t="shared" si="219"/>
        <v>0</v>
      </c>
      <c r="Q170" s="30">
        <f t="shared" si="219"/>
        <v>0</v>
      </c>
      <c r="R170" s="30">
        <f t="shared" si="219"/>
        <v>0</v>
      </c>
      <c r="S170" s="30">
        <f t="shared" si="219"/>
        <v>0</v>
      </c>
      <c r="T170" s="30">
        <f t="shared" si="219"/>
        <v>0</v>
      </c>
      <c r="U170" s="30">
        <f t="shared" si="219"/>
        <v>0</v>
      </c>
      <c r="V170" s="30">
        <f t="shared" si="219"/>
        <v>0</v>
      </c>
      <c r="W170" s="30">
        <f t="shared" si="219"/>
        <v>0</v>
      </c>
      <c r="X170" s="30">
        <f t="shared" si="219"/>
        <v>0</v>
      </c>
      <c r="Y170" s="30">
        <f t="shared" si="219"/>
        <v>0</v>
      </c>
      <c r="Z170" s="30">
        <f t="shared" si="219"/>
        <v>0</v>
      </c>
      <c r="AA170" s="30">
        <f t="shared" si="219"/>
        <v>0</v>
      </c>
      <c r="AB170" s="30">
        <f t="shared" si="219"/>
        <v>0</v>
      </c>
      <c r="AC170" s="30">
        <f t="shared" si="219"/>
        <v>0</v>
      </c>
      <c r="AD170" s="30">
        <f t="shared" si="219"/>
        <v>0</v>
      </c>
      <c r="AE170" s="30">
        <f t="shared" si="219"/>
        <v>0</v>
      </c>
      <c r="AF170" s="30">
        <f t="shared" si="219"/>
        <v>0</v>
      </c>
      <c r="AG170" s="30">
        <f t="shared" si="219"/>
        <v>0</v>
      </c>
      <c r="AH170" s="30">
        <f t="shared" si="219"/>
        <v>0</v>
      </c>
      <c r="AI170" s="30">
        <f t="shared" si="219"/>
        <v>0</v>
      </c>
      <c r="AJ170" s="30">
        <f t="shared" si="219"/>
        <v>0</v>
      </c>
      <c r="AK170" s="30">
        <f t="shared" si="219"/>
        <v>0</v>
      </c>
      <c r="AL170" s="30">
        <f t="shared" si="219"/>
        <v>0</v>
      </c>
      <c r="AM170" s="30">
        <f t="shared" si="219"/>
        <v>0</v>
      </c>
      <c r="AN170" s="30">
        <f t="shared" si="219"/>
        <v>0</v>
      </c>
      <c r="AO170" s="30">
        <f t="shared" si="219"/>
        <v>0</v>
      </c>
      <c r="AP170" s="30">
        <f t="shared" si="219"/>
        <v>0</v>
      </c>
      <c r="AQ170" s="30">
        <f t="shared" si="219"/>
        <v>0</v>
      </c>
      <c r="AR170" s="30">
        <f t="shared" si="219"/>
        <v>0</v>
      </c>
      <c r="AS170" s="30">
        <f t="shared" si="219"/>
        <v>0</v>
      </c>
      <c r="AT170" s="30">
        <f t="shared" si="219"/>
        <v>0</v>
      </c>
      <c r="AU170" s="30">
        <f t="shared" si="219"/>
        <v>0</v>
      </c>
      <c r="AV170" s="30">
        <f t="shared" si="219"/>
        <v>0</v>
      </c>
      <c r="AW170" s="30">
        <f t="shared" si="219"/>
        <v>0</v>
      </c>
      <c r="AX170" s="30">
        <f t="shared" si="219"/>
        <v>0</v>
      </c>
      <c r="AY170" s="30">
        <f t="shared" si="219"/>
        <v>0</v>
      </c>
      <c r="AZ170" s="30">
        <f t="shared" si="219"/>
        <v>0</v>
      </c>
      <c r="BA170" s="30">
        <f t="shared" si="219"/>
        <v>0</v>
      </c>
      <c r="BB170" s="30">
        <f t="shared" si="219"/>
        <v>0</v>
      </c>
      <c r="BC170" s="30">
        <f t="shared" si="219"/>
        <v>0</v>
      </c>
      <c r="BD170" s="30">
        <f t="shared" si="219"/>
        <v>0</v>
      </c>
      <c r="BE170" s="30">
        <f t="shared" si="219"/>
        <v>0</v>
      </c>
      <c r="BF170" s="30">
        <f t="shared" si="219"/>
        <v>0</v>
      </c>
      <c r="BG170" s="30">
        <f t="shared" si="219"/>
        <v>0</v>
      </c>
      <c r="BH170" s="30">
        <f t="shared" si="219"/>
        <v>0</v>
      </c>
      <c r="BI170" s="30">
        <f t="shared" si="219"/>
        <v>0</v>
      </c>
      <c r="BJ170" s="30">
        <f t="shared" si="219"/>
        <v>0</v>
      </c>
      <c r="BK170" s="30">
        <f t="shared" si="219"/>
        <v>0</v>
      </c>
      <c r="BL170" s="30">
        <f t="shared" si="219"/>
        <v>0</v>
      </c>
      <c r="BM170" s="30">
        <f t="shared" si="219"/>
        <v>0</v>
      </c>
      <c r="BN170" s="30">
        <f t="shared" si="219"/>
        <v>0</v>
      </c>
      <c r="BO170" s="30">
        <f t="shared" si="219"/>
        <v>0</v>
      </c>
      <c r="BP170" s="30">
        <f t="shared" si="219"/>
        <v>0</v>
      </c>
      <c r="BQ170" s="30">
        <f t="shared" ref="BQ170:CH170" si="220">IF(BQ31=0,0,((BQ13*0.5)+BP31-BQ49)*BQ86*BQ135*BQ$2)</f>
        <v>0</v>
      </c>
      <c r="BR170" s="30">
        <f t="shared" si="220"/>
        <v>0</v>
      </c>
      <c r="BS170" s="30">
        <f t="shared" si="220"/>
        <v>0</v>
      </c>
      <c r="BT170" s="30">
        <f t="shared" si="220"/>
        <v>0</v>
      </c>
      <c r="BU170" s="30">
        <f t="shared" si="220"/>
        <v>0</v>
      </c>
      <c r="BV170" s="30">
        <f t="shared" si="220"/>
        <v>0</v>
      </c>
      <c r="BW170" s="30">
        <f t="shared" si="220"/>
        <v>0</v>
      </c>
      <c r="BX170" s="30">
        <f t="shared" si="220"/>
        <v>0</v>
      </c>
      <c r="BY170" s="30">
        <f t="shared" si="220"/>
        <v>0</v>
      </c>
      <c r="BZ170" s="30">
        <f t="shared" si="220"/>
        <v>0</v>
      </c>
      <c r="CA170" s="30">
        <f t="shared" si="220"/>
        <v>0</v>
      </c>
      <c r="CB170" s="30">
        <f t="shared" si="220"/>
        <v>0</v>
      </c>
      <c r="CC170" s="30">
        <f t="shared" si="220"/>
        <v>0</v>
      </c>
      <c r="CD170" s="30">
        <f t="shared" si="220"/>
        <v>0</v>
      </c>
      <c r="CE170" s="30">
        <f t="shared" si="220"/>
        <v>0</v>
      </c>
      <c r="CF170" s="30">
        <f t="shared" si="220"/>
        <v>0</v>
      </c>
      <c r="CG170" s="30">
        <f t="shared" si="220"/>
        <v>0</v>
      </c>
      <c r="CH170" s="33">
        <f t="shared" si="220"/>
        <v>0</v>
      </c>
    </row>
    <row r="171" spans="1:86" hidden="1" x14ac:dyDescent="0.3">
      <c r="A171" s="569"/>
      <c r="B171" s="94" t="s">
        <v>23</v>
      </c>
      <c r="C171" s="30">
        <f t="shared" si="203"/>
        <v>0</v>
      </c>
      <c r="D171" s="30">
        <f t="shared" si="204"/>
        <v>0</v>
      </c>
      <c r="E171" s="30">
        <f t="shared" ref="E171:BP171" si="221">IF(E32=0,0,((E14*0.5)+D32-E50)*E87*E136*E$2)</f>
        <v>0</v>
      </c>
      <c r="F171" s="30">
        <f t="shared" si="221"/>
        <v>0</v>
      </c>
      <c r="G171" s="30">
        <f t="shared" si="221"/>
        <v>0</v>
      </c>
      <c r="H171" s="30">
        <f t="shared" si="221"/>
        <v>0</v>
      </c>
      <c r="I171" s="30">
        <f t="shared" si="221"/>
        <v>0</v>
      </c>
      <c r="J171" s="30">
        <f t="shared" si="221"/>
        <v>0</v>
      </c>
      <c r="K171" s="30">
        <f t="shared" si="221"/>
        <v>0</v>
      </c>
      <c r="L171" s="30">
        <f t="shared" si="221"/>
        <v>0</v>
      </c>
      <c r="M171" s="30">
        <f t="shared" si="221"/>
        <v>0</v>
      </c>
      <c r="N171" s="30">
        <f t="shared" si="221"/>
        <v>0</v>
      </c>
      <c r="O171" s="30">
        <f t="shared" si="221"/>
        <v>0</v>
      </c>
      <c r="P171" s="30">
        <f t="shared" si="221"/>
        <v>0</v>
      </c>
      <c r="Q171" s="30">
        <f t="shared" si="221"/>
        <v>0</v>
      </c>
      <c r="R171" s="30">
        <f t="shared" si="221"/>
        <v>0</v>
      </c>
      <c r="S171" s="30">
        <f t="shared" si="221"/>
        <v>0</v>
      </c>
      <c r="T171" s="30">
        <f t="shared" si="221"/>
        <v>0</v>
      </c>
      <c r="U171" s="30">
        <f t="shared" si="221"/>
        <v>0</v>
      </c>
      <c r="V171" s="30">
        <f t="shared" si="221"/>
        <v>0</v>
      </c>
      <c r="W171" s="30">
        <f t="shared" si="221"/>
        <v>0</v>
      </c>
      <c r="X171" s="30">
        <f t="shared" si="221"/>
        <v>0</v>
      </c>
      <c r="Y171" s="30">
        <f t="shared" si="221"/>
        <v>0</v>
      </c>
      <c r="Z171" s="30">
        <f t="shared" si="221"/>
        <v>0</v>
      </c>
      <c r="AA171" s="30">
        <f t="shared" si="221"/>
        <v>0</v>
      </c>
      <c r="AB171" s="30">
        <f t="shared" si="221"/>
        <v>0</v>
      </c>
      <c r="AC171" s="30">
        <f t="shared" si="221"/>
        <v>0</v>
      </c>
      <c r="AD171" s="30">
        <f t="shared" si="221"/>
        <v>0</v>
      </c>
      <c r="AE171" s="30">
        <f t="shared" si="221"/>
        <v>0</v>
      </c>
      <c r="AF171" s="30">
        <f t="shared" si="221"/>
        <v>0</v>
      </c>
      <c r="AG171" s="30">
        <f t="shared" si="221"/>
        <v>0</v>
      </c>
      <c r="AH171" s="30">
        <f t="shared" si="221"/>
        <v>0</v>
      </c>
      <c r="AI171" s="30">
        <f t="shared" si="221"/>
        <v>0</v>
      </c>
      <c r="AJ171" s="30">
        <f t="shared" si="221"/>
        <v>0</v>
      </c>
      <c r="AK171" s="30">
        <f t="shared" si="221"/>
        <v>0</v>
      </c>
      <c r="AL171" s="30">
        <f t="shared" si="221"/>
        <v>0</v>
      </c>
      <c r="AM171" s="30">
        <f t="shared" si="221"/>
        <v>0</v>
      </c>
      <c r="AN171" s="30">
        <f t="shared" si="221"/>
        <v>0</v>
      </c>
      <c r="AO171" s="30">
        <f t="shared" si="221"/>
        <v>0</v>
      </c>
      <c r="AP171" s="30">
        <f t="shared" si="221"/>
        <v>0</v>
      </c>
      <c r="AQ171" s="30">
        <f t="shared" si="221"/>
        <v>0</v>
      </c>
      <c r="AR171" s="30">
        <f t="shared" si="221"/>
        <v>0</v>
      </c>
      <c r="AS171" s="30">
        <f t="shared" si="221"/>
        <v>0</v>
      </c>
      <c r="AT171" s="30">
        <f t="shared" si="221"/>
        <v>0</v>
      </c>
      <c r="AU171" s="30">
        <f t="shared" si="221"/>
        <v>0</v>
      </c>
      <c r="AV171" s="30">
        <f t="shared" si="221"/>
        <v>0</v>
      </c>
      <c r="AW171" s="30">
        <f t="shared" si="221"/>
        <v>0</v>
      </c>
      <c r="AX171" s="30">
        <f t="shared" si="221"/>
        <v>0</v>
      </c>
      <c r="AY171" s="30">
        <f t="shared" si="221"/>
        <v>0</v>
      </c>
      <c r="AZ171" s="30">
        <f t="shared" si="221"/>
        <v>0</v>
      </c>
      <c r="BA171" s="30">
        <f t="shared" si="221"/>
        <v>0</v>
      </c>
      <c r="BB171" s="30">
        <f t="shared" si="221"/>
        <v>0</v>
      </c>
      <c r="BC171" s="30">
        <f t="shared" si="221"/>
        <v>0</v>
      </c>
      <c r="BD171" s="30">
        <f t="shared" si="221"/>
        <v>0</v>
      </c>
      <c r="BE171" s="30">
        <f t="shared" si="221"/>
        <v>0</v>
      </c>
      <c r="BF171" s="30">
        <f t="shared" si="221"/>
        <v>0</v>
      </c>
      <c r="BG171" s="30">
        <f t="shared" si="221"/>
        <v>0</v>
      </c>
      <c r="BH171" s="30">
        <f t="shared" si="221"/>
        <v>0</v>
      </c>
      <c r="BI171" s="30">
        <f t="shared" si="221"/>
        <v>0</v>
      </c>
      <c r="BJ171" s="30">
        <f t="shared" si="221"/>
        <v>0</v>
      </c>
      <c r="BK171" s="30">
        <f t="shared" si="221"/>
        <v>0</v>
      </c>
      <c r="BL171" s="30">
        <f t="shared" si="221"/>
        <v>0</v>
      </c>
      <c r="BM171" s="30">
        <f t="shared" si="221"/>
        <v>0</v>
      </c>
      <c r="BN171" s="30">
        <f t="shared" si="221"/>
        <v>0</v>
      </c>
      <c r="BO171" s="30">
        <f t="shared" si="221"/>
        <v>0</v>
      </c>
      <c r="BP171" s="30">
        <f t="shared" si="221"/>
        <v>0</v>
      </c>
      <c r="BQ171" s="30">
        <f t="shared" ref="BQ171:CH171" si="222">IF(BQ32=0,0,((BQ14*0.5)+BP32-BQ50)*BQ87*BQ136*BQ$2)</f>
        <v>0</v>
      </c>
      <c r="BR171" s="30">
        <f t="shared" si="222"/>
        <v>0</v>
      </c>
      <c r="BS171" s="30">
        <f t="shared" si="222"/>
        <v>0</v>
      </c>
      <c r="BT171" s="30">
        <f t="shared" si="222"/>
        <v>0</v>
      </c>
      <c r="BU171" s="30">
        <f t="shared" si="222"/>
        <v>0</v>
      </c>
      <c r="BV171" s="30">
        <f t="shared" si="222"/>
        <v>0</v>
      </c>
      <c r="BW171" s="30">
        <f t="shared" si="222"/>
        <v>0</v>
      </c>
      <c r="BX171" s="30">
        <f t="shared" si="222"/>
        <v>0</v>
      </c>
      <c r="BY171" s="30">
        <f t="shared" si="222"/>
        <v>0</v>
      </c>
      <c r="BZ171" s="30">
        <f t="shared" si="222"/>
        <v>0</v>
      </c>
      <c r="CA171" s="30">
        <f t="shared" si="222"/>
        <v>0</v>
      </c>
      <c r="CB171" s="30">
        <f t="shared" si="222"/>
        <v>0</v>
      </c>
      <c r="CC171" s="30">
        <f t="shared" si="222"/>
        <v>0</v>
      </c>
      <c r="CD171" s="30">
        <f t="shared" si="222"/>
        <v>0</v>
      </c>
      <c r="CE171" s="30">
        <f t="shared" si="222"/>
        <v>0</v>
      </c>
      <c r="CF171" s="30">
        <f t="shared" si="222"/>
        <v>0</v>
      </c>
      <c r="CG171" s="30">
        <f t="shared" si="222"/>
        <v>0</v>
      </c>
      <c r="CH171" s="33">
        <f t="shared" si="222"/>
        <v>0</v>
      </c>
    </row>
    <row r="172" spans="1:86" hidden="1" x14ac:dyDescent="0.3">
      <c r="A172" s="569"/>
      <c r="B172" s="94" t="s">
        <v>24</v>
      </c>
      <c r="C172" s="30">
        <f t="shared" si="203"/>
        <v>0</v>
      </c>
      <c r="D172" s="30">
        <f t="shared" si="204"/>
        <v>0</v>
      </c>
      <c r="E172" s="30">
        <f t="shared" ref="E172:BP172" si="223">IF(E33=0,0,((E15*0.5)+D33-E51)*E88*E137*E$2)</f>
        <v>0</v>
      </c>
      <c r="F172" s="30">
        <f t="shared" si="223"/>
        <v>0</v>
      </c>
      <c r="G172" s="30">
        <f t="shared" si="223"/>
        <v>0</v>
      </c>
      <c r="H172" s="30">
        <f t="shared" si="223"/>
        <v>0</v>
      </c>
      <c r="I172" s="30">
        <f t="shared" si="223"/>
        <v>0</v>
      </c>
      <c r="J172" s="30">
        <f t="shared" si="223"/>
        <v>0</v>
      </c>
      <c r="K172" s="30">
        <f t="shared" si="223"/>
        <v>0</v>
      </c>
      <c r="L172" s="30">
        <f t="shared" si="223"/>
        <v>0</v>
      </c>
      <c r="M172" s="30">
        <f t="shared" si="223"/>
        <v>0</v>
      </c>
      <c r="N172" s="30">
        <f t="shared" si="223"/>
        <v>0</v>
      </c>
      <c r="O172" s="30">
        <f t="shared" si="223"/>
        <v>0</v>
      </c>
      <c r="P172" s="30">
        <f t="shared" si="223"/>
        <v>0</v>
      </c>
      <c r="Q172" s="30">
        <f t="shared" si="223"/>
        <v>0</v>
      </c>
      <c r="R172" s="30">
        <f t="shared" si="223"/>
        <v>0</v>
      </c>
      <c r="S172" s="30">
        <f t="shared" si="223"/>
        <v>0</v>
      </c>
      <c r="T172" s="30">
        <f t="shared" si="223"/>
        <v>0</v>
      </c>
      <c r="U172" s="30">
        <f t="shared" si="223"/>
        <v>0</v>
      </c>
      <c r="V172" s="30">
        <f t="shared" si="223"/>
        <v>0</v>
      </c>
      <c r="W172" s="30">
        <f t="shared" si="223"/>
        <v>0</v>
      </c>
      <c r="X172" s="30">
        <f t="shared" si="223"/>
        <v>0</v>
      </c>
      <c r="Y172" s="30">
        <f t="shared" si="223"/>
        <v>0</v>
      </c>
      <c r="Z172" s="30">
        <f t="shared" si="223"/>
        <v>0</v>
      </c>
      <c r="AA172" s="30">
        <f t="shared" si="223"/>
        <v>0</v>
      </c>
      <c r="AB172" s="30">
        <f t="shared" si="223"/>
        <v>0</v>
      </c>
      <c r="AC172" s="30">
        <f t="shared" si="223"/>
        <v>0</v>
      </c>
      <c r="AD172" s="30">
        <f t="shared" si="223"/>
        <v>0</v>
      </c>
      <c r="AE172" s="30">
        <f t="shared" si="223"/>
        <v>0</v>
      </c>
      <c r="AF172" s="30">
        <f t="shared" si="223"/>
        <v>0</v>
      </c>
      <c r="AG172" s="30">
        <f t="shared" si="223"/>
        <v>0</v>
      </c>
      <c r="AH172" s="30">
        <f t="shared" si="223"/>
        <v>0</v>
      </c>
      <c r="AI172" s="30">
        <f t="shared" si="223"/>
        <v>0</v>
      </c>
      <c r="AJ172" s="30">
        <f t="shared" si="223"/>
        <v>0</v>
      </c>
      <c r="AK172" s="30">
        <f t="shared" si="223"/>
        <v>0</v>
      </c>
      <c r="AL172" s="30">
        <f t="shared" si="223"/>
        <v>0</v>
      </c>
      <c r="AM172" s="30">
        <f t="shared" si="223"/>
        <v>0</v>
      </c>
      <c r="AN172" s="30">
        <f t="shared" si="223"/>
        <v>0</v>
      </c>
      <c r="AO172" s="30">
        <f t="shared" si="223"/>
        <v>0</v>
      </c>
      <c r="AP172" s="30">
        <f t="shared" si="223"/>
        <v>0</v>
      </c>
      <c r="AQ172" s="30">
        <f t="shared" si="223"/>
        <v>0</v>
      </c>
      <c r="AR172" s="30">
        <f t="shared" si="223"/>
        <v>0</v>
      </c>
      <c r="AS172" s="30">
        <f t="shared" si="223"/>
        <v>0</v>
      </c>
      <c r="AT172" s="30">
        <f t="shared" si="223"/>
        <v>0</v>
      </c>
      <c r="AU172" s="30">
        <f t="shared" si="223"/>
        <v>0</v>
      </c>
      <c r="AV172" s="30">
        <f t="shared" si="223"/>
        <v>0</v>
      </c>
      <c r="AW172" s="30">
        <f t="shared" si="223"/>
        <v>0</v>
      </c>
      <c r="AX172" s="30">
        <f t="shared" si="223"/>
        <v>0</v>
      </c>
      <c r="AY172" s="30">
        <f t="shared" si="223"/>
        <v>0</v>
      </c>
      <c r="AZ172" s="30">
        <f t="shared" si="223"/>
        <v>0</v>
      </c>
      <c r="BA172" s="30">
        <f t="shared" si="223"/>
        <v>0</v>
      </c>
      <c r="BB172" s="30">
        <f t="shared" si="223"/>
        <v>0</v>
      </c>
      <c r="BC172" s="30">
        <f t="shared" si="223"/>
        <v>0</v>
      </c>
      <c r="BD172" s="30">
        <f t="shared" si="223"/>
        <v>0</v>
      </c>
      <c r="BE172" s="30">
        <f t="shared" si="223"/>
        <v>0</v>
      </c>
      <c r="BF172" s="30">
        <f t="shared" si="223"/>
        <v>0</v>
      </c>
      <c r="BG172" s="30">
        <f t="shared" si="223"/>
        <v>0</v>
      </c>
      <c r="BH172" s="30">
        <f t="shared" si="223"/>
        <v>0</v>
      </c>
      <c r="BI172" s="30">
        <f t="shared" si="223"/>
        <v>0</v>
      </c>
      <c r="BJ172" s="30">
        <f t="shared" si="223"/>
        <v>0</v>
      </c>
      <c r="BK172" s="30">
        <f t="shared" si="223"/>
        <v>0</v>
      </c>
      <c r="BL172" s="30">
        <f t="shared" si="223"/>
        <v>0</v>
      </c>
      <c r="BM172" s="30">
        <f t="shared" si="223"/>
        <v>0</v>
      </c>
      <c r="BN172" s="30">
        <f t="shared" si="223"/>
        <v>0</v>
      </c>
      <c r="BO172" s="30">
        <f t="shared" si="223"/>
        <v>0</v>
      </c>
      <c r="BP172" s="30">
        <f t="shared" si="223"/>
        <v>0</v>
      </c>
      <c r="BQ172" s="30">
        <f t="shared" ref="BQ172:CH172" si="224">IF(BQ33=0,0,((BQ15*0.5)+BP33-BQ51)*BQ88*BQ137*BQ$2)</f>
        <v>0</v>
      </c>
      <c r="BR172" s="30">
        <f t="shared" si="224"/>
        <v>0</v>
      </c>
      <c r="BS172" s="30">
        <f t="shared" si="224"/>
        <v>0</v>
      </c>
      <c r="BT172" s="30">
        <f t="shared" si="224"/>
        <v>0</v>
      </c>
      <c r="BU172" s="30">
        <f t="shared" si="224"/>
        <v>0</v>
      </c>
      <c r="BV172" s="30">
        <f t="shared" si="224"/>
        <v>0</v>
      </c>
      <c r="BW172" s="30">
        <f t="shared" si="224"/>
        <v>0</v>
      </c>
      <c r="BX172" s="30">
        <f t="shared" si="224"/>
        <v>0</v>
      </c>
      <c r="BY172" s="30">
        <f t="shared" si="224"/>
        <v>0</v>
      </c>
      <c r="BZ172" s="30">
        <f t="shared" si="224"/>
        <v>0</v>
      </c>
      <c r="CA172" s="30">
        <f t="shared" si="224"/>
        <v>0</v>
      </c>
      <c r="CB172" s="30">
        <f t="shared" si="224"/>
        <v>0</v>
      </c>
      <c r="CC172" s="30">
        <f t="shared" si="224"/>
        <v>0</v>
      </c>
      <c r="CD172" s="30">
        <f t="shared" si="224"/>
        <v>0</v>
      </c>
      <c r="CE172" s="30">
        <f t="shared" si="224"/>
        <v>0</v>
      </c>
      <c r="CF172" s="30">
        <f t="shared" si="224"/>
        <v>0</v>
      </c>
      <c r="CG172" s="30">
        <f t="shared" si="224"/>
        <v>0</v>
      </c>
      <c r="CH172" s="33">
        <f t="shared" si="224"/>
        <v>0</v>
      </c>
    </row>
    <row r="173" spans="1:86" ht="15.75" hidden="1" customHeight="1" x14ac:dyDescent="0.3">
      <c r="A173" s="569"/>
      <c r="B173" s="94" t="s">
        <v>7</v>
      </c>
      <c r="C173" s="30">
        <f t="shared" si="203"/>
        <v>0</v>
      </c>
      <c r="D173" s="30">
        <f t="shared" si="204"/>
        <v>0</v>
      </c>
      <c r="E173" s="30">
        <f t="shared" ref="E173:BP173" si="225">IF(E34=0,0,((E16*0.5)+D34-E52)*E89*E138*E$2)</f>
        <v>0</v>
      </c>
      <c r="F173" s="30">
        <f t="shared" si="225"/>
        <v>0</v>
      </c>
      <c r="G173" s="30">
        <f t="shared" si="225"/>
        <v>0</v>
      </c>
      <c r="H173" s="30">
        <f t="shared" si="225"/>
        <v>0</v>
      </c>
      <c r="I173" s="30">
        <f t="shared" si="225"/>
        <v>0</v>
      </c>
      <c r="J173" s="30">
        <f t="shared" si="225"/>
        <v>0</v>
      </c>
      <c r="K173" s="30">
        <f t="shared" si="225"/>
        <v>0</v>
      </c>
      <c r="L173" s="30">
        <f t="shared" si="225"/>
        <v>0</v>
      </c>
      <c r="M173" s="30">
        <f t="shared" si="225"/>
        <v>0</v>
      </c>
      <c r="N173" s="30">
        <f t="shared" si="225"/>
        <v>0</v>
      </c>
      <c r="O173" s="30">
        <f t="shared" si="225"/>
        <v>0</v>
      </c>
      <c r="P173" s="30">
        <f t="shared" si="225"/>
        <v>0</v>
      </c>
      <c r="Q173" s="30">
        <f t="shared" si="225"/>
        <v>0</v>
      </c>
      <c r="R173" s="30">
        <f t="shared" si="225"/>
        <v>0</v>
      </c>
      <c r="S173" s="30">
        <f t="shared" si="225"/>
        <v>0</v>
      </c>
      <c r="T173" s="30">
        <f t="shared" si="225"/>
        <v>0</v>
      </c>
      <c r="U173" s="30">
        <f t="shared" si="225"/>
        <v>0</v>
      </c>
      <c r="V173" s="30">
        <f t="shared" si="225"/>
        <v>0</v>
      </c>
      <c r="W173" s="30">
        <f t="shared" si="225"/>
        <v>0</v>
      </c>
      <c r="X173" s="30">
        <f t="shared" si="225"/>
        <v>0</v>
      </c>
      <c r="Y173" s="30">
        <f t="shared" si="225"/>
        <v>0</v>
      </c>
      <c r="Z173" s="30">
        <f t="shared" si="225"/>
        <v>0</v>
      </c>
      <c r="AA173" s="30">
        <f t="shared" si="225"/>
        <v>0</v>
      </c>
      <c r="AB173" s="30">
        <f t="shared" si="225"/>
        <v>0</v>
      </c>
      <c r="AC173" s="30">
        <f t="shared" si="225"/>
        <v>0</v>
      </c>
      <c r="AD173" s="30">
        <f t="shared" si="225"/>
        <v>0</v>
      </c>
      <c r="AE173" s="30">
        <f t="shared" si="225"/>
        <v>0</v>
      </c>
      <c r="AF173" s="30">
        <f t="shared" si="225"/>
        <v>0</v>
      </c>
      <c r="AG173" s="30">
        <f t="shared" si="225"/>
        <v>0</v>
      </c>
      <c r="AH173" s="30">
        <f t="shared" si="225"/>
        <v>0</v>
      </c>
      <c r="AI173" s="30">
        <f t="shared" si="225"/>
        <v>0</v>
      </c>
      <c r="AJ173" s="30">
        <f t="shared" si="225"/>
        <v>0</v>
      </c>
      <c r="AK173" s="30">
        <f t="shared" si="225"/>
        <v>0</v>
      </c>
      <c r="AL173" s="30">
        <f t="shared" si="225"/>
        <v>0</v>
      </c>
      <c r="AM173" s="30">
        <f t="shared" si="225"/>
        <v>0</v>
      </c>
      <c r="AN173" s="30">
        <f t="shared" si="225"/>
        <v>0</v>
      </c>
      <c r="AO173" s="30">
        <f t="shared" si="225"/>
        <v>0</v>
      </c>
      <c r="AP173" s="30">
        <f t="shared" si="225"/>
        <v>0</v>
      </c>
      <c r="AQ173" s="30">
        <f t="shared" si="225"/>
        <v>0</v>
      </c>
      <c r="AR173" s="30">
        <f t="shared" si="225"/>
        <v>0</v>
      </c>
      <c r="AS173" s="30">
        <f t="shared" si="225"/>
        <v>0</v>
      </c>
      <c r="AT173" s="30">
        <f t="shared" si="225"/>
        <v>0</v>
      </c>
      <c r="AU173" s="30">
        <f t="shared" si="225"/>
        <v>0</v>
      </c>
      <c r="AV173" s="30">
        <f t="shared" si="225"/>
        <v>0</v>
      </c>
      <c r="AW173" s="30">
        <f t="shared" si="225"/>
        <v>0</v>
      </c>
      <c r="AX173" s="30">
        <f t="shared" si="225"/>
        <v>0</v>
      </c>
      <c r="AY173" s="30">
        <f t="shared" si="225"/>
        <v>0</v>
      </c>
      <c r="AZ173" s="30">
        <f t="shared" si="225"/>
        <v>0</v>
      </c>
      <c r="BA173" s="30">
        <f t="shared" si="225"/>
        <v>0</v>
      </c>
      <c r="BB173" s="30">
        <f t="shared" si="225"/>
        <v>0</v>
      </c>
      <c r="BC173" s="30">
        <f t="shared" si="225"/>
        <v>0</v>
      </c>
      <c r="BD173" s="30">
        <f t="shared" si="225"/>
        <v>0</v>
      </c>
      <c r="BE173" s="30">
        <f t="shared" si="225"/>
        <v>0</v>
      </c>
      <c r="BF173" s="30">
        <f t="shared" si="225"/>
        <v>0</v>
      </c>
      <c r="BG173" s="30">
        <f t="shared" si="225"/>
        <v>0</v>
      </c>
      <c r="BH173" s="30">
        <f t="shared" si="225"/>
        <v>0</v>
      </c>
      <c r="BI173" s="30">
        <f t="shared" si="225"/>
        <v>0</v>
      </c>
      <c r="BJ173" s="30">
        <f t="shared" si="225"/>
        <v>0</v>
      </c>
      <c r="BK173" s="30">
        <f t="shared" si="225"/>
        <v>0</v>
      </c>
      <c r="BL173" s="30">
        <f t="shared" si="225"/>
        <v>0</v>
      </c>
      <c r="BM173" s="30">
        <f t="shared" si="225"/>
        <v>0</v>
      </c>
      <c r="BN173" s="30">
        <f t="shared" si="225"/>
        <v>0</v>
      </c>
      <c r="BO173" s="30">
        <f t="shared" si="225"/>
        <v>0</v>
      </c>
      <c r="BP173" s="30">
        <f t="shared" si="225"/>
        <v>0</v>
      </c>
      <c r="BQ173" s="30">
        <f t="shared" ref="BQ173:CH173" si="226">IF(BQ34=0,0,((BQ16*0.5)+BP34-BQ52)*BQ89*BQ138*BQ$2)</f>
        <v>0</v>
      </c>
      <c r="BR173" s="30">
        <f t="shared" si="226"/>
        <v>0</v>
      </c>
      <c r="BS173" s="30">
        <f t="shared" si="226"/>
        <v>0</v>
      </c>
      <c r="BT173" s="30">
        <f t="shared" si="226"/>
        <v>0</v>
      </c>
      <c r="BU173" s="30">
        <f t="shared" si="226"/>
        <v>0</v>
      </c>
      <c r="BV173" s="30">
        <f t="shared" si="226"/>
        <v>0</v>
      </c>
      <c r="BW173" s="30">
        <f t="shared" si="226"/>
        <v>0</v>
      </c>
      <c r="BX173" s="30">
        <f t="shared" si="226"/>
        <v>0</v>
      </c>
      <c r="BY173" s="30">
        <f t="shared" si="226"/>
        <v>0</v>
      </c>
      <c r="BZ173" s="30">
        <f t="shared" si="226"/>
        <v>0</v>
      </c>
      <c r="CA173" s="30">
        <f t="shared" si="226"/>
        <v>0</v>
      </c>
      <c r="CB173" s="30">
        <f t="shared" si="226"/>
        <v>0</v>
      </c>
      <c r="CC173" s="30">
        <f t="shared" si="226"/>
        <v>0</v>
      </c>
      <c r="CD173" s="30">
        <f t="shared" si="226"/>
        <v>0</v>
      </c>
      <c r="CE173" s="30">
        <f t="shared" si="226"/>
        <v>0</v>
      </c>
      <c r="CF173" s="30">
        <f t="shared" si="226"/>
        <v>0</v>
      </c>
      <c r="CG173" s="30">
        <f t="shared" si="226"/>
        <v>0</v>
      </c>
      <c r="CH173" s="33">
        <f t="shared" si="226"/>
        <v>0</v>
      </c>
    </row>
    <row r="174" spans="1:86" ht="15.75" hidden="1" customHeight="1" x14ac:dyDescent="0.3">
      <c r="A174" s="569"/>
      <c r="B174" s="94" t="s">
        <v>8</v>
      </c>
      <c r="C174" s="30">
        <f t="shared" si="203"/>
        <v>0</v>
      </c>
      <c r="D174" s="30">
        <f t="shared" si="204"/>
        <v>0</v>
      </c>
      <c r="E174" s="30">
        <f t="shared" ref="E174:BP174" si="227">IF(E35=0,0,((E17*0.5)+D35-E53)*E90*E139*E$2)</f>
        <v>0</v>
      </c>
      <c r="F174" s="30">
        <f t="shared" si="227"/>
        <v>0</v>
      </c>
      <c r="G174" s="30">
        <f t="shared" si="227"/>
        <v>0</v>
      </c>
      <c r="H174" s="30">
        <f t="shared" si="227"/>
        <v>0</v>
      </c>
      <c r="I174" s="30">
        <f t="shared" si="227"/>
        <v>0</v>
      </c>
      <c r="J174" s="30">
        <f t="shared" si="227"/>
        <v>0</v>
      </c>
      <c r="K174" s="30">
        <f t="shared" si="227"/>
        <v>0</v>
      </c>
      <c r="L174" s="30">
        <f t="shared" si="227"/>
        <v>0</v>
      </c>
      <c r="M174" s="30">
        <f t="shared" si="227"/>
        <v>0</v>
      </c>
      <c r="N174" s="30">
        <f t="shared" si="227"/>
        <v>0</v>
      </c>
      <c r="O174" s="30">
        <f t="shared" si="227"/>
        <v>0</v>
      </c>
      <c r="P174" s="30">
        <f t="shared" si="227"/>
        <v>0</v>
      </c>
      <c r="Q174" s="30">
        <f t="shared" si="227"/>
        <v>0</v>
      </c>
      <c r="R174" s="30">
        <f t="shared" si="227"/>
        <v>0</v>
      </c>
      <c r="S174" s="30">
        <f t="shared" si="227"/>
        <v>0</v>
      </c>
      <c r="T174" s="30">
        <f t="shared" si="227"/>
        <v>0</v>
      </c>
      <c r="U174" s="30">
        <f t="shared" si="227"/>
        <v>0</v>
      </c>
      <c r="V174" s="30">
        <f t="shared" si="227"/>
        <v>0</v>
      </c>
      <c r="W174" s="30">
        <f t="shared" si="227"/>
        <v>0</v>
      </c>
      <c r="X174" s="30">
        <f t="shared" si="227"/>
        <v>0</v>
      </c>
      <c r="Y174" s="30">
        <f t="shared" si="227"/>
        <v>0</v>
      </c>
      <c r="Z174" s="30">
        <f t="shared" si="227"/>
        <v>0</v>
      </c>
      <c r="AA174" s="30">
        <f t="shared" si="227"/>
        <v>0</v>
      </c>
      <c r="AB174" s="30">
        <f t="shared" si="227"/>
        <v>0</v>
      </c>
      <c r="AC174" s="30">
        <f t="shared" si="227"/>
        <v>0</v>
      </c>
      <c r="AD174" s="30">
        <f t="shared" si="227"/>
        <v>0</v>
      </c>
      <c r="AE174" s="30">
        <f t="shared" si="227"/>
        <v>0</v>
      </c>
      <c r="AF174" s="30">
        <f t="shared" si="227"/>
        <v>0</v>
      </c>
      <c r="AG174" s="30">
        <f t="shared" si="227"/>
        <v>0</v>
      </c>
      <c r="AH174" s="30">
        <f t="shared" si="227"/>
        <v>0</v>
      </c>
      <c r="AI174" s="30">
        <f t="shared" si="227"/>
        <v>0</v>
      </c>
      <c r="AJ174" s="30">
        <f t="shared" si="227"/>
        <v>0</v>
      </c>
      <c r="AK174" s="30">
        <f t="shared" si="227"/>
        <v>0</v>
      </c>
      <c r="AL174" s="30">
        <f t="shared" si="227"/>
        <v>0</v>
      </c>
      <c r="AM174" s="30">
        <f t="shared" si="227"/>
        <v>0</v>
      </c>
      <c r="AN174" s="30">
        <f t="shared" si="227"/>
        <v>0</v>
      </c>
      <c r="AO174" s="30">
        <f t="shared" si="227"/>
        <v>0</v>
      </c>
      <c r="AP174" s="30">
        <f t="shared" si="227"/>
        <v>0</v>
      </c>
      <c r="AQ174" s="30">
        <f t="shared" si="227"/>
        <v>0</v>
      </c>
      <c r="AR174" s="30">
        <f t="shared" si="227"/>
        <v>0</v>
      </c>
      <c r="AS174" s="30">
        <f t="shared" si="227"/>
        <v>0</v>
      </c>
      <c r="AT174" s="30">
        <f t="shared" si="227"/>
        <v>0</v>
      </c>
      <c r="AU174" s="30">
        <f t="shared" si="227"/>
        <v>0</v>
      </c>
      <c r="AV174" s="30">
        <f t="shared" si="227"/>
        <v>0</v>
      </c>
      <c r="AW174" s="30">
        <f t="shared" si="227"/>
        <v>0</v>
      </c>
      <c r="AX174" s="30">
        <f t="shared" si="227"/>
        <v>0</v>
      </c>
      <c r="AY174" s="30">
        <f t="shared" si="227"/>
        <v>0</v>
      </c>
      <c r="AZ174" s="30">
        <f t="shared" si="227"/>
        <v>0</v>
      </c>
      <c r="BA174" s="30">
        <f t="shared" si="227"/>
        <v>0</v>
      </c>
      <c r="BB174" s="30">
        <f t="shared" si="227"/>
        <v>0</v>
      </c>
      <c r="BC174" s="30">
        <f t="shared" si="227"/>
        <v>0</v>
      </c>
      <c r="BD174" s="30">
        <f t="shared" si="227"/>
        <v>0</v>
      </c>
      <c r="BE174" s="30">
        <f t="shared" si="227"/>
        <v>0</v>
      </c>
      <c r="BF174" s="30">
        <f t="shared" si="227"/>
        <v>0</v>
      </c>
      <c r="BG174" s="30">
        <f t="shared" si="227"/>
        <v>0</v>
      </c>
      <c r="BH174" s="30">
        <f t="shared" si="227"/>
        <v>0</v>
      </c>
      <c r="BI174" s="30">
        <f t="shared" si="227"/>
        <v>0</v>
      </c>
      <c r="BJ174" s="30">
        <f t="shared" si="227"/>
        <v>0</v>
      </c>
      <c r="BK174" s="30">
        <f t="shared" si="227"/>
        <v>0</v>
      </c>
      <c r="BL174" s="30">
        <f t="shared" si="227"/>
        <v>0</v>
      </c>
      <c r="BM174" s="30">
        <f t="shared" si="227"/>
        <v>0</v>
      </c>
      <c r="BN174" s="30">
        <f t="shared" si="227"/>
        <v>0</v>
      </c>
      <c r="BO174" s="30">
        <f t="shared" si="227"/>
        <v>0</v>
      </c>
      <c r="BP174" s="30">
        <f t="shared" si="227"/>
        <v>0</v>
      </c>
      <c r="BQ174" s="30">
        <f t="shared" ref="BQ174:CH174" si="228">IF(BQ35=0,0,((BQ17*0.5)+BP35-BQ53)*BQ90*BQ139*BQ$2)</f>
        <v>0</v>
      </c>
      <c r="BR174" s="30">
        <f t="shared" si="228"/>
        <v>0</v>
      </c>
      <c r="BS174" s="30">
        <f t="shared" si="228"/>
        <v>0</v>
      </c>
      <c r="BT174" s="30">
        <f t="shared" si="228"/>
        <v>0</v>
      </c>
      <c r="BU174" s="30">
        <f t="shared" si="228"/>
        <v>0</v>
      </c>
      <c r="BV174" s="30">
        <f t="shared" si="228"/>
        <v>0</v>
      </c>
      <c r="BW174" s="30">
        <f t="shared" si="228"/>
        <v>0</v>
      </c>
      <c r="BX174" s="30">
        <f t="shared" si="228"/>
        <v>0</v>
      </c>
      <c r="BY174" s="30">
        <f t="shared" si="228"/>
        <v>0</v>
      </c>
      <c r="BZ174" s="30">
        <f t="shared" si="228"/>
        <v>0</v>
      </c>
      <c r="CA174" s="30">
        <f t="shared" si="228"/>
        <v>0</v>
      </c>
      <c r="CB174" s="30">
        <f t="shared" si="228"/>
        <v>0</v>
      </c>
      <c r="CC174" s="30">
        <f t="shared" si="228"/>
        <v>0</v>
      </c>
      <c r="CD174" s="30">
        <f t="shared" si="228"/>
        <v>0</v>
      </c>
      <c r="CE174" s="30">
        <f t="shared" si="228"/>
        <v>0</v>
      </c>
      <c r="CF174" s="30">
        <f t="shared" si="228"/>
        <v>0</v>
      </c>
      <c r="CG174" s="30">
        <f t="shared" si="228"/>
        <v>0</v>
      </c>
      <c r="CH174" s="33">
        <f t="shared" si="228"/>
        <v>0</v>
      </c>
    </row>
    <row r="175" spans="1:86" ht="15.75" hidden="1" customHeight="1" x14ac:dyDescent="0.3">
      <c r="A175" s="569"/>
      <c r="B175" s="14"/>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12"/>
    </row>
    <row r="176" spans="1:86" ht="15.75" hidden="1" customHeight="1" x14ac:dyDescent="0.3">
      <c r="A176" s="569"/>
      <c r="B176" s="285" t="s">
        <v>26</v>
      </c>
      <c r="C176" s="30">
        <f>SUM(C162:C175)</f>
        <v>0</v>
      </c>
      <c r="D176" s="30">
        <f>SUM(D162:D175)</f>
        <v>0</v>
      </c>
      <c r="E176" s="30">
        <f t="shared" ref="E176:BP176" si="229">SUM(E162:E175)</f>
        <v>0</v>
      </c>
      <c r="F176" s="30">
        <f t="shared" si="229"/>
        <v>0</v>
      </c>
      <c r="G176" s="30">
        <f t="shared" si="229"/>
        <v>0</v>
      </c>
      <c r="H176" s="30">
        <f t="shared" si="229"/>
        <v>0</v>
      </c>
      <c r="I176" s="30">
        <f t="shared" si="229"/>
        <v>0</v>
      </c>
      <c r="J176" s="30">
        <f t="shared" si="229"/>
        <v>0</v>
      </c>
      <c r="K176" s="30">
        <f t="shared" si="229"/>
        <v>0</v>
      </c>
      <c r="L176" s="30">
        <f t="shared" si="229"/>
        <v>0</v>
      </c>
      <c r="M176" s="30">
        <f t="shared" si="229"/>
        <v>0</v>
      </c>
      <c r="N176" s="30">
        <f t="shared" si="229"/>
        <v>0</v>
      </c>
      <c r="O176" s="30">
        <f t="shared" si="229"/>
        <v>0</v>
      </c>
      <c r="P176" s="30">
        <f t="shared" si="229"/>
        <v>0</v>
      </c>
      <c r="Q176" s="30">
        <f t="shared" si="229"/>
        <v>0</v>
      </c>
      <c r="R176" s="30">
        <f t="shared" si="229"/>
        <v>0</v>
      </c>
      <c r="S176" s="30">
        <f t="shared" si="229"/>
        <v>0</v>
      </c>
      <c r="T176" s="30">
        <f t="shared" si="229"/>
        <v>0</v>
      </c>
      <c r="U176" s="30">
        <f t="shared" si="229"/>
        <v>0</v>
      </c>
      <c r="V176" s="30">
        <f t="shared" si="229"/>
        <v>0</v>
      </c>
      <c r="W176" s="30">
        <f t="shared" si="229"/>
        <v>0</v>
      </c>
      <c r="X176" s="30">
        <f t="shared" si="229"/>
        <v>0</v>
      </c>
      <c r="Y176" s="30">
        <f t="shared" si="229"/>
        <v>0</v>
      </c>
      <c r="Z176" s="30">
        <f t="shared" si="229"/>
        <v>0</v>
      </c>
      <c r="AA176" s="30">
        <f t="shared" si="229"/>
        <v>0</v>
      </c>
      <c r="AB176" s="30">
        <f t="shared" si="229"/>
        <v>0</v>
      </c>
      <c r="AC176" s="30">
        <f t="shared" si="229"/>
        <v>0</v>
      </c>
      <c r="AD176" s="30">
        <f t="shared" si="229"/>
        <v>0</v>
      </c>
      <c r="AE176" s="30">
        <f t="shared" si="229"/>
        <v>0</v>
      </c>
      <c r="AF176" s="30">
        <f t="shared" si="229"/>
        <v>0</v>
      </c>
      <c r="AG176" s="30">
        <f t="shared" si="229"/>
        <v>0</v>
      </c>
      <c r="AH176" s="30">
        <f t="shared" si="229"/>
        <v>0</v>
      </c>
      <c r="AI176" s="30">
        <f t="shared" si="229"/>
        <v>0</v>
      </c>
      <c r="AJ176" s="30">
        <f t="shared" si="229"/>
        <v>0</v>
      </c>
      <c r="AK176" s="30">
        <f t="shared" si="229"/>
        <v>0</v>
      </c>
      <c r="AL176" s="30">
        <f t="shared" si="229"/>
        <v>0</v>
      </c>
      <c r="AM176" s="30">
        <f t="shared" si="229"/>
        <v>0</v>
      </c>
      <c r="AN176" s="30">
        <f t="shared" si="229"/>
        <v>0</v>
      </c>
      <c r="AO176" s="30">
        <f t="shared" si="229"/>
        <v>0</v>
      </c>
      <c r="AP176" s="30">
        <f t="shared" si="229"/>
        <v>0</v>
      </c>
      <c r="AQ176" s="30">
        <f t="shared" si="229"/>
        <v>0</v>
      </c>
      <c r="AR176" s="30">
        <f t="shared" si="229"/>
        <v>0</v>
      </c>
      <c r="AS176" s="30">
        <f t="shared" si="229"/>
        <v>0</v>
      </c>
      <c r="AT176" s="30">
        <f t="shared" si="229"/>
        <v>0</v>
      </c>
      <c r="AU176" s="30">
        <f t="shared" si="229"/>
        <v>0</v>
      </c>
      <c r="AV176" s="30">
        <f t="shared" si="229"/>
        <v>0</v>
      </c>
      <c r="AW176" s="30">
        <f t="shared" si="229"/>
        <v>0</v>
      </c>
      <c r="AX176" s="30">
        <f t="shared" si="229"/>
        <v>0</v>
      </c>
      <c r="AY176" s="30">
        <f t="shared" si="229"/>
        <v>0</v>
      </c>
      <c r="AZ176" s="30">
        <f t="shared" si="229"/>
        <v>0</v>
      </c>
      <c r="BA176" s="30">
        <f t="shared" si="229"/>
        <v>0</v>
      </c>
      <c r="BB176" s="30">
        <f t="shared" si="229"/>
        <v>0</v>
      </c>
      <c r="BC176" s="30">
        <f t="shared" si="229"/>
        <v>0</v>
      </c>
      <c r="BD176" s="30">
        <f t="shared" si="229"/>
        <v>0</v>
      </c>
      <c r="BE176" s="30">
        <f t="shared" si="229"/>
        <v>0</v>
      </c>
      <c r="BF176" s="30">
        <f t="shared" si="229"/>
        <v>0</v>
      </c>
      <c r="BG176" s="30">
        <f t="shared" si="229"/>
        <v>0</v>
      </c>
      <c r="BH176" s="30">
        <f t="shared" si="229"/>
        <v>0</v>
      </c>
      <c r="BI176" s="30">
        <f t="shared" si="229"/>
        <v>0</v>
      </c>
      <c r="BJ176" s="30">
        <f t="shared" si="229"/>
        <v>0</v>
      </c>
      <c r="BK176" s="30">
        <f t="shared" si="229"/>
        <v>0</v>
      </c>
      <c r="BL176" s="30">
        <f t="shared" si="229"/>
        <v>0</v>
      </c>
      <c r="BM176" s="30">
        <f t="shared" si="229"/>
        <v>0</v>
      </c>
      <c r="BN176" s="30">
        <f t="shared" si="229"/>
        <v>0</v>
      </c>
      <c r="BO176" s="30">
        <f t="shared" si="229"/>
        <v>0</v>
      </c>
      <c r="BP176" s="30">
        <f t="shared" si="229"/>
        <v>0</v>
      </c>
      <c r="BQ176" s="30">
        <f t="shared" ref="BQ176:CH176" si="230">SUM(BQ162:BQ175)</f>
        <v>0</v>
      </c>
      <c r="BR176" s="30">
        <f t="shared" si="230"/>
        <v>0</v>
      </c>
      <c r="BS176" s="30">
        <f t="shared" si="230"/>
        <v>0</v>
      </c>
      <c r="BT176" s="30">
        <f t="shared" si="230"/>
        <v>0</v>
      </c>
      <c r="BU176" s="30">
        <f t="shared" si="230"/>
        <v>0</v>
      </c>
      <c r="BV176" s="30">
        <f t="shared" si="230"/>
        <v>0</v>
      </c>
      <c r="BW176" s="30">
        <f t="shared" si="230"/>
        <v>0</v>
      </c>
      <c r="BX176" s="30">
        <f t="shared" si="230"/>
        <v>0</v>
      </c>
      <c r="BY176" s="30">
        <f t="shared" si="230"/>
        <v>0</v>
      </c>
      <c r="BZ176" s="30">
        <f t="shared" si="230"/>
        <v>0</v>
      </c>
      <c r="CA176" s="30">
        <f t="shared" si="230"/>
        <v>0</v>
      </c>
      <c r="CB176" s="30">
        <f t="shared" si="230"/>
        <v>0</v>
      </c>
      <c r="CC176" s="30">
        <f t="shared" si="230"/>
        <v>0</v>
      </c>
      <c r="CD176" s="30">
        <f t="shared" si="230"/>
        <v>0</v>
      </c>
      <c r="CE176" s="30">
        <f t="shared" si="230"/>
        <v>0</v>
      </c>
      <c r="CF176" s="30">
        <f t="shared" si="230"/>
        <v>0</v>
      </c>
      <c r="CG176" s="30">
        <f t="shared" si="230"/>
        <v>0</v>
      </c>
      <c r="CH176" s="33">
        <f t="shared" si="230"/>
        <v>0</v>
      </c>
    </row>
    <row r="177" spans="1:86" ht="16.5" hidden="1" customHeight="1" thickBot="1" x14ac:dyDescent="0.35">
      <c r="A177" s="570"/>
      <c r="B177" s="158" t="s">
        <v>27</v>
      </c>
      <c r="C177" s="31">
        <f>C176</f>
        <v>0</v>
      </c>
      <c r="D177" s="31">
        <f>C177+D176</f>
        <v>0</v>
      </c>
      <c r="E177" s="31">
        <f t="shared" ref="E177:BP177" si="231">D177+E176</f>
        <v>0</v>
      </c>
      <c r="F177" s="31">
        <f t="shared" si="231"/>
        <v>0</v>
      </c>
      <c r="G177" s="31">
        <f t="shared" si="231"/>
        <v>0</v>
      </c>
      <c r="H177" s="31">
        <f t="shared" si="231"/>
        <v>0</v>
      </c>
      <c r="I177" s="31">
        <f t="shared" si="231"/>
        <v>0</v>
      </c>
      <c r="J177" s="31">
        <f t="shared" si="231"/>
        <v>0</v>
      </c>
      <c r="K177" s="31">
        <f t="shared" si="231"/>
        <v>0</v>
      </c>
      <c r="L177" s="31">
        <f t="shared" si="231"/>
        <v>0</v>
      </c>
      <c r="M177" s="31">
        <f t="shared" si="231"/>
        <v>0</v>
      </c>
      <c r="N177" s="31">
        <f t="shared" si="231"/>
        <v>0</v>
      </c>
      <c r="O177" s="31">
        <f t="shared" si="231"/>
        <v>0</v>
      </c>
      <c r="P177" s="31">
        <f t="shared" si="231"/>
        <v>0</v>
      </c>
      <c r="Q177" s="31">
        <f t="shared" si="231"/>
        <v>0</v>
      </c>
      <c r="R177" s="31">
        <f t="shared" si="231"/>
        <v>0</v>
      </c>
      <c r="S177" s="31">
        <f t="shared" si="231"/>
        <v>0</v>
      </c>
      <c r="T177" s="31">
        <f t="shared" si="231"/>
        <v>0</v>
      </c>
      <c r="U177" s="31">
        <f t="shared" si="231"/>
        <v>0</v>
      </c>
      <c r="V177" s="31">
        <f t="shared" si="231"/>
        <v>0</v>
      </c>
      <c r="W177" s="31">
        <f t="shared" si="231"/>
        <v>0</v>
      </c>
      <c r="X177" s="31">
        <f t="shared" si="231"/>
        <v>0</v>
      </c>
      <c r="Y177" s="31">
        <f t="shared" si="231"/>
        <v>0</v>
      </c>
      <c r="Z177" s="31">
        <f t="shared" si="231"/>
        <v>0</v>
      </c>
      <c r="AA177" s="31">
        <f t="shared" si="231"/>
        <v>0</v>
      </c>
      <c r="AB177" s="31">
        <f t="shared" si="231"/>
        <v>0</v>
      </c>
      <c r="AC177" s="31">
        <f t="shared" si="231"/>
        <v>0</v>
      </c>
      <c r="AD177" s="31">
        <f t="shared" si="231"/>
        <v>0</v>
      </c>
      <c r="AE177" s="31">
        <f t="shared" si="231"/>
        <v>0</v>
      </c>
      <c r="AF177" s="31">
        <f t="shared" si="231"/>
        <v>0</v>
      </c>
      <c r="AG177" s="31">
        <f t="shared" si="231"/>
        <v>0</v>
      </c>
      <c r="AH177" s="31">
        <f t="shared" si="231"/>
        <v>0</v>
      </c>
      <c r="AI177" s="31">
        <f t="shared" si="231"/>
        <v>0</v>
      </c>
      <c r="AJ177" s="31">
        <f t="shared" si="231"/>
        <v>0</v>
      </c>
      <c r="AK177" s="31">
        <f t="shared" si="231"/>
        <v>0</v>
      </c>
      <c r="AL177" s="31">
        <f t="shared" si="231"/>
        <v>0</v>
      </c>
      <c r="AM177" s="31">
        <f t="shared" si="231"/>
        <v>0</v>
      </c>
      <c r="AN177" s="31">
        <f t="shared" si="231"/>
        <v>0</v>
      </c>
      <c r="AO177" s="31">
        <f t="shared" si="231"/>
        <v>0</v>
      </c>
      <c r="AP177" s="31">
        <f t="shared" si="231"/>
        <v>0</v>
      </c>
      <c r="AQ177" s="31">
        <f t="shared" si="231"/>
        <v>0</v>
      </c>
      <c r="AR177" s="31">
        <f t="shared" si="231"/>
        <v>0</v>
      </c>
      <c r="AS177" s="31">
        <f t="shared" si="231"/>
        <v>0</v>
      </c>
      <c r="AT177" s="31">
        <f t="shared" si="231"/>
        <v>0</v>
      </c>
      <c r="AU177" s="31">
        <f t="shared" si="231"/>
        <v>0</v>
      </c>
      <c r="AV177" s="31">
        <f t="shared" si="231"/>
        <v>0</v>
      </c>
      <c r="AW177" s="31">
        <f t="shared" si="231"/>
        <v>0</v>
      </c>
      <c r="AX177" s="31">
        <f t="shared" si="231"/>
        <v>0</v>
      </c>
      <c r="AY177" s="31">
        <f t="shared" si="231"/>
        <v>0</v>
      </c>
      <c r="AZ177" s="31">
        <f t="shared" si="231"/>
        <v>0</v>
      </c>
      <c r="BA177" s="31">
        <f t="shared" si="231"/>
        <v>0</v>
      </c>
      <c r="BB177" s="31">
        <f t="shared" si="231"/>
        <v>0</v>
      </c>
      <c r="BC177" s="31">
        <f t="shared" si="231"/>
        <v>0</v>
      </c>
      <c r="BD177" s="31">
        <f t="shared" si="231"/>
        <v>0</v>
      </c>
      <c r="BE177" s="31">
        <f t="shared" si="231"/>
        <v>0</v>
      </c>
      <c r="BF177" s="31">
        <f t="shared" si="231"/>
        <v>0</v>
      </c>
      <c r="BG177" s="31">
        <f t="shared" si="231"/>
        <v>0</v>
      </c>
      <c r="BH177" s="31">
        <f t="shared" si="231"/>
        <v>0</v>
      </c>
      <c r="BI177" s="31">
        <f t="shared" si="231"/>
        <v>0</v>
      </c>
      <c r="BJ177" s="31">
        <f t="shared" si="231"/>
        <v>0</v>
      </c>
      <c r="BK177" s="31">
        <f t="shared" si="231"/>
        <v>0</v>
      </c>
      <c r="BL177" s="31">
        <f t="shared" si="231"/>
        <v>0</v>
      </c>
      <c r="BM177" s="31">
        <f t="shared" si="231"/>
        <v>0</v>
      </c>
      <c r="BN177" s="31">
        <f t="shared" si="231"/>
        <v>0</v>
      </c>
      <c r="BO177" s="31">
        <f t="shared" si="231"/>
        <v>0</v>
      </c>
      <c r="BP177" s="31">
        <f t="shared" si="231"/>
        <v>0</v>
      </c>
      <c r="BQ177" s="31">
        <f t="shared" ref="BQ177:CH177" si="232">BP177+BQ176</f>
        <v>0</v>
      </c>
      <c r="BR177" s="31">
        <f t="shared" si="232"/>
        <v>0</v>
      </c>
      <c r="BS177" s="31">
        <f t="shared" si="232"/>
        <v>0</v>
      </c>
      <c r="BT177" s="31">
        <f t="shared" si="232"/>
        <v>0</v>
      </c>
      <c r="BU177" s="31">
        <f t="shared" si="232"/>
        <v>0</v>
      </c>
      <c r="BV177" s="31">
        <f t="shared" si="232"/>
        <v>0</v>
      </c>
      <c r="BW177" s="31">
        <f t="shared" si="232"/>
        <v>0</v>
      </c>
      <c r="BX177" s="31">
        <f t="shared" si="232"/>
        <v>0</v>
      </c>
      <c r="BY177" s="31">
        <f t="shared" si="232"/>
        <v>0</v>
      </c>
      <c r="BZ177" s="31">
        <f t="shared" si="232"/>
        <v>0</v>
      </c>
      <c r="CA177" s="31">
        <f t="shared" si="232"/>
        <v>0</v>
      </c>
      <c r="CB177" s="31">
        <f t="shared" si="232"/>
        <v>0</v>
      </c>
      <c r="CC177" s="31">
        <f t="shared" si="232"/>
        <v>0</v>
      </c>
      <c r="CD177" s="31">
        <f t="shared" si="232"/>
        <v>0</v>
      </c>
      <c r="CE177" s="31">
        <f t="shared" si="232"/>
        <v>0</v>
      </c>
      <c r="CF177" s="31">
        <f t="shared" si="232"/>
        <v>0</v>
      </c>
      <c r="CG177" s="31">
        <f t="shared" si="232"/>
        <v>0</v>
      </c>
      <c r="CH177" s="34">
        <f t="shared" si="232"/>
        <v>0</v>
      </c>
    </row>
    <row r="178" spans="1:86" hidden="1" x14ac:dyDescent="0.3">
      <c r="A178" s="115"/>
      <c r="B178" s="115" t="s">
        <v>129</v>
      </c>
      <c r="C178" s="120">
        <f>C157+C176</f>
        <v>0</v>
      </c>
      <c r="D178" s="120">
        <f t="shared" ref="D178:BO178" si="233">D157+D176</f>
        <v>0</v>
      </c>
      <c r="E178" s="120">
        <f t="shared" si="233"/>
        <v>0</v>
      </c>
      <c r="F178" s="120">
        <f t="shared" si="233"/>
        <v>0</v>
      </c>
      <c r="G178" s="120">
        <f t="shared" si="233"/>
        <v>0</v>
      </c>
      <c r="H178" s="120">
        <f t="shared" si="233"/>
        <v>0</v>
      </c>
      <c r="I178" s="120">
        <f t="shared" si="233"/>
        <v>0</v>
      </c>
      <c r="J178" s="120">
        <f t="shared" si="233"/>
        <v>0</v>
      </c>
      <c r="K178" s="120">
        <f t="shared" si="233"/>
        <v>0</v>
      </c>
      <c r="L178" s="120">
        <f t="shared" si="233"/>
        <v>0</v>
      </c>
      <c r="M178" s="120">
        <f t="shared" si="233"/>
        <v>0</v>
      </c>
      <c r="N178" s="120">
        <f t="shared" si="233"/>
        <v>0</v>
      </c>
      <c r="O178" s="120">
        <f t="shared" si="233"/>
        <v>0</v>
      </c>
      <c r="P178" s="120">
        <f t="shared" si="233"/>
        <v>0</v>
      </c>
      <c r="Q178" s="120">
        <f t="shared" si="233"/>
        <v>0</v>
      </c>
      <c r="R178" s="120">
        <f t="shared" si="233"/>
        <v>0</v>
      </c>
      <c r="S178" s="120">
        <f t="shared" si="233"/>
        <v>0</v>
      </c>
      <c r="T178" s="120">
        <f t="shared" si="233"/>
        <v>0</v>
      </c>
      <c r="U178" s="120">
        <f t="shared" si="233"/>
        <v>0</v>
      </c>
      <c r="V178" s="120">
        <f t="shared" si="233"/>
        <v>0</v>
      </c>
      <c r="W178" s="120">
        <f t="shared" si="233"/>
        <v>0</v>
      </c>
      <c r="X178" s="120">
        <f t="shared" si="233"/>
        <v>0</v>
      </c>
      <c r="Y178" s="120">
        <f t="shared" si="233"/>
        <v>0</v>
      </c>
      <c r="Z178" s="120">
        <f t="shared" si="233"/>
        <v>0</v>
      </c>
      <c r="AA178" s="120">
        <f t="shared" si="233"/>
        <v>0</v>
      </c>
      <c r="AB178" s="120">
        <f t="shared" si="233"/>
        <v>0</v>
      </c>
      <c r="AC178" s="120">
        <f t="shared" si="233"/>
        <v>0</v>
      </c>
      <c r="AD178" s="120">
        <f t="shared" si="233"/>
        <v>0</v>
      </c>
      <c r="AE178" s="120">
        <f t="shared" si="233"/>
        <v>0</v>
      </c>
      <c r="AF178" s="120">
        <f t="shared" si="233"/>
        <v>0</v>
      </c>
      <c r="AG178" s="120">
        <f t="shared" si="233"/>
        <v>0</v>
      </c>
      <c r="AH178" s="120">
        <f t="shared" si="233"/>
        <v>0</v>
      </c>
      <c r="AI178" s="120">
        <f t="shared" si="233"/>
        <v>0</v>
      </c>
      <c r="AJ178" s="120">
        <f t="shared" si="233"/>
        <v>0</v>
      </c>
      <c r="AK178" s="120">
        <f t="shared" si="233"/>
        <v>0</v>
      </c>
      <c r="AL178" s="120">
        <f t="shared" si="233"/>
        <v>0</v>
      </c>
      <c r="AM178" s="120">
        <f t="shared" si="233"/>
        <v>0</v>
      </c>
      <c r="AN178" s="120">
        <f t="shared" si="233"/>
        <v>0</v>
      </c>
      <c r="AO178" s="120">
        <f t="shared" si="233"/>
        <v>0</v>
      </c>
      <c r="AP178" s="120">
        <f t="shared" si="233"/>
        <v>0</v>
      </c>
      <c r="AQ178" s="120">
        <f t="shared" si="233"/>
        <v>0</v>
      </c>
      <c r="AR178" s="120">
        <f t="shared" si="233"/>
        <v>0</v>
      </c>
      <c r="AS178" s="120">
        <f t="shared" si="233"/>
        <v>0</v>
      </c>
      <c r="AT178" s="120">
        <f t="shared" si="233"/>
        <v>0</v>
      </c>
      <c r="AU178" s="120">
        <f t="shared" si="233"/>
        <v>0</v>
      </c>
      <c r="AV178" s="120">
        <f t="shared" si="233"/>
        <v>0</v>
      </c>
      <c r="AW178" s="120">
        <f t="shared" si="233"/>
        <v>0</v>
      </c>
      <c r="AX178" s="120">
        <f t="shared" si="233"/>
        <v>0</v>
      </c>
      <c r="AY178" s="120">
        <f t="shared" si="233"/>
        <v>0</v>
      </c>
      <c r="AZ178" s="120">
        <f t="shared" si="233"/>
        <v>0</v>
      </c>
      <c r="BA178" s="120">
        <f t="shared" si="233"/>
        <v>0</v>
      </c>
      <c r="BB178" s="120">
        <f t="shared" si="233"/>
        <v>0</v>
      </c>
      <c r="BC178" s="120">
        <f t="shared" si="233"/>
        <v>0</v>
      </c>
      <c r="BD178" s="120">
        <f t="shared" si="233"/>
        <v>0</v>
      </c>
      <c r="BE178" s="120">
        <f t="shared" si="233"/>
        <v>0</v>
      </c>
      <c r="BF178" s="120">
        <f t="shared" si="233"/>
        <v>0</v>
      </c>
      <c r="BG178" s="120">
        <f t="shared" si="233"/>
        <v>0</v>
      </c>
      <c r="BH178" s="120">
        <f t="shared" si="233"/>
        <v>0</v>
      </c>
      <c r="BI178" s="120">
        <f t="shared" si="233"/>
        <v>0</v>
      </c>
      <c r="BJ178" s="120">
        <f t="shared" si="233"/>
        <v>0</v>
      </c>
      <c r="BK178" s="120">
        <f t="shared" si="233"/>
        <v>0</v>
      </c>
      <c r="BL178" s="120">
        <f t="shared" si="233"/>
        <v>0</v>
      </c>
      <c r="BM178" s="120">
        <f t="shared" si="233"/>
        <v>0</v>
      </c>
      <c r="BN178" s="120">
        <f t="shared" si="233"/>
        <v>0</v>
      </c>
      <c r="BO178" s="120">
        <f t="shared" si="233"/>
        <v>0</v>
      </c>
      <c r="BP178" s="120">
        <f t="shared" ref="BP178:CH178" si="234">BP157+BP176</f>
        <v>0</v>
      </c>
      <c r="BQ178" s="120">
        <f t="shared" si="234"/>
        <v>0</v>
      </c>
      <c r="BR178" s="120">
        <f t="shared" si="234"/>
        <v>0</v>
      </c>
      <c r="BS178" s="120">
        <f t="shared" si="234"/>
        <v>0</v>
      </c>
      <c r="BT178" s="120">
        <f t="shared" si="234"/>
        <v>0</v>
      </c>
      <c r="BU178" s="120">
        <f t="shared" si="234"/>
        <v>0</v>
      </c>
      <c r="BV178" s="120">
        <f t="shared" si="234"/>
        <v>0</v>
      </c>
      <c r="BW178" s="120">
        <f t="shared" si="234"/>
        <v>0</v>
      </c>
      <c r="BX178" s="120">
        <f t="shared" si="234"/>
        <v>0</v>
      </c>
      <c r="BY178" s="120">
        <f t="shared" si="234"/>
        <v>0</v>
      </c>
      <c r="BZ178" s="120">
        <f t="shared" si="234"/>
        <v>0</v>
      </c>
      <c r="CA178" s="120">
        <f t="shared" si="234"/>
        <v>0</v>
      </c>
      <c r="CB178" s="120">
        <f t="shared" si="234"/>
        <v>0</v>
      </c>
      <c r="CC178" s="120">
        <f t="shared" si="234"/>
        <v>0</v>
      </c>
      <c r="CD178" s="120">
        <f t="shared" si="234"/>
        <v>0</v>
      </c>
      <c r="CE178" s="120">
        <f t="shared" si="234"/>
        <v>0</v>
      </c>
      <c r="CF178" s="120">
        <f t="shared" si="234"/>
        <v>0</v>
      </c>
      <c r="CG178" s="120">
        <f t="shared" si="234"/>
        <v>0</v>
      </c>
      <c r="CH178" s="120">
        <f t="shared" si="234"/>
        <v>0</v>
      </c>
    </row>
    <row r="179" spans="1:86" hidden="1" x14ac:dyDescent="0.3">
      <c r="A179" s="115"/>
      <c r="B179" s="115" t="s">
        <v>188</v>
      </c>
      <c r="C179" s="118">
        <f>C178-C73</f>
        <v>0</v>
      </c>
      <c r="D179" s="118">
        <f t="shared" ref="D179:BO179" si="235">D178-D73</f>
        <v>0</v>
      </c>
      <c r="E179" s="118">
        <f t="shared" si="235"/>
        <v>0</v>
      </c>
      <c r="F179" s="118">
        <f t="shared" si="235"/>
        <v>0</v>
      </c>
      <c r="G179" s="118">
        <f t="shared" si="235"/>
        <v>0</v>
      </c>
      <c r="H179" s="118">
        <f t="shared" si="235"/>
        <v>0</v>
      </c>
      <c r="I179" s="118">
        <f t="shared" si="235"/>
        <v>0</v>
      </c>
      <c r="J179" s="118">
        <f t="shared" si="235"/>
        <v>0</v>
      </c>
      <c r="K179" s="118">
        <f t="shared" si="235"/>
        <v>0</v>
      </c>
      <c r="L179" s="118">
        <f t="shared" si="235"/>
        <v>0</v>
      </c>
      <c r="M179" s="118">
        <f t="shared" si="235"/>
        <v>0</v>
      </c>
      <c r="N179" s="118">
        <f t="shared" si="235"/>
        <v>0</v>
      </c>
      <c r="O179" s="253">
        <f t="shared" si="235"/>
        <v>0</v>
      </c>
      <c r="P179" s="253">
        <f t="shared" si="235"/>
        <v>0</v>
      </c>
      <c r="Q179" s="253">
        <f t="shared" si="235"/>
        <v>0</v>
      </c>
      <c r="R179" s="253">
        <f t="shared" si="235"/>
        <v>0</v>
      </c>
      <c r="S179" s="253">
        <f t="shared" si="235"/>
        <v>0</v>
      </c>
      <c r="T179" s="253">
        <f t="shared" si="235"/>
        <v>0</v>
      </c>
      <c r="U179" s="253">
        <f t="shared" si="235"/>
        <v>0</v>
      </c>
      <c r="V179" s="253">
        <f t="shared" si="235"/>
        <v>0</v>
      </c>
      <c r="W179" s="253">
        <f t="shared" si="235"/>
        <v>0</v>
      </c>
      <c r="X179" s="253">
        <f t="shared" si="235"/>
        <v>0</v>
      </c>
      <c r="Y179" s="253">
        <f t="shared" si="235"/>
        <v>0</v>
      </c>
      <c r="Z179" s="253">
        <f t="shared" si="235"/>
        <v>0</v>
      </c>
      <c r="AA179" s="253">
        <f t="shared" si="235"/>
        <v>0</v>
      </c>
      <c r="AB179" s="253">
        <f t="shared" si="235"/>
        <v>0</v>
      </c>
      <c r="AC179" s="253">
        <f t="shared" si="235"/>
        <v>0</v>
      </c>
      <c r="AD179" s="253">
        <f t="shared" si="235"/>
        <v>0</v>
      </c>
      <c r="AE179" s="253">
        <f t="shared" si="235"/>
        <v>0</v>
      </c>
      <c r="AF179" s="253">
        <f t="shared" si="235"/>
        <v>0</v>
      </c>
      <c r="AG179" s="253">
        <f t="shared" si="235"/>
        <v>0</v>
      </c>
      <c r="AH179" s="253">
        <f t="shared" si="235"/>
        <v>0</v>
      </c>
      <c r="AI179" s="253">
        <f t="shared" si="235"/>
        <v>0</v>
      </c>
      <c r="AJ179" s="253">
        <f t="shared" si="235"/>
        <v>0</v>
      </c>
      <c r="AK179" s="253">
        <f t="shared" si="235"/>
        <v>0</v>
      </c>
      <c r="AL179" s="253">
        <f t="shared" si="235"/>
        <v>0</v>
      </c>
      <c r="AM179" s="253">
        <f t="shared" si="235"/>
        <v>0</v>
      </c>
      <c r="AN179" s="253">
        <f t="shared" si="235"/>
        <v>0</v>
      </c>
      <c r="AO179" s="253">
        <f t="shared" si="235"/>
        <v>0</v>
      </c>
      <c r="AP179" s="253">
        <f t="shared" si="235"/>
        <v>0</v>
      </c>
      <c r="AQ179" s="253">
        <f t="shared" si="235"/>
        <v>0</v>
      </c>
      <c r="AR179" s="253">
        <f t="shared" si="235"/>
        <v>0</v>
      </c>
      <c r="AS179" s="253">
        <f t="shared" si="235"/>
        <v>0</v>
      </c>
      <c r="AT179" s="253">
        <f t="shared" si="235"/>
        <v>0</v>
      </c>
      <c r="AU179" s="253">
        <f t="shared" si="235"/>
        <v>0</v>
      </c>
      <c r="AV179" s="253">
        <f t="shared" si="235"/>
        <v>0</v>
      </c>
      <c r="AW179" s="253">
        <f t="shared" si="235"/>
        <v>0</v>
      </c>
      <c r="AX179" s="253">
        <f t="shared" si="235"/>
        <v>0</v>
      </c>
      <c r="AY179" s="253">
        <f t="shared" si="235"/>
        <v>0</v>
      </c>
      <c r="AZ179" s="253">
        <f t="shared" si="235"/>
        <v>0</v>
      </c>
      <c r="BA179" s="253">
        <f t="shared" si="235"/>
        <v>0</v>
      </c>
      <c r="BB179" s="253">
        <f t="shared" si="235"/>
        <v>0</v>
      </c>
      <c r="BC179" s="253">
        <f t="shared" si="235"/>
        <v>0</v>
      </c>
      <c r="BD179" s="253">
        <f t="shared" si="235"/>
        <v>0</v>
      </c>
      <c r="BE179" s="253">
        <f t="shared" si="235"/>
        <v>0</v>
      </c>
      <c r="BF179" s="253">
        <f t="shared" si="235"/>
        <v>0</v>
      </c>
      <c r="BG179" s="253">
        <f t="shared" si="235"/>
        <v>0</v>
      </c>
      <c r="BH179" s="253">
        <f t="shared" si="235"/>
        <v>0</v>
      </c>
      <c r="BI179" s="253">
        <f t="shared" si="235"/>
        <v>0</v>
      </c>
      <c r="BJ179" s="253">
        <f t="shared" si="235"/>
        <v>0</v>
      </c>
      <c r="BK179" s="253">
        <f t="shared" si="235"/>
        <v>0</v>
      </c>
      <c r="BL179" s="253">
        <f t="shared" si="235"/>
        <v>0</v>
      </c>
      <c r="BM179" s="253">
        <f t="shared" si="235"/>
        <v>0</v>
      </c>
      <c r="BN179" s="253">
        <f t="shared" si="235"/>
        <v>0</v>
      </c>
      <c r="BO179" s="253">
        <f t="shared" si="235"/>
        <v>0</v>
      </c>
      <c r="BP179" s="253">
        <f t="shared" ref="BP179:CH179" si="236">BP178-BP73</f>
        <v>0</v>
      </c>
      <c r="BQ179" s="253">
        <f t="shared" si="236"/>
        <v>0</v>
      </c>
      <c r="BR179" s="253">
        <f t="shared" si="236"/>
        <v>0</v>
      </c>
      <c r="BS179" s="253">
        <f t="shared" si="236"/>
        <v>0</v>
      </c>
      <c r="BT179" s="253">
        <f t="shared" si="236"/>
        <v>0</v>
      </c>
      <c r="BU179" s="253">
        <f t="shared" si="236"/>
        <v>0</v>
      </c>
      <c r="BV179" s="253">
        <f t="shared" si="236"/>
        <v>0</v>
      </c>
      <c r="BW179" s="253">
        <f t="shared" si="236"/>
        <v>0</v>
      </c>
      <c r="BX179" s="253">
        <f t="shared" si="236"/>
        <v>0</v>
      </c>
      <c r="BY179" s="253">
        <f t="shared" si="236"/>
        <v>0</v>
      </c>
      <c r="BZ179" s="253">
        <f t="shared" si="236"/>
        <v>0</v>
      </c>
      <c r="CA179" s="253">
        <f t="shared" si="236"/>
        <v>0</v>
      </c>
      <c r="CB179" s="253">
        <f t="shared" si="236"/>
        <v>0</v>
      </c>
      <c r="CC179" s="253">
        <f t="shared" si="236"/>
        <v>0</v>
      </c>
      <c r="CD179" s="253">
        <f t="shared" si="236"/>
        <v>0</v>
      </c>
      <c r="CE179" s="253">
        <f t="shared" si="236"/>
        <v>0</v>
      </c>
      <c r="CF179" s="253">
        <f t="shared" si="236"/>
        <v>0</v>
      </c>
      <c r="CG179" s="253">
        <f t="shared" si="236"/>
        <v>0</v>
      </c>
      <c r="CH179" s="253">
        <f t="shared" si="236"/>
        <v>0</v>
      </c>
    </row>
    <row r="180" spans="1:86" ht="15" hidden="1" thickBot="1" x14ac:dyDescent="0.35">
      <c r="A180" s="115"/>
      <c r="B180" s="115"/>
      <c r="C180" s="118"/>
      <c r="D180" s="118"/>
      <c r="E180" s="118"/>
      <c r="F180" s="118"/>
      <c r="G180" s="118"/>
      <c r="H180" s="118"/>
      <c r="I180" s="118"/>
      <c r="J180" s="118"/>
      <c r="K180" s="118"/>
      <c r="L180" s="118"/>
      <c r="M180" s="118"/>
      <c r="N180" s="118"/>
    </row>
    <row r="181" spans="1:86" ht="15" hidden="1" thickBot="1" x14ac:dyDescent="0.35">
      <c r="A181" s="115"/>
      <c r="B181" s="305" t="s">
        <v>39</v>
      </c>
      <c r="C181" s="176">
        <f>C$4</f>
        <v>44927</v>
      </c>
      <c r="D181" s="176">
        <f t="shared" ref="D181:BO181" si="237">D$4</f>
        <v>44958</v>
      </c>
      <c r="E181" s="176">
        <f t="shared" si="237"/>
        <v>44986</v>
      </c>
      <c r="F181" s="176">
        <f t="shared" si="237"/>
        <v>45017</v>
      </c>
      <c r="G181" s="176">
        <f t="shared" si="237"/>
        <v>45047</v>
      </c>
      <c r="H181" s="176">
        <f t="shared" si="237"/>
        <v>45078</v>
      </c>
      <c r="I181" s="176">
        <f t="shared" si="237"/>
        <v>45108</v>
      </c>
      <c r="J181" s="176">
        <f t="shared" si="237"/>
        <v>45139</v>
      </c>
      <c r="K181" s="176">
        <f t="shared" si="237"/>
        <v>45170</v>
      </c>
      <c r="L181" s="176">
        <f t="shared" si="237"/>
        <v>45200</v>
      </c>
      <c r="M181" s="176">
        <f t="shared" si="237"/>
        <v>45231</v>
      </c>
      <c r="N181" s="176">
        <f t="shared" si="237"/>
        <v>45261</v>
      </c>
      <c r="O181" s="176">
        <f t="shared" si="237"/>
        <v>45292</v>
      </c>
      <c r="P181" s="176">
        <f t="shared" si="237"/>
        <v>45323</v>
      </c>
      <c r="Q181" s="176">
        <f t="shared" si="237"/>
        <v>45352</v>
      </c>
      <c r="R181" s="176">
        <f t="shared" si="237"/>
        <v>45383</v>
      </c>
      <c r="S181" s="176">
        <f t="shared" si="237"/>
        <v>45413</v>
      </c>
      <c r="T181" s="176">
        <f t="shared" si="237"/>
        <v>45444</v>
      </c>
      <c r="U181" s="176">
        <f t="shared" si="237"/>
        <v>45474</v>
      </c>
      <c r="V181" s="176">
        <f t="shared" si="237"/>
        <v>45505</v>
      </c>
      <c r="W181" s="176">
        <f t="shared" si="237"/>
        <v>45536</v>
      </c>
      <c r="X181" s="176">
        <f t="shared" si="237"/>
        <v>45566</v>
      </c>
      <c r="Y181" s="176">
        <f t="shared" si="237"/>
        <v>45597</v>
      </c>
      <c r="Z181" s="176">
        <f t="shared" si="237"/>
        <v>45627</v>
      </c>
      <c r="AA181" s="176">
        <f t="shared" si="237"/>
        <v>45658</v>
      </c>
      <c r="AB181" s="176">
        <f t="shared" si="237"/>
        <v>45689</v>
      </c>
      <c r="AC181" s="176">
        <f t="shared" si="237"/>
        <v>45717</v>
      </c>
      <c r="AD181" s="176">
        <f t="shared" si="237"/>
        <v>45748</v>
      </c>
      <c r="AE181" s="176">
        <f t="shared" si="237"/>
        <v>45778</v>
      </c>
      <c r="AF181" s="176">
        <f t="shared" si="237"/>
        <v>45809</v>
      </c>
      <c r="AG181" s="176">
        <f t="shared" si="237"/>
        <v>45839</v>
      </c>
      <c r="AH181" s="176">
        <f t="shared" si="237"/>
        <v>45870</v>
      </c>
      <c r="AI181" s="176">
        <f t="shared" si="237"/>
        <v>45901</v>
      </c>
      <c r="AJ181" s="176">
        <f t="shared" si="237"/>
        <v>45931</v>
      </c>
      <c r="AK181" s="176">
        <f t="shared" si="237"/>
        <v>45962</v>
      </c>
      <c r="AL181" s="176">
        <f t="shared" si="237"/>
        <v>45992</v>
      </c>
      <c r="AM181" s="176">
        <f t="shared" si="237"/>
        <v>46023</v>
      </c>
      <c r="AN181" s="176">
        <f t="shared" si="237"/>
        <v>46054</v>
      </c>
      <c r="AO181" s="176">
        <f t="shared" si="237"/>
        <v>46082</v>
      </c>
      <c r="AP181" s="176">
        <f t="shared" si="237"/>
        <v>46113</v>
      </c>
      <c r="AQ181" s="176">
        <f t="shared" si="237"/>
        <v>46143</v>
      </c>
      <c r="AR181" s="176">
        <f t="shared" si="237"/>
        <v>46174</v>
      </c>
      <c r="AS181" s="176">
        <f t="shared" si="237"/>
        <v>46204</v>
      </c>
      <c r="AT181" s="176">
        <f t="shared" si="237"/>
        <v>46235</v>
      </c>
      <c r="AU181" s="176">
        <f t="shared" si="237"/>
        <v>46266</v>
      </c>
      <c r="AV181" s="176">
        <f t="shared" si="237"/>
        <v>46296</v>
      </c>
      <c r="AW181" s="176">
        <f t="shared" si="237"/>
        <v>46327</v>
      </c>
      <c r="AX181" s="176">
        <f t="shared" si="237"/>
        <v>46357</v>
      </c>
      <c r="AY181" s="176">
        <f t="shared" si="237"/>
        <v>46388</v>
      </c>
      <c r="AZ181" s="176">
        <f t="shared" si="237"/>
        <v>46419</v>
      </c>
      <c r="BA181" s="176">
        <f t="shared" si="237"/>
        <v>46447</v>
      </c>
      <c r="BB181" s="176">
        <f t="shared" si="237"/>
        <v>46478</v>
      </c>
      <c r="BC181" s="176">
        <f t="shared" si="237"/>
        <v>46508</v>
      </c>
      <c r="BD181" s="176">
        <f t="shared" si="237"/>
        <v>46539</v>
      </c>
      <c r="BE181" s="176">
        <f t="shared" si="237"/>
        <v>46569</v>
      </c>
      <c r="BF181" s="176">
        <f t="shared" si="237"/>
        <v>46600</v>
      </c>
      <c r="BG181" s="176">
        <f t="shared" si="237"/>
        <v>46631</v>
      </c>
      <c r="BH181" s="176">
        <f t="shared" si="237"/>
        <v>46661</v>
      </c>
      <c r="BI181" s="176">
        <f t="shared" si="237"/>
        <v>46692</v>
      </c>
      <c r="BJ181" s="176">
        <f t="shared" si="237"/>
        <v>46722</v>
      </c>
      <c r="BK181" s="176">
        <f t="shared" si="237"/>
        <v>46753</v>
      </c>
      <c r="BL181" s="176">
        <f t="shared" si="237"/>
        <v>46784</v>
      </c>
      <c r="BM181" s="176">
        <f t="shared" si="237"/>
        <v>46813</v>
      </c>
      <c r="BN181" s="176">
        <f t="shared" si="237"/>
        <v>46844</v>
      </c>
      <c r="BO181" s="176">
        <f t="shared" si="237"/>
        <v>46874</v>
      </c>
      <c r="BP181" s="176">
        <f t="shared" ref="BP181:CH181" si="238">BP$4</f>
        <v>46905</v>
      </c>
      <c r="BQ181" s="176">
        <f t="shared" si="238"/>
        <v>46935</v>
      </c>
      <c r="BR181" s="176">
        <f t="shared" si="238"/>
        <v>46966</v>
      </c>
      <c r="BS181" s="176">
        <f t="shared" si="238"/>
        <v>46997</v>
      </c>
      <c r="BT181" s="176">
        <f t="shared" si="238"/>
        <v>47027</v>
      </c>
      <c r="BU181" s="176">
        <f t="shared" si="238"/>
        <v>47058</v>
      </c>
      <c r="BV181" s="176">
        <f t="shared" si="238"/>
        <v>47088</v>
      </c>
      <c r="BW181" s="176">
        <f t="shared" si="238"/>
        <v>47119</v>
      </c>
      <c r="BX181" s="176">
        <f t="shared" si="238"/>
        <v>47150</v>
      </c>
      <c r="BY181" s="176">
        <f t="shared" si="238"/>
        <v>47178</v>
      </c>
      <c r="BZ181" s="176">
        <f t="shared" si="238"/>
        <v>47209</v>
      </c>
      <c r="CA181" s="176">
        <f t="shared" si="238"/>
        <v>47239</v>
      </c>
      <c r="CB181" s="176">
        <f t="shared" si="238"/>
        <v>47270</v>
      </c>
      <c r="CC181" s="176">
        <f t="shared" si="238"/>
        <v>47300</v>
      </c>
      <c r="CD181" s="176">
        <f t="shared" si="238"/>
        <v>47331</v>
      </c>
      <c r="CE181" s="176">
        <f t="shared" si="238"/>
        <v>47362</v>
      </c>
      <c r="CF181" s="176">
        <f t="shared" si="238"/>
        <v>47392</v>
      </c>
      <c r="CG181" s="176">
        <f t="shared" si="238"/>
        <v>47423</v>
      </c>
      <c r="CH181" s="177">
        <f t="shared" si="238"/>
        <v>47453</v>
      </c>
    </row>
    <row r="182" spans="1:86" hidden="1" x14ac:dyDescent="0.3">
      <c r="A182" s="115"/>
      <c r="B182" s="299" t="s">
        <v>130</v>
      </c>
      <c r="C182" s="128">
        <f>C157*'YTD PROGRAM SUMMARY'!C47</f>
        <v>0</v>
      </c>
      <c r="D182" s="128">
        <f>D157*'YTD PROGRAM SUMMARY'!D47</f>
        <v>0</v>
      </c>
      <c r="E182" s="128">
        <f>E157*'YTD PROGRAM SUMMARY'!E47</f>
        <v>0</v>
      </c>
      <c r="F182" s="128">
        <f>F157*'YTD PROGRAM SUMMARY'!F47</f>
        <v>0</v>
      </c>
      <c r="G182" s="128">
        <f>G157*'YTD PROGRAM SUMMARY'!G47</f>
        <v>0</v>
      </c>
      <c r="H182" s="128">
        <f>H157*'YTD PROGRAM SUMMARY'!H47</f>
        <v>0</v>
      </c>
      <c r="I182" s="128">
        <f>I157*'YTD PROGRAM SUMMARY'!I47</f>
        <v>0</v>
      </c>
      <c r="J182" s="128">
        <f>J157*'YTD PROGRAM SUMMARY'!J47</f>
        <v>0</v>
      </c>
      <c r="K182" s="128">
        <f>K157*'YTD PROGRAM SUMMARY'!K47</f>
        <v>0</v>
      </c>
      <c r="L182" s="128">
        <f>L157*'YTD PROGRAM SUMMARY'!L47</f>
        <v>0</v>
      </c>
      <c r="M182" s="128">
        <f>M157*'YTD PROGRAM SUMMARY'!M47</f>
        <v>0</v>
      </c>
      <c r="N182" s="128">
        <f>N157*'YTD PROGRAM SUMMARY'!N47</f>
        <v>0</v>
      </c>
      <c r="O182" s="262">
        <f>O157*'YTD PROGRAM SUMMARY'!O47</f>
        <v>0</v>
      </c>
      <c r="P182" s="262">
        <f>P157*'YTD PROGRAM SUMMARY'!P47</f>
        <v>0</v>
      </c>
      <c r="Q182" s="262">
        <f>Q157*'YTD PROGRAM SUMMARY'!Q47</f>
        <v>0</v>
      </c>
      <c r="R182" s="262">
        <f>R157*'YTD PROGRAM SUMMARY'!R47</f>
        <v>0</v>
      </c>
      <c r="S182" s="262">
        <f>S157*'YTD PROGRAM SUMMARY'!S47</f>
        <v>0</v>
      </c>
      <c r="T182" s="262">
        <f>T157*'YTD PROGRAM SUMMARY'!T47</f>
        <v>0</v>
      </c>
      <c r="U182" s="262">
        <f>U157*'YTD PROGRAM SUMMARY'!U47</f>
        <v>0</v>
      </c>
      <c r="V182" s="262">
        <f>V157*'YTD PROGRAM SUMMARY'!V47</f>
        <v>0</v>
      </c>
      <c r="W182" s="262">
        <f>W157*'YTD PROGRAM SUMMARY'!W47</f>
        <v>0</v>
      </c>
      <c r="X182" s="262">
        <f>X157*'YTD PROGRAM SUMMARY'!X47</f>
        <v>0</v>
      </c>
      <c r="Y182" s="262">
        <f>Y157*'YTD PROGRAM SUMMARY'!Y47</f>
        <v>0</v>
      </c>
      <c r="Z182" s="262">
        <f>Z157*'YTD PROGRAM SUMMARY'!Z47</f>
        <v>0</v>
      </c>
      <c r="AA182" s="262">
        <f>AA157*'YTD PROGRAM SUMMARY'!AA47</f>
        <v>0</v>
      </c>
      <c r="AB182" s="262">
        <f>AB157*'YTD PROGRAM SUMMARY'!AB47</f>
        <v>0</v>
      </c>
      <c r="AC182" s="262">
        <f>AC157*'YTD PROGRAM SUMMARY'!AC47</f>
        <v>0</v>
      </c>
      <c r="AD182" s="262">
        <f>AD157*'YTD PROGRAM SUMMARY'!AD47</f>
        <v>0</v>
      </c>
      <c r="AE182" s="262">
        <f>AE157*'YTD PROGRAM SUMMARY'!AE47</f>
        <v>0</v>
      </c>
      <c r="AF182" s="262">
        <f>AF157*'YTD PROGRAM SUMMARY'!AF47</f>
        <v>0</v>
      </c>
      <c r="AG182" s="262">
        <f>AG157*'YTD PROGRAM SUMMARY'!AG47</f>
        <v>0</v>
      </c>
      <c r="AH182" s="262">
        <f>AH157*'YTD PROGRAM SUMMARY'!AH47</f>
        <v>0</v>
      </c>
      <c r="AI182" s="262">
        <f>AI157*'YTD PROGRAM SUMMARY'!AI47</f>
        <v>0</v>
      </c>
      <c r="AJ182" s="262">
        <f>AJ157*'YTD PROGRAM SUMMARY'!AJ47</f>
        <v>0</v>
      </c>
      <c r="AK182" s="262">
        <f>AK157*'YTD PROGRAM SUMMARY'!AK47</f>
        <v>0</v>
      </c>
      <c r="AL182" s="262">
        <f>AL157*'YTD PROGRAM SUMMARY'!AL47</f>
        <v>0</v>
      </c>
      <c r="AM182" s="262">
        <f>AM157*'YTD PROGRAM SUMMARY'!AM47</f>
        <v>0</v>
      </c>
      <c r="AN182" s="262">
        <f>AN157*'YTD PROGRAM SUMMARY'!AN47</f>
        <v>0</v>
      </c>
      <c r="AO182" s="262">
        <f>AO157*'YTD PROGRAM SUMMARY'!AO47</f>
        <v>0</v>
      </c>
      <c r="AP182" s="262">
        <f>AP157*'YTD PROGRAM SUMMARY'!AP47</f>
        <v>0</v>
      </c>
      <c r="AQ182" s="262">
        <f>AQ157*'YTD PROGRAM SUMMARY'!AQ47</f>
        <v>0</v>
      </c>
      <c r="AR182" s="262">
        <f>AR157*'YTD PROGRAM SUMMARY'!AR47</f>
        <v>0</v>
      </c>
      <c r="AS182" s="262">
        <f>AS157*'YTD PROGRAM SUMMARY'!AS47</f>
        <v>0</v>
      </c>
      <c r="AT182" s="262">
        <f>AT157*'YTD PROGRAM SUMMARY'!AT47</f>
        <v>0</v>
      </c>
      <c r="AU182" s="262">
        <f>AU157*'YTD PROGRAM SUMMARY'!AU47</f>
        <v>0</v>
      </c>
      <c r="AV182" s="262">
        <f>AV157*'YTD PROGRAM SUMMARY'!AV47</f>
        <v>0</v>
      </c>
      <c r="AW182" s="262">
        <f>AW157*'YTD PROGRAM SUMMARY'!AW47</f>
        <v>0</v>
      </c>
      <c r="AX182" s="262">
        <f>AX157*'YTD PROGRAM SUMMARY'!AX47</f>
        <v>0</v>
      </c>
      <c r="AY182" s="262">
        <f>AY157*'YTD PROGRAM SUMMARY'!AY47</f>
        <v>0</v>
      </c>
      <c r="AZ182" s="262">
        <f>AZ157*'YTD PROGRAM SUMMARY'!AZ47</f>
        <v>0</v>
      </c>
      <c r="BA182" s="262">
        <f>BA157*'YTD PROGRAM SUMMARY'!BA47</f>
        <v>0</v>
      </c>
      <c r="BB182" s="262">
        <f>BB157*'YTD PROGRAM SUMMARY'!BB47</f>
        <v>0</v>
      </c>
      <c r="BC182" s="262">
        <f>BC157*'YTD PROGRAM SUMMARY'!BC47</f>
        <v>0</v>
      </c>
      <c r="BD182" s="262">
        <f>BD157*'YTD PROGRAM SUMMARY'!BD47</f>
        <v>0</v>
      </c>
      <c r="BE182" s="262">
        <f>BE157*'YTD PROGRAM SUMMARY'!BE47</f>
        <v>0</v>
      </c>
      <c r="BF182" s="262">
        <f>BF157*'YTD PROGRAM SUMMARY'!BF47</f>
        <v>0</v>
      </c>
      <c r="BG182" s="262">
        <f>BG157*'YTD PROGRAM SUMMARY'!BG47</f>
        <v>0</v>
      </c>
      <c r="BH182" s="262">
        <f>BH157*'YTD PROGRAM SUMMARY'!BH47</f>
        <v>0</v>
      </c>
      <c r="BI182" s="262">
        <f>BI157*'YTD PROGRAM SUMMARY'!BI47</f>
        <v>0</v>
      </c>
      <c r="BJ182" s="262">
        <f>BJ157*'YTD PROGRAM SUMMARY'!BJ47</f>
        <v>0</v>
      </c>
      <c r="BK182" s="262">
        <f>BK157*'YTD PROGRAM SUMMARY'!BK47</f>
        <v>0</v>
      </c>
      <c r="BL182" s="262">
        <f>BL157*'YTD PROGRAM SUMMARY'!BL47</f>
        <v>0</v>
      </c>
      <c r="BM182" s="262">
        <f>BM157*'YTD PROGRAM SUMMARY'!BM47</f>
        <v>0</v>
      </c>
      <c r="BN182" s="262">
        <f>BN157*'YTD PROGRAM SUMMARY'!BN47</f>
        <v>0</v>
      </c>
      <c r="BO182" s="262">
        <f>BO157*'YTD PROGRAM SUMMARY'!BO47</f>
        <v>0</v>
      </c>
      <c r="BP182" s="262">
        <f>BP157*'YTD PROGRAM SUMMARY'!BP47</f>
        <v>0</v>
      </c>
      <c r="BQ182" s="262">
        <f>BQ157*'YTD PROGRAM SUMMARY'!BQ47</f>
        <v>0</v>
      </c>
      <c r="BR182" s="262">
        <f>BR157*'YTD PROGRAM SUMMARY'!BR47</f>
        <v>0</v>
      </c>
      <c r="BS182" s="262">
        <f>BS157*'YTD PROGRAM SUMMARY'!BS47</f>
        <v>0</v>
      </c>
      <c r="BT182" s="262">
        <f>BT157*'YTD PROGRAM SUMMARY'!BT47</f>
        <v>0</v>
      </c>
      <c r="BU182" s="262">
        <f>BU157*'YTD PROGRAM SUMMARY'!BU47</f>
        <v>0</v>
      </c>
      <c r="BV182" s="262">
        <f>BV157*'YTD PROGRAM SUMMARY'!BV47</f>
        <v>0</v>
      </c>
      <c r="BW182" s="262">
        <f>BW157*'YTD PROGRAM SUMMARY'!BW47</f>
        <v>0</v>
      </c>
      <c r="BX182" s="262">
        <f>BX157*'YTD PROGRAM SUMMARY'!BX47</f>
        <v>0</v>
      </c>
      <c r="BY182" s="262">
        <f>BY157*'YTD PROGRAM SUMMARY'!BY47</f>
        <v>0</v>
      </c>
      <c r="BZ182" s="262">
        <f>BZ157*'YTD PROGRAM SUMMARY'!BZ47</f>
        <v>0</v>
      </c>
      <c r="CA182" s="262">
        <f>CA157*'YTD PROGRAM SUMMARY'!CA47</f>
        <v>0</v>
      </c>
      <c r="CB182" s="262">
        <f>CB157*'YTD PROGRAM SUMMARY'!CB47</f>
        <v>0</v>
      </c>
      <c r="CC182" s="262">
        <f>CC157*'YTD PROGRAM SUMMARY'!CC47</f>
        <v>0</v>
      </c>
      <c r="CD182" s="262">
        <f>CD157*'YTD PROGRAM SUMMARY'!CD47</f>
        <v>0</v>
      </c>
      <c r="CE182" s="262">
        <f>CE157*'YTD PROGRAM SUMMARY'!CE47</f>
        <v>0</v>
      </c>
      <c r="CF182" s="262">
        <f>CF157*'YTD PROGRAM SUMMARY'!CF47</f>
        <v>0</v>
      </c>
      <c r="CG182" s="262">
        <f>CG157*'YTD PROGRAM SUMMARY'!CG47</f>
        <v>0</v>
      </c>
      <c r="CH182" s="263">
        <f>CH157*'YTD PROGRAM SUMMARY'!CH47</f>
        <v>0</v>
      </c>
    </row>
    <row r="183" spans="1:86" ht="15" hidden="1" thickBot="1" x14ac:dyDescent="0.35">
      <c r="A183" s="115"/>
      <c r="B183" s="96" t="s">
        <v>131</v>
      </c>
      <c r="C183" s="121">
        <f>C176*'YTD PROGRAM SUMMARY'!C47</f>
        <v>0</v>
      </c>
      <c r="D183" s="121">
        <f>D176*'YTD PROGRAM SUMMARY'!D47</f>
        <v>0</v>
      </c>
      <c r="E183" s="121">
        <f>E176*'YTD PROGRAM SUMMARY'!E47</f>
        <v>0</v>
      </c>
      <c r="F183" s="121">
        <f>F176*'YTD PROGRAM SUMMARY'!F47</f>
        <v>0</v>
      </c>
      <c r="G183" s="121">
        <f>G176*'YTD PROGRAM SUMMARY'!G47</f>
        <v>0</v>
      </c>
      <c r="H183" s="121">
        <f>H176*'YTD PROGRAM SUMMARY'!H47</f>
        <v>0</v>
      </c>
      <c r="I183" s="121">
        <f>I176*'YTD PROGRAM SUMMARY'!I47</f>
        <v>0</v>
      </c>
      <c r="J183" s="121">
        <f>J176*'YTD PROGRAM SUMMARY'!J47</f>
        <v>0</v>
      </c>
      <c r="K183" s="121">
        <f>K176*'YTD PROGRAM SUMMARY'!K47</f>
        <v>0</v>
      </c>
      <c r="L183" s="121">
        <f>L176*'YTD PROGRAM SUMMARY'!L47</f>
        <v>0</v>
      </c>
      <c r="M183" s="121">
        <f>M176*'YTD PROGRAM SUMMARY'!M47</f>
        <v>0</v>
      </c>
      <c r="N183" s="121">
        <f>N176*'YTD PROGRAM SUMMARY'!N47</f>
        <v>0</v>
      </c>
      <c r="O183" s="254">
        <f>O176*'YTD PROGRAM SUMMARY'!O47</f>
        <v>0</v>
      </c>
      <c r="P183" s="254">
        <f>P176*'YTD PROGRAM SUMMARY'!P47</f>
        <v>0</v>
      </c>
      <c r="Q183" s="254">
        <f>Q176*'YTD PROGRAM SUMMARY'!Q47</f>
        <v>0</v>
      </c>
      <c r="R183" s="254">
        <f>R176*'YTD PROGRAM SUMMARY'!R47</f>
        <v>0</v>
      </c>
      <c r="S183" s="254">
        <f>S176*'YTD PROGRAM SUMMARY'!S47</f>
        <v>0</v>
      </c>
      <c r="T183" s="254">
        <f>T176*'YTD PROGRAM SUMMARY'!T47</f>
        <v>0</v>
      </c>
      <c r="U183" s="254">
        <f>U176*'YTD PROGRAM SUMMARY'!U47</f>
        <v>0</v>
      </c>
      <c r="V183" s="254">
        <f>V176*'YTD PROGRAM SUMMARY'!V47</f>
        <v>0</v>
      </c>
      <c r="W183" s="254">
        <f>W176*'YTD PROGRAM SUMMARY'!W47</f>
        <v>0</v>
      </c>
      <c r="X183" s="254">
        <f>X176*'YTD PROGRAM SUMMARY'!X47</f>
        <v>0</v>
      </c>
      <c r="Y183" s="254">
        <f>Y176*'YTD PROGRAM SUMMARY'!Y47</f>
        <v>0</v>
      </c>
      <c r="Z183" s="254">
        <f>Z176*'YTD PROGRAM SUMMARY'!Z47</f>
        <v>0</v>
      </c>
      <c r="AA183" s="254">
        <f>AA176*'YTD PROGRAM SUMMARY'!AA47</f>
        <v>0</v>
      </c>
      <c r="AB183" s="254">
        <f>AB176*'YTD PROGRAM SUMMARY'!AB47</f>
        <v>0</v>
      </c>
      <c r="AC183" s="254">
        <f>AC176*'YTD PROGRAM SUMMARY'!AC47</f>
        <v>0</v>
      </c>
      <c r="AD183" s="254">
        <f>AD176*'YTD PROGRAM SUMMARY'!AD47</f>
        <v>0</v>
      </c>
      <c r="AE183" s="254">
        <f>AE176*'YTD PROGRAM SUMMARY'!AE47</f>
        <v>0</v>
      </c>
      <c r="AF183" s="254">
        <f>AF176*'YTD PROGRAM SUMMARY'!AF47</f>
        <v>0</v>
      </c>
      <c r="AG183" s="254">
        <f>AG176*'YTD PROGRAM SUMMARY'!AG47</f>
        <v>0</v>
      </c>
      <c r="AH183" s="254">
        <f>AH176*'YTD PROGRAM SUMMARY'!AH47</f>
        <v>0</v>
      </c>
      <c r="AI183" s="254">
        <f>AI176*'YTD PROGRAM SUMMARY'!AI47</f>
        <v>0</v>
      </c>
      <c r="AJ183" s="254">
        <f>AJ176*'YTD PROGRAM SUMMARY'!AJ47</f>
        <v>0</v>
      </c>
      <c r="AK183" s="254">
        <f>AK176*'YTD PROGRAM SUMMARY'!AK47</f>
        <v>0</v>
      </c>
      <c r="AL183" s="254">
        <f>AL176*'YTD PROGRAM SUMMARY'!AL47</f>
        <v>0</v>
      </c>
      <c r="AM183" s="254">
        <f>AM176*'YTD PROGRAM SUMMARY'!AM47</f>
        <v>0</v>
      </c>
      <c r="AN183" s="254">
        <f>AN176*'YTD PROGRAM SUMMARY'!AN47</f>
        <v>0</v>
      </c>
      <c r="AO183" s="254">
        <f>AO176*'YTD PROGRAM SUMMARY'!AO47</f>
        <v>0</v>
      </c>
      <c r="AP183" s="254">
        <f>AP176*'YTD PROGRAM SUMMARY'!AP47</f>
        <v>0</v>
      </c>
      <c r="AQ183" s="254">
        <f>AQ176*'YTD PROGRAM SUMMARY'!AQ47</f>
        <v>0</v>
      </c>
      <c r="AR183" s="254">
        <f>AR176*'YTD PROGRAM SUMMARY'!AR47</f>
        <v>0</v>
      </c>
      <c r="AS183" s="254">
        <f>AS176*'YTD PROGRAM SUMMARY'!AS47</f>
        <v>0</v>
      </c>
      <c r="AT183" s="254">
        <f>AT176*'YTD PROGRAM SUMMARY'!AT47</f>
        <v>0</v>
      </c>
      <c r="AU183" s="254">
        <f>AU176*'YTD PROGRAM SUMMARY'!AU47</f>
        <v>0</v>
      </c>
      <c r="AV183" s="254">
        <f>AV176*'YTD PROGRAM SUMMARY'!AV47</f>
        <v>0</v>
      </c>
      <c r="AW183" s="254">
        <f>AW176*'YTD PROGRAM SUMMARY'!AW47</f>
        <v>0</v>
      </c>
      <c r="AX183" s="254">
        <f>AX176*'YTD PROGRAM SUMMARY'!AX47</f>
        <v>0</v>
      </c>
      <c r="AY183" s="254">
        <f>AY176*'YTD PROGRAM SUMMARY'!AY47</f>
        <v>0</v>
      </c>
      <c r="AZ183" s="254">
        <f>AZ176*'YTD PROGRAM SUMMARY'!AZ47</f>
        <v>0</v>
      </c>
      <c r="BA183" s="254">
        <f>BA176*'YTD PROGRAM SUMMARY'!BA47</f>
        <v>0</v>
      </c>
      <c r="BB183" s="254">
        <f>BB176*'YTD PROGRAM SUMMARY'!BB47</f>
        <v>0</v>
      </c>
      <c r="BC183" s="254">
        <f>BC176*'YTD PROGRAM SUMMARY'!BC47</f>
        <v>0</v>
      </c>
      <c r="BD183" s="254">
        <f>BD176*'YTD PROGRAM SUMMARY'!BD47</f>
        <v>0</v>
      </c>
      <c r="BE183" s="254">
        <f>BE176*'YTD PROGRAM SUMMARY'!BE47</f>
        <v>0</v>
      </c>
      <c r="BF183" s="254">
        <f>BF176*'YTD PROGRAM SUMMARY'!BF47</f>
        <v>0</v>
      </c>
      <c r="BG183" s="254">
        <f>BG176*'YTD PROGRAM SUMMARY'!BG47</f>
        <v>0</v>
      </c>
      <c r="BH183" s="254">
        <f>BH176*'YTD PROGRAM SUMMARY'!BH47</f>
        <v>0</v>
      </c>
      <c r="BI183" s="254">
        <f>BI176*'YTD PROGRAM SUMMARY'!BI47</f>
        <v>0</v>
      </c>
      <c r="BJ183" s="254">
        <f>BJ176*'YTD PROGRAM SUMMARY'!BJ47</f>
        <v>0</v>
      </c>
      <c r="BK183" s="254">
        <f>BK176*'YTD PROGRAM SUMMARY'!BK47</f>
        <v>0</v>
      </c>
      <c r="BL183" s="254">
        <f>BL176*'YTD PROGRAM SUMMARY'!BL47</f>
        <v>0</v>
      </c>
      <c r="BM183" s="254">
        <f>BM176*'YTD PROGRAM SUMMARY'!BM47</f>
        <v>0</v>
      </c>
      <c r="BN183" s="254">
        <f>BN176*'YTD PROGRAM SUMMARY'!BN47</f>
        <v>0</v>
      </c>
      <c r="BO183" s="254">
        <f>BO176*'YTD PROGRAM SUMMARY'!BO47</f>
        <v>0</v>
      </c>
      <c r="BP183" s="254">
        <f>BP176*'YTD PROGRAM SUMMARY'!BP47</f>
        <v>0</v>
      </c>
      <c r="BQ183" s="254">
        <f>BQ176*'YTD PROGRAM SUMMARY'!BQ47</f>
        <v>0</v>
      </c>
      <c r="BR183" s="254">
        <f>BR176*'YTD PROGRAM SUMMARY'!BR47</f>
        <v>0</v>
      </c>
      <c r="BS183" s="254">
        <f>BS176*'YTD PROGRAM SUMMARY'!BS47</f>
        <v>0</v>
      </c>
      <c r="BT183" s="254">
        <f>BT176*'YTD PROGRAM SUMMARY'!BT47</f>
        <v>0</v>
      </c>
      <c r="BU183" s="254">
        <f>BU176*'YTD PROGRAM SUMMARY'!BU47</f>
        <v>0</v>
      </c>
      <c r="BV183" s="254">
        <f>BV176*'YTD PROGRAM SUMMARY'!BV47</f>
        <v>0</v>
      </c>
      <c r="BW183" s="254">
        <f>BW176*'YTD PROGRAM SUMMARY'!BW47</f>
        <v>0</v>
      </c>
      <c r="BX183" s="254">
        <f>BX176*'YTD PROGRAM SUMMARY'!BX47</f>
        <v>0</v>
      </c>
      <c r="BY183" s="254">
        <f>BY176*'YTD PROGRAM SUMMARY'!BY47</f>
        <v>0</v>
      </c>
      <c r="BZ183" s="254">
        <f>BZ176*'YTD PROGRAM SUMMARY'!BZ47</f>
        <v>0</v>
      </c>
      <c r="CA183" s="254">
        <f>CA176*'YTD PROGRAM SUMMARY'!CA47</f>
        <v>0</v>
      </c>
      <c r="CB183" s="254">
        <f>CB176*'YTD PROGRAM SUMMARY'!CB47</f>
        <v>0</v>
      </c>
      <c r="CC183" s="254">
        <f>CC176*'YTD PROGRAM SUMMARY'!CC47</f>
        <v>0</v>
      </c>
      <c r="CD183" s="254">
        <f>CD176*'YTD PROGRAM SUMMARY'!CD47</f>
        <v>0</v>
      </c>
      <c r="CE183" s="254">
        <f>CE176*'YTD PROGRAM SUMMARY'!CE47</f>
        <v>0</v>
      </c>
      <c r="CF183" s="254">
        <f>CF176*'YTD PROGRAM SUMMARY'!CF47</f>
        <v>0</v>
      </c>
      <c r="CG183" s="254">
        <f>CG176*'YTD PROGRAM SUMMARY'!CG47</f>
        <v>0</v>
      </c>
      <c r="CH183" s="255">
        <f>CH176*'YTD PROGRAM SUMMARY'!CH47</f>
        <v>0</v>
      </c>
    </row>
    <row r="184" spans="1:86" hidden="1" x14ac:dyDescent="0.3">
      <c r="A184" s="115"/>
      <c r="B184" s="299" t="s">
        <v>132</v>
      </c>
      <c r="C184" s="122">
        <f>IFERROR(C182/C73,0)</f>
        <v>0</v>
      </c>
      <c r="D184" s="122">
        <f t="shared" ref="D184:BO184" si="239">IFERROR(D182/D73,0)</f>
        <v>0</v>
      </c>
      <c r="E184" s="122">
        <f t="shared" si="239"/>
        <v>0</v>
      </c>
      <c r="F184" s="122">
        <f t="shared" si="239"/>
        <v>0</v>
      </c>
      <c r="G184" s="122">
        <f t="shared" si="239"/>
        <v>0</v>
      </c>
      <c r="H184" s="122">
        <f t="shared" si="239"/>
        <v>0</v>
      </c>
      <c r="I184" s="122">
        <f t="shared" si="239"/>
        <v>0</v>
      </c>
      <c r="J184" s="122">
        <f t="shared" si="239"/>
        <v>0</v>
      </c>
      <c r="K184" s="122">
        <f t="shared" si="239"/>
        <v>0</v>
      </c>
      <c r="L184" s="122">
        <f t="shared" si="239"/>
        <v>0</v>
      </c>
      <c r="M184" s="122">
        <f t="shared" si="239"/>
        <v>0</v>
      </c>
      <c r="N184" s="122">
        <f t="shared" si="239"/>
        <v>0</v>
      </c>
      <c r="O184" s="256">
        <f t="shared" si="239"/>
        <v>0</v>
      </c>
      <c r="P184" s="256">
        <f t="shared" si="239"/>
        <v>0</v>
      </c>
      <c r="Q184" s="256">
        <f t="shared" si="239"/>
        <v>0</v>
      </c>
      <c r="R184" s="256">
        <f t="shared" si="239"/>
        <v>0</v>
      </c>
      <c r="S184" s="256">
        <f t="shared" si="239"/>
        <v>0</v>
      </c>
      <c r="T184" s="256">
        <f t="shared" si="239"/>
        <v>0</v>
      </c>
      <c r="U184" s="256">
        <f t="shared" si="239"/>
        <v>0</v>
      </c>
      <c r="V184" s="256">
        <f t="shared" si="239"/>
        <v>0</v>
      </c>
      <c r="W184" s="256">
        <f t="shared" si="239"/>
        <v>0</v>
      </c>
      <c r="X184" s="256">
        <f t="shared" si="239"/>
        <v>0</v>
      </c>
      <c r="Y184" s="256">
        <f t="shared" si="239"/>
        <v>0</v>
      </c>
      <c r="Z184" s="256">
        <f t="shared" si="239"/>
        <v>0</v>
      </c>
      <c r="AA184" s="256">
        <f t="shared" si="239"/>
        <v>0</v>
      </c>
      <c r="AB184" s="256">
        <f t="shared" si="239"/>
        <v>0</v>
      </c>
      <c r="AC184" s="256">
        <f t="shared" si="239"/>
        <v>0</v>
      </c>
      <c r="AD184" s="256">
        <f t="shared" si="239"/>
        <v>0</v>
      </c>
      <c r="AE184" s="256">
        <f t="shared" si="239"/>
        <v>0</v>
      </c>
      <c r="AF184" s="256">
        <f t="shared" si="239"/>
        <v>0</v>
      </c>
      <c r="AG184" s="256">
        <f t="shared" si="239"/>
        <v>0</v>
      </c>
      <c r="AH184" s="256">
        <f t="shared" si="239"/>
        <v>0</v>
      </c>
      <c r="AI184" s="256">
        <f t="shared" si="239"/>
        <v>0</v>
      </c>
      <c r="AJ184" s="256">
        <f t="shared" si="239"/>
        <v>0</v>
      </c>
      <c r="AK184" s="256">
        <f t="shared" si="239"/>
        <v>0</v>
      </c>
      <c r="AL184" s="256">
        <f t="shared" si="239"/>
        <v>0</v>
      </c>
      <c r="AM184" s="256">
        <f t="shared" si="239"/>
        <v>0</v>
      </c>
      <c r="AN184" s="256">
        <f t="shared" si="239"/>
        <v>0</v>
      </c>
      <c r="AO184" s="256">
        <f t="shared" si="239"/>
        <v>0</v>
      </c>
      <c r="AP184" s="256">
        <f t="shared" si="239"/>
        <v>0</v>
      </c>
      <c r="AQ184" s="256">
        <f t="shared" si="239"/>
        <v>0</v>
      </c>
      <c r="AR184" s="256">
        <f t="shared" si="239"/>
        <v>0</v>
      </c>
      <c r="AS184" s="256">
        <f t="shared" si="239"/>
        <v>0</v>
      </c>
      <c r="AT184" s="256">
        <f t="shared" si="239"/>
        <v>0</v>
      </c>
      <c r="AU184" s="256">
        <f t="shared" si="239"/>
        <v>0</v>
      </c>
      <c r="AV184" s="256">
        <f t="shared" si="239"/>
        <v>0</v>
      </c>
      <c r="AW184" s="256">
        <f t="shared" si="239"/>
        <v>0</v>
      </c>
      <c r="AX184" s="256">
        <f t="shared" si="239"/>
        <v>0</v>
      </c>
      <c r="AY184" s="256">
        <f t="shared" si="239"/>
        <v>0</v>
      </c>
      <c r="AZ184" s="256">
        <f t="shared" si="239"/>
        <v>0</v>
      </c>
      <c r="BA184" s="256">
        <f t="shared" si="239"/>
        <v>0</v>
      </c>
      <c r="BB184" s="256">
        <f t="shared" si="239"/>
        <v>0</v>
      </c>
      <c r="BC184" s="256">
        <f t="shared" si="239"/>
        <v>0</v>
      </c>
      <c r="BD184" s="256">
        <f t="shared" si="239"/>
        <v>0</v>
      </c>
      <c r="BE184" s="256">
        <f t="shared" si="239"/>
        <v>0</v>
      </c>
      <c r="BF184" s="256">
        <f t="shared" si="239"/>
        <v>0</v>
      </c>
      <c r="BG184" s="256">
        <f t="shared" si="239"/>
        <v>0</v>
      </c>
      <c r="BH184" s="256">
        <f t="shared" si="239"/>
        <v>0</v>
      </c>
      <c r="BI184" s="256">
        <f t="shared" si="239"/>
        <v>0</v>
      </c>
      <c r="BJ184" s="256">
        <f t="shared" si="239"/>
        <v>0</v>
      </c>
      <c r="BK184" s="256">
        <f t="shared" si="239"/>
        <v>0</v>
      </c>
      <c r="BL184" s="256">
        <f t="shared" si="239"/>
        <v>0</v>
      </c>
      <c r="BM184" s="256">
        <f t="shared" si="239"/>
        <v>0</v>
      </c>
      <c r="BN184" s="256">
        <f t="shared" si="239"/>
        <v>0</v>
      </c>
      <c r="BO184" s="256">
        <f t="shared" si="239"/>
        <v>0</v>
      </c>
      <c r="BP184" s="256">
        <f t="shared" ref="BP184:CH184" si="240">IFERROR(BP182/BP73,0)</f>
        <v>0</v>
      </c>
      <c r="BQ184" s="256">
        <f t="shared" si="240"/>
        <v>0</v>
      </c>
      <c r="BR184" s="256">
        <f t="shared" si="240"/>
        <v>0</v>
      </c>
      <c r="BS184" s="256">
        <f t="shared" si="240"/>
        <v>0</v>
      </c>
      <c r="BT184" s="256">
        <f t="shared" si="240"/>
        <v>0</v>
      </c>
      <c r="BU184" s="256">
        <f t="shared" si="240"/>
        <v>0</v>
      </c>
      <c r="BV184" s="256">
        <f t="shared" si="240"/>
        <v>0</v>
      </c>
      <c r="BW184" s="256">
        <f t="shared" si="240"/>
        <v>0</v>
      </c>
      <c r="BX184" s="256">
        <f t="shared" si="240"/>
        <v>0</v>
      </c>
      <c r="BY184" s="256">
        <f t="shared" si="240"/>
        <v>0</v>
      </c>
      <c r="BZ184" s="256">
        <f t="shared" si="240"/>
        <v>0</v>
      </c>
      <c r="CA184" s="256">
        <f t="shared" si="240"/>
        <v>0</v>
      </c>
      <c r="CB184" s="256">
        <f t="shared" si="240"/>
        <v>0</v>
      </c>
      <c r="CC184" s="256">
        <f t="shared" si="240"/>
        <v>0</v>
      </c>
      <c r="CD184" s="256">
        <f t="shared" si="240"/>
        <v>0</v>
      </c>
      <c r="CE184" s="256">
        <f t="shared" si="240"/>
        <v>0</v>
      </c>
      <c r="CF184" s="256">
        <f t="shared" si="240"/>
        <v>0</v>
      </c>
      <c r="CG184" s="256">
        <f t="shared" si="240"/>
        <v>0</v>
      </c>
      <c r="CH184" s="264">
        <f t="shared" si="240"/>
        <v>0</v>
      </c>
    </row>
    <row r="185" spans="1:86" ht="15" hidden="1" thickBot="1" x14ac:dyDescent="0.35">
      <c r="A185" s="115"/>
      <c r="B185" s="96" t="s">
        <v>133</v>
      </c>
      <c r="C185" s="123">
        <f>IFERROR(C183/C73,0)</f>
        <v>0</v>
      </c>
      <c r="D185" s="123">
        <f t="shared" ref="D185:BO185" si="241">IFERROR(D183/D73,0)</f>
        <v>0</v>
      </c>
      <c r="E185" s="123">
        <f t="shared" si="241"/>
        <v>0</v>
      </c>
      <c r="F185" s="123">
        <f t="shared" si="241"/>
        <v>0</v>
      </c>
      <c r="G185" s="123">
        <f t="shared" si="241"/>
        <v>0</v>
      </c>
      <c r="H185" s="123">
        <f t="shared" si="241"/>
        <v>0</v>
      </c>
      <c r="I185" s="123">
        <f t="shared" si="241"/>
        <v>0</v>
      </c>
      <c r="J185" s="123">
        <f t="shared" si="241"/>
        <v>0</v>
      </c>
      <c r="K185" s="123">
        <f t="shared" si="241"/>
        <v>0</v>
      </c>
      <c r="L185" s="123">
        <f t="shared" si="241"/>
        <v>0</v>
      </c>
      <c r="M185" s="123">
        <f t="shared" si="241"/>
        <v>0</v>
      </c>
      <c r="N185" s="123">
        <f t="shared" si="241"/>
        <v>0</v>
      </c>
      <c r="O185" s="257">
        <f t="shared" si="241"/>
        <v>0</v>
      </c>
      <c r="P185" s="257">
        <f t="shared" si="241"/>
        <v>0</v>
      </c>
      <c r="Q185" s="257">
        <f t="shared" si="241"/>
        <v>0</v>
      </c>
      <c r="R185" s="257">
        <f t="shared" si="241"/>
        <v>0</v>
      </c>
      <c r="S185" s="257">
        <f t="shared" si="241"/>
        <v>0</v>
      </c>
      <c r="T185" s="257">
        <f t="shared" si="241"/>
        <v>0</v>
      </c>
      <c r="U185" s="257">
        <f t="shared" si="241"/>
        <v>0</v>
      </c>
      <c r="V185" s="257">
        <f t="shared" si="241"/>
        <v>0</v>
      </c>
      <c r="W185" s="257">
        <f t="shared" si="241"/>
        <v>0</v>
      </c>
      <c r="X185" s="257">
        <f t="shared" si="241"/>
        <v>0</v>
      </c>
      <c r="Y185" s="257">
        <f t="shared" si="241"/>
        <v>0</v>
      </c>
      <c r="Z185" s="257">
        <f t="shared" si="241"/>
        <v>0</v>
      </c>
      <c r="AA185" s="257">
        <f t="shared" si="241"/>
        <v>0</v>
      </c>
      <c r="AB185" s="257">
        <f t="shared" si="241"/>
        <v>0</v>
      </c>
      <c r="AC185" s="257">
        <f t="shared" si="241"/>
        <v>0</v>
      </c>
      <c r="AD185" s="257">
        <f t="shared" si="241"/>
        <v>0</v>
      </c>
      <c r="AE185" s="257">
        <f t="shared" si="241"/>
        <v>0</v>
      </c>
      <c r="AF185" s="257">
        <f t="shared" si="241"/>
        <v>0</v>
      </c>
      <c r="AG185" s="257">
        <f t="shared" si="241"/>
        <v>0</v>
      </c>
      <c r="AH185" s="257">
        <f t="shared" si="241"/>
        <v>0</v>
      </c>
      <c r="AI185" s="257">
        <f t="shared" si="241"/>
        <v>0</v>
      </c>
      <c r="AJ185" s="257">
        <f t="shared" si="241"/>
        <v>0</v>
      </c>
      <c r="AK185" s="257">
        <f t="shared" si="241"/>
        <v>0</v>
      </c>
      <c r="AL185" s="257">
        <f t="shared" si="241"/>
        <v>0</v>
      </c>
      <c r="AM185" s="257">
        <f t="shared" si="241"/>
        <v>0</v>
      </c>
      <c r="AN185" s="257">
        <f t="shared" si="241"/>
        <v>0</v>
      </c>
      <c r="AO185" s="257">
        <f t="shared" si="241"/>
        <v>0</v>
      </c>
      <c r="AP185" s="257">
        <f t="shared" si="241"/>
        <v>0</v>
      </c>
      <c r="AQ185" s="257">
        <f t="shared" si="241"/>
        <v>0</v>
      </c>
      <c r="AR185" s="257">
        <f t="shared" si="241"/>
        <v>0</v>
      </c>
      <c r="AS185" s="257">
        <f t="shared" si="241"/>
        <v>0</v>
      </c>
      <c r="AT185" s="257">
        <f t="shared" si="241"/>
        <v>0</v>
      </c>
      <c r="AU185" s="257">
        <f t="shared" si="241"/>
        <v>0</v>
      </c>
      <c r="AV185" s="257">
        <f t="shared" si="241"/>
        <v>0</v>
      </c>
      <c r="AW185" s="257">
        <f t="shared" si="241"/>
        <v>0</v>
      </c>
      <c r="AX185" s="257">
        <f t="shared" si="241"/>
        <v>0</v>
      </c>
      <c r="AY185" s="257">
        <f t="shared" si="241"/>
        <v>0</v>
      </c>
      <c r="AZ185" s="257">
        <f t="shared" si="241"/>
        <v>0</v>
      </c>
      <c r="BA185" s="257">
        <f t="shared" si="241"/>
        <v>0</v>
      </c>
      <c r="BB185" s="257">
        <f t="shared" si="241"/>
        <v>0</v>
      </c>
      <c r="BC185" s="257">
        <f t="shared" si="241"/>
        <v>0</v>
      </c>
      <c r="BD185" s="257">
        <f t="shared" si="241"/>
        <v>0</v>
      </c>
      <c r="BE185" s="257">
        <f t="shared" si="241"/>
        <v>0</v>
      </c>
      <c r="BF185" s="257">
        <f t="shared" si="241"/>
        <v>0</v>
      </c>
      <c r="BG185" s="257">
        <f t="shared" si="241"/>
        <v>0</v>
      </c>
      <c r="BH185" s="257">
        <f t="shared" si="241"/>
        <v>0</v>
      </c>
      <c r="BI185" s="257">
        <f t="shared" si="241"/>
        <v>0</v>
      </c>
      <c r="BJ185" s="257">
        <f t="shared" si="241"/>
        <v>0</v>
      </c>
      <c r="BK185" s="257">
        <f t="shared" si="241"/>
        <v>0</v>
      </c>
      <c r="BL185" s="257">
        <f t="shared" si="241"/>
        <v>0</v>
      </c>
      <c r="BM185" s="257">
        <f t="shared" si="241"/>
        <v>0</v>
      </c>
      <c r="BN185" s="257">
        <f t="shared" si="241"/>
        <v>0</v>
      </c>
      <c r="BO185" s="257">
        <f t="shared" si="241"/>
        <v>0</v>
      </c>
      <c r="BP185" s="257">
        <f t="shared" ref="BP185:CH185" si="242">IFERROR(BP183/BP73,0)</f>
        <v>0</v>
      </c>
      <c r="BQ185" s="257">
        <f t="shared" si="242"/>
        <v>0</v>
      </c>
      <c r="BR185" s="257">
        <f t="shared" si="242"/>
        <v>0</v>
      </c>
      <c r="BS185" s="257">
        <f t="shared" si="242"/>
        <v>0</v>
      </c>
      <c r="BT185" s="257">
        <f t="shared" si="242"/>
        <v>0</v>
      </c>
      <c r="BU185" s="257">
        <f t="shared" si="242"/>
        <v>0</v>
      </c>
      <c r="BV185" s="257">
        <f t="shared" si="242"/>
        <v>0</v>
      </c>
      <c r="BW185" s="257">
        <f t="shared" si="242"/>
        <v>0</v>
      </c>
      <c r="BX185" s="257">
        <f t="shared" si="242"/>
        <v>0</v>
      </c>
      <c r="BY185" s="257">
        <f t="shared" si="242"/>
        <v>0</v>
      </c>
      <c r="BZ185" s="257">
        <f t="shared" si="242"/>
        <v>0</v>
      </c>
      <c r="CA185" s="257">
        <f t="shared" si="242"/>
        <v>0</v>
      </c>
      <c r="CB185" s="257">
        <f t="shared" si="242"/>
        <v>0</v>
      </c>
      <c r="CC185" s="257">
        <f t="shared" si="242"/>
        <v>0</v>
      </c>
      <c r="CD185" s="257">
        <f t="shared" si="242"/>
        <v>0</v>
      </c>
      <c r="CE185" s="257">
        <f t="shared" si="242"/>
        <v>0</v>
      </c>
      <c r="CF185" s="257">
        <f t="shared" si="242"/>
        <v>0</v>
      </c>
      <c r="CG185" s="257">
        <f t="shared" si="242"/>
        <v>0</v>
      </c>
      <c r="CH185" s="258">
        <f t="shared" si="242"/>
        <v>0</v>
      </c>
    </row>
    <row r="186" spans="1:86" ht="15" hidden="1" thickBot="1" x14ac:dyDescent="0.35">
      <c r="A186" s="115"/>
      <c r="B186" s="306" t="s">
        <v>134</v>
      </c>
      <c r="C186" s="125">
        <f>C184+C185</f>
        <v>0</v>
      </c>
      <c r="D186" s="125">
        <f t="shared" ref="D186:BO186" si="243">D184+D185</f>
        <v>0</v>
      </c>
      <c r="E186" s="126">
        <f t="shared" si="243"/>
        <v>0</v>
      </c>
      <c r="F186" s="126">
        <f t="shared" si="243"/>
        <v>0</v>
      </c>
      <c r="G186" s="126">
        <f t="shared" si="243"/>
        <v>0</v>
      </c>
      <c r="H186" s="126">
        <f t="shared" si="243"/>
        <v>0</v>
      </c>
      <c r="I186" s="126">
        <f t="shared" si="243"/>
        <v>0</v>
      </c>
      <c r="J186" s="126">
        <f t="shared" si="243"/>
        <v>0</v>
      </c>
      <c r="K186" s="126">
        <f t="shared" si="243"/>
        <v>0</v>
      </c>
      <c r="L186" s="126">
        <f t="shared" si="243"/>
        <v>0</v>
      </c>
      <c r="M186" s="127">
        <f t="shared" si="243"/>
        <v>0</v>
      </c>
      <c r="N186" s="136">
        <f t="shared" si="243"/>
        <v>0</v>
      </c>
      <c r="O186" s="259">
        <f t="shared" si="243"/>
        <v>0</v>
      </c>
      <c r="P186" s="259">
        <f t="shared" si="243"/>
        <v>0</v>
      </c>
      <c r="Q186" s="260">
        <f t="shared" si="243"/>
        <v>0</v>
      </c>
      <c r="R186" s="260">
        <f t="shared" si="243"/>
        <v>0</v>
      </c>
      <c r="S186" s="260">
        <f t="shared" si="243"/>
        <v>0</v>
      </c>
      <c r="T186" s="260">
        <f t="shared" si="243"/>
        <v>0</v>
      </c>
      <c r="U186" s="260">
        <f t="shared" si="243"/>
        <v>0</v>
      </c>
      <c r="V186" s="260">
        <f t="shared" si="243"/>
        <v>0</v>
      </c>
      <c r="W186" s="260">
        <f t="shared" si="243"/>
        <v>0</v>
      </c>
      <c r="X186" s="260">
        <f t="shared" si="243"/>
        <v>0</v>
      </c>
      <c r="Y186" s="277">
        <f t="shared" si="243"/>
        <v>0</v>
      </c>
      <c r="Z186" s="277">
        <f t="shared" si="243"/>
        <v>0</v>
      </c>
      <c r="AA186" s="259">
        <f t="shared" si="243"/>
        <v>0</v>
      </c>
      <c r="AB186" s="259">
        <f t="shared" si="243"/>
        <v>0</v>
      </c>
      <c r="AC186" s="260">
        <f t="shared" si="243"/>
        <v>0</v>
      </c>
      <c r="AD186" s="260">
        <f t="shared" si="243"/>
        <v>0</v>
      </c>
      <c r="AE186" s="260">
        <f t="shared" si="243"/>
        <v>0</v>
      </c>
      <c r="AF186" s="260">
        <f t="shared" si="243"/>
        <v>0</v>
      </c>
      <c r="AG186" s="260">
        <f t="shared" si="243"/>
        <v>0</v>
      </c>
      <c r="AH186" s="260">
        <f t="shared" si="243"/>
        <v>0</v>
      </c>
      <c r="AI186" s="260">
        <f t="shared" si="243"/>
        <v>0</v>
      </c>
      <c r="AJ186" s="260">
        <f t="shared" si="243"/>
        <v>0</v>
      </c>
      <c r="AK186" s="277">
        <f t="shared" si="243"/>
        <v>0</v>
      </c>
      <c r="AL186" s="277">
        <f t="shared" si="243"/>
        <v>0</v>
      </c>
      <c r="AM186" s="259">
        <f t="shared" si="243"/>
        <v>0</v>
      </c>
      <c r="AN186" s="259">
        <f t="shared" si="243"/>
        <v>0</v>
      </c>
      <c r="AO186" s="260">
        <f t="shared" si="243"/>
        <v>0</v>
      </c>
      <c r="AP186" s="260">
        <f t="shared" si="243"/>
        <v>0</v>
      </c>
      <c r="AQ186" s="260">
        <f t="shared" si="243"/>
        <v>0</v>
      </c>
      <c r="AR186" s="260">
        <f t="shared" si="243"/>
        <v>0</v>
      </c>
      <c r="AS186" s="260">
        <f t="shared" si="243"/>
        <v>0</v>
      </c>
      <c r="AT186" s="260">
        <f t="shared" si="243"/>
        <v>0</v>
      </c>
      <c r="AU186" s="260">
        <f t="shared" si="243"/>
        <v>0</v>
      </c>
      <c r="AV186" s="260">
        <f t="shared" si="243"/>
        <v>0</v>
      </c>
      <c r="AW186" s="277">
        <f t="shared" si="243"/>
        <v>0</v>
      </c>
      <c r="AX186" s="277">
        <f t="shared" si="243"/>
        <v>0</v>
      </c>
      <c r="AY186" s="259">
        <f t="shared" si="243"/>
        <v>0</v>
      </c>
      <c r="AZ186" s="259">
        <f t="shared" si="243"/>
        <v>0</v>
      </c>
      <c r="BA186" s="260">
        <f t="shared" si="243"/>
        <v>0</v>
      </c>
      <c r="BB186" s="260">
        <f t="shared" si="243"/>
        <v>0</v>
      </c>
      <c r="BC186" s="260">
        <f t="shared" si="243"/>
        <v>0</v>
      </c>
      <c r="BD186" s="260">
        <f t="shared" si="243"/>
        <v>0</v>
      </c>
      <c r="BE186" s="260">
        <f t="shared" si="243"/>
        <v>0</v>
      </c>
      <c r="BF186" s="260">
        <f t="shared" si="243"/>
        <v>0</v>
      </c>
      <c r="BG186" s="260">
        <f t="shared" si="243"/>
        <v>0</v>
      </c>
      <c r="BH186" s="260">
        <f t="shared" si="243"/>
        <v>0</v>
      </c>
      <c r="BI186" s="277">
        <f t="shared" si="243"/>
        <v>0</v>
      </c>
      <c r="BJ186" s="277">
        <f t="shared" si="243"/>
        <v>0</v>
      </c>
      <c r="BK186" s="259">
        <f t="shared" si="243"/>
        <v>0</v>
      </c>
      <c r="BL186" s="259">
        <f t="shared" si="243"/>
        <v>0</v>
      </c>
      <c r="BM186" s="260">
        <f t="shared" si="243"/>
        <v>0</v>
      </c>
      <c r="BN186" s="260">
        <f t="shared" si="243"/>
        <v>0</v>
      </c>
      <c r="BO186" s="260">
        <f t="shared" si="243"/>
        <v>0</v>
      </c>
      <c r="BP186" s="260">
        <f t="shared" ref="BP186:CH186" si="244">BP184+BP185</f>
        <v>0</v>
      </c>
      <c r="BQ186" s="260">
        <f t="shared" si="244"/>
        <v>0</v>
      </c>
      <c r="BR186" s="260">
        <f t="shared" si="244"/>
        <v>0</v>
      </c>
      <c r="BS186" s="260">
        <f t="shared" si="244"/>
        <v>0</v>
      </c>
      <c r="BT186" s="260">
        <f t="shared" si="244"/>
        <v>0</v>
      </c>
      <c r="BU186" s="277">
        <f t="shared" si="244"/>
        <v>0</v>
      </c>
      <c r="BV186" s="277">
        <f t="shared" si="244"/>
        <v>0</v>
      </c>
      <c r="BW186" s="259">
        <f t="shared" si="244"/>
        <v>0</v>
      </c>
      <c r="BX186" s="259">
        <f t="shared" si="244"/>
        <v>0</v>
      </c>
      <c r="BY186" s="260">
        <f t="shared" si="244"/>
        <v>0</v>
      </c>
      <c r="BZ186" s="260">
        <f t="shared" si="244"/>
        <v>0</v>
      </c>
      <c r="CA186" s="260">
        <f t="shared" si="244"/>
        <v>0</v>
      </c>
      <c r="CB186" s="260">
        <f t="shared" si="244"/>
        <v>0</v>
      </c>
      <c r="CC186" s="260">
        <f t="shared" si="244"/>
        <v>0</v>
      </c>
      <c r="CD186" s="260">
        <f t="shared" si="244"/>
        <v>0</v>
      </c>
      <c r="CE186" s="260">
        <f t="shared" si="244"/>
        <v>0</v>
      </c>
      <c r="CF186" s="260">
        <f t="shared" si="244"/>
        <v>0</v>
      </c>
      <c r="CG186" s="277">
        <f t="shared" si="244"/>
        <v>0</v>
      </c>
      <c r="CH186" s="312">
        <f t="shared" si="244"/>
        <v>0</v>
      </c>
    </row>
    <row r="187" spans="1:86" ht="15" hidden="1" thickBot="1" x14ac:dyDescent="0.35">
      <c r="A187" s="115"/>
      <c r="B187" s="115"/>
      <c r="C187" s="118"/>
      <c r="D187" s="118"/>
      <c r="E187" s="118"/>
      <c r="F187" s="118"/>
      <c r="G187" s="118"/>
      <c r="H187" s="118"/>
      <c r="I187" s="118"/>
      <c r="J187" s="118"/>
      <c r="K187" s="118"/>
      <c r="L187" s="118"/>
      <c r="M187" s="118"/>
      <c r="N187" s="118"/>
      <c r="O187" s="118"/>
      <c r="P187" s="118"/>
      <c r="Q187" s="118"/>
      <c r="R187" s="118"/>
      <c r="S187" s="118"/>
      <c r="T187" s="118"/>
      <c r="U187" s="118"/>
      <c r="V187" s="118"/>
      <c r="W187" s="118"/>
      <c r="X187" s="118"/>
      <c r="Y187" s="118"/>
      <c r="Z187" s="118"/>
      <c r="AA187" s="118"/>
      <c r="AB187" s="118"/>
      <c r="AC187" s="118"/>
      <c r="AD187" s="118"/>
      <c r="AE187" s="118"/>
      <c r="AF187" s="118"/>
      <c r="AG187" s="118"/>
      <c r="AH187" s="118"/>
      <c r="AI187" s="118"/>
      <c r="AJ187" s="118"/>
      <c r="AK187" s="118"/>
      <c r="AL187" s="118"/>
      <c r="AM187" s="118"/>
      <c r="AN187" s="118"/>
      <c r="AO187" s="118"/>
      <c r="AP187" s="118"/>
      <c r="AQ187" s="118"/>
      <c r="AR187" s="118"/>
      <c r="AS187" s="118"/>
      <c r="AT187" s="118"/>
      <c r="AU187" s="118"/>
      <c r="AV187" s="118"/>
      <c r="AW187" s="118"/>
      <c r="AX187" s="118"/>
      <c r="AY187" s="118"/>
      <c r="AZ187" s="118"/>
      <c r="BA187" s="118"/>
      <c r="BB187" s="118"/>
      <c r="BC187" s="118"/>
      <c r="BD187" s="118"/>
      <c r="BE187" s="118"/>
      <c r="BF187" s="118"/>
      <c r="BG187" s="118"/>
      <c r="BH187" s="118"/>
      <c r="BI187" s="118"/>
      <c r="BJ187" s="118"/>
      <c r="BK187" s="118"/>
      <c r="BL187" s="118"/>
      <c r="BM187" s="118"/>
      <c r="BN187" s="118"/>
      <c r="BO187" s="118"/>
      <c r="BP187" s="118"/>
      <c r="BQ187" s="118"/>
      <c r="BR187" s="118"/>
      <c r="BS187" s="118"/>
      <c r="BT187" s="118"/>
      <c r="BU187" s="118"/>
      <c r="BV187" s="118"/>
      <c r="BW187" s="118"/>
      <c r="BX187" s="118"/>
      <c r="BY187" s="118"/>
      <c r="BZ187" s="118"/>
      <c r="CA187" s="118"/>
      <c r="CB187" s="118"/>
      <c r="CC187" s="118"/>
      <c r="CD187" s="118"/>
      <c r="CE187" s="118"/>
      <c r="CF187" s="118"/>
      <c r="CG187" s="118"/>
      <c r="CH187" s="118"/>
    </row>
    <row r="188" spans="1:86" ht="15" hidden="1" thickBot="1" x14ac:dyDescent="0.35">
      <c r="A188" s="115"/>
      <c r="B188" s="305" t="s">
        <v>37</v>
      </c>
      <c r="C188" s="176">
        <f>C$4</f>
        <v>44927</v>
      </c>
      <c r="D188" s="176">
        <f t="shared" ref="D188:BO188" si="245">D$4</f>
        <v>44958</v>
      </c>
      <c r="E188" s="176">
        <f t="shared" si="245"/>
        <v>44986</v>
      </c>
      <c r="F188" s="176">
        <f t="shared" si="245"/>
        <v>45017</v>
      </c>
      <c r="G188" s="176">
        <f t="shared" si="245"/>
        <v>45047</v>
      </c>
      <c r="H188" s="176">
        <f t="shared" si="245"/>
        <v>45078</v>
      </c>
      <c r="I188" s="176">
        <f t="shared" si="245"/>
        <v>45108</v>
      </c>
      <c r="J188" s="176">
        <f t="shared" si="245"/>
        <v>45139</v>
      </c>
      <c r="K188" s="176">
        <f t="shared" si="245"/>
        <v>45170</v>
      </c>
      <c r="L188" s="176">
        <f t="shared" si="245"/>
        <v>45200</v>
      </c>
      <c r="M188" s="176">
        <f t="shared" si="245"/>
        <v>45231</v>
      </c>
      <c r="N188" s="176">
        <f t="shared" si="245"/>
        <v>45261</v>
      </c>
      <c r="O188" s="176">
        <f t="shared" si="245"/>
        <v>45292</v>
      </c>
      <c r="P188" s="176">
        <f t="shared" si="245"/>
        <v>45323</v>
      </c>
      <c r="Q188" s="176">
        <f t="shared" si="245"/>
        <v>45352</v>
      </c>
      <c r="R188" s="176">
        <f t="shared" si="245"/>
        <v>45383</v>
      </c>
      <c r="S188" s="176">
        <f t="shared" si="245"/>
        <v>45413</v>
      </c>
      <c r="T188" s="176">
        <f t="shared" si="245"/>
        <v>45444</v>
      </c>
      <c r="U188" s="176">
        <f t="shared" si="245"/>
        <v>45474</v>
      </c>
      <c r="V188" s="176">
        <f t="shared" si="245"/>
        <v>45505</v>
      </c>
      <c r="W188" s="176">
        <f t="shared" si="245"/>
        <v>45536</v>
      </c>
      <c r="X188" s="176">
        <f t="shared" si="245"/>
        <v>45566</v>
      </c>
      <c r="Y188" s="176">
        <f t="shared" si="245"/>
        <v>45597</v>
      </c>
      <c r="Z188" s="176">
        <f t="shared" si="245"/>
        <v>45627</v>
      </c>
      <c r="AA188" s="176">
        <f t="shared" si="245"/>
        <v>45658</v>
      </c>
      <c r="AB188" s="176">
        <f t="shared" si="245"/>
        <v>45689</v>
      </c>
      <c r="AC188" s="176">
        <f t="shared" si="245"/>
        <v>45717</v>
      </c>
      <c r="AD188" s="176">
        <f t="shared" si="245"/>
        <v>45748</v>
      </c>
      <c r="AE188" s="176">
        <f t="shared" si="245"/>
        <v>45778</v>
      </c>
      <c r="AF188" s="176">
        <f t="shared" si="245"/>
        <v>45809</v>
      </c>
      <c r="AG188" s="176">
        <f t="shared" si="245"/>
        <v>45839</v>
      </c>
      <c r="AH188" s="176">
        <f t="shared" si="245"/>
        <v>45870</v>
      </c>
      <c r="AI188" s="176">
        <f t="shared" si="245"/>
        <v>45901</v>
      </c>
      <c r="AJ188" s="176">
        <f t="shared" si="245"/>
        <v>45931</v>
      </c>
      <c r="AK188" s="176">
        <f t="shared" si="245"/>
        <v>45962</v>
      </c>
      <c r="AL188" s="176">
        <f t="shared" si="245"/>
        <v>45992</v>
      </c>
      <c r="AM188" s="176">
        <f t="shared" si="245"/>
        <v>46023</v>
      </c>
      <c r="AN188" s="176">
        <f t="shared" si="245"/>
        <v>46054</v>
      </c>
      <c r="AO188" s="176">
        <f t="shared" si="245"/>
        <v>46082</v>
      </c>
      <c r="AP188" s="176">
        <f t="shared" si="245"/>
        <v>46113</v>
      </c>
      <c r="AQ188" s="176">
        <f t="shared" si="245"/>
        <v>46143</v>
      </c>
      <c r="AR188" s="176">
        <f t="shared" si="245"/>
        <v>46174</v>
      </c>
      <c r="AS188" s="176">
        <f t="shared" si="245"/>
        <v>46204</v>
      </c>
      <c r="AT188" s="176">
        <f t="shared" si="245"/>
        <v>46235</v>
      </c>
      <c r="AU188" s="176">
        <f t="shared" si="245"/>
        <v>46266</v>
      </c>
      <c r="AV188" s="176">
        <f t="shared" si="245"/>
        <v>46296</v>
      </c>
      <c r="AW188" s="176">
        <f t="shared" si="245"/>
        <v>46327</v>
      </c>
      <c r="AX188" s="176">
        <f t="shared" si="245"/>
        <v>46357</v>
      </c>
      <c r="AY188" s="176">
        <f t="shared" si="245"/>
        <v>46388</v>
      </c>
      <c r="AZ188" s="176">
        <f t="shared" si="245"/>
        <v>46419</v>
      </c>
      <c r="BA188" s="176">
        <f t="shared" si="245"/>
        <v>46447</v>
      </c>
      <c r="BB188" s="176">
        <f t="shared" si="245"/>
        <v>46478</v>
      </c>
      <c r="BC188" s="176">
        <f t="shared" si="245"/>
        <v>46508</v>
      </c>
      <c r="BD188" s="176">
        <f t="shared" si="245"/>
        <v>46539</v>
      </c>
      <c r="BE188" s="176">
        <f t="shared" si="245"/>
        <v>46569</v>
      </c>
      <c r="BF188" s="176">
        <f t="shared" si="245"/>
        <v>46600</v>
      </c>
      <c r="BG188" s="176">
        <f t="shared" si="245"/>
        <v>46631</v>
      </c>
      <c r="BH188" s="176">
        <f t="shared" si="245"/>
        <v>46661</v>
      </c>
      <c r="BI188" s="176">
        <f t="shared" si="245"/>
        <v>46692</v>
      </c>
      <c r="BJ188" s="176">
        <f t="shared" si="245"/>
        <v>46722</v>
      </c>
      <c r="BK188" s="176">
        <f t="shared" si="245"/>
        <v>46753</v>
      </c>
      <c r="BL188" s="176">
        <f t="shared" si="245"/>
        <v>46784</v>
      </c>
      <c r="BM188" s="176">
        <f t="shared" si="245"/>
        <v>46813</v>
      </c>
      <c r="BN188" s="176">
        <f t="shared" si="245"/>
        <v>46844</v>
      </c>
      <c r="BO188" s="176">
        <f t="shared" si="245"/>
        <v>46874</v>
      </c>
      <c r="BP188" s="176">
        <f t="shared" ref="BP188:CH188" si="246">BP$4</f>
        <v>46905</v>
      </c>
      <c r="BQ188" s="176">
        <f t="shared" si="246"/>
        <v>46935</v>
      </c>
      <c r="BR188" s="176">
        <f t="shared" si="246"/>
        <v>46966</v>
      </c>
      <c r="BS188" s="176">
        <f t="shared" si="246"/>
        <v>46997</v>
      </c>
      <c r="BT188" s="176">
        <f t="shared" si="246"/>
        <v>47027</v>
      </c>
      <c r="BU188" s="176">
        <f t="shared" si="246"/>
        <v>47058</v>
      </c>
      <c r="BV188" s="176">
        <f t="shared" si="246"/>
        <v>47088</v>
      </c>
      <c r="BW188" s="176">
        <f t="shared" si="246"/>
        <v>47119</v>
      </c>
      <c r="BX188" s="176">
        <f t="shared" si="246"/>
        <v>47150</v>
      </c>
      <c r="BY188" s="176">
        <f t="shared" si="246"/>
        <v>47178</v>
      </c>
      <c r="BZ188" s="176">
        <f t="shared" si="246"/>
        <v>47209</v>
      </c>
      <c r="CA188" s="176">
        <f t="shared" si="246"/>
        <v>47239</v>
      </c>
      <c r="CB188" s="176">
        <f t="shared" si="246"/>
        <v>47270</v>
      </c>
      <c r="CC188" s="176">
        <f t="shared" si="246"/>
        <v>47300</v>
      </c>
      <c r="CD188" s="176">
        <f t="shared" si="246"/>
        <v>47331</v>
      </c>
      <c r="CE188" s="176">
        <f t="shared" si="246"/>
        <v>47362</v>
      </c>
      <c r="CF188" s="176">
        <f t="shared" si="246"/>
        <v>47392</v>
      </c>
      <c r="CG188" s="176">
        <f t="shared" si="246"/>
        <v>47423</v>
      </c>
      <c r="CH188" s="177">
        <f t="shared" si="246"/>
        <v>47453</v>
      </c>
    </row>
    <row r="189" spans="1:86" hidden="1" x14ac:dyDescent="0.3">
      <c r="A189" s="115"/>
      <c r="B189" s="299" t="s">
        <v>135</v>
      </c>
      <c r="C189" s="128">
        <f>C157*'YTD PROGRAM SUMMARY'!C48</f>
        <v>0</v>
      </c>
      <c r="D189" s="128">
        <f>D157*'YTD PROGRAM SUMMARY'!D48</f>
        <v>0</v>
      </c>
      <c r="E189" s="128">
        <f>E157*'YTD PROGRAM SUMMARY'!E48</f>
        <v>0</v>
      </c>
      <c r="F189" s="128">
        <f>F157*'YTD PROGRAM SUMMARY'!F48</f>
        <v>0</v>
      </c>
      <c r="G189" s="128">
        <f>G157*'YTD PROGRAM SUMMARY'!G48</f>
        <v>0</v>
      </c>
      <c r="H189" s="128">
        <f>H157*'YTD PROGRAM SUMMARY'!H48</f>
        <v>0</v>
      </c>
      <c r="I189" s="128">
        <f>I157*'YTD PROGRAM SUMMARY'!I48</f>
        <v>0</v>
      </c>
      <c r="J189" s="128">
        <f>J157*'YTD PROGRAM SUMMARY'!J48</f>
        <v>0</v>
      </c>
      <c r="K189" s="128">
        <f>K157*'YTD PROGRAM SUMMARY'!K48</f>
        <v>0</v>
      </c>
      <c r="L189" s="128">
        <f>L157*'YTD PROGRAM SUMMARY'!L48</f>
        <v>0</v>
      </c>
      <c r="M189" s="128">
        <f>M157*'YTD PROGRAM SUMMARY'!M48</f>
        <v>0</v>
      </c>
      <c r="N189" s="128">
        <f>N157*'YTD PROGRAM SUMMARY'!N48</f>
        <v>0</v>
      </c>
      <c r="O189" s="262">
        <f>O157*'YTD PROGRAM SUMMARY'!O48</f>
        <v>0</v>
      </c>
      <c r="P189" s="262">
        <f>P157*'YTD PROGRAM SUMMARY'!P48</f>
        <v>0</v>
      </c>
      <c r="Q189" s="262">
        <f>Q157*'YTD PROGRAM SUMMARY'!Q48</f>
        <v>0</v>
      </c>
      <c r="R189" s="262">
        <f>R157*'YTD PROGRAM SUMMARY'!R48</f>
        <v>0</v>
      </c>
      <c r="S189" s="262">
        <f>S157*'YTD PROGRAM SUMMARY'!S48</f>
        <v>0</v>
      </c>
      <c r="T189" s="262">
        <f>T157*'YTD PROGRAM SUMMARY'!T48</f>
        <v>0</v>
      </c>
      <c r="U189" s="262">
        <f>U157*'YTD PROGRAM SUMMARY'!U48</f>
        <v>0</v>
      </c>
      <c r="V189" s="262">
        <f>V157*'YTD PROGRAM SUMMARY'!V48</f>
        <v>0</v>
      </c>
      <c r="W189" s="262">
        <f>W157*'YTD PROGRAM SUMMARY'!W48</f>
        <v>0</v>
      </c>
      <c r="X189" s="262">
        <f>X157*'YTD PROGRAM SUMMARY'!X48</f>
        <v>0</v>
      </c>
      <c r="Y189" s="262">
        <f>Y157*'YTD PROGRAM SUMMARY'!Y48</f>
        <v>0</v>
      </c>
      <c r="Z189" s="262">
        <f>Z157*'YTD PROGRAM SUMMARY'!Z48</f>
        <v>0</v>
      </c>
      <c r="AA189" s="262">
        <f>AA157*'YTD PROGRAM SUMMARY'!AA48</f>
        <v>0</v>
      </c>
      <c r="AB189" s="262">
        <f>AB157*'YTD PROGRAM SUMMARY'!AB48</f>
        <v>0</v>
      </c>
      <c r="AC189" s="262">
        <f>AC157*'YTD PROGRAM SUMMARY'!AC48</f>
        <v>0</v>
      </c>
      <c r="AD189" s="262">
        <f>AD157*'YTD PROGRAM SUMMARY'!AD48</f>
        <v>0</v>
      </c>
      <c r="AE189" s="262">
        <f>AE157*'YTD PROGRAM SUMMARY'!AE48</f>
        <v>0</v>
      </c>
      <c r="AF189" s="262">
        <f>AF157*'YTD PROGRAM SUMMARY'!AF48</f>
        <v>0</v>
      </c>
      <c r="AG189" s="262">
        <f>AG157*'YTD PROGRAM SUMMARY'!AG48</f>
        <v>0</v>
      </c>
      <c r="AH189" s="262">
        <f>AH157*'YTD PROGRAM SUMMARY'!AH48</f>
        <v>0</v>
      </c>
      <c r="AI189" s="262">
        <f>AI157*'YTD PROGRAM SUMMARY'!AI48</f>
        <v>0</v>
      </c>
      <c r="AJ189" s="262">
        <f>AJ157*'YTD PROGRAM SUMMARY'!AJ48</f>
        <v>0</v>
      </c>
      <c r="AK189" s="262">
        <f>AK157*'YTD PROGRAM SUMMARY'!AK48</f>
        <v>0</v>
      </c>
      <c r="AL189" s="262">
        <f>AL157*'YTD PROGRAM SUMMARY'!AL48</f>
        <v>0</v>
      </c>
      <c r="AM189" s="262">
        <f>AM157*'YTD PROGRAM SUMMARY'!AM48</f>
        <v>0</v>
      </c>
      <c r="AN189" s="262">
        <f>AN157*'YTD PROGRAM SUMMARY'!AN48</f>
        <v>0</v>
      </c>
      <c r="AO189" s="262">
        <f>AO157*'YTD PROGRAM SUMMARY'!AO48</f>
        <v>0</v>
      </c>
      <c r="AP189" s="262">
        <f>AP157*'YTD PROGRAM SUMMARY'!AP48</f>
        <v>0</v>
      </c>
      <c r="AQ189" s="262">
        <f>AQ157*'YTD PROGRAM SUMMARY'!AQ48</f>
        <v>0</v>
      </c>
      <c r="AR189" s="262">
        <f>AR157*'YTD PROGRAM SUMMARY'!AR48</f>
        <v>0</v>
      </c>
      <c r="AS189" s="262">
        <f>AS157*'YTD PROGRAM SUMMARY'!AS48</f>
        <v>0</v>
      </c>
      <c r="AT189" s="262">
        <f>AT157*'YTD PROGRAM SUMMARY'!AT48</f>
        <v>0</v>
      </c>
      <c r="AU189" s="262">
        <f>AU157*'YTD PROGRAM SUMMARY'!AU48</f>
        <v>0</v>
      </c>
      <c r="AV189" s="262">
        <f>AV157*'YTD PROGRAM SUMMARY'!AV48</f>
        <v>0</v>
      </c>
      <c r="AW189" s="262">
        <f>AW157*'YTD PROGRAM SUMMARY'!AW48</f>
        <v>0</v>
      </c>
      <c r="AX189" s="262">
        <f>AX157*'YTD PROGRAM SUMMARY'!AX48</f>
        <v>0</v>
      </c>
      <c r="AY189" s="262">
        <f>AY157*'YTD PROGRAM SUMMARY'!AY48</f>
        <v>0</v>
      </c>
      <c r="AZ189" s="262">
        <f>AZ157*'YTD PROGRAM SUMMARY'!AZ48</f>
        <v>0</v>
      </c>
      <c r="BA189" s="262">
        <f>BA157*'YTD PROGRAM SUMMARY'!BA48</f>
        <v>0</v>
      </c>
      <c r="BB189" s="262">
        <f>BB157*'YTD PROGRAM SUMMARY'!BB48</f>
        <v>0</v>
      </c>
      <c r="BC189" s="262">
        <f>BC157*'YTD PROGRAM SUMMARY'!BC48</f>
        <v>0</v>
      </c>
      <c r="BD189" s="262">
        <f>BD157*'YTD PROGRAM SUMMARY'!BD48</f>
        <v>0</v>
      </c>
      <c r="BE189" s="262">
        <f>BE157*'YTD PROGRAM SUMMARY'!BE48</f>
        <v>0</v>
      </c>
      <c r="BF189" s="262">
        <f>BF157*'YTD PROGRAM SUMMARY'!BF48</f>
        <v>0</v>
      </c>
      <c r="BG189" s="262">
        <f>BG157*'YTD PROGRAM SUMMARY'!BG48</f>
        <v>0</v>
      </c>
      <c r="BH189" s="262">
        <f>BH157*'YTD PROGRAM SUMMARY'!BH48</f>
        <v>0</v>
      </c>
      <c r="BI189" s="262">
        <f>BI157*'YTD PROGRAM SUMMARY'!BI48</f>
        <v>0</v>
      </c>
      <c r="BJ189" s="262">
        <f>BJ157*'YTD PROGRAM SUMMARY'!BJ48</f>
        <v>0</v>
      </c>
      <c r="BK189" s="262">
        <f>BK157*'YTD PROGRAM SUMMARY'!BK48</f>
        <v>0</v>
      </c>
      <c r="BL189" s="262">
        <f>BL157*'YTD PROGRAM SUMMARY'!BL48</f>
        <v>0</v>
      </c>
      <c r="BM189" s="262">
        <f>BM157*'YTD PROGRAM SUMMARY'!BM48</f>
        <v>0</v>
      </c>
      <c r="BN189" s="262">
        <f>BN157*'YTD PROGRAM SUMMARY'!BN48</f>
        <v>0</v>
      </c>
      <c r="BO189" s="262">
        <f>BO157*'YTD PROGRAM SUMMARY'!BO48</f>
        <v>0</v>
      </c>
      <c r="BP189" s="262">
        <f>BP157*'YTD PROGRAM SUMMARY'!BP48</f>
        <v>0</v>
      </c>
      <c r="BQ189" s="262">
        <f>BQ157*'YTD PROGRAM SUMMARY'!BQ48</f>
        <v>0</v>
      </c>
      <c r="BR189" s="262">
        <f>BR157*'YTD PROGRAM SUMMARY'!BR48</f>
        <v>0</v>
      </c>
      <c r="BS189" s="262">
        <f>BS157*'YTD PROGRAM SUMMARY'!BS48</f>
        <v>0</v>
      </c>
      <c r="BT189" s="262">
        <f>BT157*'YTD PROGRAM SUMMARY'!BT48</f>
        <v>0</v>
      </c>
      <c r="BU189" s="262">
        <f>BU157*'YTD PROGRAM SUMMARY'!BU48</f>
        <v>0</v>
      </c>
      <c r="BV189" s="262">
        <f>BV157*'YTD PROGRAM SUMMARY'!BV48</f>
        <v>0</v>
      </c>
      <c r="BW189" s="262">
        <f>BW157*'YTD PROGRAM SUMMARY'!BW48</f>
        <v>0</v>
      </c>
      <c r="BX189" s="262">
        <f>BX157*'YTD PROGRAM SUMMARY'!BX48</f>
        <v>0</v>
      </c>
      <c r="BY189" s="262">
        <f>BY157*'YTD PROGRAM SUMMARY'!BY48</f>
        <v>0</v>
      </c>
      <c r="BZ189" s="262">
        <f>BZ157*'YTD PROGRAM SUMMARY'!BZ48</f>
        <v>0</v>
      </c>
      <c r="CA189" s="262">
        <f>CA157*'YTD PROGRAM SUMMARY'!CA48</f>
        <v>0</v>
      </c>
      <c r="CB189" s="262">
        <f>CB157*'YTD PROGRAM SUMMARY'!CB48</f>
        <v>0</v>
      </c>
      <c r="CC189" s="262">
        <f>CC157*'YTD PROGRAM SUMMARY'!CC48</f>
        <v>0</v>
      </c>
      <c r="CD189" s="262">
        <f>CD157*'YTD PROGRAM SUMMARY'!CD48</f>
        <v>0</v>
      </c>
      <c r="CE189" s="262">
        <f>CE157*'YTD PROGRAM SUMMARY'!CE48</f>
        <v>0</v>
      </c>
      <c r="CF189" s="262">
        <f>CF157*'YTD PROGRAM SUMMARY'!CF48</f>
        <v>0</v>
      </c>
      <c r="CG189" s="262">
        <f>CG157*'YTD PROGRAM SUMMARY'!CG48</f>
        <v>0</v>
      </c>
      <c r="CH189" s="263">
        <f>CH157*'YTD PROGRAM SUMMARY'!CH48</f>
        <v>0</v>
      </c>
    </row>
    <row r="190" spans="1:86" ht="15" hidden="1" thickBot="1" x14ac:dyDescent="0.35">
      <c r="A190" s="115"/>
      <c r="B190" s="96" t="s">
        <v>136</v>
      </c>
      <c r="C190" s="121">
        <f>C176*'YTD PROGRAM SUMMARY'!C48</f>
        <v>0</v>
      </c>
      <c r="D190" s="121">
        <f>D176*'YTD PROGRAM SUMMARY'!D48</f>
        <v>0</v>
      </c>
      <c r="E190" s="121">
        <f>E176*'YTD PROGRAM SUMMARY'!E48</f>
        <v>0</v>
      </c>
      <c r="F190" s="121">
        <f>F176*'YTD PROGRAM SUMMARY'!F48</f>
        <v>0</v>
      </c>
      <c r="G190" s="121">
        <f>G176*'YTD PROGRAM SUMMARY'!G48</f>
        <v>0</v>
      </c>
      <c r="H190" s="121">
        <f>H176*'YTD PROGRAM SUMMARY'!H48</f>
        <v>0</v>
      </c>
      <c r="I190" s="121">
        <f>I176*'YTD PROGRAM SUMMARY'!I48</f>
        <v>0</v>
      </c>
      <c r="J190" s="121">
        <f>J176*'YTD PROGRAM SUMMARY'!J48</f>
        <v>0</v>
      </c>
      <c r="K190" s="121">
        <f>K176*'YTD PROGRAM SUMMARY'!K48</f>
        <v>0</v>
      </c>
      <c r="L190" s="121">
        <f>L176*'YTD PROGRAM SUMMARY'!L48</f>
        <v>0</v>
      </c>
      <c r="M190" s="121">
        <f>M176*'YTD PROGRAM SUMMARY'!M48</f>
        <v>0</v>
      </c>
      <c r="N190" s="121">
        <f>N176*'YTD PROGRAM SUMMARY'!N48</f>
        <v>0</v>
      </c>
      <c r="O190" s="254">
        <f>O176*'YTD PROGRAM SUMMARY'!O48</f>
        <v>0</v>
      </c>
      <c r="P190" s="254">
        <f>P176*'YTD PROGRAM SUMMARY'!P48</f>
        <v>0</v>
      </c>
      <c r="Q190" s="254">
        <f>Q176*'YTD PROGRAM SUMMARY'!Q48</f>
        <v>0</v>
      </c>
      <c r="R190" s="254">
        <f>R176*'YTD PROGRAM SUMMARY'!R48</f>
        <v>0</v>
      </c>
      <c r="S190" s="254">
        <f>S176*'YTD PROGRAM SUMMARY'!S48</f>
        <v>0</v>
      </c>
      <c r="T190" s="254">
        <f>T176*'YTD PROGRAM SUMMARY'!T48</f>
        <v>0</v>
      </c>
      <c r="U190" s="254">
        <f>U176*'YTD PROGRAM SUMMARY'!U48</f>
        <v>0</v>
      </c>
      <c r="V190" s="254">
        <f>V176*'YTD PROGRAM SUMMARY'!V48</f>
        <v>0</v>
      </c>
      <c r="W190" s="254">
        <f>W176*'YTD PROGRAM SUMMARY'!W48</f>
        <v>0</v>
      </c>
      <c r="X190" s="254">
        <f>X176*'YTD PROGRAM SUMMARY'!X48</f>
        <v>0</v>
      </c>
      <c r="Y190" s="254">
        <f>Y176*'YTD PROGRAM SUMMARY'!Y48</f>
        <v>0</v>
      </c>
      <c r="Z190" s="254">
        <f>Z176*'YTD PROGRAM SUMMARY'!Z48</f>
        <v>0</v>
      </c>
      <c r="AA190" s="254">
        <f>AA176*'YTD PROGRAM SUMMARY'!AA48</f>
        <v>0</v>
      </c>
      <c r="AB190" s="254">
        <f>AB176*'YTD PROGRAM SUMMARY'!AB48</f>
        <v>0</v>
      </c>
      <c r="AC190" s="254">
        <f>AC176*'YTD PROGRAM SUMMARY'!AC48</f>
        <v>0</v>
      </c>
      <c r="AD190" s="254">
        <f>AD176*'YTD PROGRAM SUMMARY'!AD48</f>
        <v>0</v>
      </c>
      <c r="AE190" s="254">
        <f>AE176*'YTD PROGRAM SUMMARY'!AE48</f>
        <v>0</v>
      </c>
      <c r="AF190" s="254">
        <f>AF176*'YTD PROGRAM SUMMARY'!AF48</f>
        <v>0</v>
      </c>
      <c r="AG190" s="254">
        <f>AG176*'YTD PROGRAM SUMMARY'!AG48</f>
        <v>0</v>
      </c>
      <c r="AH190" s="254">
        <f>AH176*'YTD PROGRAM SUMMARY'!AH48</f>
        <v>0</v>
      </c>
      <c r="AI190" s="254">
        <f>AI176*'YTD PROGRAM SUMMARY'!AI48</f>
        <v>0</v>
      </c>
      <c r="AJ190" s="254">
        <f>AJ176*'YTD PROGRAM SUMMARY'!AJ48</f>
        <v>0</v>
      </c>
      <c r="AK190" s="254">
        <f>AK176*'YTD PROGRAM SUMMARY'!AK48</f>
        <v>0</v>
      </c>
      <c r="AL190" s="254">
        <f>AL176*'YTD PROGRAM SUMMARY'!AL48</f>
        <v>0</v>
      </c>
      <c r="AM190" s="254">
        <f>AM176*'YTD PROGRAM SUMMARY'!AM48</f>
        <v>0</v>
      </c>
      <c r="AN190" s="254">
        <f>AN176*'YTD PROGRAM SUMMARY'!AN48</f>
        <v>0</v>
      </c>
      <c r="AO190" s="254">
        <f>AO176*'YTD PROGRAM SUMMARY'!AO48</f>
        <v>0</v>
      </c>
      <c r="AP190" s="254">
        <f>AP176*'YTD PROGRAM SUMMARY'!AP48</f>
        <v>0</v>
      </c>
      <c r="AQ190" s="254">
        <f>AQ176*'YTD PROGRAM SUMMARY'!AQ48</f>
        <v>0</v>
      </c>
      <c r="AR190" s="254">
        <f>AR176*'YTD PROGRAM SUMMARY'!AR48</f>
        <v>0</v>
      </c>
      <c r="AS190" s="254">
        <f>AS176*'YTD PROGRAM SUMMARY'!AS48</f>
        <v>0</v>
      </c>
      <c r="AT190" s="254">
        <f>AT176*'YTD PROGRAM SUMMARY'!AT48</f>
        <v>0</v>
      </c>
      <c r="AU190" s="254">
        <f>AU176*'YTD PROGRAM SUMMARY'!AU48</f>
        <v>0</v>
      </c>
      <c r="AV190" s="254">
        <f>AV176*'YTD PROGRAM SUMMARY'!AV48</f>
        <v>0</v>
      </c>
      <c r="AW190" s="254">
        <f>AW176*'YTD PROGRAM SUMMARY'!AW48</f>
        <v>0</v>
      </c>
      <c r="AX190" s="254">
        <f>AX176*'YTD PROGRAM SUMMARY'!AX48</f>
        <v>0</v>
      </c>
      <c r="AY190" s="254">
        <f>AY176*'YTD PROGRAM SUMMARY'!AY48</f>
        <v>0</v>
      </c>
      <c r="AZ190" s="254">
        <f>AZ176*'YTD PROGRAM SUMMARY'!AZ48</f>
        <v>0</v>
      </c>
      <c r="BA190" s="254">
        <f>BA176*'YTD PROGRAM SUMMARY'!BA48</f>
        <v>0</v>
      </c>
      <c r="BB190" s="254">
        <f>BB176*'YTD PROGRAM SUMMARY'!BB48</f>
        <v>0</v>
      </c>
      <c r="BC190" s="254">
        <f>BC176*'YTD PROGRAM SUMMARY'!BC48</f>
        <v>0</v>
      </c>
      <c r="BD190" s="254">
        <f>BD176*'YTD PROGRAM SUMMARY'!BD48</f>
        <v>0</v>
      </c>
      <c r="BE190" s="254">
        <f>BE176*'YTD PROGRAM SUMMARY'!BE48</f>
        <v>0</v>
      </c>
      <c r="BF190" s="254">
        <f>BF176*'YTD PROGRAM SUMMARY'!BF48</f>
        <v>0</v>
      </c>
      <c r="BG190" s="254">
        <f>BG176*'YTD PROGRAM SUMMARY'!BG48</f>
        <v>0</v>
      </c>
      <c r="BH190" s="254">
        <f>BH176*'YTD PROGRAM SUMMARY'!BH48</f>
        <v>0</v>
      </c>
      <c r="BI190" s="254">
        <f>BI176*'YTD PROGRAM SUMMARY'!BI48</f>
        <v>0</v>
      </c>
      <c r="BJ190" s="254">
        <f>BJ176*'YTD PROGRAM SUMMARY'!BJ48</f>
        <v>0</v>
      </c>
      <c r="BK190" s="254">
        <f>BK176*'YTD PROGRAM SUMMARY'!BK48</f>
        <v>0</v>
      </c>
      <c r="BL190" s="254">
        <f>BL176*'YTD PROGRAM SUMMARY'!BL48</f>
        <v>0</v>
      </c>
      <c r="BM190" s="254">
        <f>BM176*'YTD PROGRAM SUMMARY'!BM48</f>
        <v>0</v>
      </c>
      <c r="BN190" s="254">
        <f>BN176*'YTD PROGRAM SUMMARY'!BN48</f>
        <v>0</v>
      </c>
      <c r="BO190" s="254">
        <f>BO176*'YTD PROGRAM SUMMARY'!BO48</f>
        <v>0</v>
      </c>
      <c r="BP190" s="254">
        <f>BP176*'YTD PROGRAM SUMMARY'!BP48</f>
        <v>0</v>
      </c>
      <c r="BQ190" s="254">
        <f>BQ176*'YTD PROGRAM SUMMARY'!BQ48</f>
        <v>0</v>
      </c>
      <c r="BR190" s="254">
        <f>BR176*'YTD PROGRAM SUMMARY'!BR48</f>
        <v>0</v>
      </c>
      <c r="BS190" s="254">
        <f>BS176*'YTD PROGRAM SUMMARY'!BS48</f>
        <v>0</v>
      </c>
      <c r="BT190" s="254">
        <f>BT176*'YTD PROGRAM SUMMARY'!BT48</f>
        <v>0</v>
      </c>
      <c r="BU190" s="254">
        <f>BU176*'YTD PROGRAM SUMMARY'!BU48</f>
        <v>0</v>
      </c>
      <c r="BV190" s="254">
        <f>BV176*'YTD PROGRAM SUMMARY'!BV48</f>
        <v>0</v>
      </c>
      <c r="BW190" s="254">
        <f>BW176*'YTD PROGRAM SUMMARY'!BW48</f>
        <v>0</v>
      </c>
      <c r="BX190" s="254">
        <f>BX176*'YTD PROGRAM SUMMARY'!BX48</f>
        <v>0</v>
      </c>
      <c r="BY190" s="254">
        <f>BY176*'YTD PROGRAM SUMMARY'!BY48</f>
        <v>0</v>
      </c>
      <c r="BZ190" s="254">
        <f>BZ176*'YTD PROGRAM SUMMARY'!BZ48</f>
        <v>0</v>
      </c>
      <c r="CA190" s="254">
        <f>CA176*'YTD PROGRAM SUMMARY'!CA48</f>
        <v>0</v>
      </c>
      <c r="CB190" s="254">
        <f>CB176*'YTD PROGRAM SUMMARY'!CB48</f>
        <v>0</v>
      </c>
      <c r="CC190" s="254">
        <f>CC176*'YTD PROGRAM SUMMARY'!CC48</f>
        <v>0</v>
      </c>
      <c r="CD190" s="254">
        <f>CD176*'YTD PROGRAM SUMMARY'!CD48</f>
        <v>0</v>
      </c>
      <c r="CE190" s="254">
        <f>CE176*'YTD PROGRAM SUMMARY'!CE48</f>
        <v>0</v>
      </c>
      <c r="CF190" s="254">
        <f>CF176*'YTD PROGRAM SUMMARY'!CF48</f>
        <v>0</v>
      </c>
      <c r="CG190" s="254">
        <f>CG176*'YTD PROGRAM SUMMARY'!CG48</f>
        <v>0</v>
      </c>
      <c r="CH190" s="255">
        <f>CH176*'YTD PROGRAM SUMMARY'!CH48</f>
        <v>0</v>
      </c>
    </row>
    <row r="191" spans="1:86" hidden="1" x14ac:dyDescent="0.3">
      <c r="A191" s="115"/>
      <c r="B191" s="299" t="s">
        <v>137</v>
      </c>
      <c r="C191" s="122">
        <f>IFERROR(C189/C73,0)</f>
        <v>0</v>
      </c>
      <c r="D191" s="122">
        <f t="shared" ref="D191:BO191" si="247">IFERROR(D189/D73,0)</f>
        <v>0</v>
      </c>
      <c r="E191" s="122">
        <f t="shared" si="247"/>
        <v>0</v>
      </c>
      <c r="F191" s="122">
        <f t="shared" si="247"/>
        <v>0</v>
      </c>
      <c r="G191" s="122">
        <f t="shared" si="247"/>
        <v>0</v>
      </c>
      <c r="H191" s="122">
        <f t="shared" si="247"/>
        <v>0</v>
      </c>
      <c r="I191" s="122">
        <f t="shared" si="247"/>
        <v>0</v>
      </c>
      <c r="J191" s="122">
        <f t="shared" si="247"/>
        <v>0</v>
      </c>
      <c r="K191" s="122">
        <f t="shared" si="247"/>
        <v>0</v>
      </c>
      <c r="L191" s="122">
        <f t="shared" si="247"/>
        <v>0</v>
      </c>
      <c r="M191" s="122">
        <f t="shared" si="247"/>
        <v>0</v>
      </c>
      <c r="N191" s="122">
        <f t="shared" si="247"/>
        <v>0</v>
      </c>
      <c r="O191" s="256">
        <f t="shared" si="247"/>
        <v>0</v>
      </c>
      <c r="P191" s="256">
        <f t="shared" si="247"/>
        <v>0</v>
      </c>
      <c r="Q191" s="256">
        <f t="shared" si="247"/>
        <v>0</v>
      </c>
      <c r="R191" s="256">
        <f t="shared" si="247"/>
        <v>0</v>
      </c>
      <c r="S191" s="256">
        <f t="shared" si="247"/>
        <v>0</v>
      </c>
      <c r="T191" s="256">
        <f t="shared" si="247"/>
        <v>0</v>
      </c>
      <c r="U191" s="256">
        <f t="shared" si="247"/>
        <v>0</v>
      </c>
      <c r="V191" s="256">
        <f t="shared" si="247"/>
        <v>0</v>
      </c>
      <c r="W191" s="256">
        <f t="shared" si="247"/>
        <v>0</v>
      </c>
      <c r="X191" s="256">
        <f t="shared" si="247"/>
        <v>0</v>
      </c>
      <c r="Y191" s="256">
        <f t="shared" si="247"/>
        <v>0</v>
      </c>
      <c r="Z191" s="256">
        <f t="shared" si="247"/>
        <v>0</v>
      </c>
      <c r="AA191" s="256">
        <f t="shared" si="247"/>
        <v>0</v>
      </c>
      <c r="AB191" s="256">
        <f t="shared" si="247"/>
        <v>0</v>
      </c>
      <c r="AC191" s="256">
        <f t="shared" si="247"/>
        <v>0</v>
      </c>
      <c r="AD191" s="256">
        <f t="shared" si="247"/>
        <v>0</v>
      </c>
      <c r="AE191" s="256">
        <f t="shared" si="247"/>
        <v>0</v>
      </c>
      <c r="AF191" s="256">
        <f t="shared" si="247"/>
        <v>0</v>
      </c>
      <c r="AG191" s="256">
        <f t="shared" si="247"/>
        <v>0</v>
      </c>
      <c r="AH191" s="256">
        <f t="shared" si="247"/>
        <v>0</v>
      </c>
      <c r="AI191" s="256">
        <f t="shared" si="247"/>
        <v>0</v>
      </c>
      <c r="AJ191" s="256">
        <f t="shared" si="247"/>
        <v>0</v>
      </c>
      <c r="AK191" s="256">
        <f t="shared" si="247"/>
        <v>0</v>
      </c>
      <c r="AL191" s="256">
        <f t="shared" si="247"/>
        <v>0</v>
      </c>
      <c r="AM191" s="256">
        <f t="shared" si="247"/>
        <v>0</v>
      </c>
      <c r="AN191" s="256">
        <f t="shared" si="247"/>
        <v>0</v>
      </c>
      <c r="AO191" s="256">
        <f t="shared" si="247"/>
        <v>0</v>
      </c>
      <c r="AP191" s="256">
        <f t="shared" si="247"/>
        <v>0</v>
      </c>
      <c r="AQ191" s="256">
        <f t="shared" si="247"/>
        <v>0</v>
      </c>
      <c r="AR191" s="256">
        <f t="shared" si="247"/>
        <v>0</v>
      </c>
      <c r="AS191" s="256">
        <f t="shared" si="247"/>
        <v>0</v>
      </c>
      <c r="AT191" s="256">
        <f t="shared" si="247"/>
        <v>0</v>
      </c>
      <c r="AU191" s="256">
        <f t="shared" si="247"/>
        <v>0</v>
      </c>
      <c r="AV191" s="256">
        <f t="shared" si="247"/>
        <v>0</v>
      </c>
      <c r="AW191" s="256">
        <f t="shared" si="247"/>
        <v>0</v>
      </c>
      <c r="AX191" s="256">
        <f t="shared" si="247"/>
        <v>0</v>
      </c>
      <c r="AY191" s="256">
        <f t="shared" si="247"/>
        <v>0</v>
      </c>
      <c r="AZ191" s="256">
        <f t="shared" si="247"/>
        <v>0</v>
      </c>
      <c r="BA191" s="256">
        <f t="shared" si="247"/>
        <v>0</v>
      </c>
      <c r="BB191" s="256">
        <f t="shared" si="247"/>
        <v>0</v>
      </c>
      <c r="BC191" s="256">
        <f t="shared" si="247"/>
        <v>0</v>
      </c>
      <c r="BD191" s="256">
        <f t="shared" si="247"/>
        <v>0</v>
      </c>
      <c r="BE191" s="256">
        <f t="shared" si="247"/>
        <v>0</v>
      </c>
      <c r="BF191" s="256">
        <f t="shared" si="247"/>
        <v>0</v>
      </c>
      <c r="BG191" s="256">
        <f t="shared" si="247"/>
        <v>0</v>
      </c>
      <c r="BH191" s="256">
        <f t="shared" si="247"/>
        <v>0</v>
      </c>
      <c r="BI191" s="256">
        <f t="shared" si="247"/>
        <v>0</v>
      </c>
      <c r="BJ191" s="256">
        <f t="shared" si="247"/>
        <v>0</v>
      </c>
      <c r="BK191" s="256">
        <f t="shared" si="247"/>
        <v>0</v>
      </c>
      <c r="BL191" s="256">
        <f t="shared" si="247"/>
        <v>0</v>
      </c>
      <c r="BM191" s="256">
        <f t="shared" si="247"/>
        <v>0</v>
      </c>
      <c r="BN191" s="256">
        <f t="shared" si="247"/>
        <v>0</v>
      </c>
      <c r="BO191" s="256">
        <f t="shared" si="247"/>
        <v>0</v>
      </c>
      <c r="BP191" s="256">
        <f t="shared" ref="BP191:CH191" si="248">IFERROR(BP189/BP73,0)</f>
        <v>0</v>
      </c>
      <c r="BQ191" s="256">
        <f t="shared" si="248"/>
        <v>0</v>
      </c>
      <c r="BR191" s="256">
        <f t="shared" si="248"/>
        <v>0</v>
      </c>
      <c r="BS191" s="256">
        <f t="shared" si="248"/>
        <v>0</v>
      </c>
      <c r="BT191" s="256">
        <f t="shared" si="248"/>
        <v>0</v>
      </c>
      <c r="BU191" s="256">
        <f t="shared" si="248"/>
        <v>0</v>
      </c>
      <c r="BV191" s="256">
        <f t="shared" si="248"/>
        <v>0</v>
      </c>
      <c r="BW191" s="256">
        <f t="shared" si="248"/>
        <v>0</v>
      </c>
      <c r="BX191" s="256">
        <f t="shared" si="248"/>
        <v>0</v>
      </c>
      <c r="BY191" s="256">
        <f t="shared" si="248"/>
        <v>0</v>
      </c>
      <c r="BZ191" s="256">
        <f t="shared" si="248"/>
        <v>0</v>
      </c>
      <c r="CA191" s="256">
        <f t="shared" si="248"/>
        <v>0</v>
      </c>
      <c r="CB191" s="256">
        <f t="shared" si="248"/>
        <v>0</v>
      </c>
      <c r="CC191" s="256">
        <f t="shared" si="248"/>
        <v>0</v>
      </c>
      <c r="CD191" s="256">
        <f t="shared" si="248"/>
        <v>0</v>
      </c>
      <c r="CE191" s="256">
        <f t="shared" si="248"/>
        <v>0</v>
      </c>
      <c r="CF191" s="256">
        <f t="shared" si="248"/>
        <v>0</v>
      </c>
      <c r="CG191" s="256">
        <f t="shared" si="248"/>
        <v>0</v>
      </c>
      <c r="CH191" s="264">
        <f t="shared" si="248"/>
        <v>0</v>
      </c>
    </row>
    <row r="192" spans="1:86" ht="15" hidden="1" thickBot="1" x14ac:dyDescent="0.35">
      <c r="A192" s="115"/>
      <c r="B192" s="96" t="s">
        <v>138</v>
      </c>
      <c r="C192" s="123">
        <f>IFERROR(C190/C73,0)</f>
        <v>0</v>
      </c>
      <c r="D192" s="123">
        <f t="shared" ref="D192:BO192" si="249">IFERROR(D190/D73,0)</f>
        <v>0</v>
      </c>
      <c r="E192" s="123">
        <f t="shared" si="249"/>
        <v>0</v>
      </c>
      <c r="F192" s="123">
        <f t="shared" si="249"/>
        <v>0</v>
      </c>
      <c r="G192" s="123">
        <f t="shared" si="249"/>
        <v>0</v>
      </c>
      <c r="H192" s="123">
        <f t="shared" si="249"/>
        <v>0</v>
      </c>
      <c r="I192" s="123">
        <f t="shared" si="249"/>
        <v>0</v>
      </c>
      <c r="J192" s="123">
        <f t="shared" si="249"/>
        <v>0</v>
      </c>
      <c r="K192" s="123">
        <f t="shared" si="249"/>
        <v>0</v>
      </c>
      <c r="L192" s="123">
        <f t="shared" si="249"/>
        <v>0</v>
      </c>
      <c r="M192" s="123">
        <f t="shared" si="249"/>
        <v>0</v>
      </c>
      <c r="N192" s="123">
        <f t="shared" si="249"/>
        <v>0</v>
      </c>
      <c r="O192" s="257">
        <f t="shared" si="249"/>
        <v>0</v>
      </c>
      <c r="P192" s="257">
        <f t="shared" si="249"/>
        <v>0</v>
      </c>
      <c r="Q192" s="257">
        <f t="shared" si="249"/>
        <v>0</v>
      </c>
      <c r="R192" s="257">
        <f t="shared" si="249"/>
        <v>0</v>
      </c>
      <c r="S192" s="257">
        <f t="shared" si="249"/>
        <v>0</v>
      </c>
      <c r="T192" s="257">
        <f t="shared" si="249"/>
        <v>0</v>
      </c>
      <c r="U192" s="257">
        <f t="shared" si="249"/>
        <v>0</v>
      </c>
      <c r="V192" s="257">
        <f t="shared" si="249"/>
        <v>0</v>
      </c>
      <c r="W192" s="257">
        <f t="shared" si="249"/>
        <v>0</v>
      </c>
      <c r="X192" s="257">
        <f t="shared" si="249"/>
        <v>0</v>
      </c>
      <c r="Y192" s="257">
        <f t="shared" si="249"/>
        <v>0</v>
      </c>
      <c r="Z192" s="257">
        <f t="shared" si="249"/>
        <v>0</v>
      </c>
      <c r="AA192" s="257">
        <f t="shared" si="249"/>
        <v>0</v>
      </c>
      <c r="AB192" s="257">
        <f t="shared" si="249"/>
        <v>0</v>
      </c>
      <c r="AC192" s="257">
        <f t="shared" si="249"/>
        <v>0</v>
      </c>
      <c r="AD192" s="257">
        <f t="shared" si="249"/>
        <v>0</v>
      </c>
      <c r="AE192" s="257">
        <f t="shared" si="249"/>
        <v>0</v>
      </c>
      <c r="AF192" s="257">
        <f t="shared" si="249"/>
        <v>0</v>
      </c>
      <c r="AG192" s="257">
        <f t="shared" si="249"/>
        <v>0</v>
      </c>
      <c r="AH192" s="257">
        <f t="shared" si="249"/>
        <v>0</v>
      </c>
      <c r="AI192" s="257">
        <f t="shared" si="249"/>
        <v>0</v>
      </c>
      <c r="AJ192" s="257">
        <f t="shared" si="249"/>
        <v>0</v>
      </c>
      <c r="AK192" s="257">
        <f t="shared" si="249"/>
        <v>0</v>
      </c>
      <c r="AL192" s="257">
        <f t="shared" si="249"/>
        <v>0</v>
      </c>
      <c r="AM192" s="257">
        <f t="shared" si="249"/>
        <v>0</v>
      </c>
      <c r="AN192" s="257">
        <f t="shared" si="249"/>
        <v>0</v>
      </c>
      <c r="AO192" s="257">
        <f t="shared" si="249"/>
        <v>0</v>
      </c>
      <c r="AP192" s="257">
        <f t="shared" si="249"/>
        <v>0</v>
      </c>
      <c r="AQ192" s="257">
        <f t="shared" si="249"/>
        <v>0</v>
      </c>
      <c r="AR192" s="257">
        <f t="shared" si="249"/>
        <v>0</v>
      </c>
      <c r="AS192" s="257">
        <f t="shared" si="249"/>
        <v>0</v>
      </c>
      <c r="AT192" s="257">
        <f t="shared" si="249"/>
        <v>0</v>
      </c>
      <c r="AU192" s="257">
        <f t="shared" si="249"/>
        <v>0</v>
      </c>
      <c r="AV192" s="257">
        <f t="shared" si="249"/>
        <v>0</v>
      </c>
      <c r="AW192" s="257">
        <f t="shared" si="249"/>
        <v>0</v>
      </c>
      <c r="AX192" s="257">
        <f t="shared" si="249"/>
        <v>0</v>
      </c>
      <c r="AY192" s="257">
        <f t="shared" si="249"/>
        <v>0</v>
      </c>
      <c r="AZ192" s="257">
        <f t="shared" si="249"/>
        <v>0</v>
      </c>
      <c r="BA192" s="257">
        <f t="shared" si="249"/>
        <v>0</v>
      </c>
      <c r="BB192" s="257">
        <f t="shared" si="249"/>
        <v>0</v>
      </c>
      <c r="BC192" s="257">
        <f t="shared" si="249"/>
        <v>0</v>
      </c>
      <c r="BD192" s="257">
        <f t="shared" si="249"/>
        <v>0</v>
      </c>
      <c r="BE192" s="257">
        <f t="shared" si="249"/>
        <v>0</v>
      </c>
      <c r="BF192" s="257">
        <f t="shared" si="249"/>
        <v>0</v>
      </c>
      <c r="BG192" s="257">
        <f t="shared" si="249"/>
        <v>0</v>
      </c>
      <c r="BH192" s="257">
        <f t="shared" si="249"/>
        <v>0</v>
      </c>
      <c r="BI192" s="257">
        <f t="shared" si="249"/>
        <v>0</v>
      </c>
      <c r="BJ192" s="257">
        <f t="shared" si="249"/>
        <v>0</v>
      </c>
      <c r="BK192" s="257">
        <f t="shared" si="249"/>
        <v>0</v>
      </c>
      <c r="BL192" s="257">
        <f t="shared" si="249"/>
        <v>0</v>
      </c>
      <c r="BM192" s="257">
        <f t="shared" si="249"/>
        <v>0</v>
      </c>
      <c r="BN192" s="257">
        <f t="shared" si="249"/>
        <v>0</v>
      </c>
      <c r="BO192" s="257">
        <f t="shared" si="249"/>
        <v>0</v>
      </c>
      <c r="BP192" s="257">
        <f t="shared" ref="BP192:CH192" si="250">IFERROR(BP190/BP73,0)</f>
        <v>0</v>
      </c>
      <c r="BQ192" s="257">
        <f t="shared" si="250"/>
        <v>0</v>
      </c>
      <c r="BR192" s="257">
        <f t="shared" si="250"/>
        <v>0</v>
      </c>
      <c r="BS192" s="257">
        <f t="shared" si="250"/>
        <v>0</v>
      </c>
      <c r="BT192" s="257">
        <f t="shared" si="250"/>
        <v>0</v>
      </c>
      <c r="BU192" s="257">
        <f t="shared" si="250"/>
        <v>0</v>
      </c>
      <c r="BV192" s="257">
        <f t="shared" si="250"/>
        <v>0</v>
      </c>
      <c r="BW192" s="257">
        <f t="shared" si="250"/>
        <v>0</v>
      </c>
      <c r="BX192" s="257">
        <f t="shared" si="250"/>
        <v>0</v>
      </c>
      <c r="BY192" s="257">
        <f t="shared" si="250"/>
        <v>0</v>
      </c>
      <c r="BZ192" s="257">
        <f t="shared" si="250"/>
        <v>0</v>
      </c>
      <c r="CA192" s="257">
        <f t="shared" si="250"/>
        <v>0</v>
      </c>
      <c r="CB192" s="257">
        <f t="shared" si="250"/>
        <v>0</v>
      </c>
      <c r="CC192" s="257">
        <f t="shared" si="250"/>
        <v>0</v>
      </c>
      <c r="CD192" s="257">
        <f t="shared" si="250"/>
        <v>0</v>
      </c>
      <c r="CE192" s="257">
        <f t="shared" si="250"/>
        <v>0</v>
      </c>
      <c r="CF192" s="257">
        <f t="shared" si="250"/>
        <v>0</v>
      </c>
      <c r="CG192" s="257">
        <f t="shared" si="250"/>
        <v>0</v>
      </c>
      <c r="CH192" s="258">
        <f t="shared" si="250"/>
        <v>0</v>
      </c>
    </row>
    <row r="193" spans="1:86" ht="15" hidden="1" thickBot="1" x14ac:dyDescent="0.35">
      <c r="A193" s="115"/>
      <c r="B193" s="306" t="s">
        <v>139</v>
      </c>
      <c r="C193" s="125">
        <f>C191+C192</f>
        <v>0</v>
      </c>
      <c r="D193" s="125">
        <f t="shared" ref="D193:BO193" si="251">D191+D192</f>
        <v>0</v>
      </c>
      <c r="E193" s="126">
        <f t="shared" si="251"/>
        <v>0</v>
      </c>
      <c r="F193" s="126">
        <f t="shared" si="251"/>
        <v>0</v>
      </c>
      <c r="G193" s="126">
        <f t="shared" si="251"/>
        <v>0</v>
      </c>
      <c r="H193" s="126">
        <f t="shared" si="251"/>
        <v>0</v>
      </c>
      <c r="I193" s="126">
        <f t="shared" si="251"/>
        <v>0</v>
      </c>
      <c r="J193" s="126">
        <f t="shared" si="251"/>
        <v>0</v>
      </c>
      <c r="K193" s="126">
        <f t="shared" si="251"/>
        <v>0</v>
      </c>
      <c r="L193" s="126">
        <f t="shared" si="251"/>
        <v>0</v>
      </c>
      <c r="M193" s="127">
        <f t="shared" si="251"/>
        <v>0</v>
      </c>
      <c r="N193" s="136">
        <f t="shared" si="251"/>
        <v>0</v>
      </c>
      <c r="O193" s="259">
        <f t="shared" si="251"/>
        <v>0</v>
      </c>
      <c r="P193" s="259">
        <f t="shared" si="251"/>
        <v>0</v>
      </c>
      <c r="Q193" s="260">
        <f t="shared" si="251"/>
        <v>0</v>
      </c>
      <c r="R193" s="260">
        <f t="shared" si="251"/>
        <v>0</v>
      </c>
      <c r="S193" s="260">
        <f t="shared" si="251"/>
        <v>0</v>
      </c>
      <c r="T193" s="260">
        <f t="shared" si="251"/>
        <v>0</v>
      </c>
      <c r="U193" s="260">
        <f t="shared" si="251"/>
        <v>0</v>
      </c>
      <c r="V193" s="260">
        <f t="shared" si="251"/>
        <v>0</v>
      </c>
      <c r="W193" s="260">
        <f t="shared" si="251"/>
        <v>0</v>
      </c>
      <c r="X193" s="260">
        <f t="shared" si="251"/>
        <v>0</v>
      </c>
      <c r="Y193" s="277">
        <f t="shared" si="251"/>
        <v>0</v>
      </c>
      <c r="Z193" s="277">
        <f t="shared" si="251"/>
        <v>0</v>
      </c>
      <c r="AA193" s="259">
        <f t="shared" si="251"/>
        <v>0</v>
      </c>
      <c r="AB193" s="259">
        <f t="shared" si="251"/>
        <v>0</v>
      </c>
      <c r="AC193" s="260">
        <f t="shared" si="251"/>
        <v>0</v>
      </c>
      <c r="AD193" s="260">
        <f t="shared" si="251"/>
        <v>0</v>
      </c>
      <c r="AE193" s="260">
        <f t="shared" si="251"/>
        <v>0</v>
      </c>
      <c r="AF193" s="260">
        <f t="shared" si="251"/>
        <v>0</v>
      </c>
      <c r="AG193" s="260">
        <f t="shared" si="251"/>
        <v>0</v>
      </c>
      <c r="AH193" s="260">
        <f t="shared" si="251"/>
        <v>0</v>
      </c>
      <c r="AI193" s="260">
        <f t="shared" si="251"/>
        <v>0</v>
      </c>
      <c r="AJ193" s="260">
        <f t="shared" si="251"/>
        <v>0</v>
      </c>
      <c r="AK193" s="277">
        <f t="shared" si="251"/>
        <v>0</v>
      </c>
      <c r="AL193" s="277">
        <f t="shared" si="251"/>
        <v>0</v>
      </c>
      <c r="AM193" s="259">
        <f t="shared" si="251"/>
        <v>0</v>
      </c>
      <c r="AN193" s="259">
        <f t="shared" si="251"/>
        <v>0</v>
      </c>
      <c r="AO193" s="260">
        <f t="shared" si="251"/>
        <v>0</v>
      </c>
      <c r="AP193" s="260">
        <f t="shared" si="251"/>
        <v>0</v>
      </c>
      <c r="AQ193" s="260">
        <f t="shared" si="251"/>
        <v>0</v>
      </c>
      <c r="AR193" s="260">
        <f t="shared" si="251"/>
        <v>0</v>
      </c>
      <c r="AS193" s="260">
        <f t="shared" si="251"/>
        <v>0</v>
      </c>
      <c r="AT193" s="260">
        <f t="shared" si="251"/>
        <v>0</v>
      </c>
      <c r="AU193" s="260">
        <f t="shared" si="251"/>
        <v>0</v>
      </c>
      <c r="AV193" s="260">
        <f t="shared" si="251"/>
        <v>0</v>
      </c>
      <c r="AW193" s="277">
        <f t="shared" si="251"/>
        <v>0</v>
      </c>
      <c r="AX193" s="277">
        <f t="shared" si="251"/>
        <v>0</v>
      </c>
      <c r="AY193" s="259">
        <f t="shared" si="251"/>
        <v>0</v>
      </c>
      <c r="AZ193" s="259">
        <f t="shared" si="251"/>
        <v>0</v>
      </c>
      <c r="BA193" s="260">
        <f t="shared" si="251"/>
        <v>0</v>
      </c>
      <c r="BB193" s="260">
        <f t="shared" si="251"/>
        <v>0</v>
      </c>
      <c r="BC193" s="260">
        <f t="shared" si="251"/>
        <v>0</v>
      </c>
      <c r="BD193" s="260">
        <f t="shared" si="251"/>
        <v>0</v>
      </c>
      <c r="BE193" s="260">
        <f t="shared" si="251"/>
        <v>0</v>
      </c>
      <c r="BF193" s="260">
        <f t="shared" si="251"/>
        <v>0</v>
      </c>
      <c r="BG193" s="260">
        <f t="shared" si="251"/>
        <v>0</v>
      </c>
      <c r="BH193" s="260">
        <f t="shared" si="251"/>
        <v>0</v>
      </c>
      <c r="BI193" s="277">
        <f t="shared" si="251"/>
        <v>0</v>
      </c>
      <c r="BJ193" s="277">
        <f t="shared" si="251"/>
        <v>0</v>
      </c>
      <c r="BK193" s="259">
        <f t="shared" si="251"/>
        <v>0</v>
      </c>
      <c r="BL193" s="259">
        <f t="shared" si="251"/>
        <v>0</v>
      </c>
      <c r="BM193" s="260">
        <f t="shared" si="251"/>
        <v>0</v>
      </c>
      <c r="BN193" s="260">
        <f t="shared" si="251"/>
        <v>0</v>
      </c>
      <c r="BO193" s="260">
        <f t="shared" si="251"/>
        <v>0</v>
      </c>
      <c r="BP193" s="260">
        <f t="shared" ref="BP193:CH193" si="252">BP191+BP192</f>
        <v>0</v>
      </c>
      <c r="BQ193" s="260">
        <f t="shared" si="252"/>
        <v>0</v>
      </c>
      <c r="BR193" s="260">
        <f t="shared" si="252"/>
        <v>0</v>
      </c>
      <c r="BS193" s="260">
        <f t="shared" si="252"/>
        <v>0</v>
      </c>
      <c r="BT193" s="260">
        <f t="shared" si="252"/>
        <v>0</v>
      </c>
      <c r="BU193" s="277">
        <f t="shared" si="252"/>
        <v>0</v>
      </c>
      <c r="BV193" s="277">
        <f t="shared" si="252"/>
        <v>0</v>
      </c>
      <c r="BW193" s="259">
        <f t="shared" si="252"/>
        <v>0</v>
      </c>
      <c r="BX193" s="259">
        <f t="shared" si="252"/>
        <v>0</v>
      </c>
      <c r="BY193" s="260">
        <f t="shared" si="252"/>
        <v>0</v>
      </c>
      <c r="BZ193" s="260">
        <f t="shared" si="252"/>
        <v>0</v>
      </c>
      <c r="CA193" s="260">
        <f t="shared" si="252"/>
        <v>0</v>
      </c>
      <c r="CB193" s="260">
        <f t="shared" si="252"/>
        <v>0</v>
      </c>
      <c r="CC193" s="260">
        <f t="shared" si="252"/>
        <v>0</v>
      </c>
      <c r="CD193" s="260">
        <f t="shared" si="252"/>
        <v>0</v>
      </c>
      <c r="CE193" s="260">
        <f t="shared" si="252"/>
        <v>0</v>
      </c>
      <c r="CF193" s="260">
        <f t="shared" si="252"/>
        <v>0</v>
      </c>
      <c r="CG193" s="277">
        <f t="shared" si="252"/>
        <v>0</v>
      </c>
      <c r="CH193" s="312">
        <f t="shared" si="252"/>
        <v>0</v>
      </c>
    </row>
    <row r="194" spans="1:86" hidden="1" x14ac:dyDescent="0.3">
      <c r="A194" s="115"/>
      <c r="B194" s="115" t="s">
        <v>140</v>
      </c>
      <c r="C194" s="129">
        <f>C186+C193</f>
        <v>0</v>
      </c>
      <c r="D194" s="129">
        <f t="shared" ref="D194:BO194" si="253">D186+D193</f>
        <v>0</v>
      </c>
      <c r="E194" s="129">
        <f t="shared" si="253"/>
        <v>0</v>
      </c>
      <c r="F194" s="129">
        <f t="shared" si="253"/>
        <v>0</v>
      </c>
      <c r="G194" s="129">
        <f t="shared" si="253"/>
        <v>0</v>
      </c>
      <c r="H194" s="129">
        <f t="shared" si="253"/>
        <v>0</v>
      </c>
      <c r="I194" s="129">
        <f t="shared" si="253"/>
        <v>0</v>
      </c>
      <c r="J194" s="129">
        <f t="shared" si="253"/>
        <v>0</v>
      </c>
      <c r="K194" s="129">
        <f t="shared" si="253"/>
        <v>0</v>
      </c>
      <c r="L194" s="129">
        <f t="shared" si="253"/>
        <v>0</v>
      </c>
      <c r="M194" s="129">
        <f t="shared" si="253"/>
        <v>0</v>
      </c>
      <c r="N194" s="129">
        <f t="shared" si="253"/>
        <v>0</v>
      </c>
      <c r="O194" s="266">
        <f t="shared" si="253"/>
        <v>0</v>
      </c>
      <c r="P194" s="266">
        <f t="shared" si="253"/>
        <v>0</v>
      </c>
      <c r="Q194" s="266">
        <f t="shared" si="253"/>
        <v>0</v>
      </c>
      <c r="R194" s="266">
        <f t="shared" si="253"/>
        <v>0</v>
      </c>
      <c r="S194" s="266">
        <f t="shared" si="253"/>
        <v>0</v>
      </c>
      <c r="T194" s="266">
        <f t="shared" si="253"/>
        <v>0</v>
      </c>
      <c r="U194" s="266">
        <f t="shared" si="253"/>
        <v>0</v>
      </c>
      <c r="V194" s="266">
        <f t="shared" si="253"/>
        <v>0</v>
      </c>
      <c r="W194" s="266">
        <f t="shared" si="253"/>
        <v>0</v>
      </c>
      <c r="X194" s="266">
        <f t="shared" si="253"/>
        <v>0</v>
      </c>
      <c r="Y194" s="266">
        <f t="shared" si="253"/>
        <v>0</v>
      </c>
      <c r="Z194" s="266">
        <f t="shared" si="253"/>
        <v>0</v>
      </c>
      <c r="AA194" s="266">
        <f t="shared" si="253"/>
        <v>0</v>
      </c>
      <c r="AB194" s="266">
        <f t="shared" si="253"/>
        <v>0</v>
      </c>
      <c r="AC194" s="266">
        <f t="shared" si="253"/>
        <v>0</v>
      </c>
      <c r="AD194" s="266">
        <f t="shared" si="253"/>
        <v>0</v>
      </c>
      <c r="AE194" s="266">
        <f t="shared" si="253"/>
        <v>0</v>
      </c>
      <c r="AF194" s="266">
        <f t="shared" si="253"/>
        <v>0</v>
      </c>
      <c r="AG194" s="266">
        <f t="shared" si="253"/>
        <v>0</v>
      </c>
      <c r="AH194" s="266">
        <f t="shared" si="253"/>
        <v>0</v>
      </c>
      <c r="AI194" s="266">
        <f t="shared" si="253"/>
        <v>0</v>
      </c>
      <c r="AJ194" s="266">
        <f t="shared" si="253"/>
        <v>0</v>
      </c>
      <c r="AK194" s="266">
        <f t="shared" si="253"/>
        <v>0</v>
      </c>
      <c r="AL194" s="266">
        <f t="shared" si="253"/>
        <v>0</v>
      </c>
      <c r="AM194" s="266">
        <f t="shared" si="253"/>
        <v>0</v>
      </c>
      <c r="AN194" s="266">
        <f t="shared" si="253"/>
        <v>0</v>
      </c>
      <c r="AO194" s="266">
        <f t="shared" si="253"/>
        <v>0</v>
      </c>
      <c r="AP194" s="266">
        <f t="shared" si="253"/>
        <v>0</v>
      </c>
      <c r="AQ194" s="266">
        <f t="shared" si="253"/>
        <v>0</v>
      </c>
      <c r="AR194" s="266">
        <f t="shared" si="253"/>
        <v>0</v>
      </c>
      <c r="AS194" s="266">
        <f t="shared" si="253"/>
        <v>0</v>
      </c>
      <c r="AT194" s="266">
        <f t="shared" si="253"/>
        <v>0</v>
      </c>
      <c r="AU194" s="266">
        <f t="shared" si="253"/>
        <v>0</v>
      </c>
      <c r="AV194" s="266">
        <f t="shared" si="253"/>
        <v>0</v>
      </c>
      <c r="AW194" s="266">
        <f t="shared" si="253"/>
        <v>0</v>
      </c>
      <c r="AX194" s="266">
        <f t="shared" si="253"/>
        <v>0</v>
      </c>
      <c r="AY194" s="266">
        <f t="shared" si="253"/>
        <v>0</v>
      </c>
      <c r="AZ194" s="266">
        <f t="shared" si="253"/>
        <v>0</v>
      </c>
      <c r="BA194" s="266">
        <f t="shared" si="253"/>
        <v>0</v>
      </c>
      <c r="BB194" s="266">
        <f t="shared" si="253"/>
        <v>0</v>
      </c>
      <c r="BC194" s="266">
        <f t="shared" si="253"/>
        <v>0</v>
      </c>
      <c r="BD194" s="266">
        <f t="shared" si="253"/>
        <v>0</v>
      </c>
      <c r="BE194" s="266">
        <f t="shared" si="253"/>
        <v>0</v>
      </c>
      <c r="BF194" s="266">
        <f t="shared" si="253"/>
        <v>0</v>
      </c>
      <c r="BG194" s="266">
        <f t="shared" si="253"/>
        <v>0</v>
      </c>
      <c r="BH194" s="266">
        <f t="shared" si="253"/>
        <v>0</v>
      </c>
      <c r="BI194" s="266">
        <f t="shared" si="253"/>
        <v>0</v>
      </c>
      <c r="BJ194" s="266">
        <f t="shared" si="253"/>
        <v>0</v>
      </c>
      <c r="BK194" s="266">
        <f t="shared" si="253"/>
        <v>0</v>
      </c>
      <c r="BL194" s="266">
        <f t="shared" si="253"/>
        <v>0</v>
      </c>
      <c r="BM194" s="266">
        <f t="shared" si="253"/>
        <v>0</v>
      </c>
      <c r="BN194" s="266">
        <f t="shared" si="253"/>
        <v>0</v>
      </c>
      <c r="BO194" s="266">
        <f t="shared" si="253"/>
        <v>0</v>
      </c>
      <c r="BP194" s="266">
        <f t="shared" ref="BP194:CH194" si="254">BP186+BP193</f>
        <v>0</v>
      </c>
      <c r="BQ194" s="266">
        <f t="shared" si="254"/>
        <v>0</v>
      </c>
      <c r="BR194" s="266">
        <f t="shared" si="254"/>
        <v>0</v>
      </c>
      <c r="BS194" s="266">
        <f t="shared" si="254"/>
        <v>0</v>
      </c>
      <c r="BT194" s="266">
        <f t="shared" si="254"/>
        <v>0</v>
      </c>
      <c r="BU194" s="266">
        <f t="shared" si="254"/>
        <v>0</v>
      </c>
      <c r="BV194" s="266">
        <f t="shared" si="254"/>
        <v>0</v>
      </c>
      <c r="BW194" s="266">
        <f t="shared" si="254"/>
        <v>0</v>
      </c>
      <c r="BX194" s="266">
        <f t="shared" si="254"/>
        <v>0</v>
      </c>
      <c r="BY194" s="266">
        <f t="shared" si="254"/>
        <v>0</v>
      </c>
      <c r="BZ194" s="266">
        <f t="shared" si="254"/>
        <v>0</v>
      </c>
      <c r="CA194" s="266">
        <f t="shared" si="254"/>
        <v>0</v>
      </c>
      <c r="CB194" s="266">
        <f t="shared" si="254"/>
        <v>0</v>
      </c>
      <c r="CC194" s="266">
        <f t="shared" si="254"/>
        <v>0</v>
      </c>
      <c r="CD194" s="266">
        <f t="shared" si="254"/>
        <v>0</v>
      </c>
      <c r="CE194" s="266">
        <f t="shared" si="254"/>
        <v>0</v>
      </c>
      <c r="CF194" s="266">
        <f t="shared" si="254"/>
        <v>0</v>
      </c>
      <c r="CG194" s="266">
        <f t="shared" si="254"/>
        <v>0</v>
      </c>
      <c r="CH194" s="266">
        <f t="shared" si="254"/>
        <v>0</v>
      </c>
    </row>
    <row r="195" spans="1:86" hidden="1" x14ac:dyDescent="0.3">
      <c r="A195" s="115"/>
      <c r="B195" s="115"/>
      <c r="C195" s="118"/>
      <c r="D195" s="118"/>
      <c r="E195" s="118"/>
      <c r="F195" s="118"/>
      <c r="G195" s="118"/>
      <c r="H195" s="118"/>
      <c r="I195" s="118"/>
      <c r="J195" s="118"/>
      <c r="K195" s="118"/>
      <c r="L195" s="118"/>
      <c r="M195" s="118"/>
      <c r="N195" s="118"/>
      <c r="O195" s="118"/>
      <c r="P195" s="118"/>
      <c r="Q195" s="118"/>
      <c r="R195" s="118"/>
      <c r="S195" s="118"/>
      <c r="T195" s="118"/>
      <c r="U195" s="118"/>
      <c r="V195" s="118"/>
      <c r="W195" s="118"/>
      <c r="X195" s="118"/>
      <c r="Y195" s="118"/>
      <c r="Z195" s="118"/>
      <c r="AA195" s="118"/>
      <c r="AB195" s="118"/>
      <c r="AC195" s="118"/>
      <c r="AD195" s="118"/>
      <c r="AE195" s="118"/>
      <c r="AF195" s="118"/>
      <c r="AG195" s="118"/>
      <c r="AH195" s="118"/>
      <c r="AI195" s="118"/>
      <c r="AJ195" s="118"/>
      <c r="AK195" s="118"/>
      <c r="AL195" s="118"/>
      <c r="AM195" s="118"/>
      <c r="AN195" s="118"/>
      <c r="AO195" s="118"/>
      <c r="AP195" s="118"/>
      <c r="AQ195" s="118"/>
      <c r="AR195" s="118"/>
      <c r="AS195" s="118"/>
      <c r="AT195" s="118"/>
      <c r="AU195" s="118"/>
      <c r="AV195" s="118"/>
      <c r="AW195" s="118"/>
      <c r="AX195" s="118"/>
      <c r="AY195" s="118"/>
      <c r="AZ195" s="118"/>
      <c r="BA195" s="118"/>
      <c r="BB195" s="118"/>
      <c r="BC195" s="118"/>
      <c r="BD195" s="118"/>
      <c r="BE195" s="118"/>
      <c r="BF195" s="118"/>
      <c r="BG195" s="118"/>
      <c r="BH195" s="118"/>
      <c r="BI195" s="118"/>
      <c r="BJ195" s="118"/>
      <c r="BK195" s="118"/>
      <c r="BL195" s="118"/>
      <c r="BM195" s="118"/>
      <c r="BN195" s="118"/>
      <c r="BO195" s="118"/>
      <c r="BP195" s="118"/>
      <c r="BQ195" s="118"/>
      <c r="BR195" s="118"/>
      <c r="BS195" s="118"/>
      <c r="BT195" s="118"/>
      <c r="BU195" s="118"/>
      <c r="BV195" s="118"/>
      <c r="BW195" s="118"/>
      <c r="BX195" s="118"/>
      <c r="BY195" s="118"/>
      <c r="BZ195" s="118"/>
      <c r="CA195" s="118"/>
      <c r="CB195" s="118"/>
      <c r="CC195" s="118"/>
      <c r="CD195" s="118"/>
      <c r="CE195" s="118"/>
      <c r="CF195" s="118"/>
      <c r="CG195" s="118"/>
      <c r="CH195" s="118"/>
    </row>
    <row r="196" spans="1:86" hidden="1" x14ac:dyDescent="0.3">
      <c r="A196" s="115"/>
      <c r="B196" s="115" t="s">
        <v>141</v>
      </c>
      <c r="C196" s="130">
        <f t="shared" ref="C196" si="255">SUM(C182:C183)</f>
        <v>0</v>
      </c>
      <c r="D196" s="130">
        <f t="shared" ref="D196:BO196" si="256">SUM(D182:D183)</f>
        <v>0</v>
      </c>
      <c r="E196" s="131">
        <f t="shared" si="256"/>
        <v>0</v>
      </c>
      <c r="F196" s="131">
        <f t="shared" si="256"/>
        <v>0</v>
      </c>
      <c r="G196" s="131">
        <f t="shared" si="256"/>
        <v>0</v>
      </c>
      <c r="H196" s="131">
        <f t="shared" si="256"/>
        <v>0</v>
      </c>
      <c r="I196" s="131">
        <f t="shared" si="256"/>
        <v>0</v>
      </c>
      <c r="J196" s="131">
        <f t="shared" si="256"/>
        <v>0</v>
      </c>
      <c r="K196" s="131">
        <f t="shared" si="256"/>
        <v>0</v>
      </c>
      <c r="L196" s="131">
        <f t="shared" si="256"/>
        <v>0</v>
      </c>
      <c r="M196" s="132">
        <f t="shared" si="256"/>
        <v>0</v>
      </c>
      <c r="N196" s="132">
        <f t="shared" si="256"/>
        <v>0</v>
      </c>
      <c r="O196" s="272">
        <f t="shared" si="256"/>
        <v>0</v>
      </c>
      <c r="P196" s="272">
        <f t="shared" si="256"/>
        <v>0</v>
      </c>
      <c r="Q196" s="273">
        <f t="shared" si="256"/>
        <v>0</v>
      </c>
      <c r="R196" s="273">
        <f t="shared" si="256"/>
        <v>0</v>
      </c>
      <c r="S196" s="273">
        <f t="shared" si="256"/>
        <v>0</v>
      </c>
      <c r="T196" s="273">
        <f t="shared" si="256"/>
        <v>0</v>
      </c>
      <c r="U196" s="273">
        <f t="shared" si="256"/>
        <v>0</v>
      </c>
      <c r="V196" s="273">
        <f t="shared" si="256"/>
        <v>0</v>
      </c>
      <c r="W196" s="273">
        <f t="shared" si="256"/>
        <v>0</v>
      </c>
      <c r="X196" s="273">
        <f t="shared" si="256"/>
        <v>0</v>
      </c>
      <c r="Y196" s="274">
        <f t="shared" si="256"/>
        <v>0</v>
      </c>
      <c r="Z196" s="274">
        <f t="shared" si="256"/>
        <v>0</v>
      </c>
      <c r="AA196" s="272">
        <f t="shared" si="256"/>
        <v>0</v>
      </c>
      <c r="AB196" s="272">
        <f t="shared" si="256"/>
        <v>0</v>
      </c>
      <c r="AC196" s="273">
        <f t="shared" si="256"/>
        <v>0</v>
      </c>
      <c r="AD196" s="273">
        <f t="shared" si="256"/>
        <v>0</v>
      </c>
      <c r="AE196" s="273">
        <f t="shared" si="256"/>
        <v>0</v>
      </c>
      <c r="AF196" s="273">
        <f t="shared" si="256"/>
        <v>0</v>
      </c>
      <c r="AG196" s="273">
        <f t="shared" si="256"/>
        <v>0</v>
      </c>
      <c r="AH196" s="273">
        <f t="shared" si="256"/>
        <v>0</v>
      </c>
      <c r="AI196" s="273">
        <f t="shared" si="256"/>
        <v>0</v>
      </c>
      <c r="AJ196" s="273">
        <f t="shared" si="256"/>
        <v>0</v>
      </c>
      <c r="AK196" s="274">
        <f t="shared" si="256"/>
        <v>0</v>
      </c>
      <c r="AL196" s="274">
        <f t="shared" si="256"/>
        <v>0</v>
      </c>
      <c r="AM196" s="272">
        <f t="shared" si="256"/>
        <v>0</v>
      </c>
      <c r="AN196" s="272">
        <f t="shared" si="256"/>
        <v>0</v>
      </c>
      <c r="AO196" s="273">
        <f t="shared" si="256"/>
        <v>0</v>
      </c>
      <c r="AP196" s="273">
        <f t="shared" si="256"/>
        <v>0</v>
      </c>
      <c r="AQ196" s="273">
        <f t="shared" si="256"/>
        <v>0</v>
      </c>
      <c r="AR196" s="273">
        <f t="shared" si="256"/>
        <v>0</v>
      </c>
      <c r="AS196" s="273">
        <f t="shared" si="256"/>
        <v>0</v>
      </c>
      <c r="AT196" s="273">
        <f t="shared" si="256"/>
        <v>0</v>
      </c>
      <c r="AU196" s="273">
        <f t="shared" si="256"/>
        <v>0</v>
      </c>
      <c r="AV196" s="273">
        <f t="shared" si="256"/>
        <v>0</v>
      </c>
      <c r="AW196" s="274">
        <f t="shared" si="256"/>
        <v>0</v>
      </c>
      <c r="AX196" s="274">
        <f t="shared" si="256"/>
        <v>0</v>
      </c>
      <c r="AY196" s="272">
        <f t="shared" si="256"/>
        <v>0</v>
      </c>
      <c r="AZ196" s="272">
        <f t="shared" si="256"/>
        <v>0</v>
      </c>
      <c r="BA196" s="273">
        <f t="shared" si="256"/>
        <v>0</v>
      </c>
      <c r="BB196" s="273">
        <f t="shared" si="256"/>
        <v>0</v>
      </c>
      <c r="BC196" s="273">
        <f t="shared" si="256"/>
        <v>0</v>
      </c>
      <c r="BD196" s="273">
        <f t="shared" si="256"/>
        <v>0</v>
      </c>
      <c r="BE196" s="273">
        <f t="shared" si="256"/>
        <v>0</v>
      </c>
      <c r="BF196" s="273">
        <f t="shared" si="256"/>
        <v>0</v>
      </c>
      <c r="BG196" s="273">
        <f t="shared" si="256"/>
        <v>0</v>
      </c>
      <c r="BH196" s="273">
        <f t="shared" si="256"/>
        <v>0</v>
      </c>
      <c r="BI196" s="274">
        <f t="shared" si="256"/>
        <v>0</v>
      </c>
      <c r="BJ196" s="274">
        <f t="shared" si="256"/>
        <v>0</v>
      </c>
      <c r="BK196" s="272">
        <f t="shared" si="256"/>
        <v>0</v>
      </c>
      <c r="BL196" s="272">
        <f t="shared" si="256"/>
        <v>0</v>
      </c>
      <c r="BM196" s="273">
        <f t="shared" si="256"/>
        <v>0</v>
      </c>
      <c r="BN196" s="273">
        <f t="shared" si="256"/>
        <v>0</v>
      </c>
      <c r="BO196" s="273">
        <f t="shared" si="256"/>
        <v>0</v>
      </c>
      <c r="BP196" s="273">
        <f t="shared" ref="BP196:CH196" si="257">SUM(BP182:BP183)</f>
        <v>0</v>
      </c>
      <c r="BQ196" s="273">
        <f t="shared" si="257"/>
        <v>0</v>
      </c>
      <c r="BR196" s="273">
        <f t="shared" si="257"/>
        <v>0</v>
      </c>
      <c r="BS196" s="273">
        <f t="shared" si="257"/>
        <v>0</v>
      </c>
      <c r="BT196" s="273">
        <f t="shared" si="257"/>
        <v>0</v>
      </c>
      <c r="BU196" s="274">
        <f t="shared" si="257"/>
        <v>0</v>
      </c>
      <c r="BV196" s="274">
        <f t="shared" si="257"/>
        <v>0</v>
      </c>
      <c r="BW196" s="272">
        <f t="shared" si="257"/>
        <v>0</v>
      </c>
      <c r="BX196" s="272">
        <f t="shared" si="257"/>
        <v>0</v>
      </c>
      <c r="BY196" s="273">
        <f t="shared" si="257"/>
        <v>0</v>
      </c>
      <c r="BZ196" s="273">
        <f t="shared" si="257"/>
        <v>0</v>
      </c>
      <c r="CA196" s="273">
        <f t="shared" si="257"/>
        <v>0</v>
      </c>
      <c r="CB196" s="273">
        <f t="shared" si="257"/>
        <v>0</v>
      </c>
      <c r="CC196" s="273">
        <f t="shared" si="257"/>
        <v>0</v>
      </c>
      <c r="CD196" s="273">
        <f t="shared" si="257"/>
        <v>0</v>
      </c>
      <c r="CE196" s="273">
        <f t="shared" si="257"/>
        <v>0</v>
      </c>
      <c r="CF196" s="273">
        <f t="shared" si="257"/>
        <v>0</v>
      </c>
      <c r="CG196" s="274">
        <f t="shared" si="257"/>
        <v>0</v>
      </c>
      <c r="CH196" s="274">
        <f t="shared" si="257"/>
        <v>0</v>
      </c>
    </row>
    <row r="197" spans="1:86" hidden="1" x14ac:dyDescent="0.3">
      <c r="A197" s="115"/>
      <c r="B197" s="115" t="s">
        <v>142</v>
      </c>
      <c r="C197" s="130">
        <f t="shared" ref="C197" si="258">SUM(C189:C190)</f>
        <v>0</v>
      </c>
      <c r="D197" s="130">
        <f t="shared" ref="D197:BO197" si="259">SUM(D189:D190)</f>
        <v>0</v>
      </c>
      <c r="E197" s="131">
        <f t="shared" si="259"/>
        <v>0</v>
      </c>
      <c r="F197" s="131">
        <f t="shared" si="259"/>
        <v>0</v>
      </c>
      <c r="G197" s="131">
        <f t="shared" si="259"/>
        <v>0</v>
      </c>
      <c r="H197" s="131">
        <f t="shared" si="259"/>
        <v>0</v>
      </c>
      <c r="I197" s="131">
        <f t="shared" si="259"/>
        <v>0</v>
      </c>
      <c r="J197" s="131">
        <f t="shared" si="259"/>
        <v>0</v>
      </c>
      <c r="K197" s="131">
        <f t="shared" si="259"/>
        <v>0</v>
      </c>
      <c r="L197" s="131">
        <f t="shared" si="259"/>
        <v>0</v>
      </c>
      <c r="M197" s="132">
        <f t="shared" si="259"/>
        <v>0</v>
      </c>
      <c r="N197" s="132">
        <f t="shared" si="259"/>
        <v>0</v>
      </c>
      <c r="O197" s="272">
        <f t="shared" si="259"/>
        <v>0</v>
      </c>
      <c r="P197" s="272">
        <f t="shared" si="259"/>
        <v>0</v>
      </c>
      <c r="Q197" s="273">
        <f t="shared" si="259"/>
        <v>0</v>
      </c>
      <c r="R197" s="273">
        <f t="shared" si="259"/>
        <v>0</v>
      </c>
      <c r="S197" s="273">
        <f t="shared" si="259"/>
        <v>0</v>
      </c>
      <c r="T197" s="273">
        <f t="shared" si="259"/>
        <v>0</v>
      </c>
      <c r="U197" s="273">
        <f t="shared" si="259"/>
        <v>0</v>
      </c>
      <c r="V197" s="273">
        <f t="shared" si="259"/>
        <v>0</v>
      </c>
      <c r="W197" s="273">
        <f t="shared" si="259"/>
        <v>0</v>
      </c>
      <c r="X197" s="273">
        <f t="shared" si="259"/>
        <v>0</v>
      </c>
      <c r="Y197" s="274">
        <f t="shared" si="259"/>
        <v>0</v>
      </c>
      <c r="Z197" s="274">
        <f t="shared" si="259"/>
        <v>0</v>
      </c>
      <c r="AA197" s="272">
        <f t="shared" si="259"/>
        <v>0</v>
      </c>
      <c r="AB197" s="272">
        <f t="shared" si="259"/>
        <v>0</v>
      </c>
      <c r="AC197" s="273">
        <f t="shared" si="259"/>
        <v>0</v>
      </c>
      <c r="AD197" s="273">
        <f t="shared" si="259"/>
        <v>0</v>
      </c>
      <c r="AE197" s="273">
        <f t="shared" si="259"/>
        <v>0</v>
      </c>
      <c r="AF197" s="273">
        <f t="shared" si="259"/>
        <v>0</v>
      </c>
      <c r="AG197" s="273">
        <f t="shared" si="259"/>
        <v>0</v>
      </c>
      <c r="AH197" s="273">
        <f t="shared" si="259"/>
        <v>0</v>
      </c>
      <c r="AI197" s="273">
        <f t="shared" si="259"/>
        <v>0</v>
      </c>
      <c r="AJ197" s="273">
        <f t="shared" si="259"/>
        <v>0</v>
      </c>
      <c r="AK197" s="274">
        <f t="shared" si="259"/>
        <v>0</v>
      </c>
      <c r="AL197" s="274">
        <f t="shared" si="259"/>
        <v>0</v>
      </c>
      <c r="AM197" s="272">
        <f t="shared" si="259"/>
        <v>0</v>
      </c>
      <c r="AN197" s="272">
        <f t="shared" si="259"/>
        <v>0</v>
      </c>
      <c r="AO197" s="273">
        <f t="shared" si="259"/>
        <v>0</v>
      </c>
      <c r="AP197" s="273">
        <f t="shared" si="259"/>
        <v>0</v>
      </c>
      <c r="AQ197" s="273">
        <f t="shared" si="259"/>
        <v>0</v>
      </c>
      <c r="AR197" s="273">
        <f t="shared" si="259"/>
        <v>0</v>
      </c>
      <c r="AS197" s="273">
        <f t="shared" si="259"/>
        <v>0</v>
      </c>
      <c r="AT197" s="273">
        <f t="shared" si="259"/>
        <v>0</v>
      </c>
      <c r="AU197" s="273">
        <f t="shared" si="259"/>
        <v>0</v>
      </c>
      <c r="AV197" s="273">
        <f t="shared" si="259"/>
        <v>0</v>
      </c>
      <c r="AW197" s="274">
        <f t="shared" si="259"/>
        <v>0</v>
      </c>
      <c r="AX197" s="274">
        <f t="shared" si="259"/>
        <v>0</v>
      </c>
      <c r="AY197" s="272">
        <f t="shared" si="259"/>
        <v>0</v>
      </c>
      <c r="AZ197" s="272">
        <f t="shared" si="259"/>
        <v>0</v>
      </c>
      <c r="BA197" s="273">
        <f t="shared" si="259"/>
        <v>0</v>
      </c>
      <c r="BB197" s="273">
        <f t="shared" si="259"/>
        <v>0</v>
      </c>
      <c r="BC197" s="273">
        <f t="shared" si="259"/>
        <v>0</v>
      </c>
      <c r="BD197" s="273">
        <f t="shared" si="259"/>
        <v>0</v>
      </c>
      <c r="BE197" s="273">
        <f t="shared" si="259"/>
        <v>0</v>
      </c>
      <c r="BF197" s="273">
        <f t="shared" si="259"/>
        <v>0</v>
      </c>
      <c r="BG197" s="273">
        <f t="shared" si="259"/>
        <v>0</v>
      </c>
      <c r="BH197" s="273">
        <f t="shared" si="259"/>
        <v>0</v>
      </c>
      <c r="BI197" s="274">
        <f t="shared" si="259"/>
        <v>0</v>
      </c>
      <c r="BJ197" s="274">
        <f t="shared" si="259"/>
        <v>0</v>
      </c>
      <c r="BK197" s="272">
        <f t="shared" si="259"/>
        <v>0</v>
      </c>
      <c r="BL197" s="272">
        <f t="shared" si="259"/>
        <v>0</v>
      </c>
      <c r="BM197" s="273">
        <f t="shared" si="259"/>
        <v>0</v>
      </c>
      <c r="BN197" s="273">
        <f t="shared" si="259"/>
        <v>0</v>
      </c>
      <c r="BO197" s="273">
        <f t="shared" si="259"/>
        <v>0</v>
      </c>
      <c r="BP197" s="273">
        <f t="shared" ref="BP197:CH197" si="260">SUM(BP189:BP190)</f>
        <v>0</v>
      </c>
      <c r="BQ197" s="273">
        <f t="shared" si="260"/>
        <v>0</v>
      </c>
      <c r="BR197" s="273">
        <f t="shared" si="260"/>
        <v>0</v>
      </c>
      <c r="BS197" s="273">
        <f t="shared" si="260"/>
        <v>0</v>
      </c>
      <c r="BT197" s="273">
        <f t="shared" si="260"/>
        <v>0</v>
      </c>
      <c r="BU197" s="274">
        <f t="shared" si="260"/>
        <v>0</v>
      </c>
      <c r="BV197" s="274">
        <f t="shared" si="260"/>
        <v>0</v>
      </c>
      <c r="BW197" s="272">
        <f t="shared" si="260"/>
        <v>0</v>
      </c>
      <c r="BX197" s="272">
        <f t="shared" si="260"/>
        <v>0</v>
      </c>
      <c r="BY197" s="273">
        <f t="shared" si="260"/>
        <v>0</v>
      </c>
      <c r="BZ197" s="273">
        <f t="shared" si="260"/>
        <v>0</v>
      </c>
      <c r="CA197" s="273">
        <f t="shared" si="260"/>
        <v>0</v>
      </c>
      <c r="CB197" s="273">
        <f t="shared" si="260"/>
        <v>0</v>
      </c>
      <c r="CC197" s="273">
        <f t="shared" si="260"/>
        <v>0</v>
      </c>
      <c r="CD197" s="273">
        <f t="shared" si="260"/>
        <v>0</v>
      </c>
      <c r="CE197" s="273">
        <f t="shared" si="260"/>
        <v>0</v>
      </c>
      <c r="CF197" s="273">
        <f t="shared" si="260"/>
        <v>0</v>
      </c>
      <c r="CG197" s="274">
        <f t="shared" si="260"/>
        <v>0</v>
      </c>
      <c r="CH197" s="274">
        <f t="shared" si="260"/>
        <v>0</v>
      </c>
    </row>
    <row r="198" spans="1:86" hidden="1" x14ac:dyDescent="0.3">
      <c r="A198" s="115"/>
      <c r="B198" s="115" t="s">
        <v>129</v>
      </c>
      <c r="C198" s="133">
        <f t="shared" ref="C198" si="261">SUM(C196:C197)</f>
        <v>0</v>
      </c>
      <c r="D198" s="133">
        <f t="shared" ref="D198:BO198" si="262">SUM(D196:D197)</f>
        <v>0</v>
      </c>
      <c r="E198" s="133">
        <f t="shared" si="262"/>
        <v>0</v>
      </c>
      <c r="F198" s="133">
        <f t="shared" si="262"/>
        <v>0</v>
      </c>
      <c r="G198" s="133">
        <f t="shared" si="262"/>
        <v>0</v>
      </c>
      <c r="H198" s="133">
        <f t="shared" si="262"/>
        <v>0</v>
      </c>
      <c r="I198" s="133">
        <f t="shared" si="262"/>
        <v>0</v>
      </c>
      <c r="J198" s="133">
        <f t="shared" si="262"/>
        <v>0</v>
      </c>
      <c r="K198" s="133">
        <f t="shared" si="262"/>
        <v>0</v>
      </c>
      <c r="L198" s="133">
        <f t="shared" si="262"/>
        <v>0</v>
      </c>
      <c r="M198" s="134">
        <f t="shared" si="262"/>
        <v>0</v>
      </c>
      <c r="N198" s="134">
        <f t="shared" si="262"/>
        <v>0</v>
      </c>
      <c r="O198" s="275">
        <f t="shared" si="262"/>
        <v>0</v>
      </c>
      <c r="P198" s="275">
        <f t="shared" si="262"/>
        <v>0</v>
      </c>
      <c r="Q198" s="275">
        <f t="shared" si="262"/>
        <v>0</v>
      </c>
      <c r="R198" s="275">
        <f t="shared" si="262"/>
        <v>0</v>
      </c>
      <c r="S198" s="275">
        <f t="shared" si="262"/>
        <v>0</v>
      </c>
      <c r="T198" s="275">
        <f t="shared" si="262"/>
        <v>0</v>
      </c>
      <c r="U198" s="275">
        <f t="shared" si="262"/>
        <v>0</v>
      </c>
      <c r="V198" s="275">
        <f t="shared" si="262"/>
        <v>0</v>
      </c>
      <c r="W198" s="275">
        <f t="shared" si="262"/>
        <v>0</v>
      </c>
      <c r="X198" s="275">
        <f t="shared" si="262"/>
        <v>0</v>
      </c>
      <c r="Y198" s="276">
        <f t="shared" si="262"/>
        <v>0</v>
      </c>
      <c r="Z198" s="276">
        <f t="shared" si="262"/>
        <v>0</v>
      </c>
      <c r="AA198" s="275">
        <f t="shared" si="262"/>
        <v>0</v>
      </c>
      <c r="AB198" s="275">
        <f t="shared" si="262"/>
        <v>0</v>
      </c>
      <c r="AC198" s="275">
        <f t="shared" si="262"/>
        <v>0</v>
      </c>
      <c r="AD198" s="275">
        <f t="shared" si="262"/>
        <v>0</v>
      </c>
      <c r="AE198" s="275">
        <f t="shared" si="262"/>
        <v>0</v>
      </c>
      <c r="AF198" s="275">
        <f t="shared" si="262"/>
        <v>0</v>
      </c>
      <c r="AG198" s="275">
        <f t="shared" si="262"/>
        <v>0</v>
      </c>
      <c r="AH198" s="275">
        <f t="shared" si="262"/>
        <v>0</v>
      </c>
      <c r="AI198" s="275">
        <f t="shared" si="262"/>
        <v>0</v>
      </c>
      <c r="AJ198" s="275">
        <f t="shared" si="262"/>
        <v>0</v>
      </c>
      <c r="AK198" s="276">
        <f t="shared" si="262"/>
        <v>0</v>
      </c>
      <c r="AL198" s="276">
        <f t="shared" si="262"/>
        <v>0</v>
      </c>
      <c r="AM198" s="275">
        <f t="shared" si="262"/>
        <v>0</v>
      </c>
      <c r="AN198" s="275">
        <f t="shared" si="262"/>
        <v>0</v>
      </c>
      <c r="AO198" s="275">
        <f t="shared" si="262"/>
        <v>0</v>
      </c>
      <c r="AP198" s="275">
        <f t="shared" si="262"/>
        <v>0</v>
      </c>
      <c r="AQ198" s="275">
        <f t="shared" si="262"/>
        <v>0</v>
      </c>
      <c r="AR198" s="275">
        <f t="shared" si="262"/>
        <v>0</v>
      </c>
      <c r="AS198" s="275">
        <f t="shared" si="262"/>
        <v>0</v>
      </c>
      <c r="AT198" s="275">
        <f t="shared" si="262"/>
        <v>0</v>
      </c>
      <c r="AU198" s="275">
        <f t="shared" si="262"/>
        <v>0</v>
      </c>
      <c r="AV198" s="275">
        <f t="shared" si="262"/>
        <v>0</v>
      </c>
      <c r="AW198" s="276">
        <f t="shared" si="262"/>
        <v>0</v>
      </c>
      <c r="AX198" s="276">
        <f t="shared" si="262"/>
        <v>0</v>
      </c>
      <c r="AY198" s="275">
        <f t="shared" si="262"/>
        <v>0</v>
      </c>
      <c r="AZ198" s="275">
        <f t="shared" si="262"/>
        <v>0</v>
      </c>
      <c r="BA198" s="275">
        <f t="shared" si="262"/>
        <v>0</v>
      </c>
      <c r="BB198" s="275">
        <f t="shared" si="262"/>
        <v>0</v>
      </c>
      <c r="BC198" s="275">
        <f t="shared" si="262"/>
        <v>0</v>
      </c>
      <c r="BD198" s="275">
        <f t="shared" si="262"/>
        <v>0</v>
      </c>
      <c r="BE198" s="275">
        <f t="shared" si="262"/>
        <v>0</v>
      </c>
      <c r="BF198" s="275">
        <f t="shared" si="262"/>
        <v>0</v>
      </c>
      <c r="BG198" s="275">
        <f t="shared" si="262"/>
        <v>0</v>
      </c>
      <c r="BH198" s="275">
        <f t="shared" si="262"/>
        <v>0</v>
      </c>
      <c r="BI198" s="276">
        <f t="shared" si="262"/>
        <v>0</v>
      </c>
      <c r="BJ198" s="276">
        <f t="shared" si="262"/>
        <v>0</v>
      </c>
      <c r="BK198" s="275">
        <f t="shared" si="262"/>
        <v>0</v>
      </c>
      <c r="BL198" s="275">
        <f t="shared" si="262"/>
        <v>0</v>
      </c>
      <c r="BM198" s="275">
        <f t="shared" si="262"/>
        <v>0</v>
      </c>
      <c r="BN198" s="275">
        <f t="shared" si="262"/>
        <v>0</v>
      </c>
      <c r="BO198" s="275">
        <f t="shared" si="262"/>
        <v>0</v>
      </c>
      <c r="BP198" s="275">
        <f t="shared" ref="BP198:CH198" si="263">SUM(BP196:BP197)</f>
        <v>0</v>
      </c>
      <c r="BQ198" s="275">
        <f t="shared" si="263"/>
        <v>0</v>
      </c>
      <c r="BR198" s="275">
        <f t="shared" si="263"/>
        <v>0</v>
      </c>
      <c r="BS198" s="275">
        <f t="shared" si="263"/>
        <v>0</v>
      </c>
      <c r="BT198" s="275">
        <f t="shared" si="263"/>
        <v>0</v>
      </c>
      <c r="BU198" s="276">
        <f t="shared" si="263"/>
        <v>0</v>
      </c>
      <c r="BV198" s="276">
        <f t="shared" si="263"/>
        <v>0</v>
      </c>
      <c r="BW198" s="275">
        <f t="shared" si="263"/>
        <v>0</v>
      </c>
      <c r="BX198" s="275">
        <f t="shared" si="263"/>
        <v>0</v>
      </c>
      <c r="BY198" s="275">
        <f t="shared" si="263"/>
        <v>0</v>
      </c>
      <c r="BZ198" s="275">
        <f t="shared" si="263"/>
        <v>0</v>
      </c>
      <c r="CA198" s="275">
        <f t="shared" si="263"/>
        <v>0</v>
      </c>
      <c r="CB198" s="275">
        <f t="shared" si="263"/>
        <v>0</v>
      </c>
      <c r="CC198" s="275">
        <f t="shared" si="263"/>
        <v>0</v>
      </c>
      <c r="CD198" s="275">
        <f t="shared" si="263"/>
        <v>0</v>
      </c>
      <c r="CE198" s="275">
        <f t="shared" si="263"/>
        <v>0</v>
      </c>
      <c r="CF198" s="275">
        <f t="shared" si="263"/>
        <v>0</v>
      </c>
      <c r="CG198" s="276">
        <f t="shared" si="263"/>
        <v>0</v>
      </c>
      <c r="CH198" s="276">
        <f t="shared" si="263"/>
        <v>0</v>
      </c>
    </row>
    <row r="199" spans="1:86" hidden="1" x14ac:dyDescent="0.3"/>
    <row r="200" spans="1:86" hidden="1" x14ac:dyDescent="0.3">
      <c r="B200" s="205" t="s">
        <v>235</v>
      </c>
      <c r="C200" s="425">
        <f>IF('YTD PROGRAM SUMMARY'!C4=0,0,C198-C73)</f>
        <v>0</v>
      </c>
      <c r="D200" s="425">
        <f>IF('YTD PROGRAM SUMMARY'!D4=0,0,D198-D73)</f>
        <v>0</v>
      </c>
      <c r="E200" s="425">
        <f>IF('YTD PROGRAM SUMMARY'!E4=0,0,E198-E73)</f>
        <v>0</v>
      </c>
      <c r="F200" s="425">
        <f>IF('YTD PROGRAM SUMMARY'!F4=0,0,F198-F73)</f>
        <v>0</v>
      </c>
      <c r="G200" s="425">
        <f>IF('YTD PROGRAM SUMMARY'!G4=0,0,G198-G73)</f>
        <v>0</v>
      </c>
      <c r="H200" s="425">
        <f>IF('YTD PROGRAM SUMMARY'!H4=0,0,H198-H73)</f>
        <v>0</v>
      </c>
      <c r="I200" s="425">
        <f>IF('YTD PROGRAM SUMMARY'!I4=0,0,I198-I73)</f>
        <v>0</v>
      </c>
      <c r="J200" s="425">
        <f>IF('YTD PROGRAM SUMMARY'!J4=0,0,J198-J73)</f>
        <v>0</v>
      </c>
      <c r="K200" s="425">
        <f>IF('YTD PROGRAM SUMMARY'!K4=0,0,K198-K73)</f>
        <v>0</v>
      </c>
      <c r="L200" s="425">
        <f>IF('YTD PROGRAM SUMMARY'!L4=0,0,L198-L73)</f>
        <v>0</v>
      </c>
      <c r="M200" s="425">
        <f>IF('YTD PROGRAM SUMMARY'!M4=0,0,M198-M73)</f>
        <v>0</v>
      </c>
      <c r="N200" s="425">
        <f>IF('YTD PROGRAM SUMMARY'!N4=0,0,N198-N73)</f>
        <v>0</v>
      </c>
    </row>
    <row r="201" spans="1:86" hidden="1" x14ac:dyDescent="0.3">
      <c r="B201" s="205"/>
      <c r="C201" s="205"/>
      <c r="D201" s="205"/>
      <c r="E201" s="205"/>
      <c r="F201" s="205"/>
      <c r="G201" s="205"/>
      <c r="H201" s="205"/>
      <c r="I201" s="205"/>
      <c r="J201" s="205"/>
      <c r="K201" s="205"/>
      <c r="L201" s="205"/>
      <c r="M201" s="205"/>
      <c r="N201" s="205"/>
    </row>
  </sheetData>
  <mergeCells count="31">
    <mergeCell ref="A92:A105"/>
    <mergeCell ref="A77:A90"/>
    <mergeCell ref="A4:A19"/>
    <mergeCell ref="A22:A37"/>
    <mergeCell ref="A40:A55"/>
    <mergeCell ref="A58:A74"/>
    <mergeCell ref="A107:A122"/>
    <mergeCell ref="B107:N107"/>
    <mergeCell ref="O107:Z107"/>
    <mergeCell ref="AA107:AL107"/>
    <mergeCell ref="AM107:AX107"/>
    <mergeCell ref="AY107:BJ107"/>
    <mergeCell ref="BK107:BV107"/>
    <mergeCell ref="BW107:CH107"/>
    <mergeCell ref="B108:N108"/>
    <mergeCell ref="O108:Z108"/>
    <mergeCell ref="AA108:AL108"/>
    <mergeCell ref="AM108:AX108"/>
    <mergeCell ref="AY108:BJ108"/>
    <mergeCell ref="BK108:BV108"/>
    <mergeCell ref="BW108:CH108"/>
    <mergeCell ref="BK125:BV125"/>
    <mergeCell ref="BW125:CH125"/>
    <mergeCell ref="A126:A139"/>
    <mergeCell ref="A142:A158"/>
    <mergeCell ref="A161:A177"/>
    <mergeCell ref="C125:N125"/>
    <mergeCell ref="O125:Z125"/>
    <mergeCell ref="AA125:AL125"/>
    <mergeCell ref="AM125:AX125"/>
    <mergeCell ref="AY125:BJ125"/>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theme="5" tint="-0.499984740745262"/>
  </sheetPr>
  <dimension ref="A1:CJ109"/>
  <sheetViews>
    <sheetView zoomScale="80" zoomScaleNormal="80" workbookViewId="0">
      <pane xSplit="2" topLeftCell="C1" activePane="topRight" state="frozen"/>
      <selection activeCell="B2" sqref="B2:B3"/>
      <selection pane="topRight" activeCell="I27" sqref="I27"/>
    </sheetView>
  </sheetViews>
  <sheetFormatPr defaultRowHeight="14.4" x14ac:dyDescent="0.3"/>
  <cols>
    <col min="1" max="1" width="8" customWidth="1"/>
    <col min="2" max="2" width="24.6640625" customWidth="1"/>
    <col min="3" max="3" width="15.6640625" bestFit="1" customWidth="1"/>
    <col min="4" max="4" width="11.5546875" bestFit="1" customWidth="1"/>
    <col min="5" max="6" width="12.5546875" bestFit="1" customWidth="1"/>
    <col min="7" max="14" width="14.33203125" bestFit="1" customWidth="1"/>
    <col min="15" max="16" width="15.33203125" bestFit="1" customWidth="1"/>
    <col min="17" max="30" width="15.33203125" customWidth="1"/>
    <col min="31" max="86" width="13.6640625" customWidth="1"/>
    <col min="87" max="88" width="10.5546875" bestFit="1" customWidth="1"/>
  </cols>
  <sheetData>
    <row r="1" spans="1:88" s="2" customFormat="1" ht="15" thickBot="1" x14ac:dyDescent="0.35">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35">
      <c r="A2" s="19"/>
      <c r="B2" s="35" t="s">
        <v>13</v>
      </c>
      <c r="C2" s="400">
        <f>' 1M - RES'!C2</f>
        <v>0.82499999999999996</v>
      </c>
      <c r="D2" s="400">
        <f>C2</f>
        <v>0.82499999999999996</v>
      </c>
      <c r="E2" s="393">
        <f t="shared" ref="E2:BP2" si="0">D2</f>
        <v>0.82499999999999996</v>
      </c>
      <c r="F2" s="402">
        <f t="shared" si="0"/>
        <v>0.82499999999999996</v>
      </c>
      <c r="G2" s="402">
        <f t="shared" si="0"/>
        <v>0.82499999999999996</v>
      </c>
      <c r="H2" s="402">
        <f t="shared" si="0"/>
        <v>0.82499999999999996</v>
      </c>
      <c r="I2" s="402">
        <f t="shared" si="0"/>
        <v>0.82499999999999996</v>
      </c>
      <c r="J2" s="402">
        <f t="shared" si="0"/>
        <v>0.82499999999999996</v>
      </c>
      <c r="K2" s="402">
        <f t="shared" si="0"/>
        <v>0.82499999999999996</v>
      </c>
      <c r="L2" s="402">
        <f t="shared" si="0"/>
        <v>0.82499999999999996</v>
      </c>
      <c r="M2" s="402">
        <f t="shared" si="0"/>
        <v>0.82499999999999996</v>
      </c>
      <c r="N2" s="402">
        <f t="shared" si="0"/>
        <v>0.82499999999999996</v>
      </c>
      <c r="O2" s="402">
        <f t="shared" si="0"/>
        <v>0.82499999999999996</v>
      </c>
      <c r="P2" s="402">
        <f t="shared" si="0"/>
        <v>0.82499999999999996</v>
      </c>
      <c r="Q2" s="402">
        <f t="shared" si="0"/>
        <v>0.82499999999999996</v>
      </c>
      <c r="R2" s="402">
        <f t="shared" si="0"/>
        <v>0.82499999999999996</v>
      </c>
      <c r="S2" s="402">
        <f t="shared" si="0"/>
        <v>0.82499999999999996</v>
      </c>
      <c r="T2" s="402">
        <f t="shared" si="0"/>
        <v>0.82499999999999996</v>
      </c>
      <c r="U2" s="402">
        <f t="shared" si="0"/>
        <v>0.82499999999999996</v>
      </c>
      <c r="V2" s="402">
        <f t="shared" si="0"/>
        <v>0.82499999999999996</v>
      </c>
      <c r="W2" s="402">
        <f t="shared" si="0"/>
        <v>0.82499999999999996</v>
      </c>
      <c r="X2" s="402">
        <f t="shared" si="0"/>
        <v>0.82499999999999996</v>
      </c>
      <c r="Y2" s="402">
        <f t="shared" si="0"/>
        <v>0.82499999999999996</v>
      </c>
      <c r="Z2" s="402">
        <f t="shared" si="0"/>
        <v>0.82499999999999996</v>
      </c>
      <c r="AA2" s="402">
        <f t="shared" si="0"/>
        <v>0.82499999999999996</v>
      </c>
      <c r="AB2" s="402">
        <f t="shared" si="0"/>
        <v>0.82499999999999996</v>
      </c>
      <c r="AC2" s="402">
        <f t="shared" si="0"/>
        <v>0.82499999999999996</v>
      </c>
      <c r="AD2" s="402">
        <f t="shared" si="0"/>
        <v>0.82499999999999996</v>
      </c>
      <c r="AE2" s="402">
        <f t="shared" si="0"/>
        <v>0.82499999999999996</v>
      </c>
      <c r="AF2" s="402">
        <f t="shared" si="0"/>
        <v>0.82499999999999996</v>
      </c>
      <c r="AG2" s="402">
        <f t="shared" si="0"/>
        <v>0.82499999999999996</v>
      </c>
      <c r="AH2" s="402">
        <f t="shared" si="0"/>
        <v>0.82499999999999996</v>
      </c>
      <c r="AI2" s="402">
        <f t="shared" si="0"/>
        <v>0.82499999999999996</v>
      </c>
      <c r="AJ2" s="402">
        <f t="shared" si="0"/>
        <v>0.82499999999999996</v>
      </c>
      <c r="AK2" s="402">
        <f t="shared" si="0"/>
        <v>0.82499999999999996</v>
      </c>
      <c r="AL2" s="402">
        <f t="shared" si="0"/>
        <v>0.82499999999999996</v>
      </c>
      <c r="AM2" s="402">
        <f t="shared" si="0"/>
        <v>0.82499999999999996</v>
      </c>
      <c r="AN2" s="402">
        <f t="shared" si="0"/>
        <v>0.82499999999999996</v>
      </c>
      <c r="AO2" s="402">
        <f t="shared" si="0"/>
        <v>0.82499999999999996</v>
      </c>
      <c r="AP2" s="402">
        <f t="shared" si="0"/>
        <v>0.82499999999999996</v>
      </c>
      <c r="AQ2" s="402">
        <f t="shared" si="0"/>
        <v>0.82499999999999996</v>
      </c>
      <c r="AR2" s="402">
        <f t="shared" si="0"/>
        <v>0.82499999999999996</v>
      </c>
      <c r="AS2" s="402">
        <f t="shared" si="0"/>
        <v>0.82499999999999996</v>
      </c>
      <c r="AT2" s="402">
        <f t="shared" si="0"/>
        <v>0.82499999999999996</v>
      </c>
      <c r="AU2" s="402">
        <f t="shared" si="0"/>
        <v>0.82499999999999996</v>
      </c>
      <c r="AV2" s="402">
        <f t="shared" si="0"/>
        <v>0.82499999999999996</v>
      </c>
      <c r="AW2" s="402">
        <f t="shared" si="0"/>
        <v>0.82499999999999996</v>
      </c>
      <c r="AX2" s="402">
        <f t="shared" si="0"/>
        <v>0.82499999999999996</v>
      </c>
      <c r="AY2" s="402">
        <f t="shared" si="0"/>
        <v>0.82499999999999996</v>
      </c>
      <c r="AZ2" s="402">
        <f t="shared" si="0"/>
        <v>0.82499999999999996</v>
      </c>
      <c r="BA2" s="402">
        <f t="shared" si="0"/>
        <v>0.82499999999999996</v>
      </c>
      <c r="BB2" s="402">
        <f t="shared" si="0"/>
        <v>0.82499999999999996</v>
      </c>
      <c r="BC2" s="402">
        <f t="shared" si="0"/>
        <v>0.82499999999999996</v>
      </c>
      <c r="BD2" s="402">
        <f t="shared" si="0"/>
        <v>0.82499999999999996</v>
      </c>
      <c r="BE2" s="402">
        <f t="shared" si="0"/>
        <v>0.82499999999999996</v>
      </c>
      <c r="BF2" s="402">
        <f t="shared" si="0"/>
        <v>0.82499999999999996</v>
      </c>
      <c r="BG2" s="402">
        <f t="shared" si="0"/>
        <v>0.82499999999999996</v>
      </c>
      <c r="BH2" s="402">
        <f t="shared" si="0"/>
        <v>0.82499999999999996</v>
      </c>
      <c r="BI2" s="402">
        <f t="shared" si="0"/>
        <v>0.82499999999999996</v>
      </c>
      <c r="BJ2" s="402">
        <f t="shared" si="0"/>
        <v>0.82499999999999996</v>
      </c>
      <c r="BK2" s="402">
        <f t="shared" si="0"/>
        <v>0.82499999999999996</v>
      </c>
      <c r="BL2" s="402">
        <f t="shared" si="0"/>
        <v>0.82499999999999996</v>
      </c>
      <c r="BM2" s="402">
        <f t="shared" si="0"/>
        <v>0.82499999999999996</v>
      </c>
      <c r="BN2" s="402">
        <f t="shared" si="0"/>
        <v>0.82499999999999996</v>
      </c>
      <c r="BO2" s="402">
        <f t="shared" si="0"/>
        <v>0.82499999999999996</v>
      </c>
      <c r="BP2" s="402">
        <f t="shared" si="0"/>
        <v>0.82499999999999996</v>
      </c>
      <c r="BQ2" s="402">
        <f t="shared" ref="BQ2:CH2" si="1">BP2</f>
        <v>0.82499999999999996</v>
      </c>
      <c r="BR2" s="402">
        <f t="shared" si="1"/>
        <v>0.82499999999999996</v>
      </c>
      <c r="BS2" s="402">
        <f t="shared" si="1"/>
        <v>0.82499999999999996</v>
      </c>
      <c r="BT2" s="402">
        <f t="shared" si="1"/>
        <v>0.82499999999999996</v>
      </c>
      <c r="BU2" s="402">
        <f t="shared" si="1"/>
        <v>0.82499999999999996</v>
      </c>
      <c r="BV2" s="402">
        <f t="shared" si="1"/>
        <v>0.82499999999999996</v>
      </c>
      <c r="BW2" s="402">
        <f t="shared" si="1"/>
        <v>0.82499999999999996</v>
      </c>
      <c r="BX2" s="402">
        <f t="shared" si="1"/>
        <v>0.82499999999999996</v>
      </c>
      <c r="BY2" s="402">
        <f t="shared" si="1"/>
        <v>0.82499999999999996</v>
      </c>
      <c r="BZ2" s="402">
        <f t="shared" si="1"/>
        <v>0.82499999999999996</v>
      </c>
      <c r="CA2" s="402">
        <f t="shared" si="1"/>
        <v>0.82499999999999996</v>
      </c>
      <c r="CB2" s="402">
        <f t="shared" si="1"/>
        <v>0.82499999999999996</v>
      </c>
      <c r="CC2" s="402">
        <f t="shared" si="1"/>
        <v>0.82499999999999996</v>
      </c>
      <c r="CD2" s="402">
        <f t="shared" si="1"/>
        <v>0.82499999999999996</v>
      </c>
      <c r="CE2" s="402">
        <f t="shared" si="1"/>
        <v>0.82499999999999996</v>
      </c>
      <c r="CF2" s="402">
        <f t="shared" si="1"/>
        <v>0.82499999999999996</v>
      </c>
      <c r="CG2" s="402">
        <f t="shared" si="1"/>
        <v>0.82499999999999996</v>
      </c>
      <c r="CH2" s="403">
        <f t="shared" si="1"/>
        <v>0.82499999999999996</v>
      </c>
    </row>
    <row r="3" spans="1:88" s="7" customFormat="1" ht="15" thickBot="1" x14ac:dyDescent="0.35">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35">
      <c r="A4" s="559" t="s">
        <v>30</v>
      </c>
      <c r="B4" s="18" t="s">
        <v>10</v>
      </c>
      <c r="C4" s="176">
        <f>' 1M - RES'!C4</f>
        <v>44927</v>
      </c>
      <c r="D4" s="176">
        <f>' 1M - RES'!D4</f>
        <v>44958</v>
      </c>
      <c r="E4" s="176">
        <f>' 1M - RES'!E4</f>
        <v>44986</v>
      </c>
      <c r="F4" s="176">
        <f>' 1M - RES'!F4</f>
        <v>45017</v>
      </c>
      <c r="G4" s="176">
        <f>' 1M - RES'!G4</f>
        <v>45047</v>
      </c>
      <c r="H4" s="176">
        <f>' 1M - RES'!H4</f>
        <v>45078</v>
      </c>
      <c r="I4" s="176">
        <f>' 1M - RES'!I4</f>
        <v>45108</v>
      </c>
      <c r="J4" s="176">
        <f>' 1M - RES'!J4</f>
        <v>45139</v>
      </c>
      <c r="K4" s="176">
        <f>' 1M - RES'!K4</f>
        <v>45170</v>
      </c>
      <c r="L4" s="176">
        <f>' 1M - RES'!L4</f>
        <v>45200</v>
      </c>
      <c r="M4" s="176">
        <f>' 1M - RES'!M4</f>
        <v>45231</v>
      </c>
      <c r="N4" s="176">
        <f>' 1M - RES'!N4</f>
        <v>45261</v>
      </c>
      <c r="O4" s="176">
        <f>' 1M - RES'!O4</f>
        <v>45292</v>
      </c>
      <c r="P4" s="176">
        <f>' 1M - RES'!P4</f>
        <v>45323</v>
      </c>
      <c r="Q4" s="176">
        <f>' 1M - RES'!Q4</f>
        <v>45352</v>
      </c>
      <c r="R4" s="176">
        <f>' 1M - RES'!R4</f>
        <v>45383</v>
      </c>
      <c r="S4" s="176">
        <f>' 1M - RES'!S4</f>
        <v>45413</v>
      </c>
      <c r="T4" s="176">
        <f>' 1M - RES'!T4</f>
        <v>45444</v>
      </c>
      <c r="U4" s="176">
        <f>' 1M - RES'!U4</f>
        <v>45474</v>
      </c>
      <c r="V4" s="176">
        <f>' 1M - RES'!V4</f>
        <v>45505</v>
      </c>
      <c r="W4" s="176">
        <f>' 1M - RES'!W4</f>
        <v>45536</v>
      </c>
      <c r="X4" s="176">
        <f>' 1M - RES'!X4</f>
        <v>45566</v>
      </c>
      <c r="Y4" s="176">
        <f>' 1M - RES'!Y4</f>
        <v>45597</v>
      </c>
      <c r="Z4" s="176">
        <f>' 1M - RES'!Z4</f>
        <v>45627</v>
      </c>
      <c r="AA4" s="176">
        <f>' 1M - RES'!AA4</f>
        <v>45658</v>
      </c>
      <c r="AB4" s="176">
        <f>' 1M - RES'!AB4</f>
        <v>45689</v>
      </c>
      <c r="AC4" s="176">
        <f>' 1M - RES'!AC4</f>
        <v>45717</v>
      </c>
      <c r="AD4" s="176">
        <f>' 1M - RES'!AD4</f>
        <v>45748</v>
      </c>
      <c r="AE4" s="176">
        <f>' 1M - RES'!AE4</f>
        <v>45778</v>
      </c>
      <c r="AF4" s="176">
        <f>' 1M - RES'!AF4</f>
        <v>45809</v>
      </c>
      <c r="AG4" s="176">
        <f>' 1M - RES'!AG4</f>
        <v>45839</v>
      </c>
      <c r="AH4" s="176">
        <f>' 1M - RES'!AH4</f>
        <v>45870</v>
      </c>
      <c r="AI4" s="176">
        <f>' 1M - RES'!AI4</f>
        <v>45901</v>
      </c>
      <c r="AJ4" s="176">
        <f>' 1M - RES'!AJ4</f>
        <v>45931</v>
      </c>
      <c r="AK4" s="176">
        <f>' 1M - RES'!AK4</f>
        <v>45962</v>
      </c>
      <c r="AL4" s="176">
        <f>' 1M - RES'!AL4</f>
        <v>45992</v>
      </c>
      <c r="AM4" s="176">
        <f>' 1M - RES'!AM4</f>
        <v>46023</v>
      </c>
      <c r="AN4" s="176">
        <f>' 1M - RES'!AN4</f>
        <v>46054</v>
      </c>
      <c r="AO4" s="176">
        <f>' 1M - RES'!AO4</f>
        <v>46082</v>
      </c>
      <c r="AP4" s="176">
        <f>' 1M - RES'!AP4</f>
        <v>46113</v>
      </c>
      <c r="AQ4" s="176">
        <f>' 1M - RES'!AQ4</f>
        <v>46143</v>
      </c>
      <c r="AR4" s="176">
        <f>' 1M - RES'!AR4</f>
        <v>46174</v>
      </c>
      <c r="AS4" s="176">
        <f>' 1M - RES'!AS4</f>
        <v>46204</v>
      </c>
      <c r="AT4" s="176">
        <f>' 1M - RES'!AT4</f>
        <v>46235</v>
      </c>
      <c r="AU4" s="176">
        <f>' 1M - RES'!AU4</f>
        <v>46266</v>
      </c>
      <c r="AV4" s="176">
        <f>' 1M - RES'!AV4</f>
        <v>46296</v>
      </c>
      <c r="AW4" s="176">
        <f>' 1M - RES'!AW4</f>
        <v>46327</v>
      </c>
      <c r="AX4" s="176">
        <f>' 1M - RES'!AX4</f>
        <v>46357</v>
      </c>
      <c r="AY4" s="176">
        <f>' 1M - RES'!AY4</f>
        <v>46388</v>
      </c>
      <c r="AZ4" s="176">
        <f>' 1M - RES'!AZ4</f>
        <v>46419</v>
      </c>
      <c r="BA4" s="176">
        <f>' 1M - RES'!BA4</f>
        <v>46447</v>
      </c>
      <c r="BB4" s="176">
        <f>' 1M - RES'!BB4</f>
        <v>46478</v>
      </c>
      <c r="BC4" s="176">
        <f>' 1M - RES'!BC4</f>
        <v>46508</v>
      </c>
      <c r="BD4" s="176">
        <f>' 1M - RES'!BD4</f>
        <v>46539</v>
      </c>
      <c r="BE4" s="176">
        <f>' 1M - RES'!BE4</f>
        <v>46569</v>
      </c>
      <c r="BF4" s="176">
        <f>' 1M - RES'!BF4</f>
        <v>46600</v>
      </c>
      <c r="BG4" s="176">
        <f>' 1M - RES'!BG4</f>
        <v>46631</v>
      </c>
      <c r="BH4" s="176">
        <f>' 1M - RES'!BH4</f>
        <v>46661</v>
      </c>
      <c r="BI4" s="176">
        <f>' 1M - RES'!BI4</f>
        <v>46692</v>
      </c>
      <c r="BJ4" s="176">
        <f>' 1M - RES'!BJ4</f>
        <v>46722</v>
      </c>
      <c r="BK4" s="176">
        <f>' 1M - RES'!BK4</f>
        <v>46753</v>
      </c>
      <c r="BL4" s="176">
        <f>' 1M - RES'!BL4</f>
        <v>46784</v>
      </c>
      <c r="BM4" s="176">
        <f>' 1M - RES'!BM4</f>
        <v>46813</v>
      </c>
      <c r="BN4" s="176">
        <f>' 1M - RES'!BN4</f>
        <v>46844</v>
      </c>
      <c r="BO4" s="176">
        <f>' 1M - RES'!BO4</f>
        <v>46874</v>
      </c>
      <c r="BP4" s="176">
        <f>' 1M - RES'!BP4</f>
        <v>46905</v>
      </c>
      <c r="BQ4" s="176">
        <f>' 1M - RES'!BQ4</f>
        <v>46935</v>
      </c>
      <c r="BR4" s="176">
        <f>' 1M - RES'!BR4</f>
        <v>46966</v>
      </c>
      <c r="BS4" s="176">
        <f>' 1M - RES'!BS4</f>
        <v>46997</v>
      </c>
      <c r="BT4" s="176">
        <f>' 1M - RES'!BT4</f>
        <v>47027</v>
      </c>
      <c r="BU4" s="176">
        <f>' 1M - RES'!BU4</f>
        <v>47058</v>
      </c>
      <c r="BV4" s="176">
        <f>' 1M - RES'!BV4</f>
        <v>47088</v>
      </c>
      <c r="BW4" s="176">
        <f>' 1M - RES'!BW4</f>
        <v>47119</v>
      </c>
      <c r="BX4" s="176">
        <f>' 1M - RES'!BX4</f>
        <v>47150</v>
      </c>
      <c r="BY4" s="176">
        <f>' 1M - RES'!BY4</f>
        <v>47178</v>
      </c>
      <c r="BZ4" s="176">
        <f>' 1M - RES'!BZ4</f>
        <v>47209</v>
      </c>
      <c r="CA4" s="176">
        <f>' 1M - RES'!CA4</f>
        <v>47239</v>
      </c>
      <c r="CB4" s="176">
        <f>' 1M - RES'!CB4</f>
        <v>47270</v>
      </c>
      <c r="CC4" s="176">
        <f>' 1M - RES'!CC4</f>
        <v>47300</v>
      </c>
      <c r="CD4" s="176">
        <f>' 1M - RES'!CD4</f>
        <v>47331</v>
      </c>
      <c r="CE4" s="176">
        <f>' 1M - RES'!CE4</f>
        <v>47362</v>
      </c>
      <c r="CF4" s="176">
        <f>' 1M - RES'!CF4</f>
        <v>47392</v>
      </c>
      <c r="CG4" s="176">
        <f>' 1M - RES'!CG4</f>
        <v>47423</v>
      </c>
      <c r="CH4" s="176">
        <f>' 1M - RES'!CH4</f>
        <v>47453</v>
      </c>
    </row>
    <row r="5" spans="1:88" ht="15" customHeight="1" x14ac:dyDescent="0.3">
      <c r="A5" s="560"/>
      <c r="B5" s="11" t="s">
        <v>20</v>
      </c>
      <c r="C5" s="3">
        <f>'BIZ kWh ENTRY'!C100</f>
        <v>0</v>
      </c>
      <c r="D5" s="3">
        <f>'BIZ kWh ENTRY'!D100</f>
        <v>0</v>
      </c>
      <c r="E5" s="3">
        <f>'BIZ kWh ENTRY'!E100</f>
        <v>0</v>
      </c>
      <c r="F5" s="3">
        <f>'BIZ kWh ENTRY'!F100</f>
        <v>0</v>
      </c>
      <c r="G5" s="3">
        <f>'BIZ kWh ENTRY'!G100</f>
        <v>0</v>
      </c>
      <c r="H5" s="3">
        <f>'BIZ kWh ENTRY'!H100</f>
        <v>0</v>
      </c>
      <c r="I5" s="3">
        <f>'BIZ kWh ENTRY'!I100</f>
        <v>0</v>
      </c>
      <c r="J5" s="3">
        <f>'BIZ kWh ENTRY'!J100</f>
        <v>0</v>
      </c>
      <c r="K5" s="3">
        <f>'BIZ kWh ENTRY'!K100</f>
        <v>0</v>
      </c>
      <c r="L5" s="3">
        <f>'BIZ kWh ENTRY'!L100</f>
        <v>0</v>
      </c>
      <c r="M5" s="3">
        <f>'BIZ kWh ENTRY'!M100</f>
        <v>0</v>
      </c>
      <c r="N5" s="3">
        <f>'BIZ kWh ENTRY'!N100</f>
        <v>0</v>
      </c>
      <c r="O5" s="203"/>
      <c r="P5" s="203"/>
      <c r="Q5" s="203"/>
      <c r="R5" s="203"/>
      <c r="S5" s="203"/>
      <c r="T5" s="203"/>
      <c r="U5" s="203"/>
      <c r="V5" s="203"/>
      <c r="W5" s="203"/>
      <c r="X5" s="203"/>
      <c r="Y5" s="203"/>
      <c r="Z5" s="203"/>
      <c r="AA5" s="203"/>
      <c r="AB5" s="203"/>
      <c r="AC5" s="203"/>
      <c r="AD5" s="203"/>
      <c r="AE5" s="203"/>
      <c r="AF5" s="203"/>
      <c r="AG5" s="203"/>
      <c r="AH5" s="203"/>
      <c r="AI5" s="203"/>
      <c r="AJ5" s="203"/>
      <c r="AK5" s="203"/>
      <c r="AL5" s="203"/>
      <c r="AM5" s="203"/>
      <c r="AN5" s="203"/>
      <c r="AO5" s="203"/>
      <c r="AP5" s="203"/>
      <c r="AQ5" s="203"/>
      <c r="AR5" s="203"/>
      <c r="AS5" s="203"/>
      <c r="AT5" s="203"/>
      <c r="AU5" s="203"/>
      <c r="AV5" s="203"/>
      <c r="AW5" s="203"/>
      <c r="AX5" s="203"/>
      <c r="AY5" s="203"/>
      <c r="AZ5" s="203"/>
      <c r="BA5" s="203"/>
      <c r="BB5" s="203"/>
      <c r="BC5" s="203"/>
      <c r="BD5" s="203"/>
      <c r="BE5" s="203"/>
      <c r="BF5" s="203"/>
      <c r="BG5" s="203"/>
      <c r="BH5" s="203"/>
      <c r="BI5" s="203"/>
      <c r="BJ5" s="203"/>
      <c r="BK5" s="203"/>
      <c r="BL5" s="203"/>
      <c r="BM5" s="203"/>
      <c r="BN5" s="203"/>
      <c r="BO5" s="203"/>
      <c r="BP5" s="203"/>
      <c r="BQ5" s="203"/>
      <c r="BR5" s="203"/>
      <c r="BS5" s="203"/>
      <c r="BT5" s="203"/>
      <c r="BU5" s="203"/>
      <c r="BV5" s="203"/>
      <c r="BW5" s="203"/>
      <c r="BX5" s="203"/>
      <c r="BY5" s="203"/>
      <c r="BZ5" s="203"/>
      <c r="CA5" s="203"/>
      <c r="CB5" s="203"/>
      <c r="CC5" s="203"/>
      <c r="CD5" s="203"/>
      <c r="CE5" s="203"/>
      <c r="CF5" s="203"/>
      <c r="CG5" s="203"/>
      <c r="CH5" s="278"/>
    </row>
    <row r="6" spans="1:88" x14ac:dyDescent="0.3">
      <c r="A6" s="560"/>
      <c r="B6" s="13" t="s">
        <v>0</v>
      </c>
      <c r="C6" s="3">
        <f>'BIZ kWh ENTRY'!C101</f>
        <v>0</v>
      </c>
      <c r="D6" s="3">
        <f>'BIZ kWh ENTRY'!D101</f>
        <v>0</v>
      </c>
      <c r="E6" s="3">
        <f>'BIZ kWh ENTRY'!E101</f>
        <v>0</v>
      </c>
      <c r="F6" s="3">
        <f>'BIZ kWh ENTRY'!F101</f>
        <v>0</v>
      </c>
      <c r="G6" s="3">
        <f>'BIZ kWh ENTRY'!G101</f>
        <v>0</v>
      </c>
      <c r="H6" s="3">
        <f>'BIZ kWh ENTRY'!H101</f>
        <v>0</v>
      </c>
      <c r="I6" s="3">
        <f>'BIZ kWh ENTRY'!I101</f>
        <v>0</v>
      </c>
      <c r="J6" s="3">
        <f>'BIZ kWh ENTRY'!J101</f>
        <v>0</v>
      </c>
      <c r="K6" s="3">
        <f>'BIZ kWh ENTRY'!K101</f>
        <v>0</v>
      </c>
      <c r="L6" s="3">
        <f>'BIZ kWh ENTRY'!L101</f>
        <v>0</v>
      </c>
      <c r="M6" s="3">
        <f>'BIZ kWh ENTRY'!M101</f>
        <v>0</v>
      </c>
      <c r="N6" s="3">
        <f>'BIZ kWh ENTRY'!N101</f>
        <v>0</v>
      </c>
      <c r="O6" s="203"/>
      <c r="P6" s="203"/>
      <c r="Q6" s="203"/>
      <c r="R6" s="203"/>
      <c r="S6" s="203"/>
      <c r="T6" s="203"/>
      <c r="U6" s="203"/>
      <c r="V6" s="203"/>
      <c r="W6" s="203"/>
      <c r="X6" s="203"/>
      <c r="Y6" s="203"/>
      <c r="Z6" s="203"/>
      <c r="AA6" s="203"/>
      <c r="AB6" s="203"/>
      <c r="AC6" s="203"/>
      <c r="AD6" s="203"/>
      <c r="AE6" s="203"/>
      <c r="AF6" s="203"/>
      <c r="AG6" s="203"/>
      <c r="AH6" s="203"/>
      <c r="AI6" s="203"/>
      <c r="AJ6" s="203"/>
      <c r="AK6" s="203"/>
      <c r="AL6" s="203"/>
      <c r="AM6" s="203"/>
      <c r="AN6" s="203"/>
      <c r="AO6" s="203"/>
      <c r="AP6" s="203"/>
      <c r="AQ6" s="203"/>
      <c r="AR6" s="203"/>
      <c r="AS6" s="203"/>
      <c r="AT6" s="203"/>
      <c r="AU6" s="203"/>
      <c r="AV6" s="203"/>
      <c r="AW6" s="203"/>
      <c r="AX6" s="203"/>
      <c r="AY6" s="203"/>
      <c r="AZ6" s="203"/>
      <c r="BA6" s="203"/>
      <c r="BB6" s="203"/>
      <c r="BC6" s="203"/>
      <c r="BD6" s="203"/>
      <c r="BE6" s="203"/>
      <c r="BF6" s="203"/>
      <c r="BG6" s="203"/>
      <c r="BH6" s="203"/>
      <c r="BI6" s="203"/>
      <c r="BJ6" s="203"/>
      <c r="BK6" s="203"/>
      <c r="BL6" s="203"/>
      <c r="BM6" s="203"/>
      <c r="BN6" s="203"/>
      <c r="BO6" s="203"/>
      <c r="BP6" s="203"/>
      <c r="BQ6" s="203"/>
      <c r="BR6" s="203"/>
      <c r="BS6" s="203"/>
      <c r="BT6" s="203"/>
      <c r="BU6" s="203"/>
      <c r="BV6" s="203"/>
      <c r="BW6" s="203"/>
      <c r="BX6" s="203"/>
      <c r="BY6" s="203"/>
      <c r="BZ6" s="203"/>
      <c r="CA6" s="203"/>
      <c r="CB6" s="203"/>
      <c r="CC6" s="203"/>
      <c r="CD6" s="203"/>
      <c r="CE6" s="203"/>
      <c r="CF6" s="203"/>
      <c r="CG6" s="203"/>
      <c r="CH6" s="278"/>
    </row>
    <row r="7" spans="1:88" x14ac:dyDescent="0.3">
      <c r="A7" s="560"/>
      <c r="B7" s="11" t="s">
        <v>21</v>
      </c>
      <c r="C7" s="3">
        <f>'BIZ kWh ENTRY'!C102</f>
        <v>0</v>
      </c>
      <c r="D7" s="3">
        <f>'BIZ kWh ENTRY'!D102</f>
        <v>0</v>
      </c>
      <c r="E7" s="3">
        <f>'BIZ kWh ENTRY'!E102</f>
        <v>0</v>
      </c>
      <c r="F7" s="3">
        <f>'BIZ kWh ENTRY'!F102</f>
        <v>0</v>
      </c>
      <c r="G7" s="3">
        <f>'BIZ kWh ENTRY'!G102</f>
        <v>0</v>
      </c>
      <c r="H7" s="3">
        <f>'BIZ kWh ENTRY'!H102</f>
        <v>0</v>
      </c>
      <c r="I7" s="3">
        <f>'BIZ kWh ENTRY'!I102</f>
        <v>0</v>
      </c>
      <c r="J7" s="3">
        <f>'BIZ kWh ENTRY'!J102</f>
        <v>0</v>
      </c>
      <c r="K7" s="3">
        <f>'BIZ kWh ENTRY'!K102</f>
        <v>0</v>
      </c>
      <c r="L7" s="3">
        <f>'BIZ kWh ENTRY'!L102</f>
        <v>0</v>
      </c>
      <c r="M7" s="3">
        <f>'BIZ kWh ENTRY'!M102</f>
        <v>0</v>
      </c>
      <c r="N7" s="3">
        <f>'BIZ kWh ENTRY'!N102</f>
        <v>0</v>
      </c>
      <c r="O7" s="203"/>
      <c r="P7" s="203"/>
      <c r="Q7" s="203"/>
      <c r="R7" s="203"/>
      <c r="S7" s="203"/>
      <c r="T7" s="203"/>
      <c r="U7" s="203"/>
      <c r="V7" s="203"/>
      <c r="W7" s="203"/>
      <c r="X7" s="203"/>
      <c r="Y7" s="203"/>
      <c r="Z7" s="203"/>
      <c r="AA7" s="203"/>
      <c r="AB7" s="203"/>
      <c r="AC7" s="203"/>
      <c r="AD7" s="203"/>
      <c r="AE7" s="203"/>
      <c r="AF7" s="203"/>
      <c r="AG7" s="203"/>
      <c r="AH7" s="203"/>
      <c r="AI7" s="203"/>
      <c r="AJ7" s="203"/>
      <c r="AK7" s="203"/>
      <c r="AL7" s="203"/>
      <c r="AM7" s="203"/>
      <c r="AN7" s="203"/>
      <c r="AO7" s="203"/>
      <c r="AP7" s="203"/>
      <c r="AQ7" s="203"/>
      <c r="AR7" s="203"/>
      <c r="AS7" s="203"/>
      <c r="AT7" s="203"/>
      <c r="AU7" s="203"/>
      <c r="AV7" s="203"/>
      <c r="AW7" s="203"/>
      <c r="AX7" s="203"/>
      <c r="AY7" s="203"/>
      <c r="AZ7" s="203"/>
      <c r="BA7" s="203"/>
      <c r="BB7" s="203"/>
      <c r="BC7" s="203"/>
      <c r="BD7" s="203"/>
      <c r="BE7" s="203"/>
      <c r="BF7" s="203"/>
      <c r="BG7" s="203"/>
      <c r="BH7" s="203"/>
      <c r="BI7" s="203"/>
      <c r="BJ7" s="203"/>
      <c r="BK7" s="203"/>
      <c r="BL7" s="203"/>
      <c r="BM7" s="203"/>
      <c r="BN7" s="203"/>
      <c r="BO7" s="203"/>
      <c r="BP7" s="203"/>
      <c r="BQ7" s="203"/>
      <c r="BR7" s="203"/>
      <c r="BS7" s="203"/>
      <c r="BT7" s="203"/>
      <c r="BU7" s="203"/>
      <c r="BV7" s="203"/>
      <c r="BW7" s="203"/>
      <c r="BX7" s="203"/>
      <c r="BY7" s="203"/>
      <c r="BZ7" s="203"/>
      <c r="CA7" s="203"/>
      <c r="CB7" s="203"/>
      <c r="CC7" s="203"/>
      <c r="CD7" s="203"/>
      <c r="CE7" s="203"/>
      <c r="CF7" s="203"/>
      <c r="CG7" s="203"/>
      <c r="CH7" s="278"/>
    </row>
    <row r="8" spans="1:88" x14ac:dyDescent="0.3">
      <c r="A8" s="560"/>
      <c r="B8" s="11" t="s">
        <v>1</v>
      </c>
      <c r="C8" s="3">
        <f>'BIZ kWh ENTRY'!C103</f>
        <v>0</v>
      </c>
      <c r="D8" s="3">
        <f>'BIZ kWh ENTRY'!D103</f>
        <v>0</v>
      </c>
      <c r="E8" s="3">
        <f>'BIZ kWh ENTRY'!E103</f>
        <v>0</v>
      </c>
      <c r="F8" s="3">
        <f>'BIZ kWh ENTRY'!F103</f>
        <v>0</v>
      </c>
      <c r="G8" s="3">
        <f>'BIZ kWh ENTRY'!G103</f>
        <v>0</v>
      </c>
      <c r="H8" s="3">
        <f>'BIZ kWh ENTRY'!H103</f>
        <v>0</v>
      </c>
      <c r="I8" s="3">
        <f>'BIZ kWh ENTRY'!I103</f>
        <v>0</v>
      </c>
      <c r="J8" s="3">
        <f>'BIZ kWh ENTRY'!J103</f>
        <v>0</v>
      </c>
      <c r="K8" s="3">
        <f>'BIZ kWh ENTRY'!K103</f>
        <v>0</v>
      </c>
      <c r="L8" s="3">
        <f>'BIZ kWh ENTRY'!L103</f>
        <v>0</v>
      </c>
      <c r="M8" s="3">
        <f>'BIZ kWh ENTRY'!M103</f>
        <v>0</v>
      </c>
      <c r="N8" s="3">
        <f>'BIZ kWh ENTRY'!N103</f>
        <v>0</v>
      </c>
      <c r="O8" s="203"/>
      <c r="P8" s="203"/>
      <c r="Q8" s="203"/>
      <c r="R8" s="203"/>
      <c r="S8" s="203"/>
      <c r="T8" s="203"/>
      <c r="U8" s="203"/>
      <c r="V8" s="203"/>
      <c r="W8" s="203"/>
      <c r="X8" s="203"/>
      <c r="Y8" s="203"/>
      <c r="Z8" s="203"/>
      <c r="AA8" s="203"/>
      <c r="AB8" s="203"/>
      <c r="AC8" s="203"/>
      <c r="AD8" s="203"/>
      <c r="AE8" s="203"/>
      <c r="AF8" s="203"/>
      <c r="AG8" s="203"/>
      <c r="AH8" s="203"/>
      <c r="AI8" s="203"/>
      <c r="AJ8" s="203"/>
      <c r="AK8" s="203"/>
      <c r="AL8" s="203"/>
      <c r="AM8" s="203"/>
      <c r="AN8" s="203"/>
      <c r="AO8" s="203"/>
      <c r="AP8" s="203"/>
      <c r="AQ8" s="203"/>
      <c r="AR8" s="203"/>
      <c r="AS8" s="203"/>
      <c r="AT8" s="203"/>
      <c r="AU8" s="203"/>
      <c r="AV8" s="203"/>
      <c r="AW8" s="203"/>
      <c r="AX8" s="203"/>
      <c r="AY8" s="203"/>
      <c r="AZ8" s="203"/>
      <c r="BA8" s="203"/>
      <c r="BB8" s="203"/>
      <c r="BC8" s="203"/>
      <c r="BD8" s="203"/>
      <c r="BE8" s="203"/>
      <c r="BF8" s="203"/>
      <c r="BG8" s="203"/>
      <c r="BH8" s="203"/>
      <c r="BI8" s="203"/>
      <c r="BJ8" s="203"/>
      <c r="BK8" s="203"/>
      <c r="BL8" s="203"/>
      <c r="BM8" s="203"/>
      <c r="BN8" s="203"/>
      <c r="BO8" s="203"/>
      <c r="BP8" s="203"/>
      <c r="BQ8" s="203"/>
      <c r="BR8" s="203"/>
      <c r="BS8" s="203"/>
      <c r="BT8" s="203"/>
      <c r="BU8" s="203"/>
      <c r="BV8" s="203"/>
      <c r="BW8" s="203"/>
      <c r="BX8" s="203"/>
      <c r="BY8" s="203"/>
      <c r="BZ8" s="203"/>
      <c r="CA8" s="203"/>
      <c r="CB8" s="203"/>
      <c r="CC8" s="203"/>
      <c r="CD8" s="203"/>
      <c r="CE8" s="203"/>
      <c r="CF8" s="203"/>
      <c r="CG8" s="203"/>
      <c r="CH8" s="278"/>
    </row>
    <row r="9" spans="1:88" x14ac:dyDescent="0.3">
      <c r="A9" s="560"/>
      <c r="B9" s="13" t="s">
        <v>22</v>
      </c>
      <c r="C9" s="3">
        <f>'BIZ kWh ENTRY'!C104</f>
        <v>0</v>
      </c>
      <c r="D9" s="3">
        <f>'BIZ kWh ENTRY'!D104</f>
        <v>0</v>
      </c>
      <c r="E9" s="3">
        <f>'BIZ kWh ENTRY'!E104</f>
        <v>0</v>
      </c>
      <c r="F9" s="3">
        <f>'BIZ kWh ENTRY'!F104</f>
        <v>0</v>
      </c>
      <c r="G9" s="3">
        <f>'BIZ kWh ENTRY'!G104</f>
        <v>0</v>
      </c>
      <c r="H9" s="3">
        <f>'BIZ kWh ENTRY'!H104</f>
        <v>0</v>
      </c>
      <c r="I9" s="3">
        <f>'BIZ kWh ENTRY'!I104</f>
        <v>0</v>
      </c>
      <c r="J9" s="3">
        <f>'BIZ kWh ENTRY'!J104</f>
        <v>0</v>
      </c>
      <c r="K9" s="3">
        <f>'BIZ kWh ENTRY'!K104</f>
        <v>0</v>
      </c>
      <c r="L9" s="3">
        <f>'BIZ kWh ENTRY'!L104</f>
        <v>0</v>
      </c>
      <c r="M9" s="3">
        <f>'BIZ kWh ENTRY'!M104</f>
        <v>0</v>
      </c>
      <c r="N9" s="3">
        <f>'BIZ kWh ENTRY'!N104</f>
        <v>0</v>
      </c>
      <c r="O9" s="203"/>
      <c r="P9" s="203"/>
      <c r="Q9" s="203"/>
      <c r="R9" s="203"/>
      <c r="S9" s="203"/>
      <c r="T9" s="203"/>
      <c r="U9" s="203"/>
      <c r="V9" s="203"/>
      <c r="W9" s="203"/>
      <c r="X9" s="203"/>
      <c r="Y9" s="203"/>
      <c r="Z9" s="203"/>
      <c r="AA9" s="203"/>
      <c r="AB9" s="203"/>
      <c r="AC9" s="203"/>
      <c r="AD9" s="203"/>
      <c r="AE9" s="203"/>
      <c r="AF9" s="203"/>
      <c r="AG9" s="203"/>
      <c r="AH9" s="203"/>
      <c r="AI9" s="203"/>
      <c r="AJ9" s="203"/>
      <c r="AK9" s="203"/>
      <c r="AL9" s="203"/>
      <c r="AM9" s="203"/>
      <c r="AN9" s="203"/>
      <c r="AO9" s="203"/>
      <c r="AP9" s="203"/>
      <c r="AQ9" s="203"/>
      <c r="AR9" s="203"/>
      <c r="AS9" s="203"/>
      <c r="AT9" s="203"/>
      <c r="AU9" s="203"/>
      <c r="AV9" s="203"/>
      <c r="AW9" s="203"/>
      <c r="AX9" s="203"/>
      <c r="AY9" s="203"/>
      <c r="AZ9" s="203"/>
      <c r="BA9" s="203"/>
      <c r="BB9" s="203"/>
      <c r="BC9" s="203"/>
      <c r="BD9" s="203"/>
      <c r="BE9" s="203"/>
      <c r="BF9" s="203"/>
      <c r="BG9" s="203"/>
      <c r="BH9" s="203"/>
      <c r="BI9" s="203"/>
      <c r="BJ9" s="203"/>
      <c r="BK9" s="203"/>
      <c r="BL9" s="203"/>
      <c r="BM9" s="203"/>
      <c r="BN9" s="203"/>
      <c r="BO9" s="203"/>
      <c r="BP9" s="203"/>
      <c r="BQ9" s="203"/>
      <c r="BR9" s="203"/>
      <c r="BS9" s="203"/>
      <c r="BT9" s="203"/>
      <c r="BU9" s="203"/>
      <c r="BV9" s="203"/>
      <c r="BW9" s="203"/>
      <c r="BX9" s="203"/>
      <c r="BY9" s="203"/>
      <c r="BZ9" s="203"/>
      <c r="CA9" s="203"/>
      <c r="CB9" s="203"/>
      <c r="CC9" s="203"/>
      <c r="CD9" s="203"/>
      <c r="CE9" s="203"/>
      <c r="CF9" s="203"/>
      <c r="CG9" s="203"/>
      <c r="CH9" s="278"/>
    </row>
    <row r="10" spans="1:88" x14ac:dyDescent="0.3">
      <c r="A10" s="560"/>
      <c r="B10" s="11" t="s">
        <v>9</v>
      </c>
      <c r="C10" s="3">
        <f>'BIZ kWh ENTRY'!C105</f>
        <v>0</v>
      </c>
      <c r="D10" s="3">
        <f>'BIZ kWh ENTRY'!D105</f>
        <v>0</v>
      </c>
      <c r="E10" s="3">
        <f>'BIZ kWh ENTRY'!E105</f>
        <v>0</v>
      </c>
      <c r="F10" s="3">
        <f>'BIZ kWh ENTRY'!F105</f>
        <v>0</v>
      </c>
      <c r="G10" s="3">
        <f>'BIZ kWh ENTRY'!G105</f>
        <v>0</v>
      </c>
      <c r="H10" s="3">
        <f>'BIZ kWh ENTRY'!H105</f>
        <v>0</v>
      </c>
      <c r="I10" s="3">
        <f>'BIZ kWh ENTRY'!I105</f>
        <v>0</v>
      </c>
      <c r="J10" s="3">
        <f>'BIZ kWh ENTRY'!J105</f>
        <v>0</v>
      </c>
      <c r="K10" s="3">
        <f>'BIZ kWh ENTRY'!K105</f>
        <v>0</v>
      </c>
      <c r="L10" s="3">
        <f>'BIZ kWh ENTRY'!L105</f>
        <v>0</v>
      </c>
      <c r="M10" s="3">
        <f>'BIZ kWh ENTRY'!M105</f>
        <v>0</v>
      </c>
      <c r="N10" s="3">
        <f>'BIZ kWh ENTRY'!N105</f>
        <v>0</v>
      </c>
      <c r="O10" s="203"/>
      <c r="P10" s="203"/>
      <c r="Q10" s="203"/>
      <c r="R10" s="203"/>
      <c r="S10" s="203"/>
      <c r="T10" s="203"/>
      <c r="U10" s="203"/>
      <c r="V10" s="203"/>
      <c r="W10" s="203"/>
      <c r="X10" s="203"/>
      <c r="Y10" s="203"/>
      <c r="Z10" s="203"/>
      <c r="AA10" s="203"/>
      <c r="AB10" s="203"/>
      <c r="AC10" s="203"/>
      <c r="AD10" s="203"/>
      <c r="AE10" s="203"/>
      <c r="AF10" s="203"/>
      <c r="AG10" s="203"/>
      <c r="AH10" s="203"/>
      <c r="AI10" s="203"/>
      <c r="AJ10" s="203"/>
      <c r="AK10" s="203"/>
      <c r="AL10" s="203"/>
      <c r="AM10" s="203"/>
      <c r="AN10" s="203"/>
      <c r="AO10" s="203"/>
      <c r="AP10" s="203"/>
      <c r="AQ10" s="203"/>
      <c r="AR10" s="203"/>
      <c r="AS10" s="203"/>
      <c r="AT10" s="203"/>
      <c r="AU10" s="203"/>
      <c r="AV10" s="203"/>
      <c r="AW10" s="203"/>
      <c r="AX10" s="203"/>
      <c r="AY10" s="203"/>
      <c r="AZ10" s="203"/>
      <c r="BA10" s="203"/>
      <c r="BB10" s="203"/>
      <c r="BC10" s="203"/>
      <c r="BD10" s="203"/>
      <c r="BE10" s="203"/>
      <c r="BF10" s="203"/>
      <c r="BG10" s="203"/>
      <c r="BH10" s="203"/>
      <c r="BI10" s="203"/>
      <c r="BJ10" s="203"/>
      <c r="BK10" s="203"/>
      <c r="BL10" s="203"/>
      <c r="BM10" s="203"/>
      <c r="BN10" s="203"/>
      <c r="BO10" s="203"/>
      <c r="BP10" s="203"/>
      <c r="BQ10" s="203"/>
      <c r="BR10" s="203"/>
      <c r="BS10" s="203"/>
      <c r="BT10" s="203"/>
      <c r="BU10" s="203"/>
      <c r="BV10" s="203"/>
      <c r="BW10" s="203"/>
      <c r="BX10" s="203"/>
      <c r="BY10" s="203"/>
      <c r="BZ10" s="203"/>
      <c r="CA10" s="203"/>
      <c r="CB10" s="203"/>
      <c r="CC10" s="203"/>
      <c r="CD10" s="203"/>
      <c r="CE10" s="203"/>
      <c r="CF10" s="203"/>
      <c r="CG10" s="203"/>
      <c r="CH10" s="278"/>
    </row>
    <row r="11" spans="1:88" x14ac:dyDescent="0.3">
      <c r="A11" s="560"/>
      <c r="B11" s="11" t="s">
        <v>3</v>
      </c>
      <c r="C11" s="3">
        <f>'BIZ kWh ENTRY'!C106</f>
        <v>0</v>
      </c>
      <c r="D11" s="3">
        <f>'BIZ kWh ENTRY'!D106</f>
        <v>0</v>
      </c>
      <c r="E11" s="3">
        <f>'BIZ kWh ENTRY'!E106</f>
        <v>0</v>
      </c>
      <c r="F11" s="3">
        <f>'BIZ kWh ENTRY'!F106</f>
        <v>0</v>
      </c>
      <c r="G11" s="3">
        <f>'BIZ kWh ENTRY'!G106</f>
        <v>0</v>
      </c>
      <c r="H11" s="3">
        <f>'BIZ kWh ENTRY'!H106</f>
        <v>0</v>
      </c>
      <c r="I11" s="3">
        <f>'BIZ kWh ENTRY'!I106</f>
        <v>0</v>
      </c>
      <c r="J11" s="3">
        <f>'BIZ kWh ENTRY'!J106</f>
        <v>0</v>
      </c>
      <c r="K11" s="3">
        <f>'BIZ kWh ENTRY'!K106</f>
        <v>0</v>
      </c>
      <c r="L11" s="3">
        <f>'BIZ kWh ENTRY'!L106</f>
        <v>0</v>
      </c>
      <c r="M11" s="3">
        <f>'BIZ kWh ENTRY'!M106</f>
        <v>0</v>
      </c>
      <c r="N11" s="3">
        <f>'BIZ kWh ENTRY'!N106</f>
        <v>0</v>
      </c>
      <c r="O11" s="203"/>
      <c r="P11" s="203"/>
      <c r="Q11" s="203"/>
      <c r="R11" s="203"/>
      <c r="S11" s="203"/>
      <c r="T11" s="203"/>
      <c r="U11" s="203"/>
      <c r="V11" s="203"/>
      <c r="W11" s="203"/>
      <c r="X11" s="203"/>
      <c r="Y11" s="203"/>
      <c r="Z11" s="203"/>
      <c r="AA11" s="203"/>
      <c r="AB11" s="203"/>
      <c r="AC11" s="203"/>
      <c r="AD11" s="203"/>
      <c r="AE11" s="203"/>
      <c r="AF11" s="203"/>
      <c r="AG11" s="203"/>
      <c r="AH11" s="203"/>
      <c r="AI11" s="203"/>
      <c r="AJ11" s="203"/>
      <c r="AK11" s="203"/>
      <c r="AL11" s="203"/>
      <c r="AM11" s="203"/>
      <c r="AN11" s="203"/>
      <c r="AO11" s="203"/>
      <c r="AP11" s="203"/>
      <c r="AQ11" s="203"/>
      <c r="AR11" s="203"/>
      <c r="AS11" s="203"/>
      <c r="AT11" s="203"/>
      <c r="AU11" s="203"/>
      <c r="AV11" s="203"/>
      <c r="AW11" s="203"/>
      <c r="AX11" s="203"/>
      <c r="AY11" s="203"/>
      <c r="AZ11" s="203"/>
      <c r="BA11" s="203"/>
      <c r="BB11" s="203"/>
      <c r="BC11" s="203"/>
      <c r="BD11" s="203"/>
      <c r="BE11" s="203"/>
      <c r="BF11" s="203"/>
      <c r="BG11" s="203"/>
      <c r="BH11" s="203"/>
      <c r="BI11" s="203"/>
      <c r="BJ11" s="203"/>
      <c r="BK11" s="203"/>
      <c r="BL11" s="203"/>
      <c r="BM11" s="203"/>
      <c r="BN11" s="203"/>
      <c r="BO11" s="203"/>
      <c r="BP11" s="203"/>
      <c r="BQ11" s="203"/>
      <c r="BR11" s="203"/>
      <c r="BS11" s="203"/>
      <c r="BT11" s="203"/>
      <c r="BU11" s="203"/>
      <c r="BV11" s="203"/>
      <c r="BW11" s="203"/>
      <c r="BX11" s="203"/>
      <c r="BY11" s="203"/>
      <c r="BZ11" s="203"/>
      <c r="CA11" s="203"/>
      <c r="CB11" s="203"/>
      <c r="CC11" s="203"/>
      <c r="CD11" s="203"/>
      <c r="CE11" s="203"/>
      <c r="CF11" s="203"/>
      <c r="CG11" s="203"/>
      <c r="CH11" s="278"/>
    </row>
    <row r="12" spans="1:88" x14ac:dyDescent="0.3">
      <c r="A12" s="560"/>
      <c r="B12" s="11" t="s">
        <v>4</v>
      </c>
      <c r="C12" s="3">
        <f>'BIZ kWh ENTRY'!C107</f>
        <v>0</v>
      </c>
      <c r="D12" s="3">
        <f>'BIZ kWh ENTRY'!D107</f>
        <v>0</v>
      </c>
      <c r="E12" s="3">
        <f>'BIZ kWh ENTRY'!E107</f>
        <v>0</v>
      </c>
      <c r="F12" s="3">
        <f>'BIZ kWh ENTRY'!F107</f>
        <v>0</v>
      </c>
      <c r="G12" s="3">
        <f>'BIZ kWh ENTRY'!G107</f>
        <v>0</v>
      </c>
      <c r="H12" s="3">
        <f>'BIZ kWh ENTRY'!H107</f>
        <v>0</v>
      </c>
      <c r="I12" s="3">
        <f>'BIZ kWh ENTRY'!I107</f>
        <v>0</v>
      </c>
      <c r="J12" s="3">
        <f>'BIZ kWh ENTRY'!J107</f>
        <v>0</v>
      </c>
      <c r="K12" s="3">
        <f>'BIZ kWh ENTRY'!K107</f>
        <v>0</v>
      </c>
      <c r="L12" s="3">
        <f>'BIZ kWh ENTRY'!L107</f>
        <v>0</v>
      </c>
      <c r="M12" s="3">
        <f>'BIZ kWh ENTRY'!M107</f>
        <v>0</v>
      </c>
      <c r="N12" s="3">
        <f>'BIZ kWh ENTRY'!N107</f>
        <v>0</v>
      </c>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c r="BJ12" s="203"/>
      <c r="BK12" s="203"/>
      <c r="BL12" s="203"/>
      <c r="BM12" s="203"/>
      <c r="BN12" s="203"/>
      <c r="BO12" s="203"/>
      <c r="BP12" s="203"/>
      <c r="BQ12" s="203"/>
      <c r="BR12" s="203"/>
      <c r="BS12" s="203"/>
      <c r="BT12" s="203"/>
      <c r="BU12" s="203"/>
      <c r="BV12" s="203"/>
      <c r="BW12" s="203"/>
      <c r="BX12" s="203"/>
      <c r="BY12" s="203"/>
      <c r="BZ12" s="203"/>
      <c r="CA12" s="203"/>
      <c r="CB12" s="203"/>
      <c r="CC12" s="203"/>
      <c r="CD12" s="203"/>
      <c r="CE12" s="203"/>
      <c r="CF12" s="203"/>
      <c r="CG12" s="203"/>
      <c r="CH12" s="278"/>
    </row>
    <row r="13" spans="1:88" x14ac:dyDescent="0.3">
      <c r="A13" s="560"/>
      <c r="B13" s="11" t="s">
        <v>5</v>
      </c>
      <c r="C13" s="3">
        <f>'BIZ kWh ENTRY'!C108</f>
        <v>0</v>
      </c>
      <c r="D13" s="3">
        <f>'BIZ kWh ENTRY'!D108</f>
        <v>0</v>
      </c>
      <c r="E13" s="3">
        <f>'BIZ kWh ENTRY'!E108</f>
        <v>0</v>
      </c>
      <c r="F13" s="3">
        <f>'BIZ kWh ENTRY'!F108</f>
        <v>0</v>
      </c>
      <c r="G13" s="3">
        <f>'BIZ kWh ENTRY'!G108</f>
        <v>0</v>
      </c>
      <c r="H13" s="3">
        <f>'BIZ kWh ENTRY'!H108</f>
        <v>0</v>
      </c>
      <c r="I13" s="3">
        <f>'BIZ kWh ENTRY'!I108</f>
        <v>0</v>
      </c>
      <c r="J13" s="3">
        <f>'BIZ kWh ENTRY'!J108</f>
        <v>0</v>
      </c>
      <c r="K13" s="3">
        <f>'BIZ kWh ENTRY'!K108</f>
        <v>0</v>
      </c>
      <c r="L13" s="3">
        <f>'BIZ kWh ENTRY'!L108</f>
        <v>2750.9111250000024</v>
      </c>
      <c r="M13" s="3">
        <f>'BIZ kWh ENTRY'!M108</f>
        <v>0</v>
      </c>
      <c r="N13" s="3">
        <f>'BIZ kWh ENTRY'!N108</f>
        <v>15058.330725000003</v>
      </c>
      <c r="O13" s="203"/>
      <c r="P13" s="203"/>
      <c r="Q13" s="203"/>
      <c r="R13" s="203"/>
      <c r="S13" s="203"/>
      <c r="T13" s="203"/>
      <c r="U13" s="203"/>
      <c r="V13" s="203"/>
      <c r="W13" s="203"/>
      <c r="X13" s="203"/>
      <c r="Y13" s="203"/>
      <c r="Z13" s="203"/>
      <c r="AA13" s="203"/>
      <c r="AB13" s="203"/>
      <c r="AC13" s="203"/>
      <c r="AD13" s="203"/>
      <c r="AE13" s="203"/>
      <c r="AF13" s="203"/>
      <c r="AG13" s="203"/>
      <c r="AH13" s="203"/>
      <c r="AI13" s="203"/>
      <c r="AJ13" s="203"/>
      <c r="AK13" s="203"/>
      <c r="AL13" s="203"/>
      <c r="AM13" s="203"/>
      <c r="AN13" s="203"/>
      <c r="AO13" s="203"/>
      <c r="AP13" s="203"/>
      <c r="AQ13" s="203"/>
      <c r="AR13" s="203"/>
      <c r="AS13" s="203"/>
      <c r="AT13" s="203"/>
      <c r="AU13" s="203"/>
      <c r="AV13" s="203"/>
      <c r="AW13" s="203"/>
      <c r="AX13" s="203"/>
      <c r="AY13" s="203"/>
      <c r="AZ13" s="203"/>
      <c r="BA13" s="203"/>
      <c r="BB13" s="203"/>
      <c r="BC13" s="203"/>
      <c r="BD13" s="203"/>
      <c r="BE13" s="203"/>
      <c r="BF13" s="203"/>
      <c r="BG13" s="203"/>
      <c r="BH13" s="203"/>
      <c r="BI13" s="203"/>
      <c r="BJ13" s="203"/>
      <c r="BK13" s="203"/>
      <c r="BL13" s="203"/>
      <c r="BM13" s="203"/>
      <c r="BN13" s="203"/>
      <c r="BO13" s="203"/>
      <c r="BP13" s="203"/>
      <c r="BQ13" s="203"/>
      <c r="BR13" s="203"/>
      <c r="BS13" s="203"/>
      <c r="BT13" s="203"/>
      <c r="BU13" s="203"/>
      <c r="BV13" s="203"/>
      <c r="BW13" s="203"/>
      <c r="BX13" s="203"/>
      <c r="BY13" s="203"/>
      <c r="BZ13" s="203"/>
      <c r="CA13" s="203"/>
      <c r="CB13" s="203"/>
      <c r="CC13" s="203"/>
      <c r="CD13" s="203"/>
      <c r="CE13" s="203"/>
      <c r="CF13" s="203"/>
      <c r="CG13" s="203"/>
      <c r="CH13" s="278"/>
    </row>
    <row r="14" spans="1:88" x14ac:dyDescent="0.3">
      <c r="A14" s="560"/>
      <c r="B14" s="11" t="s">
        <v>23</v>
      </c>
      <c r="C14" s="3">
        <f>'BIZ kWh ENTRY'!C109</f>
        <v>0</v>
      </c>
      <c r="D14" s="3">
        <f>'BIZ kWh ENTRY'!D109</f>
        <v>0</v>
      </c>
      <c r="E14" s="3">
        <f>'BIZ kWh ENTRY'!E109</f>
        <v>0</v>
      </c>
      <c r="F14" s="3">
        <f>'BIZ kWh ENTRY'!F109</f>
        <v>0</v>
      </c>
      <c r="G14" s="3">
        <f>'BIZ kWh ENTRY'!G109</f>
        <v>0</v>
      </c>
      <c r="H14" s="3">
        <f>'BIZ kWh ENTRY'!H109</f>
        <v>0</v>
      </c>
      <c r="I14" s="3">
        <f>'BIZ kWh ENTRY'!I109</f>
        <v>0</v>
      </c>
      <c r="J14" s="3">
        <f>'BIZ kWh ENTRY'!J109</f>
        <v>0</v>
      </c>
      <c r="K14" s="3">
        <f>'BIZ kWh ENTRY'!K109</f>
        <v>0</v>
      </c>
      <c r="L14" s="3">
        <f>'BIZ kWh ENTRY'!L109</f>
        <v>0</v>
      </c>
      <c r="M14" s="3">
        <f>'BIZ kWh ENTRY'!M109</f>
        <v>0</v>
      </c>
      <c r="N14" s="3">
        <f>'BIZ kWh ENTRY'!N109</f>
        <v>0</v>
      </c>
      <c r="O14" s="203"/>
      <c r="P14" s="203"/>
      <c r="Q14" s="203"/>
      <c r="R14" s="203"/>
      <c r="S14" s="203"/>
      <c r="T14" s="203"/>
      <c r="U14" s="203"/>
      <c r="V14" s="203"/>
      <c r="W14" s="203"/>
      <c r="X14" s="203"/>
      <c r="Y14" s="203"/>
      <c r="Z14" s="203"/>
      <c r="AA14" s="203"/>
      <c r="AB14" s="203"/>
      <c r="AC14" s="203"/>
      <c r="AD14" s="203"/>
      <c r="AE14" s="203"/>
      <c r="AF14" s="203"/>
      <c r="AG14" s="203"/>
      <c r="AH14" s="203"/>
      <c r="AI14" s="203"/>
      <c r="AJ14" s="203"/>
      <c r="AK14" s="203"/>
      <c r="AL14" s="203"/>
      <c r="AM14" s="203"/>
      <c r="AN14" s="203"/>
      <c r="AO14" s="203"/>
      <c r="AP14" s="203"/>
      <c r="AQ14" s="203"/>
      <c r="AR14" s="203"/>
      <c r="AS14" s="203"/>
      <c r="AT14" s="203"/>
      <c r="AU14" s="203"/>
      <c r="AV14" s="203"/>
      <c r="AW14" s="203"/>
      <c r="AX14" s="203"/>
      <c r="AY14" s="203"/>
      <c r="AZ14" s="203"/>
      <c r="BA14" s="203"/>
      <c r="BB14" s="203"/>
      <c r="BC14" s="203"/>
      <c r="BD14" s="203"/>
      <c r="BE14" s="203"/>
      <c r="BF14" s="203"/>
      <c r="BG14" s="203"/>
      <c r="BH14" s="203"/>
      <c r="BI14" s="203"/>
      <c r="BJ14" s="203"/>
      <c r="BK14" s="203"/>
      <c r="BL14" s="203"/>
      <c r="BM14" s="203"/>
      <c r="BN14" s="203"/>
      <c r="BO14" s="203"/>
      <c r="BP14" s="203"/>
      <c r="BQ14" s="203"/>
      <c r="BR14" s="203"/>
      <c r="BS14" s="203"/>
      <c r="BT14" s="203"/>
      <c r="BU14" s="203"/>
      <c r="BV14" s="203"/>
      <c r="BW14" s="203"/>
      <c r="BX14" s="203"/>
      <c r="BY14" s="203"/>
      <c r="BZ14" s="203"/>
      <c r="CA14" s="203"/>
      <c r="CB14" s="203"/>
      <c r="CC14" s="203"/>
      <c r="CD14" s="203"/>
      <c r="CE14" s="203"/>
      <c r="CF14" s="203"/>
      <c r="CG14" s="203"/>
      <c r="CH14" s="278"/>
    </row>
    <row r="15" spans="1:88" x14ac:dyDescent="0.3">
      <c r="A15" s="560"/>
      <c r="B15" s="11" t="s">
        <v>24</v>
      </c>
      <c r="C15" s="3">
        <f>'BIZ kWh ENTRY'!C110</f>
        <v>0</v>
      </c>
      <c r="D15" s="3">
        <f>'BIZ kWh ENTRY'!D110</f>
        <v>0</v>
      </c>
      <c r="E15" s="3">
        <f>'BIZ kWh ENTRY'!E110</f>
        <v>0</v>
      </c>
      <c r="F15" s="3">
        <f>'BIZ kWh ENTRY'!F110</f>
        <v>0</v>
      </c>
      <c r="G15" s="3">
        <f>'BIZ kWh ENTRY'!G110</f>
        <v>0</v>
      </c>
      <c r="H15" s="3">
        <f>'BIZ kWh ENTRY'!H110</f>
        <v>0</v>
      </c>
      <c r="I15" s="3">
        <f>'BIZ kWh ENTRY'!I110</f>
        <v>0</v>
      </c>
      <c r="J15" s="3">
        <f>'BIZ kWh ENTRY'!J110</f>
        <v>0</v>
      </c>
      <c r="K15" s="3">
        <f>'BIZ kWh ENTRY'!K110</f>
        <v>0</v>
      </c>
      <c r="L15" s="3">
        <f>'BIZ kWh ENTRY'!L110</f>
        <v>0</v>
      </c>
      <c r="M15" s="3">
        <f>'BIZ kWh ENTRY'!M110</f>
        <v>0</v>
      </c>
      <c r="N15" s="3">
        <f>'BIZ kWh ENTRY'!N110</f>
        <v>0</v>
      </c>
      <c r="O15" s="203"/>
      <c r="P15" s="203"/>
      <c r="Q15" s="203"/>
      <c r="R15" s="203"/>
      <c r="S15" s="203"/>
      <c r="T15" s="203"/>
      <c r="U15" s="203"/>
      <c r="V15" s="203"/>
      <c r="W15" s="203"/>
      <c r="X15" s="203"/>
      <c r="Y15" s="203"/>
      <c r="Z15" s="203"/>
      <c r="AA15" s="203"/>
      <c r="AB15" s="203"/>
      <c r="AC15" s="203"/>
      <c r="AD15" s="203"/>
      <c r="AE15" s="203"/>
      <c r="AF15" s="203"/>
      <c r="AG15" s="203"/>
      <c r="AH15" s="203"/>
      <c r="AI15" s="203"/>
      <c r="AJ15" s="203"/>
      <c r="AK15" s="203"/>
      <c r="AL15" s="203"/>
      <c r="AM15" s="203"/>
      <c r="AN15" s="203"/>
      <c r="AO15" s="203"/>
      <c r="AP15" s="203"/>
      <c r="AQ15" s="203"/>
      <c r="AR15" s="203"/>
      <c r="AS15" s="203"/>
      <c r="AT15" s="203"/>
      <c r="AU15" s="203"/>
      <c r="AV15" s="203"/>
      <c r="AW15" s="203"/>
      <c r="AX15" s="203"/>
      <c r="AY15" s="203"/>
      <c r="AZ15" s="203"/>
      <c r="BA15" s="203"/>
      <c r="BB15" s="203"/>
      <c r="BC15" s="203"/>
      <c r="BD15" s="203"/>
      <c r="BE15" s="203"/>
      <c r="BF15" s="203"/>
      <c r="BG15" s="203"/>
      <c r="BH15" s="203"/>
      <c r="BI15" s="203"/>
      <c r="BJ15" s="203"/>
      <c r="BK15" s="203"/>
      <c r="BL15" s="203"/>
      <c r="BM15" s="203"/>
      <c r="BN15" s="203"/>
      <c r="BO15" s="203"/>
      <c r="BP15" s="203"/>
      <c r="BQ15" s="203"/>
      <c r="BR15" s="203"/>
      <c r="BS15" s="203"/>
      <c r="BT15" s="203"/>
      <c r="BU15" s="203"/>
      <c r="BV15" s="203"/>
      <c r="BW15" s="203"/>
      <c r="BX15" s="203"/>
      <c r="BY15" s="203"/>
      <c r="BZ15" s="203"/>
      <c r="CA15" s="203"/>
      <c r="CB15" s="203"/>
      <c r="CC15" s="203"/>
      <c r="CD15" s="203"/>
      <c r="CE15" s="203"/>
      <c r="CF15" s="203"/>
      <c r="CG15" s="203"/>
      <c r="CH15" s="278"/>
    </row>
    <row r="16" spans="1:88" x14ac:dyDescent="0.3">
      <c r="A16" s="560"/>
      <c r="B16" s="11" t="s">
        <v>7</v>
      </c>
      <c r="C16" s="3">
        <f>'BIZ kWh ENTRY'!C111</f>
        <v>0</v>
      </c>
      <c r="D16" s="3">
        <f>'BIZ kWh ENTRY'!D111</f>
        <v>0</v>
      </c>
      <c r="E16" s="3">
        <f>'BIZ kWh ENTRY'!E111</f>
        <v>0</v>
      </c>
      <c r="F16" s="3">
        <f>'BIZ kWh ENTRY'!F111</f>
        <v>0</v>
      </c>
      <c r="G16" s="3">
        <f>'BIZ kWh ENTRY'!G111</f>
        <v>0</v>
      </c>
      <c r="H16" s="3">
        <f>'BIZ kWh ENTRY'!H111</f>
        <v>0</v>
      </c>
      <c r="I16" s="3">
        <f>'BIZ kWh ENTRY'!I111</f>
        <v>0</v>
      </c>
      <c r="J16" s="3">
        <f>'BIZ kWh ENTRY'!J111</f>
        <v>0</v>
      </c>
      <c r="K16" s="3">
        <f>'BIZ kWh ENTRY'!K111</f>
        <v>0</v>
      </c>
      <c r="L16" s="3">
        <f>'BIZ kWh ENTRY'!L111</f>
        <v>0</v>
      </c>
      <c r="M16" s="3">
        <f>'BIZ kWh ENTRY'!M111</f>
        <v>0</v>
      </c>
      <c r="N16" s="3">
        <f>'BIZ kWh ENTRY'!N111</f>
        <v>0</v>
      </c>
      <c r="O16" s="203"/>
      <c r="P16" s="203"/>
      <c r="Q16" s="203"/>
      <c r="R16" s="203"/>
      <c r="S16" s="203"/>
      <c r="T16" s="203"/>
      <c r="U16" s="203"/>
      <c r="V16" s="203"/>
      <c r="W16" s="203"/>
      <c r="X16" s="203"/>
      <c r="Y16" s="203"/>
      <c r="Z16" s="203"/>
      <c r="AA16" s="203"/>
      <c r="AB16" s="203"/>
      <c r="AC16" s="203"/>
      <c r="AD16" s="203"/>
      <c r="AE16" s="203"/>
      <c r="AF16" s="203"/>
      <c r="AG16" s="203"/>
      <c r="AH16" s="203"/>
      <c r="AI16" s="203"/>
      <c r="AJ16" s="203"/>
      <c r="AK16" s="203"/>
      <c r="AL16" s="203"/>
      <c r="AM16" s="203"/>
      <c r="AN16" s="203"/>
      <c r="AO16" s="203"/>
      <c r="AP16" s="203"/>
      <c r="AQ16" s="203"/>
      <c r="AR16" s="203"/>
      <c r="AS16" s="203"/>
      <c r="AT16" s="203"/>
      <c r="AU16" s="203"/>
      <c r="AV16" s="203"/>
      <c r="AW16" s="203"/>
      <c r="AX16" s="203"/>
      <c r="AY16" s="203"/>
      <c r="AZ16" s="203"/>
      <c r="BA16" s="203"/>
      <c r="BB16" s="203"/>
      <c r="BC16" s="203"/>
      <c r="BD16" s="203"/>
      <c r="BE16" s="203"/>
      <c r="BF16" s="203"/>
      <c r="BG16" s="203"/>
      <c r="BH16" s="203"/>
      <c r="BI16" s="203"/>
      <c r="BJ16" s="203"/>
      <c r="BK16" s="203"/>
      <c r="BL16" s="203"/>
      <c r="BM16" s="203"/>
      <c r="BN16" s="203"/>
      <c r="BO16" s="203"/>
      <c r="BP16" s="203"/>
      <c r="BQ16" s="203"/>
      <c r="BR16" s="203"/>
      <c r="BS16" s="203"/>
      <c r="BT16" s="203"/>
      <c r="BU16" s="203"/>
      <c r="BV16" s="203"/>
      <c r="BW16" s="203"/>
      <c r="BX16" s="203"/>
      <c r="BY16" s="203"/>
      <c r="BZ16" s="203"/>
      <c r="CA16" s="203"/>
      <c r="CB16" s="203"/>
      <c r="CC16" s="203"/>
      <c r="CD16" s="203"/>
      <c r="CE16" s="203"/>
      <c r="CF16" s="203"/>
      <c r="CG16" s="203"/>
      <c r="CH16" s="278"/>
    </row>
    <row r="17" spans="1:86" x14ac:dyDescent="0.3">
      <c r="A17" s="560"/>
      <c r="B17" s="11" t="s">
        <v>8</v>
      </c>
      <c r="C17" s="3">
        <f>'BIZ kWh ENTRY'!C112</f>
        <v>0</v>
      </c>
      <c r="D17" s="3">
        <f>'BIZ kWh ENTRY'!D112</f>
        <v>0</v>
      </c>
      <c r="E17" s="3">
        <f>'BIZ kWh ENTRY'!E112</f>
        <v>0</v>
      </c>
      <c r="F17" s="3">
        <f>'BIZ kWh ENTRY'!F112</f>
        <v>0</v>
      </c>
      <c r="G17" s="3">
        <f>'BIZ kWh ENTRY'!G112</f>
        <v>0</v>
      </c>
      <c r="H17" s="3">
        <f>'BIZ kWh ENTRY'!H112</f>
        <v>0</v>
      </c>
      <c r="I17" s="3">
        <f>'BIZ kWh ENTRY'!I112</f>
        <v>0</v>
      </c>
      <c r="J17" s="3">
        <f>'BIZ kWh ENTRY'!J112</f>
        <v>0</v>
      </c>
      <c r="K17" s="3">
        <f>'BIZ kWh ENTRY'!K112</f>
        <v>0</v>
      </c>
      <c r="L17" s="3">
        <f>'BIZ kWh ENTRY'!L112</f>
        <v>0</v>
      </c>
      <c r="M17" s="3">
        <f>'BIZ kWh ENTRY'!M112</f>
        <v>0</v>
      </c>
      <c r="N17" s="3">
        <f>'BIZ kWh ENTRY'!N112</f>
        <v>0</v>
      </c>
      <c r="O17" s="203"/>
      <c r="P17" s="203"/>
      <c r="Q17" s="203"/>
      <c r="R17" s="203"/>
      <c r="S17" s="203"/>
      <c r="T17" s="203"/>
      <c r="U17" s="203"/>
      <c r="V17" s="203"/>
      <c r="W17" s="203"/>
      <c r="X17" s="203"/>
      <c r="Y17" s="203"/>
      <c r="Z17" s="203"/>
      <c r="AA17" s="203"/>
      <c r="AB17" s="203"/>
      <c r="AC17" s="203"/>
      <c r="AD17" s="203"/>
      <c r="AE17" s="203"/>
      <c r="AF17" s="203"/>
      <c r="AG17" s="203"/>
      <c r="AH17" s="203"/>
      <c r="AI17" s="203"/>
      <c r="AJ17" s="203"/>
      <c r="AK17" s="203"/>
      <c r="AL17" s="203"/>
      <c r="AM17" s="203"/>
      <c r="AN17" s="203"/>
      <c r="AO17" s="203"/>
      <c r="AP17" s="203"/>
      <c r="AQ17" s="203"/>
      <c r="AR17" s="203"/>
      <c r="AS17" s="203"/>
      <c r="AT17" s="203"/>
      <c r="AU17" s="203"/>
      <c r="AV17" s="203"/>
      <c r="AW17" s="203"/>
      <c r="AX17" s="203"/>
      <c r="AY17" s="203"/>
      <c r="AZ17" s="203"/>
      <c r="BA17" s="203"/>
      <c r="BB17" s="203"/>
      <c r="BC17" s="203"/>
      <c r="BD17" s="203"/>
      <c r="BE17" s="203"/>
      <c r="BF17" s="203"/>
      <c r="BG17" s="203"/>
      <c r="BH17" s="203"/>
      <c r="BI17" s="203"/>
      <c r="BJ17" s="203"/>
      <c r="BK17" s="203"/>
      <c r="BL17" s="203"/>
      <c r="BM17" s="203"/>
      <c r="BN17" s="203"/>
      <c r="BO17" s="203"/>
      <c r="BP17" s="203"/>
      <c r="BQ17" s="203"/>
      <c r="BR17" s="203"/>
      <c r="BS17" s="203"/>
      <c r="BT17" s="203"/>
      <c r="BU17" s="203"/>
      <c r="BV17" s="203"/>
      <c r="BW17" s="203"/>
      <c r="BX17" s="203"/>
      <c r="BY17" s="203"/>
      <c r="BZ17" s="203"/>
      <c r="CA17" s="203"/>
      <c r="CB17" s="203"/>
      <c r="CC17" s="203"/>
      <c r="CD17" s="203"/>
      <c r="CE17" s="203"/>
      <c r="CF17" s="203"/>
      <c r="CG17" s="203"/>
      <c r="CH17" s="278"/>
    </row>
    <row r="18" spans="1:86" x14ac:dyDescent="0.3">
      <c r="A18" s="560"/>
      <c r="B18" s="11" t="s">
        <v>11</v>
      </c>
      <c r="C18" s="3"/>
      <c r="D18" s="3"/>
      <c r="E18" s="279"/>
      <c r="F18" s="279"/>
      <c r="G18" s="279"/>
      <c r="H18" s="279"/>
      <c r="I18" s="279"/>
      <c r="J18" s="279"/>
      <c r="K18" s="279"/>
      <c r="L18" s="279"/>
      <c r="M18" s="279"/>
      <c r="N18" s="279"/>
      <c r="O18" s="203"/>
      <c r="P18" s="203"/>
      <c r="Q18" s="203"/>
      <c r="R18" s="203"/>
      <c r="S18" s="203"/>
      <c r="T18" s="203"/>
      <c r="U18" s="203"/>
      <c r="V18" s="203"/>
      <c r="W18" s="203"/>
      <c r="X18" s="203"/>
      <c r="Y18" s="203"/>
      <c r="Z18" s="203"/>
      <c r="AA18" s="203"/>
      <c r="AB18" s="203"/>
      <c r="AC18" s="203"/>
      <c r="AD18" s="203"/>
      <c r="AE18" s="203"/>
      <c r="AF18" s="203"/>
      <c r="AG18" s="203"/>
      <c r="AH18" s="203"/>
      <c r="AI18" s="203"/>
      <c r="AJ18" s="203"/>
      <c r="AK18" s="203"/>
      <c r="AL18" s="203"/>
      <c r="AM18" s="203"/>
      <c r="AN18" s="203"/>
      <c r="AO18" s="203"/>
      <c r="AP18" s="203"/>
      <c r="AQ18" s="203"/>
      <c r="AR18" s="203"/>
      <c r="AS18" s="203"/>
      <c r="AT18" s="203"/>
      <c r="AU18" s="203"/>
      <c r="AV18" s="203"/>
      <c r="AW18" s="203"/>
      <c r="AX18" s="203"/>
      <c r="AY18" s="203"/>
      <c r="AZ18" s="203"/>
      <c r="BA18" s="203"/>
      <c r="BB18" s="203"/>
      <c r="BC18" s="203"/>
      <c r="BD18" s="203"/>
      <c r="BE18" s="203"/>
      <c r="BF18" s="203"/>
      <c r="BG18" s="203"/>
      <c r="BH18" s="203"/>
      <c r="BI18" s="203"/>
      <c r="BJ18" s="203"/>
      <c r="BK18" s="203"/>
      <c r="BL18" s="203"/>
      <c r="BM18" s="203"/>
      <c r="BN18" s="203"/>
      <c r="BO18" s="203"/>
      <c r="BP18" s="203"/>
      <c r="BQ18" s="203"/>
      <c r="BR18" s="203"/>
      <c r="BS18" s="203"/>
      <c r="BT18" s="203"/>
      <c r="BU18" s="203"/>
      <c r="BV18" s="203"/>
      <c r="BW18" s="203"/>
      <c r="BX18" s="203"/>
      <c r="BY18" s="203"/>
      <c r="BZ18" s="203"/>
      <c r="CA18" s="203"/>
      <c r="CB18" s="203"/>
      <c r="CC18" s="203"/>
      <c r="CD18" s="203"/>
      <c r="CE18" s="203"/>
      <c r="CF18" s="203"/>
      <c r="CG18" s="203"/>
      <c r="CH18" s="278"/>
    </row>
    <row r="19" spans="1:86" ht="15" thickBot="1" x14ac:dyDescent="0.35">
      <c r="A19" s="561"/>
      <c r="B19" s="224" t="s">
        <v>25</v>
      </c>
      <c r="C19" s="280">
        <f>SUM(C5:C18)</f>
        <v>0</v>
      </c>
      <c r="D19" s="280">
        <f t="shared" ref="D19:N19" si="2">SUM(D5:D18)</f>
        <v>0</v>
      </c>
      <c r="E19" s="280">
        <f t="shared" si="2"/>
        <v>0</v>
      </c>
      <c r="F19" s="280">
        <f t="shared" si="2"/>
        <v>0</v>
      </c>
      <c r="G19" s="280">
        <f t="shared" si="2"/>
        <v>0</v>
      </c>
      <c r="H19" s="280">
        <f t="shared" si="2"/>
        <v>0</v>
      </c>
      <c r="I19" s="280">
        <f t="shared" si="2"/>
        <v>0</v>
      </c>
      <c r="J19" s="280">
        <f t="shared" si="2"/>
        <v>0</v>
      </c>
      <c r="K19" s="280">
        <f t="shared" si="2"/>
        <v>0</v>
      </c>
      <c r="L19" s="280">
        <f t="shared" si="2"/>
        <v>2750.9111250000024</v>
      </c>
      <c r="M19" s="280">
        <f t="shared" si="2"/>
        <v>0</v>
      </c>
      <c r="N19" s="280">
        <f t="shared" si="2"/>
        <v>15058.330725000003</v>
      </c>
      <c r="O19" s="313"/>
      <c r="P19" s="313"/>
      <c r="Q19" s="313"/>
      <c r="R19" s="313"/>
      <c r="S19" s="313"/>
      <c r="T19" s="313"/>
      <c r="U19" s="313"/>
      <c r="V19" s="313"/>
      <c r="W19" s="313"/>
      <c r="X19" s="313"/>
      <c r="Y19" s="313"/>
      <c r="Z19" s="313"/>
      <c r="AA19" s="313"/>
      <c r="AB19" s="313"/>
      <c r="AC19" s="313"/>
      <c r="AD19" s="313"/>
      <c r="AE19" s="313"/>
      <c r="AF19" s="313"/>
      <c r="AG19" s="313"/>
      <c r="AH19" s="313"/>
      <c r="AI19" s="313"/>
      <c r="AJ19" s="313"/>
      <c r="AK19" s="313"/>
      <c r="AL19" s="313"/>
      <c r="AM19" s="313"/>
      <c r="AN19" s="313"/>
      <c r="AO19" s="313"/>
      <c r="AP19" s="313"/>
      <c r="AQ19" s="313"/>
      <c r="AR19" s="313"/>
      <c r="AS19" s="313"/>
      <c r="AT19" s="313"/>
      <c r="AU19" s="313"/>
      <c r="AV19" s="313"/>
      <c r="AW19" s="313"/>
      <c r="AX19" s="313"/>
      <c r="AY19" s="313"/>
      <c r="AZ19" s="313"/>
      <c r="BA19" s="313"/>
      <c r="BB19" s="313"/>
      <c r="BC19" s="313"/>
      <c r="BD19" s="313"/>
      <c r="BE19" s="313"/>
      <c r="BF19" s="313"/>
      <c r="BG19" s="313"/>
      <c r="BH19" s="313"/>
      <c r="BI19" s="313"/>
      <c r="BJ19" s="313"/>
      <c r="BK19" s="313"/>
      <c r="BL19" s="313"/>
      <c r="BM19" s="313"/>
      <c r="BN19" s="313"/>
      <c r="BO19" s="313"/>
      <c r="BP19" s="313"/>
      <c r="BQ19" s="313"/>
      <c r="BR19" s="313"/>
      <c r="BS19" s="313"/>
      <c r="BT19" s="313"/>
      <c r="BU19" s="313"/>
      <c r="BV19" s="313"/>
      <c r="BW19" s="313"/>
      <c r="BX19" s="313"/>
      <c r="BY19" s="313"/>
      <c r="BZ19" s="313"/>
      <c r="CA19" s="313"/>
      <c r="CB19" s="313"/>
      <c r="CC19" s="313"/>
      <c r="CD19" s="313"/>
      <c r="CE19" s="313"/>
      <c r="CF19" s="313"/>
      <c r="CG19" s="313"/>
      <c r="CH19" s="314"/>
    </row>
    <row r="20" spans="1:86" x14ac:dyDescent="0.3">
      <c r="A20" s="302"/>
      <c r="B20" s="303"/>
      <c r="C20" s="9"/>
      <c r="D20" s="303"/>
      <c r="E20" s="9"/>
      <c r="F20" s="303"/>
      <c r="G20" s="303"/>
      <c r="H20" s="9"/>
      <c r="I20" s="303"/>
      <c r="J20" s="303"/>
      <c r="K20" s="9"/>
      <c r="L20" s="303"/>
      <c r="M20" s="363" t="s">
        <v>218</v>
      </c>
      <c r="N20" s="364">
        <f>SUM(C19:N19)</f>
        <v>17809.241850000006</v>
      </c>
      <c r="O20" s="363" t="s">
        <v>219</v>
      </c>
      <c r="P20" s="365">
        <f>'BIZ kWh ENTRY'!O113</f>
        <v>17809.241850000006</v>
      </c>
      <c r="Q20" s="9"/>
      <c r="R20" s="303"/>
      <c r="S20" s="303"/>
      <c r="T20" s="9"/>
      <c r="U20" s="303"/>
      <c r="V20" s="303"/>
      <c r="W20" s="9"/>
      <c r="X20" s="303"/>
      <c r="Y20" s="303"/>
      <c r="Z20" s="9"/>
      <c r="AA20" s="303"/>
      <c r="AB20" s="303"/>
      <c r="AC20" s="9"/>
      <c r="AD20" s="303"/>
      <c r="AE20" s="303"/>
      <c r="AF20" s="9"/>
      <c r="AG20" s="303"/>
      <c r="AH20" s="303"/>
      <c r="AI20" s="9"/>
      <c r="AJ20" s="303"/>
      <c r="AK20" s="303"/>
      <c r="AL20" s="9"/>
      <c r="AM20" s="303"/>
      <c r="AN20" s="303"/>
      <c r="AO20" s="9"/>
      <c r="AP20" s="303"/>
      <c r="AQ20" s="303"/>
      <c r="AR20" s="9"/>
      <c r="AS20" s="303"/>
      <c r="AT20" s="303"/>
      <c r="AU20" s="9"/>
      <c r="AV20" s="303"/>
      <c r="AW20" s="303"/>
      <c r="AX20" s="9"/>
      <c r="AY20" s="303"/>
      <c r="AZ20" s="303"/>
      <c r="BA20" s="9"/>
      <c r="BB20" s="303"/>
      <c r="BC20" s="303"/>
      <c r="BD20" s="9"/>
      <c r="BE20" s="303"/>
      <c r="BF20" s="303"/>
      <c r="BG20" s="9"/>
      <c r="BH20" s="303"/>
      <c r="BI20" s="303"/>
      <c r="BJ20" s="9"/>
      <c r="BK20" s="303"/>
      <c r="BL20" s="303"/>
      <c r="BM20" s="9"/>
      <c r="BN20" s="303"/>
      <c r="BO20" s="303"/>
      <c r="BP20" s="9"/>
      <c r="BQ20" s="303"/>
      <c r="BR20" s="303"/>
      <c r="BS20" s="9"/>
      <c r="BT20" s="303"/>
      <c r="BU20" s="303"/>
      <c r="BV20" s="9"/>
      <c r="BW20" s="303"/>
      <c r="BX20" s="303"/>
      <c r="BY20" s="9"/>
      <c r="BZ20" s="303"/>
      <c r="CA20" s="303"/>
      <c r="CB20" s="9"/>
      <c r="CC20" s="303"/>
      <c r="CD20" s="303"/>
      <c r="CE20" s="9"/>
      <c r="CF20" s="303"/>
      <c r="CG20" s="303"/>
      <c r="CH20" s="149"/>
    </row>
    <row r="21" spans="1:86" ht="15" thickBot="1" x14ac:dyDescent="0.35">
      <c r="C21" s="148"/>
      <c r="D21" s="148"/>
      <c r="E21" s="148"/>
      <c r="F21" s="148"/>
      <c r="G21" s="148"/>
      <c r="H21" s="148"/>
      <c r="I21" s="148"/>
      <c r="J21" s="148"/>
      <c r="K21" s="148"/>
      <c r="L21" s="148"/>
      <c r="M21" s="148"/>
      <c r="N21" s="148"/>
      <c r="O21" s="148"/>
      <c r="P21" s="148"/>
      <c r="Q21" s="148"/>
      <c r="R21" s="148"/>
      <c r="S21" s="148"/>
      <c r="T21" s="148"/>
      <c r="U21" s="148"/>
      <c r="V21" s="148"/>
      <c r="W21" s="148"/>
      <c r="X21" s="148"/>
      <c r="Y21" s="148"/>
      <c r="Z21" s="148"/>
      <c r="AA21" s="148"/>
      <c r="AB21" s="148"/>
      <c r="AC21" s="148"/>
      <c r="AD21" s="148"/>
      <c r="AE21" s="148"/>
      <c r="AF21" s="148"/>
      <c r="AG21" s="148"/>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c r="BI21" s="148"/>
      <c r="BJ21" s="148"/>
      <c r="BK21" s="148"/>
      <c r="BL21" s="148"/>
      <c r="BM21" s="148"/>
      <c r="BN21" s="148"/>
      <c r="BO21" s="148"/>
      <c r="BP21" s="148"/>
      <c r="BQ21" s="148"/>
      <c r="BR21" s="148"/>
      <c r="BS21" s="148"/>
      <c r="BT21" s="148"/>
      <c r="BU21" s="148"/>
      <c r="BV21" s="148"/>
      <c r="BW21" s="148"/>
      <c r="BX21" s="148"/>
      <c r="BY21" s="148"/>
      <c r="BZ21" s="148"/>
      <c r="CA21" s="148"/>
      <c r="CB21" s="148"/>
      <c r="CC21" s="148"/>
      <c r="CD21" s="148"/>
      <c r="CE21" s="148"/>
      <c r="CF21" s="148"/>
      <c r="CG21" s="148"/>
      <c r="CH21" s="148"/>
    </row>
    <row r="22" spans="1:86" ht="16.2" thickBot="1" x14ac:dyDescent="0.35">
      <c r="A22" s="562" t="s">
        <v>31</v>
      </c>
      <c r="B22" s="18" t="str">
        <f t="shared" ref="B22" si="3">B4</f>
        <v>End Use</v>
      </c>
      <c r="C22" s="176">
        <f>C$4</f>
        <v>44927</v>
      </c>
      <c r="D22" s="176">
        <f t="shared" ref="D22:BO22" si="4">D$4</f>
        <v>44958</v>
      </c>
      <c r="E22" s="176">
        <f t="shared" si="4"/>
        <v>44986</v>
      </c>
      <c r="F22" s="176">
        <f t="shared" si="4"/>
        <v>45017</v>
      </c>
      <c r="G22" s="176">
        <f t="shared" si="4"/>
        <v>45047</v>
      </c>
      <c r="H22" s="176">
        <f t="shared" si="4"/>
        <v>45078</v>
      </c>
      <c r="I22" s="176">
        <f t="shared" si="4"/>
        <v>45108</v>
      </c>
      <c r="J22" s="176">
        <f t="shared" si="4"/>
        <v>45139</v>
      </c>
      <c r="K22" s="176">
        <f t="shared" si="4"/>
        <v>45170</v>
      </c>
      <c r="L22" s="176">
        <f t="shared" si="4"/>
        <v>45200</v>
      </c>
      <c r="M22" s="176">
        <f t="shared" si="4"/>
        <v>45231</v>
      </c>
      <c r="N22" s="176">
        <f t="shared" si="4"/>
        <v>45261</v>
      </c>
      <c r="O22" s="176">
        <f t="shared" si="4"/>
        <v>45292</v>
      </c>
      <c r="P22" s="176">
        <f t="shared" si="4"/>
        <v>45323</v>
      </c>
      <c r="Q22" s="176">
        <f t="shared" si="4"/>
        <v>45352</v>
      </c>
      <c r="R22" s="176">
        <f t="shared" si="4"/>
        <v>45383</v>
      </c>
      <c r="S22" s="176">
        <f t="shared" si="4"/>
        <v>45413</v>
      </c>
      <c r="T22" s="176">
        <f t="shared" si="4"/>
        <v>45444</v>
      </c>
      <c r="U22" s="176">
        <f t="shared" si="4"/>
        <v>45474</v>
      </c>
      <c r="V22" s="176">
        <f t="shared" si="4"/>
        <v>45505</v>
      </c>
      <c r="W22" s="176">
        <f t="shared" si="4"/>
        <v>45536</v>
      </c>
      <c r="X22" s="176">
        <f t="shared" si="4"/>
        <v>45566</v>
      </c>
      <c r="Y22" s="176">
        <f t="shared" si="4"/>
        <v>45597</v>
      </c>
      <c r="Z22" s="176">
        <f t="shared" si="4"/>
        <v>45627</v>
      </c>
      <c r="AA22" s="176">
        <f t="shared" si="4"/>
        <v>45658</v>
      </c>
      <c r="AB22" s="176">
        <f t="shared" si="4"/>
        <v>45689</v>
      </c>
      <c r="AC22" s="176">
        <f t="shared" si="4"/>
        <v>45717</v>
      </c>
      <c r="AD22" s="176">
        <f t="shared" si="4"/>
        <v>45748</v>
      </c>
      <c r="AE22" s="176">
        <f t="shared" si="4"/>
        <v>45778</v>
      </c>
      <c r="AF22" s="176">
        <f t="shared" si="4"/>
        <v>45809</v>
      </c>
      <c r="AG22" s="176">
        <f t="shared" si="4"/>
        <v>45839</v>
      </c>
      <c r="AH22" s="176">
        <f t="shared" si="4"/>
        <v>45870</v>
      </c>
      <c r="AI22" s="176">
        <f t="shared" si="4"/>
        <v>45901</v>
      </c>
      <c r="AJ22" s="176">
        <f t="shared" si="4"/>
        <v>45931</v>
      </c>
      <c r="AK22" s="176">
        <f t="shared" si="4"/>
        <v>45962</v>
      </c>
      <c r="AL22" s="176">
        <f t="shared" si="4"/>
        <v>45992</v>
      </c>
      <c r="AM22" s="176">
        <f t="shared" si="4"/>
        <v>46023</v>
      </c>
      <c r="AN22" s="176">
        <f t="shared" si="4"/>
        <v>46054</v>
      </c>
      <c r="AO22" s="176">
        <f t="shared" si="4"/>
        <v>46082</v>
      </c>
      <c r="AP22" s="176">
        <f t="shared" si="4"/>
        <v>46113</v>
      </c>
      <c r="AQ22" s="176">
        <f t="shared" si="4"/>
        <v>46143</v>
      </c>
      <c r="AR22" s="176">
        <f t="shared" si="4"/>
        <v>46174</v>
      </c>
      <c r="AS22" s="176">
        <f t="shared" si="4"/>
        <v>46204</v>
      </c>
      <c r="AT22" s="176">
        <f t="shared" si="4"/>
        <v>46235</v>
      </c>
      <c r="AU22" s="176">
        <f t="shared" si="4"/>
        <v>46266</v>
      </c>
      <c r="AV22" s="176">
        <f t="shared" si="4"/>
        <v>46296</v>
      </c>
      <c r="AW22" s="176">
        <f t="shared" si="4"/>
        <v>46327</v>
      </c>
      <c r="AX22" s="176">
        <f t="shared" si="4"/>
        <v>46357</v>
      </c>
      <c r="AY22" s="176">
        <f t="shared" si="4"/>
        <v>46388</v>
      </c>
      <c r="AZ22" s="176">
        <f t="shared" si="4"/>
        <v>46419</v>
      </c>
      <c r="BA22" s="176">
        <f t="shared" si="4"/>
        <v>46447</v>
      </c>
      <c r="BB22" s="176">
        <f t="shared" si="4"/>
        <v>46478</v>
      </c>
      <c r="BC22" s="176">
        <f t="shared" si="4"/>
        <v>46508</v>
      </c>
      <c r="BD22" s="176">
        <f t="shared" si="4"/>
        <v>46539</v>
      </c>
      <c r="BE22" s="176">
        <f t="shared" si="4"/>
        <v>46569</v>
      </c>
      <c r="BF22" s="176">
        <f t="shared" si="4"/>
        <v>46600</v>
      </c>
      <c r="BG22" s="176">
        <f t="shared" si="4"/>
        <v>46631</v>
      </c>
      <c r="BH22" s="176">
        <f t="shared" si="4"/>
        <v>46661</v>
      </c>
      <c r="BI22" s="176">
        <f t="shared" si="4"/>
        <v>46692</v>
      </c>
      <c r="BJ22" s="176">
        <f t="shared" si="4"/>
        <v>46722</v>
      </c>
      <c r="BK22" s="176">
        <f t="shared" si="4"/>
        <v>46753</v>
      </c>
      <c r="BL22" s="176">
        <f t="shared" si="4"/>
        <v>46784</v>
      </c>
      <c r="BM22" s="176">
        <f t="shared" si="4"/>
        <v>46813</v>
      </c>
      <c r="BN22" s="176">
        <f t="shared" si="4"/>
        <v>46844</v>
      </c>
      <c r="BO22" s="176">
        <f t="shared" si="4"/>
        <v>46874</v>
      </c>
      <c r="BP22" s="176">
        <f t="shared" ref="BP22:CH22" si="5">BP$4</f>
        <v>46905</v>
      </c>
      <c r="BQ22" s="176">
        <f t="shared" si="5"/>
        <v>46935</v>
      </c>
      <c r="BR22" s="176">
        <f t="shared" si="5"/>
        <v>46966</v>
      </c>
      <c r="BS22" s="176">
        <f t="shared" si="5"/>
        <v>46997</v>
      </c>
      <c r="BT22" s="176">
        <f t="shared" si="5"/>
        <v>47027</v>
      </c>
      <c r="BU22" s="176">
        <f t="shared" si="5"/>
        <v>47058</v>
      </c>
      <c r="BV22" s="176">
        <f t="shared" si="5"/>
        <v>47088</v>
      </c>
      <c r="BW22" s="176">
        <f t="shared" si="5"/>
        <v>47119</v>
      </c>
      <c r="BX22" s="176">
        <f t="shared" si="5"/>
        <v>47150</v>
      </c>
      <c r="BY22" s="176">
        <f t="shared" si="5"/>
        <v>47178</v>
      </c>
      <c r="BZ22" s="176">
        <f t="shared" si="5"/>
        <v>47209</v>
      </c>
      <c r="CA22" s="176">
        <f t="shared" si="5"/>
        <v>47239</v>
      </c>
      <c r="CB22" s="176">
        <f t="shared" si="5"/>
        <v>47270</v>
      </c>
      <c r="CC22" s="176">
        <f t="shared" si="5"/>
        <v>47300</v>
      </c>
      <c r="CD22" s="176">
        <f t="shared" si="5"/>
        <v>47331</v>
      </c>
      <c r="CE22" s="176">
        <f t="shared" si="5"/>
        <v>47362</v>
      </c>
      <c r="CF22" s="176">
        <f t="shared" si="5"/>
        <v>47392</v>
      </c>
      <c r="CG22" s="176">
        <f t="shared" si="5"/>
        <v>47423</v>
      </c>
      <c r="CH22" s="177">
        <f t="shared" si="5"/>
        <v>47453</v>
      </c>
    </row>
    <row r="23" spans="1:86" ht="15" customHeight="1" x14ac:dyDescent="0.3">
      <c r="A23" s="563"/>
      <c r="B23" s="11" t="str">
        <f t="shared" ref="B23:B37" si="6">B5</f>
        <v>Air Comp</v>
      </c>
      <c r="C23" s="3">
        <f>'BIZ kWh ENTRY'!S100</f>
        <v>0</v>
      </c>
      <c r="D23" s="3">
        <f>'BIZ kWh ENTRY'!T100</f>
        <v>0</v>
      </c>
      <c r="E23" s="3">
        <f>'BIZ kWh ENTRY'!U100</f>
        <v>0</v>
      </c>
      <c r="F23" s="3">
        <f>'BIZ kWh ENTRY'!V100</f>
        <v>0</v>
      </c>
      <c r="G23" s="3">
        <f>'BIZ kWh ENTRY'!W100</f>
        <v>0</v>
      </c>
      <c r="H23" s="3">
        <f>'BIZ kWh ENTRY'!X100</f>
        <v>0</v>
      </c>
      <c r="I23" s="3">
        <f>'BIZ kWh ENTRY'!Y100</f>
        <v>0</v>
      </c>
      <c r="J23" s="3">
        <f>'BIZ kWh ENTRY'!Z100</f>
        <v>0</v>
      </c>
      <c r="K23" s="3">
        <f>'BIZ kWh ENTRY'!AA100</f>
        <v>0</v>
      </c>
      <c r="L23" s="3">
        <f>'BIZ kWh ENTRY'!AB100</f>
        <v>0</v>
      </c>
      <c r="M23" s="3">
        <f>'BIZ kWh ENTRY'!AC100</f>
        <v>0</v>
      </c>
      <c r="N23" s="3">
        <f>'BIZ kWh ENTRY'!AD100</f>
        <v>0</v>
      </c>
      <c r="O23" s="203"/>
      <c r="P23" s="203"/>
      <c r="Q23" s="203"/>
      <c r="R23" s="203"/>
      <c r="S23" s="203"/>
      <c r="T23" s="203"/>
      <c r="U23" s="203"/>
      <c r="V23" s="203"/>
      <c r="W23" s="203"/>
      <c r="X23" s="203"/>
      <c r="Y23" s="203"/>
      <c r="Z23" s="203"/>
      <c r="AA23" s="203"/>
      <c r="AB23" s="203"/>
      <c r="AC23" s="203"/>
      <c r="AD23" s="203"/>
      <c r="AE23" s="203"/>
      <c r="AF23" s="203"/>
      <c r="AG23" s="203"/>
      <c r="AH23" s="203"/>
      <c r="AI23" s="203"/>
      <c r="AJ23" s="203"/>
      <c r="AK23" s="203"/>
      <c r="AL23" s="203"/>
      <c r="AM23" s="203"/>
      <c r="AN23" s="203"/>
      <c r="AO23" s="203"/>
      <c r="AP23" s="203"/>
      <c r="AQ23" s="203"/>
      <c r="AR23" s="203"/>
      <c r="AS23" s="203"/>
      <c r="AT23" s="203"/>
      <c r="AU23" s="203"/>
      <c r="AV23" s="203"/>
      <c r="AW23" s="203"/>
      <c r="AX23" s="203"/>
      <c r="AY23" s="203"/>
      <c r="AZ23" s="203"/>
      <c r="BA23" s="203"/>
      <c r="BB23" s="203"/>
      <c r="BC23" s="203"/>
      <c r="BD23" s="203"/>
      <c r="BE23" s="203"/>
      <c r="BF23" s="203"/>
      <c r="BG23" s="203"/>
      <c r="BH23" s="203"/>
      <c r="BI23" s="203"/>
      <c r="BJ23" s="203"/>
      <c r="BK23" s="203"/>
      <c r="BL23" s="203"/>
      <c r="BM23" s="203"/>
      <c r="BN23" s="203"/>
      <c r="BO23" s="203"/>
      <c r="BP23" s="203"/>
      <c r="BQ23" s="203"/>
      <c r="BR23" s="203"/>
      <c r="BS23" s="203"/>
      <c r="BT23" s="203"/>
      <c r="BU23" s="203"/>
      <c r="BV23" s="203"/>
      <c r="BW23" s="203"/>
      <c r="BX23" s="203"/>
      <c r="BY23" s="203"/>
      <c r="BZ23" s="203"/>
      <c r="CA23" s="203"/>
      <c r="CB23" s="203"/>
      <c r="CC23" s="203"/>
      <c r="CD23" s="203"/>
      <c r="CE23" s="203"/>
      <c r="CF23" s="203"/>
      <c r="CG23" s="203"/>
      <c r="CH23" s="278"/>
    </row>
    <row r="24" spans="1:86" x14ac:dyDescent="0.3">
      <c r="A24" s="563"/>
      <c r="B24" s="13" t="str">
        <f t="shared" si="6"/>
        <v>Building Shell</v>
      </c>
      <c r="C24" s="3">
        <f>'BIZ kWh ENTRY'!S101</f>
        <v>0</v>
      </c>
      <c r="D24" s="3">
        <f>'BIZ kWh ENTRY'!T101</f>
        <v>0</v>
      </c>
      <c r="E24" s="3">
        <f>'BIZ kWh ENTRY'!U101</f>
        <v>0</v>
      </c>
      <c r="F24" s="3">
        <f>'BIZ kWh ENTRY'!V101</f>
        <v>0</v>
      </c>
      <c r="G24" s="3">
        <f>'BIZ kWh ENTRY'!W101</f>
        <v>0</v>
      </c>
      <c r="H24" s="3">
        <f>'BIZ kWh ENTRY'!X101</f>
        <v>0</v>
      </c>
      <c r="I24" s="3">
        <f>'BIZ kWh ENTRY'!Y101</f>
        <v>0</v>
      </c>
      <c r="J24" s="3">
        <f>'BIZ kWh ENTRY'!Z101</f>
        <v>0</v>
      </c>
      <c r="K24" s="3">
        <f>'BIZ kWh ENTRY'!AA101</f>
        <v>0</v>
      </c>
      <c r="L24" s="3">
        <f>'BIZ kWh ENTRY'!AB101</f>
        <v>0</v>
      </c>
      <c r="M24" s="3">
        <f>'BIZ kWh ENTRY'!AC101</f>
        <v>0</v>
      </c>
      <c r="N24" s="3">
        <f>'BIZ kWh ENTRY'!AD101</f>
        <v>0</v>
      </c>
      <c r="O24" s="203"/>
      <c r="P24" s="203"/>
      <c r="Q24" s="203"/>
      <c r="R24" s="203"/>
      <c r="S24" s="203"/>
      <c r="T24" s="203"/>
      <c r="U24" s="203"/>
      <c r="V24" s="203"/>
      <c r="W24" s="203"/>
      <c r="X24" s="203"/>
      <c r="Y24" s="203"/>
      <c r="Z24" s="203"/>
      <c r="AA24" s="203"/>
      <c r="AB24" s="203"/>
      <c r="AC24" s="203"/>
      <c r="AD24" s="203"/>
      <c r="AE24" s="203"/>
      <c r="AF24" s="203"/>
      <c r="AG24" s="203"/>
      <c r="AH24" s="203"/>
      <c r="AI24" s="203"/>
      <c r="AJ24" s="203"/>
      <c r="AK24" s="203"/>
      <c r="AL24" s="203"/>
      <c r="AM24" s="203"/>
      <c r="AN24" s="203"/>
      <c r="AO24" s="203"/>
      <c r="AP24" s="203"/>
      <c r="AQ24" s="203"/>
      <c r="AR24" s="203"/>
      <c r="AS24" s="203"/>
      <c r="AT24" s="203"/>
      <c r="AU24" s="203"/>
      <c r="AV24" s="203"/>
      <c r="AW24" s="203"/>
      <c r="AX24" s="203"/>
      <c r="AY24" s="203"/>
      <c r="AZ24" s="203"/>
      <c r="BA24" s="203"/>
      <c r="BB24" s="203"/>
      <c r="BC24" s="203"/>
      <c r="BD24" s="203"/>
      <c r="BE24" s="203"/>
      <c r="BF24" s="203"/>
      <c r="BG24" s="203"/>
      <c r="BH24" s="203"/>
      <c r="BI24" s="203"/>
      <c r="BJ24" s="203"/>
      <c r="BK24" s="203"/>
      <c r="BL24" s="203"/>
      <c r="BM24" s="203"/>
      <c r="BN24" s="203"/>
      <c r="BO24" s="203"/>
      <c r="BP24" s="203"/>
      <c r="BQ24" s="203"/>
      <c r="BR24" s="203"/>
      <c r="BS24" s="203"/>
      <c r="BT24" s="203"/>
      <c r="BU24" s="203"/>
      <c r="BV24" s="203"/>
      <c r="BW24" s="203"/>
      <c r="BX24" s="203"/>
      <c r="BY24" s="203"/>
      <c r="BZ24" s="203"/>
      <c r="CA24" s="203"/>
      <c r="CB24" s="203"/>
      <c r="CC24" s="203"/>
      <c r="CD24" s="203"/>
      <c r="CE24" s="203"/>
      <c r="CF24" s="203"/>
      <c r="CG24" s="203"/>
      <c r="CH24" s="278"/>
    </row>
    <row r="25" spans="1:86" x14ac:dyDescent="0.3">
      <c r="A25" s="563"/>
      <c r="B25" s="11" t="str">
        <f t="shared" si="6"/>
        <v>Cooking</v>
      </c>
      <c r="C25" s="3">
        <f>'BIZ kWh ENTRY'!S102</f>
        <v>0</v>
      </c>
      <c r="D25" s="3">
        <f>'BIZ kWh ENTRY'!T102</f>
        <v>0</v>
      </c>
      <c r="E25" s="3">
        <f>'BIZ kWh ENTRY'!U102</f>
        <v>0</v>
      </c>
      <c r="F25" s="3">
        <f>'BIZ kWh ENTRY'!V102</f>
        <v>0</v>
      </c>
      <c r="G25" s="3">
        <f>'BIZ kWh ENTRY'!W102</f>
        <v>0</v>
      </c>
      <c r="H25" s="3">
        <f>'BIZ kWh ENTRY'!X102</f>
        <v>0</v>
      </c>
      <c r="I25" s="3">
        <f>'BIZ kWh ENTRY'!Y102</f>
        <v>0</v>
      </c>
      <c r="J25" s="3">
        <f>'BIZ kWh ENTRY'!Z102</f>
        <v>0</v>
      </c>
      <c r="K25" s="3">
        <f>'BIZ kWh ENTRY'!AA102</f>
        <v>0</v>
      </c>
      <c r="L25" s="3">
        <f>'BIZ kWh ENTRY'!AB102</f>
        <v>0</v>
      </c>
      <c r="M25" s="3">
        <f>'BIZ kWh ENTRY'!AC102</f>
        <v>0</v>
      </c>
      <c r="N25" s="3">
        <f>'BIZ kWh ENTRY'!AD102</f>
        <v>0</v>
      </c>
      <c r="O25" s="203"/>
      <c r="P25" s="203"/>
      <c r="Q25" s="203"/>
      <c r="R25" s="203"/>
      <c r="S25" s="203"/>
      <c r="T25" s="203"/>
      <c r="U25" s="203"/>
      <c r="V25" s="203"/>
      <c r="W25" s="203"/>
      <c r="X25" s="203"/>
      <c r="Y25" s="203"/>
      <c r="Z25" s="203"/>
      <c r="AA25" s="203"/>
      <c r="AB25" s="203"/>
      <c r="AC25" s="203"/>
      <c r="AD25" s="203"/>
      <c r="AE25" s="203"/>
      <c r="AF25" s="203"/>
      <c r="AG25" s="203"/>
      <c r="AH25" s="203"/>
      <c r="AI25" s="203"/>
      <c r="AJ25" s="203"/>
      <c r="AK25" s="203"/>
      <c r="AL25" s="203"/>
      <c r="AM25" s="203"/>
      <c r="AN25" s="203"/>
      <c r="AO25" s="203"/>
      <c r="AP25" s="203"/>
      <c r="AQ25" s="203"/>
      <c r="AR25" s="203"/>
      <c r="AS25" s="203"/>
      <c r="AT25" s="203"/>
      <c r="AU25" s="203"/>
      <c r="AV25" s="203"/>
      <c r="AW25" s="203"/>
      <c r="AX25" s="203"/>
      <c r="AY25" s="203"/>
      <c r="AZ25" s="203"/>
      <c r="BA25" s="203"/>
      <c r="BB25" s="203"/>
      <c r="BC25" s="203"/>
      <c r="BD25" s="203"/>
      <c r="BE25" s="203"/>
      <c r="BF25" s="203"/>
      <c r="BG25" s="203"/>
      <c r="BH25" s="203"/>
      <c r="BI25" s="203"/>
      <c r="BJ25" s="203"/>
      <c r="BK25" s="203"/>
      <c r="BL25" s="203"/>
      <c r="BM25" s="203"/>
      <c r="BN25" s="203"/>
      <c r="BO25" s="203"/>
      <c r="BP25" s="203"/>
      <c r="BQ25" s="203"/>
      <c r="BR25" s="203"/>
      <c r="BS25" s="203"/>
      <c r="BT25" s="203"/>
      <c r="BU25" s="203"/>
      <c r="BV25" s="203"/>
      <c r="BW25" s="203"/>
      <c r="BX25" s="203"/>
      <c r="BY25" s="203"/>
      <c r="BZ25" s="203"/>
      <c r="CA25" s="203"/>
      <c r="CB25" s="203"/>
      <c r="CC25" s="203"/>
      <c r="CD25" s="203"/>
      <c r="CE25" s="203"/>
      <c r="CF25" s="203"/>
      <c r="CG25" s="203"/>
      <c r="CH25" s="278"/>
    </row>
    <row r="26" spans="1:86" x14ac:dyDescent="0.3">
      <c r="A26" s="563"/>
      <c r="B26" s="11" t="str">
        <f t="shared" si="6"/>
        <v>Cooling</v>
      </c>
      <c r="C26" s="3">
        <f>'BIZ kWh ENTRY'!S103</f>
        <v>0</v>
      </c>
      <c r="D26" s="3">
        <f>'BIZ kWh ENTRY'!T103</f>
        <v>0</v>
      </c>
      <c r="E26" s="3">
        <f>'BIZ kWh ENTRY'!U103</f>
        <v>0</v>
      </c>
      <c r="F26" s="3">
        <f>'BIZ kWh ENTRY'!V103</f>
        <v>0</v>
      </c>
      <c r="G26" s="3">
        <f>'BIZ kWh ENTRY'!W103</f>
        <v>0</v>
      </c>
      <c r="H26" s="3">
        <f>'BIZ kWh ENTRY'!X103</f>
        <v>0</v>
      </c>
      <c r="I26" s="3">
        <f>'BIZ kWh ENTRY'!Y103</f>
        <v>0</v>
      </c>
      <c r="J26" s="3">
        <f>'BIZ kWh ENTRY'!Z103</f>
        <v>0</v>
      </c>
      <c r="K26" s="3">
        <f>'BIZ kWh ENTRY'!AA103</f>
        <v>0</v>
      </c>
      <c r="L26" s="3">
        <f>'BIZ kWh ENTRY'!AB103</f>
        <v>0</v>
      </c>
      <c r="M26" s="3">
        <f>'BIZ kWh ENTRY'!AC103</f>
        <v>0</v>
      </c>
      <c r="N26" s="3">
        <f>'BIZ kWh ENTRY'!AD103</f>
        <v>0</v>
      </c>
      <c r="O26" s="203"/>
      <c r="P26" s="203"/>
      <c r="Q26" s="203"/>
      <c r="R26" s="203"/>
      <c r="S26" s="203"/>
      <c r="T26" s="203"/>
      <c r="U26" s="203"/>
      <c r="V26" s="203"/>
      <c r="W26" s="203"/>
      <c r="X26" s="203"/>
      <c r="Y26" s="203"/>
      <c r="Z26" s="203"/>
      <c r="AA26" s="203"/>
      <c r="AB26" s="203"/>
      <c r="AC26" s="203"/>
      <c r="AD26" s="203"/>
      <c r="AE26" s="203"/>
      <c r="AF26" s="203"/>
      <c r="AG26" s="203"/>
      <c r="AH26" s="203"/>
      <c r="AI26" s="203"/>
      <c r="AJ26" s="203"/>
      <c r="AK26" s="203"/>
      <c r="AL26" s="203"/>
      <c r="AM26" s="203"/>
      <c r="AN26" s="203"/>
      <c r="AO26" s="203"/>
      <c r="AP26" s="203"/>
      <c r="AQ26" s="203"/>
      <c r="AR26" s="203"/>
      <c r="AS26" s="203"/>
      <c r="AT26" s="203"/>
      <c r="AU26" s="203"/>
      <c r="AV26" s="203"/>
      <c r="AW26" s="203"/>
      <c r="AX26" s="203"/>
      <c r="AY26" s="203"/>
      <c r="AZ26" s="203"/>
      <c r="BA26" s="203"/>
      <c r="BB26" s="203"/>
      <c r="BC26" s="203"/>
      <c r="BD26" s="203"/>
      <c r="BE26" s="203"/>
      <c r="BF26" s="203"/>
      <c r="BG26" s="203"/>
      <c r="BH26" s="203"/>
      <c r="BI26" s="203"/>
      <c r="BJ26" s="203"/>
      <c r="BK26" s="203"/>
      <c r="BL26" s="203"/>
      <c r="BM26" s="203"/>
      <c r="BN26" s="203"/>
      <c r="BO26" s="203"/>
      <c r="BP26" s="203"/>
      <c r="BQ26" s="203"/>
      <c r="BR26" s="203"/>
      <c r="BS26" s="203"/>
      <c r="BT26" s="203"/>
      <c r="BU26" s="203"/>
      <c r="BV26" s="203"/>
      <c r="BW26" s="203"/>
      <c r="BX26" s="203"/>
      <c r="BY26" s="203"/>
      <c r="BZ26" s="203"/>
      <c r="CA26" s="203"/>
      <c r="CB26" s="203"/>
      <c r="CC26" s="203"/>
      <c r="CD26" s="203"/>
      <c r="CE26" s="203"/>
      <c r="CF26" s="203"/>
      <c r="CG26" s="203"/>
      <c r="CH26" s="278"/>
    </row>
    <row r="27" spans="1:86" x14ac:dyDescent="0.3">
      <c r="A27" s="563"/>
      <c r="B27" s="13" t="str">
        <f t="shared" si="6"/>
        <v>Ext Lighting</v>
      </c>
      <c r="C27" s="3">
        <f>'BIZ kWh ENTRY'!S104</f>
        <v>0</v>
      </c>
      <c r="D27" s="3">
        <f>'BIZ kWh ENTRY'!T104</f>
        <v>0</v>
      </c>
      <c r="E27" s="3">
        <f>'BIZ kWh ENTRY'!U104</f>
        <v>0</v>
      </c>
      <c r="F27" s="3">
        <f>'BIZ kWh ENTRY'!V104</f>
        <v>0</v>
      </c>
      <c r="G27" s="3">
        <f>'BIZ kWh ENTRY'!W104</f>
        <v>0</v>
      </c>
      <c r="H27" s="3">
        <f>'BIZ kWh ENTRY'!X104</f>
        <v>0</v>
      </c>
      <c r="I27" s="3">
        <f>'BIZ kWh ENTRY'!Y104</f>
        <v>0</v>
      </c>
      <c r="J27" s="3">
        <f>'BIZ kWh ENTRY'!Z104</f>
        <v>0</v>
      </c>
      <c r="K27" s="3">
        <f>'BIZ kWh ENTRY'!AA104</f>
        <v>0</v>
      </c>
      <c r="L27" s="3">
        <f>'BIZ kWh ENTRY'!AB104</f>
        <v>0</v>
      </c>
      <c r="M27" s="3">
        <f>'BIZ kWh ENTRY'!AC104</f>
        <v>0</v>
      </c>
      <c r="N27" s="3">
        <f>'BIZ kWh ENTRY'!AD104</f>
        <v>0</v>
      </c>
      <c r="O27" s="203"/>
      <c r="P27" s="203"/>
      <c r="Q27" s="203"/>
      <c r="R27" s="203"/>
      <c r="S27" s="203"/>
      <c r="T27" s="203"/>
      <c r="U27" s="203"/>
      <c r="V27" s="203"/>
      <c r="W27" s="203"/>
      <c r="X27" s="203"/>
      <c r="Y27" s="203"/>
      <c r="Z27" s="203"/>
      <c r="AA27" s="203"/>
      <c r="AB27" s="203"/>
      <c r="AC27" s="203"/>
      <c r="AD27" s="203"/>
      <c r="AE27" s="203"/>
      <c r="AF27" s="203"/>
      <c r="AG27" s="203"/>
      <c r="AH27" s="203"/>
      <c r="AI27" s="203"/>
      <c r="AJ27" s="203"/>
      <c r="AK27" s="203"/>
      <c r="AL27" s="203"/>
      <c r="AM27" s="203"/>
      <c r="AN27" s="203"/>
      <c r="AO27" s="203"/>
      <c r="AP27" s="203"/>
      <c r="AQ27" s="203"/>
      <c r="AR27" s="203"/>
      <c r="AS27" s="203"/>
      <c r="AT27" s="203"/>
      <c r="AU27" s="203"/>
      <c r="AV27" s="203"/>
      <c r="AW27" s="203"/>
      <c r="AX27" s="203"/>
      <c r="AY27" s="203"/>
      <c r="AZ27" s="203"/>
      <c r="BA27" s="203"/>
      <c r="BB27" s="203"/>
      <c r="BC27" s="203"/>
      <c r="BD27" s="203"/>
      <c r="BE27" s="203"/>
      <c r="BF27" s="203"/>
      <c r="BG27" s="203"/>
      <c r="BH27" s="203"/>
      <c r="BI27" s="203"/>
      <c r="BJ27" s="203"/>
      <c r="BK27" s="203"/>
      <c r="BL27" s="203"/>
      <c r="BM27" s="203"/>
      <c r="BN27" s="203"/>
      <c r="BO27" s="203"/>
      <c r="BP27" s="203"/>
      <c r="BQ27" s="203"/>
      <c r="BR27" s="203"/>
      <c r="BS27" s="203"/>
      <c r="BT27" s="203"/>
      <c r="BU27" s="203"/>
      <c r="BV27" s="203"/>
      <c r="BW27" s="203"/>
      <c r="BX27" s="203"/>
      <c r="BY27" s="203"/>
      <c r="BZ27" s="203"/>
      <c r="CA27" s="203"/>
      <c r="CB27" s="203"/>
      <c r="CC27" s="203"/>
      <c r="CD27" s="203"/>
      <c r="CE27" s="203"/>
      <c r="CF27" s="203"/>
      <c r="CG27" s="203"/>
      <c r="CH27" s="278"/>
    </row>
    <row r="28" spans="1:86" x14ac:dyDescent="0.3">
      <c r="A28" s="563"/>
      <c r="B28" s="11" t="str">
        <f t="shared" si="6"/>
        <v>Heating</v>
      </c>
      <c r="C28" s="3">
        <f>'BIZ kWh ENTRY'!S105</f>
        <v>0</v>
      </c>
      <c r="D28" s="3">
        <f>'BIZ kWh ENTRY'!T105</f>
        <v>0</v>
      </c>
      <c r="E28" s="3">
        <f>'BIZ kWh ENTRY'!U105</f>
        <v>0</v>
      </c>
      <c r="F28" s="3">
        <f>'BIZ kWh ENTRY'!V105</f>
        <v>0</v>
      </c>
      <c r="G28" s="3">
        <f>'BIZ kWh ENTRY'!W105</f>
        <v>0</v>
      </c>
      <c r="H28" s="3">
        <f>'BIZ kWh ENTRY'!X105</f>
        <v>0</v>
      </c>
      <c r="I28" s="3">
        <f>'BIZ kWh ENTRY'!Y105</f>
        <v>0</v>
      </c>
      <c r="J28" s="3">
        <f>'BIZ kWh ENTRY'!Z105</f>
        <v>0</v>
      </c>
      <c r="K28" s="3">
        <f>'BIZ kWh ENTRY'!AA105</f>
        <v>0</v>
      </c>
      <c r="L28" s="3">
        <f>'BIZ kWh ENTRY'!AB105</f>
        <v>0</v>
      </c>
      <c r="M28" s="3">
        <f>'BIZ kWh ENTRY'!AC105</f>
        <v>0</v>
      </c>
      <c r="N28" s="3">
        <f>'BIZ kWh ENTRY'!AD105</f>
        <v>0</v>
      </c>
      <c r="O28" s="203"/>
      <c r="P28" s="203"/>
      <c r="Q28" s="203"/>
      <c r="R28" s="203"/>
      <c r="S28" s="203"/>
      <c r="T28" s="203"/>
      <c r="U28" s="203"/>
      <c r="V28" s="203"/>
      <c r="W28" s="203"/>
      <c r="X28" s="203"/>
      <c r="Y28" s="203"/>
      <c r="Z28" s="203"/>
      <c r="AA28" s="203"/>
      <c r="AB28" s="203"/>
      <c r="AC28" s="203"/>
      <c r="AD28" s="203"/>
      <c r="AE28" s="203"/>
      <c r="AF28" s="203"/>
      <c r="AG28" s="203"/>
      <c r="AH28" s="203"/>
      <c r="AI28" s="203"/>
      <c r="AJ28" s="203"/>
      <c r="AK28" s="203"/>
      <c r="AL28" s="203"/>
      <c r="AM28" s="203"/>
      <c r="AN28" s="203"/>
      <c r="AO28" s="203"/>
      <c r="AP28" s="203"/>
      <c r="AQ28" s="203"/>
      <c r="AR28" s="203"/>
      <c r="AS28" s="203"/>
      <c r="AT28" s="203"/>
      <c r="AU28" s="203"/>
      <c r="AV28" s="203"/>
      <c r="AW28" s="203"/>
      <c r="AX28" s="203"/>
      <c r="AY28" s="203"/>
      <c r="AZ28" s="203"/>
      <c r="BA28" s="203"/>
      <c r="BB28" s="203"/>
      <c r="BC28" s="203"/>
      <c r="BD28" s="203"/>
      <c r="BE28" s="203"/>
      <c r="BF28" s="203"/>
      <c r="BG28" s="203"/>
      <c r="BH28" s="203"/>
      <c r="BI28" s="203"/>
      <c r="BJ28" s="203"/>
      <c r="BK28" s="203"/>
      <c r="BL28" s="203"/>
      <c r="BM28" s="203"/>
      <c r="BN28" s="203"/>
      <c r="BO28" s="203"/>
      <c r="BP28" s="203"/>
      <c r="BQ28" s="203"/>
      <c r="BR28" s="203"/>
      <c r="BS28" s="203"/>
      <c r="BT28" s="203"/>
      <c r="BU28" s="203"/>
      <c r="BV28" s="203"/>
      <c r="BW28" s="203"/>
      <c r="BX28" s="203"/>
      <c r="BY28" s="203"/>
      <c r="BZ28" s="203"/>
      <c r="CA28" s="203"/>
      <c r="CB28" s="203"/>
      <c r="CC28" s="203"/>
      <c r="CD28" s="203"/>
      <c r="CE28" s="203"/>
      <c r="CF28" s="203"/>
      <c r="CG28" s="203"/>
      <c r="CH28" s="278"/>
    </row>
    <row r="29" spans="1:86" x14ac:dyDescent="0.3">
      <c r="A29" s="563"/>
      <c r="B29" s="11" t="str">
        <f t="shared" si="6"/>
        <v>HVAC</v>
      </c>
      <c r="C29" s="3">
        <f>'BIZ kWh ENTRY'!S106</f>
        <v>0</v>
      </c>
      <c r="D29" s="3">
        <f>'BIZ kWh ENTRY'!T106</f>
        <v>0</v>
      </c>
      <c r="E29" s="3">
        <f>'BIZ kWh ENTRY'!U106</f>
        <v>0</v>
      </c>
      <c r="F29" s="3">
        <f>'BIZ kWh ENTRY'!V106</f>
        <v>0</v>
      </c>
      <c r="G29" s="3">
        <f>'BIZ kWh ENTRY'!W106</f>
        <v>0</v>
      </c>
      <c r="H29" s="3">
        <f>'BIZ kWh ENTRY'!X106</f>
        <v>0</v>
      </c>
      <c r="I29" s="3">
        <f>'BIZ kWh ENTRY'!Y106</f>
        <v>0</v>
      </c>
      <c r="J29" s="3">
        <f>'BIZ kWh ENTRY'!Z106</f>
        <v>0</v>
      </c>
      <c r="K29" s="3">
        <f>'BIZ kWh ENTRY'!AA106</f>
        <v>0</v>
      </c>
      <c r="L29" s="3">
        <f>'BIZ kWh ENTRY'!AB106</f>
        <v>0</v>
      </c>
      <c r="M29" s="3">
        <f>'BIZ kWh ENTRY'!AC106</f>
        <v>0</v>
      </c>
      <c r="N29" s="3">
        <f>'BIZ kWh ENTRY'!AD106</f>
        <v>0</v>
      </c>
      <c r="O29" s="203"/>
      <c r="P29" s="203"/>
      <c r="Q29" s="203"/>
      <c r="R29" s="203"/>
      <c r="S29" s="203"/>
      <c r="T29" s="203"/>
      <c r="U29" s="203"/>
      <c r="V29" s="203"/>
      <c r="W29" s="203"/>
      <c r="X29" s="203"/>
      <c r="Y29" s="203"/>
      <c r="Z29" s="203"/>
      <c r="AA29" s="203"/>
      <c r="AB29" s="203"/>
      <c r="AC29" s="203"/>
      <c r="AD29" s="203"/>
      <c r="AE29" s="203"/>
      <c r="AF29" s="203"/>
      <c r="AG29" s="203"/>
      <c r="AH29" s="203"/>
      <c r="AI29" s="203"/>
      <c r="AJ29" s="203"/>
      <c r="AK29" s="203"/>
      <c r="AL29" s="203"/>
      <c r="AM29" s="203"/>
      <c r="AN29" s="203"/>
      <c r="AO29" s="203"/>
      <c r="AP29" s="203"/>
      <c r="AQ29" s="203"/>
      <c r="AR29" s="203"/>
      <c r="AS29" s="203"/>
      <c r="AT29" s="203"/>
      <c r="AU29" s="203"/>
      <c r="AV29" s="203"/>
      <c r="AW29" s="203"/>
      <c r="AX29" s="203"/>
      <c r="AY29" s="203"/>
      <c r="AZ29" s="203"/>
      <c r="BA29" s="203"/>
      <c r="BB29" s="203"/>
      <c r="BC29" s="203"/>
      <c r="BD29" s="203"/>
      <c r="BE29" s="203"/>
      <c r="BF29" s="203"/>
      <c r="BG29" s="203"/>
      <c r="BH29" s="203"/>
      <c r="BI29" s="203"/>
      <c r="BJ29" s="203"/>
      <c r="BK29" s="203"/>
      <c r="BL29" s="203"/>
      <c r="BM29" s="203"/>
      <c r="BN29" s="203"/>
      <c r="BO29" s="203"/>
      <c r="BP29" s="203"/>
      <c r="BQ29" s="203"/>
      <c r="BR29" s="203"/>
      <c r="BS29" s="203"/>
      <c r="BT29" s="203"/>
      <c r="BU29" s="203"/>
      <c r="BV29" s="203"/>
      <c r="BW29" s="203"/>
      <c r="BX29" s="203"/>
      <c r="BY29" s="203"/>
      <c r="BZ29" s="203"/>
      <c r="CA29" s="203"/>
      <c r="CB29" s="203"/>
      <c r="CC29" s="203"/>
      <c r="CD29" s="203"/>
      <c r="CE29" s="203"/>
      <c r="CF29" s="203"/>
      <c r="CG29" s="203"/>
      <c r="CH29" s="278"/>
    </row>
    <row r="30" spans="1:86" x14ac:dyDescent="0.3">
      <c r="A30" s="563"/>
      <c r="B30" s="11" t="str">
        <f t="shared" si="6"/>
        <v>Lighting</v>
      </c>
      <c r="C30" s="3">
        <f>'BIZ kWh ENTRY'!S107</f>
        <v>0</v>
      </c>
      <c r="D30" s="3">
        <f>'BIZ kWh ENTRY'!T107</f>
        <v>0</v>
      </c>
      <c r="E30" s="3">
        <f>'BIZ kWh ENTRY'!U107</f>
        <v>0</v>
      </c>
      <c r="F30" s="3">
        <f>'BIZ kWh ENTRY'!V107</f>
        <v>0</v>
      </c>
      <c r="G30" s="3">
        <f>'BIZ kWh ENTRY'!W107</f>
        <v>0</v>
      </c>
      <c r="H30" s="3">
        <f>'BIZ kWh ENTRY'!X107</f>
        <v>0</v>
      </c>
      <c r="I30" s="3">
        <f>'BIZ kWh ENTRY'!Y107</f>
        <v>0</v>
      </c>
      <c r="J30" s="3">
        <f>'BIZ kWh ENTRY'!Z107</f>
        <v>0</v>
      </c>
      <c r="K30" s="3">
        <f>'BIZ kWh ENTRY'!AA107</f>
        <v>0</v>
      </c>
      <c r="L30" s="3">
        <f>'BIZ kWh ENTRY'!AB107</f>
        <v>0</v>
      </c>
      <c r="M30" s="3">
        <f>'BIZ kWh ENTRY'!AC107</f>
        <v>0</v>
      </c>
      <c r="N30" s="3">
        <f>'BIZ kWh ENTRY'!AD107</f>
        <v>0</v>
      </c>
      <c r="O30" s="203"/>
      <c r="P30" s="203"/>
      <c r="Q30" s="203"/>
      <c r="R30" s="203"/>
      <c r="S30" s="203"/>
      <c r="T30" s="203"/>
      <c r="U30" s="203"/>
      <c r="V30" s="203"/>
      <c r="W30" s="203"/>
      <c r="X30" s="203"/>
      <c r="Y30" s="203"/>
      <c r="Z30" s="203"/>
      <c r="AA30" s="203"/>
      <c r="AB30" s="203"/>
      <c r="AC30" s="203"/>
      <c r="AD30" s="203"/>
      <c r="AE30" s="203"/>
      <c r="AF30" s="203"/>
      <c r="AG30" s="203"/>
      <c r="AH30" s="203"/>
      <c r="AI30" s="203"/>
      <c r="AJ30" s="203"/>
      <c r="AK30" s="203"/>
      <c r="AL30" s="203"/>
      <c r="AM30" s="203"/>
      <c r="AN30" s="203"/>
      <c r="AO30" s="203"/>
      <c r="AP30" s="203"/>
      <c r="AQ30" s="203"/>
      <c r="AR30" s="203"/>
      <c r="AS30" s="203"/>
      <c r="AT30" s="203"/>
      <c r="AU30" s="203"/>
      <c r="AV30" s="203"/>
      <c r="AW30" s="203"/>
      <c r="AX30" s="203"/>
      <c r="AY30" s="203"/>
      <c r="AZ30" s="203"/>
      <c r="BA30" s="203"/>
      <c r="BB30" s="203"/>
      <c r="BC30" s="203"/>
      <c r="BD30" s="203"/>
      <c r="BE30" s="203"/>
      <c r="BF30" s="203"/>
      <c r="BG30" s="203"/>
      <c r="BH30" s="203"/>
      <c r="BI30" s="203"/>
      <c r="BJ30" s="203"/>
      <c r="BK30" s="203"/>
      <c r="BL30" s="203"/>
      <c r="BM30" s="203"/>
      <c r="BN30" s="203"/>
      <c r="BO30" s="203"/>
      <c r="BP30" s="203"/>
      <c r="BQ30" s="203"/>
      <c r="BR30" s="203"/>
      <c r="BS30" s="203"/>
      <c r="BT30" s="203"/>
      <c r="BU30" s="203"/>
      <c r="BV30" s="203"/>
      <c r="BW30" s="203"/>
      <c r="BX30" s="203"/>
      <c r="BY30" s="203"/>
      <c r="BZ30" s="203"/>
      <c r="CA30" s="203"/>
      <c r="CB30" s="203"/>
      <c r="CC30" s="203"/>
      <c r="CD30" s="203"/>
      <c r="CE30" s="203"/>
      <c r="CF30" s="203"/>
      <c r="CG30" s="203"/>
      <c r="CH30" s="278"/>
    </row>
    <row r="31" spans="1:86" x14ac:dyDescent="0.3">
      <c r="A31" s="563"/>
      <c r="B31" s="11" t="str">
        <f t="shared" si="6"/>
        <v>Miscellaneous</v>
      </c>
      <c r="C31" s="3">
        <f>'BIZ kWh ENTRY'!S108</f>
        <v>0</v>
      </c>
      <c r="D31" s="3">
        <f>'BIZ kWh ENTRY'!T108</f>
        <v>0</v>
      </c>
      <c r="E31" s="3">
        <f>'BIZ kWh ENTRY'!U108</f>
        <v>0</v>
      </c>
      <c r="F31" s="3">
        <f>'BIZ kWh ENTRY'!V108</f>
        <v>0</v>
      </c>
      <c r="G31" s="3">
        <f>'BIZ kWh ENTRY'!W108</f>
        <v>0</v>
      </c>
      <c r="H31" s="3">
        <f>'BIZ kWh ENTRY'!X108</f>
        <v>0</v>
      </c>
      <c r="I31" s="3">
        <f>'BIZ kWh ENTRY'!Y108</f>
        <v>0</v>
      </c>
      <c r="J31" s="3">
        <f>'BIZ kWh ENTRY'!Z108</f>
        <v>0</v>
      </c>
      <c r="K31" s="3">
        <f>'BIZ kWh ENTRY'!AA108</f>
        <v>0</v>
      </c>
      <c r="L31" s="3">
        <f>'BIZ kWh ENTRY'!AB108</f>
        <v>40779.250174999979</v>
      </c>
      <c r="M31" s="3">
        <f>'BIZ kWh ENTRY'!AC108</f>
        <v>0</v>
      </c>
      <c r="N31" s="3">
        <f>'BIZ kWh ENTRY'!AD108</f>
        <v>361125.50910833321</v>
      </c>
      <c r="O31" s="203"/>
      <c r="P31" s="203"/>
      <c r="Q31" s="203"/>
      <c r="R31" s="203"/>
      <c r="S31" s="203"/>
      <c r="T31" s="203"/>
      <c r="U31" s="203"/>
      <c r="V31" s="203"/>
      <c r="W31" s="203"/>
      <c r="X31" s="203"/>
      <c r="Y31" s="203"/>
      <c r="Z31" s="203"/>
      <c r="AA31" s="203"/>
      <c r="AB31" s="203"/>
      <c r="AC31" s="203"/>
      <c r="AD31" s="203"/>
      <c r="AE31" s="203"/>
      <c r="AF31" s="203"/>
      <c r="AG31" s="203"/>
      <c r="AH31" s="203"/>
      <c r="AI31" s="203"/>
      <c r="AJ31" s="203"/>
      <c r="AK31" s="203"/>
      <c r="AL31" s="203"/>
      <c r="AM31" s="203"/>
      <c r="AN31" s="203"/>
      <c r="AO31" s="203"/>
      <c r="AP31" s="203"/>
      <c r="AQ31" s="203"/>
      <c r="AR31" s="203"/>
      <c r="AS31" s="203"/>
      <c r="AT31" s="203"/>
      <c r="AU31" s="203"/>
      <c r="AV31" s="203"/>
      <c r="AW31" s="203"/>
      <c r="AX31" s="203"/>
      <c r="AY31" s="203"/>
      <c r="AZ31" s="203"/>
      <c r="BA31" s="203"/>
      <c r="BB31" s="203"/>
      <c r="BC31" s="203"/>
      <c r="BD31" s="203"/>
      <c r="BE31" s="203"/>
      <c r="BF31" s="203"/>
      <c r="BG31" s="203"/>
      <c r="BH31" s="203"/>
      <c r="BI31" s="203"/>
      <c r="BJ31" s="203"/>
      <c r="BK31" s="203"/>
      <c r="BL31" s="203"/>
      <c r="BM31" s="203"/>
      <c r="BN31" s="203"/>
      <c r="BO31" s="203"/>
      <c r="BP31" s="203"/>
      <c r="BQ31" s="203"/>
      <c r="BR31" s="203"/>
      <c r="BS31" s="203"/>
      <c r="BT31" s="203"/>
      <c r="BU31" s="203"/>
      <c r="BV31" s="203"/>
      <c r="BW31" s="203"/>
      <c r="BX31" s="203"/>
      <c r="BY31" s="203"/>
      <c r="BZ31" s="203"/>
      <c r="CA31" s="203"/>
      <c r="CB31" s="203"/>
      <c r="CC31" s="203"/>
      <c r="CD31" s="203"/>
      <c r="CE31" s="203"/>
      <c r="CF31" s="203"/>
      <c r="CG31" s="203"/>
      <c r="CH31" s="278"/>
    </row>
    <row r="32" spans="1:86" ht="15" customHeight="1" x14ac:dyDescent="0.3">
      <c r="A32" s="563"/>
      <c r="B32" s="11" t="str">
        <f t="shared" si="6"/>
        <v>Motors</v>
      </c>
      <c r="C32" s="3">
        <f>'BIZ kWh ENTRY'!S109</f>
        <v>0</v>
      </c>
      <c r="D32" s="3">
        <f>'BIZ kWh ENTRY'!T109</f>
        <v>0</v>
      </c>
      <c r="E32" s="3">
        <f>'BIZ kWh ENTRY'!U109</f>
        <v>0</v>
      </c>
      <c r="F32" s="3">
        <f>'BIZ kWh ENTRY'!V109</f>
        <v>0</v>
      </c>
      <c r="G32" s="3">
        <f>'BIZ kWh ENTRY'!W109</f>
        <v>0</v>
      </c>
      <c r="H32" s="3">
        <f>'BIZ kWh ENTRY'!X109</f>
        <v>0</v>
      </c>
      <c r="I32" s="3">
        <f>'BIZ kWh ENTRY'!Y109</f>
        <v>0</v>
      </c>
      <c r="J32" s="3">
        <f>'BIZ kWh ENTRY'!Z109</f>
        <v>0</v>
      </c>
      <c r="K32" s="3">
        <f>'BIZ kWh ENTRY'!AA109</f>
        <v>0</v>
      </c>
      <c r="L32" s="3">
        <f>'BIZ kWh ENTRY'!AB109</f>
        <v>0</v>
      </c>
      <c r="M32" s="3">
        <f>'BIZ kWh ENTRY'!AC109</f>
        <v>0</v>
      </c>
      <c r="N32" s="3">
        <f>'BIZ kWh ENTRY'!AD109</f>
        <v>0</v>
      </c>
      <c r="O32" s="203"/>
      <c r="P32" s="203"/>
      <c r="Q32" s="203"/>
      <c r="R32" s="203"/>
      <c r="S32" s="203"/>
      <c r="T32" s="203"/>
      <c r="U32" s="203"/>
      <c r="V32" s="203"/>
      <c r="W32" s="203"/>
      <c r="X32" s="203"/>
      <c r="Y32" s="203"/>
      <c r="Z32" s="203"/>
      <c r="AA32" s="203"/>
      <c r="AB32" s="203"/>
      <c r="AC32" s="203"/>
      <c r="AD32" s="203"/>
      <c r="AE32" s="203"/>
      <c r="AF32" s="203"/>
      <c r="AG32" s="203"/>
      <c r="AH32" s="203"/>
      <c r="AI32" s="203"/>
      <c r="AJ32" s="203"/>
      <c r="AK32" s="203"/>
      <c r="AL32" s="203"/>
      <c r="AM32" s="203"/>
      <c r="AN32" s="203"/>
      <c r="AO32" s="203"/>
      <c r="AP32" s="203"/>
      <c r="AQ32" s="203"/>
      <c r="AR32" s="203"/>
      <c r="AS32" s="203"/>
      <c r="AT32" s="203"/>
      <c r="AU32" s="203"/>
      <c r="AV32" s="203"/>
      <c r="AW32" s="203"/>
      <c r="AX32" s="203"/>
      <c r="AY32" s="203"/>
      <c r="AZ32" s="203"/>
      <c r="BA32" s="203"/>
      <c r="BB32" s="203"/>
      <c r="BC32" s="203"/>
      <c r="BD32" s="203"/>
      <c r="BE32" s="203"/>
      <c r="BF32" s="203"/>
      <c r="BG32" s="203"/>
      <c r="BH32" s="203"/>
      <c r="BI32" s="203"/>
      <c r="BJ32" s="203"/>
      <c r="BK32" s="203"/>
      <c r="BL32" s="203"/>
      <c r="BM32" s="203"/>
      <c r="BN32" s="203"/>
      <c r="BO32" s="203"/>
      <c r="BP32" s="203"/>
      <c r="BQ32" s="203"/>
      <c r="BR32" s="203"/>
      <c r="BS32" s="203"/>
      <c r="BT32" s="203"/>
      <c r="BU32" s="203"/>
      <c r="BV32" s="203"/>
      <c r="BW32" s="203"/>
      <c r="BX32" s="203"/>
      <c r="BY32" s="203"/>
      <c r="BZ32" s="203"/>
      <c r="CA32" s="203"/>
      <c r="CB32" s="203"/>
      <c r="CC32" s="203"/>
      <c r="CD32" s="203"/>
      <c r="CE32" s="203"/>
      <c r="CF32" s="203"/>
      <c r="CG32" s="203"/>
      <c r="CH32" s="278"/>
    </row>
    <row r="33" spans="1:86" x14ac:dyDescent="0.3">
      <c r="A33" s="563"/>
      <c r="B33" s="11" t="str">
        <f t="shared" si="6"/>
        <v>Process</v>
      </c>
      <c r="C33" s="3">
        <f>'BIZ kWh ENTRY'!S110</f>
        <v>0</v>
      </c>
      <c r="D33" s="3">
        <f>'BIZ kWh ENTRY'!T110</f>
        <v>0</v>
      </c>
      <c r="E33" s="3">
        <f>'BIZ kWh ENTRY'!U110</f>
        <v>0</v>
      </c>
      <c r="F33" s="3">
        <f>'BIZ kWh ENTRY'!V110</f>
        <v>0</v>
      </c>
      <c r="G33" s="3">
        <f>'BIZ kWh ENTRY'!W110</f>
        <v>0</v>
      </c>
      <c r="H33" s="3">
        <f>'BIZ kWh ENTRY'!X110</f>
        <v>0</v>
      </c>
      <c r="I33" s="3">
        <f>'BIZ kWh ENTRY'!Y110</f>
        <v>0</v>
      </c>
      <c r="J33" s="3">
        <f>'BIZ kWh ENTRY'!Z110</f>
        <v>0</v>
      </c>
      <c r="K33" s="3">
        <f>'BIZ kWh ENTRY'!AA110</f>
        <v>0</v>
      </c>
      <c r="L33" s="3">
        <f>'BIZ kWh ENTRY'!AB110</f>
        <v>0</v>
      </c>
      <c r="M33" s="3">
        <f>'BIZ kWh ENTRY'!AC110</f>
        <v>0</v>
      </c>
      <c r="N33" s="3">
        <f>'BIZ kWh ENTRY'!AD110</f>
        <v>0</v>
      </c>
      <c r="O33" s="203"/>
      <c r="P33" s="203"/>
      <c r="Q33" s="203"/>
      <c r="R33" s="203"/>
      <c r="S33" s="203"/>
      <c r="T33" s="203"/>
      <c r="U33" s="203"/>
      <c r="V33" s="203"/>
      <c r="W33" s="203"/>
      <c r="X33" s="203"/>
      <c r="Y33" s="203"/>
      <c r="Z33" s="203"/>
      <c r="AA33" s="203"/>
      <c r="AB33" s="203"/>
      <c r="AC33" s="203"/>
      <c r="AD33" s="203"/>
      <c r="AE33" s="203"/>
      <c r="AF33" s="203"/>
      <c r="AG33" s="203"/>
      <c r="AH33" s="203"/>
      <c r="AI33" s="203"/>
      <c r="AJ33" s="203"/>
      <c r="AK33" s="203"/>
      <c r="AL33" s="203"/>
      <c r="AM33" s="203"/>
      <c r="AN33" s="203"/>
      <c r="AO33" s="203"/>
      <c r="AP33" s="203"/>
      <c r="AQ33" s="203"/>
      <c r="AR33" s="203"/>
      <c r="AS33" s="203"/>
      <c r="AT33" s="203"/>
      <c r="AU33" s="203"/>
      <c r="AV33" s="203"/>
      <c r="AW33" s="203"/>
      <c r="AX33" s="203"/>
      <c r="AY33" s="203"/>
      <c r="AZ33" s="203"/>
      <c r="BA33" s="203"/>
      <c r="BB33" s="203"/>
      <c r="BC33" s="203"/>
      <c r="BD33" s="203"/>
      <c r="BE33" s="203"/>
      <c r="BF33" s="203"/>
      <c r="BG33" s="203"/>
      <c r="BH33" s="203"/>
      <c r="BI33" s="203"/>
      <c r="BJ33" s="203"/>
      <c r="BK33" s="203"/>
      <c r="BL33" s="203"/>
      <c r="BM33" s="203"/>
      <c r="BN33" s="203"/>
      <c r="BO33" s="203"/>
      <c r="BP33" s="203"/>
      <c r="BQ33" s="203"/>
      <c r="BR33" s="203"/>
      <c r="BS33" s="203"/>
      <c r="BT33" s="203"/>
      <c r="BU33" s="203"/>
      <c r="BV33" s="203"/>
      <c r="BW33" s="203"/>
      <c r="BX33" s="203"/>
      <c r="BY33" s="203"/>
      <c r="BZ33" s="203"/>
      <c r="CA33" s="203"/>
      <c r="CB33" s="203"/>
      <c r="CC33" s="203"/>
      <c r="CD33" s="203"/>
      <c r="CE33" s="203"/>
      <c r="CF33" s="203"/>
      <c r="CG33" s="203"/>
      <c r="CH33" s="278"/>
    </row>
    <row r="34" spans="1:86" x14ac:dyDescent="0.3">
      <c r="A34" s="563"/>
      <c r="B34" s="11" t="str">
        <f t="shared" si="6"/>
        <v>Refrigeration</v>
      </c>
      <c r="C34" s="3">
        <f>'BIZ kWh ENTRY'!S111</f>
        <v>0</v>
      </c>
      <c r="D34" s="3">
        <f>'BIZ kWh ENTRY'!T111</f>
        <v>0</v>
      </c>
      <c r="E34" s="3">
        <f>'BIZ kWh ENTRY'!U111</f>
        <v>0</v>
      </c>
      <c r="F34" s="3">
        <f>'BIZ kWh ENTRY'!V111</f>
        <v>0</v>
      </c>
      <c r="G34" s="3">
        <f>'BIZ kWh ENTRY'!W111</f>
        <v>0</v>
      </c>
      <c r="H34" s="3">
        <f>'BIZ kWh ENTRY'!X111</f>
        <v>0</v>
      </c>
      <c r="I34" s="3">
        <f>'BIZ kWh ENTRY'!Y111</f>
        <v>0</v>
      </c>
      <c r="J34" s="3">
        <f>'BIZ kWh ENTRY'!Z111</f>
        <v>0</v>
      </c>
      <c r="K34" s="3">
        <f>'BIZ kWh ENTRY'!AA111</f>
        <v>0</v>
      </c>
      <c r="L34" s="3">
        <f>'BIZ kWh ENTRY'!AB111</f>
        <v>0</v>
      </c>
      <c r="M34" s="3">
        <f>'BIZ kWh ENTRY'!AC111</f>
        <v>0</v>
      </c>
      <c r="N34" s="3">
        <f>'BIZ kWh ENTRY'!AD111</f>
        <v>0</v>
      </c>
      <c r="O34" s="203"/>
      <c r="P34" s="203"/>
      <c r="Q34" s="203"/>
      <c r="R34" s="203"/>
      <c r="S34" s="203"/>
      <c r="T34" s="203"/>
      <c r="U34" s="203"/>
      <c r="V34" s="203"/>
      <c r="W34" s="203"/>
      <c r="X34" s="203"/>
      <c r="Y34" s="203"/>
      <c r="Z34" s="203"/>
      <c r="AA34" s="203"/>
      <c r="AB34" s="203"/>
      <c r="AC34" s="203"/>
      <c r="AD34" s="203"/>
      <c r="AE34" s="203"/>
      <c r="AF34" s="203"/>
      <c r="AG34" s="203"/>
      <c r="AH34" s="203"/>
      <c r="AI34" s="203"/>
      <c r="AJ34" s="203"/>
      <c r="AK34" s="203"/>
      <c r="AL34" s="203"/>
      <c r="AM34" s="203"/>
      <c r="AN34" s="203"/>
      <c r="AO34" s="203"/>
      <c r="AP34" s="203"/>
      <c r="AQ34" s="203"/>
      <c r="AR34" s="203"/>
      <c r="AS34" s="203"/>
      <c r="AT34" s="203"/>
      <c r="AU34" s="203"/>
      <c r="AV34" s="203"/>
      <c r="AW34" s="203"/>
      <c r="AX34" s="203"/>
      <c r="AY34" s="203"/>
      <c r="AZ34" s="203"/>
      <c r="BA34" s="203"/>
      <c r="BB34" s="203"/>
      <c r="BC34" s="203"/>
      <c r="BD34" s="203"/>
      <c r="BE34" s="203"/>
      <c r="BF34" s="203"/>
      <c r="BG34" s="203"/>
      <c r="BH34" s="203"/>
      <c r="BI34" s="203"/>
      <c r="BJ34" s="203"/>
      <c r="BK34" s="203"/>
      <c r="BL34" s="203"/>
      <c r="BM34" s="203"/>
      <c r="BN34" s="203"/>
      <c r="BO34" s="203"/>
      <c r="BP34" s="203"/>
      <c r="BQ34" s="203"/>
      <c r="BR34" s="203"/>
      <c r="BS34" s="203"/>
      <c r="BT34" s="203"/>
      <c r="BU34" s="203"/>
      <c r="BV34" s="203"/>
      <c r="BW34" s="203"/>
      <c r="BX34" s="203"/>
      <c r="BY34" s="203"/>
      <c r="BZ34" s="203"/>
      <c r="CA34" s="203"/>
      <c r="CB34" s="203"/>
      <c r="CC34" s="203"/>
      <c r="CD34" s="203"/>
      <c r="CE34" s="203"/>
      <c r="CF34" s="203"/>
      <c r="CG34" s="203"/>
      <c r="CH34" s="278"/>
    </row>
    <row r="35" spans="1:86" x14ac:dyDescent="0.3">
      <c r="A35" s="563"/>
      <c r="B35" s="11" t="str">
        <f t="shared" si="6"/>
        <v>Water Heating</v>
      </c>
      <c r="C35" s="3">
        <f>'BIZ kWh ENTRY'!S112</f>
        <v>0</v>
      </c>
      <c r="D35" s="3">
        <f>'BIZ kWh ENTRY'!T112</f>
        <v>0</v>
      </c>
      <c r="E35" s="3">
        <f>'BIZ kWh ENTRY'!U112</f>
        <v>0</v>
      </c>
      <c r="F35" s="3">
        <f>'BIZ kWh ENTRY'!V112</f>
        <v>0</v>
      </c>
      <c r="G35" s="3">
        <f>'BIZ kWh ENTRY'!W112</f>
        <v>0</v>
      </c>
      <c r="H35" s="3">
        <f>'BIZ kWh ENTRY'!X112</f>
        <v>0</v>
      </c>
      <c r="I35" s="3">
        <f>'BIZ kWh ENTRY'!Y112</f>
        <v>0</v>
      </c>
      <c r="J35" s="3">
        <f>'BIZ kWh ENTRY'!Z112</f>
        <v>0</v>
      </c>
      <c r="K35" s="3">
        <f>'BIZ kWh ENTRY'!AA112</f>
        <v>0</v>
      </c>
      <c r="L35" s="3">
        <f>'BIZ kWh ENTRY'!AB112</f>
        <v>0</v>
      </c>
      <c r="M35" s="3">
        <f>'BIZ kWh ENTRY'!AC112</f>
        <v>0</v>
      </c>
      <c r="N35" s="3">
        <f>'BIZ kWh ENTRY'!AD112</f>
        <v>0</v>
      </c>
      <c r="O35" s="203"/>
      <c r="P35" s="203"/>
      <c r="Q35" s="203"/>
      <c r="R35" s="203"/>
      <c r="S35" s="203"/>
      <c r="T35" s="203"/>
      <c r="U35" s="203"/>
      <c r="V35" s="203"/>
      <c r="W35" s="203"/>
      <c r="X35" s="203"/>
      <c r="Y35" s="203"/>
      <c r="Z35" s="203"/>
      <c r="AA35" s="203"/>
      <c r="AB35" s="203"/>
      <c r="AC35" s="203"/>
      <c r="AD35" s="203"/>
      <c r="AE35" s="203"/>
      <c r="AF35" s="203"/>
      <c r="AG35" s="203"/>
      <c r="AH35" s="203"/>
      <c r="AI35" s="203"/>
      <c r="AJ35" s="203"/>
      <c r="AK35" s="203"/>
      <c r="AL35" s="203"/>
      <c r="AM35" s="203"/>
      <c r="AN35" s="203"/>
      <c r="AO35" s="203"/>
      <c r="AP35" s="203"/>
      <c r="AQ35" s="203"/>
      <c r="AR35" s="203"/>
      <c r="AS35" s="203"/>
      <c r="AT35" s="203"/>
      <c r="AU35" s="203"/>
      <c r="AV35" s="203"/>
      <c r="AW35" s="203"/>
      <c r="AX35" s="203"/>
      <c r="AY35" s="203"/>
      <c r="AZ35" s="203"/>
      <c r="BA35" s="203"/>
      <c r="BB35" s="203"/>
      <c r="BC35" s="203"/>
      <c r="BD35" s="203"/>
      <c r="BE35" s="203"/>
      <c r="BF35" s="203"/>
      <c r="BG35" s="203"/>
      <c r="BH35" s="203"/>
      <c r="BI35" s="203"/>
      <c r="BJ35" s="203"/>
      <c r="BK35" s="203"/>
      <c r="BL35" s="203"/>
      <c r="BM35" s="203"/>
      <c r="BN35" s="203"/>
      <c r="BO35" s="203"/>
      <c r="BP35" s="203"/>
      <c r="BQ35" s="203"/>
      <c r="BR35" s="203"/>
      <c r="BS35" s="203"/>
      <c r="BT35" s="203"/>
      <c r="BU35" s="203"/>
      <c r="BV35" s="203"/>
      <c r="BW35" s="203"/>
      <c r="BX35" s="203"/>
      <c r="BY35" s="203"/>
      <c r="BZ35" s="203"/>
      <c r="CA35" s="203"/>
      <c r="CB35" s="203"/>
      <c r="CC35" s="203"/>
      <c r="CD35" s="203"/>
      <c r="CE35" s="203"/>
      <c r="CF35" s="203"/>
      <c r="CG35" s="203"/>
      <c r="CH35" s="278"/>
    </row>
    <row r="36" spans="1:86" ht="15" customHeight="1" x14ac:dyDescent="0.3">
      <c r="A36" s="563"/>
      <c r="B36" s="11" t="str">
        <f t="shared" si="6"/>
        <v xml:space="preserve"> </v>
      </c>
      <c r="C36" s="3"/>
      <c r="D36" s="3"/>
      <c r="E36" s="3"/>
      <c r="F36" s="3"/>
      <c r="G36" s="3"/>
      <c r="H36" s="3"/>
      <c r="I36" s="3"/>
      <c r="J36" s="3"/>
      <c r="K36" s="3"/>
      <c r="L36" s="3"/>
      <c r="M36" s="3"/>
      <c r="N36" s="3"/>
      <c r="O36" s="203"/>
      <c r="P36" s="203"/>
      <c r="Q36" s="203"/>
      <c r="R36" s="203"/>
      <c r="S36" s="203"/>
      <c r="T36" s="203"/>
      <c r="U36" s="203"/>
      <c r="V36" s="203"/>
      <c r="W36" s="203"/>
      <c r="X36" s="203"/>
      <c r="Y36" s="203"/>
      <c r="Z36" s="203"/>
      <c r="AA36" s="203"/>
      <c r="AB36" s="203"/>
      <c r="AC36" s="203"/>
      <c r="AD36" s="203"/>
      <c r="AE36" s="203"/>
      <c r="AF36" s="203"/>
      <c r="AG36" s="203"/>
      <c r="AH36" s="203"/>
      <c r="AI36" s="203"/>
      <c r="AJ36" s="203"/>
      <c r="AK36" s="203"/>
      <c r="AL36" s="203"/>
      <c r="AM36" s="203"/>
      <c r="AN36" s="203"/>
      <c r="AO36" s="203"/>
      <c r="AP36" s="203"/>
      <c r="AQ36" s="203"/>
      <c r="AR36" s="203"/>
      <c r="AS36" s="203"/>
      <c r="AT36" s="203"/>
      <c r="AU36" s="203"/>
      <c r="AV36" s="203"/>
      <c r="AW36" s="203"/>
      <c r="AX36" s="203"/>
      <c r="AY36" s="203"/>
      <c r="AZ36" s="203"/>
      <c r="BA36" s="203"/>
      <c r="BB36" s="203"/>
      <c r="BC36" s="203"/>
      <c r="BD36" s="203"/>
      <c r="BE36" s="203"/>
      <c r="BF36" s="203"/>
      <c r="BG36" s="203"/>
      <c r="BH36" s="203"/>
      <c r="BI36" s="203"/>
      <c r="BJ36" s="203"/>
      <c r="BK36" s="203"/>
      <c r="BL36" s="203"/>
      <c r="BM36" s="203"/>
      <c r="BN36" s="203"/>
      <c r="BO36" s="203"/>
      <c r="BP36" s="203"/>
      <c r="BQ36" s="203"/>
      <c r="BR36" s="203"/>
      <c r="BS36" s="203"/>
      <c r="BT36" s="203"/>
      <c r="BU36" s="203"/>
      <c r="BV36" s="203"/>
      <c r="BW36" s="203"/>
      <c r="BX36" s="203"/>
      <c r="BY36" s="203"/>
      <c r="BZ36" s="203"/>
      <c r="CA36" s="203"/>
      <c r="CB36" s="203"/>
      <c r="CC36" s="203"/>
      <c r="CD36" s="203"/>
      <c r="CE36" s="203"/>
      <c r="CF36" s="203"/>
      <c r="CG36" s="203"/>
      <c r="CH36" s="278"/>
    </row>
    <row r="37" spans="1:86" ht="15" customHeight="1" thickBot="1" x14ac:dyDescent="0.35">
      <c r="A37" s="564"/>
      <c r="B37" s="224" t="str">
        <f t="shared" si="6"/>
        <v>Monthly kWh</v>
      </c>
      <c r="C37" s="280">
        <f>SUM(C23:C36)</f>
        <v>0</v>
      </c>
      <c r="D37" s="280">
        <f t="shared" ref="D37:N37" si="7">SUM(D23:D36)</f>
        <v>0</v>
      </c>
      <c r="E37" s="280">
        <f t="shared" si="7"/>
        <v>0</v>
      </c>
      <c r="F37" s="280">
        <f t="shared" si="7"/>
        <v>0</v>
      </c>
      <c r="G37" s="280">
        <f t="shared" si="7"/>
        <v>0</v>
      </c>
      <c r="H37" s="280">
        <f t="shared" si="7"/>
        <v>0</v>
      </c>
      <c r="I37" s="280">
        <f t="shared" si="7"/>
        <v>0</v>
      </c>
      <c r="J37" s="280">
        <f t="shared" si="7"/>
        <v>0</v>
      </c>
      <c r="K37" s="280">
        <f t="shared" si="7"/>
        <v>0</v>
      </c>
      <c r="L37" s="280">
        <f t="shared" si="7"/>
        <v>40779.250174999979</v>
      </c>
      <c r="M37" s="280">
        <f t="shared" si="7"/>
        <v>0</v>
      </c>
      <c r="N37" s="280">
        <f t="shared" si="7"/>
        <v>361125.50910833321</v>
      </c>
      <c r="O37" s="313"/>
      <c r="P37" s="313"/>
      <c r="Q37" s="313"/>
      <c r="R37" s="313"/>
      <c r="S37" s="313"/>
      <c r="T37" s="313"/>
      <c r="U37" s="313"/>
      <c r="V37" s="313"/>
      <c r="W37" s="313"/>
      <c r="X37" s="313"/>
      <c r="Y37" s="313"/>
      <c r="Z37" s="313"/>
      <c r="AA37" s="313"/>
      <c r="AB37" s="313"/>
      <c r="AC37" s="313"/>
      <c r="AD37" s="313"/>
      <c r="AE37" s="313"/>
      <c r="AF37" s="313"/>
      <c r="AG37" s="313"/>
      <c r="AH37" s="313"/>
      <c r="AI37" s="313"/>
      <c r="AJ37" s="313"/>
      <c r="AK37" s="313"/>
      <c r="AL37" s="313"/>
      <c r="AM37" s="313"/>
      <c r="AN37" s="313"/>
      <c r="AO37" s="313"/>
      <c r="AP37" s="313"/>
      <c r="AQ37" s="313"/>
      <c r="AR37" s="313"/>
      <c r="AS37" s="313"/>
      <c r="AT37" s="313"/>
      <c r="AU37" s="313"/>
      <c r="AV37" s="313"/>
      <c r="AW37" s="313"/>
      <c r="AX37" s="313"/>
      <c r="AY37" s="313"/>
      <c r="AZ37" s="313"/>
      <c r="BA37" s="313"/>
      <c r="BB37" s="313"/>
      <c r="BC37" s="313"/>
      <c r="BD37" s="313"/>
      <c r="BE37" s="313"/>
      <c r="BF37" s="313"/>
      <c r="BG37" s="313"/>
      <c r="BH37" s="313"/>
      <c r="BI37" s="313"/>
      <c r="BJ37" s="313"/>
      <c r="BK37" s="313"/>
      <c r="BL37" s="313"/>
      <c r="BM37" s="313"/>
      <c r="BN37" s="313"/>
      <c r="BO37" s="313"/>
      <c r="BP37" s="313"/>
      <c r="BQ37" s="313"/>
      <c r="BR37" s="313"/>
      <c r="BS37" s="313"/>
      <c r="BT37" s="313"/>
      <c r="BU37" s="313"/>
      <c r="BV37" s="313"/>
      <c r="BW37" s="313"/>
      <c r="BX37" s="313"/>
      <c r="BY37" s="313"/>
      <c r="BZ37" s="313"/>
      <c r="CA37" s="313"/>
      <c r="CB37" s="313"/>
      <c r="CC37" s="313"/>
      <c r="CD37" s="313"/>
      <c r="CE37" s="313"/>
      <c r="CF37" s="313"/>
      <c r="CG37" s="313"/>
      <c r="CH37" s="314"/>
    </row>
    <row r="38" spans="1:86" x14ac:dyDescent="0.3">
      <c r="A38" s="8"/>
      <c r="B38" s="303"/>
      <c r="C38" s="9"/>
      <c r="D38" s="303"/>
      <c r="E38" s="9"/>
      <c r="F38" s="303"/>
      <c r="G38" s="303"/>
      <c r="H38" s="9"/>
      <c r="I38" s="303"/>
      <c r="J38" s="303"/>
      <c r="K38" s="9"/>
      <c r="L38" s="303"/>
      <c r="M38" s="363" t="s">
        <v>218</v>
      </c>
      <c r="N38" s="364">
        <f>SUM(C37:N37)</f>
        <v>401904.7592833332</v>
      </c>
      <c r="O38" s="363" t="s">
        <v>219</v>
      </c>
      <c r="P38" s="365">
        <f>'BIZ kWh ENTRY'!AE113</f>
        <v>401904.7592833332</v>
      </c>
      <c r="Q38" s="9"/>
      <c r="R38" s="303"/>
      <c r="S38" s="303"/>
      <c r="T38" s="9"/>
      <c r="U38" s="303"/>
      <c r="V38" s="303"/>
      <c r="W38" s="9"/>
      <c r="X38" s="303"/>
      <c r="Y38" s="303"/>
      <c r="Z38" s="9"/>
      <c r="AA38" s="303"/>
      <c r="AB38" s="303"/>
      <c r="AC38" s="9"/>
      <c r="AD38" s="303"/>
      <c r="AE38" s="303"/>
      <c r="AF38" s="9"/>
      <c r="AG38" s="303"/>
      <c r="AH38" s="303"/>
      <c r="AI38" s="9"/>
      <c r="AJ38" s="303"/>
      <c r="AK38" s="303"/>
      <c r="AL38" s="9"/>
      <c r="AM38" s="303"/>
      <c r="AN38" s="303"/>
      <c r="AO38" s="9"/>
      <c r="AP38" s="303"/>
      <c r="AQ38" s="303"/>
      <c r="AR38" s="9"/>
      <c r="AS38" s="303"/>
      <c r="AT38" s="303"/>
      <c r="AU38" s="9"/>
      <c r="AV38" s="303"/>
      <c r="AW38" s="303"/>
      <c r="AX38" s="9"/>
      <c r="AY38" s="303"/>
      <c r="AZ38" s="303"/>
      <c r="BA38" s="9"/>
      <c r="BB38" s="303"/>
      <c r="BC38" s="303"/>
      <c r="BD38" s="9"/>
      <c r="BE38" s="303"/>
      <c r="BF38" s="303"/>
      <c r="BG38" s="9"/>
      <c r="BH38" s="303"/>
      <c r="BI38" s="303"/>
      <c r="BJ38" s="9"/>
      <c r="BK38" s="303"/>
      <c r="BL38" s="303"/>
      <c r="BM38" s="9"/>
      <c r="BN38" s="303"/>
      <c r="BO38" s="303"/>
      <c r="BP38" s="9"/>
      <c r="BQ38" s="303"/>
      <c r="BR38" s="303"/>
      <c r="BS38" s="9"/>
      <c r="BT38" s="303"/>
      <c r="BU38" s="303"/>
      <c r="BV38" s="9"/>
      <c r="BW38" s="303"/>
      <c r="BX38" s="303"/>
      <c r="BY38" s="9"/>
      <c r="BZ38" s="303"/>
      <c r="CA38" s="303"/>
      <c r="CB38" s="9"/>
      <c r="CC38" s="303"/>
      <c r="CD38" s="303"/>
      <c r="CE38" s="9"/>
      <c r="CF38" s="303"/>
      <c r="CG38" s="303"/>
      <c r="CH38" s="149"/>
    </row>
    <row r="39" spans="1:86" ht="15" thickBot="1" x14ac:dyDescent="0.35">
      <c r="C39" s="148"/>
      <c r="D39" s="148"/>
      <c r="E39" s="148"/>
      <c r="F39" s="148"/>
      <c r="G39" s="148"/>
      <c r="H39" s="148"/>
      <c r="I39" s="148"/>
      <c r="J39" s="148"/>
      <c r="K39" s="148"/>
      <c r="L39" s="148"/>
      <c r="M39" s="148"/>
      <c r="N39" s="148"/>
      <c r="O39" s="148"/>
      <c r="P39" s="148"/>
      <c r="Q39" s="148"/>
      <c r="R39" s="148"/>
      <c r="S39" s="148"/>
      <c r="T39" s="148"/>
      <c r="U39" s="148"/>
      <c r="V39" s="148"/>
      <c r="W39" s="148"/>
      <c r="X39" s="148"/>
      <c r="Y39" s="148"/>
      <c r="Z39" s="148"/>
      <c r="AA39" s="148"/>
      <c r="AB39" s="148"/>
      <c r="AC39" s="148"/>
      <c r="AD39" s="148"/>
      <c r="AE39" s="148"/>
      <c r="AF39" s="148"/>
      <c r="AG39" s="148"/>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c r="BI39" s="148"/>
      <c r="BJ39" s="148"/>
      <c r="BK39" s="148"/>
      <c r="BL39" s="148"/>
      <c r="BM39" s="148"/>
      <c r="BN39" s="148"/>
      <c r="BO39" s="148"/>
      <c r="BP39" s="148"/>
      <c r="BQ39" s="148"/>
      <c r="BR39" s="148"/>
      <c r="BS39" s="148"/>
      <c r="BT39" s="148"/>
      <c r="BU39" s="148"/>
      <c r="BV39" s="148"/>
      <c r="BW39" s="148"/>
      <c r="BX39" s="148"/>
      <c r="BY39" s="148"/>
      <c r="BZ39" s="148"/>
      <c r="CA39" s="148"/>
      <c r="CB39" s="148"/>
      <c r="CC39" s="148"/>
      <c r="CD39" s="148"/>
      <c r="CE39" s="148"/>
      <c r="CF39" s="148"/>
      <c r="CG39" s="148"/>
      <c r="CH39" s="148"/>
    </row>
    <row r="40" spans="1:86" ht="16.2" thickBot="1" x14ac:dyDescent="0.35">
      <c r="A40" s="565" t="s">
        <v>32</v>
      </c>
      <c r="B40" s="18" t="str">
        <f t="shared" ref="B40" si="8">B22</f>
        <v>End Use</v>
      </c>
      <c r="C40" s="176">
        <f>C$4</f>
        <v>44927</v>
      </c>
      <c r="D40" s="176">
        <f t="shared" ref="D40:BO40" si="9">D$4</f>
        <v>44958</v>
      </c>
      <c r="E40" s="176">
        <f t="shared" si="9"/>
        <v>44986</v>
      </c>
      <c r="F40" s="176">
        <f t="shared" si="9"/>
        <v>45017</v>
      </c>
      <c r="G40" s="176">
        <f t="shared" si="9"/>
        <v>45047</v>
      </c>
      <c r="H40" s="176">
        <f t="shared" si="9"/>
        <v>45078</v>
      </c>
      <c r="I40" s="176">
        <f t="shared" si="9"/>
        <v>45108</v>
      </c>
      <c r="J40" s="176">
        <f t="shared" si="9"/>
        <v>45139</v>
      </c>
      <c r="K40" s="176">
        <f t="shared" si="9"/>
        <v>45170</v>
      </c>
      <c r="L40" s="176">
        <f t="shared" si="9"/>
        <v>45200</v>
      </c>
      <c r="M40" s="176">
        <f t="shared" si="9"/>
        <v>45231</v>
      </c>
      <c r="N40" s="176">
        <f t="shared" si="9"/>
        <v>45261</v>
      </c>
      <c r="O40" s="176">
        <f t="shared" si="9"/>
        <v>45292</v>
      </c>
      <c r="P40" s="176">
        <f t="shared" si="9"/>
        <v>45323</v>
      </c>
      <c r="Q40" s="176">
        <f t="shared" si="9"/>
        <v>45352</v>
      </c>
      <c r="R40" s="176">
        <f t="shared" si="9"/>
        <v>45383</v>
      </c>
      <c r="S40" s="176">
        <f t="shared" si="9"/>
        <v>45413</v>
      </c>
      <c r="T40" s="176">
        <f t="shared" si="9"/>
        <v>45444</v>
      </c>
      <c r="U40" s="176">
        <f t="shared" si="9"/>
        <v>45474</v>
      </c>
      <c r="V40" s="176">
        <f t="shared" si="9"/>
        <v>45505</v>
      </c>
      <c r="W40" s="176">
        <f t="shared" si="9"/>
        <v>45536</v>
      </c>
      <c r="X40" s="176">
        <f t="shared" si="9"/>
        <v>45566</v>
      </c>
      <c r="Y40" s="176">
        <f t="shared" si="9"/>
        <v>45597</v>
      </c>
      <c r="Z40" s="176">
        <f t="shared" si="9"/>
        <v>45627</v>
      </c>
      <c r="AA40" s="176">
        <f t="shared" si="9"/>
        <v>45658</v>
      </c>
      <c r="AB40" s="176">
        <f t="shared" si="9"/>
        <v>45689</v>
      </c>
      <c r="AC40" s="176">
        <f t="shared" si="9"/>
        <v>45717</v>
      </c>
      <c r="AD40" s="176">
        <f t="shared" si="9"/>
        <v>45748</v>
      </c>
      <c r="AE40" s="176">
        <f t="shared" si="9"/>
        <v>45778</v>
      </c>
      <c r="AF40" s="176">
        <f t="shared" si="9"/>
        <v>45809</v>
      </c>
      <c r="AG40" s="176">
        <f t="shared" si="9"/>
        <v>45839</v>
      </c>
      <c r="AH40" s="176">
        <f t="shared" si="9"/>
        <v>45870</v>
      </c>
      <c r="AI40" s="176">
        <f t="shared" si="9"/>
        <v>45901</v>
      </c>
      <c r="AJ40" s="176">
        <f t="shared" si="9"/>
        <v>45931</v>
      </c>
      <c r="AK40" s="176">
        <f t="shared" si="9"/>
        <v>45962</v>
      </c>
      <c r="AL40" s="176">
        <f t="shared" si="9"/>
        <v>45992</v>
      </c>
      <c r="AM40" s="176">
        <f t="shared" si="9"/>
        <v>46023</v>
      </c>
      <c r="AN40" s="176">
        <f t="shared" si="9"/>
        <v>46054</v>
      </c>
      <c r="AO40" s="176">
        <f t="shared" si="9"/>
        <v>46082</v>
      </c>
      <c r="AP40" s="176">
        <f t="shared" si="9"/>
        <v>46113</v>
      </c>
      <c r="AQ40" s="176">
        <f t="shared" si="9"/>
        <v>46143</v>
      </c>
      <c r="AR40" s="176">
        <f t="shared" si="9"/>
        <v>46174</v>
      </c>
      <c r="AS40" s="176">
        <f t="shared" si="9"/>
        <v>46204</v>
      </c>
      <c r="AT40" s="176">
        <f t="shared" si="9"/>
        <v>46235</v>
      </c>
      <c r="AU40" s="176">
        <f t="shared" si="9"/>
        <v>46266</v>
      </c>
      <c r="AV40" s="176">
        <f t="shared" si="9"/>
        <v>46296</v>
      </c>
      <c r="AW40" s="176">
        <f t="shared" si="9"/>
        <v>46327</v>
      </c>
      <c r="AX40" s="176">
        <f t="shared" si="9"/>
        <v>46357</v>
      </c>
      <c r="AY40" s="176">
        <f t="shared" si="9"/>
        <v>46388</v>
      </c>
      <c r="AZ40" s="176">
        <f t="shared" si="9"/>
        <v>46419</v>
      </c>
      <c r="BA40" s="176">
        <f t="shared" si="9"/>
        <v>46447</v>
      </c>
      <c r="BB40" s="176">
        <f t="shared" si="9"/>
        <v>46478</v>
      </c>
      <c r="BC40" s="176">
        <f t="shared" si="9"/>
        <v>46508</v>
      </c>
      <c r="BD40" s="176">
        <f t="shared" si="9"/>
        <v>46539</v>
      </c>
      <c r="BE40" s="176">
        <f t="shared" si="9"/>
        <v>46569</v>
      </c>
      <c r="BF40" s="176">
        <f t="shared" si="9"/>
        <v>46600</v>
      </c>
      <c r="BG40" s="176">
        <f t="shared" si="9"/>
        <v>46631</v>
      </c>
      <c r="BH40" s="176">
        <f t="shared" si="9"/>
        <v>46661</v>
      </c>
      <c r="BI40" s="176">
        <f t="shared" si="9"/>
        <v>46692</v>
      </c>
      <c r="BJ40" s="176">
        <f t="shared" si="9"/>
        <v>46722</v>
      </c>
      <c r="BK40" s="176">
        <f t="shared" si="9"/>
        <v>46753</v>
      </c>
      <c r="BL40" s="176">
        <f t="shared" si="9"/>
        <v>46784</v>
      </c>
      <c r="BM40" s="176">
        <f t="shared" si="9"/>
        <v>46813</v>
      </c>
      <c r="BN40" s="176">
        <f t="shared" si="9"/>
        <v>46844</v>
      </c>
      <c r="BO40" s="176">
        <f t="shared" si="9"/>
        <v>46874</v>
      </c>
      <c r="BP40" s="176">
        <f t="shared" ref="BP40:CH40" si="10">BP$4</f>
        <v>46905</v>
      </c>
      <c r="BQ40" s="176">
        <f t="shared" si="10"/>
        <v>46935</v>
      </c>
      <c r="BR40" s="176">
        <f t="shared" si="10"/>
        <v>46966</v>
      </c>
      <c r="BS40" s="176">
        <f t="shared" si="10"/>
        <v>46997</v>
      </c>
      <c r="BT40" s="176">
        <f t="shared" si="10"/>
        <v>47027</v>
      </c>
      <c r="BU40" s="176">
        <f t="shared" si="10"/>
        <v>47058</v>
      </c>
      <c r="BV40" s="176">
        <f t="shared" si="10"/>
        <v>47088</v>
      </c>
      <c r="BW40" s="176">
        <f t="shared" si="10"/>
        <v>47119</v>
      </c>
      <c r="BX40" s="176">
        <f t="shared" si="10"/>
        <v>47150</v>
      </c>
      <c r="BY40" s="176">
        <f t="shared" si="10"/>
        <v>47178</v>
      </c>
      <c r="BZ40" s="176">
        <f t="shared" si="10"/>
        <v>47209</v>
      </c>
      <c r="CA40" s="176">
        <f t="shared" si="10"/>
        <v>47239</v>
      </c>
      <c r="CB40" s="176">
        <f t="shared" si="10"/>
        <v>47270</v>
      </c>
      <c r="CC40" s="176">
        <f t="shared" si="10"/>
        <v>47300</v>
      </c>
      <c r="CD40" s="176">
        <f t="shared" si="10"/>
        <v>47331</v>
      </c>
      <c r="CE40" s="176">
        <f t="shared" si="10"/>
        <v>47362</v>
      </c>
      <c r="CF40" s="176">
        <f t="shared" si="10"/>
        <v>47392</v>
      </c>
      <c r="CG40" s="176">
        <f t="shared" si="10"/>
        <v>47423</v>
      </c>
      <c r="CH40" s="177">
        <f t="shared" si="10"/>
        <v>47453</v>
      </c>
    </row>
    <row r="41" spans="1:86" ht="15" customHeight="1" x14ac:dyDescent="0.3">
      <c r="A41" s="566"/>
      <c r="B41" s="11" t="str">
        <f t="shared" ref="B41:B55" si="11">B23</f>
        <v>Air Comp</v>
      </c>
      <c r="C41" s="3">
        <f>'BIZ kWh ENTRY'!AI100</f>
        <v>0</v>
      </c>
      <c r="D41" s="3">
        <f>'BIZ kWh ENTRY'!AJ100</f>
        <v>0</v>
      </c>
      <c r="E41" s="3">
        <f>'BIZ kWh ENTRY'!AK100</f>
        <v>0</v>
      </c>
      <c r="F41" s="3">
        <f>'BIZ kWh ENTRY'!AL100</f>
        <v>0</v>
      </c>
      <c r="G41" s="3">
        <f>'BIZ kWh ENTRY'!AM100</f>
        <v>0</v>
      </c>
      <c r="H41" s="3">
        <f>'BIZ kWh ENTRY'!AN100</f>
        <v>0</v>
      </c>
      <c r="I41" s="3">
        <f>'BIZ kWh ENTRY'!AO100</f>
        <v>0</v>
      </c>
      <c r="J41" s="3">
        <f>'BIZ kWh ENTRY'!AP100</f>
        <v>0</v>
      </c>
      <c r="K41" s="3">
        <f>'BIZ kWh ENTRY'!AQ100</f>
        <v>0</v>
      </c>
      <c r="L41" s="3">
        <f>'BIZ kWh ENTRY'!AR100</f>
        <v>0</v>
      </c>
      <c r="M41" s="3">
        <f>'BIZ kWh ENTRY'!AS100</f>
        <v>0</v>
      </c>
      <c r="N41" s="3">
        <f>'BIZ kWh ENTRY'!AT100</f>
        <v>0</v>
      </c>
      <c r="O41" s="203"/>
      <c r="P41" s="203"/>
      <c r="Q41" s="203"/>
      <c r="R41" s="203"/>
      <c r="S41" s="203"/>
      <c r="T41" s="203"/>
      <c r="U41" s="203"/>
      <c r="V41" s="203"/>
      <c r="W41" s="203"/>
      <c r="X41" s="203"/>
      <c r="Y41" s="203"/>
      <c r="Z41" s="203"/>
      <c r="AA41" s="203"/>
      <c r="AB41" s="203"/>
      <c r="AC41" s="203"/>
      <c r="AD41" s="203"/>
      <c r="AE41" s="203"/>
      <c r="AF41" s="203"/>
      <c r="AG41" s="203"/>
      <c r="AH41" s="203"/>
      <c r="AI41" s="203"/>
      <c r="AJ41" s="203"/>
      <c r="AK41" s="203"/>
      <c r="AL41" s="203"/>
      <c r="AM41" s="203"/>
      <c r="AN41" s="203"/>
      <c r="AO41" s="203"/>
      <c r="AP41" s="203"/>
      <c r="AQ41" s="203"/>
      <c r="AR41" s="203"/>
      <c r="AS41" s="203"/>
      <c r="AT41" s="203"/>
      <c r="AU41" s="203"/>
      <c r="AV41" s="203"/>
      <c r="AW41" s="203"/>
      <c r="AX41" s="203"/>
      <c r="AY41" s="203"/>
      <c r="AZ41" s="203"/>
      <c r="BA41" s="203"/>
      <c r="BB41" s="203"/>
      <c r="BC41" s="203"/>
      <c r="BD41" s="203"/>
      <c r="BE41" s="203"/>
      <c r="BF41" s="203"/>
      <c r="BG41" s="203"/>
      <c r="BH41" s="203"/>
      <c r="BI41" s="203"/>
      <c r="BJ41" s="203"/>
      <c r="BK41" s="203"/>
      <c r="BL41" s="203"/>
      <c r="BM41" s="203"/>
      <c r="BN41" s="203"/>
      <c r="BO41" s="203"/>
      <c r="BP41" s="203"/>
      <c r="BQ41" s="203"/>
      <c r="BR41" s="203"/>
      <c r="BS41" s="203"/>
      <c r="BT41" s="203"/>
      <c r="BU41" s="203"/>
      <c r="BV41" s="203"/>
      <c r="BW41" s="203"/>
      <c r="BX41" s="203"/>
      <c r="BY41" s="203"/>
      <c r="BZ41" s="203"/>
      <c r="CA41" s="203"/>
      <c r="CB41" s="203"/>
      <c r="CC41" s="203"/>
      <c r="CD41" s="203"/>
      <c r="CE41" s="203"/>
      <c r="CF41" s="203"/>
      <c r="CG41" s="203"/>
      <c r="CH41" s="278"/>
    </row>
    <row r="42" spans="1:86" x14ac:dyDescent="0.3">
      <c r="A42" s="566"/>
      <c r="B42" s="13" t="str">
        <f t="shared" si="11"/>
        <v>Building Shell</v>
      </c>
      <c r="C42" s="3">
        <f>'BIZ kWh ENTRY'!AI101</f>
        <v>0</v>
      </c>
      <c r="D42" s="3">
        <f>'BIZ kWh ENTRY'!AJ101</f>
        <v>0</v>
      </c>
      <c r="E42" s="3">
        <f>'BIZ kWh ENTRY'!AK101</f>
        <v>0</v>
      </c>
      <c r="F42" s="3">
        <f>'BIZ kWh ENTRY'!AL101</f>
        <v>0</v>
      </c>
      <c r="G42" s="3">
        <f>'BIZ kWh ENTRY'!AM101</f>
        <v>0</v>
      </c>
      <c r="H42" s="3">
        <f>'BIZ kWh ENTRY'!AN101</f>
        <v>0</v>
      </c>
      <c r="I42" s="3">
        <f>'BIZ kWh ENTRY'!AO101</f>
        <v>0</v>
      </c>
      <c r="J42" s="3">
        <f>'BIZ kWh ENTRY'!AP101</f>
        <v>0</v>
      </c>
      <c r="K42" s="3">
        <f>'BIZ kWh ENTRY'!AQ101</f>
        <v>0</v>
      </c>
      <c r="L42" s="3">
        <f>'BIZ kWh ENTRY'!AR101</f>
        <v>0</v>
      </c>
      <c r="M42" s="3">
        <f>'BIZ kWh ENTRY'!AS101</f>
        <v>0</v>
      </c>
      <c r="N42" s="3">
        <f>'BIZ kWh ENTRY'!AT101</f>
        <v>0</v>
      </c>
      <c r="O42" s="203"/>
      <c r="P42" s="203"/>
      <c r="Q42" s="203"/>
      <c r="R42" s="203"/>
      <c r="S42" s="203"/>
      <c r="T42" s="203"/>
      <c r="U42" s="203"/>
      <c r="V42" s="203"/>
      <c r="W42" s="203"/>
      <c r="X42" s="203"/>
      <c r="Y42" s="203"/>
      <c r="Z42" s="203"/>
      <c r="AA42" s="203"/>
      <c r="AB42" s="203"/>
      <c r="AC42" s="203"/>
      <c r="AD42" s="203"/>
      <c r="AE42" s="203"/>
      <c r="AF42" s="203"/>
      <c r="AG42" s="203"/>
      <c r="AH42" s="203"/>
      <c r="AI42" s="203"/>
      <c r="AJ42" s="203"/>
      <c r="AK42" s="203"/>
      <c r="AL42" s="203"/>
      <c r="AM42" s="203"/>
      <c r="AN42" s="203"/>
      <c r="AO42" s="203"/>
      <c r="AP42" s="203"/>
      <c r="AQ42" s="203"/>
      <c r="AR42" s="203"/>
      <c r="AS42" s="203"/>
      <c r="AT42" s="203"/>
      <c r="AU42" s="203"/>
      <c r="AV42" s="203"/>
      <c r="AW42" s="203"/>
      <c r="AX42" s="203"/>
      <c r="AY42" s="203"/>
      <c r="AZ42" s="203"/>
      <c r="BA42" s="203"/>
      <c r="BB42" s="203"/>
      <c r="BC42" s="203"/>
      <c r="BD42" s="203"/>
      <c r="BE42" s="203"/>
      <c r="BF42" s="203"/>
      <c r="BG42" s="203"/>
      <c r="BH42" s="203"/>
      <c r="BI42" s="203"/>
      <c r="BJ42" s="203"/>
      <c r="BK42" s="203"/>
      <c r="BL42" s="203"/>
      <c r="BM42" s="203"/>
      <c r="BN42" s="203"/>
      <c r="BO42" s="203"/>
      <c r="BP42" s="203"/>
      <c r="BQ42" s="203"/>
      <c r="BR42" s="203"/>
      <c r="BS42" s="203"/>
      <c r="BT42" s="203"/>
      <c r="BU42" s="203"/>
      <c r="BV42" s="203"/>
      <c r="BW42" s="203"/>
      <c r="BX42" s="203"/>
      <c r="BY42" s="203"/>
      <c r="BZ42" s="203"/>
      <c r="CA42" s="203"/>
      <c r="CB42" s="203"/>
      <c r="CC42" s="203"/>
      <c r="CD42" s="203"/>
      <c r="CE42" s="203"/>
      <c r="CF42" s="203"/>
      <c r="CG42" s="203"/>
      <c r="CH42" s="278"/>
    </row>
    <row r="43" spans="1:86" x14ac:dyDescent="0.3">
      <c r="A43" s="566"/>
      <c r="B43" s="11" t="str">
        <f t="shared" si="11"/>
        <v>Cooking</v>
      </c>
      <c r="C43" s="3">
        <f>'BIZ kWh ENTRY'!AI102</f>
        <v>0</v>
      </c>
      <c r="D43" s="3">
        <f>'BIZ kWh ENTRY'!AJ102</f>
        <v>0</v>
      </c>
      <c r="E43" s="3">
        <f>'BIZ kWh ENTRY'!AK102</f>
        <v>0</v>
      </c>
      <c r="F43" s="3">
        <f>'BIZ kWh ENTRY'!AL102</f>
        <v>0</v>
      </c>
      <c r="G43" s="3">
        <f>'BIZ kWh ENTRY'!AM102</f>
        <v>0</v>
      </c>
      <c r="H43" s="3">
        <f>'BIZ kWh ENTRY'!AN102</f>
        <v>0</v>
      </c>
      <c r="I43" s="3">
        <f>'BIZ kWh ENTRY'!AO102</f>
        <v>0</v>
      </c>
      <c r="J43" s="3">
        <f>'BIZ kWh ENTRY'!AP102</f>
        <v>0</v>
      </c>
      <c r="K43" s="3">
        <f>'BIZ kWh ENTRY'!AQ102</f>
        <v>0</v>
      </c>
      <c r="L43" s="3">
        <f>'BIZ kWh ENTRY'!AR102</f>
        <v>0</v>
      </c>
      <c r="M43" s="3">
        <f>'BIZ kWh ENTRY'!AS102</f>
        <v>0</v>
      </c>
      <c r="N43" s="3">
        <f>'BIZ kWh ENTRY'!AT102</f>
        <v>0</v>
      </c>
      <c r="O43" s="203"/>
      <c r="P43" s="203"/>
      <c r="Q43" s="203"/>
      <c r="R43" s="203"/>
      <c r="S43" s="203"/>
      <c r="T43" s="203"/>
      <c r="U43" s="203"/>
      <c r="V43" s="203"/>
      <c r="W43" s="203"/>
      <c r="X43" s="203"/>
      <c r="Y43" s="203"/>
      <c r="Z43" s="203"/>
      <c r="AA43" s="203"/>
      <c r="AB43" s="203"/>
      <c r="AC43" s="203"/>
      <c r="AD43" s="203"/>
      <c r="AE43" s="203"/>
      <c r="AF43" s="203"/>
      <c r="AG43" s="203"/>
      <c r="AH43" s="203"/>
      <c r="AI43" s="203"/>
      <c r="AJ43" s="203"/>
      <c r="AK43" s="203"/>
      <c r="AL43" s="203"/>
      <c r="AM43" s="203"/>
      <c r="AN43" s="203"/>
      <c r="AO43" s="203"/>
      <c r="AP43" s="203"/>
      <c r="AQ43" s="203"/>
      <c r="AR43" s="203"/>
      <c r="AS43" s="203"/>
      <c r="AT43" s="203"/>
      <c r="AU43" s="203"/>
      <c r="AV43" s="203"/>
      <c r="AW43" s="203"/>
      <c r="AX43" s="203"/>
      <c r="AY43" s="203"/>
      <c r="AZ43" s="203"/>
      <c r="BA43" s="203"/>
      <c r="BB43" s="203"/>
      <c r="BC43" s="203"/>
      <c r="BD43" s="203"/>
      <c r="BE43" s="203"/>
      <c r="BF43" s="203"/>
      <c r="BG43" s="203"/>
      <c r="BH43" s="203"/>
      <c r="BI43" s="203"/>
      <c r="BJ43" s="203"/>
      <c r="BK43" s="203"/>
      <c r="BL43" s="203"/>
      <c r="BM43" s="203"/>
      <c r="BN43" s="203"/>
      <c r="BO43" s="203"/>
      <c r="BP43" s="203"/>
      <c r="BQ43" s="203"/>
      <c r="BR43" s="203"/>
      <c r="BS43" s="203"/>
      <c r="BT43" s="203"/>
      <c r="BU43" s="203"/>
      <c r="BV43" s="203"/>
      <c r="BW43" s="203"/>
      <c r="BX43" s="203"/>
      <c r="BY43" s="203"/>
      <c r="BZ43" s="203"/>
      <c r="CA43" s="203"/>
      <c r="CB43" s="203"/>
      <c r="CC43" s="203"/>
      <c r="CD43" s="203"/>
      <c r="CE43" s="203"/>
      <c r="CF43" s="203"/>
      <c r="CG43" s="203"/>
      <c r="CH43" s="278"/>
    </row>
    <row r="44" spans="1:86" x14ac:dyDescent="0.3">
      <c r="A44" s="566"/>
      <c r="B44" s="11" t="str">
        <f t="shared" si="11"/>
        <v>Cooling</v>
      </c>
      <c r="C44" s="3">
        <f>'BIZ kWh ENTRY'!AI103</f>
        <v>0</v>
      </c>
      <c r="D44" s="3">
        <f>'BIZ kWh ENTRY'!AJ103</f>
        <v>0</v>
      </c>
      <c r="E44" s="3">
        <f>'BIZ kWh ENTRY'!AK103</f>
        <v>0</v>
      </c>
      <c r="F44" s="3">
        <f>'BIZ kWh ENTRY'!AL103</f>
        <v>0</v>
      </c>
      <c r="G44" s="3">
        <f>'BIZ kWh ENTRY'!AM103</f>
        <v>0</v>
      </c>
      <c r="H44" s="3">
        <f>'BIZ kWh ENTRY'!AN103</f>
        <v>0</v>
      </c>
      <c r="I44" s="3">
        <f>'BIZ kWh ENTRY'!AO103</f>
        <v>0</v>
      </c>
      <c r="J44" s="3">
        <f>'BIZ kWh ENTRY'!AP103</f>
        <v>0</v>
      </c>
      <c r="K44" s="3">
        <f>'BIZ kWh ENTRY'!AQ103</f>
        <v>0</v>
      </c>
      <c r="L44" s="3">
        <f>'BIZ kWh ENTRY'!AR103</f>
        <v>0</v>
      </c>
      <c r="M44" s="3">
        <f>'BIZ kWh ENTRY'!AS103</f>
        <v>0</v>
      </c>
      <c r="N44" s="3">
        <f>'BIZ kWh ENTRY'!AT103</f>
        <v>0</v>
      </c>
      <c r="O44" s="203"/>
      <c r="P44" s="203"/>
      <c r="Q44" s="203"/>
      <c r="R44" s="203"/>
      <c r="S44" s="203"/>
      <c r="T44" s="203"/>
      <c r="U44" s="203"/>
      <c r="V44" s="203"/>
      <c r="W44" s="203"/>
      <c r="X44" s="203"/>
      <c r="Y44" s="203"/>
      <c r="Z44" s="203"/>
      <c r="AA44" s="203"/>
      <c r="AB44" s="203"/>
      <c r="AC44" s="203"/>
      <c r="AD44" s="203"/>
      <c r="AE44" s="203"/>
      <c r="AF44" s="203"/>
      <c r="AG44" s="203"/>
      <c r="AH44" s="203"/>
      <c r="AI44" s="203"/>
      <c r="AJ44" s="203"/>
      <c r="AK44" s="203"/>
      <c r="AL44" s="203"/>
      <c r="AM44" s="203"/>
      <c r="AN44" s="203"/>
      <c r="AO44" s="203"/>
      <c r="AP44" s="203"/>
      <c r="AQ44" s="203"/>
      <c r="AR44" s="203"/>
      <c r="AS44" s="203"/>
      <c r="AT44" s="203"/>
      <c r="AU44" s="203"/>
      <c r="AV44" s="203"/>
      <c r="AW44" s="203"/>
      <c r="AX44" s="203"/>
      <c r="AY44" s="203"/>
      <c r="AZ44" s="203"/>
      <c r="BA44" s="203"/>
      <c r="BB44" s="203"/>
      <c r="BC44" s="203"/>
      <c r="BD44" s="203"/>
      <c r="BE44" s="203"/>
      <c r="BF44" s="203"/>
      <c r="BG44" s="203"/>
      <c r="BH44" s="203"/>
      <c r="BI44" s="203"/>
      <c r="BJ44" s="203"/>
      <c r="BK44" s="203"/>
      <c r="BL44" s="203"/>
      <c r="BM44" s="203"/>
      <c r="BN44" s="203"/>
      <c r="BO44" s="203"/>
      <c r="BP44" s="203"/>
      <c r="BQ44" s="203"/>
      <c r="BR44" s="203"/>
      <c r="BS44" s="203"/>
      <c r="BT44" s="203"/>
      <c r="BU44" s="203"/>
      <c r="BV44" s="203"/>
      <c r="BW44" s="203"/>
      <c r="BX44" s="203"/>
      <c r="BY44" s="203"/>
      <c r="BZ44" s="203"/>
      <c r="CA44" s="203"/>
      <c r="CB44" s="203"/>
      <c r="CC44" s="203"/>
      <c r="CD44" s="203"/>
      <c r="CE44" s="203"/>
      <c r="CF44" s="203"/>
      <c r="CG44" s="203"/>
      <c r="CH44" s="278"/>
    </row>
    <row r="45" spans="1:86" x14ac:dyDescent="0.3">
      <c r="A45" s="566"/>
      <c r="B45" s="13" t="str">
        <f t="shared" si="11"/>
        <v>Ext Lighting</v>
      </c>
      <c r="C45" s="3">
        <f>'BIZ kWh ENTRY'!AI104</f>
        <v>0</v>
      </c>
      <c r="D45" s="3">
        <f>'BIZ kWh ENTRY'!AJ104</f>
        <v>0</v>
      </c>
      <c r="E45" s="3">
        <f>'BIZ kWh ENTRY'!AK104</f>
        <v>0</v>
      </c>
      <c r="F45" s="3">
        <f>'BIZ kWh ENTRY'!AL104</f>
        <v>0</v>
      </c>
      <c r="G45" s="3">
        <f>'BIZ kWh ENTRY'!AM104</f>
        <v>0</v>
      </c>
      <c r="H45" s="3">
        <f>'BIZ kWh ENTRY'!AN104</f>
        <v>0</v>
      </c>
      <c r="I45" s="3">
        <f>'BIZ kWh ENTRY'!AO104</f>
        <v>0</v>
      </c>
      <c r="J45" s="3">
        <f>'BIZ kWh ENTRY'!AP104</f>
        <v>0</v>
      </c>
      <c r="K45" s="3">
        <f>'BIZ kWh ENTRY'!AQ104</f>
        <v>0</v>
      </c>
      <c r="L45" s="3">
        <f>'BIZ kWh ENTRY'!AR104</f>
        <v>0</v>
      </c>
      <c r="M45" s="3">
        <f>'BIZ kWh ENTRY'!AS104</f>
        <v>0</v>
      </c>
      <c r="N45" s="3">
        <f>'BIZ kWh ENTRY'!AT104</f>
        <v>0</v>
      </c>
      <c r="O45" s="203"/>
      <c r="P45" s="203"/>
      <c r="Q45" s="203"/>
      <c r="R45" s="203"/>
      <c r="S45" s="203"/>
      <c r="T45" s="203"/>
      <c r="U45" s="203"/>
      <c r="V45" s="203"/>
      <c r="W45" s="203"/>
      <c r="X45" s="203"/>
      <c r="Y45" s="203"/>
      <c r="Z45" s="203"/>
      <c r="AA45" s="203"/>
      <c r="AB45" s="203"/>
      <c r="AC45" s="203"/>
      <c r="AD45" s="203"/>
      <c r="AE45" s="203"/>
      <c r="AF45" s="203"/>
      <c r="AG45" s="203"/>
      <c r="AH45" s="203"/>
      <c r="AI45" s="203"/>
      <c r="AJ45" s="203"/>
      <c r="AK45" s="203"/>
      <c r="AL45" s="203"/>
      <c r="AM45" s="203"/>
      <c r="AN45" s="203"/>
      <c r="AO45" s="203"/>
      <c r="AP45" s="203"/>
      <c r="AQ45" s="203"/>
      <c r="AR45" s="203"/>
      <c r="AS45" s="203"/>
      <c r="AT45" s="203"/>
      <c r="AU45" s="203"/>
      <c r="AV45" s="203"/>
      <c r="AW45" s="203"/>
      <c r="AX45" s="203"/>
      <c r="AY45" s="203"/>
      <c r="AZ45" s="203"/>
      <c r="BA45" s="203"/>
      <c r="BB45" s="203"/>
      <c r="BC45" s="203"/>
      <c r="BD45" s="203"/>
      <c r="BE45" s="203"/>
      <c r="BF45" s="203"/>
      <c r="BG45" s="203"/>
      <c r="BH45" s="203"/>
      <c r="BI45" s="203"/>
      <c r="BJ45" s="203"/>
      <c r="BK45" s="203"/>
      <c r="BL45" s="203"/>
      <c r="BM45" s="203"/>
      <c r="BN45" s="203"/>
      <c r="BO45" s="203"/>
      <c r="BP45" s="203"/>
      <c r="BQ45" s="203"/>
      <c r="BR45" s="203"/>
      <c r="BS45" s="203"/>
      <c r="BT45" s="203"/>
      <c r="BU45" s="203"/>
      <c r="BV45" s="203"/>
      <c r="BW45" s="203"/>
      <c r="BX45" s="203"/>
      <c r="BY45" s="203"/>
      <c r="BZ45" s="203"/>
      <c r="CA45" s="203"/>
      <c r="CB45" s="203"/>
      <c r="CC45" s="203"/>
      <c r="CD45" s="203"/>
      <c r="CE45" s="203"/>
      <c r="CF45" s="203"/>
      <c r="CG45" s="203"/>
      <c r="CH45" s="278"/>
    </row>
    <row r="46" spans="1:86" x14ac:dyDescent="0.3">
      <c r="A46" s="566"/>
      <c r="B46" s="11" t="str">
        <f t="shared" si="11"/>
        <v>Heating</v>
      </c>
      <c r="C46" s="3">
        <f>'BIZ kWh ENTRY'!AI105</f>
        <v>0</v>
      </c>
      <c r="D46" s="3">
        <f>'BIZ kWh ENTRY'!AJ105</f>
        <v>0</v>
      </c>
      <c r="E46" s="3">
        <f>'BIZ kWh ENTRY'!AK105</f>
        <v>0</v>
      </c>
      <c r="F46" s="3">
        <f>'BIZ kWh ENTRY'!AL105</f>
        <v>0</v>
      </c>
      <c r="G46" s="3">
        <f>'BIZ kWh ENTRY'!AM105</f>
        <v>0</v>
      </c>
      <c r="H46" s="3">
        <f>'BIZ kWh ENTRY'!AN105</f>
        <v>0</v>
      </c>
      <c r="I46" s="3">
        <f>'BIZ kWh ENTRY'!AO105</f>
        <v>0</v>
      </c>
      <c r="J46" s="3">
        <f>'BIZ kWh ENTRY'!AP105</f>
        <v>0</v>
      </c>
      <c r="K46" s="3">
        <f>'BIZ kWh ENTRY'!AQ105</f>
        <v>0</v>
      </c>
      <c r="L46" s="3">
        <f>'BIZ kWh ENTRY'!AR105</f>
        <v>0</v>
      </c>
      <c r="M46" s="3">
        <f>'BIZ kWh ENTRY'!AS105</f>
        <v>0</v>
      </c>
      <c r="N46" s="3">
        <f>'BIZ kWh ENTRY'!AT105</f>
        <v>0</v>
      </c>
      <c r="O46" s="203"/>
      <c r="P46" s="203"/>
      <c r="Q46" s="203"/>
      <c r="R46" s="203"/>
      <c r="S46" s="203"/>
      <c r="T46" s="203"/>
      <c r="U46" s="203"/>
      <c r="V46" s="203"/>
      <c r="W46" s="203"/>
      <c r="X46" s="203"/>
      <c r="Y46" s="203"/>
      <c r="Z46" s="203"/>
      <c r="AA46" s="203"/>
      <c r="AB46" s="203"/>
      <c r="AC46" s="203"/>
      <c r="AD46" s="203"/>
      <c r="AE46" s="203"/>
      <c r="AF46" s="203"/>
      <c r="AG46" s="203"/>
      <c r="AH46" s="203"/>
      <c r="AI46" s="203"/>
      <c r="AJ46" s="203"/>
      <c r="AK46" s="203"/>
      <c r="AL46" s="203"/>
      <c r="AM46" s="203"/>
      <c r="AN46" s="203"/>
      <c r="AO46" s="203"/>
      <c r="AP46" s="203"/>
      <c r="AQ46" s="203"/>
      <c r="AR46" s="203"/>
      <c r="AS46" s="203"/>
      <c r="AT46" s="203"/>
      <c r="AU46" s="203"/>
      <c r="AV46" s="203"/>
      <c r="AW46" s="203"/>
      <c r="AX46" s="203"/>
      <c r="AY46" s="203"/>
      <c r="AZ46" s="203"/>
      <c r="BA46" s="203"/>
      <c r="BB46" s="203"/>
      <c r="BC46" s="203"/>
      <c r="BD46" s="203"/>
      <c r="BE46" s="203"/>
      <c r="BF46" s="203"/>
      <c r="BG46" s="203"/>
      <c r="BH46" s="203"/>
      <c r="BI46" s="203"/>
      <c r="BJ46" s="203"/>
      <c r="BK46" s="203"/>
      <c r="BL46" s="203"/>
      <c r="BM46" s="203"/>
      <c r="BN46" s="203"/>
      <c r="BO46" s="203"/>
      <c r="BP46" s="203"/>
      <c r="BQ46" s="203"/>
      <c r="BR46" s="203"/>
      <c r="BS46" s="203"/>
      <c r="BT46" s="203"/>
      <c r="BU46" s="203"/>
      <c r="BV46" s="203"/>
      <c r="BW46" s="203"/>
      <c r="BX46" s="203"/>
      <c r="BY46" s="203"/>
      <c r="BZ46" s="203"/>
      <c r="CA46" s="203"/>
      <c r="CB46" s="203"/>
      <c r="CC46" s="203"/>
      <c r="CD46" s="203"/>
      <c r="CE46" s="203"/>
      <c r="CF46" s="203"/>
      <c r="CG46" s="203"/>
      <c r="CH46" s="278"/>
    </row>
    <row r="47" spans="1:86" x14ac:dyDescent="0.3">
      <c r="A47" s="566"/>
      <c r="B47" s="11" t="str">
        <f t="shared" si="11"/>
        <v>HVAC</v>
      </c>
      <c r="C47" s="3">
        <f>'BIZ kWh ENTRY'!AI106</f>
        <v>0</v>
      </c>
      <c r="D47" s="3">
        <f>'BIZ kWh ENTRY'!AJ106</f>
        <v>0</v>
      </c>
      <c r="E47" s="3">
        <f>'BIZ kWh ENTRY'!AK106</f>
        <v>0</v>
      </c>
      <c r="F47" s="3">
        <f>'BIZ kWh ENTRY'!AL106</f>
        <v>0</v>
      </c>
      <c r="G47" s="3">
        <f>'BIZ kWh ENTRY'!AM106</f>
        <v>0</v>
      </c>
      <c r="H47" s="3">
        <f>'BIZ kWh ENTRY'!AN106</f>
        <v>0</v>
      </c>
      <c r="I47" s="3">
        <f>'BIZ kWh ENTRY'!AO106</f>
        <v>0</v>
      </c>
      <c r="J47" s="3">
        <f>'BIZ kWh ENTRY'!AP106</f>
        <v>0</v>
      </c>
      <c r="K47" s="3">
        <f>'BIZ kWh ENTRY'!AQ106</f>
        <v>0</v>
      </c>
      <c r="L47" s="3">
        <f>'BIZ kWh ENTRY'!AR106</f>
        <v>0</v>
      </c>
      <c r="M47" s="3">
        <f>'BIZ kWh ENTRY'!AS106</f>
        <v>0</v>
      </c>
      <c r="N47" s="3">
        <f>'BIZ kWh ENTRY'!AT106</f>
        <v>0</v>
      </c>
      <c r="O47" s="203"/>
      <c r="P47" s="203"/>
      <c r="Q47" s="203"/>
      <c r="R47" s="203"/>
      <c r="S47" s="203"/>
      <c r="T47" s="203"/>
      <c r="U47" s="203"/>
      <c r="V47" s="203"/>
      <c r="W47" s="203"/>
      <c r="X47" s="203"/>
      <c r="Y47" s="203"/>
      <c r="Z47" s="203"/>
      <c r="AA47" s="203"/>
      <c r="AB47" s="203"/>
      <c r="AC47" s="203"/>
      <c r="AD47" s="203"/>
      <c r="AE47" s="203"/>
      <c r="AF47" s="203"/>
      <c r="AG47" s="203"/>
      <c r="AH47" s="203"/>
      <c r="AI47" s="203"/>
      <c r="AJ47" s="203"/>
      <c r="AK47" s="203"/>
      <c r="AL47" s="203"/>
      <c r="AM47" s="203"/>
      <c r="AN47" s="203"/>
      <c r="AO47" s="203"/>
      <c r="AP47" s="203"/>
      <c r="AQ47" s="203"/>
      <c r="AR47" s="203"/>
      <c r="AS47" s="203"/>
      <c r="AT47" s="203"/>
      <c r="AU47" s="203"/>
      <c r="AV47" s="203"/>
      <c r="AW47" s="203"/>
      <c r="AX47" s="203"/>
      <c r="AY47" s="203"/>
      <c r="AZ47" s="203"/>
      <c r="BA47" s="203"/>
      <c r="BB47" s="203"/>
      <c r="BC47" s="203"/>
      <c r="BD47" s="203"/>
      <c r="BE47" s="203"/>
      <c r="BF47" s="203"/>
      <c r="BG47" s="203"/>
      <c r="BH47" s="203"/>
      <c r="BI47" s="203"/>
      <c r="BJ47" s="203"/>
      <c r="BK47" s="203"/>
      <c r="BL47" s="203"/>
      <c r="BM47" s="203"/>
      <c r="BN47" s="203"/>
      <c r="BO47" s="203"/>
      <c r="BP47" s="203"/>
      <c r="BQ47" s="203"/>
      <c r="BR47" s="203"/>
      <c r="BS47" s="203"/>
      <c r="BT47" s="203"/>
      <c r="BU47" s="203"/>
      <c r="BV47" s="203"/>
      <c r="BW47" s="203"/>
      <c r="BX47" s="203"/>
      <c r="BY47" s="203"/>
      <c r="BZ47" s="203"/>
      <c r="CA47" s="203"/>
      <c r="CB47" s="203"/>
      <c r="CC47" s="203"/>
      <c r="CD47" s="203"/>
      <c r="CE47" s="203"/>
      <c r="CF47" s="203"/>
      <c r="CG47" s="203"/>
      <c r="CH47" s="278"/>
    </row>
    <row r="48" spans="1:86" x14ac:dyDescent="0.3">
      <c r="A48" s="566"/>
      <c r="B48" s="11" t="str">
        <f t="shared" si="11"/>
        <v>Lighting</v>
      </c>
      <c r="C48" s="3">
        <f>'BIZ kWh ENTRY'!AI107</f>
        <v>0</v>
      </c>
      <c r="D48" s="3">
        <f>'BIZ kWh ENTRY'!AJ107</f>
        <v>0</v>
      </c>
      <c r="E48" s="3">
        <f>'BIZ kWh ENTRY'!AK107</f>
        <v>0</v>
      </c>
      <c r="F48" s="3">
        <f>'BIZ kWh ENTRY'!AL107</f>
        <v>0</v>
      </c>
      <c r="G48" s="3">
        <f>'BIZ kWh ENTRY'!AM107</f>
        <v>0</v>
      </c>
      <c r="H48" s="3">
        <f>'BIZ kWh ENTRY'!AN107</f>
        <v>0</v>
      </c>
      <c r="I48" s="3">
        <f>'BIZ kWh ENTRY'!AO107</f>
        <v>0</v>
      </c>
      <c r="J48" s="3">
        <f>'BIZ kWh ENTRY'!AP107</f>
        <v>0</v>
      </c>
      <c r="K48" s="3">
        <f>'BIZ kWh ENTRY'!AQ107</f>
        <v>0</v>
      </c>
      <c r="L48" s="3">
        <f>'BIZ kWh ENTRY'!AR107</f>
        <v>0</v>
      </c>
      <c r="M48" s="3">
        <f>'BIZ kWh ENTRY'!AS107</f>
        <v>0</v>
      </c>
      <c r="N48" s="3">
        <f>'BIZ kWh ENTRY'!AT107</f>
        <v>0</v>
      </c>
      <c r="O48" s="203"/>
      <c r="P48" s="203"/>
      <c r="Q48" s="203"/>
      <c r="R48" s="203"/>
      <c r="S48" s="203"/>
      <c r="T48" s="203"/>
      <c r="U48" s="203"/>
      <c r="V48" s="203"/>
      <c r="W48" s="203"/>
      <c r="X48" s="203"/>
      <c r="Y48" s="203"/>
      <c r="Z48" s="203"/>
      <c r="AA48" s="203"/>
      <c r="AB48" s="203"/>
      <c r="AC48" s="203"/>
      <c r="AD48" s="203"/>
      <c r="AE48" s="203"/>
      <c r="AF48" s="203"/>
      <c r="AG48" s="203"/>
      <c r="AH48" s="203"/>
      <c r="AI48" s="203"/>
      <c r="AJ48" s="203"/>
      <c r="AK48" s="203"/>
      <c r="AL48" s="203"/>
      <c r="AM48" s="203"/>
      <c r="AN48" s="203"/>
      <c r="AO48" s="203"/>
      <c r="AP48" s="203"/>
      <c r="AQ48" s="203"/>
      <c r="AR48" s="203"/>
      <c r="AS48" s="203"/>
      <c r="AT48" s="203"/>
      <c r="AU48" s="203"/>
      <c r="AV48" s="203"/>
      <c r="AW48" s="203"/>
      <c r="AX48" s="203"/>
      <c r="AY48" s="203"/>
      <c r="AZ48" s="203"/>
      <c r="BA48" s="203"/>
      <c r="BB48" s="203"/>
      <c r="BC48" s="203"/>
      <c r="BD48" s="203"/>
      <c r="BE48" s="203"/>
      <c r="BF48" s="203"/>
      <c r="BG48" s="203"/>
      <c r="BH48" s="203"/>
      <c r="BI48" s="203"/>
      <c r="BJ48" s="203"/>
      <c r="BK48" s="203"/>
      <c r="BL48" s="203"/>
      <c r="BM48" s="203"/>
      <c r="BN48" s="203"/>
      <c r="BO48" s="203"/>
      <c r="BP48" s="203"/>
      <c r="BQ48" s="203"/>
      <c r="BR48" s="203"/>
      <c r="BS48" s="203"/>
      <c r="BT48" s="203"/>
      <c r="BU48" s="203"/>
      <c r="BV48" s="203"/>
      <c r="BW48" s="203"/>
      <c r="BX48" s="203"/>
      <c r="BY48" s="203"/>
      <c r="BZ48" s="203"/>
      <c r="CA48" s="203"/>
      <c r="CB48" s="203"/>
      <c r="CC48" s="203"/>
      <c r="CD48" s="203"/>
      <c r="CE48" s="203"/>
      <c r="CF48" s="203"/>
      <c r="CG48" s="203"/>
      <c r="CH48" s="278"/>
    </row>
    <row r="49" spans="1:86" x14ac:dyDescent="0.3">
      <c r="A49" s="566"/>
      <c r="B49" s="11" t="str">
        <f t="shared" si="11"/>
        <v>Miscellaneous</v>
      </c>
      <c r="C49" s="3">
        <f>'BIZ kWh ENTRY'!AI108</f>
        <v>0</v>
      </c>
      <c r="D49" s="3">
        <f>'BIZ kWh ENTRY'!AJ108</f>
        <v>0</v>
      </c>
      <c r="E49" s="3">
        <f>'BIZ kWh ENTRY'!AK108</f>
        <v>0</v>
      </c>
      <c r="F49" s="3">
        <f>'BIZ kWh ENTRY'!AL108</f>
        <v>0</v>
      </c>
      <c r="G49" s="3">
        <f>'BIZ kWh ENTRY'!AM108</f>
        <v>0</v>
      </c>
      <c r="H49" s="3">
        <f>'BIZ kWh ENTRY'!AN108</f>
        <v>0</v>
      </c>
      <c r="I49" s="3">
        <f>'BIZ kWh ENTRY'!AO108</f>
        <v>0</v>
      </c>
      <c r="J49" s="3">
        <f>'BIZ kWh ENTRY'!AP108</f>
        <v>0</v>
      </c>
      <c r="K49" s="3">
        <f>'BIZ kWh ENTRY'!AQ108</f>
        <v>0</v>
      </c>
      <c r="L49" s="3">
        <f>'BIZ kWh ENTRY'!AR108</f>
        <v>33185.485775000096</v>
      </c>
      <c r="M49" s="3">
        <f>'BIZ kWh ENTRY'!AS108</f>
        <v>0</v>
      </c>
      <c r="N49" s="3">
        <f>'BIZ kWh ENTRY'!AT108</f>
        <v>357910.61572500016</v>
      </c>
      <c r="O49" s="203"/>
      <c r="P49" s="203"/>
      <c r="Q49" s="203"/>
      <c r="R49" s="203"/>
      <c r="S49" s="203"/>
      <c r="T49" s="203"/>
      <c r="U49" s="203"/>
      <c r="V49" s="203"/>
      <c r="W49" s="203"/>
      <c r="X49" s="203"/>
      <c r="Y49" s="203"/>
      <c r="Z49" s="203"/>
      <c r="AA49" s="203"/>
      <c r="AB49" s="203"/>
      <c r="AC49" s="203"/>
      <c r="AD49" s="203"/>
      <c r="AE49" s="203"/>
      <c r="AF49" s="203"/>
      <c r="AG49" s="203"/>
      <c r="AH49" s="203"/>
      <c r="AI49" s="203"/>
      <c r="AJ49" s="203"/>
      <c r="AK49" s="203"/>
      <c r="AL49" s="203"/>
      <c r="AM49" s="203"/>
      <c r="AN49" s="203"/>
      <c r="AO49" s="203"/>
      <c r="AP49" s="203"/>
      <c r="AQ49" s="203"/>
      <c r="AR49" s="203"/>
      <c r="AS49" s="203"/>
      <c r="AT49" s="203"/>
      <c r="AU49" s="203"/>
      <c r="AV49" s="203"/>
      <c r="AW49" s="203"/>
      <c r="AX49" s="203"/>
      <c r="AY49" s="203"/>
      <c r="AZ49" s="203"/>
      <c r="BA49" s="203"/>
      <c r="BB49" s="203"/>
      <c r="BC49" s="203"/>
      <c r="BD49" s="203"/>
      <c r="BE49" s="203"/>
      <c r="BF49" s="203"/>
      <c r="BG49" s="203"/>
      <c r="BH49" s="203"/>
      <c r="BI49" s="203"/>
      <c r="BJ49" s="203"/>
      <c r="BK49" s="203"/>
      <c r="BL49" s="203"/>
      <c r="BM49" s="203"/>
      <c r="BN49" s="203"/>
      <c r="BO49" s="203"/>
      <c r="BP49" s="203"/>
      <c r="BQ49" s="203"/>
      <c r="BR49" s="203"/>
      <c r="BS49" s="203"/>
      <c r="BT49" s="203"/>
      <c r="BU49" s="203"/>
      <c r="BV49" s="203"/>
      <c r="BW49" s="203"/>
      <c r="BX49" s="203"/>
      <c r="BY49" s="203"/>
      <c r="BZ49" s="203"/>
      <c r="CA49" s="203"/>
      <c r="CB49" s="203"/>
      <c r="CC49" s="203"/>
      <c r="CD49" s="203"/>
      <c r="CE49" s="203"/>
      <c r="CF49" s="203"/>
      <c r="CG49" s="203"/>
      <c r="CH49" s="278"/>
    </row>
    <row r="50" spans="1:86" ht="15" customHeight="1" x14ac:dyDescent="0.3">
      <c r="A50" s="566"/>
      <c r="B50" s="11" t="str">
        <f t="shared" si="11"/>
        <v>Motors</v>
      </c>
      <c r="C50" s="3">
        <f>'BIZ kWh ENTRY'!AI109</f>
        <v>0</v>
      </c>
      <c r="D50" s="3">
        <f>'BIZ kWh ENTRY'!AJ109</f>
        <v>0</v>
      </c>
      <c r="E50" s="3">
        <f>'BIZ kWh ENTRY'!AK109</f>
        <v>0</v>
      </c>
      <c r="F50" s="3">
        <f>'BIZ kWh ENTRY'!AL109</f>
        <v>0</v>
      </c>
      <c r="G50" s="3">
        <f>'BIZ kWh ENTRY'!AM109</f>
        <v>0</v>
      </c>
      <c r="H50" s="3">
        <f>'BIZ kWh ENTRY'!AN109</f>
        <v>0</v>
      </c>
      <c r="I50" s="3">
        <f>'BIZ kWh ENTRY'!AO109</f>
        <v>0</v>
      </c>
      <c r="J50" s="3">
        <f>'BIZ kWh ENTRY'!AP109</f>
        <v>0</v>
      </c>
      <c r="K50" s="3">
        <f>'BIZ kWh ENTRY'!AQ109</f>
        <v>0</v>
      </c>
      <c r="L50" s="3">
        <f>'BIZ kWh ENTRY'!AR109</f>
        <v>0</v>
      </c>
      <c r="M50" s="3">
        <f>'BIZ kWh ENTRY'!AS109</f>
        <v>0</v>
      </c>
      <c r="N50" s="3">
        <f>'BIZ kWh ENTRY'!AT109</f>
        <v>0</v>
      </c>
      <c r="O50" s="203"/>
      <c r="P50" s="203"/>
      <c r="Q50" s="203"/>
      <c r="R50" s="203"/>
      <c r="S50" s="203"/>
      <c r="T50" s="203"/>
      <c r="U50" s="203"/>
      <c r="V50" s="203"/>
      <c r="W50" s="203"/>
      <c r="X50" s="203"/>
      <c r="Y50" s="203"/>
      <c r="Z50" s="203"/>
      <c r="AA50" s="203"/>
      <c r="AB50" s="203"/>
      <c r="AC50" s="203"/>
      <c r="AD50" s="203"/>
      <c r="AE50" s="203"/>
      <c r="AF50" s="203"/>
      <c r="AG50" s="203"/>
      <c r="AH50" s="203"/>
      <c r="AI50" s="203"/>
      <c r="AJ50" s="203"/>
      <c r="AK50" s="203"/>
      <c r="AL50" s="203"/>
      <c r="AM50" s="203"/>
      <c r="AN50" s="203"/>
      <c r="AO50" s="203"/>
      <c r="AP50" s="203"/>
      <c r="AQ50" s="203"/>
      <c r="AR50" s="203"/>
      <c r="AS50" s="203"/>
      <c r="AT50" s="203"/>
      <c r="AU50" s="203"/>
      <c r="AV50" s="203"/>
      <c r="AW50" s="203"/>
      <c r="AX50" s="203"/>
      <c r="AY50" s="203"/>
      <c r="AZ50" s="203"/>
      <c r="BA50" s="203"/>
      <c r="BB50" s="203"/>
      <c r="BC50" s="203"/>
      <c r="BD50" s="203"/>
      <c r="BE50" s="203"/>
      <c r="BF50" s="203"/>
      <c r="BG50" s="203"/>
      <c r="BH50" s="203"/>
      <c r="BI50" s="203"/>
      <c r="BJ50" s="203"/>
      <c r="BK50" s="203"/>
      <c r="BL50" s="203"/>
      <c r="BM50" s="203"/>
      <c r="BN50" s="203"/>
      <c r="BO50" s="203"/>
      <c r="BP50" s="203"/>
      <c r="BQ50" s="203"/>
      <c r="BR50" s="203"/>
      <c r="BS50" s="203"/>
      <c r="BT50" s="203"/>
      <c r="BU50" s="203"/>
      <c r="BV50" s="203"/>
      <c r="BW50" s="203"/>
      <c r="BX50" s="203"/>
      <c r="BY50" s="203"/>
      <c r="BZ50" s="203"/>
      <c r="CA50" s="203"/>
      <c r="CB50" s="203"/>
      <c r="CC50" s="203"/>
      <c r="CD50" s="203"/>
      <c r="CE50" s="203"/>
      <c r="CF50" s="203"/>
      <c r="CG50" s="203"/>
      <c r="CH50" s="278"/>
    </row>
    <row r="51" spans="1:86" x14ac:dyDescent="0.3">
      <c r="A51" s="566"/>
      <c r="B51" s="11" t="str">
        <f t="shared" si="11"/>
        <v>Process</v>
      </c>
      <c r="C51" s="3">
        <f>'BIZ kWh ENTRY'!AI110</f>
        <v>0</v>
      </c>
      <c r="D51" s="3">
        <f>'BIZ kWh ENTRY'!AJ110</f>
        <v>0</v>
      </c>
      <c r="E51" s="3">
        <f>'BIZ kWh ENTRY'!AK110</f>
        <v>0</v>
      </c>
      <c r="F51" s="3">
        <f>'BIZ kWh ENTRY'!AL110</f>
        <v>0</v>
      </c>
      <c r="G51" s="3">
        <f>'BIZ kWh ENTRY'!AM110</f>
        <v>0</v>
      </c>
      <c r="H51" s="3">
        <f>'BIZ kWh ENTRY'!AN110</f>
        <v>0</v>
      </c>
      <c r="I51" s="3">
        <f>'BIZ kWh ENTRY'!AO110</f>
        <v>0</v>
      </c>
      <c r="J51" s="3">
        <f>'BIZ kWh ENTRY'!AP110</f>
        <v>0</v>
      </c>
      <c r="K51" s="3">
        <f>'BIZ kWh ENTRY'!AQ110</f>
        <v>0</v>
      </c>
      <c r="L51" s="3">
        <f>'BIZ kWh ENTRY'!AR110</f>
        <v>0</v>
      </c>
      <c r="M51" s="3">
        <f>'BIZ kWh ENTRY'!AS110</f>
        <v>0</v>
      </c>
      <c r="N51" s="3">
        <f>'BIZ kWh ENTRY'!AT110</f>
        <v>0</v>
      </c>
      <c r="O51" s="203"/>
      <c r="P51" s="203"/>
      <c r="Q51" s="203"/>
      <c r="R51" s="203"/>
      <c r="S51" s="203"/>
      <c r="T51" s="203"/>
      <c r="U51" s="203"/>
      <c r="V51" s="203"/>
      <c r="W51" s="203"/>
      <c r="X51" s="203"/>
      <c r="Y51" s="203"/>
      <c r="Z51" s="203"/>
      <c r="AA51" s="203"/>
      <c r="AB51" s="203"/>
      <c r="AC51" s="203"/>
      <c r="AD51" s="203"/>
      <c r="AE51" s="203"/>
      <c r="AF51" s="203"/>
      <c r="AG51" s="203"/>
      <c r="AH51" s="203"/>
      <c r="AI51" s="203"/>
      <c r="AJ51" s="203"/>
      <c r="AK51" s="203"/>
      <c r="AL51" s="203"/>
      <c r="AM51" s="203"/>
      <c r="AN51" s="203"/>
      <c r="AO51" s="203"/>
      <c r="AP51" s="203"/>
      <c r="AQ51" s="203"/>
      <c r="AR51" s="203"/>
      <c r="AS51" s="203"/>
      <c r="AT51" s="203"/>
      <c r="AU51" s="203"/>
      <c r="AV51" s="203"/>
      <c r="AW51" s="203"/>
      <c r="AX51" s="203"/>
      <c r="AY51" s="203"/>
      <c r="AZ51" s="203"/>
      <c r="BA51" s="203"/>
      <c r="BB51" s="203"/>
      <c r="BC51" s="203"/>
      <c r="BD51" s="203"/>
      <c r="BE51" s="203"/>
      <c r="BF51" s="203"/>
      <c r="BG51" s="203"/>
      <c r="BH51" s="203"/>
      <c r="BI51" s="203"/>
      <c r="BJ51" s="203"/>
      <c r="BK51" s="203"/>
      <c r="BL51" s="203"/>
      <c r="BM51" s="203"/>
      <c r="BN51" s="203"/>
      <c r="BO51" s="203"/>
      <c r="BP51" s="203"/>
      <c r="BQ51" s="203"/>
      <c r="BR51" s="203"/>
      <c r="BS51" s="203"/>
      <c r="BT51" s="203"/>
      <c r="BU51" s="203"/>
      <c r="BV51" s="203"/>
      <c r="BW51" s="203"/>
      <c r="BX51" s="203"/>
      <c r="BY51" s="203"/>
      <c r="BZ51" s="203"/>
      <c r="CA51" s="203"/>
      <c r="CB51" s="203"/>
      <c r="CC51" s="203"/>
      <c r="CD51" s="203"/>
      <c r="CE51" s="203"/>
      <c r="CF51" s="203"/>
      <c r="CG51" s="203"/>
      <c r="CH51" s="278"/>
    </row>
    <row r="52" spans="1:86" x14ac:dyDescent="0.3">
      <c r="A52" s="566"/>
      <c r="B52" s="11" t="str">
        <f t="shared" si="11"/>
        <v>Refrigeration</v>
      </c>
      <c r="C52" s="3">
        <f>'BIZ kWh ENTRY'!AI111</f>
        <v>0</v>
      </c>
      <c r="D52" s="3">
        <f>'BIZ kWh ENTRY'!AJ111</f>
        <v>0</v>
      </c>
      <c r="E52" s="3">
        <f>'BIZ kWh ENTRY'!AK111</f>
        <v>0</v>
      </c>
      <c r="F52" s="3">
        <f>'BIZ kWh ENTRY'!AL111</f>
        <v>0</v>
      </c>
      <c r="G52" s="3">
        <f>'BIZ kWh ENTRY'!AM111</f>
        <v>0</v>
      </c>
      <c r="H52" s="3">
        <f>'BIZ kWh ENTRY'!AN111</f>
        <v>0</v>
      </c>
      <c r="I52" s="3">
        <f>'BIZ kWh ENTRY'!AO111</f>
        <v>0</v>
      </c>
      <c r="J52" s="3">
        <f>'BIZ kWh ENTRY'!AP111</f>
        <v>0</v>
      </c>
      <c r="K52" s="3">
        <f>'BIZ kWh ENTRY'!AQ111</f>
        <v>0</v>
      </c>
      <c r="L52" s="3">
        <f>'BIZ kWh ENTRY'!AR111</f>
        <v>0</v>
      </c>
      <c r="M52" s="3">
        <f>'BIZ kWh ENTRY'!AS111</f>
        <v>0</v>
      </c>
      <c r="N52" s="3">
        <f>'BIZ kWh ENTRY'!AT111</f>
        <v>0</v>
      </c>
      <c r="O52" s="203"/>
      <c r="P52" s="203"/>
      <c r="Q52" s="203"/>
      <c r="R52" s="203"/>
      <c r="S52" s="203"/>
      <c r="T52" s="203"/>
      <c r="U52" s="203"/>
      <c r="V52" s="203"/>
      <c r="W52" s="203"/>
      <c r="X52" s="203"/>
      <c r="Y52" s="203"/>
      <c r="Z52" s="203"/>
      <c r="AA52" s="203"/>
      <c r="AB52" s="203"/>
      <c r="AC52" s="203"/>
      <c r="AD52" s="203"/>
      <c r="AE52" s="203"/>
      <c r="AF52" s="203"/>
      <c r="AG52" s="203"/>
      <c r="AH52" s="203"/>
      <c r="AI52" s="203"/>
      <c r="AJ52" s="203"/>
      <c r="AK52" s="203"/>
      <c r="AL52" s="203"/>
      <c r="AM52" s="203"/>
      <c r="AN52" s="203"/>
      <c r="AO52" s="203"/>
      <c r="AP52" s="203"/>
      <c r="AQ52" s="203"/>
      <c r="AR52" s="203"/>
      <c r="AS52" s="203"/>
      <c r="AT52" s="203"/>
      <c r="AU52" s="203"/>
      <c r="AV52" s="203"/>
      <c r="AW52" s="203"/>
      <c r="AX52" s="203"/>
      <c r="AY52" s="203"/>
      <c r="AZ52" s="203"/>
      <c r="BA52" s="203"/>
      <c r="BB52" s="203"/>
      <c r="BC52" s="203"/>
      <c r="BD52" s="203"/>
      <c r="BE52" s="203"/>
      <c r="BF52" s="203"/>
      <c r="BG52" s="203"/>
      <c r="BH52" s="203"/>
      <c r="BI52" s="203"/>
      <c r="BJ52" s="203"/>
      <c r="BK52" s="203"/>
      <c r="BL52" s="203"/>
      <c r="BM52" s="203"/>
      <c r="BN52" s="203"/>
      <c r="BO52" s="203"/>
      <c r="BP52" s="203"/>
      <c r="BQ52" s="203"/>
      <c r="BR52" s="203"/>
      <c r="BS52" s="203"/>
      <c r="BT52" s="203"/>
      <c r="BU52" s="203"/>
      <c r="BV52" s="203"/>
      <c r="BW52" s="203"/>
      <c r="BX52" s="203"/>
      <c r="BY52" s="203"/>
      <c r="BZ52" s="203"/>
      <c r="CA52" s="203"/>
      <c r="CB52" s="203"/>
      <c r="CC52" s="203"/>
      <c r="CD52" s="203"/>
      <c r="CE52" s="203"/>
      <c r="CF52" s="203"/>
      <c r="CG52" s="203"/>
      <c r="CH52" s="278"/>
    </row>
    <row r="53" spans="1:86" x14ac:dyDescent="0.3">
      <c r="A53" s="566"/>
      <c r="B53" s="11" t="str">
        <f t="shared" si="11"/>
        <v>Water Heating</v>
      </c>
      <c r="C53" s="3">
        <f>'BIZ kWh ENTRY'!AI112</f>
        <v>0</v>
      </c>
      <c r="D53" s="3">
        <f>'BIZ kWh ENTRY'!AJ112</f>
        <v>0</v>
      </c>
      <c r="E53" s="3">
        <f>'BIZ kWh ENTRY'!AK112</f>
        <v>0</v>
      </c>
      <c r="F53" s="3">
        <f>'BIZ kWh ENTRY'!AL112</f>
        <v>0</v>
      </c>
      <c r="G53" s="3">
        <f>'BIZ kWh ENTRY'!AM112</f>
        <v>0</v>
      </c>
      <c r="H53" s="3">
        <f>'BIZ kWh ENTRY'!AN112</f>
        <v>0</v>
      </c>
      <c r="I53" s="3">
        <f>'BIZ kWh ENTRY'!AO112</f>
        <v>0</v>
      </c>
      <c r="J53" s="3">
        <f>'BIZ kWh ENTRY'!AP112</f>
        <v>0</v>
      </c>
      <c r="K53" s="3">
        <f>'BIZ kWh ENTRY'!AQ112</f>
        <v>0</v>
      </c>
      <c r="L53" s="3">
        <f>'BIZ kWh ENTRY'!AR112</f>
        <v>0</v>
      </c>
      <c r="M53" s="3">
        <f>'BIZ kWh ENTRY'!AS112</f>
        <v>0</v>
      </c>
      <c r="N53" s="3">
        <f>'BIZ kWh ENTRY'!AT112</f>
        <v>0</v>
      </c>
      <c r="O53" s="203"/>
      <c r="P53" s="203"/>
      <c r="Q53" s="203"/>
      <c r="R53" s="203"/>
      <c r="S53" s="203"/>
      <c r="T53" s="203"/>
      <c r="U53" s="203"/>
      <c r="V53" s="203"/>
      <c r="W53" s="203"/>
      <c r="X53" s="203"/>
      <c r="Y53" s="203"/>
      <c r="Z53" s="203"/>
      <c r="AA53" s="203"/>
      <c r="AB53" s="203"/>
      <c r="AC53" s="203"/>
      <c r="AD53" s="203"/>
      <c r="AE53" s="203"/>
      <c r="AF53" s="203"/>
      <c r="AG53" s="203"/>
      <c r="AH53" s="203"/>
      <c r="AI53" s="203"/>
      <c r="AJ53" s="203"/>
      <c r="AK53" s="203"/>
      <c r="AL53" s="203"/>
      <c r="AM53" s="203"/>
      <c r="AN53" s="203"/>
      <c r="AO53" s="203"/>
      <c r="AP53" s="203"/>
      <c r="AQ53" s="203"/>
      <c r="AR53" s="203"/>
      <c r="AS53" s="203"/>
      <c r="AT53" s="203"/>
      <c r="AU53" s="203"/>
      <c r="AV53" s="203"/>
      <c r="AW53" s="203"/>
      <c r="AX53" s="203"/>
      <c r="AY53" s="203"/>
      <c r="AZ53" s="203"/>
      <c r="BA53" s="203"/>
      <c r="BB53" s="203"/>
      <c r="BC53" s="203"/>
      <c r="BD53" s="203"/>
      <c r="BE53" s="203"/>
      <c r="BF53" s="203"/>
      <c r="BG53" s="203"/>
      <c r="BH53" s="203"/>
      <c r="BI53" s="203"/>
      <c r="BJ53" s="203"/>
      <c r="BK53" s="203"/>
      <c r="BL53" s="203"/>
      <c r="BM53" s="203"/>
      <c r="BN53" s="203"/>
      <c r="BO53" s="203"/>
      <c r="BP53" s="203"/>
      <c r="BQ53" s="203"/>
      <c r="BR53" s="203"/>
      <c r="BS53" s="203"/>
      <c r="BT53" s="203"/>
      <c r="BU53" s="203"/>
      <c r="BV53" s="203"/>
      <c r="BW53" s="203"/>
      <c r="BX53" s="203"/>
      <c r="BY53" s="203"/>
      <c r="BZ53" s="203"/>
      <c r="CA53" s="203"/>
      <c r="CB53" s="203"/>
      <c r="CC53" s="203"/>
      <c r="CD53" s="203"/>
      <c r="CE53" s="203"/>
      <c r="CF53" s="203"/>
      <c r="CG53" s="203"/>
      <c r="CH53" s="278"/>
    </row>
    <row r="54" spans="1:86" ht="15" customHeight="1" x14ac:dyDescent="0.3">
      <c r="A54" s="566"/>
      <c r="B54" s="11" t="str">
        <f t="shared" si="11"/>
        <v xml:space="preserve"> </v>
      </c>
      <c r="C54" s="3"/>
      <c r="D54" s="3"/>
      <c r="E54" s="3"/>
      <c r="F54" s="3"/>
      <c r="G54" s="3"/>
      <c r="H54" s="3"/>
      <c r="I54" s="3"/>
      <c r="J54" s="3"/>
      <c r="K54" s="3"/>
      <c r="L54" s="3"/>
      <c r="M54" s="3"/>
      <c r="N54" s="3"/>
      <c r="O54" s="203"/>
      <c r="P54" s="203"/>
      <c r="Q54" s="203"/>
      <c r="R54" s="203"/>
      <c r="S54" s="203"/>
      <c r="T54" s="203"/>
      <c r="U54" s="203"/>
      <c r="V54" s="203"/>
      <c r="W54" s="203"/>
      <c r="X54" s="203"/>
      <c r="Y54" s="203"/>
      <c r="Z54" s="203"/>
      <c r="AA54" s="203"/>
      <c r="AB54" s="203"/>
      <c r="AC54" s="203"/>
      <c r="AD54" s="203"/>
      <c r="AE54" s="203"/>
      <c r="AF54" s="203"/>
      <c r="AG54" s="203"/>
      <c r="AH54" s="203"/>
      <c r="AI54" s="203"/>
      <c r="AJ54" s="203"/>
      <c r="AK54" s="203"/>
      <c r="AL54" s="203"/>
      <c r="AM54" s="203"/>
      <c r="AN54" s="203"/>
      <c r="AO54" s="203"/>
      <c r="AP54" s="203"/>
      <c r="AQ54" s="203"/>
      <c r="AR54" s="203"/>
      <c r="AS54" s="203"/>
      <c r="AT54" s="203"/>
      <c r="AU54" s="203"/>
      <c r="AV54" s="203"/>
      <c r="AW54" s="203"/>
      <c r="AX54" s="203"/>
      <c r="AY54" s="203"/>
      <c r="AZ54" s="203"/>
      <c r="BA54" s="203"/>
      <c r="BB54" s="203"/>
      <c r="BC54" s="203"/>
      <c r="BD54" s="203"/>
      <c r="BE54" s="203"/>
      <c r="BF54" s="203"/>
      <c r="BG54" s="203"/>
      <c r="BH54" s="203"/>
      <c r="BI54" s="203"/>
      <c r="BJ54" s="203"/>
      <c r="BK54" s="203"/>
      <c r="BL54" s="203"/>
      <c r="BM54" s="203"/>
      <c r="BN54" s="203"/>
      <c r="BO54" s="203"/>
      <c r="BP54" s="203"/>
      <c r="BQ54" s="203"/>
      <c r="BR54" s="203"/>
      <c r="BS54" s="203"/>
      <c r="BT54" s="203"/>
      <c r="BU54" s="203"/>
      <c r="BV54" s="203"/>
      <c r="BW54" s="203"/>
      <c r="BX54" s="203"/>
      <c r="BY54" s="203"/>
      <c r="BZ54" s="203"/>
      <c r="CA54" s="203"/>
      <c r="CB54" s="203"/>
      <c r="CC54" s="203"/>
      <c r="CD54" s="203"/>
      <c r="CE54" s="203"/>
      <c r="CF54" s="203"/>
      <c r="CG54" s="203"/>
      <c r="CH54" s="278"/>
    </row>
    <row r="55" spans="1:86" ht="15" customHeight="1" thickBot="1" x14ac:dyDescent="0.35">
      <c r="A55" s="567"/>
      <c r="B55" s="224" t="str">
        <f t="shared" si="11"/>
        <v>Monthly kWh</v>
      </c>
      <c r="C55" s="280">
        <f>SUM(C41:C54)</f>
        <v>0</v>
      </c>
      <c r="D55" s="280">
        <f t="shared" ref="D55:N55" si="12">SUM(D41:D54)</f>
        <v>0</v>
      </c>
      <c r="E55" s="280">
        <f t="shared" si="12"/>
        <v>0</v>
      </c>
      <c r="F55" s="280">
        <f t="shared" si="12"/>
        <v>0</v>
      </c>
      <c r="G55" s="280">
        <f t="shared" si="12"/>
        <v>0</v>
      </c>
      <c r="H55" s="280">
        <f t="shared" si="12"/>
        <v>0</v>
      </c>
      <c r="I55" s="280">
        <f t="shared" si="12"/>
        <v>0</v>
      </c>
      <c r="J55" s="280">
        <f t="shared" si="12"/>
        <v>0</v>
      </c>
      <c r="K55" s="280">
        <f t="shared" si="12"/>
        <v>0</v>
      </c>
      <c r="L55" s="280">
        <f t="shared" si="12"/>
        <v>33185.485775000096</v>
      </c>
      <c r="M55" s="280">
        <f t="shared" si="12"/>
        <v>0</v>
      </c>
      <c r="N55" s="280">
        <f t="shared" si="12"/>
        <v>357910.61572500016</v>
      </c>
      <c r="O55" s="313"/>
      <c r="P55" s="313"/>
      <c r="Q55" s="313"/>
      <c r="R55" s="313"/>
      <c r="S55" s="313"/>
      <c r="T55" s="313"/>
      <c r="U55" s="313"/>
      <c r="V55" s="313"/>
      <c r="W55" s="313"/>
      <c r="X55" s="313"/>
      <c r="Y55" s="313"/>
      <c r="Z55" s="313"/>
      <c r="AA55" s="313"/>
      <c r="AB55" s="313"/>
      <c r="AC55" s="313"/>
      <c r="AD55" s="313"/>
      <c r="AE55" s="313"/>
      <c r="AF55" s="313"/>
      <c r="AG55" s="313"/>
      <c r="AH55" s="313"/>
      <c r="AI55" s="313"/>
      <c r="AJ55" s="313"/>
      <c r="AK55" s="313"/>
      <c r="AL55" s="313"/>
      <c r="AM55" s="313"/>
      <c r="AN55" s="313"/>
      <c r="AO55" s="313"/>
      <c r="AP55" s="313"/>
      <c r="AQ55" s="313"/>
      <c r="AR55" s="313"/>
      <c r="AS55" s="313"/>
      <c r="AT55" s="313"/>
      <c r="AU55" s="313"/>
      <c r="AV55" s="313"/>
      <c r="AW55" s="313"/>
      <c r="AX55" s="313"/>
      <c r="AY55" s="313"/>
      <c r="AZ55" s="313"/>
      <c r="BA55" s="313"/>
      <c r="BB55" s="313"/>
      <c r="BC55" s="313"/>
      <c r="BD55" s="313"/>
      <c r="BE55" s="313"/>
      <c r="BF55" s="313"/>
      <c r="BG55" s="313"/>
      <c r="BH55" s="313"/>
      <c r="BI55" s="313"/>
      <c r="BJ55" s="313"/>
      <c r="BK55" s="313"/>
      <c r="BL55" s="313"/>
      <c r="BM55" s="313"/>
      <c r="BN55" s="313"/>
      <c r="BO55" s="313"/>
      <c r="BP55" s="313"/>
      <c r="BQ55" s="313"/>
      <c r="BR55" s="313"/>
      <c r="BS55" s="313"/>
      <c r="BT55" s="313"/>
      <c r="BU55" s="313"/>
      <c r="BV55" s="313"/>
      <c r="BW55" s="313"/>
      <c r="BX55" s="313"/>
      <c r="BY55" s="313"/>
      <c r="BZ55" s="313"/>
      <c r="CA55" s="313"/>
      <c r="CB55" s="313"/>
      <c r="CC55" s="313"/>
      <c r="CD55" s="313"/>
      <c r="CE55" s="313"/>
      <c r="CF55" s="313"/>
      <c r="CG55" s="313"/>
      <c r="CH55" s="314"/>
    </row>
    <row r="56" spans="1:86" ht="15" customHeight="1" x14ac:dyDescent="0.3">
      <c r="A56" s="8"/>
      <c r="B56" s="303"/>
      <c r="C56" s="9"/>
      <c r="D56" s="303"/>
      <c r="E56" s="9"/>
      <c r="F56" s="5"/>
      <c r="G56" s="5"/>
      <c r="H56" s="5"/>
      <c r="I56" s="5"/>
      <c r="J56" s="5"/>
      <c r="K56" s="5"/>
      <c r="L56" s="5"/>
      <c r="M56" s="363" t="s">
        <v>218</v>
      </c>
      <c r="N56" s="364">
        <f>SUM(C55:N55)</f>
        <v>391096.10150000022</v>
      </c>
      <c r="O56" s="363" t="s">
        <v>219</v>
      </c>
      <c r="P56" s="365">
        <f>'BIZ kWh ENTRY'!AU113</f>
        <v>391096.10150000022</v>
      </c>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172"/>
    </row>
    <row r="57" spans="1:86" ht="15" thickBot="1" x14ac:dyDescent="0.35">
      <c r="C57" s="148"/>
      <c r="D57" s="148"/>
      <c r="E57" s="148"/>
      <c r="F57" s="303"/>
      <c r="G57" s="303"/>
      <c r="H57" s="9"/>
      <c r="I57" s="303"/>
      <c r="J57" s="303"/>
      <c r="K57" s="9"/>
      <c r="L57" s="303"/>
      <c r="M57" s="303"/>
      <c r="N57" s="9"/>
      <c r="O57" s="303"/>
      <c r="P57" s="303"/>
      <c r="Q57" s="9"/>
      <c r="R57" s="303"/>
      <c r="S57" s="303"/>
      <c r="T57" s="9"/>
      <c r="U57" s="303"/>
      <c r="V57" s="303"/>
      <c r="W57" s="9"/>
      <c r="X57" s="303"/>
      <c r="Y57" s="303"/>
      <c r="Z57" s="9"/>
      <c r="AA57" s="303"/>
      <c r="AB57" s="303"/>
      <c r="AC57" s="9"/>
      <c r="AD57" s="303"/>
      <c r="AE57" s="303"/>
      <c r="AF57" s="9"/>
      <c r="AG57" s="303"/>
      <c r="AH57" s="303"/>
      <c r="AI57" s="9"/>
      <c r="AJ57" s="303"/>
      <c r="AK57" s="303"/>
      <c r="AL57" s="9"/>
      <c r="AM57" s="303"/>
      <c r="AN57" s="303"/>
      <c r="AO57" s="9"/>
      <c r="AP57" s="303"/>
      <c r="AQ57" s="303"/>
      <c r="AR57" s="9"/>
      <c r="AS57" s="303"/>
      <c r="AT57" s="303"/>
      <c r="AU57" s="9"/>
      <c r="AV57" s="303"/>
      <c r="AW57" s="303"/>
      <c r="AX57" s="9"/>
      <c r="AY57" s="303"/>
      <c r="AZ57" s="303"/>
      <c r="BA57" s="9"/>
      <c r="BB57" s="303"/>
      <c r="BC57" s="303"/>
      <c r="BD57" s="9"/>
      <c r="BE57" s="303"/>
      <c r="BF57" s="303"/>
      <c r="BG57" s="9"/>
      <c r="BH57" s="303"/>
      <c r="BI57" s="303"/>
      <c r="BJ57" s="9"/>
      <c r="BK57" s="303"/>
      <c r="BL57" s="303"/>
      <c r="BM57" s="9"/>
      <c r="BN57" s="303"/>
      <c r="BO57" s="303"/>
      <c r="BP57" s="9"/>
      <c r="BQ57" s="303"/>
      <c r="BR57" s="303"/>
      <c r="BS57" s="9"/>
      <c r="BT57" s="303"/>
      <c r="BU57" s="303"/>
      <c r="BV57" s="9"/>
      <c r="BW57" s="303"/>
      <c r="BX57" s="303"/>
      <c r="BY57" s="9"/>
      <c r="BZ57" s="303"/>
      <c r="CA57" s="303"/>
      <c r="CB57" s="9"/>
      <c r="CC57" s="303"/>
      <c r="CD57" s="303"/>
      <c r="CE57" s="9"/>
      <c r="CF57" s="303"/>
      <c r="CG57" s="303"/>
      <c r="CH57" s="173"/>
    </row>
    <row r="58" spans="1:86" ht="16.2" thickBot="1" x14ac:dyDescent="0.35">
      <c r="A58" s="620" t="s">
        <v>33</v>
      </c>
      <c r="B58" s="18" t="str">
        <f t="shared" ref="B58" si="13">B40</f>
        <v>End Use</v>
      </c>
      <c r="C58" s="176">
        <f>C$4</f>
        <v>44927</v>
      </c>
      <c r="D58" s="176">
        <f t="shared" ref="D58:BO58" si="14">D$4</f>
        <v>44958</v>
      </c>
      <c r="E58" s="176">
        <f t="shared" si="14"/>
        <v>44986</v>
      </c>
      <c r="F58" s="176">
        <f t="shared" si="14"/>
        <v>45017</v>
      </c>
      <c r="G58" s="176">
        <f t="shared" si="14"/>
        <v>45047</v>
      </c>
      <c r="H58" s="176">
        <f t="shared" si="14"/>
        <v>45078</v>
      </c>
      <c r="I58" s="176">
        <f t="shared" si="14"/>
        <v>45108</v>
      </c>
      <c r="J58" s="176">
        <f t="shared" si="14"/>
        <v>45139</v>
      </c>
      <c r="K58" s="176">
        <f t="shared" si="14"/>
        <v>45170</v>
      </c>
      <c r="L58" s="176">
        <f t="shared" si="14"/>
        <v>45200</v>
      </c>
      <c r="M58" s="176">
        <f t="shared" si="14"/>
        <v>45231</v>
      </c>
      <c r="N58" s="176">
        <f t="shared" si="14"/>
        <v>45261</v>
      </c>
      <c r="O58" s="176">
        <f t="shared" si="14"/>
        <v>45292</v>
      </c>
      <c r="P58" s="176">
        <f t="shared" si="14"/>
        <v>45323</v>
      </c>
      <c r="Q58" s="176">
        <f t="shared" si="14"/>
        <v>45352</v>
      </c>
      <c r="R58" s="176">
        <f t="shared" si="14"/>
        <v>45383</v>
      </c>
      <c r="S58" s="176">
        <f t="shared" si="14"/>
        <v>45413</v>
      </c>
      <c r="T58" s="176">
        <f t="shared" si="14"/>
        <v>45444</v>
      </c>
      <c r="U58" s="176">
        <f t="shared" si="14"/>
        <v>45474</v>
      </c>
      <c r="V58" s="176">
        <f t="shared" si="14"/>
        <v>45505</v>
      </c>
      <c r="W58" s="176">
        <f t="shared" si="14"/>
        <v>45536</v>
      </c>
      <c r="X58" s="176">
        <f t="shared" si="14"/>
        <v>45566</v>
      </c>
      <c r="Y58" s="176">
        <f t="shared" si="14"/>
        <v>45597</v>
      </c>
      <c r="Z58" s="176">
        <f t="shared" si="14"/>
        <v>45627</v>
      </c>
      <c r="AA58" s="176">
        <f t="shared" si="14"/>
        <v>45658</v>
      </c>
      <c r="AB58" s="176">
        <f t="shared" si="14"/>
        <v>45689</v>
      </c>
      <c r="AC58" s="176">
        <f t="shared" si="14"/>
        <v>45717</v>
      </c>
      <c r="AD58" s="176">
        <f t="shared" si="14"/>
        <v>45748</v>
      </c>
      <c r="AE58" s="176">
        <f t="shared" si="14"/>
        <v>45778</v>
      </c>
      <c r="AF58" s="176">
        <f t="shared" si="14"/>
        <v>45809</v>
      </c>
      <c r="AG58" s="176">
        <f t="shared" si="14"/>
        <v>45839</v>
      </c>
      <c r="AH58" s="176">
        <f t="shared" si="14"/>
        <v>45870</v>
      </c>
      <c r="AI58" s="176">
        <f t="shared" si="14"/>
        <v>45901</v>
      </c>
      <c r="AJ58" s="176">
        <f t="shared" si="14"/>
        <v>45931</v>
      </c>
      <c r="AK58" s="176">
        <f t="shared" si="14"/>
        <v>45962</v>
      </c>
      <c r="AL58" s="176">
        <f t="shared" si="14"/>
        <v>45992</v>
      </c>
      <c r="AM58" s="176">
        <f t="shared" si="14"/>
        <v>46023</v>
      </c>
      <c r="AN58" s="176">
        <f t="shared" si="14"/>
        <v>46054</v>
      </c>
      <c r="AO58" s="176">
        <f t="shared" si="14"/>
        <v>46082</v>
      </c>
      <c r="AP58" s="176">
        <f t="shared" si="14"/>
        <v>46113</v>
      </c>
      <c r="AQ58" s="176">
        <f t="shared" si="14"/>
        <v>46143</v>
      </c>
      <c r="AR58" s="176">
        <f t="shared" si="14"/>
        <v>46174</v>
      </c>
      <c r="AS58" s="176">
        <f t="shared" si="14"/>
        <v>46204</v>
      </c>
      <c r="AT58" s="176">
        <f t="shared" si="14"/>
        <v>46235</v>
      </c>
      <c r="AU58" s="176">
        <f t="shared" si="14"/>
        <v>46266</v>
      </c>
      <c r="AV58" s="176">
        <f t="shared" si="14"/>
        <v>46296</v>
      </c>
      <c r="AW58" s="176">
        <f t="shared" si="14"/>
        <v>46327</v>
      </c>
      <c r="AX58" s="176">
        <f t="shared" si="14"/>
        <v>46357</v>
      </c>
      <c r="AY58" s="176">
        <f t="shared" si="14"/>
        <v>46388</v>
      </c>
      <c r="AZ58" s="176">
        <f t="shared" si="14"/>
        <v>46419</v>
      </c>
      <c r="BA58" s="176">
        <f t="shared" si="14"/>
        <v>46447</v>
      </c>
      <c r="BB58" s="176">
        <f t="shared" si="14"/>
        <v>46478</v>
      </c>
      <c r="BC58" s="176">
        <f t="shared" si="14"/>
        <v>46508</v>
      </c>
      <c r="BD58" s="176">
        <f t="shared" si="14"/>
        <v>46539</v>
      </c>
      <c r="BE58" s="176">
        <f t="shared" si="14"/>
        <v>46569</v>
      </c>
      <c r="BF58" s="176">
        <f t="shared" si="14"/>
        <v>46600</v>
      </c>
      <c r="BG58" s="176">
        <f t="shared" si="14"/>
        <v>46631</v>
      </c>
      <c r="BH58" s="176">
        <f t="shared" si="14"/>
        <v>46661</v>
      </c>
      <c r="BI58" s="176">
        <f t="shared" si="14"/>
        <v>46692</v>
      </c>
      <c r="BJ58" s="176">
        <f t="shared" si="14"/>
        <v>46722</v>
      </c>
      <c r="BK58" s="176">
        <f t="shared" si="14"/>
        <v>46753</v>
      </c>
      <c r="BL58" s="176">
        <f t="shared" si="14"/>
        <v>46784</v>
      </c>
      <c r="BM58" s="176">
        <f t="shared" si="14"/>
        <v>46813</v>
      </c>
      <c r="BN58" s="176">
        <f t="shared" si="14"/>
        <v>46844</v>
      </c>
      <c r="BO58" s="176">
        <f t="shared" si="14"/>
        <v>46874</v>
      </c>
      <c r="BP58" s="176">
        <f t="shared" ref="BP58:CH58" si="15">BP$4</f>
        <v>46905</v>
      </c>
      <c r="BQ58" s="176">
        <f t="shared" si="15"/>
        <v>46935</v>
      </c>
      <c r="BR58" s="176">
        <f t="shared" si="15"/>
        <v>46966</v>
      </c>
      <c r="BS58" s="176">
        <f t="shared" si="15"/>
        <v>46997</v>
      </c>
      <c r="BT58" s="176">
        <f t="shared" si="15"/>
        <v>47027</v>
      </c>
      <c r="BU58" s="176">
        <f t="shared" si="15"/>
        <v>47058</v>
      </c>
      <c r="BV58" s="176">
        <f t="shared" si="15"/>
        <v>47088</v>
      </c>
      <c r="BW58" s="176">
        <f t="shared" si="15"/>
        <v>47119</v>
      </c>
      <c r="BX58" s="176">
        <f t="shared" si="15"/>
        <v>47150</v>
      </c>
      <c r="BY58" s="176">
        <f t="shared" si="15"/>
        <v>47178</v>
      </c>
      <c r="BZ58" s="176">
        <f t="shared" si="15"/>
        <v>47209</v>
      </c>
      <c r="CA58" s="176">
        <f t="shared" si="15"/>
        <v>47239</v>
      </c>
      <c r="CB58" s="176">
        <f t="shared" si="15"/>
        <v>47270</v>
      </c>
      <c r="CC58" s="176">
        <f t="shared" si="15"/>
        <v>47300</v>
      </c>
      <c r="CD58" s="176">
        <f t="shared" si="15"/>
        <v>47331</v>
      </c>
      <c r="CE58" s="176">
        <f t="shared" si="15"/>
        <v>47362</v>
      </c>
      <c r="CF58" s="176">
        <f t="shared" si="15"/>
        <v>47392</v>
      </c>
      <c r="CG58" s="176">
        <f t="shared" si="15"/>
        <v>47423</v>
      </c>
      <c r="CH58" s="177">
        <f t="shared" si="15"/>
        <v>47453</v>
      </c>
    </row>
    <row r="59" spans="1:86" x14ac:dyDescent="0.3">
      <c r="A59" s="621"/>
      <c r="B59" s="11" t="str">
        <f t="shared" ref="B59:B73" si="16">B41</f>
        <v>Air Comp</v>
      </c>
      <c r="C59" s="3">
        <f>'BIZ kWh ENTRY'!AY100</f>
        <v>0</v>
      </c>
      <c r="D59" s="3">
        <f>'BIZ kWh ENTRY'!AZ100</f>
        <v>0</v>
      </c>
      <c r="E59" s="3">
        <f>'BIZ kWh ENTRY'!BA100</f>
        <v>0</v>
      </c>
      <c r="F59" s="3">
        <f>'BIZ kWh ENTRY'!BB100</f>
        <v>0</v>
      </c>
      <c r="G59" s="3">
        <f>'BIZ kWh ENTRY'!BC100</f>
        <v>0</v>
      </c>
      <c r="H59" s="3">
        <f>'BIZ kWh ENTRY'!BD100</f>
        <v>0</v>
      </c>
      <c r="I59" s="3">
        <f>'BIZ kWh ENTRY'!BE100</f>
        <v>0</v>
      </c>
      <c r="J59" s="3">
        <f>'BIZ kWh ENTRY'!BF100</f>
        <v>0</v>
      </c>
      <c r="K59" s="3">
        <f>'BIZ kWh ENTRY'!BG100</f>
        <v>0</v>
      </c>
      <c r="L59" s="3">
        <f>'BIZ kWh ENTRY'!BH100</f>
        <v>0</v>
      </c>
      <c r="M59" s="3">
        <f>'BIZ kWh ENTRY'!BI100</f>
        <v>0</v>
      </c>
      <c r="N59" s="3">
        <f>'BIZ kWh ENTRY'!BJ100</f>
        <v>0</v>
      </c>
      <c r="O59" s="203"/>
      <c r="P59" s="203"/>
      <c r="Q59" s="203"/>
      <c r="R59" s="203"/>
      <c r="S59" s="203"/>
      <c r="T59" s="203"/>
      <c r="U59" s="203"/>
      <c r="V59" s="203"/>
      <c r="W59" s="203"/>
      <c r="X59" s="203"/>
      <c r="Y59" s="203"/>
      <c r="Z59" s="203"/>
      <c r="AA59" s="203"/>
      <c r="AB59" s="203"/>
      <c r="AC59" s="203"/>
      <c r="AD59" s="203"/>
      <c r="AE59" s="203"/>
      <c r="AF59" s="203"/>
      <c r="AG59" s="203"/>
      <c r="AH59" s="203"/>
      <c r="AI59" s="203"/>
      <c r="AJ59" s="203"/>
      <c r="AK59" s="203"/>
      <c r="AL59" s="203"/>
      <c r="AM59" s="203"/>
      <c r="AN59" s="203"/>
      <c r="AO59" s="203"/>
      <c r="AP59" s="203"/>
      <c r="AQ59" s="203"/>
      <c r="AR59" s="203"/>
      <c r="AS59" s="203"/>
      <c r="AT59" s="203"/>
      <c r="AU59" s="203"/>
      <c r="AV59" s="203"/>
      <c r="AW59" s="203"/>
      <c r="AX59" s="203"/>
      <c r="AY59" s="203"/>
      <c r="AZ59" s="203"/>
      <c r="BA59" s="203"/>
      <c r="BB59" s="203"/>
      <c r="BC59" s="203"/>
      <c r="BD59" s="203"/>
      <c r="BE59" s="203"/>
      <c r="BF59" s="203"/>
      <c r="BG59" s="203"/>
      <c r="BH59" s="203"/>
      <c r="BI59" s="203"/>
      <c r="BJ59" s="203"/>
      <c r="BK59" s="203"/>
      <c r="BL59" s="203"/>
      <c r="BM59" s="203"/>
      <c r="BN59" s="203"/>
      <c r="BO59" s="203"/>
      <c r="BP59" s="203"/>
      <c r="BQ59" s="203"/>
      <c r="BR59" s="203"/>
      <c r="BS59" s="203"/>
      <c r="BT59" s="203"/>
      <c r="BU59" s="203"/>
      <c r="BV59" s="203"/>
      <c r="BW59" s="203"/>
      <c r="BX59" s="203"/>
      <c r="BY59" s="203"/>
      <c r="BZ59" s="203"/>
      <c r="CA59" s="203"/>
      <c r="CB59" s="203"/>
      <c r="CC59" s="203"/>
      <c r="CD59" s="203"/>
      <c r="CE59" s="203"/>
      <c r="CF59" s="203"/>
      <c r="CG59" s="203"/>
      <c r="CH59" s="278"/>
    </row>
    <row r="60" spans="1:86" ht="15" customHeight="1" x14ac:dyDescent="0.3">
      <c r="A60" s="621"/>
      <c r="B60" s="11" t="str">
        <f t="shared" si="16"/>
        <v>Building Shell</v>
      </c>
      <c r="C60" s="3">
        <f>'BIZ kWh ENTRY'!AY101</f>
        <v>0</v>
      </c>
      <c r="D60" s="3">
        <f>'BIZ kWh ENTRY'!AZ101</f>
        <v>0</v>
      </c>
      <c r="E60" s="3">
        <f>'BIZ kWh ENTRY'!BA101</f>
        <v>0</v>
      </c>
      <c r="F60" s="3">
        <f>'BIZ kWh ENTRY'!BB101</f>
        <v>0</v>
      </c>
      <c r="G60" s="3">
        <f>'BIZ kWh ENTRY'!BC101</f>
        <v>0</v>
      </c>
      <c r="H60" s="3">
        <f>'BIZ kWh ENTRY'!BD101</f>
        <v>0</v>
      </c>
      <c r="I60" s="3">
        <f>'BIZ kWh ENTRY'!BE101</f>
        <v>0</v>
      </c>
      <c r="J60" s="3">
        <f>'BIZ kWh ENTRY'!BF101</f>
        <v>0</v>
      </c>
      <c r="K60" s="3">
        <f>'BIZ kWh ENTRY'!BG101</f>
        <v>0</v>
      </c>
      <c r="L60" s="3">
        <f>'BIZ kWh ENTRY'!BH101</f>
        <v>0</v>
      </c>
      <c r="M60" s="3">
        <f>'BIZ kWh ENTRY'!BI101</f>
        <v>0</v>
      </c>
      <c r="N60" s="3">
        <f>'BIZ kWh ENTRY'!BJ101</f>
        <v>0</v>
      </c>
      <c r="O60" s="203"/>
      <c r="P60" s="203"/>
      <c r="Q60" s="203"/>
      <c r="R60" s="203"/>
      <c r="S60" s="203"/>
      <c r="T60" s="203"/>
      <c r="U60" s="203"/>
      <c r="V60" s="203"/>
      <c r="W60" s="203"/>
      <c r="X60" s="203"/>
      <c r="Y60" s="203"/>
      <c r="Z60" s="203"/>
      <c r="AA60" s="203"/>
      <c r="AB60" s="203"/>
      <c r="AC60" s="203"/>
      <c r="AD60" s="203"/>
      <c r="AE60" s="203"/>
      <c r="AF60" s="203"/>
      <c r="AG60" s="203"/>
      <c r="AH60" s="203"/>
      <c r="AI60" s="203"/>
      <c r="AJ60" s="203"/>
      <c r="AK60" s="203"/>
      <c r="AL60" s="203"/>
      <c r="AM60" s="203"/>
      <c r="AN60" s="203"/>
      <c r="AO60" s="203"/>
      <c r="AP60" s="203"/>
      <c r="AQ60" s="203"/>
      <c r="AR60" s="203"/>
      <c r="AS60" s="203"/>
      <c r="AT60" s="203"/>
      <c r="AU60" s="203"/>
      <c r="AV60" s="203"/>
      <c r="AW60" s="203"/>
      <c r="AX60" s="203"/>
      <c r="AY60" s="203"/>
      <c r="AZ60" s="203"/>
      <c r="BA60" s="203"/>
      <c r="BB60" s="203"/>
      <c r="BC60" s="203"/>
      <c r="BD60" s="203"/>
      <c r="BE60" s="203"/>
      <c r="BF60" s="203"/>
      <c r="BG60" s="203"/>
      <c r="BH60" s="203"/>
      <c r="BI60" s="203"/>
      <c r="BJ60" s="203"/>
      <c r="BK60" s="203"/>
      <c r="BL60" s="203"/>
      <c r="BM60" s="203"/>
      <c r="BN60" s="203"/>
      <c r="BO60" s="203"/>
      <c r="BP60" s="203"/>
      <c r="BQ60" s="203"/>
      <c r="BR60" s="203"/>
      <c r="BS60" s="203"/>
      <c r="BT60" s="203"/>
      <c r="BU60" s="203"/>
      <c r="BV60" s="203"/>
      <c r="BW60" s="203"/>
      <c r="BX60" s="203"/>
      <c r="BY60" s="203"/>
      <c r="BZ60" s="203"/>
      <c r="CA60" s="203"/>
      <c r="CB60" s="203"/>
      <c r="CC60" s="203"/>
      <c r="CD60" s="203"/>
      <c r="CE60" s="203"/>
      <c r="CF60" s="203"/>
      <c r="CG60" s="203"/>
      <c r="CH60" s="278"/>
    </row>
    <row r="61" spans="1:86" x14ac:dyDescent="0.3">
      <c r="A61" s="621"/>
      <c r="B61" s="11" t="str">
        <f t="shared" si="16"/>
        <v>Cooking</v>
      </c>
      <c r="C61" s="3">
        <f>'BIZ kWh ENTRY'!AY102</f>
        <v>0</v>
      </c>
      <c r="D61" s="3">
        <f>'BIZ kWh ENTRY'!AZ102</f>
        <v>0</v>
      </c>
      <c r="E61" s="3">
        <f>'BIZ kWh ENTRY'!BA102</f>
        <v>0</v>
      </c>
      <c r="F61" s="3">
        <f>'BIZ kWh ENTRY'!BB102</f>
        <v>0</v>
      </c>
      <c r="G61" s="3">
        <f>'BIZ kWh ENTRY'!BC102</f>
        <v>0</v>
      </c>
      <c r="H61" s="3">
        <f>'BIZ kWh ENTRY'!BD102</f>
        <v>0</v>
      </c>
      <c r="I61" s="3">
        <f>'BIZ kWh ENTRY'!BE102</f>
        <v>0</v>
      </c>
      <c r="J61" s="3">
        <f>'BIZ kWh ENTRY'!BF102</f>
        <v>0</v>
      </c>
      <c r="K61" s="3">
        <f>'BIZ kWh ENTRY'!BG102</f>
        <v>0</v>
      </c>
      <c r="L61" s="3">
        <f>'BIZ kWh ENTRY'!BH102</f>
        <v>0</v>
      </c>
      <c r="M61" s="3">
        <f>'BIZ kWh ENTRY'!BI102</f>
        <v>0</v>
      </c>
      <c r="N61" s="3">
        <f>'BIZ kWh ENTRY'!BJ102</f>
        <v>0</v>
      </c>
      <c r="O61" s="203"/>
      <c r="P61" s="203"/>
      <c r="Q61" s="203"/>
      <c r="R61" s="203"/>
      <c r="S61" s="203"/>
      <c r="T61" s="203"/>
      <c r="U61" s="203"/>
      <c r="V61" s="203"/>
      <c r="W61" s="203"/>
      <c r="X61" s="203"/>
      <c r="Y61" s="203"/>
      <c r="Z61" s="203"/>
      <c r="AA61" s="203"/>
      <c r="AB61" s="203"/>
      <c r="AC61" s="203"/>
      <c r="AD61" s="203"/>
      <c r="AE61" s="203"/>
      <c r="AF61" s="203"/>
      <c r="AG61" s="203"/>
      <c r="AH61" s="203"/>
      <c r="AI61" s="203"/>
      <c r="AJ61" s="203"/>
      <c r="AK61" s="203"/>
      <c r="AL61" s="203"/>
      <c r="AM61" s="203"/>
      <c r="AN61" s="203"/>
      <c r="AO61" s="203"/>
      <c r="AP61" s="203"/>
      <c r="AQ61" s="203"/>
      <c r="AR61" s="203"/>
      <c r="AS61" s="203"/>
      <c r="AT61" s="203"/>
      <c r="AU61" s="203"/>
      <c r="AV61" s="203"/>
      <c r="AW61" s="203"/>
      <c r="AX61" s="203"/>
      <c r="AY61" s="203"/>
      <c r="AZ61" s="203"/>
      <c r="BA61" s="203"/>
      <c r="BB61" s="203"/>
      <c r="BC61" s="203"/>
      <c r="BD61" s="203"/>
      <c r="BE61" s="203"/>
      <c r="BF61" s="203"/>
      <c r="BG61" s="203"/>
      <c r="BH61" s="203"/>
      <c r="BI61" s="203"/>
      <c r="BJ61" s="203"/>
      <c r="BK61" s="203"/>
      <c r="BL61" s="203"/>
      <c r="BM61" s="203"/>
      <c r="BN61" s="203"/>
      <c r="BO61" s="203"/>
      <c r="BP61" s="203"/>
      <c r="BQ61" s="203"/>
      <c r="BR61" s="203"/>
      <c r="BS61" s="203"/>
      <c r="BT61" s="203"/>
      <c r="BU61" s="203"/>
      <c r="BV61" s="203"/>
      <c r="BW61" s="203"/>
      <c r="BX61" s="203"/>
      <c r="BY61" s="203"/>
      <c r="BZ61" s="203"/>
      <c r="CA61" s="203"/>
      <c r="CB61" s="203"/>
      <c r="CC61" s="203"/>
      <c r="CD61" s="203"/>
      <c r="CE61" s="203"/>
      <c r="CF61" s="203"/>
      <c r="CG61" s="203"/>
      <c r="CH61" s="278"/>
    </row>
    <row r="62" spans="1:86" x14ac:dyDescent="0.3">
      <c r="A62" s="621"/>
      <c r="B62" s="11" t="str">
        <f t="shared" si="16"/>
        <v>Cooling</v>
      </c>
      <c r="C62" s="3">
        <f>'BIZ kWh ENTRY'!AY103</f>
        <v>0</v>
      </c>
      <c r="D62" s="3">
        <f>'BIZ kWh ENTRY'!AZ103</f>
        <v>0</v>
      </c>
      <c r="E62" s="3">
        <f>'BIZ kWh ENTRY'!BA103</f>
        <v>0</v>
      </c>
      <c r="F62" s="3">
        <f>'BIZ kWh ENTRY'!BB103</f>
        <v>0</v>
      </c>
      <c r="G62" s="3">
        <f>'BIZ kWh ENTRY'!BC103</f>
        <v>0</v>
      </c>
      <c r="H62" s="3">
        <f>'BIZ kWh ENTRY'!BD103</f>
        <v>0</v>
      </c>
      <c r="I62" s="3">
        <f>'BIZ kWh ENTRY'!BE103</f>
        <v>0</v>
      </c>
      <c r="J62" s="3">
        <f>'BIZ kWh ENTRY'!BF103</f>
        <v>0</v>
      </c>
      <c r="K62" s="3">
        <f>'BIZ kWh ENTRY'!BG103</f>
        <v>0</v>
      </c>
      <c r="L62" s="3">
        <f>'BIZ kWh ENTRY'!BH103</f>
        <v>0</v>
      </c>
      <c r="M62" s="3">
        <f>'BIZ kWh ENTRY'!BI103</f>
        <v>0</v>
      </c>
      <c r="N62" s="3">
        <f>'BIZ kWh ENTRY'!BJ103</f>
        <v>0</v>
      </c>
      <c r="O62" s="203"/>
      <c r="P62" s="203"/>
      <c r="Q62" s="203"/>
      <c r="R62" s="203"/>
      <c r="S62" s="203"/>
      <c r="T62" s="203"/>
      <c r="U62" s="203"/>
      <c r="V62" s="203"/>
      <c r="W62" s="203"/>
      <c r="X62" s="203"/>
      <c r="Y62" s="203"/>
      <c r="Z62" s="203"/>
      <c r="AA62" s="203"/>
      <c r="AB62" s="203"/>
      <c r="AC62" s="203"/>
      <c r="AD62" s="203"/>
      <c r="AE62" s="203"/>
      <c r="AF62" s="203"/>
      <c r="AG62" s="203"/>
      <c r="AH62" s="203"/>
      <c r="AI62" s="203"/>
      <c r="AJ62" s="203"/>
      <c r="AK62" s="203"/>
      <c r="AL62" s="203"/>
      <c r="AM62" s="203"/>
      <c r="AN62" s="203"/>
      <c r="AO62" s="203"/>
      <c r="AP62" s="203"/>
      <c r="AQ62" s="203"/>
      <c r="AR62" s="203"/>
      <c r="AS62" s="203"/>
      <c r="AT62" s="203"/>
      <c r="AU62" s="203"/>
      <c r="AV62" s="203"/>
      <c r="AW62" s="203"/>
      <c r="AX62" s="203"/>
      <c r="AY62" s="203"/>
      <c r="AZ62" s="203"/>
      <c r="BA62" s="203"/>
      <c r="BB62" s="203"/>
      <c r="BC62" s="203"/>
      <c r="BD62" s="203"/>
      <c r="BE62" s="203"/>
      <c r="BF62" s="203"/>
      <c r="BG62" s="203"/>
      <c r="BH62" s="203"/>
      <c r="BI62" s="203"/>
      <c r="BJ62" s="203"/>
      <c r="BK62" s="203"/>
      <c r="BL62" s="203"/>
      <c r="BM62" s="203"/>
      <c r="BN62" s="203"/>
      <c r="BO62" s="203"/>
      <c r="BP62" s="203"/>
      <c r="BQ62" s="203"/>
      <c r="BR62" s="203"/>
      <c r="BS62" s="203"/>
      <c r="BT62" s="203"/>
      <c r="BU62" s="203"/>
      <c r="BV62" s="203"/>
      <c r="BW62" s="203"/>
      <c r="BX62" s="203"/>
      <c r="BY62" s="203"/>
      <c r="BZ62" s="203"/>
      <c r="CA62" s="203"/>
      <c r="CB62" s="203"/>
      <c r="CC62" s="203"/>
      <c r="CD62" s="203"/>
      <c r="CE62" s="203"/>
      <c r="CF62" s="203"/>
      <c r="CG62" s="203"/>
      <c r="CH62" s="278"/>
    </row>
    <row r="63" spans="1:86" x14ac:dyDescent="0.3">
      <c r="A63" s="621"/>
      <c r="B63" s="11" t="str">
        <f t="shared" si="16"/>
        <v>Ext Lighting</v>
      </c>
      <c r="C63" s="3">
        <f>'BIZ kWh ENTRY'!AY104</f>
        <v>0</v>
      </c>
      <c r="D63" s="3">
        <f>'BIZ kWh ENTRY'!AZ104</f>
        <v>0</v>
      </c>
      <c r="E63" s="3">
        <f>'BIZ kWh ENTRY'!BA104</f>
        <v>0</v>
      </c>
      <c r="F63" s="3">
        <f>'BIZ kWh ENTRY'!BB104</f>
        <v>0</v>
      </c>
      <c r="G63" s="3">
        <f>'BIZ kWh ENTRY'!BC104</f>
        <v>0</v>
      </c>
      <c r="H63" s="3">
        <f>'BIZ kWh ENTRY'!BD104</f>
        <v>0</v>
      </c>
      <c r="I63" s="3">
        <f>'BIZ kWh ENTRY'!BE104</f>
        <v>0</v>
      </c>
      <c r="J63" s="3">
        <f>'BIZ kWh ENTRY'!BF104</f>
        <v>0</v>
      </c>
      <c r="K63" s="3">
        <f>'BIZ kWh ENTRY'!BG104</f>
        <v>0</v>
      </c>
      <c r="L63" s="3">
        <f>'BIZ kWh ENTRY'!BH104</f>
        <v>0</v>
      </c>
      <c r="M63" s="3">
        <f>'BIZ kWh ENTRY'!BI104</f>
        <v>0</v>
      </c>
      <c r="N63" s="3">
        <f>'BIZ kWh ENTRY'!BJ104</f>
        <v>0</v>
      </c>
      <c r="O63" s="203"/>
      <c r="P63" s="203"/>
      <c r="Q63" s="203"/>
      <c r="R63" s="203"/>
      <c r="S63" s="203"/>
      <c r="T63" s="203"/>
      <c r="U63" s="203"/>
      <c r="V63" s="203"/>
      <c r="W63" s="203"/>
      <c r="X63" s="203"/>
      <c r="Y63" s="203"/>
      <c r="Z63" s="203"/>
      <c r="AA63" s="203"/>
      <c r="AB63" s="203"/>
      <c r="AC63" s="203"/>
      <c r="AD63" s="203"/>
      <c r="AE63" s="203"/>
      <c r="AF63" s="203"/>
      <c r="AG63" s="203"/>
      <c r="AH63" s="203"/>
      <c r="AI63" s="203"/>
      <c r="AJ63" s="203"/>
      <c r="AK63" s="203"/>
      <c r="AL63" s="203"/>
      <c r="AM63" s="203"/>
      <c r="AN63" s="203"/>
      <c r="AO63" s="203"/>
      <c r="AP63" s="203"/>
      <c r="AQ63" s="203"/>
      <c r="AR63" s="203"/>
      <c r="AS63" s="203"/>
      <c r="AT63" s="203"/>
      <c r="AU63" s="203"/>
      <c r="AV63" s="203"/>
      <c r="AW63" s="203"/>
      <c r="AX63" s="203"/>
      <c r="AY63" s="203"/>
      <c r="AZ63" s="203"/>
      <c r="BA63" s="203"/>
      <c r="BB63" s="203"/>
      <c r="BC63" s="203"/>
      <c r="BD63" s="203"/>
      <c r="BE63" s="203"/>
      <c r="BF63" s="203"/>
      <c r="BG63" s="203"/>
      <c r="BH63" s="203"/>
      <c r="BI63" s="203"/>
      <c r="BJ63" s="203"/>
      <c r="BK63" s="203"/>
      <c r="BL63" s="203"/>
      <c r="BM63" s="203"/>
      <c r="BN63" s="203"/>
      <c r="BO63" s="203"/>
      <c r="BP63" s="203"/>
      <c r="BQ63" s="203"/>
      <c r="BR63" s="203"/>
      <c r="BS63" s="203"/>
      <c r="BT63" s="203"/>
      <c r="BU63" s="203"/>
      <c r="BV63" s="203"/>
      <c r="BW63" s="203"/>
      <c r="BX63" s="203"/>
      <c r="BY63" s="203"/>
      <c r="BZ63" s="203"/>
      <c r="CA63" s="203"/>
      <c r="CB63" s="203"/>
      <c r="CC63" s="203"/>
      <c r="CD63" s="203"/>
      <c r="CE63" s="203"/>
      <c r="CF63" s="203"/>
      <c r="CG63" s="203"/>
      <c r="CH63" s="278"/>
    </row>
    <row r="64" spans="1:86" x14ac:dyDescent="0.3">
      <c r="A64" s="621"/>
      <c r="B64" s="11" t="str">
        <f t="shared" si="16"/>
        <v>Heating</v>
      </c>
      <c r="C64" s="3">
        <f>'BIZ kWh ENTRY'!AY105</f>
        <v>0</v>
      </c>
      <c r="D64" s="3">
        <f>'BIZ kWh ENTRY'!AZ105</f>
        <v>0</v>
      </c>
      <c r="E64" s="3">
        <f>'BIZ kWh ENTRY'!BA105</f>
        <v>0</v>
      </c>
      <c r="F64" s="3">
        <f>'BIZ kWh ENTRY'!BB105</f>
        <v>0</v>
      </c>
      <c r="G64" s="3">
        <f>'BIZ kWh ENTRY'!BC105</f>
        <v>0</v>
      </c>
      <c r="H64" s="3">
        <f>'BIZ kWh ENTRY'!BD105</f>
        <v>0</v>
      </c>
      <c r="I64" s="3">
        <f>'BIZ kWh ENTRY'!BE105</f>
        <v>0</v>
      </c>
      <c r="J64" s="3">
        <f>'BIZ kWh ENTRY'!BF105</f>
        <v>0</v>
      </c>
      <c r="K64" s="3">
        <f>'BIZ kWh ENTRY'!BG105</f>
        <v>0</v>
      </c>
      <c r="L64" s="3">
        <f>'BIZ kWh ENTRY'!BH105</f>
        <v>0</v>
      </c>
      <c r="M64" s="3">
        <f>'BIZ kWh ENTRY'!BI105</f>
        <v>0</v>
      </c>
      <c r="N64" s="3">
        <f>'BIZ kWh ENTRY'!BJ105</f>
        <v>0</v>
      </c>
      <c r="O64" s="203"/>
      <c r="P64" s="203"/>
      <c r="Q64" s="203"/>
      <c r="R64" s="203"/>
      <c r="S64" s="203"/>
      <c r="T64" s="203"/>
      <c r="U64" s="203"/>
      <c r="V64" s="203"/>
      <c r="W64" s="203"/>
      <c r="X64" s="203"/>
      <c r="Y64" s="203"/>
      <c r="Z64" s="203"/>
      <c r="AA64" s="203"/>
      <c r="AB64" s="203"/>
      <c r="AC64" s="203"/>
      <c r="AD64" s="203"/>
      <c r="AE64" s="203"/>
      <c r="AF64" s="203"/>
      <c r="AG64" s="203"/>
      <c r="AH64" s="203"/>
      <c r="AI64" s="203"/>
      <c r="AJ64" s="203"/>
      <c r="AK64" s="203"/>
      <c r="AL64" s="203"/>
      <c r="AM64" s="203"/>
      <c r="AN64" s="203"/>
      <c r="AO64" s="203"/>
      <c r="AP64" s="203"/>
      <c r="AQ64" s="203"/>
      <c r="AR64" s="203"/>
      <c r="AS64" s="203"/>
      <c r="AT64" s="203"/>
      <c r="AU64" s="203"/>
      <c r="AV64" s="203"/>
      <c r="AW64" s="203"/>
      <c r="AX64" s="203"/>
      <c r="AY64" s="203"/>
      <c r="AZ64" s="203"/>
      <c r="BA64" s="203"/>
      <c r="BB64" s="203"/>
      <c r="BC64" s="203"/>
      <c r="BD64" s="203"/>
      <c r="BE64" s="203"/>
      <c r="BF64" s="203"/>
      <c r="BG64" s="203"/>
      <c r="BH64" s="203"/>
      <c r="BI64" s="203"/>
      <c r="BJ64" s="203"/>
      <c r="BK64" s="203"/>
      <c r="BL64" s="203"/>
      <c r="BM64" s="203"/>
      <c r="BN64" s="203"/>
      <c r="BO64" s="203"/>
      <c r="BP64" s="203"/>
      <c r="BQ64" s="203"/>
      <c r="BR64" s="203"/>
      <c r="BS64" s="203"/>
      <c r="BT64" s="203"/>
      <c r="BU64" s="203"/>
      <c r="BV64" s="203"/>
      <c r="BW64" s="203"/>
      <c r="BX64" s="203"/>
      <c r="BY64" s="203"/>
      <c r="BZ64" s="203"/>
      <c r="CA64" s="203"/>
      <c r="CB64" s="203"/>
      <c r="CC64" s="203"/>
      <c r="CD64" s="203"/>
      <c r="CE64" s="203"/>
      <c r="CF64" s="203"/>
      <c r="CG64" s="203"/>
      <c r="CH64" s="278"/>
    </row>
    <row r="65" spans="1:86" x14ac:dyDescent="0.3">
      <c r="A65" s="621"/>
      <c r="B65" s="11" t="str">
        <f t="shared" si="16"/>
        <v>HVAC</v>
      </c>
      <c r="C65" s="3">
        <f>'BIZ kWh ENTRY'!AY106</f>
        <v>0</v>
      </c>
      <c r="D65" s="3">
        <f>'BIZ kWh ENTRY'!AZ106</f>
        <v>0</v>
      </c>
      <c r="E65" s="3">
        <f>'BIZ kWh ENTRY'!BA106</f>
        <v>0</v>
      </c>
      <c r="F65" s="3">
        <f>'BIZ kWh ENTRY'!BB106</f>
        <v>0</v>
      </c>
      <c r="G65" s="3">
        <f>'BIZ kWh ENTRY'!BC106</f>
        <v>0</v>
      </c>
      <c r="H65" s="3">
        <f>'BIZ kWh ENTRY'!BD106</f>
        <v>0</v>
      </c>
      <c r="I65" s="3">
        <f>'BIZ kWh ENTRY'!BE106</f>
        <v>0</v>
      </c>
      <c r="J65" s="3">
        <f>'BIZ kWh ENTRY'!BF106</f>
        <v>0</v>
      </c>
      <c r="K65" s="3">
        <f>'BIZ kWh ENTRY'!BG106</f>
        <v>0</v>
      </c>
      <c r="L65" s="3">
        <f>'BIZ kWh ENTRY'!BH106</f>
        <v>0</v>
      </c>
      <c r="M65" s="3">
        <f>'BIZ kWh ENTRY'!BI106</f>
        <v>0</v>
      </c>
      <c r="N65" s="3">
        <f>'BIZ kWh ENTRY'!BJ106</f>
        <v>0</v>
      </c>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03"/>
      <c r="BF65" s="203"/>
      <c r="BG65" s="203"/>
      <c r="BH65" s="203"/>
      <c r="BI65" s="203"/>
      <c r="BJ65" s="203"/>
      <c r="BK65" s="203"/>
      <c r="BL65" s="203"/>
      <c r="BM65" s="203"/>
      <c r="BN65" s="203"/>
      <c r="BO65" s="203"/>
      <c r="BP65" s="203"/>
      <c r="BQ65" s="203"/>
      <c r="BR65" s="203"/>
      <c r="BS65" s="203"/>
      <c r="BT65" s="203"/>
      <c r="BU65" s="203"/>
      <c r="BV65" s="203"/>
      <c r="BW65" s="203"/>
      <c r="BX65" s="203"/>
      <c r="BY65" s="203"/>
      <c r="BZ65" s="203"/>
      <c r="CA65" s="203"/>
      <c r="CB65" s="203"/>
      <c r="CC65" s="203"/>
      <c r="CD65" s="203"/>
      <c r="CE65" s="203"/>
      <c r="CF65" s="203"/>
      <c r="CG65" s="203"/>
      <c r="CH65" s="278"/>
    </row>
    <row r="66" spans="1:86" x14ac:dyDescent="0.3">
      <c r="A66" s="621"/>
      <c r="B66" s="11" t="str">
        <f t="shared" si="16"/>
        <v>Lighting</v>
      </c>
      <c r="C66" s="3">
        <f>'BIZ kWh ENTRY'!AY107</f>
        <v>0</v>
      </c>
      <c r="D66" s="3">
        <f>'BIZ kWh ENTRY'!AZ107</f>
        <v>0</v>
      </c>
      <c r="E66" s="3">
        <f>'BIZ kWh ENTRY'!BA107</f>
        <v>0</v>
      </c>
      <c r="F66" s="3">
        <f>'BIZ kWh ENTRY'!BB107</f>
        <v>0</v>
      </c>
      <c r="G66" s="3">
        <f>'BIZ kWh ENTRY'!BC107</f>
        <v>0</v>
      </c>
      <c r="H66" s="3">
        <f>'BIZ kWh ENTRY'!BD107</f>
        <v>0</v>
      </c>
      <c r="I66" s="3">
        <f>'BIZ kWh ENTRY'!BE107</f>
        <v>0</v>
      </c>
      <c r="J66" s="3">
        <f>'BIZ kWh ENTRY'!BF107</f>
        <v>0</v>
      </c>
      <c r="K66" s="3">
        <f>'BIZ kWh ENTRY'!BG107</f>
        <v>0</v>
      </c>
      <c r="L66" s="3">
        <f>'BIZ kWh ENTRY'!BH107</f>
        <v>0</v>
      </c>
      <c r="M66" s="3">
        <f>'BIZ kWh ENTRY'!BI107</f>
        <v>0</v>
      </c>
      <c r="N66" s="3">
        <f>'BIZ kWh ENTRY'!BJ107</f>
        <v>0</v>
      </c>
      <c r="O66" s="203"/>
      <c r="P66" s="203"/>
      <c r="Q66" s="203"/>
      <c r="R66" s="203"/>
      <c r="S66" s="203"/>
      <c r="T66" s="203"/>
      <c r="U66" s="203"/>
      <c r="V66" s="203"/>
      <c r="W66" s="203"/>
      <c r="X66" s="203"/>
      <c r="Y66" s="203"/>
      <c r="Z66" s="203"/>
      <c r="AA66" s="203"/>
      <c r="AB66" s="203"/>
      <c r="AC66" s="203"/>
      <c r="AD66" s="203"/>
      <c r="AE66" s="203"/>
      <c r="AF66" s="203"/>
      <c r="AG66" s="203"/>
      <c r="AH66" s="203"/>
      <c r="AI66" s="203"/>
      <c r="AJ66" s="203"/>
      <c r="AK66" s="203"/>
      <c r="AL66" s="203"/>
      <c r="AM66" s="203"/>
      <c r="AN66" s="203"/>
      <c r="AO66" s="203"/>
      <c r="AP66" s="203"/>
      <c r="AQ66" s="203"/>
      <c r="AR66" s="203"/>
      <c r="AS66" s="203"/>
      <c r="AT66" s="203"/>
      <c r="AU66" s="203"/>
      <c r="AV66" s="203"/>
      <c r="AW66" s="203"/>
      <c r="AX66" s="203"/>
      <c r="AY66" s="203"/>
      <c r="AZ66" s="203"/>
      <c r="BA66" s="203"/>
      <c r="BB66" s="203"/>
      <c r="BC66" s="203"/>
      <c r="BD66" s="203"/>
      <c r="BE66" s="203"/>
      <c r="BF66" s="203"/>
      <c r="BG66" s="203"/>
      <c r="BH66" s="203"/>
      <c r="BI66" s="203"/>
      <c r="BJ66" s="203"/>
      <c r="BK66" s="203"/>
      <c r="BL66" s="203"/>
      <c r="BM66" s="203"/>
      <c r="BN66" s="203"/>
      <c r="BO66" s="203"/>
      <c r="BP66" s="203"/>
      <c r="BQ66" s="203"/>
      <c r="BR66" s="203"/>
      <c r="BS66" s="203"/>
      <c r="BT66" s="203"/>
      <c r="BU66" s="203"/>
      <c r="BV66" s="203"/>
      <c r="BW66" s="203"/>
      <c r="BX66" s="203"/>
      <c r="BY66" s="203"/>
      <c r="BZ66" s="203"/>
      <c r="CA66" s="203"/>
      <c r="CB66" s="203"/>
      <c r="CC66" s="203"/>
      <c r="CD66" s="203"/>
      <c r="CE66" s="203"/>
      <c r="CF66" s="203"/>
      <c r="CG66" s="203"/>
      <c r="CH66" s="278"/>
    </row>
    <row r="67" spans="1:86" x14ac:dyDescent="0.3">
      <c r="A67" s="621"/>
      <c r="B67" s="11" t="str">
        <f t="shared" si="16"/>
        <v>Miscellaneous</v>
      </c>
      <c r="C67" s="3">
        <f>'BIZ kWh ENTRY'!AY108</f>
        <v>0</v>
      </c>
      <c r="D67" s="3">
        <f>'BIZ kWh ENTRY'!AZ108</f>
        <v>0</v>
      </c>
      <c r="E67" s="3">
        <f>'BIZ kWh ENTRY'!BA108</f>
        <v>0</v>
      </c>
      <c r="F67" s="3">
        <f>'BIZ kWh ENTRY'!BB108</f>
        <v>0</v>
      </c>
      <c r="G67" s="3">
        <f>'BIZ kWh ENTRY'!BC108</f>
        <v>0</v>
      </c>
      <c r="H67" s="3">
        <f>'BIZ kWh ENTRY'!BD108</f>
        <v>0</v>
      </c>
      <c r="I67" s="3">
        <f>'BIZ kWh ENTRY'!BE108</f>
        <v>0</v>
      </c>
      <c r="J67" s="3">
        <f>'BIZ kWh ENTRY'!BF108</f>
        <v>0</v>
      </c>
      <c r="K67" s="3">
        <f>'BIZ kWh ENTRY'!BG108</f>
        <v>0</v>
      </c>
      <c r="L67" s="3">
        <f>'BIZ kWh ENTRY'!BH108</f>
        <v>-3767.9192249999996</v>
      </c>
      <c r="M67" s="3">
        <f>'BIZ kWh ENTRY'!BI108</f>
        <v>0</v>
      </c>
      <c r="N67" s="3">
        <f>'BIZ kWh ENTRY'!BJ108</f>
        <v>79494.044974999866</v>
      </c>
      <c r="O67" s="203"/>
      <c r="P67" s="203"/>
      <c r="Q67" s="203"/>
      <c r="R67" s="203"/>
      <c r="S67" s="203"/>
      <c r="T67" s="203"/>
      <c r="U67" s="203"/>
      <c r="V67" s="203"/>
      <c r="W67" s="203"/>
      <c r="X67" s="203"/>
      <c r="Y67" s="203"/>
      <c r="Z67" s="203"/>
      <c r="AA67" s="203"/>
      <c r="AB67" s="203"/>
      <c r="AC67" s="203"/>
      <c r="AD67" s="203"/>
      <c r="AE67" s="203"/>
      <c r="AF67" s="203"/>
      <c r="AG67" s="203"/>
      <c r="AH67" s="203"/>
      <c r="AI67" s="203"/>
      <c r="AJ67" s="203"/>
      <c r="AK67" s="203"/>
      <c r="AL67" s="203"/>
      <c r="AM67" s="203"/>
      <c r="AN67" s="203"/>
      <c r="AO67" s="203"/>
      <c r="AP67" s="203"/>
      <c r="AQ67" s="203"/>
      <c r="AR67" s="203"/>
      <c r="AS67" s="203"/>
      <c r="AT67" s="203"/>
      <c r="AU67" s="203"/>
      <c r="AV67" s="203"/>
      <c r="AW67" s="203"/>
      <c r="AX67" s="203"/>
      <c r="AY67" s="203"/>
      <c r="AZ67" s="203"/>
      <c r="BA67" s="203"/>
      <c r="BB67" s="203"/>
      <c r="BC67" s="203"/>
      <c r="BD67" s="203"/>
      <c r="BE67" s="203"/>
      <c r="BF67" s="203"/>
      <c r="BG67" s="203"/>
      <c r="BH67" s="203"/>
      <c r="BI67" s="203"/>
      <c r="BJ67" s="203"/>
      <c r="BK67" s="203"/>
      <c r="BL67" s="203"/>
      <c r="BM67" s="203"/>
      <c r="BN67" s="203"/>
      <c r="BO67" s="203"/>
      <c r="BP67" s="203"/>
      <c r="BQ67" s="203"/>
      <c r="BR67" s="203"/>
      <c r="BS67" s="203"/>
      <c r="BT67" s="203"/>
      <c r="BU67" s="203"/>
      <c r="BV67" s="203"/>
      <c r="BW67" s="203"/>
      <c r="BX67" s="203"/>
      <c r="BY67" s="203"/>
      <c r="BZ67" s="203"/>
      <c r="CA67" s="203"/>
      <c r="CB67" s="203"/>
      <c r="CC67" s="203"/>
      <c r="CD67" s="203"/>
      <c r="CE67" s="203"/>
      <c r="CF67" s="203"/>
      <c r="CG67" s="203"/>
      <c r="CH67" s="278"/>
    </row>
    <row r="68" spans="1:86" x14ac:dyDescent="0.3">
      <c r="A68" s="621"/>
      <c r="B68" s="11" t="str">
        <f t="shared" si="16"/>
        <v>Motors</v>
      </c>
      <c r="C68" s="3">
        <f>'BIZ kWh ENTRY'!AY109</f>
        <v>0</v>
      </c>
      <c r="D68" s="3">
        <f>'BIZ kWh ENTRY'!AZ109</f>
        <v>0</v>
      </c>
      <c r="E68" s="3">
        <f>'BIZ kWh ENTRY'!BA109</f>
        <v>0</v>
      </c>
      <c r="F68" s="3">
        <f>'BIZ kWh ENTRY'!BB109</f>
        <v>0</v>
      </c>
      <c r="G68" s="3">
        <f>'BIZ kWh ENTRY'!BC109</f>
        <v>0</v>
      </c>
      <c r="H68" s="3">
        <f>'BIZ kWh ENTRY'!BD109</f>
        <v>0</v>
      </c>
      <c r="I68" s="3">
        <f>'BIZ kWh ENTRY'!BE109</f>
        <v>0</v>
      </c>
      <c r="J68" s="3">
        <f>'BIZ kWh ENTRY'!BF109</f>
        <v>0</v>
      </c>
      <c r="K68" s="3">
        <f>'BIZ kWh ENTRY'!BG109</f>
        <v>0</v>
      </c>
      <c r="L68" s="3">
        <f>'BIZ kWh ENTRY'!BH109</f>
        <v>0</v>
      </c>
      <c r="M68" s="3">
        <f>'BIZ kWh ENTRY'!BI109</f>
        <v>0</v>
      </c>
      <c r="N68" s="3">
        <f>'BIZ kWh ENTRY'!BJ109</f>
        <v>0</v>
      </c>
      <c r="O68" s="203"/>
      <c r="P68" s="203"/>
      <c r="Q68" s="203"/>
      <c r="R68" s="203"/>
      <c r="S68" s="203"/>
      <c r="T68" s="203"/>
      <c r="U68" s="203"/>
      <c r="V68" s="203"/>
      <c r="W68" s="203"/>
      <c r="X68" s="203"/>
      <c r="Y68" s="203"/>
      <c r="Z68" s="203"/>
      <c r="AA68" s="203"/>
      <c r="AB68" s="203"/>
      <c r="AC68" s="203"/>
      <c r="AD68" s="203"/>
      <c r="AE68" s="203"/>
      <c r="AF68" s="203"/>
      <c r="AG68" s="203"/>
      <c r="AH68" s="203"/>
      <c r="AI68" s="203"/>
      <c r="AJ68" s="203"/>
      <c r="AK68" s="203"/>
      <c r="AL68" s="203"/>
      <c r="AM68" s="203"/>
      <c r="AN68" s="203"/>
      <c r="AO68" s="203"/>
      <c r="AP68" s="203"/>
      <c r="AQ68" s="203"/>
      <c r="AR68" s="203"/>
      <c r="AS68" s="203"/>
      <c r="AT68" s="203"/>
      <c r="AU68" s="203"/>
      <c r="AV68" s="203"/>
      <c r="AW68" s="203"/>
      <c r="AX68" s="203"/>
      <c r="AY68" s="203"/>
      <c r="AZ68" s="203"/>
      <c r="BA68" s="203"/>
      <c r="BB68" s="203"/>
      <c r="BC68" s="203"/>
      <c r="BD68" s="203"/>
      <c r="BE68" s="203"/>
      <c r="BF68" s="203"/>
      <c r="BG68" s="203"/>
      <c r="BH68" s="203"/>
      <c r="BI68" s="203"/>
      <c r="BJ68" s="203"/>
      <c r="BK68" s="203"/>
      <c r="BL68" s="203"/>
      <c r="BM68" s="203"/>
      <c r="BN68" s="203"/>
      <c r="BO68" s="203"/>
      <c r="BP68" s="203"/>
      <c r="BQ68" s="203"/>
      <c r="BR68" s="203"/>
      <c r="BS68" s="203"/>
      <c r="BT68" s="203"/>
      <c r="BU68" s="203"/>
      <c r="BV68" s="203"/>
      <c r="BW68" s="203"/>
      <c r="BX68" s="203"/>
      <c r="BY68" s="203"/>
      <c r="BZ68" s="203"/>
      <c r="CA68" s="203"/>
      <c r="CB68" s="203"/>
      <c r="CC68" s="203"/>
      <c r="CD68" s="203"/>
      <c r="CE68" s="203"/>
      <c r="CF68" s="203"/>
      <c r="CG68" s="203"/>
      <c r="CH68" s="278"/>
    </row>
    <row r="69" spans="1:86" ht="15.75" customHeight="1" x14ac:dyDescent="0.3">
      <c r="A69" s="621"/>
      <c r="B69" s="11" t="str">
        <f t="shared" si="16"/>
        <v>Process</v>
      </c>
      <c r="C69" s="3">
        <f>'BIZ kWh ENTRY'!AY110</f>
        <v>0</v>
      </c>
      <c r="D69" s="3">
        <f>'BIZ kWh ENTRY'!AZ110</f>
        <v>0</v>
      </c>
      <c r="E69" s="3">
        <f>'BIZ kWh ENTRY'!BA110</f>
        <v>0</v>
      </c>
      <c r="F69" s="3">
        <f>'BIZ kWh ENTRY'!BB110</f>
        <v>0</v>
      </c>
      <c r="G69" s="3">
        <f>'BIZ kWh ENTRY'!BC110</f>
        <v>0</v>
      </c>
      <c r="H69" s="3">
        <f>'BIZ kWh ENTRY'!BD110</f>
        <v>0</v>
      </c>
      <c r="I69" s="3">
        <f>'BIZ kWh ENTRY'!BE110</f>
        <v>0</v>
      </c>
      <c r="J69" s="3">
        <f>'BIZ kWh ENTRY'!BF110</f>
        <v>0</v>
      </c>
      <c r="K69" s="3">
        <f>'BIZ kWh ENTRY'!BG110</f>
        <v>0</v>
      </c>
      <c r="L69" s="3">
        <f>'BIZ kWh ENTRY'!BH110</f>
        <v>0</v>
      </c>
      <c r="M69" s="3">
        <f>'BIZ kWh ENTRY'!BI110</f>
        <v>0</v>
      </c>
      <c r="N69" s="3">
        <f>'BIZ kWh ENTRY'!BJ110</f>
        <v>0</v>
      </c>
      <c r="O69" s="203"/>
      <c r="P69" s="203"/>
      <c r="Q69" s="203"/>
      <c r="R69" s="203"/>
      <c r="S69" s="203"/>
      <c r="T69" s="203"/>
      <c r="U69" s="203"/>
      <c r="V69" s="203"/>
      <c r="W69" s="203"/>
      <c r="X69" s="203"/>
      <c r="Y69" s="203"/>
      <c r="Z69" s="203"/>
      <c r="AA69" s="203"/>
      <c r="AB69" s="203"/>
      <c r="AC69" s="203"/>
      <c r="AD69" s="203"/>
      <c r="AE69" s="203"/>
      <c r="AF69" s="203"/>
      <c r="AG69" s="203"/>
      <c r="AH69" s="203"/>
      <c r="AI69" s="203"/>
      <c r="AJ69" s="203"/>
      <c r="AK69" s="203"/>
      <c r="AL69" s="203"/>
      <c r="AM69" s="203"/>
      <c r="AN69" s="203"/>
      <c r="AO69" s="203"/>
      <c r="AP69" s="203"/>
      <c r="AQ69" s="203"/>
      <c r="AR69" s="203"/>
      <c r="AS69" s="203"/>
      <c r="AT69" s="203"/>
      <c r="AU69" s="203"/>
      <c r="AV69" s="203"/>
      <c r="AW69" s="203"/>
      <c r="AX69" s="203"/>
      <c r="AY69" s="203"/>
      <c r="AZ69" s="203"/>
      <c r="BA69" s="203"/>
      <c r="BB69" s="203"/>
      <c r="BC69" s="203"/>
      <c r="BD69" s="203"/>
      <c r="BE69" s="203"/>
      <c r="BF69" s="203"/>
      <c r="BG69" s="203"/>
      <c r="BH69" s="203"/>
      <c r="BI69" s="203"/>
      <c r="BJ69" s="203"/>
      <c r="BK69" s="203"/>
      <c r="BL69" s="203"/>
      <c r="BM69" s="203"/>
      <c r="BN69" s="203"/>
      <c r="BO69" s="203"/>
      <c r="BP69" s="203"/>
      <c r="BQ69" s="203"/>
      <c r="BR69" s="203"/>
      <c r="BS69" s="203"/>
      <c r="BT69" s="203"/>
      <c r="BU69" s="203"/>
      <c r="BV69" s="203"/>
      <c r="BW69" s="203"/>
      <c r="BX69" s="203"/>
      <c r="BY69" s="203"/>
      <c r="BZ69" s="203"/>
      <c r="CA69" s="203"/>
      <c r="CB69" s="203"/>
      <c r="CC69" s="203"/>
      <c r="CD69" s="203"/>
      <c r="CE69" s="203"/>
      <c r="CF69" s="203"/>
      <c r="CG69" s="203"/>
      <c r="CH69" s="278"/>
    </row>
    <row r="70" spans="1:86" x14ac:dyDescent="0.3">
      <c r="A70" s="621"/>
      <c r="B70" s="11" t="str">
        <f t="shared" si="16"/>
        <v>Refrigeration</v>
      </c>
      <c r="C70" s="3">
        <f>'BIZ kWh ENTRY'!AY111</f>
        <v>0</v>
      </c>
      <c r="D70" s="3">
        <f>'BIZ kWh ENTRY'!AZ111</f>
        <v>0</v>
      </c>
      <c r="E70" s="3">
        <f>'BIZ kWh ENTRY'!BA111</f>
        <v>0</v>
      </c>
      <c r="F70" s="3">
        <f>'BIZ kWh ENTRY'!BB111</f>
        <v>0</v>
      </c>
      <c r="G70" s="3">
        <f>'BIZ kWh ENTRY'!BC111</f>
        <v>0</v>
      </c>
      <c r="H70" s="3">
        <f>'BIZ kWh ENTRY'!BD111</f>
        <v>0</v>
      </c>
      <c r="I70" s="3">
        <f>'BIZ kWh ENTRY'!BE111</f>
        <v>0</v>
      </c>
      <c r="J70" s="3">
        <f>'BIZ kWh ENTRY'!BF111</f>
        <v>0</v>
      </c>
      <c r="K70" s="3">
        <f>'BIZ kWh ENTRY'!BG111</f>
        <v>0</v>
      </c>
      <c r="L70" s="3">
        <f>'BIZ kWh ENTRY'!BH111</f>
        <v>0</v>
      </c>
      <c r="M70" s="3">
        <f>'BIZ kWh ENTRY'!BI111</f>
        <v>0</v>
      </c>
      <c r="N70" s="3">
        <f>'BIZ kWh ENTRY'!BJ111</f>
        <v>0</v>
      </c>
      <c r="O70" s="203"/>
      <c r="P70" s="203"/>
      <c r="Q70" s="203"/>
      <c r="R70" s="203"/>
      <c r="S70" s="203"/>
      <c r="T70" s="203"/>
      <c r="U70" s="203"/>
      <c r="V70" s="203"/>
      <c r="W70" s="203"/>
      <c r="X70" s="203"/>
      <c r="Y70" s="203"/>
      <c r="Z70" s="203"/>
      <c r="AA70" s="203"/>
      <c r="AB70" s="203"/>
      <c r="AC70" s="203"/>
      <c r="AD70" s="203"/>
      <c r="AE70" s="203"/>
      <c r="AF70" s="203"/>
      <c r="AG70" s="203"/>
      <c r="AH70" s="203"/>
      <c r="AI70" s="203"/>
      <c r="AJ70" s="203"/>
      <c r="AK70" s="203"/>
      <c r="AL70" s="203"/>
      <c r="AM70" s="203"/>
      <c r="AN70" s="203"/>
      <c r="AO70" s="203"/>
      <c r="AP70" s="203"/>
      <c r="AQ70" s="203"/>
      <c r="AR70" s="203"/>
      <c r="AS70" s="203"/>
      <c r="AT70" s="203"/>
      <c r="AU70" s="203"/>
      <c r="AV70" s="203"/>
      <c r="AW70" s="203"/>
      <c r="AX70" s="203"/>
      <c r="AY70" s="203"/>
      <c r="AZ70" s="203"/>
      <c r="BA70" s="203"/>
      <c r="BB70" s="203"/>
      <c r="BC70" s="203"/>
      <c r="BD70" s="203"/>
      <c r="BE70" s="203"/>
      <c r="BF70" s="203"/>
      <c r="BG70" s="203"/>
      <c r="BH70" s="203"/>
      <c r="BI70" s="203"/>
      <c r="BJ70" s="203"/>
      <c r="BK70" s="203"/>
      <c r="BL70" s="203"/>
      <c r="BM70" s="203"/>
      <c r="BN70" s="203"/>
      <c r="BO70" s="203"/>
      <c r="BP70" s="203"/>
      <c r="BQ70" s="203"/>
      <c r="BR70" s="203"/>
      <c r="BS70" s="203"/>
      <c r="BT70" s="203"/>
      <c r="BU70" s="203"/>
      <c r="BV70" s="203"/>
      <c r="BW70" s="203"/>
      <c r="BX70" s="203"/>
      <c r="BY70" s="203"/>
      <c r="BZ70" s="203"/>
      <c r="CA70" s="203"/>
      <c r="CB70" s="203"/>
      <c r="CC70" s="203"/>
      <c r="CD70" s="203"/>
      <c r="CE70" s="203"/>
      <c r="CF70" s="203"/>
      <c r="CG70" s="203"/>
      <c r="CH70" s="278"/>
    </row>
    <row r="71" spans="1:86" x14ac:dyDescent="0.3">
      <c r="A71" s="621"/>
      <c r="B71" s="11" t="str">
        <f t="shared" si="16"/>
        <v>Water Heating</v>
      </c>
      <c r="C71" s="3">
        <f>'BIZ kWh ENTRY'!AY112</f>
        <v>0</v>
      </c>
      <c r="D71" s="3">
        <f>'BIZ kWh ENTRY'!AZ112</f>
        <v>0</v>
      </c>
      <c r="E71" s="3">
        <f>'BIZ kWh ENTRY'!BA112</f>
        <v>0</v>
      </c>
      <c r="F71" s="3">
        <f>'BIZ kWh ENTRY'!BB112</f>
        <v>0</v>
      </c>
      <c r="G71" s="3">
        <f>'BIZ kWh ENTRY'!BC112</f>
        <v>0</v>
      </c>
      <c r="H71" s="3">
        <f>'BIZ kWh ENTRY'!BD112</f>
        <v>0</v>
      </c>
      <c r="I71" s="3">
        <f>'BIZ kWh ENTRY'!BE112</f>
        <v>0</v>
      </c>
      <c r="J71" s="3">
        <f>'BIZ kWh ENTRY'!BF112</f>
        <v>0</v>
      </c>
      <c r="K71" s="3">
        <f>'BIZ kWh ENTRY'!BG112</f>
        <v>0</v>
      </c>
      <c r="L71" s="3">
        <f>'BIZ kWh ENTRY'!BH112</f>
        <v>0</v>
      </c>
      <c r="M71" s="3">
        <f>'BIZ kWh ENTRY'!BI112</f>
        <v>0</v>
      </c>
      <c r="N71" s="3">
        <f>'BIZ kWh ENTRY'!BJ112</f>
        <v>0</v>
      </c>
      <c r="O71" s="203"/>
      <c r="P71" s="203"/>
      <c r="Q71" s="203"/>
      <c r="R71" s="203"/>
      <c r="S71" s="203"/>
      <c r="T71" s="203"/>
      <c r="U71" s="203"/>
      <c r="V71" s="203"/>
      <c r="W71" s="203"/>
      <c r="X71" s="203"/>
      <c r="Y71" s="203"/>
      <c r="Z71" s="203"/>
      <c r="AA71" s="203"/>
      <c r="AB71" s="203"/>
      <c r="AC71" s="203"/>
      <c r="AD71" s="203"/>
      <c r="AE71" s="203"/>
      <c r="AF71" s="203"/>
      <c r="AG71" s="203"/>
      <c r="AH71" s="203"/>
      <c r="AI71" s="203"/>
      <c r="AJ71" s="203"/>
      <c r="AK71" s="203"/>
      <c r="AL71" s="203"/>
      <c r="AM71" s="203"/>
      <c r="AN71" s="203"/>
      <c r="AO71" s="203"/>
      <c r="AP71" s="203"/>
      <c r="AQ71" s="203"/>
      <c r="AR71" s="203"/>
      <c r="AS71" s="203"/>
      <c r="AT71" s="203"/>
      <c r="AU71" s="203"/>
      <c r="AV71" s="203"/>
      <c r="AW71" s="203"/>
      <c r="AX71" s="203"/>
      <c r="AY71" s="203"/>
      <c r="AZ71" s="203"/>
      <c r="BA71" s="203"/>
      <c r="BB71" s="203"/>
      <c r="BC71" s="203"/>
      <c r="BD71" s="203"/>
      <c r="BE71" s="203"/>
      <c r="BF71" s="203"/>
      <c r="BG71" s="203"/>
      <c r="BH71" s="203"/>
      <c r="BI71" s="203"/>
      <c r="BJ71" s="203"/>
      <c r="BK71" s="203"/>
      <c r="BL71" s="203"/>
      <c r="BM71" s="203"/>
      <c r="BN71" s="203"/>
      <c r="BO71" s="203"/>
      <c r="BP71" s="203"/>
      <c r="BQ71" s="203"/>
      <c r="BR71" s="203"/>
      <c r="BS71" s="203"/>
      <c r="BT71" s="203"/>
      <c r="BU71" s="203"/>
      <c r="BV71" s="203"/>
      <c r="BW71" s="203"/>
      <c r="BX71" s="203"/>
      <c r="BY71" s="203"/>
      <c r="BZ71" s="203"/>
      <c r="CA71" s="203"/>
      <c r="CB71" s="203"/>
      <c r="CC71" s="203"/>
      <c r="CD71" s="203"/>
      <c r="CE71" s="203"/>
      <c r="CF71" s="203"/>
      <c r="CG71" s="203"/>
      <c r="CH71" s="278"/>
    </row>
    <row r="72" spans="1:86" x14ac:dyDescent="0.3">
      <c r="A72" s="621"/>
      <c r="B72" s="11" t="str">
        <f t="shared" si="16"/>
        <v xml:space="preserve"> </v>
      </c>
      <c r="C72" s="3"/>
      <c r="D72" s="3"/>
      <c r="E72" s="3"/>
      <c r="F72" s="3"/>
      <c r="G72" s="3"/>
      <c r="H72" s="3"/>
      <c r="I72" s="3"/>
      <c r="J72" s="3"/>
      <c r="K72" s="3"/>
      <c r="L72" s="3"/>
      <c r="M72" s="3"/>
      <c r="N72" s="3"/>
      <c r="O72" s="203"/>
      <c r="P72" s="203"/>
      <c r="Q72" s="203"/>
      <c r="R72" s="203"/>
      <c r="S72" s="203"/>
      <c r="T72" s="203"/>
      <c r="U72" s="203"/>
      <c r="V72" s="203"/>
      <c r="W72" s="203"/>
      <c r="X72" s="203"/>
      <c r="Y72" s="203"/>
      <c r="Z72" s="203"/>
      <c r="AA72" s="203"/>
      <c r="AB72" s="203"/>
      <c r="AC72" s="203"/>
      <c r="AD72" s="203"/>
      <c r="AE72" s="203"/>
      <c r="AF72" s="203"/>
      <c r="AG72" s="203"/>
      <c r="AH72" s="203"/>
      <c r="AI72" s="203"/>
      <c r="AJ72" s="203"/>
      <c r="AK72" s="203"/>
      <c r="AL72" s="203"/>
      <c r="AM72" s="203"/>
      <c r="AN72" s="203"/>
      <c r="AO72" s="203"/>
      <c r="AP72" s="203"/>
      <c r="AQ72" s="203"/>
      <c r="AR72" s="203"/>
      <c r="AS72" s="203"/>
      <c r="AT72" s="203"/>
      <c r="AU72" s="203"/>
      <c r="AV72" s="203"/>
      <c r="AW72" s="203"/>
      <c r="AX72" s="203"/>
      <c r="AY72" s="203"/>
      <c r="AZ72" s="203"/>
      <c r="BA72" s="203"/>
      <c r="BB72" s="203"/>
      <c r="BC72" s="203"/>
      <c r="BD72" s="203"/>
      <c r="BE72" s="203"/>
      <c r="BF72" s="203"/>
      <c r="BG72" s="203"/>
      <c r="BH72" s="203"/>
      <c r="BI72" s="203"/>
      <c r="BJ72" s="203"/>
      <c r="BK72" s="203"/>
      <c r="BL72" s="203"/>
      <c r="BM72" s="203"/>
      <c r="BN72" s="203"/>
      <c r="BO72" s="203"/>
      <c r="BP72" s="203"/>
      <c r="BQ72" s="203"/>
      <c r="BR72" s="203"/>
      <c r="BS72" s="203"/>
      <c r="BT72" s="203"/>
      <c r="BU72" s="203"/>
      <c r="BV72" s="203"/>
      <c r="BW72" s="203"/>
      <c r="BX72" s="203"/>
      <c r="BY72" s="203"/>
      <c r="BZ72" s="203"/>
      <c r="CA72" s="203"/>
      <c r="CB72" s="203"/>
      <c r="CC72" s="203"/>
      <c r="CD72" s="203"/>
      <c r="CE72" s="203"/>
      <c r="CF72" s="203"/>
      <c r="CG72" s="203"/>
      <c r="CH72" s="278"/>
    </row>
    <row r="73" spans="1:86" ht="15.75" customHeight="1" thickBot="1" x14ac:dyDescent="0.35">
      <c r="A73" s="622"/>
      <c r="B73" s="224" t="str">
        <f t="shared" si="16"/>
        <v>Monthly kWh</v>
      </c>
      <c r="C73" s="280">
        <f>SUM(C59:C72)</f>
        <v>0</v>
      </c>
      <c r="D73" s="280">
        <f t="shared" ref="D73:N73" si="17">SUM(D59:D72)</f>
        <v>0</v>
      </c>
      <c r="E73" s="280">
        <f t="shared" si="17"/>
        <v>0</v>
      </c>
      <c r="F73" s="280">
        <f t="shared" si="17"/>
        <v>0</v>
      </c>
      <c r="G73" s="280">
        <f t="shared" si="17"/>
        <v>0</v>
      </c>
      <c r="H73" s="280">
        <f t="shared" si="17"/>
        <v>0</v>
      </c>
      <c r="I73" s="280">
        <f t="shared" si="17"/>
        <v>0</v>
      </c>
      <c r="J73" s="280">
        <f t="shared" si="17"/>
        <v>0</v>
      </c>
      <c r="K73" s="280">
        <f t="shared" si="17"/>
        <v>0</v>
      </c>
      <c r="L73" s="280">
        <f t="shared" si="17"/>
        <v>-3767.9192249999996</v>
      </c>
      <c r="M73" s="280">
        <f t="shared" si="17"/>
        <v>0</v>
      </c>
      <c r="N73" s="280">
        <f t="shared" si="17"/>
        <v>79494.044974999866</v>
      </c>
      <c r="O73" s="313"/>
      <c r="P73" s="313"/>
      <c r="Q73" s="313"/>
      <c r="R73" s="313"/>
      <c r="S73" s="313"/>
      <c r="T73" s="313"/>
      <c r="U73" s="313"/>
      <c r="V73" s="313"/>
      <c r="W73" s="313"/>
      <c r="X73" s="313"/>
      <c r="Y73" s="313"/>
      <c r="Z73" s="313"/>
      <c r="AA73" s="313"/>
      <c r="AB73" s="313"/>
      <c r="AC73" s="313"/>
      <c r="AD73" s="313"/>
      <c r="AE73" s="313"/>
      <c r="AF73" s="313"/>
      <c r="AG73" s="313"/>
      <c r="AH73" s="313"/>
      <c r="AI73" s="313"/>
      <c r="AJ73" s="313"/>
      <c r="AK73" s="313"/>
      <c r="AL73" s="313"/>
      <c r="AM73" s="313"/>
      <c r="AN73" s="313"/>
      <c r="AO73" s="313"/>
      <c r="AP73" s="313"/>
      <c r="AQ73" s="313"/>
      <c r="AR73" s="313"/>
      <c r="AS73" s="313"/>
      <c r="AT73" s="313"/>
      <c r="AU73" s="313"/>
      <c r="AV73" s="313"/>
      <c r="AW73" s="313"/>
      <c r="AX73" s="313"/>
      <c r="AY73" s="313"/>
      <c r="AZ73" s="313"/>
      <c r="BA73" s="313"/>
      <c r="BB73" s="313"/>
      <c r="BC73" s="313"/>
      <c r="BD73" s="313"/>
      <c r="BE73" s="313"/>
      <c r="BF73" s="313"/>
      <c r="BG73" s="313"/>
      <c r="BH73" s="313"/>
      <c r="BI73" s="313"/>
      <c r="BJ73" s="313"/>
      <c r="BK73" s="313"/>
      <c r="BL73" s="313"/>
      <c r="BM73" s="313"/>
      <c r="BN73" s="313"/>
      <c r="BO73" s="313"/>
      <c r="BP73" s="313"/>
      <c r="BQ73" s="313"/>
      <c r="BR73" s="313"/>
      <c r="BS73" s="313"/>
      <c r="BT73" s="313"/>
      <c r="BU73" s="313"/>
      <c r="BV73" s="313"/>
      <c r="BW73" s="313"/>
      <c r="BX73" s="313"/>
      <c r="BY73" s="313"/>
      <c r="BZ73" s="313"/>
      <c r="CA73" s="313"/>
      <c r="CB73" s="313"/>
      <c r="CC73" s="313"/>
      <c r="CD73" s="313"/>
      <c r="CE73" s="313"/>
      <c r="CF73" s="313"/>
      <c r="CG73" s="313"/>
      <c r="CH73" s="314"/>
    </row>
    <row r="74" spans="1:86" ht="15.75" customHeight="1" x14ac:dyDescent="0.3">
      <c r="A74" s="8"/>
      <c r="B74" s="303"/>
      <c r="C74" s="9"/>
      <c r="D74" s="303"/>
      <c r="E74" s="9"/>
      <c r="F74" s="5"/>
      <c r="G74" s="303"/>
      <c r="H74" s="303"/>
      <c r="I74" s="9"/>
      <c r="J74" s="303"/>
      <c r="K74" s="303"/>
      <c r="L74" s="9"/>
      <c r="M74" s="363" t="s">
        <v>218</v>
      </c>
      <c r="N74" s="364">
        <f>SUM(C73:N73)</f>
        <v>75726.125749999861</v>
      </c>
      <c r="O74" s="363" t="s">
        <v>219</v>
      </c>
      <c r="P74" s="365">
        <f>'BIZ kWh ENTRY'!BK113</f>
        <v>75726.125749999861</v>
      </c>
      <c r="Q74" s="303"/>
      <c r="R74" s="9"/>
      <c r="S74" s="303"/>
      <c r="T74" s="303"/>
      <c r="U74" s="9"/>
      <c r="V74" s="303"/>
      <c r="W74" s="303"/>
      <c r="X74" s="9"/>
      <c r="Y74" s="303"/>
      <c r="Z74" s="303"/>
      <c r="AA74" s="9"/>
      <c r="AB74" s="303"/>
      <c r="AC74" s="303"/>
      <c r="AD74" s="9"/>
      <c r="AE74" s="303"/>
      <c r="AF74" s="303"/>
      <c r="AG74" s="9"/>
      <c r="AH74" s="303"/>
      <c r="AI74" s="303"/>
      <c r="AJ74" s="9"/>
      <c r="AK74" s="303"/>
      <c r="AL74" s="303"/>
      <c r="AM74" s="9"/>
      <c r="AN74" s="303"/>
      <c r="AO74" s="303"/>
      <c r="AP74" s="9"/>
      <c r="AQ74" s="303"/>
      <c r="AR74" s="303"/>
      <c r="AS74" s="9"/>
      <c r="AT74" s="303"/>
      <c r="AU74" s="303"/>
      <c r="AV74" s="9"/>
      <c r="AW74" s="303"/>
      <c r="AX74" s="303"/>
      <c r="AY74" s="9"/>
      <c r="AZ74" s="303"/>
      <c r="BA74" s="303"/>
      <c r="BB74" s="9"/>
      <c r="BC74" s="303"/>
      <c r="BD74" s="303"/>
      <c r="BE74" s="9"/>
      <c r="BF74" s="303"/>
      <c r="BG74" s="303"/>
      <c r="BH74" s="9"/>
      <c r="BI74" s="303"/>
      <c r="BJ74" s="303"/>
      <c r="BK74" s="9"/>
      <c r="BL74" s="303"/>
      <c r="BM74" s="303"/>
      <c r="BN74" s="9"/>
      <c r="BO74" s="303"/>
      <c r="BP74" s="303"/>
      <c r="BQ74" s="9"/>
      <c r="BR74" s="303"/>
      <c r="BS74" s="303"/>
      <c r="BT74" s="9"/>
      <c r="BU74" s="303"/>
      <c r="BV74" s="303"/>
      <c r="BW74" s="9"/>
      <c r="BX74" s="303"/>
      <c r="BY74" s="303"/>
      <c r="BZ74" s="9"/>
      <c r="CA74" s="303"/>
      <c r="CB74" s="303"/>
      <c r="CC74" s="9"/>
      <c r="CD74" s="303"/>
      <c r="CE74" s="303"/>
      <c r="CF74" s="9"/>
      <c r="CG74" s="303"/>
      <c r="CH74" s="303"/>
    </row>
    <row r="75" spans="1:86" ht="15.75" customHeight="1" thickBot="1" x14ac:dyDescent="0.35">
      <c r="P75" s="360">
        <f>P20+P38+P56+P74</f>
        <v>886536.22838333331</v>
      </c>
    </row>
    <row r="76" spans="1:86" ht="16.5" customHeight="1" thickBot="1" x14ac:dyDescent="0.35">
      <c r="A76" s="551" t="s">
        <v>17</v>
      </c>
      <c r="B76" s="18" t="s">
        <v>106</v>
      </c>
      <c r="C76" s="176">
        <f>C$4</f>
        <v>44927</v>
      </c>
      <c r="D76" s="176">
        <f t="shared" ref="D76:BO76" si="18">D$4</f>
        <v>44958</v>
      </c>
      <c r="E76" s="176">
        <f t="shared" si="18"/>
        <v>44986</v>
      </c>
      <c r="F76" s="176">
        <f t="shared" si="18"/>
        <v>45017</v>
      </c>
      <c r="G76" s="176">
        <f t="shared" si="18"/>
        <v>45047</v>
      </c>
      <c r="H76" s="176">
        <f t="shared" si="18"/>
        <v>45078</v>
      </c>
      <c r="I76" s="176">
        <f t="shared" si="18"/>
        <v>45108</v>
      </c>
      <c r="J76" s="176">
        <f t="shared" si="18"/>
        <v>45139</v>
      </c>
      <c r="K76" s="176">
        <f t="shared" si="18"/>
        <v>45170</v>
      </c>
      <c r="L76" s="176">
        <f t="shared" si="18"/>
        <v>45200</v>
      </c>
      <c r="M76" s="176">
        <f t="shared" si="18"/>
        <v>45231</v>
      </c>
      <c r="N76" s="176">
        <f t="shared" si="18"/>
        <v>45261</v>
      </c>
      <c r="O76" s="176">
        <f t="shared" si="18"/>
        <v>45292</v>
      </c>
      <c r="P76" s="176">
        <f t="shared" si="18"/>
        <v>45323</v>
      </c>
      <c r="Q76" s="176">
        <f t="shared" si="18"/>
        <v>45352</v>
      </c>
      <c r="R76" s="176">
        <f t="shared" si="18"/>
        <v>45383</v>
      </c>
      <c r="S76" s="176">
        <f t="shared" si="18"/>
        <v>45413</v>
      </c>
      <c r="T76" s="176">
        <f t="shared" si="18"/>
        <v>45444</v>
      </c>
      <c r="U76" s="176">
        <f t="shared" si="18"/>
        <v>45474</v>
      </c>
      <c r="V76" s="176">
        <f t="shared" si="18"/>
        <v>45505</v>
      </c>
      <c r="W76" s="176">
        <f t="shared" si="18"/>
        <v>45536</v>
      </c>
      <c r="X76" s="176">
        <f t="shared" si="18"/>
        <v>45566</v>
      </c>
      <c r="Y76" s="176">
        <f t="shared" si="18"/>
        <v>45597</v>
      </c>
      <c r="Z76" s="176">
        <f t="shared" si="18"/>
        <v>45627</v>
      </c>
      <c r="AA76" s="176">
        <f t="shared" si="18"/>
        <v>45658</v>
      </c>
      <c r="AB76" s="176">
        <f t="shared" si="18"/>
        <v>45689</v>
      </c>
      <c r="AC76" s="176">
        <f t="shared" si="18"/>
        <v>45717</v>
      </c>
      <c r="AD76" s="176">
        <f t="shared" si="18"/>
        <v>45748</v>
      </c>
      <c r="AE76" s="176">
        <f t="shared" si="18"/>
        <v>45778</v>
      </c>
      <c r="AF76" s="176">
        <f t="shared" si="18"/>
        <v>45809</v>
      </c>
      <c r="AG76" s="176">
        <f t="shared" si="18"/>
        <v>45839</v>
      </c>
      <c r="AH76" s="176">
        <f t="shared" si="18"/>
        <v>45870</v>
      </c>
      <c r="AI76" s="176">
        <f t="shared" si="18"/>
        <v>45901</v>
      </c>
      <c r="AJ76" s="176">
        <f t="shared" si="18"/>
        <v>45931</v>
      </c>
      <c r="AK76" s="176">
        <f t="shared" si="18"/>
        <v>45962</v>
      </c>
      <c r="AL76" s="176">
        <f t="shared" si="18"/>
        <v>45992</v>
      </c>
      <c r="AM76" s="176">
        <f t="shared" si="18"/>
        <v>46023</v>
      </c>
      <c r="AN76" s="176">
        <f t="shared" si="18"/>
        <v>46054</v>
      </c>
      <c r="AO76" s="176">
        <f t="shared" si="18"/>
        <v>46082</v>
      </c>
      <c r="AP76" s="176">
        <f t="shared" si="18"/>
        <v>46113</v>
      </c>
      <c r="AQ76" s="176">
        <f t="shared" si="18"/>
        <v>46143</v>
      </c>
      <c r="AR76" s="176">
        <f t="shared" si="18"/>
        <v>46174</v>
      </c>
      <c r="AS76" s="176">
        <f t="shared" si="18"/>
        <v>46204</v>
      </c>
      <c r="AT76" s="176">
        <f t="shared" si="18"/>
        <v>46235</v>
      </c>
      <c r="AU76" s="176">
        <f t="shared" si="18"/>
        <v>46266</v>
      </c>
      <c r="AV76" s="176">
        <f t="shared" si="18"/>
        <v>46296</v>
      </c>
      <c r="AW76" s="176">
        <f t="shared" si="18"/>
        <v>46327</v>
      </c>
      <c r="AX76" s="176">
        <f t="shared" si="18"/>
        <v>46357</v>
      </c>
      <c r="AY76" s="176">
        <f t="shared" si="18"/>
        <v>46388</v>
      </c>
      <c r="AZ76" s="176">
        <f t="shared" si="18"/>
        <v>46419</v>
      </c>
      <c r="BA76" s="176">
        <f t="shared" si="18"/>
        <v>46447</v>
      </c>
      <c r="BB76" s="176">
        <f t="shared" si="18"/>
        <v>46478</v>
      </c>
      <c r="BC76" s="176">
        <f t="shared" si="18"/>
        <v>46508</v>
      </c>
      <c r="BD76" s="176">
        <f t="shared" si="18"/>
        <v>46539</v>
      </c>
      <c r="BE76" s="176">
        <f t="shared" si="18"/>
        <v>46569</v>
      </c>
      <c r="BF76" s="176">
        <f t="shared" si="18"/>
        <v>46600</v>
      </c>
      <c r="BG76" s="176">
        <f t="shared" si="18"/>
        <v>46631</v>
      </c>
      <c r="BH76" s="176">
        <f t="shared" si="18"/>
        <v>46661</v>
      </c>
      <c r="BI76" s="176">
        <f t="shared" si="18"/>
        <v>46692</v>
      </c>
      <c r="BJ76" s="176">
        <f t="shared" si="18"/>
        <v>46722</v>
      </c>
      <c r="BK76" s="176">
        <f t="shared" si="18"/>
        <v>46753</v>
      </c>
      <c r="BL76" s="176">
        <f t="shared" si="18"/>
        <v>46784</v>
      </c>
      <c r="BM76" s="176">
        <f t="shared" si="18"/>
        <v>46813</v>
      </c>
      <c r="BN76" s="176">
        <f t="shared" si="18"/>
        <v>46844</v>
      </c>
      <c r="BO76" s="176">
        <f t="shared" si="18"/>
        <v>46874</v>
      </c>
      <c r="BP76" s="176">
        <f t="shared" ref="BP76:CH76" si="19">BP$4</f>
        <v>46905</v>
      </c>
      <c r="BQ76" s="176">
        <f t="shared" si="19"/>
        <v>46935</v>
      </c>
      <c r="BR76" s="176">
        <f t="shared" si="19"/>
        <v>46966</v>
      </c>
      <c r="BS76" s="176">
        <f t="shared" si="19"/>
        <v>46997</v>
      </c>
      <c r="BT76" s="176">
        <f t="shared" si="19"/>
        <v>47027</v>
      </c>
      <c r="BU76" s="176">
        <f t="shared" si="19"/>
        <v>47058</v>
      </c>
      <c r="BV76" s="176">
        <f t="shared" si="19"/>
        <v>47088</v>
      </c>
      <c r="BW76" s="176">
        <f t="shared" si="19"/>
        <v>47119</v>
      </c>
      <c r="BX76" s="176">
        <f t="shared" si="19"/>
        <v>47150</v>
      </c>
      <c r="BY76" s="176">
        <f t="shared" si="19"/>
        <v>47178</v>
      </c>
      <c r="BZ76" s="176">
        <f t="shared" si="19"/>
        <v>47209</v>
      </c>
      <c r="CA76" s="176">
        <f t="shared" si="19"/>
        <v>47239</v>
      </c>
      <c r="CB76" s="176">
        <f t="shared" si="19"/>
        <v>47270</v>
      </c>
      <c r="CC76" s="176">
        <f t="shared" si="19"/>
        <v>47300</v>
      </c>
      <c r="CD76" s="176">
        <f t="shared" si="19"/>
        <v>47331</v>
      </c>
      <c r="CE76" s="176">
        <f t="shared" si="19"/>
        <v>47362</v>
      </c>
      <c r="CF76" s="176">
        <f t="shared" si="19"/>
        <v>47392</v>
      </c>
      <c r="CG76" s="176">
        <f t="shared" si="19"/>
        <v>47423</v>
      </c>
      <c r="CH76" s="177">
        <f t="shared" si="19"/>
        <v>47453</v>
      </c>
    </row>
    <row r="77" spans="1:86" ht="15.6" x14ac:dyDescent="0.3">
      <c r="A77" s="552"/>
      <c r="B77" s="14" t="s">
        <v>30</v>
      </c>
      <c r="C77" s="30">
        <f>((C19*C$90))*C$2</f>
        <v>0</v>
      </c>
      <c r="D77" s="30">
        <f t="shared" ref="D77:BO77" si="20">((D19*D$90))*D$2</f>
        <v>0</v>
      </c>
      <c r="E77" s="30">
        <f t="shared" si="20"/>
        <v>0</v>
      </c>
      <c r="F77" s="30">
        <f t="shared" si="20"/>
        <v>0</v>
      </c>
      <c r="G77" s="30">
        <f t="shared" si="20"/>
        <v>0</v>
      </c>
      <c r="H77" s="30">
        <f t="shared" si="20"/>
        <v>0</v>
      </c>
      <c r="I77" s="30">
        <f t="shared" si="20"/>
        <v>0</v>
      </c>
      <c r="J77" s="30">
        <f t="shared" si="20"/>
        <v>0</v>
      </c>
      <c r="K77" s="30">
        <f t="shared" si="20"/>
        <v>0</v>
      </c>
      <c r="L77" s="30">
        <f t="shared" si="20"/>
        <v>149.42172098607199</v>
      </c>
      <c r="M77" s="30">
        <f t="shared" si="20"/>
        <v>0</v>
      </c>
      <c r="N77" s="30">
        <f t="shared" si="20"/>
        <v>799.08010783709642</v>
      </c>
      <c r="O77" s="30">
        <f t="shared" si="20"/>
        <v>0</v>
      </c>
      <c r="P77" s="30">
        <f t="shared" si="20"/>
        <v>0</v>
      </c>
      <c r="Q77" s="30">
        <f t="shared" si="20"/>
        <v>0</v>
      </c>
      <c r="R77" s="30">
        <f t="shared" si="20"/>
        <v>0</v>
      </c>
      <c r="S77" s="30">
        <f t="shared" si="20"/>
        <v>0</v>
      </c>
      <c r="T77" s="30">
        <f t="shared" si="20"/>
        <v>0</v>
      </c>
      <c r="U77" s="30">
        <f t="shared" si="20"/>
        <v>0</v>
      </c>
      <c r="V77" s="30">
        <f t="shared" si="20"/>
        <v>0</v>
      </c>
      <c r="W77" s="30">
        <f t="shared" si="20"/>
        <v>0</v>
      </c>
      <c r="X77" s="30">
        <f t="shared" si="20"/>
        <v>0</v>
      </c>
      <c r="Y77" s="30">
        <f t="shared" si="20"/>
        <v>0</v>
      </c>
      <c r="Z77" s="30">
        <f t="shared" si="20"/>
        <v>0</v>
      </c>
      <c r="AA77" s="30">
        <f t="shared" si="20"/>
        <v>0</v>
      </c>
      <c r="AB77" s="30">
        <f t="shared" si="20"/>
        <v>0</v>
      </c>
      <c r="AC77" s="30">
        <f t="shared" si="20"/>
        <v>0</v>
      </c>
      <c r="AD77" s="30">
        <f t="shared" si="20"/>
        <v>0</v>
      </c>
      <c r="AE77" s="30">
        <f t="shared" si="20"/>
        <v>0</v>
      </c>
      <c r="AF77" s="30">
        <f t="shared" si="20"/>
        <v>0</v>
      </c>
      <c r="AG77" s="30">
        <f t="shared" si="20"/>
        <v>0</v>
      </c>
      <c r="AH77" s="30">
        <f t="shared" si="20"/>
        <v>0</v>
      </c>
      <c r="AI77" s="30">
        <f t="shared" si="20"/>
        <v>0</v>
      </c>
      <c r="AJ77" s="30">
        <f t="shared" si="20"/>
        <v>0</v>
      </c>
      <c r="AK77" s="30">
        <f t="shared" si="20"/>
        <v>0</v>
      </c>
      <c r="AL77" s="30">
        <f t="shared" si="20"/>
        <v>0</v>
      </c>
      <c r="AM77" s="30">
        <f t="shared" si="20"/>
        <v>0</v>
      </c>
      <c r="AN77" s="30">
        <f t="shared" si="20"/>
        <v>0</v>
      </c>
      <c r="AO77" s="30">
        <f t="shared" si="20"/>
        <v>0</v>
      </c>
      <c r="AP77" s="30">
        <f t="shared" si="20"/>
        <v>0</v>
      </c>
      <c r="AQ77" s="30">
        <f t="shared" si="20"/>
        <v>0</v>
      </c>
      <c r="AR77" s="30">
        <f t="shared" si="20"/>
        <v>0</v>
      </c>
      <c r="AS77" s="30">
        <f t="shared" si="20"/>
        <v>0</v>
      </c>
      <c r="AT77" s="30">
        <f t="shared" si="20"/>
        <v>0</v>
      </c>
      <c r="AU77" s="30">
        <f t="shared" si="20"/>
        <v>0</v>
      </c>
      <c r="AV77" s="30">
        <f t="shared" si="20"/>
        <v>0</v>
      </c>
      <c r="AW77" s="30">
        <f t="shared" si="20"/>
        <v>0</v>
      </c>
      <c r="AX77" s="30">
        <f t="shared" si="20"/>
        <v>0</v>
      </c>
      <c r="AY77" s="30">
        <f t="shared" si="20"/>
        <v>0</v>
      </c>
      <c r="AZ77" s="30">
        <f t="shared" si="20"/>
        <v>0</v>
      </c>
      <c r="BA77" s="30">
        <f t="shared" si="20"/>
        <v>0</v>
      </c>
      <c r="BB77" s="30">
        <f t="shared" si="20"/>
        <v>0</v>
      </c>
      <c r="BC77" s="30">
        <f t="shared" si="20"/>
        <v>0</v>
      </c>
      <c r="BD77" s="30">
        <f t="shared" si="20"/>
        <v>0</v>
      </c>
      <c r="BE77" s="30">
        <f t="shared" si="20"/>
        <v>0</v>
      </c>
      <c r="BF77" s="30">
        <f t="shared" si="20"/>
        <v>0</v>
      </c>
      <c r="BG77" s="30">
        <f t="shared" si="20"/>
        <v>0</v>
      </c>
      <c r="BH77" s="30">
        <f t="shared" si="20"/>
        <v>0</v>
      </c>
      <c r="BI77" s="30">
        <f t="shared" si="20"/>
        <v>0</v>
      </c>
      <c r="BJ77" s="30">
        <f t="shared" si="20"/>
        <v>0</v>
      </c>
      <c r="BK77" s="30">
        <f t="shared" si="20"/>
        <v>0</v>
      </c>
      <c r="BL77" s="30">
        <f t="shared" si="20"/>
        <v>0</v>
      </c>
      <c r="BM77" s="30">
        <f t="shared" si="20"/>
        <v>0</v>
      </c>
      <c r="BN77" s="30">
        <f t="shared" si="20"/>
        <v>0</v>
      </c>
      <c r="BO77" s="30">
        <f t="shared" si="20"/>
        <v>0</v>
      </c>
      <c r="BP77" s="30">
        <f t="shared" ref="BP77:CH77" si="21">((BP19*BP$90))*BP$2</f>
        <v>0</v>
      </c>
      <c r="BQ77" s="30">
        <f t="shared" si="21"/>
        <v>0</v>
      </c>
      <c r="BR77" s="30">
        <f t="shared" si="21"/>
        <v>0</v>
      </c>
      <c r="BS77" s="30">
        <f t="shared" si="21"/>
        <v>0</v>
      </c>
      <c r="BT77" s="30">
        <f t="shared" si="21"/>
        <v>0</v>
      </c>
      <c r="BU77" s="30">
        <f t="shared" si="21"/>
        <v>0</v>
      </c>
      <c r="BV77" s="30">
        <f t="shared" si="21"/>
        <v>0</v>
      </c>
      <c r="BW77" s="30">
        <f t="shared" si="21"/>
        <v>0</v>
      </c>
      <c r="BX77" s="30">
        <f t="shared" si="21"/>
        <v>0</v>
      </c>
      <c r="BY77" s="30">
        <f t="shared" si="21"/>
        <v>0</v>
      </c>
      <c r="BZ77" s="30">
        <f t="shared" si="21"/>
        <v>0</v>
      </c>
      <c r="CA77" s="30">
        <f t="shared" si="21"/>
        <v>0</v>
      </c>
      <c r="CB77" s="30">
        <f t="shared" si="21"/>
        <v>0</v>
      </c>
      <c r="CC77" s="30">
        <f t="shared" si="21"/>
        <v>0</v>
      </c>
      <c r="CD77" s="30">
        <f t="shared" si="21"/>
        <v>0</v>
      </c>
      <c r="CE77" s="30">
        <f t="shared" si="21"/>
        <v>0</v>
      </c>
      <c r="CF77" s="30">
        <f t="shared" si="21"/>
        <v>0</v>
      </c>
      <c r="CG77" s="30">
        <f t="shared" si="21"/>
        <v>0</v>
      </c>
      <c r="CH77" s="33">
        <f t="shared" si="21"/>
        <v>0</v>
      </c>
    </row>
    <row r="78" spans="1:86" ht="15.6" x14ac:dyDescent="0.3">
      <c r="A78" s="552"/>
      <c r="B78" s="14" t="s">
        <v>31</v>
      </c>
      <c r="C78" s="30">
        <f>((C37*C$91))*C$2</f>
        <v>0</v>
      </c>
      <c r="D78" s="30">
        <f t="shared" ref="D78:BO78" si="22">((D37*D$91))*D$2</f>
        <v>0</v>
      </c>
      <c r="E78" s="30">
        <f t="shared" si="22"/>
        <v>0</v>
      </c>
      <c r="F78" s="30">
        <f t="shared" si="22"/>
        <v>0</v>
      </c>
      <c r="G78" s="30">
        <f t="shared" si="22"/>
        <v>0</v>
      </c>
      <c r="H78" s="30">
        <f t="shared" si="22"/>
        <v>0</v>
      </c>
      <c r="I78" s="30">
        <f t="shared" si="22"/>
        <v>0</v>
      </c>
      <c r="J78" s="30">
        <f t="shared" si="22"/>
        <v>0</v>
      </c>
      <c r="K78" s="30">
        <f t="shared" si="22"/>
        <v>0</v>
      </c>
      <c r="L78" s="30">
        <f t="shared" si="22"/>
        <v>1397.2561500711815</v>
      </c>
      <c r="M78" s="30">
        <f t="shared" si="22"/>
        <v>0</v>
      </c>
      <c r="N78" s="30">
        <f t="shared" si="22"/>
        <v>12159.655636216698</v>
      </c>
      <c r="O78" s="30">
        <f t="shared" si="22"/>
        <v>0</v>
      </c>
      <c r="P78" s="30">
        <f t="shared" si="22"/>
        <v>0</v>
      </c>
      <c r="Q78" s="30">
        <f t="shared" si="22"/>
        <v>0</v>
      </c>
      <c r="R78" s="30">
        <f t="shared" si="22"/>
        <v>0</v>
      </c>
      <c r="S78" s="30">
        <f t="shared" si="22"/>
        <v>0</v>
      </c>
      <c r="T78" s="30">
        <f t="shared" si="22"/>
        <v>0</v>
      </c>
      <c r="U78" s="30">
        <f t="shared" si="22"/>
        <v>0</v>
      </c>
      <c r="V78" s="30">
        <f t="shared" si="22"/>
        <v>0</v>
      </c>
      <c r="W78" s="30">
        <f t="shared" si="22"/>
        <v>0</v>
      </c>
      <c r="X78" s="30">
        <f t="shared" si="22"/>
        <v>0</v>
      </c>
      <c r="Y78" s="30">
        <f t="shared" si="22"/>
        <v>0</v>
      </c>
      <c r="Z78" s="30">
        <f t="shared" si="22"/>
        <v>0</v>
      </c>
      <c r="AA78" s="30">
        <f t="shared" si="22"/>
        <v>0</v>
      </c>
      <c r="AB78" s="30">
        <f t="shared" si="22"/>
        <v>0</v>
      </c>
      <c r="AC78" s="30">
        <f t="shared" si="22"/>
        <v>0</v>
      </c>
      <c r="AD78" s="30">
        <f t="shared" si="22"/>
        <v>0</v>
      </c>
      <c r="AE78" s="30">
        <f t="shared" si="22"/>
        <v>0</v>
      </c>
      <c r="AF78" s="30">
        <f t="shared" si="22"/>
        <v>0</v>
      </c>
      <c r="AG78" s="30">
        <f t="shared" si="22"/>
        <v>0</v>
      </c>
      <c r="AH78" s="30">
        <f t="shared" si="22"/>
        <v>0</v>
      </c>
      <c r="AI78" s="30">
        <f t="shared" si="22"/>
        <v>0</v>
      </c>
      <c r="AJ78" s="30">
        <f t="shared" si="22"/>
        <v>0</v>
      </c>
      <c r="AK78" s="30">
        <f t="shared" si="22"/>
        <v>0</v>
      </c>
      <c r="AL78" s="30">
        <f t="shared" si="22"/>
        <v>0</v>
      </c>
      <c r="AM78" s="30">
        <f t="shared" si="22"/>
        <v>0</v>
      </c>
      <c r="AN78" s="30">
        <f t="shared" si="22"/>
        <v>0</v>
      </c>
      <c r="AO78" s="30">
        <f t="shared" si="22"/>
        <v>0</v>
      </c>
      <c r="AP78" s="30">
        <f t="shared" si="22"/>
        <v>0</v>
      </c>
      <c r="AQ78" s="30">
        <f t="shared" si="22"/>
        <v>0</v>
      </c>
      <c r="AR78" s="30">
        <f t="shared" si="22"/>
        <v>0</v>
      </c>
      <c r="AS78" s="30">
        <f t="shared" si="22"/>
        <v>0</v>
      </c>
      <c r="AT78" s="30">
        <f t="shared" si="22"/>
        <v>0</v>
      </c>
      <c r="AU78" s="30">
        <f t="shared" si="22"/>
        <v>0</v>
      </c>
      <c r="AV78" s="30">
        <f t="shared" si="22"/>
        <v>0</v>
      </c>
      <c r="AW78" s="30">
        <f t="shared" si="22"/>
        <v>0</v>
      </c>
      <c r="AX78" s="30">
        <f t="shared" si="22"/>
        <v>0</v>
      </c>
      <c r="AY78" s="30">
        <f t="shared" si="22"/>
        <v>0</v>
      </c>
      <c r="AZ78" s="30">
        <f t="shared" si="22"/>
        <v>0</v>
      </c>
      <c r="BA78" s="30">
        <f t="shared" si="22"/>
        <v>0</v>
      </c>
      <c r="BB78" s="30">
        <f t="shared" si="22"/>
        <v>0</v>
      </c>
      <c r="BC78" s="30">
        <f t="shared" si="22"/>
        <v>0</v>
      </c>
      <c r="BD78" s="30">
        <f t="shared" si="22"/>
        <v>0</v>
      </c>
      <c r="BE78" s="30">
        <f t="shared" si="22"/>
        <v>0</v>
      </c>
      <c r="BF78" s="30">
        <f t="shared" si="22"/>
        <v>0</v>
      </c>
      <c r="BG78" s="30">
        <f t="shared" si="22"/>
        <v>0</v>
      </c>
      <c r="BH78" s="30">
        <f t="shared" si="22"/>
        <v>0</v>
      </c>
      <c r="BI78" s="30">
        <f t="shared" si="22"/>
        <v>0</v>
      </c>
      <c r="BJ78" s="30">
        <f t="shared" si="22"/>
        <v>0</v>
      </c>
      <c r="BK78" s="30">
        <f t="shared" si="22"/>
        <v>0</v>
      </c>
      <c r="BL78" s="30">
        <f t="shared" si="22"/>
        <v>0</v>
      </c>
      <c r="BM78" s="30">
        <f t="shared" si="22"/>
        <v>0</v>
      </c>
      <c r="BN78" s="30">
        <f t="shared" si="22"/>
        <v>0</v>
      </c>
      <c r="BO78" s="30">
        <f t="shared" si="22"/>
        <v>0</v>
      </c>
      <c r="BP78" s="30">
        <f t="shared" ref="BP78:CH78" si="23">((BP37*BP$91))*BP$2</f>
        <v>0</v>
      </c>
      <c r="BQ78" s="30">
        <f t="shared" si="23"/>
        <v>0</v>
      </c>
      <c r="BR78" s="30">
        <f t="shared" si="23"/>
        <v>0</v>
      </c>
      <c r="BS78" s="30">
        <f t="shared" si="23"/>
        <v>0</v>
      </c>
      <c r="BT78" s="30">
        <f t="shared" si="23"/>
        <v>0</v>
      </c>
      <c r="BU78" s="30">
        <f t="shared" si="23"/>
        <v>0</v>
      </c>
      <c r="BV78" s="30">
        <f t="shared" si="23"/>
        <v>0</v>
      </c>
      <c r="BW78" s="30">
        <f t="shared" si="23"/>
        <v>0</v>
      </c>
      <c r="BX78" s="30">
        <f t="shared" si="23"/>
        <v>0</v>
      </c>
      <c r="BY78" s="30">
        <f t="shared" si="23"/>
        <v>0</v>
      </c>
      <c r="BZ78" s="30">
        <f t="shared" si="23"/>
        <v>0</v>
      </c>
      <c r="CA78" s="30">
        <f t="shared" si="23"/>
        <v>0</v>
      </c>
      <c r="CB78" s="30">
        <f t="shared" si="23"/>
        <v>0</v>
      </c>
      <c r="CC78" s="30">
        <f t="shared" si="23"/>
        <v>0</v>
      </c>
      <c r="CD78" s="30">
        <f t="shared" si="23"/>
        <v>0</v>
      </c>
      <c r="CE78" s="30">
        <f t="shared" si="23"/>
        <v>0</v>
      </c>
      <c r="CF78" s="30">
        <f t="shared" si="23"/>
        <v>0</v>
      </c>
      <c r="CG78" s="30">
        <f t="shared" si="23"/>
        <v>0</v>
      </c>
      <c r="CH78" s="33">
        <f t="shared" si="23"/>
        <v>0</v>
      </c>
    </row>
    <row r="79" spans="1:86" ht="15.6" x14ac:dyDescent="0.3">
      <c r="A79" s="552"/>
      <c r="B79" s="14" t="s">
        <v>32</v>
      </c>
      <c r="C79" s="30">
        <f>((C55*C$92))*C$2</f>
        <v>0</v>
      </c>
      <c r="D79" s="30">
        <f t="shared" ref="D79:BO79" si="24">((D55*D$92))*D$2</f>
        <v>0</v>
      </c>
      <c r="E79" s="30">
        <f t="shared" si="24"/>
        <v>0</v>
      </c>
      <c r="F79" s="30">
        <f t="shared" si="24"/>
        <v>0</v>
      </c>
      <c r="G79" s="30">
        <f t="shared" si="24"/>
        <v>0</v>
      </c>
      <c r="H79" s="30">
        <f t="shared" si="24"/>
        <v>0</v>
      </c>
      <c r="I79" s="30">
        <f t="shared" si="24"/>
        <v>0</v>
      </c>
      <c r="J79" s="30">
        <f t="shared" si="24"/>
        <v>0</v>
      </c>
      <c r="K79" s="30">
        <f t="shared" si="24"/>
        <v>0</v>
      </c>
      <c r="L79" s="30">
        <f t="shared" si="24"/>
        <v>1156.009759874973</v>
      </c>
      <c r="M79" s="30">
        <f t="shared" si="24"/>
        <v>0</v>
      </c>
      <c r="N79" s="30">
        <f t="shared" si="24"/>
        <v>11762.625012617413</v>
      </c>
      <c r="O79" s="30">
        <f t="shared" si="24"/>
        <v>0</v>
      </c>
      <c r="P79" s="30">
        <f t="shared" si="24"/>
        <v>0</v>
      </c>
      <c r="Q79" s="30">
        <f t="shared" si="24"/>
        <v>0</v>
      </c>
      <c r="R79" s="30">
        <f t="shared" si="24"/>
        <v>0</v>
      </c>
      <c r="S79" s="30">
        <f t="shared" si="24"/>
        <v>0</v>
      </c>
      <c r="T79" s="30">
        <f t="shared" si="24"/>
        <v>0</v>
      </c>
      <c r="U79" s="30">
        <f t="shared" si="24"/>
        <v>0</v>
      </c>
      <c r="V79" s="30">
        <f t="shared" si="24"/>
        <v>0</v>
      </c>
      <c r="W79" s="30">
        <f t="shared" si="24"/>
        <v>0</v>
      </c>
      <c r="X79" s="30">
        <f t="shared" si="24"/>
        <v>0</v>
      </c>
      <c r="Y79" s="30">
        <f t="shared" si="24"/>
        <v>0</v>
      </c>
      <c r="Z79" s="30">
        <f t="shared" si="24"/>
        <v>0</v>
      </c>
      <c r="AA79" s="30">
        <f t="shared" si="24"/>
        <v>0</v>
      </c>
      <c r="AB79" s="30">
        <f t="shared" si="24"/>
        <v>0</v>
      </c>
      <c r="AC79" s="30">
        <f t="shared" si="24"/>
        <v>0</v>
      </c>
      <c r="AD79" s="30">
        <f t="shared" si="24"/>
        <v>0</v>
      </c>
      <c r="AE79" s="30">
        <f t="shared" si="24"/>
        <v>0</v>
      </c>
      <c r="AF79" s="30">
        <f t="shared" si="24"/>
        <v>0</v>
      </c>
      <c r="AG79" s="30">
        <f t="shared" si="24"/>
        <v>0</v>
      </c>
      <c r="AH79" s="30">
        <f t="shared" si="24"/>
        <v>0</v>
      </c>
      <c r="AI79" s="30">
        <f t="shared" si="24"/>
        <v>0</v>
      </c>
      <c r="AJ79" s="30">
        <f t="shared" si="24"/>
        <v>0</v>
      </c>
      <c r="AK79" s="30">
        <f t="shared" si="24"/>
        <v>0</v>
      </c>
      <c r="AL79" s="30">
        <f t="shared" si="24"/>
        <v>0</v>
      </c>
      <c r="AM79" s="30">
        <f t="shared" si="24"/>
        <v>0</v>
      </c>
      <c r="AN79" s="30">
        <f t="shared" si="24"/>
        <v>0</v>
      </c>
      <c r="AO79" s="30">
        <f t="shared" si="24"/>
        <v>0</v>
      </c>
      <c r="AP79" s="30">
        <f t="shared" si="24"/>
        <v>0</v>
      </c>
      <c r="AQ79" s="30">
        <f t="shared" si="24"/>
        <v>0</v>
      </c>
      <c r="AR79" s="30">
        <f t="shared" si="24"/>
        <v>0</v>
      </c>
      <c r="AS79" s="30">
        <f t="shared" si="24"/>
        <v>0</v>
      </c>
      <c r="AT79" s="30">
        <f t="shared" si="24"/>
        <v>0</v>
      </c>
      <c r="AU79" s="30">
        <f t="shared" si="24"/>
        <v>0</v>
      </c>
      <c r="AV79" s="30">
        <f t="shared" si="24"/>
        <v>0</v>
      </c>
      <c r="AW79" s="30">
        <f t="shared" si="24"/>
        <v>0</v>
      </c>
      <c r="AX79" s="30">
        <f t="shared" si="24"/>
        <v>0</v>
      </c>
      <c r="AY79" s="30">
        <f t="shared" si="24"/>
        <v>0</v>
      </c>
      <c r="AZ79" s="30">
        <f t="shared" si="24"/>
        <v>0</v>
      </c>
      <c r="BA79" s="30">
        <f t="shared" si="24"/>
        <v>0</v>
      </c>
      <c r="BB79" s="30">
        <f t="shared" si="24"/>
        <v>0</v>
      </c>
      <c r="BC79" s="30">
        <f t="shared" si="24"/>
        <v>0</v>
      </c>
      <c r="BD79" s="30">
        <f t="shared" si="24"/>
        <v>0</v>
      </c>
      <c r="BE79" s="30">
        <f t="shared" si="24"/>
        <v>0</v>
      </c>
      <c r="BF79" s="30">
        <f t="shared" si="24"/>
        <v>0</v>
      </c>
      <c r="BG79" s="30">
        <f t="shared" si="24"/>
        <v>0</v>
      </c>
      <c r="BH79" s="30">
        <f t="shared" si="24"/>
        <v>0</v>
      </c>
      <c r="BI79" s="30">
        <f t="shared" si="24"/>
        <v>0</v>
      </c>
      <c r="BJ79" s="30">
        <f t="shared" si="24"/>
        <v>0</v>
      </c>
      <c r="BK79" s="30">
        <f t="shared" si="24"/>
        <v>0</v>
      </c>
      <c r="BL79" s="30">
        <f t="shared" si="24"/>
        <v>0</v>
      </c>
      <c r="BM79" s="30">
        <f t="shared" si="24"/>
        <v>0</v>
      </c>
      <c r="BN79" s="30">
        <f t="shared" si="24"/>
        <v>0</v>
      </c>
      <c r="BO79" s="30">
        <f t="shared" si="24"/>
        <v>0</v>
      </c>
      <c r="BP79" s="30">
        <f t="shared" ref="BP79:CH79" si="25">((BP55*BP$92))*BP$2</f>
        <v>0</v>
      </c>
      <c r="BQ79" s="30">
        <f t="shared" si="25"/>
        <v>0</v>
      </c>
      <c r="BR79" s="30">
        <f t="shared" si="25"/>
        <v>0</v>
      </c>
      <c r="BS79" s="30">
        <f t="shared" si="25"/>
        <v>0</v>
      </c>
      <c r="BT79" s="30">
        <f t="shared" si="25"/>
        <v>0</v>
      </c>
      <c r="BU79" s="30">
        <f t="shared" si="25"/>
        <v>0</v>
      </c>
      <c r="BV79" s="30">
        <f t="shared" si="25"/>
        <v>0</v>
      </c>
      <c r="BW79" s="30">
        <f t="shared" si="25"/>
        <v>0</v>
      </c>
      <c r="BX79" s="30">
        <f t="shared" si="25"/>
        <v>0</v>
      </c>
      <c r="BY79" s="30">
        <f t="shared" si="25"/>
        <v>0</v>
      </c>
      <c r="BZ79" s="30">
        <f t="shared" si="25"/>
        <v>0</v>
      </c>
      <c r="CA79" s="30">
        <f t="shared" si="25"/>
        <v>0</v>
      </c>
      <c r="CB79" s="30">
        <f t="shared" si="25"/>
        <v>0</v>
      </c>
      <c r="CC79" s="30">
        <f t="shared" si="25"/>
        <v>0</v>
      </c>
      <c r="CD79" s="30">
        <f t="shared" si="25"/>
        <v>0</v>
      </c>
      <c r="CE79" s="30">
        <f t="shared" si="25"/>
        <v>0</v>
      </c>
      <c r="CF79" s="30">
        <f t="shared" si="25"/>
        <v>0</v>
      </c>
      <c r="CG79" s="30">
        <f t="shared" si="25"/>
        <v>0</v>
      </c>
      <c r="CH79" s="33">
        <f t="shared" si="25"/>
        <v>0</v>
      </c>
    </row>
    <row r="80" spans="1:86" ht="15.75" customHeight="1" x14ac:dyDescent="0.3">
      <c r="A80" s="552"/>
      <c r="B80" s="14" t="s">
        <v>33</v>
      </c>
      <c r="C80" s="30">
        <f>((C73*C$93))*C$2</f>
        <v>0</v>
      </c>
      <c r="D80" s="30">
        <f t="shared" ref="D80:BO80" si="26">((D73*D$93))*D$2</f>
        <v>0</v>
      </c>
      <c r="E80" s="30">
        <f t="shared" si="26"/>
        <v>0</v>
      </c>
      <c r="F80" s="30">
        <f t="shared" si="26"/>
        <v>0</v>
      </c>
      <c r="G80" s="30">
        <f t="shared" si="26"/>
        <v>0</v>
      </c>
      <c r="H80" s="30">
        <f t="shared" si="26"/>
        <v>0</v>
      </c>
      <c r="I80" s="30">
        <f t="shared" si="26"/>
        <v>0</v>
      </c>
      <c r="J80" s="30">
        <f t="shared" si="26"/>
        <v>0</v>
      </c>
      <c r="K80" s="30">
        <f t="shared" si="26"/>
        <v>0</v>
      </c>
      <c r="L80" s="30">
        <f t="shared" si="26"/>
        <v>-110.7290668388231</v>
      </c>
      <c r="M80" s="30">
        <f t="shared" si="26"/>
        <v>0</v>
      </c>
      <c r="N80" s="30">
        <f t="shared" si="26"/>
        <v>1836.8370996193319</v>
      </c>
      <c r="O80" s="30">
        <f t="shared" si="26"/>
        <v>0</v>
      </c>
      <c r="P80" s="30">
        <f t="shared" si="26"/>
        <v>0</v>
      </c>
      <c r="Q80" s="30">
        <f t="shared" si="26"/>
        <v>0</v>
      </c>
      <c r="R80" s="30">
        <f t="shared" si="26"/>
        <v>0</v>
      </c>
      <c r="S80" s="30">
        <f t="shared" si="26"/>
        <v>0</v>
      </c>
      <c r="T80" s="30">
        <f t="shared" si="26"/>
        <v>0</v>
      </c>
      <c r="U80" s="30">
        <f t="shared" si="26"/>
        <v>0</v>
      </c>
      <c r="V80" s="30">
        <f t="shared" si="26"/>
        <v>0</v>
      </c>
      <c r="W80" s="30">
        <f t="shared" si="26"/>
        <v>0</v>
      </c>
      <c r="X80" s="30">
        <f t="shared" si="26"/>
        <v>0</v>
      </c>
      <c r="Y80" s="30">
        <f t="shared" si="26"/>
        <v>0</v>
      </c>
      <c r="Z80" s="30">
        <f t="shared" si="26"/>
        <v>0</v>
      </c>
      <c r="AA80" s="30">
        <f t="shared" si="26"/>
        <v>0</v>
      </c>
      <c r="AB80" s="30">
        <f t="shared" si="26"/>
        <v>0</v>
      </c>
      <c r="AC80" s="30">
        <f t="shared" si="26"/>
        <v>0</v>
      </c>
      <c r="AD80" s="30">
        <f t="shared" si="26"/>
        <v>0</v>
      </c>
      <c r="AE80" s="30">
        <f t="shared" si="26"/>
        <v>0</v>
      </c>
      <c r="AF80" s="30">
        <f t="shared" si="26"/>
        <v>0</v>
      </c>
      <c r="AG80" s="30">
        <f t="shared" si="26"/>
        <v>0</v>
      </c>
      <c r="AH80" s="30">
        <f t="shared" si="26"/>
        <v>0</v>
      </c>
      <c r="AI80" s="30">
        <f t="shared" si="26"/>
        <v>0</v>
      </c>
      <c r="AJ80" s="30">
        <f t="shared" si="26"/>
        <v>0</v>
      </c>
      <c r="AK80" s="30">
        <f t="shared" si="26"/>
        <v>0</v>
      </c>
      <c r="AL80" s="30">
        <f t="shared" si="26"/>
        <v>0</v>
      </c>
      <c r="AM80" s="30">
        <f t="shared" si="26"/>
        <v>0</v>
      </c>
      <c r="AN80" s="30">
        <f t="shared" si="26"/>
        <v>0</v>
      </c>
      <c r="AO80" s="30">
        <f t="shared" si="26"/>
        <v>0</v>
      </c>
      <c r="AP80" s="30">
        <f t="shared" si="26"/>
        <v>0</v>
      </c>
      <c r="AQ80" s="30">
        <f t="shared" si="26"/>
        <v>0</v>
      </c>
      <c r="AR80" s="30">
        <f t="shared" si="26"/>
        <v>0</v>
      </c>
      <c r="AS80" s="30">
        <f t="shared" si="26"/>
        <v>0</v>
      </c>
      <c r="AT80" s="30">
        <f t="shared" si="26"/>
        <v>0</v>
      </c>
      <c r="AU80" s="30">
        <f t="shared" si="26"/>
        <v>0</v>
      </c>
      <c r="AV80" s="30">
        <f t="shared" si="26"/>
        <v>0</v>
      </c>
      <c r="AW80" s="30">
        <f t="shared" si="26"/>
        <v>0</v>
      </c>
      <c r="AX80" s="30">
        <f t="shared" si="26"/>
        <v>0</v>
      </c>
      <c r="AY80" s="30">
        <f t="shared" si="26"/>
        <v>0</v>
      </c>
      <c r="AZ80" s="30">
        <f t="shared" si="26"/>
        <v>0</v>
      </c>
      <c r="BA80" s="30">
        <f t="shared" si="26"/>
        <v>0</v>
      </c>
      <c r="BB80" s="30">
        <f t="shared" si="26"/>
        <v>0</v>
      </c>
      <c r="BC80" s="30">
        <f t="shared" si="26"/>
        <v>0</v>
      </c>
      <c r="BD80" s="30">
        <f t="shared" si="26"/>
        <v>0</v>
      </c>
      <c r="BE80" s="30">
        <f t="shared" si="26"/>
        <v>0</v>
      </c>
      <c r="BF80" s="30">
        <f t="shared" si="26"/>
        <v>0</v>
      </c>
      <c r="BG80" s="30">
        <f t="shared" si="26"/>
        <v>0</v>
      </c>
      <c r="BH80" s="30">
        <f t="shared" si="26"/>
        <v>0</v>
      </c>
      <c r="BI80" s="30">
        <f t="shared" si="26"/>
        <v>0</v>
      </c>
      <c r="BJ80" s="30">
        <f t="shared" si="26"/>
        <v>0</v>
      </c>
      <c r="BK80" s="30">
        <f t="shared" si="26"/>
        <v>0</v>
      </c>
      <c r="BL80" s="30">
        <f t="shared" si="26"/>
        <v>0</v>
      </c>
      <c r="BM80" s="30">
        <f t="shared" si="26"/>
        <v>0</v>
      </c>
      <c r="BN80" s="30">
        <f t="shared" si="26"/>
        <v>0</v>
      </c>
      <c r="BO80" s="30">
        <f t="shared" si="26"/>
        <v>0</v>
      </c>
      <c r="BP80" s="30">
        <f t="shared" ref="BP80:CH80" si="27">((BP73*BP$93))*BP$2</f>
        <v>0</v>
      </c>
      <c r="BQ80" s="30">
        <f t="shared" si="27"/>
        <v>0</v>
      </c>
      <c r="BR80" s="30">
        <f t="shared" si="27"/>
        <v>0</v>
      </c>
      <c r="BS80" s="30">
        <f t="shared" si="27"/>
        <v>0</v>
      </c>
      <c r="BT80" s="30">
        <f t="shared" si="27"/>
        <v>0</v>
      </c>
      <c r="BU80" s="30">
        <f t="shared" si="27"/>
        <v>0</v>
      </c>
      <c r="BV80" s="30">
        <f t="shared" si="27"/>
        <v>0</v>
      </c>
      <c r="BW80" s="30">
        <f t="shared" si="27"/>
        <v>0</v>
      </c>
      <c r="BX80" s="30">
        <f t="shared" si="27"/>
        <v>0</v>
      </c>
      <c r="BY80" s="30">
        <f t="shared" si="27"/>
        <v>0</v>
      </c>
      <c r="BZ80" s="30">
        <f t="shared" si="27"/>
        <v>0</v>
      </c>
      <c r="CA80" s="30">
        <f t="shared" si="27"/>
        <v>0</v>
      </c>
      <c r="CB80" s="30">
        <f t="shared" si="27"/>
        <v>0</v>
      </c>
      <c r="CC80" s="30">
        <f t="shared" si="27"/>
        <v>0</v>
      </c>
      <c r="CD80" s="30">
        <f t="shared" si="27"/>
        <v>0</v>
      </c>
      <c r="CE80" s="30">
        <f t="shared" si="27"/>
        <v>0</v>
      </c>
      <c r="CF80" s="30">
        <f t="shared" si="27"/>
        <v>0</v>
      </c>
      <c r="CG80" s="30">
        <f t="shared" si="27"/>
        <v>0</v>
      </c>
      <c r="CH80" s="33">
        <f t="shared" si="27"/>
        <v>0</v>
      </c>
    </row>
    <row r="81" spans="1:88" ht="15.6" x14ac:dyDescent="0.3">
      <c r="A81" s="552"/>
      <c r="B81" s="14" t="str">
        <f>B54</f>
        <v xml:space="preserve"> </v>
      </c>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12"/>
    </row>
    <row r="82" spans="1:88" ht="15.6" x14ac:dyDescent="0.3">
      <c r="A82" s="552"/>
      <c r="B82" s="14" t="s">
        <v>102</v>
      </c>
      <c r="C82" s="30">
        <f>C77</f>
        <v>0</v>
      </c>
      <c r="D82" s="30">
        <f>C82+D77</f>
        <v>0</v>
      </c>
      <c r="E82" s="30">
        <f t="shared" ref="E82:BP82" si="28">D82+E77</f>
        <v>0</v>
      </c>
      <c r="F82" s="30">
        <f t="shared" si="28"/>
        <v>0</v>
      </c>
      <c r="G82" s="30">
        <f t="shared" si="28"/>
        <v>0</v>
      </c>
      <c r="H82" s="30">
        <f t="shared" si="28"/>
        <v>0</v>
      </c>
      <c r="I82" s="30">
        <f t="shared" si="28"/>
        <v>0</v>
      </c>
      <c r="J82" s="30">
        <f t="shared" si="28"/>
        <v>0</v>
      </c>
      <c r="K82" s="30">
        <f t="shared" si="28"/>
        <v>0</v>
      </c>
      <c r="L82" s="30">
        <f t="shared" si="28"/>
        <v>149.42172098607199</v>
      </c>
      <c r="M82" s="30">
        <f t="shared" si="28"/>
        <v>149.42172098607199</v>
      </c>
      <c r="N82" s="30">
        <f t="shared" si="28"/>
        <v>948.50182882316835</v>
      </c>
      <c r="O82" s="30">
        <f t="shared" si="28"/>
        <v>948.50182882316835</v>
      </c>
      <c r="P82" s="30">
        <f t="shared" si="28"/>
        <v>948.50182882316835</v>
      </c>
      <c r="Q82" s="30">
        <f t="shared" si="28"/>
        <v>948.50182882316835</v>
      </c>
      <c r="R82" s="30">
        <f t="shared" si="28"/>
        <v>948.50182882316835</v>
      </c>
      <c r="S82" s="30">
        <f t="shared" si="28"/>
        <v>948.50182882316835</v>
      </c>
      <c r="T82" s="30">
        <f t="shared" si="28"/>
        <v>948.50182882316835</v>
      </c>
      <c r="U82" s="30">
        <f t="shared" si="28"/>
        <v>948.50182882316835</v>
      </c>
      <c r="V82" s="30">
        <f t="shared" si="28"/>
        <v>948.50182882316835</v>
      </c>
      <c r="W82" s="30">
        <f t="shared" si="28"/>
        <v>948.50182882316835</v>
      </c>
      <c r="X82" s="30">
        <f t="shared" si="28"/>
        <v>948.50182882316835</v>
      </c>
      <c r="Y82" s="30">
        <f t="shared" si="28"/>
        <v>948.50182882316835</v>
      </c>
      <c r="Z82" s="30">
        <f t="shared" si="28"/>
        <v>948.50182882316835</v>
      </c>
      <c r="AA82" s="30">
        <f t="shared" si="28"/>
        <v>948.50182882316835</v>
      </c>
      <c r="AB82" s="30">
        <f t="shared" si="28"/>
        <v>948.50182882316835</v>
      </c>
      <c r="AC82" s="30">
        <f t="shared" si="28"/>
        <v>948.50182882316835</v>
      </c>
      <c r="AD82" s="30">
        <f t="shared" si="28"/>
        <v>948.50182882316835</v>
      </c>
      <c r="AE82" s="30">
        <f t="shared" si="28"/>
        <v>948.50182882316835</v>
      </c>
      <c r="AF82" s="30">
        <f t="shared" si="28"/>
        <v>948.50182882316835</v>
      </c>
      <c r="AG82" s="30">
        <f t="shared" si="28"/>
        <v>948.50182882316835</v>
      </c>
      <c r="AH82" s="30">
        <f t="shared" si="28"/>
        <v>948.50182882316835</v>
      </c>
      <c r="AI82" s="30">
        <f t="shared" si="28"/>
        <v>948.50182882316835</v>
      </c>
      <c r="AJ82" s="30">
        <f t="shared" si="28"/>
        <v>948.50182882316835</v>
      </c>
      <c r="AK82" s="30">
        <f t="shared" si="28"/>
        <v>948.50182882316835</v>
      </c>
      <c r="AL82" s="30">
        <f t="shared" si="28"/>
        <v>948.50182882316835</v>
      </c>
      <c r="AM82" s="30">
        <f t="shared" si="28"/>
        <v>948.50182882316835</v>
      </c>
      <c r="AN82" s="30">
        <f t="shared" si="28"/>
        <v>948.50182882316835</v>
      </c>
      <c r="AO82" s="30">
        <f t="shared" si="28"/>
        <v>948.50182882316835</v>
      </c>
      <c r="AP82" s="30">
        <f t="shared" si="28"/>
        <v>948.50182882316835</v>
      </c>
      <c r="AQ82" s="30">
        <f t="shared" si="28"/>
        <v>948.50182882316835</v>
      </c>
      <c r="AR82" s="30">
        <f t="shared" si="28"/>
        <v>948.50182882316835</v>
      </c>
      <c r="AS82" s="30">
        <f t="shared" si="28"/>
        <v>948.50182882316835</v>
      </c>
      <c r="AT82" s="30">
        <f t="shared" si="28"/>
        <v>948.50182882316835</v>
      </c>
      <c r="AU82" s="30">
        <f t="shared" si="28"/>
        <v>948.50182882316835</v>
      </c>
      <c r="AV82" s="30">
        <f t="shared" si="28"/>
        <v>948.50182882316835</v>
      </c>
      <c r="AW82" s="30">
        <f t="shared" si="28"/>
        <v>948.50182882316835</v>
      </c>
      <c r="AX82" s="30">
        <f t="shared" si="28"/>
        <v>948.50182882316835</v>
      </c>
      <c r="AY82" s="30">
        <f t="shared" si="28"/>
        <v>948.50182882316835</v>
      </c>
      <c r="AZ82" s="30">
        <f t="shared" si="28"/>
        <v>948.50182882316835</v>
      </c>
      <c r="BA82" s="30">
        <f t="shared" si="28"/>
        <v>948.50182882316835</v>
      </c>
      <c r="BB82" s="30">
        <f t="shared" si="28"/>
        <v>948.50182882316835</v>
      </c>
      <c r="BC82" s="30">
        <f t="shared" si="28"/>
        <v>948.50182882316835</v>
      </c>
      <c r="BD82" s="30">
        <f t="shared" si="28"/>
        <v>948.50182882316835</v>
      </c>
      <c r="BE82" s="30">
        <f t="shared" si="28"/>
        <v>948.50182882316835</v>
      </c>
      <c r="BF82" s="30">
        <f t="shared" si="28"/>
        <v>948.50182882316835</v>
      </c>
      <c r="BG82" s="30">
        <f t="shared" si="28"/>
        <v>948.50182882316835</v>
      </c>
      <c r="BH82" s="30">
        <f t="shared" si="28"/>
        <v>948.50182882316835</v>
      </c>
      <c r="BI82" s="30">
        <f t="shared" si="28"/>
        <v>948.50182882316835</v>
      </c>
      <c r="BJ82" s="30">
        <f t="shared" si="28"/>
        <v>948.50182882316835</v>
      </c>
      <c r="BK82" s="30">
        <f t="shared" si="28"/>
        <v>948.50182882316835</v>
      </c>
      <c r="BL82" s="30">
        <f t="shared" si="28"/>
        <v>948.50182882316835</v>
      </c>
      <c r="BM82" s="30">
        <f t="shared" si="28"/>
        <v>948.50182882316835</v>
      </c>
      <c r="BN82" s="30">
        <f t="shared" si="28"/>
        <v>948.50182882316835</v>
      </c>
      <c r="BO82" s="30">
        <f t="shared" si="28"/>
        <v>948.50182882316835</v>
      </c>
      <c r="BP82" s="30">
        <f t="shared" si="28"/>
        <v>948.50182882316835</v>
      </c>
      <c r="BQ82" s="30">
        <f t="shared" ref="BQ82:CH82" si="29">BP82+BQ77</f>
        <v>948.50182882316835</v>
      </c>
      <c r="BR82" s="30">
        <f t="shared" si="29"/>
        <v>948.50182882316835</v>
      </c>
      <c r="BS82" s="30">
        <f t="shared" si="29"/>
        <v>948.50182882316835</v>
      </c>
      <c r="BT82" s="30">
        <f t="shared" si="29"/>
        <v>948.50182882316835</v>
      </c>
      <c r="BU82" s="30">
        <f t="shared" si="29"/>
        <v>948.50182882316835</v>
      </c>
      <c r="BV82" s="30">
        <f t="shared" si="29"/>
        <v>948.50182882316835</v>
      </c>
      <c r="BW82" s="30">
        <f t="shared" si="29"/>
        <v>948.50182882316835</v>
      </c>
      <c r="BX82" s="30">
        <f t="shared" si="29"/>
        <v>948.50182882316835</v>
      </c>
      <c r="BY82" s="30">
        <f t="shared" si="29"/>
        <v>948.50182882316835</v>
      </c>
      <c r="BZ82" s="30">
        <f t="shared" si="29"/>
        <v>948.50182882316835</v>
      </c>
      <c r="CA82" s="30">
        <f t="shared" si="29"/>
        <v>948.50182882316835</v>
      </c>
      <c r="CB82" s="30">
        <f t="shared" si="29"/>
        <v>948.50182882316835</v>
      </c>
      <c r="CC82" s="30">
        <f t="shared" si="29"/>
        <v>948.50182882316835</v>
      </c>
      <c r="CD82" s="30">
        <f t="shared" si="29"/>
        <v>948.50182882316835</v>
      </c>
      <c r="CE82" s="30">
        <f t="shared" si="29"/>
        <v>948.50182882316835</v>
      </c>
      <c r="CF82" s="30">
        <f t="shared" si="29"/>
        <v>948.50182882316835</v>
      </c>
      <c r="CG82" s="30">
        <f t="shared" si="29"/>
        <v>948.50182882316835</v>
      </c>
      <c r="CH82" s="33">
        <f t="shared" si="29"/>
        <v>948.50182882316835</v>
      </c>
    </row>
    <row r="83" spans="1:88" ht="15.6" x14ac:dyDescent="0.3">
      <c r="A83" s="552"/>
      <c r="B83" s="14" t="s">
        <v>103</v>
      </c>
      <c r="C83" s="30">
        <f t="shared" ref="C83:C85" si="30">C78</f>
        <v>0</v>
      </c>
      <c r="D83" s="30">
        <f>C83+D78</f>
        <v>0</v>
      </c>
      <c r="E83" s="30">
        <f t="shared" ref="E83:BP83" si="31">D83+E78</f>
        <v>0</v>
      </c>
      <c r="F83" s="30">
        <f t="shared" si="31"/>
        <v>0</v>
      </c>
      <c r="G83" s="30">
        <f t="shared" si="31"/>
        <v>0</v>
      </c>
      <c r="H83" s="30">
        <f t="shared" si="31"/>
        <v>0</v>
      </c>
      <c r="I83" s="30">
        <f t="shared" si="31"/>
        <v>0</v>
      </c>
      <c r="J83" s="30">
        <f t="shared" si="31"/>
        <v>0</v>
      </c>
      <c r="K83" s="30">
        <f t="shared" si="31"/>
        <v>0</v>
      </c>
      <c r="L83" s="30">
        <f t="shared" si="31"/>
        <v>1397.2561500711815</v>
      </c>
      <c r="M83" s="30">
        <f t="shared" si="31"/>
        <v>1397.2561500711815</v>
      </c>
      <c r="N83" s="30">
        <f t="shared" si="31"/>
        <v>13556.911786287879</v>
      </c>
      <c r="O83" s="30">
        <f t="shared" si="31"/>
        <v>13556.911786287879</v>
      </c>
      <c r="P83" s="30">
        <f t="shared" si="31"/>
        <v>13556.911786287879</v>
      </c>
      <c r="Q83" s="30">
        <f t="shared" si="31"/>
        <v>13556.911786287879</v>
      </c>
      <c r="R83" s="30">
        <f t="shared" si="31"/>
        <v>13556.911786287879</v>
      </c>
      <c r="S83" s="30">
        <f t="shared" si="31"/>
        <v>13556.911786287879</v>
      </c>
      <c r="T83" s="30">
        <f t="shared" si="31"/>
        <v>13556.911786287879</v>
      </c>
      <c r="U83" s="30">
        <f t="shared" si="31"/>
        <v>13556.911786287879</v>
      </c>
      <c r="V83" s="30">
        <f t="shared" si="31"/>
        <v>13556.911786287879</v>
      </c>
      <c r="W83" s="30">
        <f t="shared" si="31"/>
        <v>13556.911786287879</v>
      </c>
      <c r="X83" s="30">
        <f t="shared" si="31"/>
        <v>13556.911786287879</v>
      </c>
      <c r="Y83" s="30">
        <f t="shared" si="31"/>
        <v>13556.911786287879</v>
      </c>
      <c r="Z83" s="30">
        <f t="shared" si="31"/>
        <v>13556.911786287879</v>
      </c>
      <c r="AA83" s="30">
        <f t="shared" si="31"/>
        <v>13556.911786287879</v>
      </c>
      <c r="AB83" s="30">
        <f t="shared" si="31"/>
        <v>13556.911786287879</v>
      </c>
      <c r="AC83" s="30">
        <f t="shared" si="31"/>
        <v>13556.911786287879</v>
      </c>
      <c r="AD83" s="30">
        <f t="shared" si="31"/>
        <v>13556.911786287879</v>
      </c>
      <c r="AE83" s="30">
        <f t="shared" si="31"/>
        <v>13556.911786287879</v>
      </c>
      <c r="AF83" s="30">
        <f t="shared" si="31"/>
        <v>13556.911786287879</v>
      </c>
      <c r="AG83" s="30">
        <f t="shared" si="31"/>
        <v>13556.911786287879</v>
      </c>
      <c r="AH83" s="30">
        <f t="shared" si="31"/>
        <v>13556.911786287879</v>
      </c>
      <c r="AI83" s="30">
        <f t="shared" si="31"/>
        <v>13556.911786287879</v>
      </c>
      <c r="AJ83" s="30">
        <f t="shared" si="31"/>
        <v>13556.911786287879</v>
      </c>
      <c r="AK83" s="30">
        <f t="shared" si="31"/>
        <v>13556.911786287879</v>
      </c>
      <c r="AL83" s="30">
        <f t="shared" si="31"/>
        <v>13556.911786287879</v>
      </c>
      <c r="AM83" s="30">
        <f t="shared" si="31"/>
        <v>13556.911786287879</v>
      </c>
      <c r="AN83" s="30">
        <f t="shared" si="31"/>
        <v>13556.911786287879</v>
      </c>
      <c r="AO83" s="30">
        <f t="shared" si="31"/>
        <v>13556.911786287879</v>
      </c>
      <c r="AP83" s="30">
        <f t="shared" si="31"/>
        <v>13556.911786287879</v>
      </c>
      <c r="AQ83" s="30">
        <f t="shared" si="31"/>
        <v>13556.911786287879</v>
      </c>
      <c r="AR83" s="30">
        <f t="shared" si="31"/>
        <v>13556.911786287879</v>
      </c>
      <c r="AS83" s="30">
        <f t="shared" si="31"/>
        <v>13556.911786287879</v>
      </c>
      <c r="AT83" s="30">
        <f t="shared" si="31"/>
        <v>13556.911786287879</v>
      </c>
      <c r="AU83" s="30">
        <f t="shared" si="31"/>
        <v>13556.911786287879</v>
      </c>
      <c r="AV83" s="30">
        <f t="shared" si="31"/>
        <v>13556.911786287879</v>
      </c>
      <c r="AW83" s="30">
        <f t="shared" si="31"/>
        <v>13556.911786287879</v>
      </c>
      <c r="AX83" s="30">
        <f t="shared" si="31"/>
        <v>13556.911786287879</v>
      </c>
      <c r="AY83" s="30">
        <f t="shared" si="31"/>
        <v>13556.911786287879</v>
      </c>
      <c r="AZ83" s="30">
        <f t="shared" si="31"/>
        <v>13556.911786287879</v>
      </c>
      <c r="BA83" s="30">
        <f t="shared" si="31"/>
        <v>13556.911786287879</v>
      </c>
      <c r="BB83" s="30">
        <f t="shared" si="31"/>
        <v>13556.911786287879</v>
      </c>
      <c r="BC83" s="30">
        <f t="shared" si="31"/>
        <v>13556.911786287879</v>
      </c>
      <c r="BD83" s="30">
        <f t="shared" si="31"/>
        <v>13556.911786287879</v>
      </c>
      <c r="BE83" s="30">
        <f t="shared" si="31"/>
        <v>13556.911786287879</v>
      </c>
      <c r="BF83" s="30">
        <f t="shared" si="31"/>
        <v>13556.911786287879</v>
      </c>
      <c r="BG83" s="30">
        <f t="shared" si="31"/>
        <v>13556.911786287879</v>
      </c>
      <c r="BH83" s="30">
        <f t="shared" si="31"/>
        <v>13556.911786287879</v>
      </c>
      <c r="BI83" s="30">
        <f t="shared" si="31"/>
        <v>13556.911786287879</v>
      </c>
      <c r="BJ83" s="30">
        <f t="shared" si="31"/>
        <v>13556.911786287879</v>
      </c>
      <c r="BK83" s="30">
        <f t="shared" si="31"/>
        <v>13556.911786287879</v>
      </c>
      <c r="BL83" s="30">
        <f t="shared" si="31"/>
        <v>13556.911786287879</v>
      </c>
      <c r="BM83" s="30">
        <f t="shared" si="31"/>
        <v>13556.911786287879</v>
      </c>
      <c r="BN83" s="30">
        <f t="shared" si="31"/>
        <v>13556.911786287879</v>
      </c>
      <c r="BO83" s="30">
        <f t="shared" si="31"/>
        <v>13556.911786287879</v>
      </c>
      <c r="BP83" s="30">
        <f t="shared" si="31"/>
        <v>13556.911786287879</v>
      </c>
      <c r="BQ83" s="30">
        <f t="shared" ref="BQ83:CH83" si="32">BP83+BQ78</f>
        <v>13556.911786287879</v>
      </c>
      <c r="BR83" s="30">
        <f t="shared" si="32"/>
        <v>13556.911786287879</v>
      </c>
      <c r="BS83" s="30">
        <f t="shared" si="32"/>
        <v>13556.911786287879</v>
      </c>
      <c r="BT83" s="30">
        <f t="shared" si="32"/>
        <v>13556.911786287879</v>
      </c>
      <c r="BU83" s="30">
        <f t="shared" si="32"/>
        <v>13556.911786287879</v>
      </c>
      <c r="BV83" s="30">
        <f t="shared" si="32"/>
        <v>13556.911786287879</v>
      </c>
      <c r="BW83" s="30">
        <f t="shared" si="32"/>
        <v>13556.911786287879</v>
      </c>
      <c r="BX83" s="30">
        <f t="shared" si="32"/>
        <v>13556.911786287879</v>
      </c>
      <c r="BY83" s="30">
        <f t="shared" si="32"/>
        <v>13556.911786287879</v>
      </c>
      <c r="BZ83" s="30">
        <f t="shared" si="32"/>
        <v>13556.911786287879</v>
      </c>
      <c r="CA83" s="30">
        <f t="shared" si="32"/>
        <v>13556.911786287879</v>
      </c>
      <c r="CB83" s="30">
        <f t="shared" si="32"/>
        <v>13556.911786287879</v>
      </c>
      <c r="CC83" s="30">
        <f t="shared" si="32"/>
        <v>13556.911786287879</v>
      </c>
      <c r="CD83" s="30">
        <f t="shared" si="32"/>
        <v>13556.911786287879</v>
      </c>
      <c r="CE83" s="30">
        <f t="shared" si="32"/>
        <v>13556.911786287879</v>
      </c>
      <c r="CF83" s="30">
        <f t="shared" si="32"/>
        <v>13556.911786287879</v>
      </c>
      <c r="CG83" s="30">
        <f t="shared" si="32"/>
        <v>13556.911786287879</v>
      </c>
      <c r="CH83" s="33">
        <f t="shared" si="32"/>
        <v>13556.911786287879</v>
      </c>
    </row>
    <row r="84" spans="1:88" ht="15.6" x14ac:dyDescent="0.3">
      <c r="A84" s="552"/>
      <c r="B84" s="14" t="s">
        <v>104</v>
      </c>
      <c r="C84" s="30">
        <f t="shared" si="30"/>
        <v>0</v>
      </c>
      <c r="D84" s="30">
        <f>C84+D79</f>
        <v>0</v>
      </c>
      <c r="E84" s="30">
        <f t="shared" ref="E84:BP84" si="33">D84+E79</f>
        <v>0</v>
      </c>
      <c r="F84" s="30">
        <f t="shared" si="33"/>
        <v>0</v>
      </c>
      <c r="G84" s="30">
        <f t="shared" si="33"/>
        <v>0</v>
      </c>
      <c r="H84" s="30">
        <f t="shared" si="33"/>
        <v>0</v>
      </c>
      <c r="I84" s="30">
        <f t="shared" si="33"/>
        <v>0</v>
      </c>
      <c r="J84" s="30">
        <f t="shared" si="33"/>
        <v>0</v>
      </c>
      <c r="K84" s="30">
        <f t="shared" si="33"/>
        <v>0</v>
      </c>
      <c r="L84" s="30">
        <f t="shared" si="33"/>
        <v>1156.009759874973</v>
      </c>
      <c r="M84" s="30">
        <f t="shared" si="33"/>
        <v>1156.009759874973</v>
      </c>
      <c r="N84" s="30">
        <f t="shared" si="33"/>
        <v>12918.634772492385</v>
      </c>
      <c r="O84" s="30">
        <f t="shared" si="33"/>
        <v>12918.634772492385</v>
      </c>
      <c r="P84" s="30">
        <f t="shared" si="33"/>
        <v>12918.634772492385</v>
      </c>
      <c r="Q84" s="30">
        <f t="shared" si="33"/>
        <v>12918.634772492385</v>
      </c>
      <c r="R84" s="30">
        <f t="shared" si="33"/>
        <v>12918.634772492385</v>
      </c>
      <c r="S84" s="30">
        <f t="shared" si="33"/>
        <v>12918.634772492385</v>
      </c>
      <c r="T84" s="30">
        <f t="shared" si="33"/>
        <v>12918.634772492385</v>
      </c>
      <c r="U84" s="30">
        <f t="shared" si="33"/>
        <v>12918.634772492385</v>
      </c>
      <c r="V84" s="30">
        <f t="shared" si="33"/>
        <v>12918.634772492385</v>
      </c>
      <c r="W84" s="30">
        <f t="shared" si="33"/>
        <v>12918.634772492385</v>
      </c>
      <c r="X84" s="30">
        <f t="shared" si="33"/>
        <v>12918.634772492385</v>
      </c>
      <c r="Y84" s="30">
        <f t="shared" si="33"/>
        <v>12918.634772492385</v>
      </c>
      <c r="Z84" s="30">
        <f t="shared" si="33"/>
        <v>12918.634772492385</v>
      </c>
      <c r="AA84" s="30">
        <f t="shared" si="33"/>
        <v>12918.634772492385</v>
      </c>
      <c r="AB84" s="30">
        <f t="shared" si="33"/>
        <v>12918.634772492385</v>
      </c>
      <c r="AC84" s="30">
        <f t="shared" si="33"/>
        <v>12918.634772492385</v>
      </c>
      <c r="AD84" s="30">
        <f t="shared" si="33"/>
        <v>12918.634772492385</v>
      </c>
      <c r="AE84" s="30">
        <f t="shared" si="33"/>
        <v>12918.634772492385</v>
      </c>
      <c r="AF84" s="30">
        <f t="shared" si="33"/>
        <v>12918.634772492385</v>
      </c>
      <c r="AG84" s="30">
        <f t="shared" si="33"/>
        <v>12918.634772492385</v>
      </c>
      <c r="AH84" s="30">
        <f t="shared" si="33"/>
        <v>12918.634772492385</v>
      </c>
      <c r="AI84" s="30">
        <f t="shared" si="33"/>
        <v>12918.634772492385</v>
      </c>
      <c r="AJ84" s="30">
        <f t="shared" si="33"/>
        <v>12918.634772492385</v>
      </c>
      <c r="AK84" s="30">
        <f t="shared" si="33"/>
        <v>12918.634772492385</v>
      </c>
      <c r="AL84" s="30">
        <f t="shared" si="33"/>
        <v>12918.634772492385</v>
      </c>
      <c r="AM84" s="30">
        <f t="shared" si="33"/>
        <v>12918.634772492385</v>
      </c>
      <c r="AN84" s="30">
        <f t="shared" si="33"/>
        <v>12918.634772492385</v>
      </c>
      <c r="AO84" s="30">
        <f t="shared" si="33"/>
        <v>12918.634772492385</v>
      </c>
      <c r="AP84" s="30">
        <f t="shared" si="33"/>
        <v>12918.634772492385</v>
      </c>
      <c r="AQ84" s="30">
        <f t="shared" si="33"/>
        <v>12918.634772492385</v>
      </c>
      <c r="AR84" s="30">
        <f t="shared" si="33"/>
        <v>12918.634772492385</v>
      </c>
      <c r="AS84" s="30">
        <f t="shared" si="33"/>
        <v>12918.634772492385</v>
      </c>
      <c r="AT84" s="30">
        <f t="shared" si="33"/>
        <v>12918.634772492385</v>
      </c>
      <c r="AU84" s="30">
        <f t="shared" si="33"/>
        <v>12918.634772492385</v>
      </c>
      <c r="AV84" s="30">
        <f t="shared" si="33"/>
        <v>12918.634772492385</v>
      </c>
      <c r="AW84" s="30">
        <f t="shared" si="33"/>
        <v>12918.634772492385</v>
      </c>
      <c r="AX84" s="30">
        <f t="shared" si="33"/>
        <v>12918.634772492385</v>
      </c>
      <c r="AY84" s="30">
        <f t="shared" si="33"/>
        <v>12918.634772492385</v>
      </c>
      <c r="AZ84" s="30">
        <f t="shared" si="33"/>
        <v>12918.634772492385</v>
      </c>
      <c r="BA84" s="30">
        <f t="shared" si="33"/>
        <v>12918.634772492385</v>
      </c>
      <c r="BB84" s="30">
        <f t="shared" si="33"/>
        <v>12918.634772492385</v>
      </c>
      <c r="BC84" s="30">
        <f t="shared" si="33"/>
        <v>12918.634772492385</v>
      </c>
      <c r="BD84" s="30">
        <f t="shared" si="33"/>
        <v>12918.634772492385</v>
      </c>
      <c r="BE84" s="30">
        <f t="shared" si="33"/>
        <v>12918.634772492385</v>
      </c>
      <c r="BF84" s="30">
        <f t="shared" si="33"/>
        <v>12918.634772492385</v>
      </c>
      <c r="BG84" s="30">
        <f t="shared" si="33"/>
        <v>12918.634772492385</v>
      </c>
      <c r="BH84" s="30">
        <f t="shared" si="33"/>
        <v>12918.634772492385</v>
      </c>
      <c r="BI84" s="30">
        <f t="shared" si="33"/>
        <v>12918.634772492385</v>
      </c>
      <c r="BJ84" s="30">
        <f t="shared" si="33"/>
        <v>12918.634772492385</v>
      </c>
      <c r="BK84" s="30">
        <f t="shared" si="33"/>
        <v>12918.634772492385</v>
      </c>
      <c r="BL84" s="30">
        <f t="shared" si="33"/>
        <v>12918.634772492385</v>
      </c>
      <c r="BM84" s="30">
        <f t="shared" si="33"/>
        <v>12918.634772492385</v>
      </c>
      <c r="BN84" s="30">
        <f t="shared" si="33"/>
        <v>12918.634772492385</v>
      </c>
      <c r="BO84" s="30">
        <f t="shared" si="33"/>
        <v>12918.634772492385</v>
      </c>
      <c r="BP84" s="30">
        <f t="shared" si="33"/>
        <v>12918.634772492385</v>
      </c>
      <c r="BQ84" s="30">
        <f t="shared" ref="BQ84:CH84" si="34">BP84+BQ79</f>
        <v>12918.634772492385</v>
      </c>
      <c r="BR84" s="30">
        <f t="shared" si="34"/>
        <v>12918.634772492385</v>
      </c>
      <c r="BS84" s="30">
        <f t="shared" si="34"/>
        <v>12918.634772492385</v>
      </c>
      <c r="BT84" s="30">
        <f t="shared" si="34"/>
        <v>12918.634772492385</v>
      </c>
      <c r="BU84" s="30">
        <f t="shared" si="34"/>
        <v>12918.634772492385</v>
      </c>
      <c r="BV84" s="30">
        <f t="shared" si="34"/>
        <v>12918.634772492385</v>
      </c>
      <c r="BW84" s="30">
        <f t="shared" si="34"/>
        <v>12918.634772492385</v>
      </c>
      <c r="BX84" s="30">
        <f t="shared" si="34"/>
        <v>12918.634772492385</v>
      </c>
      <c r="BY84" s="30">
        <f t="shared" si="34"/>
        <v>12918.634772492385</v>
      </c>
      <c r="BZ84" s="30">
        <f t="shared" si="34"/>
        <v>12918.634772492385</v>
      </c>
      <c r="CA84" s="30">
        <f t="shared" si="34"/>
        <v>12918.634772492385</v>
      </c>
      <c r="CB84" s="30">
        <f t="shared" si="34"/>
        <v>12918.634772492385</v>
      </c>
      <c r="CC84" s="30">
        <f t="shared" si="34"/>
        <v>12918.634772492385</v>
      </c>
      <c r="CD84" s="30">
        <f t="shared" si="34"/>
        <v>12918.634772492385</v>
      </c>
      <c r="CE84" s="30">
        <f t="shared" si="34"/>
        <v>12918.634772492385</v>
      </c>
      <c r="CF84" s="30">
        <f t="shared" si="34"/>
        <v>12918.634772492385</v>
      </c>
      <c r="CG84" s="30">
        <f t="shared" si="34"/>
        <v>12918.634772492385</v>
      </c>
      <c r="CH84" s="33">
        <f t="shared" si="34"/>
        <v>12918.634772492385</v>
      </c>
    </row>
    <row r="85" spans="1:88" ht="16.2" thickBot="1" x14ac:dyDescent="0.35">
      <c r="A85" s="553"/>
      <c r="B85" s="15" t="s">
        <v>105</v>
      </c>
      <c r="C85" s="31">
        <f t="shared" si="30"/>
        <v>0</v>
      </c>
      <c r="D85" s="31">
        <f>C85+D80</f>
        <v>0</v>
      </c>
      <c r="E85" s="31">
        <f t="shared" ref="E85:BP85" si="35">D85+E80</f>
        <v>0</v>
      </c>
      <c r="F85" s="31">
        <f t="shared" si="35"/>
        <v>0</v>
      </c>
      <c r="G85" s="31">
        <f t="shared" si="35"/>
        <v>0</v>
      </c>
      <c r="H85" s="31">
        <f t="shared" si="35"/>
        <v>0</v>
      </c>
      <c r="I85" s="31">
        <f t="shared" si="35"/>
        <v>0</v>
      </c>
      <c r="J85" s="31">
        <f t="shared" si="35"/>
        <v>0</v>
      </c>
      <c r="K85" s="31">
        <f t="shared" si="35"/>
        <v>0</v>
      </c>
      <c r="L85" s="31">
        <f t="shared" si="35"/>
        <v>-110.7290668388231</v>
      </c>
      <c r="M85" s="31">
        <f t="shared" si="35"/>
        <v>-110.7290668388231</v>
      </c>
      <c r="N85" s="31">
        <f t="shared" si="35"/>
        <v>1726.1080327805087</v>
      </c>
      <c r="O85" s="31">
        <f t="shared" si="35"/>
        <v>1726.1080327805087</v>
      </c>
      <c r="P85" s="31">
        <f t="shared" si="35"/>
        <v>1726.1080327805087</v>
      </c>
      <c r="Q85" s="31">
        <f t="shared" si="35"/>
        <v>1726.1080327805087</v>
      </c>
      <c r="R85" s="31">
        <f t="shared" si="35"/>
        <v>1726.1080327805087</v>
      </c>
      <c r="S85" s="31">
        <f t="shared" si="35"/>
        <v>1726.1080327805087</v>
      </c>
      <c r="T85" s="31">
        <f t="shared" si="35"/>
        <v>1726.1080327805087</v>
      </c>
      <c r="U85" s="31">
        <f t="shared" si="35"/>
        <v>1726.1080327805087</v>
      </c>
      <c r="V85" s="31">
        <f t="shared" si="35"/>
        <v>1726.1080327805087</v>
      </c>
      <c r="W85" s="31">
        <f t="shared" si="35"/>
        <v>1726.1080327805087</v>
      </c>
      <c r="X85" s="31">
        <f t="shared" si="35"/>
        <v>1726.1080327805087</v>
      </c>
      <c r="Y85" s="31">
        <f t="shared" si="35"/>
        <v>1726.1080327805087</v>
      </c>
      <c r="Z85" s="31">
        <f t="shared" si="35"/>
        <v>1726.1080327805087</v>
      </c>
      <c r="AA85" s="31">
        <f t="shared" si="35"/>
        <v>1726.1080327805087</v>
      </c>
      <c r="AB85" s="31">
        <f t="shared" si="35"/>
        <v>1726.1080327805087</v>
      </c>
      <c r="AC85" s="31">
        <f t="shared" si="35"/>
        <v>1726.1080327805087</v>
      </c>
      <c r="AD85" s="31">
        <f t="shared" si="35"/>
        <v>1726.1080327805087</v>
      </c>
      <c r="AE85" s="31">
        <f t="shared" si="35"/>
        <v>1726.1080327805087</v>
      </c>
      <c r="AF85" s="31">
        <f t="shared" si="35"/>
        <v>1726.1080327805087</v>
      </c>
      <c r="AG85" s="31">
        <f t="shared" si="35"/>
        <v>1726.1080327805087</v>
      </c>
      <c r="AH85" s="31">
        <f t="shared" si="35"/>
        <v>1726.1080327805087</v>
      </c>
      <c r="AI85" s="31">
        <f t="shared" si="35"/>
        <v>1726.1080327805087</v>
      </c>
      <c r="AJ85" s="31">
        <f t="shared" si="35"/>
        <v>1726.1080327805087</v>
      </c>
      <c r="AK85" s="31">
        <f t="shared" si="35"/>
        <v>1726.1080327805087</v>
      </c>
      <c r="AL85" s="31">
        <f t="shared" si="35"/>
        <v>1726.1080327805087</v>
      </c>
      <c r="AM85" s="31">
        <f t="shared" si="35"/>
        <v>1726.1080327805087</v>
      </c>
      <c r="AN85" s="31">
        <f t="shared" si="35"/>
        <v>1726.1080327805087</v>
      </c>
      <c r="AO85" s="31">
        <f t="shared" si="35"/>
        <v>1726.1080327805087</v>
      </c>
      <c r="AP85" s="31">
        <f t="shared" si="35"/>
        <v>1726.1080327805087</v>
      </c>
      <c r="AQ85" s="31">
        <f t="shared" si="35"/>
        <v>1726.1080327805087</v>
      </c>
      <c r="AR85" s="31">
        <f t="shared" si="35"/>
        <v>1726.1080327805087</v>
      </c>
      <c r="AS85" s="31">
        <f t="shared" si="35"/>
        <v>1726.1080327805087</v>
      </c>
      <c r="AT85" s="31">
        <f t="shared" si="35"/>
        <v>1726.1080327805087</v>
      </c>
      <c r="AU85" s="31">
        <f t="shared" si="35"/>
        <v>1726.1080327805087</v>
      </c>
      <c r="AV85" s="31">
        <f t="shared" si="35"/>
        <v>1726.1080327805087</v>
      </c>
      <c r="AW85" s="31">
        <f t="shared" si="35"/>
        <v>1726.1080327805087</v>
      </c>
      <c r="AX85" s="31">
        <f t="shared" si="35"/>
        <v>1726.1080327805087</v>
      </c>
      <c r="AY85" s="31">
        <f t="shared" si="35"/>
        <v>1726.1080327805087</v>
      </c>
      <c r="AZ85" s="31">
        <f t="shared" si="35"/>
        <v>1726.1080327805087</v>
      </c>
      <c r="BA85" s="31">
        <f t="shared" si="35"/>
        <v>1726.1080327805087</v>
      </c>
      <c r="BB85" s="31">
        <f t="shared" si="35"/>
        <v>1726.1080327805087</v>
      </c>
      <c r="BC85" s="31">
        <f t="shared" si="35"/>
        <v>1726.1080327805087</v>
      </c>
      <c r="BD85" s="31">
        <f t="shared" si="35"/>
        <v>1726.1080327805087</v>
      </c>
      <c r="BE85" s="31">
        <f t="shared" si="35"/>
        <v>1726.1080327805087</v>
      </c>
      <c r="BF85" s="31">
        <f t="shared" si="35"/>
        <v>1726.1080327805087</v>
      </c>
      <c r="BG85" s="31">
        <f t="shared" si="35"/>
        <v>1726.1080327805087</v>
      </c>
      <c r="BH85" s="31">
        <f t="shared" si="35"/>
        <v>1726.1080327805087</v>
      </c>
      <c r="BI85" s="31">
        <f t="shared" si="35"/>
        <v>1726.1080327805087</v>
      </c>
      <c r="BJ85" s="31">
        <f t="shared" si="35"/>
        <v>1726.1080327805087</v>
      </c>
      <c r="BK85" s="31">
        <f t="shared" si="35"/>
        <v>1726.1080327805087</v>
      </c>
      <c r="BL85" s="31">
        <f t="shared" si="35"/>
        <v>1726.1080327805087</v>
      </c>
      <c r="BM85" s="31">
        <f t="shared" si="35"/>
        <v>1726.1080327805087</v>
      </c>
      <c r="BN85" s="31">
        <f t="shared" si="35"/>
        <v>1726.1080327805087</v>
      </c>
      <c r="BO85" s="31">
        <f t="shared" si="35"/>
        <v>1726.1080327805087</v>
      </c>
      <c r="BP85" s="31">
        <f t="shared" si="35"/>
        <v>1726.1080327805087</v>
      </c>
      <c r="BQ85" s="31">
        <f t="shared" ref="BQ85:CH85" si="36">BP85+BQ80</f>
        <v>1726.1080327805087</v>
      </c>
      <c r="BR85" s="31">
        <f t="shared" si="36"/>
        <v>1726.1080327805087</v>
      </c>
      <c r="BS85" s="31">
        <f t="shared" si="36"/>
        <v>1726.1080327805087</v>
      </c>
      <c r="BT85" s="31">
        <f t="shared" si="36"/>
        <v>1726.1080327805087</v>
      </c>
      <c r="BU85" s="31">
        <f t="shared" si="36"/>
        <v>1726.1080327805087</v>
      </c>
      <c r="BV85" s="31">
        <f t="shared" si="36"/>
        <v>1726.1080327805087</v>
      </c>
      <c r="BW85" s="31">
        <f t="shared" si="36"/>
        <v>1726.1080327805087</v>
      </c>
      <c r="BX85" s="31">
        <f t="shared" si="36"/>
        <v>1726.1080327805087</v>
      </c>
      <c r="BY85" s="31">
        <f t="shared" si="36"/>
        <v>1726.1080327805087</v>
      </c>
      <c r="BZ85" s="31">
        <f t="shared" si="36"/>
        <v>1726.1080327805087</v>
      </c>
      <c r="CA85" s="31">
        <f t="shared" si="36"/>
        <v>1726.1080327805087</v>
      </c>
      <c r="CB85" s="31">
        <f t="shared" si="36"/>
        <v>1726.1080327805087</v>
      </c>
      <c r="CC85" s="31">
        <f t="shared" si="36"/>
        <v>1726.1080327805087</v>
      </c>
      <c r="CD85" s="31">
        <f t="shared" si="36"/>
        <v>1726.1080327805087</v>
      </c>
      <c r="CE85" s="31">
        <f t="shared" si="36"/>
        <v>1726.1080327805087</v>
      </c>
      <c r="CF85" s="31">
        <f t="shared" si="36"/>
        <v>1726.1080327805087</v>
      </c>
      <c r="CG85" s="31">
        <f t="shared" si="36"/>
        <v>1726.1080327805087</v>
      </c>
      <c r="CH85" s="34">
        <f t="shared" si="36"/>
        <v>1726.1080327805087</v>
      </c>
    </row>
    <row r="86" spans="1:88" x14ac:dyDescent="0.3">
      <c r="A86" s="8"/>
      <c r="B86" s="40"/>
      <c r="C86" s="37"/>
      <c r="D86" s="42"/>
      <c r="E86" s="37"/>
      <c r="F86" s="42"/>
      <c r="G86" s="37"/>
      <c r="H86" s="42"/>
      <c r="I86" s="37"/>
      <c r="J86" s="42"/>
      <c r="K86" s="37"/>
      <c r="L86" s="42"/>
      <c r="M86" s="37"/>
      <c r="N86" s="42"/>
      <c r="O86" s="37"/>
      <c r="P86" s="42"/>
      <c r="Q86" s="37"/>
      <c r="R86" s="42"/>
      <c r="S86" s="37"/>
      <c r="T86" s="42"/>
      <c r="U86" s="37"/>
      <c r="V86" s="42"/>
      <c r="W86" s="37"/>
      <c r="X86" s="42"/>
      <c r="Y86" s="37"/>
      <c r="Z86" s="42"/>
      <c r="AA86" s="37"/>
      <c r="AB86" s="42"/>
      <c r="AC86" s="37"/>
      <c r="AD86" s="42"/>
      <c r="AE86" s="37"/>
      <c r="AF86" s="42"/>
      <c r="AG86" s="37"/>
      <c r="AH86" s="42"/>
      <c r="AI86" s="37"/>
      <c r="AJ86" s="42"/>
      <c r="AK86" s="37"/>
      <c r="AL86" s="42"/>
      <c r="AM86" s="37"/>
      <c r="AN86" s="42"/>
      <c r="AO86" s="37"/>
      <c r="AP86" s="42"/>
      <c r="AQ86" s="37"/>
      <c r="AR86" s="42"/>
      <c r="AS86" s="37"/>
      <c r="AT86" s="42"/>
      <c r="AU86" s="37"/>
      <c r="AV86" s="42"/>
      <c r="AW86" s="37"/>
      <c r="AX86" s="42"/>
      <c r="AY86" s="37"/>
      <c r="AZ86" s="42"/>
      <c r="BA86" s="37"/>
      <c r="BB86" s="42"/>
      <c r="BC86" s="37"/>
      <c r="BD86" s="42"/>
      <c r="BE86" s="37"/>
      <c r="BF86" s="42"/>
      <c r="BG86" s="37"/>
      <c r="BH86" s="42"/>
      <c r="BI86" s="37"/>
      <c r="BJ86" s="42"/>
      <c r="BK86" s="37"/>
      <c r="BL86" s="42"/>
      <c r="BM86" s="37"/>
      <c r="BN86" s="42"/>
      <c r="BO86" s="37"/>
      <c r="BP86" s="42"/>
      <c r="BQ86" s="37"/>
      <c r="BR86" s="42"/>
      <c r="BS86" s="37"/>
      <c r="BT86" s="42"/>
      <c r="BU86" s="37"/>
      <c r="BV86" s="42"/>
      <c r="BW86" s="37"/>
      <c r="BX86" s="42"/>
      <c r="BY86" s="37"/>
      <c r="BZ86" s="42"/>
      <c r="CA86" s="37"/>
      <c r="CB86" s="42"/>
      <c r="CC86" s="37"/>
      <c r="CD86" s="42"/>
      <c r="CE86" s="37"/>
      <c r="CF86" s="42"/>
      <c r="CG86" s="37"/>
      <c r="CH86" s="42"/>
    </row>
    <row r="87" spans="1:88" x14ac:dyDescent="0.3">
      <c r="B87" s="17"/>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8"/>
      <c r="BY87" s="8"/>
      <c r="BZ87" s="8"/>
      <c r="CA87" s="8"/>
      <c r="CB87" s="8"/>
      <c r="CC87" s="8"/>
      <c r="CD87" s="8"/>
      <c r="CE87" s="8"/>
      <c r="CF87" s="8"/>
      <c r="CG87" s="8"/>
      <c r="CH87" s="8"/>
    </row>
    <row r="88" spans="1:88" ht="15" thickBot="1" x14ac:dyDescent="0.35">
      <c r="A88" s="7"/>
      <c r="E88" s="230" t="s">
        <v>224</v>
      </c>
    </row>
    <row r="89" spans="1:88" ht="15" customHeight="1" thickBot="1" x14ac:dyDescent="0.35">
      <c r="A89" s="617" t="s">
        <v>119</v>
      </c>
      <c r="B89" s="309" t="s">
        <v>101</v>
      </c>
      <c r="C89" s="176">
        <f>C$4</f>
        <v>44927</v>
      </c>
      <c r="D89" s="176">
        <f t="shared" ref="D89:BO89" si="37">D$4</f>
        <v>44958</v>
      </c>
      <c r="E89" s="176">
        <f t="shared" si="37"/>
        <v>44986</v>
      </c>
      <c r="F89" s="176">
        <f t="shared" si="37"/>
        <v>45017</v>
      </c>
      <c r="G89" s="176">
        <f t="shared" si="37"/>
        <v>45047</v>
      </c>
      <c r="H89" s="176">
        <f t="shared" si="37"/>
        <v>45078</v>
      </c>
      <c r="I89" s="176">
        <f t="shared" si="37"/>
        <v>45108</v>
      </c>
      <c r="J89" s="176">
        <f t="shared" si="37"/>
        <v>45139</v>
      </c>
      <c r="K89" s="176">
        <f t="shared" si="37"/>
        <v>45170</v>
      </c>
      <c r="L89" s="176">
        <f t="shared" si="37"/>
        <v>45200</v>
      </c>
      <c r="M89" s="176">
        <f t="shared" si="37"/>
        <v>45231</v>
      </c>
      <c r="N89" s="176">
        <f t="shared" si="37"/>
        <v>45261</v>
      </c>
      <c r="O89" s="176">
        <f t="shared" si="37"/>
        <v>45292</v>
      </c>
      <c r="P89" s="176">
        <f t="shared" si="37"/>
        <v>45323</v>
      </c>
      <c r="Q89" s="176">
        <f t="shared" si="37"/>
        <v>45352</v>
      </c>
      <c r="R89" s="176">
        <f t="shared" si="37"/>
        <v>45383</v>
      </c>
      <c r="S89" s="176">
        <f t="shared" si="37"/>
        <v>45413</v>
      </c>
      <c r="T89" s="176">
        <f t="shared" si="37"/>
        <v>45444</v>
      </c>
      <c r="U89" s="176">
        <f t="shared" si="37"/>
        <v>45474</v>
      </c>
      <c r="V89" s="176">
        <f t="shared" si="37"/>
        <v>45505</v>
      </c>
      <c r="W89" s="176">
        <f t="shared" si="37"/>
        <v>45536</v>
      </c>
      <c r="X89" s="176">
        <f t="shared" si="37"/>
        <v>45566</v>
      </c>
      <c r="Y89" s="176">
        <f t="shared" si="37"/>
        <v>45597</v>
      </c>
      <c r="Z89" s="176">
        <f t="shared" si="37"/>
        <v>45627</v>
      </c>
      <c r="AA89" s="176">
        <f t="shared" si="37"/>
        <v>45658</v>
      </c>
      <c r="AB89" s="176">
        <f t="shared" si="37"/>
        <v>45689</v>
      </c>
      <c r="AC89" s="176">
        <f t="shared" si="37"/>
        <v>45717</v>
      </c>
      <c r="AD89" s="176">
        <f t="shared" si="37"/>
        <v>45748</v>
      </c>
      <c r="AE89" s="176">
        <f t="shared" si="37"/>
        <v>45778</v>
      </c>
      <c r="AF89" s="176">
        <f t="shared" si="37"/>
        <v>45809</v>
      </c>
      <c r="AG89" s="176">
        <f t="shared" si="37"/>
        <v>45839</v>
      </c>
      <c r="AH89" s="176">
        <f t="shared" si="37"/>
        <v>45870</v>
      </c>
      <c r="AI89" s="176">
        <f t="shared" si="37"/>
        <v>45901</v>
      </c>
      <c r="AJ89" s="176">
        <f t="shared" si="37"/>
        <v>45931</v>
      </c>
      <c r="AK89" s="176">
        <f t="shared" si="37"/>
        <v>45962</v>
      </c>
      <c r="AL89" s="176">
        <f t="shared" si="37"/>
        <v>45992</v>
      </c>
      <c r="AM89" s="176">
        <f t="shared" si="37"/>
        <v>46023</v>
      </c>
      <c r="AN89" s="176">
        <f t="shared" si="37"/>
        <v>46054</v>
      </c>
      <c r="AO89" s="176">
        <f t="shared" si="37"/>
        <v>46082</v>
      </c>
      <c r="AP89" s="176">
        <f t="shared" si="37"/>
        <v>46113</v>
      </c>
      <c r="AQ89" s="176">
        <f t="shared" si="37"/>
        <v>46143</v>
      </c>
      <c r="AR89" s="176">
        <f t="shared" si="37"/>
        <v>46174</v>
      </c>
      <c r="AS89" s="176">
        <f t="shared" si="37"/>
        <v>46204</v>
      </c>
      <c r="AT89" s="176">
        <f t="shared" si="37"/>
        <v>46235</v>
      </c>
      <c r="AU89" s="176">
        <f t="shared" si="37"/>
        <v>46266</v>
      </c>
      <c r="AV89" s="176">
        <f t="shared" si="37"/>
        <v>46296</v>
      </c>
      <c r="AW89" s="176">
        <f t="shared" si="37"/>
        <v>46327</v>
      </c>
      <c r="AX89" s="176">
        <f t="shared" si="37"/>
        <v>46357</v>
      </c>
      <c r="AY89" s="176">
        <f t="shared" si="37"/>
        <v>46388</v>
      </c>
      <c r="AZ89" s="176">
        <f t="shared" si="37"/>
        <v>46419</v>
      </c>
      <c r="BA89" s="176">
        <f t="shared" si="37"/>
        <v>46447</v>
      </c>
      <c r="BB89" s="176">
        <f t="shared" si="37"/>
        <v>46478</v>
      </c>
      <c r="BC89" s="176">
        <f t="shared" si="37"/>
        <v>46508</v>
      </c>
      <c r="BD89" s="176">
        <f t="shared" si="37"/>
        <v>46539</v>
      </c>
      <c r="BE89" s="176">
        <f t="shared" si="37"/>
        <v>46569</v>
      </c>
      <c r="BF89" s="176">
        <f t="shared" si="37"/>
        <v>46600</v>
      </c>
      <c r="BG89" s="176">
        <f t="shared" si="37"/>
        <v>46631</v>
      </c>
      <c r="BH89" s="176">
        <f t="shared" si="37"/>
        <v>46661</v>
      </c>
      <c r="BI89" s="176">
        <f t="shared" si="37"/>
        <v>46692</v>
      </c>
      <c r="BJ89" s="176">
        <f t="shared" si="37"/>
        <v>46722</v>
      </c>
      <c r="BK89" s="176">
        <f t="shared" si="37"/>
        <v>46753</v>
      </c>
      <c r="BL89" s="176">
        <f t="shared" si="37"/>
        <v>46784</v>
      </c>
      <c r="BM89" s="176">
        <f t="shared" si="37"/>
        <v>46813</v>
      </c>
      <c r="BN89" s="176">
        <f t="shared" si="37"/>
        <v>46844</v>
      </c>
      <c r="BO89" s="176">
        <f t="shared" si="37"/>
        <v>46874</v>
      </c>
      <c r="BP89" s="176">
        <f t="shared" ref="BP89:CH89" si="38">BP$4</f>
        <v>46905</v>
      </c>
      <c r="BQ89" s="176">
        <f t="shared" si="38"/>
        <v>46935</v>
      </c>
      <c r="BR89" s="176">
        <f t="shared" si="38"/>
        <v>46966</v>
      </c>
      <c r="BS89" s="176">
        <f t="shared" si="38"/>
        <v>46997</v>
      </c>
      <c r="BT89" s="176">
        <f t="shared" si="38"/>
        <v>47027</v>
      </c>
      <c r="BU89" s="176">
        <f t="shared" si="38"/>
        <v>47058</v>
      </c>
      <c r="BV89" s="176">
        <f t="shared" si="38"/>
        <v>47088</v>
      </c>
      <c r="BW89" s="176">
        <f t="shared" si="38"/>
        <v>47119</v>
      </c>
      <c r="BX89" s="176">
        <f t="shared" si="38"/>
        <v>47150</v>
      </c>
      <c r="BY89" s="176">
        <f t="shared" si="38"/>
        <v>47178</v>
      </c>
      <c r="BZ89" s="176">
        <f t="shared" si="38"/>
        <v>47209</v>
      </c>
      <c r="CA89" s="176">
        <f t="shared" si="38"/>
        <v>47239</v>
      </c>
      <c r="CB89" s="176">
        <f t="shared" si="38"/>
        <v>47270</v>
      </c>
      <c r="CC89" s="176">
        <f t="shared" si="38"/>
        <v>47300</v>
      </c>
      <c r="CD89" s="176">
        <f t="shared" si="38"/>
        <v>47331</v>
      </c>
      <c r="CE89" s="176">
        <f t="shared" si="38"/>
        <v>47362</v>
      </c>
      <c r="CF89" s="176">
        <f t="shared" si="38"/>
        <v>47392</v>
      </c>
      <c r="CG89" s="176">
        <f t="shared" si="38"/>
        <v>47423</v>
      </c>
      <c r="CH89" s="177">
        <f t="shared" si="38"/>
        <v>47453</v>
      </c>
    </row>
    <row r="90" spans="1:88" ht="15.75" customHeight="1" x14ac:dyDescent="0.3">
      <c r="A90" s="618"/>
      <c r="B90" s="11" t="s">
        <v>30</v>
      </c>
      <c r="C90" s="421">
        <f>'LI 2M - SGS'!C93</f>
        <v>5.5282999999999999E-2</v>
      </c>
      <c r="D90" s="421">
        <f>'LI 2M - SGS'!D93</f>
        <v>5.5594999999999999E-2</v>
      </c>
      <c r="E90" s="421">
        <f>'LI 2M - SGS'!E93</f>
        <v>5.738E-2</v>
      </c>
      <c r="F90" s="421">
        <f>'LI 2M - SGS'!F93</f>
        <v>6.3913999999999999E-2</v>
      </c>
      <c r="G90" s="421">
        <f>'LI 2M - SGS'!G93</f>
        <v>6.8912000000000001E-2</v>
      </c>
      <c r="H90" s="421">
        <f>'LI 2M - SGS'!H93</f>
        <v>9.9557000000000007E-2</v>
      </c>
      <c r="I90" s="445">
        <f>'LI 2M - SGS'!I93</f>
        <v>0.104534</v>
      </c>
      <c r="J90" s="445">
        <f>'LI 2M - SGS'!J93</f>
        <v>0.104534</v>
      </c>
      <c r="K90" s="445">
        <f>'LI 2M - SGS'!K93</f>
        <v>0.104534</v>
      </c>
      <c r="L90" s="445">
        <f>'LI 2M - SGS'!L93</f>
        <v>6.5838999999999995E-2</v>
      </c>
      <c r="M90" s="445">
        <f>'LI 2M - SGS'!M93</f>
        <v>6.8312999999999999E-2</v>
      </c>
      <c r="N90" s="445">
        <f>'LI 2M - SGS'!N93</f>
        <v>6.4322000000000004E-2</v>
      </c>
      <c r="O90" s="445">
        <f>'LI 2M - SGS'!O93</f>
        <v>6.0077999999999999E-2</v>
      </c>
      <c r="P90" s="445">
        <f>'LI 2M - SGS'!P93</f>
        <v>5.8437000000000003E-2</v>
      </c>
      <c r="Q90" s="445">
        <f>'LI 2M - SGS'!Q93</f>
        <v>6.1108999999999997E-2</v>
      </c>
      <c r="R90" s="445">
        <f>'LI 2M - SGS'!R93</f>
        <v>6.9194000000000006E-2</v>
      </c>
      <c r="S90" s="445">
        <f>'LI 2M - SGS'!S93</f>
        <v>7.2404999999999997E-2</v>
      </c>
      <c r="T90" s="445">
        <f>'LI 2M - SGS'!T93</f>
        <v>0.104534</v>
      </c>
      <c r="U90" s="445">
        <f>'LI 2M - SGS'!U93</f>
        <v>0.104534</v>
      </c>
      <c r="V90" s="445">
        <f>'LI 2M - SGS'!V93</f>
        <v>0.104534</v>
      </c>
      <c r="W90" s="445">
        <f>'LI 2M - SGS'!W93</f>
        <v>0.104534</v>
      </c>
      <c r="X90" s="445">
        <f>'LI 2M - SGS'!X93</f>
        <v>6.5838999999999995E-2</v>
      </c>
      <c r="Y90" s="445">
        <f>'LI 2M - SGS'!Y93</f>
        <v>6.8312999999999999E-2</v>
      </c>
      <c r="Z90" s="445">
        <f>'LI 2M - SGS'!Z93</f>
        <v>6.4322000000000004E-2</v>
      </c>
      <c r="AA90" s="445">
        <f>'LI 2M - SGS'!AA93</f>
        <v>6.0077999999999999E-2</v>
      </c>
      <c r="AB90" s="445">
        <f>'LI 2M - SGS'!AB93</f>
        <v>5.8437000000000003E-2</v>
      </c>
      <c r="AC90" s="445">
        <f>'LI 2M - SGS'!AC93</f>
        <v>6.1108999999999997E-2</v>
      </c>
      <c r="AD90" s="445">
        <f>'LI 2M - SGS'!AD93</f>
        <v>6.9194000000000006E-2</v>
      </c>
      <c r="AE90" s="445">
        <f>'LI 2M - SGS'!AE93</f>
        <v>7.2404999999999997E-2</v>
      </c>
      <c r="AF90" s="445">
        <f>'LI 2M - SGS'!AF93</f>
        <v>0.104534</v>
      </c>
      <c r="AG90" s="445">
        <f>'LI 2M - SGS'!AG93</f>
        <v>0.104534</v>
      </c>
      <c r="AH90" s="445">
        <f>'LI 2M - SGS'!AH93</f>
        <v>0.104534</v>
      </c>
      <c r="AI90" s="445">
        <f>'LI 2M - SGS'!AI93</f>
        <v>0.104534</v>
      </c>
      <c r="AJ90" s="445">
        <f>'LI 2M - SGS'!AJ93</f>
        <v>6.5838999999999995E-2</v>
      </c>
      <c r="AK90" s="445">
        <f>'LI 2M - SGS'!AK93</f>
        <v>6.8312999999999999E-2</v>
      </c>
      <c r="AL90" s="445">
        <f>'LI 2M - SGS'!AL93</f>
        <v>6.4322000000000004E-2</v>
      </c>
      <c r="AM90" s="445">
        <f>'LI 2M - SGS'!AM93</f>
        <v>6.0077999999999999E-2</v>
      </c>
      <c r="AN90" s="445">
        <f>'LI 2M - SGS'!AN93</f>
        <v>5.8437000000000003E-2</v>
      </c>
      <c r="AO90" s="445">
        <f>'LI 2M - SGS'!AO93</f>
        <v>6.1108999999999997E-2</v>
      </c>
      <c r="AP90" s="445">
        <f>'LI 2M - SGS'!AP93</f>
        <v>6.9194000000000006E-2</v>
      </c>
      <c r="AQ90" s="445">
        <f>'LI 2M - SGS'!AQ93</f>
        <v>7.2404999999999997E-2</v>
      </c>
      <c r="AR90" s="445">
        <f>'LI 2M - SGS'!AR93</f>
        <v>0.104534</v>
      </c>
      <c r="AS90" s="445">
        <f>'LI 2M - SGS'!AS93</f>
        <v>0.104534</v>
      </c>
      <c r="AT90" s="445">
        <f>'LI 2M - SGS'!AT93</f>
        <v>0.104534</v>
      </c>
      <c r="AU90" s="445">
        <f>'LI 2M - SGS'!AU93</f>
        <v>0.104534</v>
      </c>
      <c r="AV90" s="445">
        <f>'LI 2M - SGS'!AV93</f>
        <v>6.5838999999999995E-2</v>
      </c>
      <c r="AW90" s="445">
        <f>'LI 2M - SGS'!AW93</f>
        <v>6.8312999999999999E-2</v>
      </c>
      <c r="AX90" s="445">
        <f>'LI 2M - SGS'!AX93</f>
        <v>6.4322000000000004E-2</v>
      </c>
      <c r="AY90" s="445">
        <f>'LI 2M - SGS'!AY93</f>
        <v>6.0077999999999999E-2</v>
      </c>
      <c r="AZ90" s="445">
        <f>'LI 2M - SGS'!AZ93</f>
        <v>5.8437000000000003E-2</v>
      </c>
      <c r="BA90" s="445">
        <f>'LI 2M - SGS'!BA93</f>
        <v>6.1108999999999997E-2</v>
      </c>
      <c r="BB90" s="445">
        <f>'LI 2M - SGS'!BB93</f>
        <v>6.9194000000000006E-2</v>
      </c>
      <c r="BC90" s="445">
        <f>'LI 2M - SGS'!BC93</f>
        <v>7.2404999999999997E-2</v>
      </c>
      <c r="BD90" s="445">
        <f>'LI 2M - SGS'!BD93</f>
        <v>0.104534</v>
      </c>
      <c r="BE90" s="445">
        <f>'LI 2M - SGS'!BE93</f>
        <v>0.104534</v>
      </c>
      <c r="BF90" s="445">
        <f>'LI 2M - SGS'!BF93</f>
        <v>0.104534</v>
      </c>
      <c r="BG90" s="445">
        <f>'LI 2M - SGS'!BG93</f>
        <v>0.104534</v>
      </c>
      <c r="BH90" s="445">
        <f>'LI 2M - SGS'!BH93</f>
        <v>6.5838999999999995E-2</v>
      </c>
      <c r="BI90" s="445">
        <f>'LI 2M - SGS'!BI93</f>
        <v>6.8312999999999999E-2</v>
      </c>
      <c r="BJ90" s="445">
        <f>'LI 2M - SGS'!BJ93</f>
        <v>6.4322000000000004E-2</v>
      </c>
      <c r="BK90" s="445">
        <f>'LI 2M - SGS'!BK93</f>
        <v>6.0077999999999999E-2</v>
      </c>
      <c r="BL90" s="445">
        <f>'LI 2M - SGS'!BL93</f>
        <v>5.8437000000000003E-2</v>
      </c>
      <c r="BM90" s="445">
        <f>'LI 2M - SGS'!BM93</f>
        <v>6.1108999999999997E-2</v>
      </c>
      <c r="BN90" s="445">
        <f>'LI 2M - SGS'!BN93</f>
        <v>6.9194000000000006E-2</v>
      </c>
      <c r="BO90" s="445">
        <f>'LI 2M - SGS'!BO93</f>
        <v>7.2404999999999997E-2</v>
      </c>
      <c r="BP90" s="445">
        <f>'LI 2M - SGS'!BP93</f>
        <v>0.104534</v>
      </c>
      <c r="BQ90" s="445">
        <f>'LI 2M - SGS'!BQ93</f>
        <v>0.104534</v>
      </c>
      <c r="BR90" s="445">
        <f>'LI 2M - SGS'!BR93</f>
        <v>0.104534</v>
      </c>
      <c r="BS90" s="445">
        <f>'LI 2M - SGS'!BS93</f>
        <v>0.104534</v>
      </c>
      <c r="BT90" s="445">
        <f>'LI 2M - SGS'!BT93</f>
        <v>6.5838999999999995E-2</v>
      </c>
      <c r="BU90" s="445">
        <f>'LI 2M - SGS'!BU93</f>
        <v>6.8312999999999999E-2</v>
      </c>
      <c r="BV90" s="445">
        <f>'LI 2M - SGS'!BV93</f>
        <v>6.4322000000000004E-2</v>
      </c>
      <c r="BW90" s="445">
        <f>'LI 2M - SGS'!BW93</f>
        <v>6.0077999999999999E-2</v>
      </c>
      <c r="BX90" s="445">
        <f>'LI 2M - SGS'!BX93</f>
        <v>5.8437000000000003E-2</v>
      </c>
      <c r="BY90" s="445">
        <f>'LI 2M - SGS'!BY93</f>
        <v>6.1108999999999997E-2</v>
      </c>
      <c r="BZ90" s="445">
        <f>'LI 2M - SGS'!BZ93</f>
        <v>6.9194000000000006E-2</v>
      </c>
      <c r="CA90" s="445">
        <f>'LI 2M - SGS'!CA93</f>
        <v>7.2404999999999997E-2</v>
      </c>
      <c r="CB90" s="445">
        <f>'LI 2M - SGS'!CB93</f>
        <v>0.104534</v>
      </c>
      <c r="CC90" s="445">
        <f>'LI 2M - SGS'!CC93</f>
        <v>0.104534</v>
      </c>
      <c r="CD90" s="445">
        <f>'LI 2M - SGS'!CD93</f>
        <v>0.104534</v>
      </c>
      <c r="CE90" s="445">
        <f>'LI 2M - SGS'!CE93</f>
        <v>0.104534</v>
      </c>
      <c r="CF90" s="445">
        <f>'LI 2M - SGS'!CF93</f>
        <v>6.5838999999999995E-2</v>
      </c>
      <c r="CG90" s="445">
        <f>'LI 2M - SGS'!CG93</f>
        <v>6.8312999999999999E-2</v>
      </c>
      <c r="CH90" s="451">
        <f>'LI 2M - SGS'!CH93</f>
        <v>6.4322000000000004E-2</v>
      </c>
      <c r="CJ90" s="232" t="s">
        <v>187</v>
      </c>
    </row>
    <row r="91" spans="1:88" x14ac:dyDescent="0.3">
      <c r="A91" s="618"/>
      <c r="B91" s="11" t="s">
        <v>31</v>
      </c>
      <c r="C91" s="421">
        <f>'LI 3M - LGS'!C101</f>
        <v>3.7309000000000002E-2</v>
      </c>
      <c r="D91" s="421">
        <f>'LI 3M - LGS'!D101</f>
        <v>3.7734999999999998E-2</v>
      </c>
      <c r="E91" s="421">
        <f>'LI 3M - LGS'!E101</f>
        <v>3.8399999999999997E-2</v>
      </c>
      <c r="F91" s="421">
        <f>'LI 3M - LGS'!F101</f>
        <v>3.9986000000000001E-2</v>
      </c>
      <c r="G91" s="421">
        <f>'LI 3M - LGS'!G101</f>
        <v>4.1888000000000002E-2</v>
      </c>
      <c r="H91" s="421">
        <f>'LI 3M - LGS'!H101</f>
        <v>7.8059000000000003E-2</v>
      </c>
      <c r="I91" s="445">
        <f>'LI 3M - LGS'!I101</f>
        <v>7.9558000000000004E-2</v>
      </c>
      <c r="J91" s="445">
        <f>'LI 3M - LGS'!J101</f>
        <v>7.9958000000000001E-2</v>
      </c>
      <c r="K91" s="445">
        <f>'LI 3M - LGS'!K101</f>
        <v>7.8107999999999997E-2</v>
      </c>
      <c r="L91" s="445">
        <f>'LI 3M - LGS'!L101</f>
        <v>4.1531999999999999E-2</v>
      </c>
      <c r="M91" s="445">
        <f>'LI 3M - LGS'!M101</f>
        <v>4.2438999999999998E-2</v>
      </c>
      <c r="N91" s="445">
        <f>'LI 3M - LGS'!N101</f>
        <v>4.0814000000000003E-2</v>
      </c>
      <c r="O91" s="445">
        <f>'LI 3M - LGS'!O101</f>
        <v>3.9933000000000003E-2</v>
      </c>
      <c r="P91" s="445">
        <f>'LI 3M - LGS'!P101</f>
        <v>3.9878999999999998E-2</v>
      </c>
      <c r="Q91" s="445">
        <f>'LI 3M - LGS'!Q101</f>
        <v>4.1041000000000001E-2</v>
      </c>
      <c r="R91" s="445">
        <f>'LI 3M - LGS'!R101</f>
        <v>4.1168000000000003E-2</v>
      </c>
      <c r="S91" s="445">
        <f>'LI 3M - LGS'!S101</f>
        <v>4.2222999999999997E-2</v>
      </c>
      <c r="T91" s="445">
        <f>'LI 3M - LGS'!T101</f>
        <v>8.2789000000000001E-2</v>
      </c>
      <c r="U91" s="445">
        <f>'LI 3M - LGS'!U101</f>
        <v>7.9558000000000004E-2</v>
      </c>
      <c r="V91" s="445">
        <f>'LI 3M - LGS'!V101</f>
        <v>7.9958000000000001E-2</v>
      </c>
      <c r="W91" s="445">
        <f>'LI 3M - LGS'!W101</f>
        <v>7.8107999999999997E-2</v>
      </c>
      <c r="X91" s="445">
        <f>'LI 3M - LGS'!X101</f>
        <v>4.1531999999999999E-2</v>
      </c>
      <c r="Y91" s="445">
        <f>'LI 3M - LGS'!Y101</f>
        <v>4.2438999999999998E-2</v>
      </c>
      <c r="Z91" s="445">
        <f>'LI 3M - LGS'!Z101</f>
        <v>4.0814000000000003E-2</v>
      </c>
      <c r="AA91" s="445">
        <f>'LI 3M - LGS'!AA101</f>
        <v>3.9933000000000003E-2</v>
      </c>
      <c r="AB91" s="445">
        <f>'LI 3M - LGS'!AB101</f>
        <v>3.9878999999999998E-2</v>
      </c>
      <c r="AC91" s="445">
        <f>'LI 3M - LGS'!AC101</f>
        <v>4.1041000000000001E-2</v>
      </c>
      <c r="AD91" s="445">
        <f>'LI 3M - LGS'!AD101</f>
        <v>4.1168000000000003E-2</v>
      </c>
      <c r="AE91" s="445">
        <f>'LI 3M - LGS'!AE101</f>
        <v>4.2222999999999997E-2</v>
      </c>
      <c r="AF91" s="445">
        <f>'LI 3M - LGS'!AF101</f>
        <v>8.2789000000000001E-2</v>
      </c>
      <c r="AG91" s="445">
        <f>'LI 3M - LGS'!AG101</f>
        <v>7.9558000000000004E-2</v>
      </c>
      <c r="AH91" s="445">
        <f>'LI 3M - LGS'!AH101</f>
        <v>7.9958000000000001E-2</v>
      </c>
      <c r="AI91" s="445">
        <f>'LI 3M - LGS'!AI101</f>
        <v>7.8107999999999997E-2</v>
      </c>
      <c r="AJ91" s="445">
        <f>'LI 3M - LGS'!AJ101</f>
        <v>4.1531999999999999E-2</v>
      </c>
      <c r="AK91" s="445">
        <f>'LI 3M - LGS'!AK101</f>
        <v>4.2438999999999998E-2</v>
      </c>
      <c r="AL91" s="445">
        <f>'LI 3M - LGS'!AL101</f>
        <v>4.0814000000000003E-2</v>
      </c>
      <c r="AM91" s="445">
        <f>'LI 3M - LGS'!AM101</f>
        <v>3.9933000000000003E-2</v>
      </c>
      <c r="AN91" s="445">
        <f>'LI 3M - LGS'!AN101</f>
        <v>3.9878999999999998E-2</v>
      </c>
      <c r="AO91" s="445">
        <f>'LI 3M - LGS'!AO101</f>
        <v>4.1041000000000001E-2</v>
      </c>
      <c r="AP91" s="445">
        <f>'LI 3M - LGS'!AP101</f>
        <v>4.1168000000000003E-2</v>
      </c>
      <c r="AQ91" s="445">
        <f>'LI 3M - LGS'!AQ101</f>
        <v>4.2222999999999997E-2</v>
      </c>
      <c r="AR91" s="445">
        <f>'LI 3M - LGS'!AR101</f>
        <v>8.2789000000000001E-2</v>
      </c>
      <c r="AS91" s="445">
        <f>'LI 3M - LGS'!AS101</f>
        <v>7.9558000000000004E-2</v>
      </c>
      <c r="AT91" s="445">
        <f>'LI 3M - LGS'!AT101</f>
        <v>7.9958000000000001E-2</v>
      </c>
      <c r="AU91" s="445">
        <f>'LI 3M - LGS'!AU101</f>
        <v>7.8107999999999997E-2</v>
      </c>
      <c r="AV91" s="445">
        <f>'LI 3M - LGS'!AV101</f>
        <v>4.1531999999999999E-2</v>
      </c>
      <c r="AW91" s="445">
        <f>'LI 3M - LGS'!AW101</f>
        <v>4.2438999999999998E-2</v>
      </c>
      <c r="AX91" s="445">
        <f>'LI 3M - LGS'!AX101</f>
        <v>4.0814000000000003E-2</v>
      </c>
      <c r="AY91" s="445">
        <f>'LI 3M - LGS'!AY101</f>
        <v>3.9933000000000003E-2</v>
      </c>
      <c r="AZ91" s="445">
        <f>'LI 3M - LGS'!AZ101</f>
        <v>3.9878999999999998E-2</v>
      </c>
      <c r="BA91" s="445">
        <f>'LI 3M - LGS'!BA101</f>
        <v>4.1041000000000001E-2</v>
      </c>
      <c r="BB91" s="445">
        <f>'LI 3M - LGS'!BB101</f>
        <v>4.1168000000000003E-2</v>
      </c>
      <c r="BC91" s="445">
        <f>'LI 3M - LGS'!BC101</f>
        <v>4.2222999999999997E-2</v>
      </c>
      <c r="BD91" s="445">
        <f>'LI 3M - LGS'!BD101</f>
        <v>8.2789000000000001E-2</v>
      </c>
      <c r="BE91" s="445">
        <f>'LI 3M - LGS'!BE101</f>
        <v>7.9558000000000004E-2</v>
      </c>
      <c r="BF91" s="445">
        <f>'LI 3M - LGS'!BF101</f>
        <v>7.9958000000000001E-2</v>
      </c>
      <c r="BG91" s="445">
        <f>'LI 3M - LGS'!BG101</f>
        <v>7.8107999999999997E-2</v>
      </c>
      <c r="BH91" s="445">
        <f>'LI 3M - LGS'!BH101</f>
        <v>4.1531999999999999E-2</v>
      </c>
      <c r="BI91" s="445">
        <f>'LI 3M - LGS'!BI101</f>
        <v>4.2438999999999998E-2</v>
      </c>
      <c r="BJ91" s="445">
        <f>'LI 3M - LGS'!BJ101</f>
        <v>4.0814000000000003E-2</v>
      </c>
      <c r="BK91" s="445">
        <f>'LI 3M - LGS'!BK101</f>
        <v>3.9933000000000003E-2</v>
      </c>
      <c r="BL91" s="445">
        <f>'LI 3M - LGS'!BL101</f>
        <v>3.9878999999999998E-2</v>
      </c>
      <c r="BM91" s="445">
        <f>'LI 3M - LGS'!BM101</f>
        <v>4.1041000000000001E-2</v>
      </c>
      <c r="BN91" s="445">
        <f>'LI 3M - LGS'!BN101</f>
        <v>4.1168000000000003E-2</v>
      </c>
      <c r="BO91" s="445">
        <f>'LI 3M - LGS'!BO101</f>
        <v>4.2222999999999997E-2</v>
      </c>
      <c r="BP91" s="445">
        <f>'LI 3M - LGS'!BP101</f>
        <v>8.2789000000000001E-2</v>
      </c>
      <c r="BQ91" s="445">
        <f>'LI 3M - LGS'!BQ101</f>
        <v>7.9558000000000004E-2</v>
      </c>
      <c r="BR91" s="445">
        <f>'LI 3M - LGS'!BR101</f>
        <v>7.9958000000000001E-2</v>
      </c>
      <c r="BS91" s="445">
        <f>'LI 3M - LGS'!BS101</f>
        <v>7.8107999999999997E-2</v>
      </c>
      <c r="BT91" s="445">
        <f>'LI 3M - LGS'!BT101</f>
        <v>4.1531999999999999E-2</v>
      </c>
      <c r="BU91" s="445">
        <f>'LI 3M - LGS'!BU101</f>
        <v>4.2438999999999998E-2</v>
      </c>
      <c r="BV91" s="445">
        <f>'LI 3M - LGS'!BV101</f>
        <v>4.0814000000000003E-2</v>
      </c>
      <c r="BW91" s="445">
        <f>'LI 3M - LGS'!BW101</f>
        <v>3.9933000000000003E-2</v>
      </c>
      <c r="BX91" s="445">
        <f>'LI 3M - LGS'!BX101</f>
        <v>3.9878999999999998E-2</v>
      </c>
      <c r="BY91" s="445">
        <f>'LI 3M - LGS'!BY101</f>
        <v>4.1041000000000001E-2</v>
      </c>
      <c r="BZ91" s="445">
        <f>'LI 3M - LGS'!BZ101</f>
        <v>4.1168000000000003E-2</v>
      </c>
      <c r="CA91" s="445">
        <f>'LI 3M - LGS'!CA101</f>
        <v>4.2222999999999997E-2</v>
      </c>
      <c r="CB91" s="445">
        <f>'LI 3M - LGS'!CB101</f>
        <v>8.2789000000000001E-2</v>
      </c>
      <c r="CC91" s="445">
        <f>'LI 3M - LGS'!CC101</f>
        <v>7.9558000000000004E-2</v>
      </c>
      <c r="CD91" s="445">
        <f>'LI 3M - LGS'!CD101</f>
        <v>7.9958000000000001E-2</v>
      </c>
      <c r="CE91" s="445">
        <f>'LI 3M - LGS'!CE101</f>
        <v>7.8107999999999997E-2</v>
      </c>
      <c r="CF91" s="445">
        <f>'LI 3M - LGS'!CF101</f>
        <v>4.1531999999999999E-2</v>
      </c>
      <c r="CG91" s="445">
        <f>'LI 3M - LGS'!CG101</f>
        <v>4.2438999999999998E-2</v>
      </c>
      <c r="CH91" s="451">
        <f>'LI 3M - LGS'!CH101</f>
        <v>4.0814000000000003E-2</v>
      </c>
      <c r="CJ91" s="232" t="s">
        <v>194</v>
      </c>
    </row>
    <row r="92" spans="1:88" x14ac:dyDescent="0.3">
      <c r="A92" s="618"/>
      <c r="B92" s="11" t="s">
        <v>32</v>
      </c>
      <c r="C92" s="421">
        <f>'LI 4M - SPS'!C101</f>
        <v>3.7862E-2</v>
      </c>
      <c r="D92" s="421">
        <f>'LI 4M - SPS'!D101</f>
        <v>3.8269999999999998E-2</v>
      </c>
      <c r="E92" s="421">
        <f>'LI 4M - SPS'!E101</f>
        <v>3.8302999999999997E-2</v>
      </c>
      <c r="F92" s="421">
        <f>'LI 4M - SPS'!F101</f>
        <v>3.9909E-2</v>
      </c>
      <c r="G92" s="421">
        <f>'LI 4M - SPS'!G101</f>
        <v>4.1751999999999997E-2</v>
      </c>
      <c r="H92" s="421">
        <f>'LI 4M - SPS'!H101</f>
        <v>7.5856000000000007E-2</v>
      </c>
      <c r="I92" s="445">
        <f>'LI 4M - SPS'!I101</f>
        <v>7.6974000000000001E-2</v>
      </c>
      <c r="J92" s="445">
        <f>'LI 4M - SPS'!J101</f>
        <v>7.7621999999999997E-2</v>
      </c>
      <c r="K92" s="445">
        <f>'LI 4M - SPS'!K101</f>
        <v>7.6564999999999994E-2</v>
      </c>
      <c r="L92" s="445">
        <f>'LI 4M - SPS'!L101</f>
        <v>4.2223999999999998E-2</v>
      </c>
      <c r="M92" s="445">
        <f>'LI 4M - SPS'!M101</f>
        <v>4.2845000000000001E-2</v>
      </c>
      <c r="N92" s="445">
        <f>'LI 4M - SPS'!N101</f>
        <v>3.9836000000000003E-2</v>
      </c>
      <c r="O92" s="445">
        <f>'LI 4M - SPS'!O101</f>
        <v>3.9829999999999997E-2</v>
      </c>
      <c r="P92" s="445">
        <f>'LI 4M - SPS'!P101</f>
        <v>4.0202000000000002E-2</v>
      </c>
      <c r="Q92" s="445">
        <f>'LI 4M - SPS'!Q101</f>
        <v>4.0568E-2</v>
      </c>
      <c r="R92" s="445">
        <f>'LI 4M - SPS'!R101</f>
        <v>4.1613999999999998E-2</v>
      </c>
      <c r="S92" s="445">
        <f>'LI 4M - SPS'!S101</f>
        <v>4.3744999999999999E-2</v>
      </c>
      <c r="T92" s="445">
        <f>'LI 4M - SPS'!T101</f>
        <v>8.1032999999999994E-2</v>
      </c>
      <c r="U92" s="445">
        <f>'LI 4M - SPS'!U101</f>
        <v>7.6974000000000001E-2</v>
      </c>
      <c r="V92" s="445">
        <f>'LI 4M - SPS'!V101</f>
        <v>7.7621999999999997E-2</v>
      </c>
      <c r="W92" s="445">
        <f>'LI 4M - SPS'!W101</f>
        <v>7.6564999999999994E-2</v>
      </c>
      <c r="X92" s="445">
        <f>'LI 4M - SPS'!X101</f>
        <v>4.2223999999999998E-2</v>
      </c>
      <c r="Y92" s="445">
        <f>'LI 4M - SPS'!Y101</f>
        <v>4.2845000000000001E-2</v>
      </c>
      <c r="Z92" s="445">
        <f>'LI 4M - SPS'!Z101</f>
        <v>3.9836000000000003E-2</v>
      </c>
      <c r="AA92" s="445">
        <f>'LI 4M - SPS'!AA101</f>
        <v>3.9829999999999997E-2</v>
      </c>
      <c r="AB92" s="445">
        <f>'LI 4M - SPS'!AB101</f>
        <v>4.0202000000000002E-2</v>
      </c>
      <c r="AC92" s="445">
        <f>'LI 4M - SPS'!AC101</f>
        <v>4.0568E-2</v>
      </c>
      <c r="AD92" s="445">
        <f>'LI 4M - SPS'!AD101</f>
        <v>4.1613999999999998E-2</v>
      </c>
      <c r="AE92" s="445">
        <f>'LI 4M - SPS'!AE101</f>
        <v>4.3744999999999999E-2</v>
      </c>
      <c r="AF92" s="445">
        <f>'LI 4M - SPS'!AF101</f>
        <v>8.1032999999999994E-2</v>
      </c>
      <c r="AG92" s="445">
        <f>'LI 4M - SPS'!AG101</f>
        <v>7.6974000000000001E-2</v>
      </c>
      <c r="AH92" s="445">
        <f>'LI 4M - SPS'!AH101</f>
        <v>7.7621999999999997E-2</v>
      </c>
      <c r="AI92" s="445">
        <f>'LI 4M - SPS'!AI101</f>
        <v>7.6564999999999994E-2</v>
      </c>
      <c r="AJ92" s="445">
        <f>'LI 4M - SPS'!AJ101</f>
        <v>4.2223999999999998E-2</v>
      </c>
      <c r="AK92" s="445">
        <f>'LI 4M - SPS'!AK101</f>
        <v>4.2845000000000001E-2</v>
      </c>
      <c r="AL92" s="445">
        <f>'LI 4M - SPS'!AL101</f>
        <v>3.9836000000000003E-2</v>
      </c>
      <c r="AM92" s="445">
        <f>'LI 4M - SPS'!AM101</f>
        <v>3.9829999999999997E-2</v>
      </c>
      <c r="AN92" s="445">
        <f>'LI 4M - SPS'!AN101</f>
        <v>4.0202000000000002E-2</v>
      </c>
      <c r="AO92" s="445">
        <f>'LI 4M - SPS'!AO101</f>
        <v>4.0568E-2</v>
      </c>
      <c r="AP92" s="445">
        <f>'LI 4M - SPS'!AP101</f>
        <v>4.1613999999999998E-2</v>
      </c>
      <c r="AQ92" s="445">
        <f>'LI 4M - SPS'!AQ101</f>
        <v>4.3744999999999999E-2</v>
      </c>
      <c r="AR92" s="445">
        <f>'LI 4M - SPS'!AR101</f>
        <v>8.1032999999999994E-2</v>
      </c>
      <c r="AS92" s="445">
        <f>'LI 4M - SPS'!AS101</f>
        <v>7.6974000000000001E-2</v>
      </c>
      <c r="AT92" s="445">
        <f>'LI 4M - SPS'!AT101</f>
        <v>7.7621999999999997E-2</v>
      </c>
      <c r="AU92" s="445">
        <f>'LI 4M - SPS'!AU101</f>
        <v>7.6564999999999994E-2</v>
      </c>
      <c r="AV92" s="445">
        <f>'LI 4M - SPS'!AV101</f>
        <v>4.2223999999999998E-2</v>
      </c>
      <c r="AW92" s="445">
        <f>'LI 4M - SPS'!AW101</f>
        <v>4.2845000000000001E-2</v>
      </c>
      <c r="AX92" s="445">
        <f>'LI 4M - SPS'!AX101</f>
        <v>3.9836000000000003E-2</v>
      </c>
      <c r="AY92" s="445">
        <f>'LI 4M - SPS'!AY101</f>
        <v>3.9829999999999997E-2</v>
      </c>
      <c r="AZ92" s="445">
        <f>'LI 4M - SPS'!AZ101</f>
        <v>4.0202000000000002E-2</v>
      </c>
      <c r="BA92" s="445">
        <f>'LI 4M - SPS'!BA101</f>
        <v>4.0568E-2</v>
      </c>
      <c r="BB92" s="445">
        <f>'LI 4M - SPS'!BB101</f>
        <v>4.1613999999999998E-2</v>
      </c>
      <c r="BC92" s="445">
        <f>'LI 4M - SPS'!BC101</f>
        <v>4.3744999999999999E-2</v>
      </c>
      <c r="BD92" s="445">
        <f>'LI 4M - SPS'!BD101</f>
        <v>8.1032999999999994E-2</v>
      </c>
      <c r="BE92" s="445">
        <f>'LI 4M - SPS'!BE101</f>
        <v>7.6974000000000001E-2</v>
      </c>
      <c r="BF92" s="445">
        <f>'LI 4M - SPS'!BF101</f>
        <v>7.7621999999999997E-2</v>
      </c>
      <c r="BG92" s="445">
        <f>'LI 4M - SPS'!BG101</f>
        <v>7.6564999999999994E-2</v>
      </c>
      <c r="BH92" s="445">
        <f>'LI 4M - SPS'!BH101</f>
        <v>4.2223999999999998E-2</v>
      </c>
      <c r="BI92" s="445">
        <f>'LI 4M - SPS'!BI101</f>
        <v>4.2845000000000001E-2</v>
      </c>
      <c r="BJ92" s="445">
        <f>'LI 4M - SPS'!BJ101</f>
        <v>3.9836000000000003E-2</v>
      </c>
      <c r="BK92" s="445">
        <f>'LI 4M - SPS'!BK101</f>
        <v>3.9829999999999997E-2</v>
      </c>
      <c r="BL92" s="445">
        <f>'LI 4M - SPS'!BL101</f>
        <v>4.0202000000000002E-2</v>
      </c>
      <c r="BM92" s="445">
        <f>'LI 4M - SPS'!BM101</f>
        <v>4.0568E-2</v>
      </c>
      <c r="BN92" s="445">
        <f>'LI 4M - SPS'!BN101</f>
        <v>4.1613999999999998E-2</v>
      </c>
      <c r="BO92" s="445">
        <f>'LI 4M - SPS'!BO101</f>
        <v>4.3744999999999999E-2</v>
      </c>
      <c r="BP92" s="445">
        <f>'LI 4M - SPS'!BP101</f>
        <v>8.1032999999999994E-2</v>
      </c>
      <c r="BQ92" s="445">
        <f>'LI 4M - SPS'!BQ101</f>
        <v>7.6974000000000001E-2</v>
      </c>
      <c r="BR92" s="445">
        <f>'LI 4M - SPS'!BR101</f>
        <v>7.7621999999999997E-2</v>
      </c>
      <c r="BS92" s="445">
        <f>'LI 4M - SPS'!BS101</f>
        <v>7.6564999999999994E-2</v>
      </c>
      <c r="BT92" s="445">
        <f>'LI 4M - SPS'!BT101</f>
        <v>4.2223999999999998E-2</v>
      </c>
      <c r="BU92" s="445">
        <f>'LI 4M - SPS'!BU101</f>
        <v>4.2845000000000001E-2</v>
      </c>
      <c r="BV92" s="445">
        <f>'LI 4M - SPS'!BV101</f>
        <v>3.9836000000000003E-2</v>
      </c>
      <c r="BW92" s="445">
        <f>'LI 4M - SPS'!BW101</f>
        <v>3.9829999999999997E-2</v>
      </c>
      <c r="BX92" s="445">
        <f>'LI 4M - SPS'!BX101</f>
        <v>4.0202000000000002E-2</v>
      </c>
      <c r="BY92" s="445">
        <f>'LI 4M - SPS'!BY101</f>
        <v>4.0568E-2</v>
      </c>
      <c r="BZ92" s="445">
        <f>'LI 4M - SPS'!BZ101</f>
        <v>4.1613999999999998E-2</v>
      </c>
      <c r="CA92" s="445">
        <f>'LI 4M - SPS'!CA101</f>
        <v>4.3744999999999999E-2</v>
      </c>
      <c r="CB92" s="445">
        <f>'LI 4M - SPS'!CB101</f>
        <v>8.1032999999999994E-2</v>
      </c>
      <c r="CC92" s="445">
        <f>'LI 4M - SPS'!CC101</f>
        <v>7.6974000000000001E-2</v>
      </c>
      <c r="CD92" s="445">
        <f>'LI 4M - SPS'!CD101</f>
        <v>7.7621999999999997E-2</v>
      </c>
      <c r="CE92" s="445">
        <f>'LI 4M - SPS'!CE101</f>
        <v>7.6564999999999994E-2</v>
      </c>
      <c r="CF92" s="445">
        <f>'LI 4M - SPS'!CF101</f>
        <v>4.2223999999999998E-2</v>
      </c>
      <c r="CG92" s="445">
        <f>'LI 4M - SPS'!CG101</f>
        <v>4.2845000000000001E-2</v>
      </c>
      <c r="CH92" s="451">
        <f>'LI 4M - SPS'!CH101</f>
        <v>3.9836000000000003E-2</v>
      </c>
      <c r="CJ92" s="232" t="s">
        <v>233</v>
      </c>
    </row>
    <row r="93" spans="1:88" ht="15" thickBot="1" x14ac:dyDescent="0.35">
      <c r="A93" s="619"/>
      <c r="B93" s="16" t="s">
        <v>33</v>
      </c>
      <c r="C93" s="420">
        <f>'LI 11M - LPS'!C101</f>
        <v>2.9121000000000001E-2</v>
      </c>
      <c r="D93" s="420">
        <f>'LI 11M - LPS'!D101</f>
        <v>2.8996000000000001E-2</v>
      </c>
      <c r="E93" s="420">
        <f>'LI 11M - LPS'!E101</f>
        <v>3.0048999999999999E-2</v>
      </c>
      <c r="F93" s="420">
        <f>'LI 11M - LPS'!F101</f>
        <v>2.9555999999999999E-2</v>
      </c>
      <c r="G93" s="420">
        <f>'LI 11M - LPS'!G101</f>
        <v>3.1981000000000002E-2</v>
      </c>
      <c r="H93" s="420">
        <f>'LI 11M - LPS'!H101</f>
        <v>5.3499999999999999E-2</v>
      </c>
      <c r="I93" s="443">
        <f>'LI 11M - LPS'!I101</f>
        <v>5.6994999999999997E-2</v>
      </c>
      <c r="J93" s="443">
        <f>'LI 11M - LPS'!J101</f>
        <v>5.5843999999999998E-2</v>
      </c>
      <c r="K93" s="443">
        <f>'LI 11M - LPS'!K101</f>
        <v>5.5169000000000003E-2</v>
      </c>
      <c r="L93" s="443">
        <f>'LI 11M - LPS'!L101</f>
        <v>3.5621E-2</v>
      </c>
      <c r="M93" s="443">
        <f>'LI 11M - LPS'!M101</f>
        <v>3.0717999999999999E-2</v>
      </c>
      <c r="N93" s="443">
        <f>'LI 11M - LPS'!N101</f>
        <v>2.8008000000000002E-2</v>
      </c>
      <c r="O93" s="443">
        <f>'LI 11M - LPS'!O101</f>
        <v>2.7657000000000001E-2</v>
      </c>
      <c r="P93" s="443">
        <f>'LI 11M - LPS'!P101</f>
        <v>2.6662000000000002E-2</v>
      </c>
      <c r="Q93" s="443">
        <f>'LI 11M - LPS'!Q101</f>
        <v>2.7882000000000001E-2</v>
      </c>
      <c r="R93" s="443">
        <f>'LI 11M - LPS'!R101</f>
        <v>3.1621999999999997E-2</v>
      </c>
      <c r="S93" s="443">
        <f>'LI 11M - LPS'!S101</f>
        <v>3.5316E-2</v>
      </c>
      <c r="T93" s="443">
        <f>'LI 11M - LPS'!T101</f>
        <v>5.7203999999999998E-2</v>
      </c>
      <c r="U93" s="443">
        <f>'LI 11M - LPS'!U101</f>
        <v>5.6994999999999997E-2</v>
      </c>
      <c r="V93" s="443">
        <f>'LI 11M - LPS'!V101</f>
        <v>5.5843999999999998E-2</v>
      </c>
      <c r="W93" s="443">
        <f>'LI 11M - LPS'!W101</f>
        <v>5.5169000000000003E-2</v>
      </c>
      <c r="X93" s="443">
        <f>'LI 11M - LPS'!X101</f>
        <v>3.5621E-2</v>
      </c>
      <c r="Y93" s="443">
        <f>'LI 11M - LPS'!Y101</f>
        <v>3.0717999999999999E-2</v>
      </c>
      <c r="Z93" s="443">
        <f>'LI 11M - LPS'!Z101</f>
        <v>2.8008000000000002E-2</v>
      </c>
      <c r="AA93" s="443">
        <f>'LI 11M - LPS'!AA101</f>
        <v>2.7657000000000001E-2</v>
      </c>
      <c r="AB93" s="443">
        <f>'LI 11M - LPS'!AB101</f>
        <v>2.6662000000000002E-2</v>
      </c>
      <c r="AC93" s="443">
        <f>'LI 11M - LPS'!AC101</f>
        <v>2.7882000000000001E-2</v>
      </c>
      <c r="AD93" s="443">
        <f>'LI 11M - LPS'!AD101</f>
        <v>3.1621999999999997E-2</v>
      </c>
      <c r="AE93" s="443">
        <f>'LI 11M - LPS'!AE101</f>
        <v>3.5316E-2</v>
      </c>
      <c r="AF93" s="443">
        <f>'LI 11M - LPS'!AF101</f>
        <v>5.7203999999999998E-2</v>
      </c>
      <c r="AG93" s="443">
        <f>'LI 11M - LPS'!AG101</f>
        <v>5.6994999999999997E-2</v>
      </c>
      <c r="AH93" s="443">
        <f>'LI 11M - LPS'!AH101</f>
        <v>5.5843999999999998E-2</v>
      </c>
      <c r="AI93" s="443">
        <f>'LI 11M - LPS'!AI101</f>
        <v>5.5169000000000003E-2</v>
      </c>
      <c r="AJ93" s="443">
        <f>'LI 11M - LPS'!AJ101</f>
        <v>3.5621E-2</v>
      </c>
      <c r="AK93" s="443">
        <f>'LI 11M - LPS'!AK101</f>
        <v>3.0717999999999999E-2</v>
      </c>
      <c r="AL93" s="443">
        <f>'LI 11M - LPS'!AL101</f>
        <v>2.8008000000000002E-2</v>
      </c>
      <c r="AM93" s="443">
        <f>'LI 11M - LPS'!AM101</f>
        <v>2.7657000000000001E-2</v>
      </c>
      <c r="AN93" s="443">
        <f>'LI 11M - LPS'!AN101</f>
        <v>2.6662000000000002E-2</v>
      </c>
      <c r="AO93" s="443">
        <f>'LI 11M - LPS'!AO101</f>
        <v>2.7882000000000001E-2</v>
      </c>
      <c r="AP93" s="443">
        <f>'LI 11M - LPS'!AP101</f>
        <v>3.1621999999999997E-2</v>
      </c>
      <c r="AQ93" s="443">
        <f>'LI 11M - LPS'!AQ101</f>
        <v>3.5316E-2</v>
      </c>
      <c r="AR93" s="443">
        <f>'LI 11M - LPS'!AR101</f>
        <v>5.7203999999999998E-2</v>
      </c>
      <c r="AS93" s="443">
        <f>'LI 11M - LPS'!AS101</f>
        <v>5.6994999999999997E-2</v>
      </c>
      <c r="AT93" s="443">
        <f>'LI 11M - LPS'!AT101</f>
        <v>5.5843999999999998E-2</v>
      </c>
      <c r="AU93" s="443">
        <f>'LI 11M - LPS'!AU101</f>
        <v>5.5169000000000003E-2</v>
      </c>
      <c r="AV93" s="443">
        <f>'LI 11M - LPS'!AV101</f>
        <v>3.5621E-2</v>
      </c>
      <c r="AW93" s="443">
        <f>'LI 11M - LPS'!AW101</f>
        <v>3.0717999999999999E-2</v>
      </c>
      <c r="AX93" s="443">
        <f>'LI 11M - LPS'!AX101</f>
        <v>2.8008000000000002E-2</v>
      </c>
      <c r="AY93" s="443">
        <f>'LI 11M - LPS'!AY101</f>
        <v>2.7657000000000001E-2</v>
      </c>
      <c r="AZ93" s="443">
        <f>'LI 11M - LPS'!AZ101</f>
        <v>2.6662000000000002E-2</v>
      </c>
      <c r="BA93" s="443">
        <f>'LI 11M - LPS'!BA101</f>
        <v>2.7882000000000001E-2</v>
      </c>
      <c r="BB93" s="443">
        <f>'LI 11M - LPS'!BB101</f>
        <v>3.1621999999999997E-2</v>
      </c>
      <c r="BC93" s="443">
        <f>'LI 11M - LPS'!BC101</f>
        <v>3.5316E-2</v>
      </c>
      <c r="BD93" s="443">
        <f>'LI 11M - LPS'!BD101</f>
        <v>5.7203999999999998E-2</v>
      </c>
      <c r="BE93" s="443">
        <f>'LI 11M - LPS'!BE101</f>
        <v>5.6994999999999997E-2</v>
      </c>
      <c r="BF93" s="443">
        <f>'LI 11M - LPS'!BF101</f>
        <v>5.5843999999999998E-2</v>
      </c>
      <c r="BG93" s="443">
        <f>'LI 11M - LPS'!BG101</f>
        <v>5.5169000000000003E-2</v>
      </c>
      <c r="BH93" s="443">
        <f>'LI 11M - LPS'!BH101</f>
        <v>3.5621E-2</v>
      </c>
      <c r="BI93" s="443">
        <f>'LI 11M - LPS'!BI101</f>
        <v>3.0717999999999999E-2</v>
      </c>
      <c r="BJ93" s="443">
        <f>'LI 11M - LPS'!BJ101</f>
        <v>2.8008000000000002E-2</v>
      </c>
      <c r="BK93" s="443">
        <f>'LI 11M - LPS'!BK101</f>
        <v>2.7657000000000001E-2</v>
      </c>
      <c r="BL93" s="443">
        <f>'LI 11M - LPS'!BL101</f>
        <v>2.6662000000000002E-2</v>
      </c>
      <c r="BM93" s="443">
        <f>'LI 11M - LPS'!BM101</f>
        <v>2.7882000000000001E-2</v>
      </c>
      <c r="BN93" s="443">
        <f>'LI 11M - LPS'!BN101</f>
        <v>3.1621999999999997E-2</v>
      </c>
      <c r="BO93" s="443">
        <f>'LI 11M - LPS'!BO101</f>
        <v>3.5316E-2</v>
      </c>
      <c r="BP93" s="443">
        <f>'LI 11M - LPS'!BP101</f>
        <v>5.7203999999999998E-2</v>
      </c>
      <c r="BQ93" s="443">
        <f>'LI 11M - LPS'!BQ101</f>
        <v>5.6994999999999997E-2</v>
      </c>
      <c r="BR93" s="443">
        <f>'LI 11M - LPS'!BR101</f>
        <v>5.5843999999999998E-2</v>
      </c>
      <c r="BS93" s="443">
        <f>'LI 11M - LPS'!BS101</f>
        <v>5.5169000000000003E-2</v>
      </c>
      <c r="BT93" s="443">
        <f>'LI 11M - LPS'!BT101</f>
        <v>3.5621E-2</v>
      </c>
      <c r="BU93" s="443">
        <f>'LI 11M - LPS'!BU101</f>
        <v>3.0717999999999999E-2</v>
      </c>
      <c r="BV93" s="443">
        <f>'LI 11M - LPS'!BV101</f>
        <v>2.8008000000000002E-2</v>
      </c>
      <c r="BW93" s="443">
        <f>'LI 11M - LPS'!BW101</f>
        <v>2.7657000000000001E-2</v>
      </c>
      <c r="BX93" s="443">
        <f>'LI 11M - LPS'!BX101</f>
        <v>2.6662000000000002E-2</v>
      </c>
      <c r="BY93" s="443">
        <f>'LI 11M - LPS'!BY101</f>
        <v>2.7882000000000001E-2</v>
      </c>
      <c r="BZ93" s="443">
        <f>'LI 11M - LPS'!BZ101</f>
        <v>3.1621999999999997E-2</v>
      </c>
      <c r="CA93" s="443">
        <f>'LI 11M - LPS'!CA101</f>
        <v>3.5316E-2</v>
      </c>
      <c r="CB93" s="443">
        <f>'LI 11M - LPS'!CB101</f>
        <v>5.7203999999999998E-2</v>
      </c>
      <c r="CC93" s="443">
        <f>'LI 11M - LPS'!CC101</f>
        <v>5.6994999999999997E-2</v>
      </c>
      <c r="CD93" s="443">
        <f>'LI 11M - LPS'!CD101</f>
        <v>5.5843999999999998E-2</v>
      </c>
      <c r="CE93" s="443">
        <f>'LI 11M - LPS'!CE101</f>
        <v>5.5169000000000003E-2</v>
      </c>
      <c r="CF93" s="443">
        <f>'LI 11M - LPS'!CF101</f>
        <v>3.5621E-2</v>
      </c>
      <c r="CG93" s="443">
        <f>'LI 11M - LPS'!CG101</f>
        <v>3.0717999999999999E-2</v>
      </c>
      <c r="CH93" s="450">
        <f>'LI 11M - LPS'!CH101</f>
        <v>2.8008000000000002E-2</v>
      </c>
    </row>
    <row r="94" spans="1:88" x14ac:dyDescent="0.3">
      <c r="C94" s="419" t="s">
        <v>232</v>
      </c>
      <c r="I94" s="444" t="s">
        <v>260</v>
      </c>
    </row>
    <row r="108" spans="4:10" x14ac:dyDescent="0.3">
      <c r="J108" s="5"/>
    </row>
    <row r="109" spans="4:10" x14ac:dyDescent="0.3">
      <c r="D109" s="6"/>
    </row>
  </sheetData>
  <mergeCells count="6">
    <mergeCell ref="A89:A93"/>
    <mergeCell ref="A58:A73"/>
    <mergeCell ref="A4:A19"/>
    <mergeCell ref="A22:A37"/>
    <mergeCell ref="A40:A55"/>
    <mergeCell ref="A76:A8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AD45"/>
  <sheetViews>
    <sheetView topLeftCell="B1" workbookViewId="0">
      <selection activeCell="O6" sqref="O6"/>
    </sheetView>
  </sheetViews>
  <sheetFormatPr defaultRowHeight="14.4" x14ac:dyDescent="0.3"/>
  <cols>
    <col min="1" max="1" width="22" customWidth="1"/>
    <col min="2" max="2" width="6.44140625" customWidth="1"/>
    <col min="3" max="3" width="15.5546875" customWidth="1"/>
    <col min="18" max="18" width="11.6640625" customWidth="1"/>
  </cols>
  <sheetData>
    <row r="1" spans="1:30" x14ac:dyDescent="0.3">
      <c r="A1" s="1" t="s">
        <v>198</v>
      </c>
    </row>
    <row r="3" spans="1:30" x14ac:dyDescent="0.3">
      <c r="A3" s="382" t="s">
        <v>222</v>
      </c>
      <c r="R3" t="s">
        <v>227</v>
      </c>
    </row>
    <row r="4" spans="1:30" x14ac:dyDescent="0.3">
      <c r="D4" s="366">
        <f>'RES kWh ENTRY'!C3</f>
        <v>44927</v>
      </c>
      <c r="E4" s="366">
        <f>'RES kWh ENTRY'!D3</f>
        <v>44958</v>
      </c>
      <c r="F4" s="366">
        <f>'RES kWh ENTRY'!E3</f>
        <v>44986</v>
      </c>
      <c r="G4" s="366">
        <f>'RES kWh ENTRY'!F3</f>
        <v>45017</v>
      </c>
      <c r="H4" s="366">
        <f>'RES kWh ENTRY'!G3</f>
        <v>45047</v>
      </c>
      <c r="I4" s="366">
        <f>'RES kWh ENTRY'!H3</f>
        <v>45078</v>
      </c>
      <c r="J4" s="366">
        <f>'RES kWh ENTRY'!I3</f>
        <v>45108</v>
      </c>
      <c r="K4" s="366">
        <f>'RES kWh ENTRY'!J3</f>
        <v>45139</v>
      </c>
      <c r="L4" s="366">
        <f>'RES kWh ENTRY'!K3</f>
        <v>45170</v>
      </c>
      <c r="M4" s="366">
        <f>'RES kWh ENTRY'!L3</f>
        <v>45200</v>
      </c>
      <c r="N4" s="366">
        <f>'RES kWh ENTRY'!M3</f>
        <v>45231</v>
      </c>
      <c r="O4" s="366" t="str">
        <f>'RES kWh ENTRY'!N3</f>
        <v>Dec-23 +</v>
      </c>
      <c r="S4" s="366">
        <f>D4</f>
        <v>44927</v>
      </c>
      <c r="T4" s="366">
        <f t="shared" ref="T4:AD4" si="0">E4</f>
        <v>44958</v>
      </c>
      <c r="U4" s="366">
        <f t="shared" si="0"/>
        <v>44986</v>
      </c>
      <c r="V4" s="366">
        <f t="shared" si="0"/>
        <v>45017</v>
      </c>
      <c r="W4" s="366">
        <f t="shared" si="0"/>
        <v>45047</v>
      </c>
      <c r="X4" s="366">
        <f t="shared" si="0"/>
        <v>45078</v>
      </c>
      <c r="Y4" s="366">
        <f t="shared" si="0"/>
        <v>45108</v>
      </c>
      <c r="Z4" s="366">
        <f t="shared" si="0"/>
        <v>45139</v>
      </c>
      <c r="AA4" s="366">
        <f t="shared" si="0"/>
        <v>45170</v>
      </c>
      <c r="AB4" s="366">
        <f t="shared" si="0"/>
        <v>45200</v>
      </c>
      <c r="AC4" s="366">
        <f t="shared" si="0"/>
        <v>45231</v>
      </c>
      <c r="AD4" s="366" t="str">
        <f t="shared" si="0"/>
        <v>Dec-23 +</v>
      </c>
    </row>
    <row r="5" spans="1:30" x14ac:dyDescent="0.3">
      <c r="A5" t="s">
        <v>220</v>
      </c>
      <c r="B5" t="s">
        <v>34</v>
      </c>
      <c r="C5" t="s">
        <v>221</v>
      </c>
      <c r="D5" t="b">
        <f>'YTD PROGRAM SUMMARY'!C11='YTD PROGRAM SUMMARY'!C12</f>
        <v>1</v>
      </c>
      <c r="E5" t="b">
        <f>'YTD PROGRAM SUMMARY'!D11='YTD PROGRAM SUMMARY'!D12</f>
        <v>1</v>
      </c>
      <c r="F5" t="b">
        <f>'YTD PROGRAM SUMMARY'!E11='YTD PROGRAM SUMMARY'!E12</f>
        <v>1</v>
      </c>
      <c r="G5" t="b">
        <f>'YTD PROGRAM SUMMARY'!F11='YTD PROGRAM SUMMARY'!F12</f>
        <v>1</v>
      </c>
      <c r="H5" t="b">
        <f>'YTD PROGRAM SUMMARY'!G11='YTD PROGRAM SUMMARY'!G12</f>
        <v>1</v>
      </c>
      <c r="I5" t="b">
        <f>'YTD PROGRAM SUMMARY'!H11='YTD PROGRAM SUMMARY'!H12</f>
        <v>1</v>
      </c>
      <c r="J5" t="b">
        <f>'YTD PROGRAM SUMMARY'!I11='YTD PROGRAM SUMMARY'!I12</f>
        <v>1</v>
      </c>
      <c r="K5" t="b">
        <f>'YTD PROGRAM SUMMARY'!J11='YTD PROGRAM SUMMARY'!J12</f>
        <v>1</v>
      </c>
      <c r="L5" t="b">
        <f>'YTD PROGRAM SUMMARY'!K11='YTD PROGRAM SUMMARY'!K12</f>
        <v>1</v>
      </c>
      <c r="M5" t="b">
        <f>'YTD PROGRAM SUMMARY'!L11='YTD PROGRAM SUMMARY'!L12</f>
        <v>1</v>
      </c>
      <c r="N5" t="b">
        <f>'YTD PROGRAM SUMMARY'!M11='YTD PROGRAM SUMMARY'!M12</f>
        <v>1</v>
      </c>
      <c r="O5" s="6">
        <f>'YTD PROGRAM SUMMARY'!N11-'YTD PROGRAM SUMMARY'!N12</f>
        <v>0</v>
      </c>
      <c r="R5" t="s">
        <v>228</v>
      </c>
      <c r="S5" s="439" t="str">
        <f>IF('YTD PROGRAM SUMMARY'!CJ54=0,"NO INPUTS","OK")</f>
        <v>NO INPUTS</v>
      </c>
      <c r="T5" s="439" t="str">
        <f>IF('YTD PROGRAM SUMMARY'!CK54=0,"NO INPUTS","OK")</f>
        <v>OK</v>
      </c>
      <c r="U5" s="439" t="str">
        <f>IF('YTD PROGRAM SUMMARY'!CL54=0,"NO INPUTS","OK")</f>
        <v>OK</v>
      </c>
      <c r="V5" s="439" t="str">
        <f>IF('YTD PROGRAM SUMMARY'!CM54=0,"NO INPUTS","OK")</f>
        <v>OK</v>
      </c>
      <c r="W5" s="439" t="str">
        <f>IF('YTD PROGRAM SUMMARY'!CN54=0,"NO INPUTS","OK")</f>
        <v>OK</v>
      </c>
      <c r="X5" s="439" t="str">
        <f>IF('YTD PROGRAM SUMMARY'!CO54=0,"NO INPUTS","OK")</f>
        <v>OK</v>
      </c>
      <c r="Y5" s="439" t="str">
        <f>IF('YTD PROGRAM SUMMARY'!CP54=0,"NO INPUTS","OK")</f>
        <v>OK</v>
      </c>
      <c r="Z5" s="439" t="str">
        <f>IF('YTD PROGRAM SUMMARY'!CQ54=0,"NO INPUTS","OK")</f>
        <v>OK</v>
      </c>
      <c r="AA5" s="439" t="str">
        <f>IF('YTD PROGRAM SUMMARY'!CR54=0,"NO INPUTS","OK")</f>
        <v>OK</v>
      </c>
      <c r="AB5" s="439" t="str">
        <f>IF('YTD PROGRAM SUMMARY'!CS54=0,"NO INPUTS","OK")</f>
        <v>OK</v>
      </c>
      <c r="AC5" s="439" t="str">
        <f>IF('YTD PROGRAM SUMMARY'!CT54=0,"NO INPUTS","OK")</f>
        <v>OK</v>
      </c>
      <c r="AD5" s="439" t="str">
        <f>IF('YTD PROGRAM SUMMARY'!CU54=0,"NO INPUTS","OK")</f>
        <v>OK</v>
      </c>
    </row>
    <row r="8" spans="1:30" x14ac:dyDescent="0.3">
      <c r="A8" s="382" t="s">
        <v>223</v>
      </c>
    </row>
    <row r="9" spans="1:30" x14ac:dyDescent="0.3">
      <c r="A9" t="s">
        <v>199</v>
      </c>
      <c r="B9" t="s">
        <v>29</v>
      </c>
      <c r="C9" t="s">
        <v>200</v>
      </c>
      <c r="D9" s="6" t="b">
        <f>'RES kWh ENTRY'!O155='RES kWh ENTRY'!P156</f>
        <v>1</v>
      </c>
    </row>
    <row r="10" spans="1:30" x14ac:dyDescent="0.3">
      <c r="B10" t="s">
        <v>29</v>
      </c>
      <c r="C10" t="s">
        <v>201</v>
      </c>
      <c r="D10" s="6" t="b">
        <f>'RES kWh ENTRY'!O169='RES kWh ENTRY'!P169</f>
        <v>1</v>
      </c>
    </row>
    <row r="11" spans="1:30" x14ac:dyDescent="0.3">
      <c r="B11" t="s">
        <v>29</v>
      </c>
      <c r="C11" t="s">
        <v>202</v>
      </c>
      <c r="D11" s="6" t="b">
        <f>'RES kWh ENTRY'!O170='RES kWh ENTRY'!P170</f>
        <v>1</v>
      </c>
    </row>
    <row r="12" spans="1:30" x14ac:dyDescent="0.3">
      <c r="A12" t="s">
        <v>203</v>
      </c>
      <c r="B12" t="s">
        <v>30</v>
      </c>
      <c r="C12" t="s">
        <v>200</v>
      </c>
      <c r="D12" t="b">
        <f>'BIZ kWh ENTRY'!O177='BIZ kWh ENTRY'!P177</f>
        <v>1</v>
      </c>
    </row>
    <row r="13" spans="1:30" x14ac:dyDescent="0.3">
      <c r="B13" t="s">
        <v>30</v>
      </c>
      <c r="C13" t="s">
        <v>201</v>
      </c>
      <c r="D13" t="b">
        <f>'BIZ kWh ENTRY'!O193='BIZ kWh ENTRY'!P193</f>
        <v>1</v>
      </c>
    </row>
    <row r="14" spans="1:30" x14ac:dyDescent="0.3">
      <c r="B14" t="s">
        <v>30</v>
      </c>
      <c r="C14" t="s">
        <v>204</v>
      </c>
      <c r="D14" t="b">
        <f>'BIZ kWh ENTRY'!O113='BIZ kWh ENTRY'!P113</f>
        <v>1</v>
      </c>
    </row>
    <row r="15" spans="1:30" x14ac:dyDescent="0.3">
      <c r="B15" t="s">
        <v>30</v>
      </c>
      <c r="C15" t="s">
        <v>202</v>
      </c>
      <c r="D15" t="b">
        <f>'BIZ kWh ENTRY'!O194='BIZ kWh ENTRY'!P194</f>
        <v>1</v>
      </c>
    </row>
    <row r="16" spans="1:30" x14ac:dyDescent="0.3">
      <c r="B16" t="s">
        <v>31</v>
      </c>
      <c r="C16" t="s">
        <v>200</v>
      </c>
      <c r="D16" t="b">
        <f>'BIZ kWh ENTRY'!AE177='BIZ kWh ENTRY'!AF177</f>
        <v>1</v>
      </c>
    </row>
    <row r="17" spans="1:5" x14ac:dyDescent="0.3">
      <c r="B17" t="s">
        <v>31</v>
      </c>
      <c r="C17" t="s">
        <v>201</v>
      </c>
      <c r="D17" t="b">
        <f>'BIZ kWh ENTRY'!AE193='BIZ kWh ENTRY'!AF193</f>
        <v>1</v>
      </c>
    </row>
    <row r="18" spans="1:5" x14ac:dyDescent="0.3">
      <c r="B18" t="s">
        <v>31</v>
      </c>
      <c r="C18" t="s">
        <v>204</v>
      </c>
      <c r="D18" t="b">
        <f>'BIZ kWh ENTRY'!AE113='BIZ kWh ENTRY'!AF113</f>
        <v>1</v>
      </c>
    </row>
    <row r="19" spans="1:5" x14ac:dyDescent="0.3">
      <c r="B19" t="s">
        <v>31</v>
      </c>
      <c r="C19" t="s">
        <v>202</v>
      </c>
      <c r="D19" s="6" t="b">
        <f>'BIZ kWh ENTRY'!AE194='BIZ kWh ENTRY'!AF194</f>
        <v>1</v>
      </c>
    </row>
    <row r="20" spans="1:5" x14ac:dyDescent="0.3">
      <c r="B20" t="s">
        <v>32</v>
      </c>
      <c r="C20" t="s">
        <v>200</v>
      </c>
      <c r="D20" t="b">
        <f>'BIZ kWh ENTRY'!AU177='BIZ kWh ENTRY'!AV177</f>
        <v>1</v>
      </c>
    </row>
    <row r="21" spans="1:5" x14ac:dyDescent="0.3">
      <c r="B21" t="s">
        <v>32</v>
      </c>
      <c r="C21" t="s">
        <v>201</v>
      </c>
      <c r="D21" t="b">
        <f>'BIZ kWh ENTRY'!AU193='BIZ kWh ENTRY'!AV193</f>
        <v>1</v>
      </c>
    </row>
    <row r="22" spans="1:5" x14ac:dyDescent="0.3">
      <c r="B22" t="s">
        <v>32</v>
      </c>
      <c r="C22" t="s">
        <v>204</v>
      </c>
      <c r="D22" t="b">
        <f>'BIZ kWh ENTRY'!AU113='BIZ kWh ENTRY'!AV113</f>
        <v>1</v>
      </c>
    </row>
    <row r="23" spans="1:5" x14ac:dyDescent="0.3">
      <c r="B23" t="s">
        <v>32</v>
      </c>
      <c r="C23" t="s">
        <v>202</v>
      </c>
      <c r="D23" t="b">
        <f>'BIZ kWh ENTRY'!AU194='BIZ kWh ENTRY'!AV194</f>
        <v>1</v>
      </c>
    </row>
    <row r="24" spans="1:5" x14ac:dyDescent="0.3">
      <c r="B24" t="s">
        <v>33</v>
      </c>
      <c r="C24" t="s">
        <v>200</v>
      </c>
      <c r="D24" t="b">
        <f>'BIZ kWh ENTRY'!BK177='BIZ kWh ENTRY'!BL177</f>
        <v>1</v>
      </c>
    </row>
    <row r="25" spans="1:5" x14ac:dyDescent="0.3">
      <c r="B25" t="s">
        <v>33</v>
      </c>
      <c r="C25" t="s">
        <v>201</v>
      </c>
      <c r="D25" t="b">
        <f>'BIZ kWh ENTRY'!BK193='BIZ kWh ENTRY'!BL193</f>
        <v>1</v>
      </c>
    </row>
    <row r="26" spans="1:5" x14ac:dyDescent="0.3">
      <c r="B26" t="s">
        <v>33</v>
      </c>
      <c r="C26" t="s">
        <v>204</v>
      </c>
      <c r="D26" t="b">
        <f>'BIZ kWh ENTRY'!BK113='BIZ kWh ENTRY'!BL113</f>
        <v>1</v>
      </c>
    </row>
    <row r="27" spans="1:5" x14ac:dyDescent="0.3">
      <c r="B27" t="s">
        <v>33</v>
      </c>
      <c r="C27" t="s">
        <v>202</v>
      </c>
      <c r="D27" t="b">
        <f>'BIZ kWh ENTRY'!BK194='BIZ kWh ENTRY'!BL194</f>
        <v>1</v>
      </c>
    </row>
    <row r="28" spans="1:5" x14ac:dyDescent="0.3">
      <c r="A28" t="s">
        <v>205</v>
      </c>
      <c r="C28" t="s">
        <v>200</v>
      </c>
      <c r="D28" s="383" t="b">
        <f>'BIZ SUM'!O177='BIZ SUM'!P177</f>
        <v>1</v>
      </c>
      <c r="E28" s="213" t="b">
        <f>'BIZ SUM'!O177='BIZ SUM'!Q177</f>
        <v>1</v>
      </c>
    </row>
    <row r="29" spans="1:5" x14ac:dyDescent="0.3">
      <c r="C29" t="s">
        <v>201</v>
      </c>
      <c r="D29" t="b">
        <f>'BIZ SUM'!O193='BIZ SUM'!P193</f>
        <v>1</v>
      </c>
      <c r="E29" t="b">
        <f>'BIZ SUM'!O193='BIZ SUM'!Q193</f>
        <v>1</v>
      </c>
    </row>
    <row r="30" spans="1:5" x14ac:dyDescent="0.3">
      <c r="C30" t="s">
        <v>204</v>
      </c>
      <c r="D30" t="b">
        <f>'BIZ SUM'!O113='BIZ SUM'!P113</f>
        <v>1</v>
      </c>
      <c r="E30" t="b">
        <f>'BIZ SUM'!O113='BIZ SUM'!P113</f>
        <v>1</v>
      </c>
    </row>
    <row r="31" spans="1:5" x14ac:dyDescent="0.3">
      <c r="C31" t="s">
        <v>202</v>
      </c>
      <c r="D31" t="b">
        <f>'BIZ SUM'!O194='BIZ SUM'!P194</f>
        <v>1</v>
      </c>
      <c r="E31" t="b">
        <f>'BIZ SUM'!O194='BIZ SUM'!Q194</f>
        <v>1</v>
      </c>
    </row>
    <row r="32" spans="1:5" x14ac:dyDescent="0.3">
      <c r="A32" t="s">
        <v>206</v>
      </c>
      <c r="C32" t="s">
        <v>217</v>
      </c>
      <c r="D32" s="6" t="b">
        <f>' 1M - RES'!O31=' 1M - RES'!O32</f>
        <v>1</v>
      </c>
    </row>
    <row r="33" spans="1:4" x14ac:dyDescent="0.3">
      <c r="A33" t="s">
        <v>210</v>
      </c>
      <c r="C33" t="s">
        <v>217</v>
      </c>
      <c r="D33" t="b">
        <f>'2M - SGS'!O37='2M - SGS'!O38</f>
        <v>1</v>
      </c>
    </row>
    <row r="34" spans="1:4" x14ac:dyDescent="0.3">
      <c r="A34" t="s">
        <v>209</v>
      </c>
      <c r="C34" t="s">
        <v>217</v>
      </c>
      <c r="D34" t="b">
        <f>'3M - LGS'!O37='3M - LGS'!O38</f>
        <v>1</v>
      </c>
    </row>
    <row r="35" spans="1:4" x14ac:dyDescent="0.3">
      <c r="A35" t="s">
        <v>208</v>
      </c>
      <c r="C35" t="s">
        <v>217</v>
      </c>
      <c r="D35" t="b">
        <f>'4M - SPS'!O37='4M - SPS'!O38</f>
        <v>1</v>
      </c>
    </row>
    <row r="36" spans="1:4" x14ac:dyDescent="0.3">
      <c r="A36" t="s">
        <v>207</v>
      </c>
      <c r="C36" t="s">
        <v>217</v>
      </c>
      <c r="D36" t="b">
        <f>'11M - LPS'!O37='11M - LPS'!O38</f>
        <v>1</v>
      </c>
    </row>
    <row r="37" spans="1:4" x14ac:dyDescent="0.3">
      <c r="A37" t="s">
        <v>211</v>
      </c>
      <c r="C37" t="s">
        <v>217</v>
      </c>
      <c r="D37" s="6" t="b">
        <f>' LI 1M - RES'!O31=' LI 1M - RES'!O32</f>
        <v>1</v>
      </c>
    </row>
    <row r="38" spans="1:4" x14ac:dyDescent="0.3">
      <c r="A38" t="s">
        <v>212</v>
      </c>
      <c r="C38" t="s">
        <v>217</v>
      </c>
      <c r="D38" t="b">
        <f>'LI 2M - SGS'!O37='LI 2M - SGS'!O38</f>
        <v>1</v>
      </c>
    </row>
    <row r="39" spans="1:4" x14ac:dyDescent="0.3">
      <c r="A39" t="s">
        <v>213</v>
      </c>
      <c r="C39" t="s">
        <v>217</v>
      </c>
      <c r="D39" t="b">
        <f>'LI 3M - LGS'!O37='LI 3M - LGS'!O38</f>
        <v>1</v>
      </c>
    </row>
    <row r="40" spans="1:4" x14ac:dyDescent="0.3">
      <c r="A40" t="s">
        <v>214</v>
      </c>
      <c r="C40" t="s">
        <v>217</v>
      </c>
      <c r="D40" t="b">
        <f>'LI 4M - SPS'!O37='LI 4M - SPS'!O38</f>
        <v>1</v>
      </c>
    </row>
    <row r="41" spans="1:4" x14ac:dyDescent="0.3">
      <c r="A41" t="s">
        <v>215</v>
      </c>
      <c r="C41" t="s">
        <v>217</v>
      </c>
      <c r="D41" t="b">
        <f>'LI 11M - LPS'!O37='LI 11M - LPS'!O38</f>
        <v>1</v>
      </c>
    </row>
    <row r="42" spans="1:4" x14ac:dyDescent="0.3">
      <c r="A42" t="s">
        <v>216</v>
      </c>
      <c r="B42" t="s">
        <v>30</v>
      </c>
      <c r="C42" t="s">
        <v>217</v>
      </c>
      <c r="D42" s="213" t="b">
        <f>'Biz DRENE'!N20='Biz DRENE'!P20</f>
        <v>1</v>
      </c>
    </row>
    <row r="43" spans="1:4" x14ac:dyDescent="0.3">
      <c r="B43" t="s">
        <v>31</v>
      </c>
      <c r="C43" t="s">
        <v>217</v>
      </c>
      <c r="D43" s="213" t="b">
        <f>'Biz DRENE'!N38='Biz DRENE'!P38</f>
        <v>1</v>
      </c>
    </row>
    <row r="44" spans="1:4" x14ac:dyDescent="0.3">
      <c r="B44" t="s">
        <v>32</v>
      </c>
      <c r="C44" t="s">
        <v>217</v>
      </c>
      <c r="D44" s="213" t="b">
        <f>'Biz DRENE'!N56='Biz DRENE'!P56</f>
        <v>1</v>
      </c>
    </row>
    <row r="45" spans="1:4" x14ac:dyDescent="0.3">
      <c r="B45" t="s">
        <v>33</v>
      </c>
      <c r="C45" t="s">
        <v>217</v>
      </c>
      <c r="D45" s="213" t="b">
        <f>'Biz DRENE'!N74='Biz DRENE'!P74</f>
        <v>1</v>
      </c>
    </row>
  </sheetData>
  <conditionalFormatting sqref="D9:D45 E28:E31">
    <cfRule type="cellIs" dxfId="5" priority="2" operator="equal">
      <formula>FALSE</formula>
    </cfRule>
  </conditionalFormatting>
  <conditionalFormatting sqref="D5:O5">
    <cfRule type="cellIs" dxfId="4" priority="1" operator="equal">
      <formula>FALSE</formula>
    </cfRule>
  </conditionalFormatting>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B3:F20"/>
  <sheetViews>
    <sheetView workbookViewId="0">
      <selection activeCell="V20" sqref="V20"/>
    </sheetView>
  </sheetViews>
  <sheetFormatPr defaultRowHeight="14.4" x14ac:dyDescent="0.3"/>
  <cols>
    <col min="2" max="2" width="33.33203125" bestFit="1" customWidth="1"/>
    <col min="5" max="5" width="5.6640625" bestFit="1" customWidth="1"/>
    <col min="6" max="6" width="23" bestFit="1" customWidth="1"/>
  </cols>
  <sheetData>
    <row r="3" spans="2:6" x14ac:dyDescent="0.3">
      <c r="B3" t="s">
        <v>72</v>
      </c>
      <c r="E3" t="s">
        <v>17</v>
      </c>
      <c r="F3" t="s">
        <v>73</v>
      </c>
    </row>
    <row r="4" spans="2:6" x14ac:dyDescent="0.3">
      <c r="E4" t="s">
        <v>74</v>
      </c>
      <c r="F4" t="s">
        <v>99</v>
      </c>
    </row>
    <row r="5" spans="2:6" x14ac:dyDescent="0.3">
      <c r="E5" t="s">
        <v>75</v>
      </c>
      <c r="F5" t="s">
        <v>76</v>
      </c>
    </row>
    <row r="6" spans="2:6" x14ac:dyDescent="0.3">
      <c r="E6" t="s">
        <v>77</v>
      </c>
      <c r="F6" t="s">
        <v>78</v>
      </c>
    </row>
    <row r="8" spans="2:6" x14ac:dyDescent="0.3">
      <c r="B8" t="s">
        <v>79</v>
      </c>
      <c r="E8" t="s">
        <v>80</v>
      </c>
    </row>
    <row r="9" spans="2:6" x14ac:dyDescent="0.3">
      <c r="E9" t="s">
        <v>81</v>
      </c>
      <c r="F9" t="s">
        <v>82</v>
      </c>
    </row>
    <row r="10" spans="2:6" x14ac:dyDescent="0.3">
      <c r="E10" t="s">
        <v>83</v>
      </c>
      <c r="F10" t="s">
        <v>100</v>
      </c>
    </row>
    <row r="11" spans="2:6" x14ac:dyDescent="0.3">
      <c r="E11" t="s">
        <v>84</v>
      </c>
      <c r="F11" t="s">
        <v>85</v>
      </c>
    </row>
    <row r="12" spans="2:6" x14ac:dyDescent="0.3">
      <c r="E12" t="s">
        <v>86</v>
      </c>
      <c r="F12" t="s">
        <v>87</v>
      </c>
    </row>
    <row r="13" spans="2:6" x14ac:dyDescent="0.3">
      <c r="E13" t="s">
        <v>88</v>
      </c>
      <c r="F13" t="s">
        <v>89</v>
      </c>
    </row>
    <row r="15" spans="2:6" x14ac:dyDescent="0.3">
      <c r="B15" t="s">
        <v>90</v>
      </c>
      <c r="E15" t="s">
        <v>91</v>
      </c>
      <c r="F15" t="s">
        <v>92</v>
      </c>
    </row>
    <row r="16" spans="2:6" x14ac:dyDescent="0.3">
      <c r="E16" t="s">
        <v>93</v>
      </c>
      <c r="F16" t="s">
        <v>94</v>
      </c>
    </row>
    <row r="18" spans="2:6" x14ac:dyDescent="0.3">
      <c r="B18" t="s">
        <v>95</v>
      </c>
      <c r="E18" t="s">
        <v>96</v>
      </c>
      <c r="F18" t="s">
        <v>98</v>
      </c>
    </row>
    <row r="19" spans="2:6" x14ac:dyDescent="0.3">
      <c r="E19" t="s">
        <v>75</v>
      </c>
      <c r="F19" t="s">
        <v>76</v>
      </c>
    </row>
    <row r="20" spans="2:6" x14ac:dyDescent="0.3">
      <c r="E20" t="s">
        <v>77</v>
      </c>
      <c r="F20" t="s">
        <v>78</v>
      </c>
    </row>
  </sheetData>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rgb="FFFFC000"/>
  </sheetPr>
  <dimension ref="A1:DD109"/>
  <sheetViews>
    <sheetView tabSelected="1" topLeftCell="C1" zoomScaleNormal="100" workbookViewId="0">
      <selection activeCell="CN18" sqref="CN18"/>
    </sheetView>
  </sheetViews>
  <sheetFormatPr defaultRowHeight="14.4" x14ac:dyDescent="0.3"/>
  <cols>
    <col min="1" max="1" width="13.33203125" customWidth="1"/>
    <col min="2" max="2" width="19.33203125" bestFit="1" customWidth="1"/>
    <col min="3" max="7" width="13.44140625" customWidth="1"/>
    <col min="8" max="9" width="14.44140625" customWidth="1"/>
    <col min="10" max="11" width="15.33203125" customWidth="1"/>
    <col min="12" max="13" width="14.44140625" customWidth="1"/>
    <col min="14" max="14" width="14.5546875" customWidth="1"/>
    <col min="15" max="16" width="14.33203125" customWidth="1"/>
    <col min="17" max="26" width="14.6640625" customWidth="1"/>
    <col min="27" max="38" width="12.33203125" customWidth="1"/>
    <col min="39" max="86" width="7.33203125" customWidth="1"/>
    <col min="87" max="87" width="15.6640625" bestFit="1" customWidth="1"/>
    <col min="88" max="105" width="12.33203125" customWidth="1"/>
    <col min="108" max="108" width="12.33203125" customWidth="1"/>
  </cols>
  <sheetData>
    <row r="1" spans="1:87" ht="25.8" x14ac:dyDescent="0.5">
      <c r="A1" s="315" t="s">
        <v>240</v>
      </c>
    </row>
    <row r="3" spans="1:87" x14ac:dyDescent="0.3">
      <c r="A3" s="497" t="s">
        <v>38</v>
      </c>
      <c r="B3" s="497"/>
      <c r="N3" s="230"/>
    </row>
    <row r="4" spans="1:87" ht="15" thickBot="1" x14ac:dyDescent="0.35">
      <c r="A4" s="497"/>
      <c r="B4" s="497"/>
      <c r="C4" s="182" t="s">
        <v>245</v>
      </c>
      <c r="D4" s="182" t="s">
        <v>245</v>
      </c>
      <c r="E4" s="182" t="s">
        <v>245</v>
      </c>
      <c r="F4" s="182" t="s">
        <v>245</v>
      </c>
      <c r="G4" s="182" t="s">
        <v>245</v>
      </c>
      <c r="H4" s="182" t="s">
        <v>245</v>
      </c>
      <c r="I4" s="182" t="s">
        <v>245</v>
      </c>
      <c r="J4" s="182" t="s">
        <v>245</v>
      </c>
      <c r="K4" s="182" t="s">
        <v>245</v>
      </c>
      <c r="L4" s="182" t="s">
        <v>245</v>
      </c>
      <c r="M4" s="182" t="s">
        <v>245</v>
      </c>
      <c r="N4" s="182" t="s">
        <v>245</v>
      </c>
      <c r="O4" s="182" t="s">
        <v>245</v>
      </c>
      <c r="P4" s="182" t="s">
        <v>245</v>
      </c>
      <c r="Q4" s="182" t="s">
        <v>245</v>
      </c>
      <c r="R4" s="182" t="s">
        <v>245</v>
      </c>
      <c r="S4" s="182" t="s">
        <v>245</v>
      </c>
      <c r="T4" s="183"/>
      <c r="U4" s="183"/>
      <c r="V4" s="183"/>
      <c r="W4" s="183"/>
      <c r="X4" s="183"/>
      <c r="Y4" s="183"/>
      <c r="Z4" s="183"/>
      <c r="AA4" s="183"/>
      <c r="AB4" s="183"/>
      <c r="AC4" s="183"/>
      <c r="AD4" s="183"/>
      <c r="AE4" s="183"/>
      <c r="AF4" s="183"/>
      <c r="AG4" s="183"/>
      <c r="AH4" s="183"/>
      <c r="AI4" s="183"/>
      <c r="AJ4" s="183"/>
      <c r="AK4" s="183"/>
      <c r="AL4" s="183"/>
      <c r="AM4" s="183"/>
      <c r="AN4" s="183"/>
      <c r="AO4" s="183"/>
      <c r="AP4" s="183"/>
      <c r="AQ4" s="183"/>
      <c r="AR4" s="183"/>
      <c r="AS4" s="183"/>
      <c r="AT4" s="183"/>
      <c r="AU4" s="183"/>
      <c r="AV4" s="183"/>
      <c r="AW4" s="183"/>
      <c r="AX4" s="183"/>
      <c r="AY4" s="183"/>
      <c r="AZ4" s="183"/>
      <c r="BA4" s="183"/>
      <c r="BB4" s="183"/>
      <c r="BC4" s="183"/>
      <c r="BD4" s="183"/>
      <c r="BE4" s="183"/>
      <c r="BF4" s="183"/>
      <c r="BG4" s="183"/>
      <c r="BH4" s="183"/>
      <c r="BI4" s="183"/>
      <c r="BJ4" s="183"/>
      <c r="BK4" s="183"/>
      <c r="BL4" s="183"/>
      <c r="BM4" s="183"/>
      <c r="BN4" s="183"/>
      <c r="BO4" s="183"/>
      <c r="BP4" s="183"/>
      <c r="BQ4" s="183"/>
      <c r="BR4" s="183"/>
      <c r="BS4" s="183"/>
      <c r="BT4" s="183"/>
      <c r="BU4" s="183"/>
      <c r="BV4" s="183"/>
      <c r="BW4" s="183"/>
      <c r="BX4" s="183"/>
      <c r="BY4" s="183"/>
      <c r="BZ4" s="183"/>
      <c r="CA4" s="183"/>
      <c r="CB4" s="183"/>
      <c r="CC4" s="183"/>
      <c r="CD4" s="183"/>
      <c r="CE4" s="183"/>
      <c r="CF4" s="183"/>
      <c r="CG4" s="183"/>
      <c r="CH4" s="183"/>
    </row>
    <row r="5" spans="1:87" ht="15" thickBot="1" x14ac:dyDescent="0.35">
      <c r="B5" s="180" t="s">
        <v>35</v>
      </c>
      <c r="C5" s="176">
        <v>44927</v>
      </c>
      <c r="D5" s="176">
        <f>EDATE(C5,1)</f>
        <v>44958</v>
      </c>
      <c r="E5" s="176">
        <f t="shared" ref="E5:BP5" si="0">EDATE(D5,1)</f>
        <v>44986</v>
      </c>
      <c r="F5" s="176">
        <f t="shared" si="0"/>
        <v>45017</v>
      </c>
      <c r="G5" s="176">
        <f t="shared" si="0"/>
        <v>45047</v>
      </c>
      <c r="H5" s="176">
        <f t="shared" si="0"/>
        <v>45078</v>
      </c>
      <c r="I5" s="176">
        <f t="shared" si="0"/>
        <v>45108</v>
      </c>
      <c r="J5" s="176">
        <f t="shared" si="0"/>
        <v>45139</v>
      </c>
      <c r="K5" s="176">
        <f t="shared" si="0"/>
        <v>45170</v>
      </c>
      <c r="L5" s="176">
        <f t="shared" si="0"/>
        <v>45200</v>
      </c>
      <c r="M5" s="176">
        <f t="shared" si="0"/>
        <v>45231</v>
      </c>
      <c r="N5" s="176">
        <f t="shared" si="0"/>
        <v>45261</v>
      </c>
      <c r="O5" s="176">
        <f t="shared" si="0"/>
        <v>45292</v>
      </c>
      <c r="P5" s="176">
        <f t="shared" si="0"/>
        <v>45323</v>
      </c>
      <c r="Q5" s="176">
        <f t="shared" si="0"/>
        <v>45352</v>
      </c>
      <c r="R5" s="176">
        <f t="shared" si="0"/>
        <v>45383</v>
      </c>
      <c r="S5" s="176">
        <f t="shared" si="0"/>
        <v>45413</v>
      </c>
      <c r="T5" s="176">
        <f t="shared" si="0"/>
        <v>45444</v>
      </c>
      <c r="U5" s="176">
        <f t="shared" si="0"/>
        <v>45474</v>
      </c>
      <c r="V5" s="176">
        <f t="shared" si="0"/>
        <v>45505</v>
      </c>
      <c r="W5" s="176">
        <f t="shared" si="0"/>
        <v>45536</v>
      </c>
      <c r="X5" s="176">
        <f t="shared" si="0"/>
        <v>45566</v>
      </c>
      <c r="Y5" s="176">
        <f t="shared" si="0"/>
        <v>45597</v>
      </c>
      <c r="Z5" s="176">
        <f t="shared" si="0"/>
        <v>45627</v>
      </c>
      <c r="AA5" s="176">
        <f t="shared" si="0"/>
        <v>45658</v>
      </c>
      <c r="AB5" s="176">
        <f t="shared" si="0"/>
        <v>45689</v>
      </c>
      <c r="AC5" s="176">
        <f t="shared" si="0"/>
        <v>45717</v>
      </c>
      <c r="AD5" s="176">
        <f t="shared" si="0"/>
        <v>45748</v>
      </c>
      <c r="AE5" s="176">
        <f t="shared" si="0"/>
        <v>45778</v>
      </c>
      <c r="AF5" s="176">
        <f t="shared" si="0"/>
        <v>45809</v>
      </c>
      <c r="AG5" s="176">
        <f t="shared" si="0"/>
        <v>45839</v>
      </c>
      <c r="AH5" s="176">
        <f t="shared" si="0"/>
        <v>45870</v>
      </c>
      <c r="AI5" s="176">
        <f t="shared" si="0"/>
        <v>45901</v>
      </c>
      <c r="AJ5" s="176">
        <f t="shared" si="0"/>
        <v>45931</v>
      </c>
      <c r="AK5" s="176">
        <f t="shared" si="0"/>
        <v>45962</v>
      </c>
      <c r="AL5" s="176">
        <f t="shared" si="0"/>
        <v>45992</v>
      </c>
      <c r="AM5" s="176">
        <f t="shared" si="0"/>
        <v>46023</v>
      </c>
      <c r="AN5" s="176">
        <f t="shared" si="0"/>
        <v>46054</v>
      </c>
      <c r="AO5" s="176">
        <f t="shared" si="0"/>
        <v>46082</v>
      </c>
      <c r="AP5" s="176">
        <f t="shared" si="0"/>
        <v>46113</v>
      </c>
      <c r="AQ5" s="176">
        <f t="shared" si="0"/>
        <v>46143</v>
      </c>
      <c r="AR5" s="176">
        <f t="shared" si="0"/>
        <v>46174</v>
      </c>
      <c r="AS5" s="176">
        <f t="shared" si="0"/>
        <v>46204</v>
      </c>
      <c r="AT5" s="176">
        <f t="shared" si="0"/>
        <v>46235</v>
      </c>
      <c r="AU5" s="176">
        <f t="shared" si="0"/>
        <v>46266</v>
      </c>
      <c r="AV5" s="176">
        <f t="shared" si="0"/>
        <v>46296</v>
      </c>
      <c r="AW5" s="176">
        <f t="shared" si="0"/>
        <v>46327</v>
      </c>
      <c r="AX5" s="176">
        <f t="shared" si="0"/>
        <v>46357</v>
      </c>
      <c r="AY5" s="176">
        <f t="shared" si="0"/>
        <v>46388</v>
      </c>
      <c r="AZ5" s="176">
        <f t="shared" si="0"/>
        <v>46419</v>
      </c>
      <c r="BA5" s="176">
        <f t="shared" si="0"/>
        <v>46447</v>
      </c>
      <c r="BB5" s="176">
        <f t="shared" si="0"/>
        <v>46478</v>
      </c>
      <c r="BC5" s="176">
        <f t="shared" si="0"/>
        <v>46508</v>
      </c>
      <c r="BD5" s="176">
        <f t="shared" si="0"/>
        <v>46539</v>
      </c>
      <c r="BE5" s="176">
        <f t="shared" si="0"/>
        <v>46569</v>
      </c>
      <c r="BF5" s="176">
        <f t="shared" si="0"/>
        <v>46600</v>
      </c>
      <c r="BG5" s="176">
        <f t="shared" si="0"/>
        <v>46631</v>
      </c>
      <c r="BH5" s="176">
        <f t="shared" si="0"/>
        <v>46661</v>
      </c>
      <c r="BI5" s="176">
        <f t="shared" si="0"/>
        <v>46692</v>
      </c>
      <c r="BJ5" s="176">
        <f t="shared" si="0"/>
        <v>46722</v>
      </c>
      <c r="BK5" s="176">
        <f t="shared" si="0"/>
        <v>46753</v>
      </c>
      <c r="BL5" s="176">
        <f t="shared" si="0"/>
        <v>46784</v>
      </c>
      <c r="BM5" s="176">
        <f t="shared" si="0"/>
        <v>46813</v>
      </c>
      <c r="BN5" s="176">
        <f t="shared" si="0"/>
        <v>46844</v>
      </c>
      <c r="BO5" s="176">
        <f t="shared" si="0"/>
        <v>46874</v>
      </c>
      <c r="BP5" s="176">
        <f t="shared" si="0"/>
        <v>46905</v>
      </c>
      <c r="BQ5" s="176">
        <f t="shared" ref="BQ5:CH5" si="1">EDATE(BP5,1)</f>
        <v>46935</v>
      </c>
      <c r="BR5" s="176">
        <f t="shared" si="1"/>
        <v>46966</v>
      </c>
      <c r="BS5" s="176">
        <f t="shared" si="1"/>
        <v>46997</v>
      </c>
      <c r="BT5" s="176">
        <f t="shared" si="1"/>
        <v>47027</v>
      </c>
      <c r="BU5" s="176">
        <f t="shared" si="1"/>
        <v>47058</v>
      </c>
      <c r="BV5" s="176">
        <f t="shared" si="1"/>
        <v>47088</v>
      </c>
      <c r="BW5" s="176">
        <f t="shared" si="1"/>
        <v>47119</v>
      </c>
      <c r="BX5" s="176">
        <f t="shared" si="1"/>
        <v>47150</v>
      </c>
      <c r="BY5" s="176">
        <f t="shared" si="1"/>
        <v>47178</v>
      </c>
      <c r="BZ5" s="176">
        <f t="shared" si="1"/>
        <v>47209</v>
      </c>
      <c r="CA5" s="176">
        <f t="shared" si="1"/>
        <v>47239</v>
      </c>
      <c r="CB5" s="176">
        <f t="shared" si="1"/>
        <v>47270</v>
      </c>
      <c r="CC5" s="176">
        <f t="shared" si="1"/>
        <v>47300</v>
      </c>
      <c r="CD5" s="176">
        <f t="shared" si="1"/>
        <v>47331</v>
      </c>
      <c r="CE5" s="176">
        <f t="shared" si="1"/>
        <v>47362</v>
      </c>
      <c r="CF5" s="176">
        <f t="shared" si="1"/>
        <v>47392</v>
      </c>
      <c r="CG5" s="176">
        <f t="shared" si="1"/>
        <v>47423</v>
      </c>
      <c r="CH5" s="176">
        <f t="shared" si="1"/>
        <v>47453</v>
      </c>
    </row>
    <row r="6" spans="1:87" x14ac:dyDescent="0.3">
      <c r="B6" s="67" t="s">
        <v>29</v>
      </c>
      <c r="C6" s="55">
        <f t="shared" ref="C6:R10" si="2">IF(C$4="X",C14+C22,0)</f>
        <v>577.1347627563614</v>
      </c>
      <c r="D6" s="55">
        <f t="shared" si="2"/>
        <v>6895.6257800778667</v>
      </c>
      <c r="E6" s="55">
        <f t="shared" si="2"/>
        <v>23116.759173993214</v>
      </c>
      <c r="F6" s="55">
        <f t="shared" si="2"/>
        <v>44027.788559679</v>
      </c>
      <c r="G6" s="55">
        <f t="shared" si="2"/>
        <v>86856.239430519272</v>
      </c>
      <c r="H6" s="55">
        <f t="shared" si="2"/>
        <v>342320.85782235867</v>
      </c>
      <c r="I6" s="55">
        <f t="shared" si="2"/>
        <v>796967.70329440176</v>
      </c>
      <c r="J6" s="55">
        <f t="shared" si="2"/>
        <v>1340019.0028228494</v>
      </c>
      <c r="K6" s="55">
        <f t="shared" si="2"/>
        <v>1684830.4046189887</v>
      </c>
      <c r="L6" s="55">
        <f t="shared" si="2"/>
        <v>1775578.6999698782</v>
      </c>
      <c r="M6" s="55">
        <f t="shared" si="2"/>
        <v>1905448.3691095226</v>
      </c>
      <c r="N6" s="55">
        <f t="shared" si="2"/>
        <v>2129191.45581921</v>
      </c>
      <c r="O6" s="55">
        <f t="shared" si="2"/>
        <v>2372572.4851982566</v>
      </c>
      <c r="P6" s="55">
        <f t="shared" si="2"/>
        <v>2577366.1011205362</v>
      </c>
      <c r="Q6" s="55">
        <f t="shared" si="2"/>
        <v>2750363.1351280259</v>
      </c>
      <c r="R6" s="55">
        <f t="shared" si="2"/>
        <v>2877105.7153272736</v>
      </c>
      <c r="S6" s="55">
        <f t="shared" ref="S6:CD9" si="3">IF(S$4="X",S14+S22,0)</f>
        <v>3047165.655825044</v>
      </c>
      <c r="T6" s="55">
        <f t="shared" si="3"/>
        <v>0</v>
      </c>
      <c r="U6" s="55">
        <f t="shared" si="3"/>
        <v>0</v>
      </c>
      <c r="V6" s="55">
        <f t="shared" si="3"/>
        <v>0</v>
      </c>
      <c r="W6" s="55">
        <f t="shared" si="3"/>
        <v>0</v>
      </c>
      <c r="X6" s="55">
        <f t="shared" si="3"/>
        <v>0</v>
      </c>
      <c r="Y6" s="55">
        <f t="shared" si="3"/>
        <v>0</v>
      </c>
      <c r="Z6" s="55">
        <f t="shared" si="3"/>
        <v>0</v>
      </c>
      <c r="AA6" s="55">
        <f t="shared" si="3"/>
        <v>0</v>
      </c>
      <c r="AB6" s="55">
        <f t="shared" si="3"/>
        <v>0</v>
      </c>
      <c r="AC6" s="55">
        <f t="shared" si="3"/>
        <v>0</v>
      </c>
      <c r="AD6" s="55">
        <f t="shared" si="3"/>
        <v>0</v>
      </c>
      <c r="AE6" s="55">
        <f t="shared" si="3"/>
        <v>0</v>
      </c>
      <c r="AF6" s="55">
        <f t="shared" si="3"/>
        <v>0</v>
      </c>
      <c r="AG6" s="55">
        <f t="shared" si="3"/>
        <v>0</v>
      </c>
      <c r="AH6" s="55">
        <f t="shared" si="3"/>
        <v>0</v>
      </c>
      <c r="AI6" s="55">
        <f t="shared" si="3"/>
        <v>0</v>
      </c>
      <c r="AJ6" s="55">
        <f t="shared" si="3"/>
        <v>0</v>
      </c>
      <c r="AK6" s="55">
        <f t="shared" si="3"/>
        <v>0</v>
      </c>
      <c r="AL6" s="55">
        <f t="shared" si="3"/>
        <v>0</v>
      </c>
      <c r="AM6" s="55">
        <f t="shared" si="3"/>
        <v>0</v>
      </c>
      <c r="AN6" s="55">
        <f t="shared" si="3"/>
        <v>0</v>
      </c>
      <c r="AO6" s="55">
        <f t="shared" si="3"/>
        <v>0</v>
      </c>
      <c r="AP6" s="55">
        <f t="shared" si="3"/>
        <v>0</v>
      </c>
      <c r="AQ6" s="55">
        <f t="shared" si="3"/>
        <v>0</v>
      </c>
      <c r="AR6" s="55">
        <f t="shared" si="3"/>
        <v>0</v>
      </c>
      <c r="AS6" s="55">
        <f t="shared" si="3"/>
        <v>0</v>
      </c>
      <c r="AT6" s="55">
        <f t="shared" si="3"/>
        <v>0</v>
      </c>
      <c r="AU6" s="55">
        <f t="shared" si="3"/>
        <v>0</v>
      </c>
      <c r="AV6" s="55">
        <f t="shared" si="3"/>
        <v>0</v>
      </c>
      <c r="AW6" s="55">
        <f t="shared" si="3"/>
        <v>0</v>
      </c>
      <c r="AX6" s="55">
        <f t="shared" si="3"/>
        <v>0</v>
      </c>
      <c r="AY6" s="55">
        <f t="shared" si="3"/>
        <v>0</v>
      </c>
      <c r="AZ6" s="55">
        <f t="shared" si="3"/>
        <v>0</v>
      </c>
      <c r="BA6" s="55">
        <f t="shared" si="3"/>
        <v>0</v>
      </c>
      <c r="BB6" s="55">
        <f t="shared" si="3"/>
        <v>0</v>
      </c>
      <c r="BC6" s="55">
        <f t="shared" si="3"/>
        <v>0</v>
      </c>
      <c r="BD6" s="55">
        <f t="shared" si="3"/>
        <v>0</v>
      </c>
      <c r="BE6" s="55">
        <f t="shared" si="3"/>
        <v>0</v>
      </c>
      <c r="BF6" s="55">
        <f t="shared" si="3"/>
        <v>0</v>
      </c>
      <c r="BG6" s="55">
        <f t="shared" si="3"/>
        <v>0</v>
      </c>
      <c r="BH6" s="55">
        <f t="shared" si="3"/>
        <v>0</v>
      </c>
      <c r="BI6" s="55">
        <f t="shared" si="3"/>
        <v>0</v>
      </c>
      <c r="BJ6" s="55">
        <f t="shared" si="3"/>
        <v>0</v>
      </c>
      <c r="BK6" s="55">
        <f t="shared" si="3"/>
        <v>0</v>
      </c>
      <c r="BL6" s="55">
        <f t="shared" si="3"/>
        <v>0</v>
      </c>
      <c r="BM6" s="55">
        <f t="shared" si="3"/>
        <v>0</v>
      </c>
      <c r="BN6" s="55">
        <f t="shared" si="3"/>
        <v>0</v>
      </c>
      <c r="BO6" s="55">
        <f t="shared" si="3"/>
        <v>0</v>
      </c>
      <c r="BP6" s="55">
        <f t="shared" si="3"/>
        <v>0</v>
      </c>
      <c r="BQ6" s="55">
        <f t="shared" si="3"/>
        <v>0</v>
      </c>
      <c r="BR6" s="55">
        <f t="shared" si="3"/>
        <v>0</v>
      </c>
      <c r="BS6" s="55">
        <f t="shared" si="3"/>
        <v>0</v>
      </c>
      <c r="BT6" s="55">
        <f t="shared" si="3"/>
        <v>0</v>
      </c>
      <c r="BU6" s="55">
        <f t="shared" si="3"/>
        <v>0</v>
      </c>
      <c r="BV6" s="55">
        <f t="shared" si="3"/>
        <v>0</v>
      </c>
      <c r="BW6" s="55">
        <f t="shared" si="3"/>
        <v>0</v>
      </c>
      <c r="BX6" s="55">
        <f t="shared" si="3"/>
        <v>0</v>
      </c>
      <c r="BY6" s="55">
        <f t="shared" si="3"/>
        <v>0</v>
      </c>
      <c r="BZ6" s="55">
        <f t="shared" si="3"/>
        <v>0</v>
      </c>
      <c r="CA6" s="55">
        <f t="shared" si="3"/>
        <v>0</v>
      </c>
      <c r="CB6" s="55">
        <f t="shared" si="3"/>
        <v>0</v>
      </c>
      <c r="CC6" s="55">
        <f t="shared" si="3"/>
        <v>0</v>
      </c>
      <c r="CD6" s="55">
        <f t="shared" si="3"/>
        <v>0</v>
      </c>
      <c r="CE6" s="55">
        <f t="shared" ref="CE6:CH9" si="4">IF(CE$4="X",CE14+CE22,0)</f>
        <v>0</v>
      </c>
      <c r="CF6" s="55">
        <f t="shared" si="4"/>
        <v>0</v>
      </c>
      <c r="CG6" s="55">
        <f t="shared" si="4"/>
        <v>0</v>
      </c>
      <c r="CH6" s="160">
        <f t="shared" si="4"/>
        <v>0</v>
      </c>
    </row>
    <row r="7" spans="1:87" x14ac:dyDescent="0.3">
      <c r="B7" s="60" t="s">
        <v>30</v>
      </c>
      <c r="C7" s="55">
        <f t="shared" si="2"/>
        <v>0</v>
      </c>
      <c r="D7" s="55">
        <f t="shared" ref="D7:BO10" si="5">IF(D$4="X",D15+D23,0)</f>
        <v>882.69251349748833</v>
      </c>
      <c r="E7" s="55">
        <f t="shared" si="5"/>
        <v>6226.2050831682636</v>
      </c>
      <c r="F7" s="55">
        <f t="shared" si="5"/>
        <v>17987.783192631086</v>
      </c>
      <c r="G7" s="55">
        <f t="shared" si="5"/>
        <v>40316.515561345317</v>
      </c>
      <c r="H7" s="55">
        <f t="shared" si="5"/>
        <v>80393.568509328165</v>
      </c>
      <c r="I7" s="55">
        <f t="shared" si="5"/>
        <v>146563.43672299001</v>
      </c>
      <c r="J7" s="55">
        <f t="shared" si="5"/>
        <v>208407.32607853386</v>
      </c>
      <c r="K7" s="55">
        <f t="shared" si="5"/>
        <v>277460.20654832543</v>
      </c>
      <c r="L7" s="55">
        <f t="shared" si="5"/>
        <v>334097.12565165455</v>
      </c>
      <c r="M7" s="55">
        <f t="shared" si="5"/>
        <v>394889.05571121676</v>
      </c>
      <c r="N7" s="55">
        <f t="shared" si="5"/>
        <v>485858.19711844641</v>
      </c>
      <c r="O7" s="55">
        <f t="shared" si="5"/>
        <v>595920.44800448255</v>
      </c>
      <c r="P7" s="55">
        <f t="shared" si="5"/>
        <v>679995.28557372699</v>
      </c>
      <c r="Q7" s="55">
        <f t="shared" si="5"/>
        <v>771902.61334332987</v>
      </c>
      <c r="R7" s="55">
        <f t="shared" si="5"/>
        <v>870362.04133584746</v>
      </c>
      <c r="S7" s="55">
        <f t="shared" si="5"/>
        <v>1000642.4338351549</v>
      </c>
      <c r="T7" s="55">
        <f t="shared" si="5"/>
        <v>0</v>
      </c>
      <c r="U7" s="55">
        <f t="shared" si="5"/>
        <v>0</v>
      </c>
      <c r="V7" s="55">
        <f t="shared" si="5"/>
        <v>0</v>
      </c>
      <c r="W7" s="55">
        <f t="shared" si="5"/>
        <v>0</v>
      </c>
      <c r="X7" s="55">
        <f t="shared" si="5"/>
        <v>0</v>
      </c>
      <c r="Y7" s="55">
        <f t="shared" si="5"/>
        <v>0</v>
      </c>
      <c r="Z7" s="55">
        <f t="shared" si="5"/>
        <v>0</v>
      </c>
      <c r="AA7" s="55">
        <f t="shared" si="5"/>
        <v>0</v>
      </c>
      <c r="AB7" s="55">
        <f t="shared" si="5"/>
        <v>0</v>
      </c>
      <c r="AC7" s="55">
        <f t="shared" si="5"/>
        <v>0</v>
      </c>
      <c r="AD7" s="55">
        <f t="shared" si="5"/>
        <v>0</v>
      </c>
      <c r="AE7" s="55">
        <f t="shared" si="5"/>
        <v>0</v>
      </c>
      <c r="AF7" s="55">
        <f t="shared" si="5"/>
        <v>0</v>
      </c>
      <c r="AG7" s="55">
        <f t="shared" si="5"/>
        <v>0</v>
      </c>
      <c r="AH7" s="55">
        <f t="shared" si="5"/>
        <v>0</v>
      </c>
      <c r="AI7" s="55">
        <f t="shared" si="5"/>
        <v>0</v>
      </c>
      <c r="AJ7" s="55">
        <f t="shared" si="5"/>
        <v>0</v>
      </c>
      <c r="AK7" s="55">
        <f t="shared" si="5"/>
        <v>0</v>
      </c>
      <c r="AL7" s="55">
        <f t="shared" si="5"/>
        <v>0</v>
      </c>
      <c r="AM7" s="55">
        <f t="shared" si="5"/>
        <v>0</v>
      </c>
      <c r="AN7" s="55">
        <f t="shared" si="5"/>
        <v>0</v>
      </c>
      <c r="AO7" s="55">
        <f t="shared" si="5"/>
        <v>0</v>
      </c>
      <c r="AP7" s="55">
        <f t="shared" si="5"/>
        <v>0</v>
      </c>
      <c r="AQ7" s="55">
        <f t="shared" si="5"/>
        <v>0</v>
      </c>
      <c r="AR7" s="55">
        <f t="shared" si="5"/>
        <v>0</v>
      </c>
      <c r="AS7" s="55">
        <f t="shared" si="5"/>
        <v>0</v>
      </c>
      <c r="AT7" s="55">
        <f t="shared" si="5"/>
        <v>0</v>
      </c>
      <c r="AU7" s="55">
        <f t="shared" si="5"/>
        <v>0</v>
      </c>
      <c r="AV7" s="55">
        <f t="shared" si="5"/>
        <v>0</v>
      </c>
      <c r="AW7" s="55">
        <f t="shared" si="5"/>
        <v>0</v>
      </c>
      <c r="AX7" s="55">
        <f t="shared" si="5"/>
        <v>0</v>
      </c>
      <c r="AY7" s="55">
        <f t="shared" si="5"/>
        <v>0</v>
      </c>
      <c r="AZ7" s="55">
        <f t="shared" si="5"/>
        <v>0</v>
      </c>
      <c r="BA7" s="55">
        <f t="shared" si="5"/>
        <v>0</v>
      </c>
      <c r="BB7" s="55">
        <f t="shared" si="5"/>
        <v>0</v>
      </c>
      <c r="BC7" s="55">
        <f t="shared" si="5"/>
        <v>0</v>
      </c>
      <c r="BD7" s="55">
        <f t="shared" si="5"/>
        <v>0</v>
      </c>
      <c r="BE7" s="55">
        <f t="shared" si="5"/>
        <v>0</v>
      </c>
      <c r="BF7" s="55">
        <f t="shared" si="5"/>
        <v>0</v>
      </c>
      <c r="BG7" s="55">
        <f t="shared" si="5"/>
        <v>0</v>
      </c>
      <c r="BH7" s="55">
        <f t="shared" si="5"/>
        <v>0</v>
      </c>
      <c r="BI7" s="55">
        <f t="shared" si="5"/>
        <v>0</v>
      </c>
      <c r="BJ7" s="55">
        <f t="shared" si="5"/>
        <v>0</v>
      </c>
      <c r="BK7" s="55">
        <f t="shared" si="5"/>
        <v>0</v>
      </c>
      <c r="BL7" s="55">
        <f t="shared" si="5"/>
        <v>0</v>
      </c>
      <c r="BM7" s="55">
        <f t="shared" si="5"/>
        <v>0</v>
      </c>
      <c r="BN7" s="55">
        <f t="shared" si="5"/>
        <v>0</v>
      </c>
      <c r="BO7" s="55">
        <f t="shared" si="5"/>
        <v>0</v>
      </c>
      <c r="BP7" s="55">
        <f t="shared" si="3"/>
        <v>0</v>
      </c>
      <c r="BQ7" s="55">
        <f t="shared" si="3"/>
        <v>0</v>
      </c>
      <c r="BR7" s="55">
        <f t="shared" si="3"/>
        <v>0</v>
      </c>
      <c r="BS7" s="55">
        <f t="shared" si="3"/>
        <v>0</v>
      </c>
      <c r="BT7" s="55">
        <f t="shared" si="3"/>
        <v>0</v>
      </c>
      <c r="BU7" s="55">
        <f t="shared" si="3"/>
        <v>0</v>
      </c>
      <c r="BV7" s="55">
        <f t="shared" si="3"/>
        <v>0</v>
      </c>
      <c r="BW7" s="55">
        <f t="shared" si="3"/>
        <v>0</v>
      </c>
      <c r="BX7" s="55">
        <f t="shared" si="3"/>
        <v>0</v>
      </c>
      <c r="BY7" s="55">
        <f t="shared" si="3"/>
        <v>0</v>
      </c>
      <c r="BZ7" s="55">
        <f t="shared" si="3"/>
        <v>0</v>
      </c>
      <c r="CA7" s="55">
        <f t="shared" si="3"/>
        <v>0</v>
      </c>
      <c r="CB7" s="55">
        <f t="shared" si="3"/>
        <v>0</v>
      </c>
      <c r="CC7" s="55">
        <f t="shared" si="3"/>
        <v>0</v>
      </c>
      <c r="CD7" s="55">
        <f t="shared" si="3"/>
        <v>0</v>
      </c>
      <c r="CE7" s="55">
        <f t="shared" si="4"/>
        <v>0</v>
      </c>
      <c r="CF7" s="55">
        <f t="shared" si="4"/>
        <v>0</v>
      </c>
      <c r="CG7" s="55">
        <f t="shared" si="4"/>
        <v>0</v>
      </c>
      <c r="CH7" s="161">
        <f t="shared" si="4"/>
        <v>0</v>
      </c>
    </row>
    <row r="8" spans="1:87" x14ac:dyDescent="0.3">
      <c r="B8" s="60" t="s">
        <v>31</v>
      </c>
      <c r="C8" s="55">
        <f t="shared" si="2"/>
        <v>0</v>
      </c>
      <c r="D8" s="55">
        <f t="shared" si="5"/>
        <v>333.20011437393242</v>
      </c>
      <c r="E8" s="55">
        <f t="shared" si="5"/>
        <v>5327.4513696474241</v>
      </c>
      <c r="F8" s="55">
        <f t="shared" si="5"/>
        <v>19010.455077963987</v>
      </c>
      <c r="G8" s="55">
        <f t="shared" si="5"/>
        <v>58814.811495075664</v>
      </c>
      <c r="H8" s="55">
        <f t="shared" si="5"/>
        <v>182568.65308887642</v>
      </c>
      <c r="I8" s="55">
        <f t="shared" si="5"/>
        <v>372155.09915950487</v>
      </c>
      <c r="J8" s="55">
        <f t="shared" si="5"/>
        <v>569127.55650598637</v>
      </c>
      <c r="K8" s="55">
        <f t="shared" si="5"/>
        <v>737533.00729952857</v>
      </c>
      <c r="L8" s="55">
        <f t="shared" si="5"/>
        <v>839582.90130989486</v>
      </c>
      <c r="M8" s="55">
        <f t="shared" si="5"/>
        <v>946021.72502716805</v>
      </c>
      <c r="N8" s="55">
        <f t="shared" si="5"/>
        <v>1110206.9877187407</v>
      </c>
      <c r="O8" s="55">
        <f t="shared" si="5"/>
        <v>1301083.1044642911</v>
      </c>
      <c r="P8" s="55">
        <f t="shared" si="5"/>
        <v>1454972.3225317695</v>
      </c>
      <c r="Q8" s="55">
        <f t="shared" si="5"/>
        <v>1616761.1349115544</v>
      </c>
      <c r="R8" s="55">
        <f t="shared" si="5"/>
        <v>1765151.1843751646</v>
      </c>
      <c r="S8" s="55">
        <f t="shared" si="5"/>
        <v>1958753.4970478322</v>
      </c>
      <c r="T8" s="55">
        <f t="shared" si="5"/>
        <v>0</v>
      </c>
      <c r="U8" s="55">
        <f t="shared" si="5"/>
        <v>0</v>
      </c>
      <c r="V8" s="55">
        <f t="shared" si="5"/>
        <v>0</v>
      </c>
      <c r="W8" s="55">
        <f t="shared" si="5"/>
        <v>0</v>
      </c>
      <c r="X8" s="55">
        <f t="shared" si="5"/>
        <v>0</v>
      </c>
      <c r="Y8" s="55">
        <f t="shared" si="5"/>
        <v>0</v>
      </c>
      <c r="Z8" s="55">
        <f t="shared" si="5"/>
        <v>0</v>
      </c>
      <c r="AA8" s="55">
        <f t="shared" si="5"/>
        <v>0</v>
      </c>
      <c r="AB8" s="55">
        <f t="shared" si="5"/>
        <v>0</v>
      </c>
      <c r="AC8" s="55">
        <f t="shared" si="5"/>
        <v>0</v>
      </c>
      <c r="AD8" s="55">
        <f t="shared" si="5"/>
        <v>0</v>
      </c>
      <c r="AE8" s="55">
        <f t="shared" si="5"/>
        <v>0</v>
      </c>
      <c r="AF8" s="55">
        <f t="shared" si="5"/>
        <v>0</v>
      </c>
      <c r="AG8" s="55">
        <f t="shared" si="5"/>
        <v>0</v>
      </c>
      <c r="AH8" s="55">
        <f t="shared" si="5"/>
        <v>0</v>
      </c>
      <c r="AI8" s="55">
        <f t="shared" si="5"/>
        <v>0</v>
      </c>
      <c r="AJ8" s="55">
        <f t="shared" si="5"/>
        <v>0</v>
      </c>
      <c r="AK8" s="55">
        <f t="shared" si="5"/>
        <v>0</v>
      </c>
      <c r="AL8" s="55">
        <f t="shared" si="5"/>
        <v>0</v>
      </c>
      <c r="AM8" s="55">
        <f t="shared" si="5"/>
        <v>0</v>
      </c>
      <c r="AN8" s="55">
        <f t="shared" si="5"/>
        <v>0</v>
      </c>
      <c r="AO8" s="55">
        <f t="shared" si="5"/>
        <v>0</v>
      </c>
      <c r="AP8" s="55">
        <f t="shared" si="5"/>
        <v>0</v>
      </c>
      <c r="AQ8" s="55">
        <f t="shared" si="5"/>
        <v>0</v>
      </c>
      <c r="AR8" s="55">
        <f t="shared" si="5"/>
        <v>0</v>
      </c>
      <c r="AS8" s="55">
        <f t="shared" si="5"/>
        <v>0</v>
      </c>
      <c r="AT8" s="55">
        <f t="shared" si="5"/>
        <v>0</v>
      </c>
      <c r="AU8" s="55">
        <f t="shared" si="5"/>
        <v>0</v>
      </c>
      <c r="AV8" s="55">
        <f t="shared" si="5"/>
        <v>0</v>
      </c>
      <c r="AW8" s="55">
        <f t="shared" si="5"/>
        <v>0</v>
      </c>
      <c r="AX8" s="55">
        <f t="shared" si="5"/>
        <v>0</v>
      </c>
      <c r="AY8" s="55">
        <f t="shared" si="5"/>
        <v>0</v>
      </c>
      <c r="AZ8" s="55">
        <f t="shared" si="5"/>
        <v>0</v>
      </c>
      <c r="BA8" s="55">
        <f t="shared" si="5"/>
        <v>0</v>
      </c>
      <c r="BB8" s="55">
        <f t="shared" si="5"/>
        <v>0</v>
      </c>
      <c r="BC8" s="55">
        <f t="shared" si="5"/>
        <v>0</v>
      </c>
      <c r="BD8" s="55">
        <f t="shared" si="5"/>
        <v>0</v>
      </c>
      <c r="BE8" s="55">
        <f t="shared" si="5"/>
        <v>0</v>
      </c>
      <c r="BF8" s="55">
        <f t="shared" si="5"/>
        <v>0</v>
      </c>
      <c r="BG8" s="55">
        <f t="shared" si="5"/>
        <v>0</v>
      </c>
      <c r="BH8" s="55">
        <f t="shared" si="5"/>
        <v>0</v>
      </c>
      <c r="BI8" s="55">
        <f t="shared" si="5"/>
        <v>0</v>
      </c>
      <c r="BJ8" s="55">
        <f t="shared" si="5"/>
        <v>0</v>
      </c>
      <c r="BK8" s="55">
        <f t="shared" si="5"/>
        <v>0</v>
      </c>
      <c r="BL8" s="55">
        <f t="shared" si="5"/>
        <v>0</v>
      </c>
      <c r="BM8" s="55">
        <f t="shared" si="5"/>
        <v>0</v>
      </c>
      <c r="BN8" s="55">
        <f t="shared" si="5"/>
        <v>0</v>
      </c>
      <c r="BO8" s="55">
        <f t="shared" si="5"/>
        <v>0</v>
      </c>
      <c r="BP8" s="55">
        <f t="shared" si="3"/>
        <v>0</v>
      </c>
      <c r="BQ8" s="55">
        <f t="shared" si="3"/>
        <v>0</v>
      </c>
      <c r="BR8" s="55">
        <f t="shared" si="3"/>
        <v>0</v>
      </c>
      <c r="BS8" s="55">
        <f t="shared" si="3"/>
        <v>0</v>
      </c>
      <c r="BT8" s="55">
        <f t="shared" si="3"/>
        <v>0</v>
      </c>
      <c r="BU8" s="55">
        <f t="shared" si="3"/>
        <v>0</v>
      </c>
      <c r="BV8" s="55">
        <f t="shared" si="3"/>
        <v>0</v>
      </c>
      <c r="BW8" s="55">
        <f t="shared" si="3"/>
        <v>0</v>
      </c>
      <c r="BX8" s="55">
        <f t="shared" si="3"/>
        <v>0</v>
      </c>
      <c r="BY8" s="55">
        <f t="shared" si="3"/>
        <v>0</v>
      </c>
      <c r="BZ8" s="55">
        <f t="shared" si="3"/>
        <v>0</v>
      </c>
      <c r="CA8" s="55">
        <f t="shared" si="3"/>
        <v>0</v>
      </c>
      <c r="CB8" s="55">
        <f t="shared" si="3"/>
        <v>0</v>
      </c>
      <c r="CC8" s="55">
        <f t="shared" si="3"/>
        <v>0</v>
      </c>
      <c r="CD8" s="55">
        <f t="shared" si="3"/>
        <v>0</v>
      </c>
      <c r="CE8" s="55">
        <f t="shared" si="4"/>
        <v>0</v>
      </c>
      <c r="CF8" s="55">
        <f t="shared" si="4"/>
        <v>0</v>
      </c>
      <c r="CG8" s="55">
        <f t="shared" si="4"/>
        <v>0</v>
      </c>
      <c r="CH8" s="161">
        <f t="shared" si="4"/>
        <v>0</v>
      </c>
    </row>
    <row r="9" spans="1:87" x14ac:dyDescent="0.3">
      <c r="B9" s="60" t="s">
        <v>32</v>
      </c>
      <c r="C9" s="55">
        <f t="shared" si="2"/>
        <v>0</v>
      </c>
      <c r="D9" s="55">
        <f t="shared" si="5"/>
        <v>773.0724746858923</v>
      </c>
      <c r="E9" s="55">
        <f t="shared" si="5"/>
        <v>2676.1377429604395</v>
      </c>
      <c r="F9" s="55">
        <f t="shared" si="5"/>
        <v>5986.4677394195041</v>
      </c>
      <c r="G9" s="55">
        <f t="shared" si="5"/>
        <v>13060.609166706634</v>
      </c>
      <c r="H9" s="55">
        <f t="shared" si="5"/>
        <v>33616.607400107023</v>
      </c>
      <c r="I9" s="55">
        <f t="shared" si="5"/>
        <v>64463.320805912837</v>
      </c>
      <c r="J9" s="55">
        <f t="shared" si="5"/>
        <v>102118.94350354647</v>
      </c>
      <c r="K9" s="55">
        <f t="shared" si="5"/>
        <v>137064.1596266292</v>
      </c>
      <c r="L9" s="55">
        <f t="shared" si="5"/>
        <v>157236.40725835381</v>
      </c>
      <c r="M9" s="55">
        <f t="shared" si="5"/>
        <v>179248.42329139882</v>
      </c>
      <c r="N9" s="55">
        <f t="shared" si="5"/>
        <v>229317.27312580758</v>
      </c>
      <c r="O9" s="55">
        <f t="shared" si="5"/>
        <v>282904.54846742947</v>
      </c>
      <c r="P9" s="55">
        <f t="shared" si="5"/>
        <v>326115.23827678111</v>
      </c>
      <c r="Q9" s="55">
        <f t="shared" si="5"/>
        <v>369900.80055823346</v>
      </c>
      <c r="R9" s="55">
        <f t="shared" si="5"/>
        <v>410751.82263471495</v>
      </c>
      <c r="S9" s="55">
        <f t="shared" si="5"/>
        <v>468945.19775324612</v>
      </c>
      <c r="T9" s="55">
        <f t="shared" si="5"/>
        <v>0</v>
      </c>
      <c r="U9" s="55">
        <f t="shared" si="5"/>
        <v>0</v>
      </c>
      <c r="V9" s="55">
        <f t="shared" si="5"/>
        <v>0</v>
      </c>
      <c r="W9" s="55">
        <f t="shared" si="5"/>
        <v>0</v>
      </c>
      <c r="X9" s="55">
        <f t="shared" si="5"/>
        <v>0</v>
      </c>
      <c r="Y9" s="55">
        <f t="shared" si="5"/>
        <v>0</v>
      </c>
      <c r="Z9" s="55">
        <f t="shared" si="5"/>
        <v>0</v>
      </c>
      <c r="AA9" s="55">
        <f t="shared" si="5"/>
        <v>0</v>
      </c>
      <c r="AB9" s="55">
        <f t="shared" si="5"/>
        <v>0</v>
      </c>
      <c r="AC9" s="55">
        <f t="shared" si="5"/>
        <v>0</v>
      </c>
      <c r="AD9" s="55">
        <f t="shared" si="5"/>
        <v>0</v>
      </c>
      <c r="AE9" s="55">
        <f t="shared" si="5"/>
        <v>0</v>
      </c>
      <c r="AF9" s="55">
        <f t="shared" si="5"/>
        <v>0</v>
      </c>
      <c r="AG9" s="55">
        <f t="shared" si="5"/>
        <v>0</v>
      </c>
      <c r="AH9" s="55">
        <f t="shared" si="5"/>
        <v>0</v>
      </c>
      <c r="AI9" s="55">
        <f t="shared" si="5"/>
        <v>0</v>
      </c>
      <c r="AJ9" s="55">
        <f t="shared" si="5"/>
        <v>0</v>
      </c>
      <c r="AK9" s="55">
        <f t="shared" si="5"/>
        <v>0</v>
      </c>
      <c r="AL9" s="55">
        <f t="shared" si="5"/>
        <v>0</v>
      </c>
      <c r="AM9" s="55">
        <f t="shared" si="5"/>
        <v>0</v>
      </c>
      <c r="AN9" s="55">
        <f t="shared" si="5"/>
        <v>0</v>
      </c>
      <c r="AO9" s="55">
        <f t="shared" si="5"/>
        <v>0</v>
      </c>
      <c r="AP9" s="55">
        <f t="shared" si="5"/>
        <v>0</v>
      </c>
      <c r="AQ9" s="55">
        <f t="shared" si="5"/>
        <v>0</v>
      </c>
      <c r="AR9" s="55">
        <f t="shared" si="5"/>
        <v>0</v>
      </c>
      <c r="AS9" s="55">
        <f t="shared" si="5"/>
        <v>0</v>
      </c>
      <c r="AT9" s="55">
        <f t="shared" si="5"/>
        <v>0</v>
      </c>
      <c r="AU9" s="55">
        <f t="shared" si="5"/>
        <v>0</v>
      </c>
      <c r="AV9" s="55">
        <f t="shared" si="5"/>
        <v>0</v>
      </c>
      <c r="AW9" s="55">
        <f t="shared" si="5"/>
        <v>0</v>
      </c>
      <c r="AX9" s="55">
        <f t="shared" si="5"/>
        <v>0</v>
      </c>
      <c r="AY9" s="55">
        <f t="shared" si="5"/>
        <v>0</v>
      </c>
      <c r="AZ9" s="55">
        <f t="shared" si="5"/>
        <v>0</v>
      </c>
      <c r="BA9" s="55">
        <f t="shared" si="5"/>
        <v>0</v>
      </c>
      <c r="BB9" s="55">
        <f t="shared" si="5"/>
        <v>0</v>
      </c>
      <c r="BC9" s="55">
        <f t="shared" si="5"/>
        <v>0</v>
      </c>
      <c r="BD9" s="55">
        <f t="shared" si="5"/>
        <v>0</v>
      </c>
      <c r="BE9" s="55">
        <f t="shared" si="5"/>
        <v>0</v>
      </c>
      <c r="BF9" s="55">
        <f t="shared" si="5"/>
        <v>0</v>
      </c>
      <c r="BG9" s="55">
        <f t="shared" si="5"/>
        <v>0</v>
      </c>
      <c r="BH9" s="55">
        <f t="shared" si="5"/>
        <v>0</v>
      </c>
      <c r="BI9" s="55">
        <f t="shared" si="5"/>
        <v>0</v>
      </c>
      <c r="BJ9" s="55">
        <f t="shared" si="5"/>
        <v>0</v>
      </c>
      <c r="BK9" s="55">
        <f t="shared" si="5"/>
        <v>0</v>
      </c>
      <c r="BL9" s="55">
        <f t="shared" si="5"/>
        <v>0</v>
      </c>
      <c r="BM9" s="55">
        <f t="shared" si="5"/>
        <v>0</v>
      </c>
      <c r="BN9" s="55">
        <f t="shared" si="5"/>
        <v>0</v>
      </c>
      <c r="BO9" s="55">
        <f t="shared" si="5"/>
        <v>0</v>
      </c>
      <c r="BP9" s="55">
        <f t="shared" si="3"/>
        <v>0</v>
      </c>
      <c r="BQ9" s="55">
        <f t="shared" si="3"/>
        <v>0</v>
      </c>
      <c r="BR9" s="55">
        <f t="shared" si="3"/>
        <v>0</v>
      </c>
      <c r="BS9" s="55">
        <f t="shared" si="3"/>
        <v>0</v>
      </c>
      <c r="BT9" s="55">
        <f t="shared" si="3"/>
        <v>0</v>
      </c>
      <c r="BU9" s="55">
        <f t="shared" si="3"/>
        <v>0</v>
      </c>
      <c r="BV9" s="55">
        <f t="shared" si="3"/>
        <v>0</v>
      </c>
      <c r="BW9" s="55">
        <f t="shared" si="3"/>
        <v>0</v>
      </c>
      <c r="BX9" s="55">
        <f t="shared" si="3"/>
        <v>0</v>
      </c>
      <c r="BY9" s="55">
        <f t="shared" si="3"/>
        <v>0</v>
      </c>
      <c r="BZ9" s="55">
        <f t="shared" si="3"/>
        <v>0</v>
      </c>
      <c r="CA9" s="55">
        <f t="shared" si="3"/>
        <v>0</v>
      </c>
      <c r="CB9" s="55">
        <f t="shared" si="3"/>
        <v>0</v>
      </c>
      <c r="CC9" s="55">
        <f t="shared" si="3"/>
        <v>0</v>
      </c>
      <c r="CD9" s="55">
        <f t="shared" si="3"/>
        <v>0</v>
      </c>
      <c r="CE9" s="55">
        <f t="shared" si="4"/>
        <v>0</v>
      </c>
      <c r="CF9" s="55">
        <f t="shared" si="4"/>
        <v>0</v>
      </c>
      <c r="CG9" s="55">
        <f t="shared" si="4"/>
        <v>0</v>
      </c>
      <c r="CH9" s="161">
        <f t="shared" si="4"/>
        <v>0</v>
      </c>
    </row>
    <row r="10" spans="1:87" ht="15" thickBot="1" x14ac:dyDescent="0.35">
      <c r="B10" s="36" t="s">
        <v>33</v>
      </c>
      <c r="C10" s="166">
        <f t="shared" si="2"/>
        <v>0</v>
      </c>
      <c r="D10" s="166">
        <f t="shared" si="5"/>
        <v>0</v>
      </c>
      <c r="E10" s="166">
        <f t="shared" si="5"/>
        <v>114.67939048859617</v>
      </c>
      <c r="F10" s="166">
        <f t="shared" si="5"/>
        <v>345.7030739496106</v>
      </c>
      <c r="G10" s="166">
        <f t="shared" si="5"/>
        <v>716.59627295832513</v>
      </c>
      <c r="H10" s="166">
        <f t="shared" si="5"/>
        <v>8376.2616375182624</v>
      </c>
      <c r="I10" s="166">
        <f t="shared" si="5"/>
        <v>25843.45760781649</v>
      </c>
      <c r="J10" s="166">
        <f t="shared" si="5"/>
        <v>43939.766301403477</v>
      </c>
      <c r="K10" s="166">
        <f t="shared" si="5"/>
        <v>53864.707918875007</v>
      </c>
      <c r="L10" s="166">
        <f t="shared" si="5"/>
        <v>56328.18264287155</v>
      </c>
      <c r="M10" s="166">
        <f t="shared" si="5"/>
        <v>57791.002939687474</v>
      </c>
      <c r="N10" s="166">
        <f t="shared" si="5"/>
        <v>63874.756148771943</v>
      </c>
      <c r="O10" s="166">
        <f t="shared" si="5"/>
        <v>71683.019704408434</v>
      </c>
      <c r="P10" s="166">
        <f t="shared" si="5"/>
        <v>77811.935297942182</v>
      </c>
      <c r="Q10" s="166">
        <f t="shared" si="5"/>
        <v>84752.217635239591</v>
      </c>
      <c r="R10" s="166">
        <f t="shared" si="5"/>
        <v>93076.730100053712</v>
      </c>
      <c r="S10" s="166">
        <f t="shared" si="5"/>
        <v>107709.12211886684</v>
      </c>
      <c r="T10" s="166">
        <f t="shared" si="5"/>
        <v>0</v>
      </c>
      <c r="U10" s="166">
        <f t="shared" si="5"/>
        <v>0</v>
      </c>
      <c r="V10" s="166">
        <f t="shared" si="5"/>
        <v>0</v>
      </c>
      <c r="W10" s="166">
        <f t="shared" si="5"/>
        <v>0</v>
      </c>
      <c r="X10" s="166">
        <f t="shared" si="5"/>
        <v>0</v>
      </c>
      <c r="Y10" s="166">
        <f t="shared" si="5"/>
        <v>0</v>
      </c>
      <c r="Z10" s="166">
        <f t="shared" si="5"/>
        <v>0</v>
      </c>
      <c r="AA10" s="166">
        <f t="shared" si="5"/>
        <v>0</v>
      </c>
      <c r="AB10" s="166">
        <f t="shared" si="5"/>
        <v>0</v>
      </c>
      <c r="AC10" s="166">
        <f t="shared" si="5"/>
        <v>0</v>
      </c>
      <c r="AD10" s="166">
        <f t="shared" si="5"/>
        <v>0</v>
      </c>
      <c r="AE10" s="166">
        <f t="shared" si="5"/>
        <v>0</v>
      </c>
      <c r="AF10" s="166">
        <f t="shared" si="5"/>
        <v>0</v>
      </c>
      <c r="AG10" s="166">
        <f t="shared" si="5"/>
        <v>0</v>
      </c>
      <c r="AH10" s="166">
        <f t="shared" si="5"/>
        <v>0</v>
      </c>
      <c r="AI10" s="166">
        <f t="shared" si="5"/>
        <v>0</v>
      </c>
      <c r="AJ10" s="166">
        <f t="shared" si="5"/>
        <v>0</v>
      </c>
      <c r="AK10" s="166">
        <f t="shared" si="5"/>
        <v>0</v>
      </c>
      <c r="AL10" s="166">
        <f t="shared" si="5"/>
        <v>0</v>
      </c>
      <c r="AM10" s="166">
        <f t="shared" si="5"/>
        <v>0</v>
      </c>
      <c r="AN10" s="166">
        <f t="shared" si="5"/>
        <v>0</v>
      </c>
      <c r="AO10" s="166">
        <f t="shared" si="5"/>
        <v>0</v>
      </c>
      <c r="AP10" s="166">
        <f t="shared" si="5"/>
        <v>0</v>
      </c>
      <c r="AQ10" s="166">
        <f t="shared" si="5"/>
        <v>0</v>
      </c>
      <c r="AR10" s="166">
        <f t="shared" si="5"/>
        <v>0</v>
      </c>
      <c r="AS10" s="166">
        <f t="shared" si="5"/>
        <v>0</v>
      </c>
      <c r="AT10" s="166">
        <f t="shared" si="5"/>
        <v>0</v>
      </c>
      <c r="AU10" s="166">
        <f t="shared" si="5"/>
        <v>0</v>
      </c>
      <c r="AV10" s="166">
        <f t="shared" si="5"/>
        <v>0</v>
      </c>
      <c r="AW10" s="166">
        <f t="shared" si="5"/>
        <v>0</v>
      </c>
      <c r="AX10" s="166">
        <f t="shared" si="5"/>
        <v>0</v>
      </c>
      <c r="AY10" s="166">
        <f t="shared" si="5"/>
        <v>0</v>
      </c>
      <c r="AZ10" s="166">
        <f t="shared" si="5"/>
        <v>0</v>
      </c>
      <c r="BA10" s="166">
        <f t="shared" si="5"/>
        <v>0</v>
      </c>
      <c r="BB10" s="166">
        <f t="shared" si="5"/>
        <v>0</v>
      </c>
      <c r="BC10" s="166">
        <f t="shared" si="5"/>
        <v>0</v>
      </c>
      <c r="BD10" s="166">
        <f t="shared" si="5"/>
        <v>0</v>
      </c>
      <c r="BE10" s="166">
        <f t="shared" si="5"/>
        <v>0</v>
      </c>
      <c r="BF10" s="166">
        <f t="shared" si="5"/>
        <v>0</v>
      </c>
      <c r="BG10" s="166">
        <f t="shared" si="5"/>
        <v>0</v>
      </c>
      <c r="BH10" s="166">
        <f t="shared" si="5"/>
        <v>0</v>
      </c>
      <c r="BI10" s="166">
        <f t="shared" si="5"/>
        <v>0</v>
      </c>
      <c r="BJ10" s="166">
        <f t="shared" si="5"/>
        <v>0</v>
      </c>
      <c r="BK10" s="166">
        <f t="shared" si="5"/>
        <v>0</v>
      </c>
      <c r="BL10" s="166">
        <f t="shared" si="5"/>
        <v>0</v>
      </c>
      <c r="BM10" s="166">
        <f t="shared" si="5"/>
        <v>0</v>
      </c>
      <c r="BN10" s="166">
        <f t="shared" si="5"/>
        <v>0</v>
      </c>
      <c r="BO10" s="166">
        <f t="shared" ref="BO10:CH10" si="6">IF(BO$4="X",BO18+BO26,0)</f>
        <v>0</v>
      </c>
      <c r="BP10" s="166">
        <f t="shared" si="6"/>
        <v>0</v>
      </c>
      <c r="BQ10" s="166">
        <f t="shared" si="6"/>
        <v>0</v>
      </c>
      <c r="BR10" s="166">
        <f t="shared" si="6"/>
        <v>0</v>
      </c>
      <c r="BS10" s="166">
        <f t="shared" si="6"/>
        <v>0</v>
      </c>
      <c r="BT10" s="166">
        <f t="shared" si="6"/>
        <v>0</v>
      </c>
      <c r="BU10" s="166">
        <f t="shared" si="6"/>
        <v>0</v>
      </c>
      <c r="BV10" s="166">
        <f t="shared" si="6"/>
        <v>0</v>
      </c>
      <c r="BW10" s="166">
        <f t="shared" si="6"/>
        <v>0</v>
      </c>
      <c r="BX10" s="166">
        <f t="shared" si="6"/>
        <v>0</v>
      </c>
      <c r="BY10" s="166">
        <f t="shared" si="6"/>
        <v>0</v>
      </c>
      <c r="BZ10" s="166">
        <f t="shared" si="6"/>
        <v>0</v>
      </c>
      <c r="CA10" s="166">
        <f t="shared" si="6"/>
        <v>0</v>
      </c>
      <c r="CB10" s="166">
        <f t="shared" si="6"/>
        <v>0</v>
      </c>
      <c r="CC10" s="166">
        <f t="shared" si="6"/>
        <v>0</v>
      </c>
      <c r="CD10" s="166">
        <f t="shared" si="6"/>
        <v>0</v>
      </c>
      <c r="CE10" s="166">
        <f t="shared" si="6"/>
        <v>0</v>
      </c>
      <c r="CF10" s="166">
        <f t="shared" si="6"/>
        <v>0</v>
      </c>
      <c r="CG10" s="166">
        <f t="shared" si="6"/>
        <v>0</v>
      </c>
      <c r="CH10" s="167">
        <f t="shared" si="6"/>
        <v>0</v>
      </c>
      <c r="CI10" s="356" t="s">
        <v>196</v>
      </c>
    </row>
    <row r="11" spans="1:87" ht="15" thickBot="1" x14ac:dyDescent="0.35">
      <c r="A11" s="1"/>
      <c r="B11" s="61" t="s">
        <v>34</v>
      </c>
      <c r="C11" s="168">
        <f>SUM(C6:C10)</f>
        <v>577.1347627563614</v>
      </c>
      <c r="D11" s="169">
        <f t="shared" ref="D11:BO11" si="7">SUM(D6:D10)</f>
        <v>8884.5908826351806</v>
      </c>
      <c r="E11" s="169">
        <f t="shared" si="7"/>
        <v>37461.232760257932</v>
      </c>
      <c r="F11" s="169">
        <f t="shared" si="7"/>
        <v>87358.197643643187</v>
      </c>
      <c r="G11" s="169">
        <f t="shared" si="7"/>
        <v>199764.7719266052</v>
      </c>
      <c r="H11" s="169">
        <f t="shared" si="7"/>
        <v>647275.94845818856</v>
      </c>
      <c r="I11" s="169">
        <f t="shared" si="7"/>
        <v>1405993.0175906259</v>
      </c>
      <c r="J11" s="169">
        <f t="shared" si="7"/>
        <v>2263612.5952123194</v>
      </c>
      <c r="K11" s="169">
        <f t="shared" si="7"/>
        <v>2890752.486012347</v>
      </c>
      <c r="L11" s="169">
        <f t="shared" si="7"/>
        <v>3162823.3168326528</v>
      </c>
      <c r="M11" s="169">
        <f t="shared" si="7"/>
        <v>3483398.5760789937</v>
      </c>
      <c r="N11" s="169">
        <f t="shared" si="7"/>
        <v>4018448.6699309763</v>
      </c>
      <c r="O11" s="169">
        <f t="shared" si="7"/>
        <v>4624163.6058388678</v>
      </c>
      <c r="P11" s="169">
        <f t="shared" si="7"/>
        <v>5116260.882800756</v>
      </c>
      <c r="Q11" s="169">
        <f t="shared" si="7"/>
        <v>5593679.901576384</v>
      </c>
      <c r="R11" s="169">
        <f t="shared" si="7"/>
        <v>6016447.4937730543</v>
      </c>
      <c r="S11" s="169">
        <f t="shared" si="7"/>
        <v>6583215.9065801445</v>
      </c>
      <c r="T11" s="169">
        <f t="shared" si="7"/>
        <v>0</v>
      </c>
      <c r="U11" s="169">
        <f t="shared" si="7"/>
        <v>0</v>
      </c>
      <c r="V11" s="169">
        <f t="shared" si="7"/>
        <v>0</v>
      </c>
      <c r="W11" s="169">
        <f t="shared" si="7"/>
        <v>0</v>
      </c>
      <c r="X11" s="169">
        <f t="shared" si="7"/>
        <v>0</v>
      </c>
      <c r="Y11" s="169">
        <f t="shared" si="7"/>
        <v>0</v>
      </c>
      <c r="Z11" s="169">
        <f t="shared" si="7"/>
        <v>0</v>
      </c>
      <c r="AA11" s="169">
        <f t="shared" si="7"/>
        <v>0</v>
      </c>
      <c r="AB11" s="169">
        <f t="shared" si="7"/>
        <v>0</v>
      </c>
      <c r="AC11" s="169">
        <f t="shared" si="7"/>
        <v>0</v>
      </c>
      <c r="AD11" s="169">
        <f t="shared" si="7"/>
        <v>0</v>
      </c>
      <c r="AE11" s="169">
        <f t="shared" si="7"/>
        <v>0</v>
      </c>
      <c r="AF11" s="169">
        <f t="shared" si="7"/>
        <v>0</v>
      </c>
      <c r="AG11" s="169">
        <f t="shared" si="7"/>
        <v>0</v>
      </c>
      <c r="AH11" s="169">
        <f t="shared" si="7"/>
        <v>0</v>
      </c>
      <c r="AI11" s="169">
        <f t="shared" si="7"/>
        <v>0</v>
      </c>
      <c r="AJ11" s="169">
        <f t="shared" si="7"/>
        <v>0</v>
      </c>
      <c r="AK11" s="169">
        <f t="shared" si="7"/>
        <v>0</v>
      </c>
      <c r="AL11" s="169">
        <f t="shared" si="7"/>
        <v>0</v>
      </c>
      <c r="AM11" s="169">
        <f t="shared" si="7"/>
        <v>0</v>
      </c>
      <c r="AN11" s="169">
        <f t="shared" si="7"/>
        <v>0</v>
      </c>
      <c r="AO11" s="169">
        <f t="shared" si="7"/>
        <v>0</v>
      </c>
      <c r="AP11" s="169">
        <f t="shared" si="7"/>
        <v>0</v>
      </c>
      <c r="AQ11" s="169">
        <f t="shared" si="7"/>
        <v>0</v>
      </c>
      <c r="AR11" s="169">
        <f t="shared" si="7"/>
        <v>0</v>
      </c>
      <c r="AS11" s="169">
        <f t="shared" si="7"/>
        <v>0</v>
      </c>
      <c r="AT11" s="169">
        <f t="shared" si="7"/>
        <v>0</v>
      </c>
      <c r="AU11" s="169">
        <f t="shared" si="7"/>
        <v>0</v>
      </c>
      <c r="AV11" s="169">
        <f t="shared" si="7"/>
        <v>0</v>
      </c>
      <c r="AW11" s="169">
        <f t="shared" si="7"/>
        <v>0</v>
      </c>
      <c r="AX11" s="169">
        <f t="shared" si="7"/>
        <v>0</v>
      </c>
      <c r="AY11" s="169">
        <f t="shared" si="7"/>
        <v>0</v>
      </c>
      <c r="AZ11" s="169">
        <f t="shared" si="7"/>
        <v>0</v>
      </c>
      <c r="BA11" s="169">
        <f t="shared" si="7"/>
        <v>0</v>
      </c>
      <c r="BB11" s="169">
        <f t="shared" si="7"/>
        <v>0</v>
      </c>
      <c r="BC11" s="169">
        <f t="shared" si="7"/>
        <v>0</v>
      </c>
      <c r="BD11" s="169">
        <f t="shared" si="7"/>
        <v>0</v>
      </c>
      <c r="BE11" s="169">
        <f t="shared" si="7"/>
        <v>0</v>
      </c>
      <c r="BF11" s="169">
        <f t="shared" si="7"/>
        <v>0</v>
      </c>
      <c r="BG11" s="169">
        <f t="shared" si="7"/>
        <v>0</v>
      </c>
      <c r="BH11" s="169">
        <f t="shared" si="7"/>
        <v>0</v>
      </c>
      <c r="BI11" s="169">
        <f t="shared" si="7"/>
        <v>0</v>
      </c>
      <c r="BJ11" s="169">
        <f t="shared" si="7"/>
        <v>0</v>
      </c>
      <c r="BK11" s="169">
        <f t="shared" si="7"/>
        <v>0</v>
      </c>
      <c r="BL11" s="169">
        <f t="shared" si="7"/>
        <v>0</v>
      </c>
      <c r="BM11" s="169">
        <f t="shared" si="7"/>
        <v>0</v>
      </c>
      <c r="BN11" s="169">
        <f t="shared" si="7"/>
        <v>0</v>
      </c>
      <c r="BO11" s="169">
        <f t="shared" si="7"/>
        <v>0</v>
      </c>
      <c r="BP11" s="169">
        <f t="shared" ref="BP11:CH11" si="8">SUM(BP6:BP10)</f>
        <v>0</v>
      </c>
      <c r="BQ11" s="169">
        <f t="shared" si="8"/>
        <v>0</v>
      </c>
      <c r="BR11" s="169">
        <f t="shared" si="8"/>
        <v>0</v>
      </c>
      <c r="BS11" s="169">
        <f t="shared" si="8"/>
        <v>0</v>
      </c>
      <c r="BT11" s="169">
        <f t="shared" si="8"/>
        <v>0</v>
      </c>
      <c r="BU11" s="169">
        <f t="shared" si="8"/>
        <v>0</v>
      </c>
      <c r="BV11" s="169">
        <f t="shared" si="8"/>
        <v>0</v>
      </c>
      <c r="BW11" s="169">
        <f t="shared" si="8"/>
        <v>0</v>
      </c>
      <c r="BX11" s="169">
        <f t="shared" si="8"/>
        <v>0</v>
      </c>
      <c r="BY11" s="169">
        <f t="shared" si="8"/>
        <v>0</v>
      </c>
      <c r="BZ11" s="169">
        <f t="shared" si="8"/>
        <v>0</v>
      </c>
      <c r="CA11" s="169">
        <f t="shared" si="8"/>
        <v>0</v>
      </c>
      <c r="CB11" s="169">
        <f t="shared" si="8"/>
        <v>0</v>
      </c>
      <c r="CC11" s="169">
        <f t="shared" si="8"/>
        <v>0</v>
      </c>
      <c r="CD11" s="169">
        <f t="shared" si="8"/>
        <v>0</v>
      </c>
      <c r="CE11" s="169">
        <f t="shared" si="8"/>
        <v>0</v>
      </c>
      <c r="CF11" s="169">
        <f t="shared" si="8"/>
        <v>0</v>
      </c>
      <c r="CG11" s="169">
        <f t="shared" si="8"/>
        <v>0</v>
      </c>
      <c r="CH11" s="170">
        <f t="shared" si="8"/>
        <v>0</v>
      </c>
      <c r="CI11" s="358">
        <f>CI93</f>
        <v>6583215.9065801427</v>
      </c>
    </row>
    <row r="12" spans="1:87" s="341" customFormat="1" ht="15" thickBot="1" x14ac:dyDescent="0.35">
      <c r="B12" s="342" t="s">
        <v>182</v>
      </c>
      <c r="C12" s="359">
        <f>IF(C4="x",' 1M - RES'!C62+'2M - SGS'!C74+'3M - LGS'!C74+'4M - SPS'!C74+'11M - LPS'!C74+' LI 1M - RES'!C62+'LI 2M - SGS'!C74+'LI 3M - LGS'!C74+'LI 4M - SPS'!C74+'LI 11M - LPS'!C74+'Biz DRENE'!C82+'Biz DRENE'!C83+'Biz DRENE'!C84+'Biz DRENE'!C85,0)</f>
        <v>577.1347627563614</v>
      </c>
      <c r="D12" s="359">
        <f>IF(D4="x",' 1M - RES'!D62+'2M - SGS'!D74+'3M - LGS'!D74+'4M - SPS'!D74+'11M - LPS'!D74+' LI 1M - RES'!D62+'LI 2M - SGS'!D74+'LI 3M - LGS'!D74+'LI 4M - SPS'!D74+'LI 11M - LPS'!D74+'Biz DRENE'!D82+'Biz DRENE'!D83+'Biz DRENE'!D84+'Biz DRENE'!D85,0)</f>
        <v>8884.5908826351806</v>
      </c>
      <c r="E12" s="359">
        <f>IF(E4="x",' 1M - RES'!E62+'2M - SGS'!E74+'3M - LGS'!E74+'4M - SPS'!E74+'11M - LPS'!E74+' LI 1M - RES'!E62+'LI 2M - SGS'!E74+'LI 3M - LGS'!E74+'LI 4M - SPS'!E74+'LI 11M - LPS'!E74+'Biz DRENE'!E82+'Biz DRENE'!E83+'Biz DRENE'!E84+'Biz DRENE'!E85,0)</f>
        <v>37461.232760257939</v>
      </c>
      <c r="F12" s="359">
        <f>IF(F4="x",' 1M - RES'!F62+'2M - SGS'!F74+'3M - LGS'!F74+'4M - SPS'!F74+'11M - LPS'!F74+' LI 1M - RES'!F62+'LI 2M - SGS'!F74+'LI 3M - LGS'!F74+'LI 4M - SPS'!F74+'LI 11M - LPS'!F74+'Biz DRENE'!F82+'Biz DRENE'!F83+'Biz DRENE'!F84+'Biz DRENE'!F85,0)</f>
        <v>87358.197643643187</v>
      </c>
      <c r="G12" s="359">
        <f>IF(G4="x",' 1M - RES'!G62+'2M - SGS'!G74+'3M - LGS'!G74+'4M - SPS'!G74+'11M - LPS'!G74+' LI 1M - RES'!G62+'LI 2M - SGS'!G74+'LI 3M - LGS'!G74+'LI 4M - SPS'!G74+'LI 11M - LPS'!G74+'Biz DRENE'!G82+'Biz DRENE'!G83+'Biz DRENE'!G84+'Biz DRENE'!G85,0)</f>
        <v>199764.7719266052</v>
      </c>
      <c r="H12" s="359">
        <f>IF(H4="x",' 1M - RES'!H62+'2M - SGS'!H74+'3M - LGS'!H74+'4M - SPS'!H74+'11M - LPS'!H74+' LI 1M - RES'!H62+'LI 2M - SGS'!H74+'LI 3M - LGS'!H74+'LI 4M - SPS'!H74+'LI 11M - LPS'!H74+'Biz DRENE'!H82+'Biz DRENE'!H83+'Biz DRENE'!H84+'Biz DRENE'!H85,0)</f>
        <v>647275.94845818856</v>
      </c>
      <c r="I12" s="359">
        <f>IF(I4="x",' 1M - RES'!I62+'2M - SGS'!I74+'3M - LGS'!I74+'4M - SPS'!I74+'11M - LPS'!I74+' LI 1M - RES'!I62+'LI 2M - SGS'!I74+'LI 3M - LGS'!I74+'LI 4M - SPS'!I74+'LI 11M - LPS'!I74+'Biz DRENE'!I82+'Biz DRENE'!I83+'Biz DRENE'!I84+'Biz DRENE'!I85,0)</f>
        <v>1405993.0175906261</v>
      </c>
      <c r="J12" s="359">
        <f>IF(J4="x",' 1M - RES'!J62+'2M - SGS'!J74+'3M - LGS'!J74+'4M - SPS'!J74+'11M - LPS'!J74+' LI 1M - RES'!J62+'LI 2M - SGS'!J74+'LI 3M - LGS'!J74+'LI 4M - SPS'!J74+'LI 11M - LPS'!J74+'Biz DRENE'!J82+'Biz DRENE'!J83+'Biz DRENE'!J84+'Biz DRENE'!J85,0)</f>
        <v>2263612.5952123194</v>
      </c>
      <c r="K12" s="359">
        <f>IF(K4="x",' 1M - RES'!K62+'2M - SGS'!K74+'3M - LGS'!K74+'4M - SPS'!K74+'11M - LPS'!K74+' LI 1M - RES'!K62+'LI 2M - SGS'!K74+'LI 3M - LGS'!K74+'LI 4M - SPS'!K74+'LI 11M - LPS'!K74+'Biz DRENE'!K82+'Biz DRENE'!K83+'Biz DRENE'!K84+'Biz DRENE'!K85,0)</f>
        <v>2890752.486012347</v>
      </c>
      <c r="L12" s="359">
        <f>IF(L4="x",' 1M - RES'!L62+'2M - SGS'!L74+'3M - LGS'!L74+'4M - SPS'!L74+'11M - LPS'!L74+' LI 1M - RES'!L62+'LI 2M - SGS'!L74+'LI 3M - LGS'!L74+'LI 4M - SPS'!L74+'LI 11M - LPS'!L74+'Biz DRENE'!L82+'Biz DRENE'!L83+'Biz DRENE'!L84+'Biz DRENE'!L85,0)</f>
        <v>3162823.3168326532</v>
      </c>
      <c r="M12" s="359">
        <f>IF(M4="x",' 1M - RES'!M62+'2M - SGS'!M74+'3M - LGS'!M74+'4M - SPS'!M74+'11M - LPS'!M74+' LI 1M - RES'!M62+'LI 2M - SGS'!M74+'LI 3M - LGS'!M74+'LI 4M - SPS'!M74+'LI 11M - LPS'!M74+'Biz DRENE'!M82+'Biz DRENE'!M83+'Biz DRENE'!M84+'Biz DRENE'!M85,0)</f>
        <v>3483398.5760789933</v>
      </c>
      <c r="N12" s="359">
        <f>IF(N4="x",' 1M - RES'!N62+'2M - SGS'!N74+'3M - LGS'!N74+'4M - SPS'!N74+'11M - LPS'!N74+' LI 1M - RES'!N62+'LI 2M - SGS'!N74+'LI 3M - LGS'!N74+'LI 4M - SPS'!N74+'LI 11M - LPS'!N74+'Biz DRENE'!N82+'Biz DRENE'!N83+'Biz DRENE'!N84+'Biz DRENE'!N85,0)</f>
        <v>4018448.6699309773</v>
      </c>
      <c r="O12" s="359">
        <f>IF(O4="x",' 1M - RES'!O62+'2M - SGS'!O74+'3M - LGS'!O74+'4M - SPS'!O74+'11M - LPS'!O74+' LI 1M - RES'!O62+'LI 2M - SGS'!O74+'LI 3M - LGS'!O74+'LI 4M - SPS'!O74+'LI 11M - LPS'!O74+'Biz DRENE'!O82+'Biz DRENE'!O83+'Biz DRENE'!O84+'Biz DRENE'!O85,0)</f>
        <v>4624163.6058388688</v>
      </c>
      <c r="P12" s="359">
        <f>IF(P4="x",' 1M - RES'!P62+'2M - SGS'!P74+'3M - LGS'!P74+'4M - SPS'!P74+'11M - LPS'!P74+' LI 1M - RES'!P62+'LI 2M - SGS'!P74+'LI 3M - LGS'!P74+'LI 4M - SPS'!P74+'LI 11M - LPS'!P74+'Biz DRENE'!P82+'Biz DRENE'!P83+'Biz DRENE'!P84+'Biz DRENE'!P85,0)</f>
        <v>5116260.882800757</v>
      </c>
      <c r="Q12" s="359">
        <f>IF(Q4="x",' 1M - RES'!Q62+'2M - SGS'!Q74+'3M - LGS'!Q74+'4M - SPS'!Q74+'11M - LPS'!Q74+' LI 1M - RES'!Q62+'LI 2M - SGS'!Q74+'LI 3M - LGS'!Q74+'LI 4M - SPS'!Q74+'LI 11M - LPS'!Q74+'Biz DRENE'!Q82+'Biz DRENE'!Q83+'Biz DRENE'!Q84+'Biz DRENE'!Q85,0)</f>
        <v>5593679.901576383</v>
      </c>
      <c r="R12" s="359">
        <f>IF(R4="x",' 1M - RES'!R62+'2M - SGS'!R74+'3M - LGS'!R74+'4M - SPS'!R74+'11M - LPS'!R74+' LI 1M - RES'!R62+'LI 2M - SGS'!R74+'LI 3M - LGS'!R74+'LI 4M - SPS'!R74+'LI 11M - LPS'!R74+'Biz DRENE'!R82+'Biz DRENE'!R83+'Biz DRENE'!R84+'Biz DRENE'!R85,0)</f>
        <v>6016447.4937730562</v>
      </c>
      <c r="S12" s="359">
        <f>IF(S4="x",' 1M - RES'!S62+'2M - SGS'!S74+'3M - LGS'!S74+'4M - SPS'!S74+'11M - LPS'!S74+' LI 1M - RES'!S62+'LI 2M - SGS'!S74+'LI 3M - LGS'!S74+'LI 4M - SPS'!S74+'LI 11M - LPS'!S74+'Biz DRENE'!S82+'Biz DRENE'!S83+'Biz DRENE'!S84+'Biz DRENE'!S85,0)</f>
        <v>6583215.9065801436</v>
      </c>
      <c r="T12" s="359">
        <f>IF(T4="x",' 1M - RES'!T62+'2M - SGS'!T74+'3M - LGS'!T74+'4M - SPS'!T74+'11M - LPS'!T74+' LI 1M - RES'!T62+'LI 2M - SGS'!T74+'LI 3M - LGS'!T74+'LI 4M - SPS'!T74+'LI 11M - LPS'!T74+'Biz DRENE'!T82+'Biz DRENE'!T83+'Biz DRENE'!T84+'Biz DRENE'!T85,0)</f>
        <v>0</v>
      </c>
      <c r="U12" s="359">
        <f>IF(U4="x",' 1M - RES'!U62+'2M - SGS'!U74+'3M - LGS'!U74+'4M - SPS'!U74+'11M - LPS'!U74+' LI 1M - RES'!U62+'LI 2M - SGS'!U74+'LI 3M - LGS'!U74+'LI 4M - SPS'!U74+'LI 11M - LPS'!U74+'Biz DRENE'!U82+'Biz DRENE'!U83+'Biz DRENE'!U84+'Biz DRENE'!U85,0)</f>
        <v>0</v>
      </c>
      <c r="V12" s="359">
        <f>IF(V4="x",' 1M - RES'!V62+'2M - SGS'!V74+'3M - LGS'!V74+'4M - SPS'!V74+'11M - LPS'!V74+' LI 1M - RES'!V62+'LI 2M - SGS'!V74+'LI 3M - LGS'!V74+'LI 4M - SPS'!V74+'LI 11M - LPS'!V74+'Biz DRENE'!V82+'Biz DRENE'!V83+'Biz DRENE'!V84+'Biz DRENE'!V85,0)</f>
        <v>0</v>
      </c>
      <c r="W12" s="359">
        <f>IF(W4="x",' 1M - RES'!W62+'2M - SGS'!W74+'3M - LGS'!W74+'4M - SPS'!W74+'11M - LPS'!W74+' LI 1M - RES'!W62+'LI 2M - SGS'!W74+'LI 3M - LGS'!W74+'LI 4M - SPS'!W74+'LI 11M - LPS'!W74+'Biz DRENE'!W82+'Biz DRENE'!W83+'Biz DRENE'!W84+'Biz DRENE'!W85,0)</f>
        <v>0</v>
      </c>
      <c r="X12" s="359">
        <f>IF(X4="x",' 1M - RES'!X62+'2M - SGS'!X74+'3M - LGS'!X74+'4M - SPS'!X74+'11M - LPS'!X74+' LI 1M - RES'!X62+'LI 2M - SGS'!X74+'LI 3M - LGS'!X74+'LI 4M - SPS'!X74+'LI 11M - LPS'!X74+'Biz DRENE'!X82+'Biz DRENE'!X83+'Biz DRENE'!X84+'Biz DRENE'!X85,0)</f>
        <v>0</v>
      </c>
      <c r="Y12" s="359">
        <f>IF(Y4="x",' 1M - RES'!Y62+'2M - SGS'!Y74+'3M - LGS'!Y74+'4M - SPS'!Y74+'11M - LPS'!Y74+' LI 1M - RES'!Y62+'LI 2M - SGS'!Y74+'LI 3M - LGS'!Y74+'LI 4M - SPS'!Y74+'LI 11M - LPS'!Y74+'Biz DRENE'!Y82+'Biz DRENE'!Y83+'Biz DRENE'!Y84+'Biz DRENE'!Y85,0)</f>
        <v>0</v>
      </c>
      <c r="Z12" s="359">
        <f>IF(Z4="x",' 1M - RES'!Z62+'2M - SGS'!Z74+'3M - LGS'!Z74+'4M - SPS'!Z74+'11M - LPS'!Z74+' LI 1M - RES'!Z62+'LI 2M - SGS'!Z74+'LI 3M - LGS'!Z74+'LI 4M - SPS'!Z74+'LI 11M - LPS'!Z74+'Biz DRENE'!Z82+'Biz DRENE'!Z83+'Biz DRENE'!Z84+'Biz DRENE'!Z85,0)</f>
        <v>0</v>
      </c>
      <c r="AA12" s="359">
        <f>IF(AA4="x",' 1M - RES'!AA62+'2M - SGS'!AA74+'3M - LGS'!AA74+'4M - SPS'!AA74+'11M - LPS'!AA74+' LI 1M - RES'!AA62+'LI 2M - SGS'!AA74+'LI 3M - LGS'!AA74+'LI 4M - SPS'!AA74+'LI 11M - LPS'!AA74+'Biz DRENE'!AA82+'Biz DRENE'!AA83+'Biz DRENE'!AA84+'Biz DRENE'!AA85,0)</f>
        <v>0</v>
      </c>
      <c r="AB12" s="359">
        <f>IF(AB4="x",' 1M - RES'!AB62+'2M - SGS'!AB74+'3M - LGS'!AB74+'4M - SPS'!AB74+'11M - LPS'!AB74+' LI 1M - RES'!AB62+'LI 2M - SGS'!AB74+'LI 3M - LGS'!AB74+'LI 4M - SPS'!AB74+'LI 11M - LPS'!AB74+'Biz DRENE'!AB82+'Biz DRENE'!AB83+'Biz DRENE'!AB84+'Biz DRENE'!AB85,0)</f>
        <v>0</v>
      </c>
      <c r="AC12" s="359">
        <f>IF(AC4="x",' 1M - RES'!AC62+'2M - SGS'!AC74+'3M - LGS'!AC74+'4M - SPS'!AC74+'11M - LPS'!AC74+' LI 1M - RES'!AC62+'LI 2M - SGS'!AC74+'LI 3M - LGS'!AC74+'LI 4M - SPS'!AC74+'LI 11M - LPS'!AC74+'Biz DRENE'!AC82+'Biz DRENE'!AC83+'Biz DRENE'!AC84+'Biz DRENE'!AC85,0)</f>
        <v>0</v>
      </c>
      <c r="AD12" s="359">
        <f>IF(AD4="x",' 1M - RES'!AD62+'2M - SGS'!AD74+'3M - LGS'!AD74+'4M - SPS'!AD74+'11M - LPS'!AD74+' LI 1M - RES'!AD62+'LI 2M - SGS'!AD74+'LI 3M - LGS'!AD74+'LI 4M - SPS'!AD74+'LI 11M - LPS'!AD74+'Biz DRENE'!AD82+'Biz DRENE'!AD83+'Biz DRENE'!AD84+'Biz DRENE'!AD85,0)</f>
        <v>0</v>
      </c>
      <c r="AE12" s="359">
        <f>IF(AE4="x",' 1M - RES'!AE62+'2M - SGS'!AE74+'3M - LGS'!AE74+'4M - SPS'!AE74+'11M - LPS'!AE74+' LI 1M - RES'!AE62+'LI 2M - SGS'!AE74+'LI 3M - LGS'!AE74+'LI 4M - SPS'!AE74+'LI 11M - LPS'!AE74+'Biz DRENE'!AE82+'Biz DRENE'!AE83+'Biz DRENE'!AE84+'Biz DRENE'!AE85,0)</f>
        <v>0</v>
      </c>
      <c r="AF12" s="359">
        <f>IF(AF4="x",' 1M - RES'!AF62+'2M - SGS'!AF74+'3M - LGS'!AF74+'4M - SPS'!AF74+'11M - LPS'!AF74+' LI 1M - RES'!AF62+'LI 2M - SGS'!AF74+'LI 3M - LGS'!AF74+'LI 4M - SPS'!AF74+'LI 11M - LPS'!AF74+'Biz DRENE'!AF82+'Biz DRENE'!AF83+'Biz DRENE'!AF84+'Biz DRENE'!AF85,0)</f>
        <v>0</v>
      </c>
      <c r="AG12" s="359">
        <f>IF(AG4="x",' 1M - RES'!AG62+'2M - SGS'!AG74+'3M - LGS'!AG74+'4M - SPS'!AG74+'11M - LPS'!AG74+' LI 1M - RES'!AG62+'LI 2M - SGS'!AG74+'LI 3M - LGS'!AG74+'LI 4M - SPS'!AG74+'LI 11M - LPS'!AG74+'Biz DRENE'!AG82+'Biz DRENE'!AG83+'Biz DRENE'!AG84+'Biz DRENE'!AG85,0)</f>
        <v>0</v>
      </c>
      <c r="AH12" s="359">
        <f>IF(AH4="x",' 1M - RES'!AH62+'2M - SGS'!AH74+'3M - LGS'!AH74+'4M - SPS'!AH74+'11M - LPS'!AH74+' LI 1M - RES'!AH62+'LI 2M - SGS'!AH74+'LI 3M - LGS'!AH74+'LI 4M - SPS'!AH74+'LI 11M - LPS'!AH74+'Biz DRENE'!AH82+'Biz DRENE'!AH83+'Biz DRENE'!AH84+'Biz DRENE'!AH85,0)</f>
        <v>0</v>
      </c>
      <c r="AI12" s="359">
        <f>IF(AI4="x",' 1M - RES'!AI62+'2M - SGS'!AI74+'3M - LGS'!AI74+'4M - SPS'!AI74+'11M - LPS'!AI74+' LI 1M - RES'!AI62+'LI 2M - SGS'!AI74+'LI 3M - LGS'!AI74+'LI 4M - SPS'!AI74+'LI 11M - LPS'!AI74+'Biz DRENE'!AI82+'Biz DRENE'!AI83+'Biz DRENE'!AI84+'Biz DRENE'!AI85,0)</f>
        <v>0</v>
      </c>
      <c r="AJ12" s="359">
        <f>IF(AJ4="x",' 1M - RES'!AJ62+'2M - SGS'!AJ74+'3M - LGS'!AJ74+'4M - SPS'!AJ74+'11M - LPS'!AJ74+' LI 1M - RES'!AJ62+'LI 2M - SGS'!AJ74+'LI 3M - LGS'!AJ74+'LI 4M - SPS'!AJ74+'LI 11M - LPS'!AJ74+'Biz DRENE'!AJ82+'Biz DRENE'!AJ83+'Biz DRENE'!AJ84+'Biz DRENE'!AJ85,0)</f>
        <v>0</v>
      </c>
      <c r="AK12" s="359">
        <f>IF(AK4="x",' 1M - RES'!AK62+'2M - SGS'!AK74+'3M - LGS'!AK74+'4M - SPS'!AK74+'11M - LPS'!AK74+' LI 1M - RES'!AK62+'LI 2M - SGS'!AK74+'LI 3M - LGS'!AK74+'LI 4M - SPS'!AK74+'LI 11M - LPS'!AK74+'Biz DRENE'!AK82+'Biz DRENE'!AK83+'Biz DRENE'!AK84+'Biz DRENE'!AK85,0)</f>
        <v>0</v>
      </c>
      <c r="AL12" s="359">
        <f>IF(AL4="x",' 1M - RES'!AL62+'2M - SGS'!AL74+'3M - LGS'!AL74+'4M - SPS'!AL74+'11M - LPS'!AL74+' LI 1M - RES'!AL62+'LI 2M - SGS'!AL74+'LI 3M - LGS'!AL74+'LI 4M - SPS'!AL74+'LI 11M - LPS'!AL74+'Biz DRENE'!AL82+'Biz DRENE'!AL83+'Biz DRENE'!AL84+'Biz DRENE'!AL85,0)</f>
        <v>0</v>
      </c>
      <c r="AM12" s="359">
        <f>IF(AM4="x",' 1M - RES'!AM62+'2M - SGS'!AM74+'3M - LGS'!AM74+'4M - SPS'!AM74+'11M - LPS'!AM74+' LI 1M - RES'!AM62+'LI 2M - SGS'!AM74+'LI 3M - LGS'!AM74+'LI 4M - SPS'!AM74+'LI 11M - LPS'!AM74+'Biz DRENE'!AM82+'Biz DRENE'!AM83+'Biz DRENE'!AM84+'Biz DRENE'!AM85,0)</f>
        <v>0</v>
      </c>
      <c r="AN12" s="359">
        <f>IF(AN4="x",' 1M - RES'!AN62+'2M - SGS'!AN74+'3M - LGS'!AN74+'4M - SPS'!AN74+'11M - LPS'!AN74+' LI 1M - RES'!AN62+'LI 2M - SGS'!AN74+'LI 3M - LGS'!AN74+'LI 4M - SPS'!AN74+'LI 11M - LPS'!AN74+'Biz DRENE'!AN82+'Biz DRENE'!AN83+'Biz DRENE'!AN84+'Biz DRENE'!AN85,0)</f>
        <v>0</v>
      </c>
      <c r="AO12" s="359">
        <f>IF(AO4="x",' 1M - RES'!AO62+'2M - SGS'!AO74+'3M - LGS'!AO74+'4M - SPS'!AO74+'11M - LPS'!AO74+' LI 1M - RES'!AO62+'LI 2M - SGS'!AO74+'LI 3M - LGS'!AO74+'LI 4M - SPS'!AO74+'LI 11M - LPS'!AO74+'Biz DRENE'!AO82+'Biz DRENE'!AO83+'Biz DRENE'!AO84+'Biz DRENE'!AO85,0)</f>
        <v>0</v>
      </c>
      <c r="AP12" s="359">
        <f>IF(AP4="x",' 1M - RES'!AP62+'2M - SGS'!AP74+'3M - LGS'!AP74+'4M - SPS'!AP74+'11M - LPS'!AP74+' LI 1M - RES'!AP62+'LI 2M - SGS'!AP74+'LI 3M - LGS'!AP74+'LI 4M - SPS'!AP74+'LI 11M - LPS'!AP74+'Biz DRENE'!AP82+'Biz DRENE'!AP83+'Biz DRENE'!AP84+'Biz DRENE'!AP85,0)</f>
        <v>0</v>
      </c>
      <c r="AQ12" s="359">
        <f>IF(AQ4="x",' 1M - RES'!AQ62+'2M - SGS'!AQ74+'3M - LGS'!AQ74+'4M - SPS'!AQ74+'11M - LPS'!AQ74+' LI 1M - RES'!AQ62+'LI 2M - SGS'!AQ74+'LI 3M - LGS'!AQ74+'LI 4M - SPS'!AQ74+'LI 11M - LPS'!AQ74+'Biz DRENE'!AQ82+'Biz DRENE'!AQ83+'Biz DRENE'!AQ84+'Biz DRENE'!AQ85,0)</f>
        <v>0</v>
      </c>
      <c r="AR12" s="359">
        <f>IF(AR4="x",' 1M - RES'!AR62+'2M - SGS'!AR74+'3M - LGS'!AR74+'4M - SPS'!AR74+'11M - LPS'!AR74+' LI 1M - RES'!AR62+'LI 2M - SGS'!AR74+'LI 3M - LGS'!AR74+'LI 4M - SPS'!AR74+'LI 11M - LPS'!AR74+'Biz DRENE'!AR82+'Biz DRENE'!AR83+'Biz DRENE'!AR84+'Biz DRENE'!AR85,0)</f>
        <v>0</v>
      </c>
      <c r="AS12" s="359">
        <f>IF(AS4="x",' 1M - RES'!AS62+'2M - SGS'!AS74+'3M - LGS'!AS74+'4M - SPS'!AS74+'11M - LPS'!AS74+' LI 1M - RES'!AS62+'LI 2M - SGS'!AS74+'LI 3M - LGS'!AS74+'LI 4M - SPS'!AS74+'LI 11M - LPS'!AS74+'Biz DRENE'!AS82+'Biz DRENE'!AS83+'Biz DRENE'!AS84+'Biz DRENE'!AS85,0)</f>
        <v>0</v>
      </c>
      <c r="AT12" s="359">
        <f>IF(AT4="x",' 1M - RES'!AT62+'2M - SGS'!AT74+'3M - LGS'!AT74+'4M - SPS'!AT74+'11M - LPS'!AT74+' LI 1M - RES'!AT62+'LI 2M - SGS'!AT74+'LI 3M - LGS'!AT74+'LI 4M - SPS'!AT74+'LI 11M - LPS'!AT74+'Biz DRENE'!AT82+'Biz DRENE'!AT83+'Biz DRENE'!AT84+'Biz DRENE'!AT85,0)</f>
        <v>0</v>
      </c>
      <c r="AU12" s="359">
        <f>IF(AU4="x",' 1M - RES'!AU62+'2M - SGS'!AU74+'3M - LGS'!AU74+'4M - SPS'!AU74+'11M - LPS'!AU74+' LI 1M - RES'!AU62+'LI 2M - SGS'!AU74+'LI 3M - LGS'!AU74+'LI 4M - SPS'!AU74+'LI 11M - LPS'!AU74+'Biz DRENE'!AU82+'Biz DRENE'!AU83+'Biz DRENE'!AU84+'Biz DRENE'!AU85,0)</f>
        <v>0</v>
      </c>
      <c r="AV12" s="359">
        <f>IF(AV4="x",' 1M - RES'!AV62+'2M - SGS'!AV74+'3M - LGS'!AV74+'4M - SPS'!AV74+'11M - LPS'!AV74+' LI 1M - RES'!AV62+'LI 2M - SGS'!AV74+'LI 3M - LGS'!AV74+'LI 4M - SPS'!AV74+'LI 11M - LPS'!AV74+'Biz DRENE'!AV82+'Biz DRENE'!AV83+'Biz DRENE'!AV84+'Biz DRENE'!AV85,0)</f>
        <v>0</v>
      </c>
      <c r="AW12" s="359">
        <f>IF(AW4="x",' 1M - RES'!AW62+'2M - SGS'!AW74+'3M - LGS'!AW74+'4M - SPS'!AW74+'11M - LPS'!AW74+' LI 1M - RES'!AW62+'LI 2M - SGS'!AW74+'LI 3M - LGS'!AW74+'LI 4M - SPS'!AW74+'LI 11M - LPS'!AW74+'Biz DRENE'!AW82+'Biz DRENE'!AW83+'Biz DRENE'!AW84+'Biz DRENE'!AW85,0)</f>
        <v>0</v>
      </c>
      <c r="AX12" s="359">
        <f>IF(AX4="x",' 1M - RES'!AX62+'2M - SGS'!AX74+'3M - LGS'!AX74+'4M - SPS'!AX74+'11M - LPS'!AX74+' LI 1M - RES'!AX62+'LI 2M - SGS'!AX74+'LI 3M - LGS'!AX74+'LI 4M - SPS'!AX74+'LI 11M - LPS'!AX74+'Biz DRENE'!AX82+'Biz DRENE'!AX83+'Biz DRENE'!AX84+'Biz DRENE'!AX85,0)</f>
        <v>0</v>
      </c>
      <c r="AY12" s="359">
        <f>IF(AY4="x",' 1M - RES'!AY62+'2M - SGS'!AY74+'3M - LGS'!AY74+'4M - SPS'!AY74+'11M - LPS'!AY74+' LI 1M - RES'!AY62+'LI 2M - SGS'!AY74+'LI 3M - LGS'!AY74+'LI 4M - SPS'!AY74+'LI 11M - LPS'!AY74+'Biz DRENE'!AY82+'Biz DRENE'!AY83+'Biz DRENE'!AY84+'Biz DRENE'!AY85,0)</f>
        <v>0</v>
      </c>
      <c r="AZ12" s="359">
        <f>IF(AZ4="x",' 1M - RES'!AZ62+'2M - SGS'!AZ74+'3M - LGS'!AZ74+'4M - SPS'!AZ74+'11M - LPS'!AZ74+' LI 1M - RES'!AZ62+'LI 2M - SGS'!AZ74+'LI 3M - LGS'!AZ74+'LI 4M - SPS'!AZ74+'LI 11M - LPS'!AZ74+'Biz DRENE'!AZ82+'Biz DRENE'!AZ83+'Biz DRENE'!AZ84+'Biz DRENE'!AZ85,0)</f>
        <v>0</v>
      </c>
      <c r="BA12" s="359">
        <f>IF(BA4="x",' 1M - RES'!BA62+'2M - SGS'!BA74+'3M - LGS'!BA74+'4M - SPS'!BA74+'11M - LPS'!BA74+' LI 1M - RES'!BA62+'LI 2M - SGS'!BA74+'LI 3M - LGS'!BA74+'LI 4M - SPS'!BA74+'LI 11M - LPS'!BA74+'Biz DRENE'!BA82+'Biz DRENE'!BA83+'Biz DRENE'!BA84+'Biz DRENE'!BA85,0)</f>
        <v>0</v>
      </c>
      <c r="BB12" s="359">
        <f>IF(BB4="x",' 1M - RES'!BB62+'2M - SGS'!BB74+'3M - LGS'!BB74+'4M - SPS'!BB74+'11M - LPS'!BB74+' LI 1M - RES'!BB62+'LI 2M - SGS'!BB74+'LI 3M - LGS'!BB74+'LI 4M - SPS'!BB74+'LI 11M - LPS'!BB74+'Biz DRENE'!BB82+'Biz DRENE'!BB83+'Biz DRENE'!BB84+'Biz DRENE'!BB85,0)</f>
        <v>0</v>
      </c>
      <c r="BC12" s="359">
        <f>IF(BC4="x",' 1M - RES'!BC62+'2M - SGS'!BC74+'3M - LGS'!BC74+'4M - SPS'!BC74+'11M - LPS'!BC74+' LI 1M - RES'!BC62+'LI 2M - SGS'!BC74+'LI 3M - LGS'!BC74+'LI 4M - SPS'!BC74+'LI 11M - LPS'!BC74+'Biz DRENE'!BC82+'Biz DRENE'!BC83+'Biz DRENE'!BC84+'Biz DRENE'!BC85,0)</f>
        <v>0</v>
      </c>
      <c r="BD12" s="359">
        <f>IF(BD4="x",' 1M - RES'!BD62+'2M - SGS'!BD74+'3M - LGS'!BD74+'4M - SPS'!BD74+'11M - LPS'!BD74+' LI 1M - RES'!BD62+'LI 2M - SGS'!BD74+'LI 3M - LGS'!BD74+'LI 4M - SPS'!BD74+'LI 11M - LPS'!BD74+'Biz DRENE'!BD82+'Biz DRENE'!BD83+'Biz DRENE'!BD84+'Biz DRENE'!BD85,0)</f>
        <v>0</v>
      </c>
      <c r="BE12" s="359">
        <f>IF(BE4="x",' 1M - RES'!BE62+'2M - SGS'!BE74+'3M - LGS'!BE74+'4M - SPS'!BE74+'11M - LPS'!BE74+' LI 1M - RES'!BE62+'LI 2M - SGS'!BE74+'LI 3M - LGS'!BE74+'LI 4M - SPS'!BE74+'LI 11M - LPS'!BE74+'Biz DRENE'!BE82+'Biz DRENE'!BE83+'Biz DRENE'!BE84+'Biz DRENE'!BE85,0)</f>
        <v>0</v>
      </c>
      <c r="BF12" s="359">
        <f>IF(BF4="x",' 1M - RES'!BF62+'2M - SGS'!BF74+'3M - LGS'!BF74+'4M - SPS'!BF74+'11M - LPS'!BF74+' LI 1M - RES'!BF62+'LI 2M - SGS'!BF74+'LI 3M - LGS'!BF74+'LI 4M - SPS'!BF74+'LI 11M - LPS'!BF74+'Biz DRENE'!BF82+'Biz DRENE'!BF83+'Biz DRENE'!BF84+'Biz DRENE'!BF85,0)</f>
        <v>0</v>
      </c>
      <c r="BG12" s="359">
        <f>IF(BG4="x",' 1M - RES'!BG62+'2M - SGS'!BG74+'3M - LGS'!BG74+'4M - SPS'!BG74+'11M - LPS'!BG74+' LI 1M - RES'!BG62+'LI 2M - SGS'!BG74+'LI 3M - LGS'!BG74+'LI 4M - SPS'!BG74+'LI 11M - LPS'!BG74+'Biz DRENE'!BG82+'Biz DRENE'!BG83+'Biz DRENE'!BG84+'Biz DRENE'!BG85,0)</f>
        <v>0</v>
      </c>
      <c r="BH12" s="359">
        <f>IF(BH4="x",' 1M - RES'!BH62+'2M - SGS'!BH74+'3M - LGS'!BH74+'4M - SPS'!BH74+'11M - LPS'!BH74+' LI 1M - RES'!BH62+'LI 2M - SGS'!BH74+'LI 3M - LGS'!BH74+'LI 4M - SPS'!BH74+'LI 11M - LPS'!BH74+'Biz DRENE'!BH82+'Biz DRENE'!BH83+'Biz DRENE'!BH84+'Biz DRENE'!BH85,0)</f>
        <v>0</v>
      </c>
      <c r="BI12" s="359">
        <f>IF(BI4="x",' 1M - RES'!BI62+'2M - SGS'!BI74+'3M - LGS'!BI74+'4M - SPS'!BI74+'11M - LPS'!BI74+' LI 1M - RES'!BI62+'LI 2M - SGS'!BI74+'LI 3M - LGS'!BI74+'LI 4M - SPS'!BI74+'LI 11M - LPS'!BI74+'Biz DRENE'!BI82+'Biz DRENE'!BI83+'Biz DRENE'!BI84+'Biz DRENE'!BI85,0)</f>
        <v>0</v>
      </c>
      <c r="BJ12" s="359">
        <f>IF(BJ4="x",' 1M - RES'!BJ62+'2M - SGS'!BJ74+'3M - LGS'!BJ74+'4M - SPS'!BJ74+'11M - LPS'!BJ74+' LI 1M - RES'!BJ62+'LI 2M - SGS'!BJ74+'LI 3M - LGS'!BJ74+'LI 4M - SPS'!BJ74+'LI 11M - LPS'!BJ74+'Biz DRENE'!BJ82+'Biz DRENE'!BJ83+'Biz DRENE'!BJ84+'Biz DRENE'!BJ85,0)</f>
        <v>0</v>
      </c>
      <c r="BK12" s="359">
        <f>IF(BK4="x",' 1M - RES'!BK62+'2M - SGS'!BK74+'3M - LGS'!BK74+'4M - SPS'!BK74+'11M - LPS'!BK74+' LI 1M - RES'!BK62+'LI 2M - SGS'!BK74+'LI 3M - LGS'!BK74+'LI 4M - SPS'!BK74+'LI 11M - LPS'!BK74+'Biz DRENE'!BK82+'Biz DRENE'!BK83+'Biz DRENE'!BK84+'Biz DRENE'!BK85,0)</f>
        <v>0</v>
      </c>
      <c r="BL12" s="359">
        <f>IF(BL4="x",' 1M - RES'!BL62+'2M - SGS'!BL74+'3M - LGS'!BL74+'4M - SPS'!BL74+'11M - LPS'!BL74+' LI 1M - RES'!BL62+'LI 2M - SGS'!BL74+'LI 3M - LGS'!BL74+'LI 4M - SPS'!BL74+'LI 11M - LPS'!BL74+'Biz DRENE'!BL82+'Biz DRENE'!BL83+'Biz DRENE'!BL84+'Biz DRENE'!BL85,0)</f>
        <v>0</v>
      </c>
      <c r="BM12" s="359">
        <f>IF(BM4="x",' 1M - RES'!BM62+'2M - SGS'!BM74+'3M - LGS'!BM74+'4M - SPS'!BM74+'11M - LPS'!BM74+' LI 1M - RES'!BM62+'LI 2M - SGS'!BM74+'LI 3M - LGS'!BM74+'LI 4M - SPS'!BM74+'LI 11M - LPS'!BM74+'Biz DRENE'!BM82+'Biz DRENE'!BM83+'Biz DRENE'!BM84+'Biz DRENE'!BM85,0)</f>
        <v>0</v>
      </c>
      <c r="BN12" s="359">
        <f>IF(BN4="x",' 1M - RES'!BN62+'2M - SGS'!BN74+'3M - LGS'!BN74+'4M - SPS'!BN74+'11M - LPS'!BN74+' LI 1M - RES'!BN62+'LI 2M - SGS'!BN74+'LI 3M - LGS'!BN74+'LI 4M - SPS'!BN74+'LI 11M - LPS'!BN74+'Biz DRENE'!BN82+'Biz DRENE'!BN83+'Biz DRENE'!BN84+'Biz DRENE'!BN85,0)</f>
        <v>0</v>
      </c>
      <c r="BO12" s="359">
        <f>IF(BO4="x",' 1M - RES'!BO62+'2M - SGS'!BO74+'3M - LGS'!BO74+'4M - SPS'!BO74+'11M - LPS'!BO74+' LI 1M - RES'!BO62+'LI 2M - SGS'!BO74+'LI 3M - LGS'!BO74+'LI 4M - SPS'!BO74+'LI 11M - LPS'!BO74+'Biz DRENE'!BO82+'Biz DRENE'!BO83+'Biz DRENE'!BO84+'Biz DRENE'!BO85,0)</f>
        <v>0</v>
      </c>
      <c r="BP12" s="359">
        <f>IF(BP4="x",' 1M - RES'!BP62+'2M - SGS'!BP74+'3M - LGS'!BP74+'4M - SPS'!BP74+'11M - LPS'!BP74+' LI 1M - RES'!BP62+'LI 2M - SGS'!BP74+'LI 3M - LGS'!BP74+'LI 4M - SPS'!BP74+'LI 11M - LPS'!BP74+'Biz DRENE'!BP82+'Biz DRENE'!BP83+'Biz DRENE'!BP84+'Biz DRENE'!BP85,0)</f>
        <v>0</v>
      </c>
      <c r="BQ12" s="359">
        <f>IF(BQ4="x",' 1M - RES'!BQ62+'2M - SGS'!BQ74+'3M - LGS'!BQ74+'4M - SPS'!BQ74+'11M - LPS'!BQ74+' LI 1M - RES'!BQ62+'LI 2M - SGS'!BQ74+'LI 3M - LGS'!BQ74+'LI 4M - SPS'!BQ74+'LI 11M - LPS'!BQ74+'Biz DRENE'!BQ82+'Biz DRENE'!BQ83+'Biz DRENE'!BQ84+'Biz DRENE'!BQ85,0)</f>
        <v>0</v>
      </c>
      <c r="BR12" s="359">
        <f>IF(BR4="x",' 1M - RES'!BR62+'2M - SGS'!BR74+'3M - LGS'!BR74+'4M - SPS'!BR74+'11M - LPS'!BR74+' LI 1M - RES'!BR62+'LI 2M - SGS'!BR74+'LI 3M - LGS'!BR74+'LI 4M - SPS'!BR74+'LI 11M - LPS'!BR74+'Biz DRENE'!BR82+'Biz DRENE'!BR83+'Biz DRENE'!BR84+'Biz DRENE'!BR85,0)</f>
        <v>0</v>
      </c>
      <c r="BS12" s="359">
        <f>IF(BS4="x",' 1M - RES'!BS62+'2M - SGS'!BS74+'3M - LGS'!BS74+'4M - SPS'!BS74+'11M - LPS'!BS74+' LI 1M - RES'!BS62+'LI 2M - SGS'!BS74+'LI 3M - LGS'!BS74+'LI 4M - SPS'!BS74+'LI 11M - LPS'!BS74+'Biz DRENE'!BS82+'Biz DRENE'!BS83+'Biz DRENE'!BS84+'Biz DRENE'!BS85,0)</f>
        <v>0</v>
      </c>
      <c r="BT12" s="359">
        <f>IF(BT4="x",' 1M - RES'!BT62+'2M - SGS'!BT74+'3M - LGS'!BT74+'4M - SPS'!BT74+'11M - LPS'!BT74+' LI 1M - RES'!BT62+'LI 2M - SGS'!BT74+'LI 3M - LGS'!BT74+'LI 4M - SPS'!BT74+'LI 11M - LPS'!BT74+'Biz DRENE'!BT82+'Biz DRENE'!BT83+'Biz DRENE'!BT84+'Biz DRENE'!BT85,0)</f>
        <v>0</v>
      </c>
      <c r="BU12" s="359">
        <f>IF(BU4="x",' 1M - RES'!BU62+'2M - SGS'!BU74+'3M - LGS'!BU74+'4M - SPS'!BU74+'11M - LPS'!BU74+' LI 1M - RES'!BU62+'LI 2M - SGS'!BU74+'LI 3M - LGS'!BU74+'LI 4M - SPS'!BU74+'LI 11M - LPS'!BU74+'Biz DRENE'!BU82+'Biz DRENE'!BU83+'Biz DRENE'!BU84+'Biz DRENE'!BU85,0)</f>
        <v>0</v>
      </c>
      <c r="BV12" s="359">
        <f>IF(BV4="x",' 1M - RES'!BV62+'2M - SGS'!BV74+'3M - LGS'!BV74+'4M - SPS'!BV74+'11M - LPS'!BV74+' LI 1M - RES'!BV62+'LI 2M - SGS'!BV74+'LI 3M - LGS'!BV74+'LI 4M - SPS'!BV74+'LI 11M - LPS'!BV74+'Biz DRENE'!BV82+'Biz DRENE'!BV83+'Biz DRENE'!BV84+'Biz DRENE'!BV85,0)</f>
        <v>0</v>
      </c>
      <c r="BW12" s="359">
        <f>IF(BW4="x",' 1M - RES'!BW62+'2M - SGS'!BW74+'3M - LGS'!BW74+'4M - SPS'!BW74+'11M - LPS'!BW74+' LI 1M - RES'!BW62+'LI 2M - SGS'!BW74+'LI 3M - LGS'!BW74+'LI 4M - SPS'!BW74+'LI 11M - LPS'!BW74+'Biz DRENE'!BW82+'Biz DRENE'!BW83+'Biz DRENE'!BW84+'Biz DRENE'!BW85,0)</f>
        <v>0</v>
      </c>
      <c r="BX12" s="359">
        <f>IF(BX4="x",' 1M - RES'!BX62+'2M - SGS'!BX74+'3M - LGS'!BX74+'4M - SPS'!BX74+'11M - LPS'!BX74+' LI 1M - RES'!BX62+'LI 2M - SGS'!BX74+'LI 3M - LGS'!BX74+'LI 4M - SPS'!BX74+'LI 11M - LPS'!BX74+'Biz DRENE'!BX82+'Biz DRENE'!BX83+'Biz DRENE'!BX84+'Biz DRENE'!BX85,0)</f>
        <v>0</v>
      </c>
      <c r="BY12" s="359">
        <f>IF(BY4="x",' 1M - RES'!BY62+'2M - SGS'!BY74+'3M - LGS'!BY74+'4M - SPS'!BY74+'11M - LPS'!BY74+' LI 1M - RES'!BY62+'LI 2M - SGS'!BY74+'LI 3M - LGS'!BY74+'LI 4M - SPS'!BY74+'LI 11M - LPS'!BY74+'Biz DRENE'!BY82+'Biz DRENE'!BY83+'Biz DRENE'!BY84+'Biz DRENE'!BY85,0)</f>
        <v>0</v>
      </c>
      <c r="BZ12" s="359">
        <f>IF(BZ4="x",' 1M - RES'!BZ62+'2M - SGS'!BZ74+'3M - LGS'!BZ74+'4M - SPS'!BZ74+'11M - LPS'!BZ74+' LI 1M - RES'!BZ62+'LI 2M - SGS'!BZ74+'LI 3M - LGS'!BZ74+'LI 4M - SPS'!BZ74+'LI 11M - LPS'!BZ74+'Biz DRENE'!BZ82+'Biz DRENE'!BZ83+'Biz DRENE'!BZ84+'Biz DRENE'!BZ85,0)</f>
        <v>0</v>
      </c>
      <c r="CA12" s="359">
        <f>IF(CA4="x",' 1M - RES'!CA62+'2M - SGS'!CA74+'3M - LGS'!CA74+'4M - SPS'!CA74+'11M - LPS'!CA74+' LI 1M - RES'!CA62+'LI 2M - SGS'!CA74+'LI 3M - LGS'!CA74+'LI 4M - SPS'!CA74+'LI 11M - LPS'!CA74+'Biz DRENE'!CA82+'Biz DRENE'!CA83+'Biz DRENE'!CA84+'Biz DRENE'!CA85,0)</f>
        <v>0</v>
      </c>
      <c r="CB12" s="359">
        <f>IF(CB4="x",' 1M - RES'!CB62+'2M - SGS'!CB74+'3M - LGS'!CB74+'4M - SPS'!CB74+'11M - LPS'!CB74+' LI 1M - RES'!CB62+'LI 2M - SGS'!CB74+'LI 3M - LGS'!CB74+'LI 4M - SPS'!CB74+'LI 11M - LPS'!CB74+'Biz DRENE'!CB82+'Biz DRENE'!CB83+'Biz DRENE'!CB84+'Biz DRENE'!CB85,0)</f>
        <v>0</v>
      </c>
      <c r="CC12" s="359">
        <f>IF(CC4="x",' 1M - RES'!CC62+'2M - SGS'!CC74+'3M - LGS'!CC74+'4M - SPS'!CC74+'11M - LPS'!CC74+' LI 1M - RES'!CC62+'LI 2M - SGS'!CC74+'LI 3M - LGS'!CC74+'LI 4M - SPS'!CC74+'LI 11M - LPS'!CC74+'Biz DRENE'!CC82+'Biz DRENE'!CC83+'Biz DRENE'!CC84+'Biz DRENE'!CC85,0)</f>
        <v>0</v>
      </c>
      <c r="CD12" s="359">
        <f>IF(CD4="x",' 1M - RES'!CD62+'2M - SGS'!CD74+'3M - LGS'!CD74+'4M - SPS'!CD74+'11M - LPS'!CD74+' LI 1M - RES'!CD62+'LI 2M - SGS'!CD74+'LI 3M - LGS'!CD74+'LI 4M - SPS'!CD74+'LI 11M - LPS'!CD74+'Biz DRENE'!CD82+'Biz DRENE'!CD83+'Biz DRENE'!CD84+'Biz DRENE'!CD85,0)</f>
        <v>0</v>
      </c>
      <c r="CE12" s="359">
        <f>IF(CE4="x",' 1M - RES'!CE62+'2M - SGS'!CE74+'3M - LGS'!CE74+'4M - SPS'!CE74+'11M - LPS'!CE74+' LI 1M - RES'!CE62+'LI 2M - SGS'!CE74+'LI 3M - LGS'!CE74+'LI 4M - SPS'!CE74+'LI 11M - LPS'!CE74+'Biz DRENE'!CE82+'Biz DRENE'!CE83+'Biz DRENE'!CE84+'Biz DRENE'!CE85,0)</f>
        <v>0</v>
      </c>
      <c r="CF12" s="359">
        <f>IF(CF4="x",' 1M - RES'!CF62+'2M - SGS'!CF74+'3M - LGS'!CF74+'4M - SPS'!CF74+'11M - LPS'!CF74+' LI 1M - RES'!CF62+'LI 2M - SGS'!CF74+'LI 3M - LGS'!CF74+'LI 4M - SPS'!CF74+'LI 11M - LPS'!CF74+'Biz DRENE'!CF82+'Biz DRENE'!CF83+'Biz DRENE'!CF84+'Biz DRENE'!CF85,0)</f>
        <v>0</v>
      </c>
      <c r="CG12" s="359">
        <f>IF(CG4="x",' 1M - RES'!CG62+'2M - SGS'!CG74+'3M - LGS'!CG74+'4M - SPS'!CG74+'11M - LPS'!CG74+' LI 1M - RES'!CG62+'LI 2M - SGS'!CG74+'LI 3M - LGS'!CG74+'LI 4M - SPS'!CG74+'LI 11M - LPS'!CG74+'Biz DRENE'!CG82+'Biz DRENE'!CG83+'Biz DRENE'!CG84+'Biz DRENE'!CG85,0)</f>
        <v>0</v>
      </c>
      <c r="CH12" s="359">
        <f>IF(CH4="x",' 1M - RES'!CH62+'2M - SGS'!CH74+'3M - LGS'!CH74+'4M - SPS'!CH74+'11M - LPS'!CH74+' LI 1M - RES'!CH62+'LI 2M - SGS'!CH74+'LI 3M - LGS'!CH74+'LI 4M - SPS'!CH74+'LI 11M - LPS'!CH74+'Biz DRENE'!CH82+'Biz DRENE'!CH83+'Biz DRENE'!CH84+'Biz DRENE'!CH85,0)</f>
        <v>0</v>
      </c>
    </row>
    <row r="13" spans="1:87" ht="15" thickBot="1" x14ac:dyDescent="0.35">
      <c r="B13" s="181" t="s">
        <v>160</v>
      </c>
      <c r="C13" s="152">
        <f t="shared" ref="C13:AH13" si="9">C5</f>
        <v>44927</v>
      </c>
      <c r="D13" s="178">
        <f t="shared" si="9"/>
        <v>44958</v>
      </c>
      <c r="E13" s="178">
        <f t="shared" si="9"/>
        <v>44986</v>
      </c>
      <c r="F13" s="178">
        <f t="shared" si="9"/>
        <v>45017</v>
      </c>
      <c r="G13" s="178">
        <f t="shared" si="9"/>
        <v>45047</v>
      </c>
      <c r="H13" s="178">
        <f t="shared" si="9"/>
        <v>45078</v>
      </c>
      <c r="I13" s="178">
        <f t="shared" si="9"/>
        <v>45108</v>
      </c>
      <c r="J13" s="178">
        <f t="shared" si="9"/>
        <v>45139</v>
      </c>
      <c r="K13" s="178">
        <f t="shared" si="9"/>
        <v>45170</v>
      </c>
      <c r="L13" s="178">
        <f t="shared" si="9"/>
        <v>45200</v>
      </c>
      <c r="M13" s="178">
        <f t="shared" si="9"/>
        <v>45231</v>
      </c>
      <c r="N13" s="178">
        <f t="shared" si="9"/>
        <v>45261</v>
      </c>
      <c r="O13" s="178">
        <f t="shared" si="9"/>
        <v>45292</v>
      </c>
      <c r="P13" s="178">
        <f t="shared" si="9"/>
        <v>45323</v>
      </c>
      <c r="Q13" s="178">
        <f t="shared" si="9"/>
        <v>45352</v>
      </c>
      <c r="R13" s="178">
        <f t="shared" si="9"/>
        <v>45383</v>
      </c>
      <c r="S13" s="178">
        <f t="shared" si="9"/>
        <v>45413</v>
      </c>
      <c r="T13" s="178">
        <f t="shared" si="9"/>
        <v>45444</v>
      </c>
      <c r="U13" s="178">
        <f t="shared" si="9"/>
        <v>45474</v>
      </c>
      <c r="V13" s="178">
        <f t="shared" si="9"/>
        <v>45505</v>
      </c>
      <c r="W13" s="178">
        <f t="shared" si="9"/>
        <v>45536</v>
      </c>
      <c r="X13" s="178">
        <f t="shared" si="9"/>
        <v>45566</v>
      </c>
      <c r="Y13" s="178">
        <f t="shared" si="9"/>
        <v>45597</v>
      </c>
      <c r="Z13" s="178">
        <f t="shared" si="9"/>
        <v>45627</v>
      </c>
      <c r="AA13" s="178">
        <f t="shared" si="9"/>
        <v>45658</v>
      </c>
      <c r="AB13" s="178">
        <f t="shared" si="9"/>
        <v>45689</v>
      </c>
      <c r="AC13" s="178">
        <f t="shared" si="9"/>
        <v>45717</v>
      </c>
      <c r="AD13" s="178">
        <f t="shared" si="9"/>
        <v>45748</v>
      </c>
      <c r="AE13" s="178">
        <f t="shared" si="9"/>
        <v>45778</v>
      </c>
      <c r="AF13" s="178">
        <f t="shared" si="9"/>
        <v>45809</v>
      </c>
      <c r="AG13" s="178">
        <f t="shared" si="9"/>
        <v>45839</v>
      </c>
      <c r="AH13" s="178">
        <f t="shared" si="9"/>
        <v>45870</v>
      </c>
      <c r="AI13" s="178">
        <f t="shared" ref="AI13:BN13" si="10">AI5</f>
        <v>45901</v>
      </c>
      <c r="AJ13" s="178">
        <f t="shared" si="10"/>
        <v>45931</v>
      </c>
      <c r="AK13" s="178">
        <f t="shared" si="10"/>
        <v>45962</v>
      </c>
      <c r="AL13" s="178">
        <f t="shared" si="10"/>
        <v>45992</v>
      </c>
      <c r="AM13" s="178">
        <f t="shared" si="10"/>
        <v>46023</v>
      </c>
      <c r="AN13" s="178">
        <f t="shared" si="10"/>
        <v>46054</v>
      </c>
      <c r="AO13" s="178">
        <f t="shared" si="10"/>
        <v>46082</v>
      </c>
      <c r="AP13" s="178">
        <f t="shared" si="10"/>
        <v>46113</v>
      </c>
      <c r="AQ13" s="178">
        <f t="shared" si="10"/>
        <v>46143</v>
      </c>
      <c r="AR13" s="178">
        <f t="shared" si="10"/>
        <v>46174</v>
      </c>
      <c r="AS13" s="178">
        <f t="shared" si="10"/>
        <v>46204</v>
      </c>
      <c r="AT13" s="178">
        <f t="shared" si="10"/>
        <v>46235</v>
      </c>
      <c r="AU13" s="178">
        <f t="shared" si="10"/>
        <v>46266</v>
      </c>
      <c r="AV13" s="178">
        <f t="shared" si="10"/>
        <v>46296</v>
      </c>
      <c r="AW13" s="178">
        <f t="shared" si="10"/>
        <v>46327</v>
      </c>
      <c r="AX13" s="178">
        <f t="shared" si="10"/>
        <v>46357</v>
      </c>
      <c r="AY13" s="178">
        <f t="shared" si="10"/>
        <v>46388</v>
      </c>
      <c r="AZ13" s="178">
        <f t="shared" si="10"/>
        <v>46419</v>
      </c>
      <c r="BA13" s="178">
        <f t="shared" si="10"/>
        <v>46447</v>
      </c>
      <c r="BB13" s="178">
        <f t="shared" si="10"/>
        <v>46478</v>
      </c>
      <c r="BC13" s="178">
        <f t="shared" si="10"/>
        <v>46508</v>
      </c>
      <c r="BD13" s="178">
        <f t="shared" si="10"/>
        <v>46539</v>
      </c>
      <c r="BE13" s="178">
        <f t="shared" si="10"/>
        <v>46569</v>
      </c>
      <c r="BF13" s="178">
        <f t="shared" si="10"/>
        <v>46600</v>
      </c>
      <c r="BG13" s="178">
        <f t="shared" si="10"/>
        <v>46631</v>
      </c>
      <c r="BH13" s="178">
        <f t="shared" si="10"/>
        <v>46661</v>
      </c>
      <c r="BI13" s="178">
        <f t="shared" si="10"/>
        <v>46692</v>
      </c>
      <c r="BJ13" s="178">
        <f t="shared" si="10"/>
        <v>46722</v>
      </c>
      <c r="BK13" s="178">
        <f t="shared" si="10"/>
        <v>46753</v>
      </c>
      <c r="BL13" s="178">
        <f t="shared" si="10"/>
        <v>46784</v>
      </c>
      <c r="BM13" s="178">
        <f t="shared" si="10"/>
        <v>46813</v>
      </c>
      <c r="BN13" s="178">
        <f t="shared" si="10"/>
        <v>46844</v>
      </c>
      <c r="BO13" s="178">
        <f t="shared" ref="BO13:CH13" si="11">BO5</f>
        <v>46874</v>
      </c>
      <c r="BP13" s="178">
        <f t="shared" si="11"/>
        <v>46905</v>
      </c>
      <c r="BQ13" s="178">
        <f t="shared" si="11"/>
        <v>46935</v>
      </c>
      <c r="BR13" s="178">
        <f t="shared" si="11"/>
        <v>46966</v>
      </c>
      <c r="BS13" s="178">
        <f t="shared" si="11"/>
        <v>46997</v>
      </c>
      <c r="BT13" s="178">
        <f t="shared" si="11"/>
        <v>47027</v>
      </c>
      <c r="BU13" s="178">
        <f t="shared" si="11"/>
        <v>47058</v>
      </c>
      <c r="BV13" s="178">
        <f t="shared" si="11"/>
        <v>47088</v>
      </c>
      <c r="BW13" s="178">
        <f t="shared" si="11"/>
        <v>47119</v>
      </c>
      <c r="BX13" s="178">
        <f t="shared" si="11"/>
        <v>47150</v>
      </c>
      <c r="BY13" s="178">
        <f t="shared" si="11"/>
        <v>47178</v>
      </c>
      <c r="BZ13" s="178">
        <f t="shared" si="11"/>
        <v>47209</v>
      </c>
      <c r="CA13" s="178">
        <f t="shared" si="11"/>
        <v>47239</v>
      </c>
      <c r="CB13" s="178">
        <f t="shared" si="11"/>
        <v>47270</v>
      </c>
      <c r="CC13" s="178">
        <f t="shared" si="11"/>
        <v>47300</v>
      </c>
      <c r="CD13" s="178">
        <f t="shared" si="11"/>
        <v>47331</v>
      </c>
      <c r="CE13" s="178">
        <f t="shared" si="11"/>
        <v>47362</v>
      </c>
      <c r="CF13" s="178">
        <f t="shared" si="11"/>
        <v>47392</v>
      </c>
      <c r="CG13" s="178">
        <f t="shared" si="11"/>
        <v>47423</v>
      </c>
      <c r="CH13" s="178">
        <f t="shared" si="11"/>
        <v>47453</v>
      </c>
    </row>
    <row r="14" spans="1:87" x14ac:dyDescent="0.3">
      <c r="B14" s="59" t="s">
        <v>29</v>
      </c>
      <c r="C14" s="54">
        <f>IF(C$4="X",' 1M - RES'!C$62,0)</f>
        <v>376.2435091308256</v>
      </c>
      <c r="D14" s="54">
        <f>IF(D$4="X",' 1M - RES'!D$62,0)</f>
        <v>5134.3001854890817</v>
      </c>
      <c r="E14" s="54">
        <f>IF(E$4="X",' 1M - RES'!E$62,0)</f>
        <v>17640.46908256568</v>
      </c>
      <c r="F14" s="54">
        <f>IF(F$4="X",' 1M - RES'!F$62,0)</f>
        <v>30352.498615463541</v>
      </c>
      <c r="G14" s="54">
        <f>IF(G$4="X",' 1M - RES'!G$62,0)</f>
        <v>55317.881467289204</v>
      </c>
      <c r="H14" s="54">
        <f>IF(H$4="X",' 1M - RES'!H$62,0)</f>
        <v>235819.96601928232</v>
      </c>
      <c r="I14" s="54">
        <f>IF(I$4="X",' 1M - RES'!I$62,0)</f>
        <v>576663.32768154365</v>
      </c>
      <c r="J14" s="54">
        <f>IF(J$4="X",' 1M - RES'!J$62,0)</f>
        <v>994391.75255641411</v>
      </c>
      <c r="K14" s="54">
        <f>IF(K$4="X",' 1M - RES'!K$62,0)</f>
        <v>1240235.3601252623</v>
      </c>
      <c r="L14" s="54">
        <f>IF(L$4="X",' 1M - RES'!L$62,0)</f>
        <v>1288599.0730533486</v>
      </c>
      <c r="M14" s="54">
        <f>IF(M$4="X",' 1M - RES'!M$62,0)</f>
        <v>1363657.4554696002</v>
      </c>
      <c r="N14" s="54">
        <f>IF(N$4="X",' 1M - RES'!N$62,0)</f>
        <v>1513571.4062344171</v>
      </c>
      <c r="O14" s="54">
        <f>IF(O$4="X",' 1M - RES'!O$62,0)</f>
        <v>1678821.3935063013</v>
      </c>
      <c r="P14" s="54">
        <f>IF(P$4="X",' 1M - RES'!P$62,0)</f>
        <v>1816758.6531991758</v>
      </c>
      <c r="Q14" s="54">
        <f>IF(Q$4="X",' 1M - RES'!Q$62,0)</f>
        <v>1925847.2231563728</v>
      </c>
      <c r="R14" s="54">
        <f>IF(R$4="X",' 1M - RES'!R$62,0)</f>
        <v>1998440.6871567587</v>
      </c>
      <c r="S14" s="54">
        <f>IF(S$4="X",' 1M - RES'!S$62,0)</f>
        <v>2114154.1954264748</v>
      </c>
      <c r="T14" s="54">
        <f>IF(T$4="X",' 1M - RES'!T$62,0)</f>
        <v>0</v>
      </c>
      <c r="U14" s="54">
        <f>IF(U$4="X",' 1M - RES'!U$62,0)</f>
        <v>0</v>
      </c>
      <c r="V14" s="54">
        <f>IF(V$4="X",' 1M - RES'!V$62,0)</f>
        <v>0</v>
      </c>
      <c r="W14" s="54">
        <f>IF(W$4="X",' 1M - RES'!W$62,0)</f>
        <v>0</v>
      </c>
      <c r="X14" s="54">
        <f>IF(X$4="X",' 1M - RES'!X$62,0)</f>
        <v>0</v>
      </c>
      <c r="Y14" s="54">
        <f>IF(Y$4="X",' 1M - RES'!Y$62,0)</f>
        <v>0</v>
      </c>
      <c r="Z14" s="54">
        <f>IF(Z$4="X",' 1M - RES'!Z$62,0)</f>
        <v>0</v>
      </c>
      <c r="AA14" s="54">
        <f>IF(AA$4="X",' 1M - RES'!AA$62,0)</f>
        <v>0</v>
      </c>
      <c r="AB14" s="54">
        <f>IF(AB$4="X",' 1M - RES'!AB$62,0)</f>
        <v>0</v>
      </c>
      <c r="AC14" s="54">
        <f>IF(AC$4="X",' 1M - RES'!AC$62,0)</f>
        <v>0</v>
      </c>
      <c r="AD14" s="54">
        <f>IF(AD$4="X",' 1M - RES'!AD$62,0)</f>
        <v>0</v>
      </c>
      <c r="AE14" s="54">
        <f>IF(AE$4="X",' 1M - RES'!AE$62,0)</f>
        <v>0</v>
      </c>
      <c r="AF14" s="54">
        <f>IF(AF$4="X",' 1M - RES'!AF$62,0)</f>
        <v>0</v>
      </c>
      <c r="AG14" s="54">
        <f>IF(AG$4="X",' 1M - RES'!AG$62,0)</f>
        <v>0</v>
      </c>
      <c r="AH14" s="54">
        <f>IF(AH$4="X",' 1M - RES'!AH$62,0)</f>
        <v>0</v>
      </c>
      <c r="AI14" s="54">
        <f>IF(AI$4="X",' 1M - RES'!AI$62,0)</f>
        <v>0</v>
      </c>
      <c r="AJ14" s="54">
        <f>IF(AJ$4="X",' 1M - RES'!AJ$62,0)</f>
        <v>0</v>
      </c>
      <c r="AK14" s="54">
        <f>IF(AK$4="X",' 1M - RES'!AK$62,0)</f>
        <v>0</v>
      </c>
      <c r="AL14" s="54">
        <f>IF(AL$4="X",' 1M - RES'!AL$62,0)</f>
        <v>0</v>
      </c>
      <c r="AM14" s="54">
        <f>IF(AM$4="X",' 1M - RES'!AM$62,0)</f>
        <v>0</v>
      </c>
      <c r="AN14" s="54">
        <f>IF(AN$4="X",' 1M - RES'!AN$62,0)</f>
        <v>0</v>
      </c>
      <c r="AO14" s="54">
        <f>IF(AO$4="X",' 1M - RES'!AO$62,0)</f>
        <v>0</v>
      </c>
      <c r="AP14" s="54">
        <f>IF(AP$4="X",' 1M - RES'!AP$62,0)</f>
        <v>0</v>
      </c>
      <c r="AQ14" s="54">
        <f>IF(AQ$4="X",' 1M - RES'!AQ$62,0)</f>
        <v>0</v>
      </c>
      <c r="AR14" s="54">
        <f>IF(AR$4="X",' 1M - RES'!AR$62,0)</f>
        <v>0</v>
      </c>
      <c r="AS14" s="54">
        <f>IF(AS$4="X",' 1M - RES'!AS$62,0)</f>
        <v>0</v>
      </c>
      <c r="AT14" s="54">
        <f>IF(AT$4="X",' 1M - RES'!AT$62,0)</f>
        <v>0</v>
      </c>
      <c r="AU14" s="54">
        <f>IF(AU$4="X",' 1M - RES'!AU$62,0)</f>
        <v>0</v>
      </c>
      <c r="AV14" s="54">
        <f>IF(AV$4="X",' 1M - RES'!AV$62,0)</f>
        <v>0</v>
      </c>
      <c r="AW14" s="54">
        <f>IF(AW$4="X",' 1M - RES'!AW$62,0)</f>
        <v>0</v>
      </c>
      <c r="AX14" s="54">
        <f>IF(AX$4="X",' 1M - RES'!AX$62,0)</f>
        <v>0</v>
      </c>
      <c r="AY14" s="54">
        <f>IF(AY$4="X",' 1M - RES'!AY$62,0)</f>
        <v>0</v>
      </c>
      <c r="AZ14" s="54">
        <f>IF(AZ$4="X",' 1M - RES'!AZ$62,0)</f>
        <v>0</v>
      </c>
      <c r="BA14" s="54">
        <f>IF(BA$4="X",' 1M - RES'!BA$62,0)</f>
        <v>0</v>
      </c>
      <c r="BB14" s="54">
        <f>IF(BB$4="X",' 1M - RES'!BB$62,0)</f>
        <v>0</v>
      </c>
      <c r="BC14" s="54">
        <f>IF(BC$4="X",' 1M - RES'!BC$62,0)</f>
        <v>0</v>
      </c>
      <c r="BD14" s="54">
        <f>IF(BD$4="X",' 1M - RES'!BD$62,0)</f>
        <v>0</v>
      </c>
      <c r="BE14" s="54">
        <f>IF(BE$4="X",' 1M - RES'!BE$62,0)</f>
        <v>0</v>
      </c>
      <c r="BF14" s="54">
        <f>IF(BF$4="X",' 1M - RES'!BF$62,0)</f>
        <v>0</v>
      </c>
      <c r="BG14" s="54">
        <f>IF(BG$4="X",' 1M - RES'!BG$62,0)</f>
        <v>0</v>
      </c>
      <c r="BH14" s="54">
        <f>IF(BH$4="X",' 1M - RES'!BH$62,0)</f>
        <v>0</v>
      </c>
      <c r="BI14" s="54">
        <f>IF(BI$4="X",' 1M - RES'!BI$62,0)</f>
        <v>0</v>
      </c>
      <c r="BJ14" s="54">
        <f>IF(BJ$4="X",' 1M - RES'!BJ$62,0)</f>
        <v>0</v>
      </c>
      <c r="BK14" s="54">
        <f>IF(BK$4="X",' 1M - RES'!BK$62,0)</f>
        <v>0</v>
      </c>
      <c r="BL14" s="54">
        <f>IF(BL$4="X",' 1M - RES'!BL$62,0)</f>
        <v>0</v>
      </c>
      <c r="BM14" s="54">
        <f>IF(BM$4="X",' 1M - RES'!BM$62,0)</f>
        <v>0</v>
      </c>
      <c r="BN14" s="54">
        <f>IF(BN$4="X",' 1M - RES'!BN$62,0)</f>
        <v>0</v>
      </c>
      <c r="BO14" s="54">
        <f>IF(BO$4="X",' 1M - RES'!BO$62,0)</f>
        <v>0</v>
      </c>
      <c r="BP14" s="54">
        <f>IF(BP$4="X",' 1M - RES'!BP$62,0)</f>
        <v>0</v>
      </c>
      <c r="BQ14" s="54">
        <f>IF(BQ$4="X",' 1M - RES'!BQ$62,0)</f>
        <v>0</v>
      </c>
      <c r="BR14" s="54">
        <f>IF(BR$4="X",' 1M - RES'!BR$62,0)</f>
        <v>0</v>
      </c>
      <c r="BS14" s="54">
        <f>IF(BS$4="X",' 1M - RES'!BS$62,0)</f>
        <v>0</v>
      </c>
      <c r="BT14" s="54">
        <f>IF(BT$4="X",' 1M - RES'!BT$62,0)</f>
        <v>0</v>
      </c>
      <c r="BU14" s="54">
        <f>IF(BU$4="X",' 1M - RES'!BU$62,0)</f>
        <v>0</v>
      </c>
      <c r="BV14" s="54">
        <f>IF(BV$4="X",' 1M - RES'!BV$62,0)</f>
        <v>0</v>
      </c>
      <c r="BW14" s="54">
        <f>IF(BW$4="X",' 1M - RES'!BW$62,0)</f>
        <v>0</v>
      </c>
      <c r="BX14" s="54">
        <f>IF(BX$4="X",' 1M - RES'!BX$62,0)</f>
        <v>0</v>
      </c>
      <c r="BY14" s="54">
        <f>IF(BY$4="X",' 1M - RES'!BY$62,0)</f>
        <v>0</v>
      </c>
      <c r="BZ14" s="54">
        <f>IF(BZ$4="X",' 1M - RES'!BZ$62,0)</f>
        <v>0</v>
      </c>
      <c r="CA14" s="54">
        <f>IF(CA$4="X",' 1M - RES'!CA$62,0)</f>
        <v>0</v>
      </c>
      <c r="CB14" s="54">
        <f>IF(CB$4="X",' 1M - RES'!CB$62,0)</f>
        <v>0</v>
      </c>
      <c r="CC14" s="54">
        <f>IF(CC$4="X",' 1M - RES'!CC$62,0)</f>
        <v>0</v>
      </c>
      <c r="CD14" s="54">
        <f>IF(CD$4="X",' 1M - RES'!CD$62,0)</f>
        <v>0</v>
      </c>
      <c r="CE14" s="54">
        <f>IF(CE$4="X",' 1M - RES'!CE$62,0)</f>
        <v>0</v>
      </c>
      <c r="CF14" s="54">
        <f>IF(CF$4="X",' 1M - RES'!CF$62,0)</f>
        <v>0</v>
      </c>
      <c r="CG14" s="54">
        <f>IF(CG$4="X",' 1M - RES'!CG$62,0)</f>
        <v>0</v>
      </c>
      <c r="CH14" s="162">
        <f>IF(CH$4="X",' 1M - RES'!CH$62,0)</f>
        <v>0</v>
      </c>
    </row>
    <row r="15" spans="1:87" x14ac:dyDescent="0.3">
      <c r="B15" s="60" t="s">
        <v>30</v>
      </c>
      <c r="C15" s="55">
        <f>IF(C$4="X",'2M - SGS'!C74+'Biz DRENE'!C82,0)</f>
        <v>0</v>
      </c>
      <c r="D15" s="55">
        <f>IF(D$4="X",'2M - SGS'!D74+'Biz DRENE'!D82,0)</f>
        <v>882.69251349748833</v>
      </c>
      <c r="E15" s="55">
        <f>IF(E$4="X",'2M - SGS'!E74+'Biz DRENE'!E82,0)</f>
        <v>5957.8831555104753</v>
      </c>
      <c r="F15" s="55">
        <f>IF(F$4="X",'2M - SGS'!F74+'Biz DRENE'!F82,0)</f>
        <v>16781.345045929742</v>
      </c>
      <c r="G15" s="55">
        <f>IF(G$4="X",'2M - SGS'!G74+'Biz DRENE'!G82,0)</f>
        <v>36405.509713759326</v>
      </c>
      <c r="H15" s="55">
        <f>IF(H$4="X",'2M - SGS'!H74+'Biz DRENE'!H82,0)</f>
        <v>69900.590138518339</v>
      </c>
      <c r="I15" s="55">
        <f>IF(I$4="X",'2M - SGS'!I74+'Biz DRENE'!I82,0)</f>
        <v>125168.68028427369</v>
      </c>
      <c r="J15" s="55">
        <f>IF(J$4="X",'2M - SGS'!J74+'Biz DRENE'!J82,0)</f>
        <v>174395.32055025833</v>
      </c>
      <c r="K15" s="55">
        <f>IF(K$4="X",'2M - SGS'!K74+'Biz DRENE'!K82,0)</f>
        <v>232228.02340700716</v>
      </c>
      <c r="L15" s="55">
        <f>IF(L$4="X",'2M - SGS'!L74+'Biz DRENE'!L82,0)</f>
        <v>281678.26218261133</v>
      </c>
      <c r="M15" s="55">
        <f>IF(M$4="X",'2M - SGS'!M74+'Biz DRENE'!M82,0)</f>
        <v>333970.21863914304</v>
      </c>
      <c r="N15" s="55">
        <f>IF(N$4="X",'2M - SGS'!N74+'Biz DRENE'!N82,0)</f>
        <v>412715.84695432463</v>
      </c>
      <c r="O15" s="55">
        <f>IF(O$4="X",'2M - SGS'!O74+'Biz DRENE'!O82,0)</f>
        <v>509472.3123330177</v>
      </c>
      <c r="P15" s="55">
        <f>IF(P$4="X",'2M - SGS'!P74+'Biz DRENE'!P82,0)</f>
        <v>583142.05284328177</v>
      </c>
      <c r="Q15" s="55">
        <f>IF(Q$4="X",'2M - SGS'!Q74+'Biz DRENE'!Q82,0)</f>
        <v>664737.54779970623</v>
      </c>
      <c r="R15" s="55">
        <f>IF(R$4="X",'2M - SGS'!R74+'Biz DRENE'!R82,0)</f>
        <v>753495.75414480979</v>
      </c>
      <c r="S15" s="55">
        <f>IF(S$4="X",'2M - SGS'!S74+'Biz DRENE'!S82,0)</f>
        <v>871534.52674984408</v>
      </c>
      <c r="T15" s="55">
        <f>IF(T$4="X",'2M - SGS'!T74+'Biz DRENE'!T82,0)</f>
        <v>0</v>
      </c>
      <c r="U15" s="55">
        <f>IF(U$4="X",'2M - SGS'!U74+'Biz DRENE'!U82,0)</f>
        <v>0</v>
      </c>
      <c r="V15" s="55">
        <f>IF(V$4="X",'2M - SGS'!V74+'Biz DRENE'!V82,0)</f>
        <v>0</v>
      </c>
      <c r="W15" s="55">
        <f>IF(W$4="X",'2M - SGS'!W74+'Biz DRENE'!W82,0)</f>
        <v>0</v>
      </c>
      <c r="X15" s="55">
        <f>IF(X$4="X",'2M - SGS'!X74+'Biz DRENE'!X82,0)</f>
        <v>0</v>
      </c>
      <c r="Y15" s="55">
        <f>IF(Y$4="X",'2M - SGS'!Y74+'Biz DRENE'!Y82,0)</f>
        <v>0</v>
      </c>
      <c r="Z15" s="55">
        <f>IF(Z$4="X",'2M - SGS'!Z74+'Biz DRENE'!Z82,0)</f>
        <v>0</v>
      </c>
      <c r="AA15" s="55">
        <f>IF(AA$4="X",'2M - SGS'!AA74+'Biz DRENE'!AA82,0)</f>
        <v>0</v>
      </c>
      <c r="AB15" s="55">
        <f>IF(AB$4="X",'2M - SGS'!AB74+'Biz DRENE'!AB82,0)</f>
        <v>0</v>
      </c>
      <c r="AC15" s="55">
        <f>IF(AC$4="X",'2M - SGS'!AC74+'Biz DRENE'!AC82,0)</f>
        <v>0</v>
      </c>
      <c r="AD15" s="55">
        <f>IF(AD$4="X",'2M - SGS'!AD74+'Biz DRENE'!AD82,0)</f>
        <v>0</v>
      </c>
      <c r="AE15" s="55">
        <f>IF(AE$4="X",'2M - SGS'!AE74+'Biz DRENE'!AE82,0)</f>
        <v>0</v>
      </c>
      <c r="AF15" s="55">
        <f>IF(AF$4="X",'2M - SGS'!AF74+'Biz DRENE'!AF82,0)</f>
        <v>0</v>
      </c>
      <c r="AG15" s="55">
        <f>IF(AG$4="X",'2M - SGS'!AG74+'Biz DRENE'!AG82,0)</f>
        <v>0</v>
      </c>
      <c r="AH15" s="55">
        <f>IF(AH$4="X",'2M - SGS'!AH74+'Biz DRENE'!AH82,0)</f>
        <v>0</v>
      </c>
      <c r="AI15" s="55">
        <f>IF(AI$4="X",'2M - SGS'!AI74+'Biz DRENE'!AI82,0)</f>
        <v>0</v>
      </c>
      <c r="AJ15" s="55">
        <f>IF(AJ$4="X",'2M - SGS'!AJ74+'Biz DRENE'!AJ82,0)</f>
        <v>0</v>
      </c>
      <c r="AK15" s="55">
        <f>IF(AK$4="X",'2M - SGS'!AK74+'Biz DRENE'!AK82,0)</f>
        <v>0</v>
      </c>
      <c r="AL15" s="55">
        <f>IF(AL$4="X",'2M - SGS'!AL74+'Biz DRENE'!AL82,0)</f>
        <v>0</v>
      </c>
      <c r="AM15" s="55">
        <f>IF(AM$4="X",'2M - SGS'!AM74+'Biz DRENE'!AM82,0)</f>
        <v>0</v>
      </c>
      <c r="AN15" s="55">
        <f>IF(AN$4="X",'2M - SGS'!AN74+'Biz DRENE'!AN82,0)</f>
        <v>0</v>
      </c>
      <c r="AO15" s="55">
        <f>IF(AO$4="X",'2M - SGS'!AO74+'Biz DRENE'!AO82,0)</f>
        <v>0</v>
      </c>
      <c r="AP15" s="55">
        <f>IF(AP$4="X",'2M - SGS'!AP74+'Biz DRENE'!AP82,0)</f>
        <v>0</v>
      </c>
      <c r="AQ15" s="55">
        <f>IF(AQ$4="X",'2M - SGS'!AQ74+'Biz DRENE'!AQ82,0)</f>
        <v>0</v>
      </c>
      <c r="AR15" s="55">
        <f>IF(AR$4="X",'2M - SGS'!AR74+'Biz DRENE'!AR82,0)</f>
        <v>0</v>
      </c>
      <c r="AS15" s="55">
        <f>IF(AS$4="X",'2M - SGS'!AS74+'Biz DRENE'!AS82,0)</f>
        <v>0</v>
      </c>
      <c r="AT15" s="55">
        <f>IF(AT$4="X",'2M - SGS'!AT74+'Biz DRENE'!AT82,0)</f>
        <v>0</v>
      </c>
      <c r="AU15" s="55">
        <f>IF(AU$4="X",'2M - SGS'!AU74+'Biz DRENE'!AU82,0)</f>
        <v>0</v>
      </c>
      <c r="AV15" s="55">
        <f>IF(AV$4="X",'2M - SGS'!AV74+'Biz DRENE'!AV82,0)</f>
        <v>0</v>
      </c>
      <c r="AW15" s="55">
        <f>IF(AW$4="X",'2M - SGS'!AW74+'Biz DRENE'!AW82,0)</f>
        <v>0</v>
      </c>
      <c r="AX15" s="55">
        <f>IF(AX$4="X",'2M - SGS'!AX74+'Biz DRENE'!AX82,0)</f>
        <v>0</v>
      </c>
      <c r="AY15" s="55">
        <f>IF(AY$4="X",'2M - SGS'!AY74+'Biz DRENE'!AY82,0)</f>
        <v>0</v>
      </c>
      <c r="AZ15" s="55">
        <f>IF(AZ$4="X",'2M - SGS'!AZ74+'Biz DRENE'!AZ82,0)</f>
        <v>0</v>
      </c>
      <c r="BA15" s="55">
        <f>IF(BA$4="X",'2M - SGS'!BA74+'Biz DRENE'!BA82,0)</f>
        <v>0</v>
      </c>
      <c r="BB15" s="55">
        <f>IF(BB$4="X",'2M - SGS'!BB74+'Biz DRENE'!BB82,0)</f>
        <v>0</v>
      </c>
      <c r="BC15" s="55">
        <f>IF(BC$4="X",'2M - SGS'!BC74+'Biz DRENE'!BC82,0)</f>
        <v>0</v>
      </c>
      <c r="BD15" s="55">
        <f>IF(BD$4="X",'2M - SGS'!BD74+'Biz DRENE'!BD82,0)</f>
        <v>0</v>
      </c>
      <c r="BE15" s="55">
        <f>IF(BE$4="X",'2M - SGS'!BE74+'Biz DRENE'!BE82,0)</f>
        <v>0</v>
      </c>
      <c r="BF15" s="55">
        <f>IF(BF$4="X",'2M - SGS'!BF74+'Biz DRENE'!BF82,0)</f>
        <v>0</v>
      </c>
      <c r="BG15" s="55">
        <f>IF(BG$4="X",'2M - SGS'!BG74+'Biz DRENE'!BG82,0)</f>
        <v>0</v>
      </c>
      <c r="BH15" s="55">
        <f>IF(BH$4="X",'2M - SGS'!BH74+'Biz DRENE'!BH82,0)</f>
        <v>0</v>
      </c>
      <c r="BI15" s="55">
        <f>IF(BI$4="X",'2M - SGS'!BI74+'Biz DRENE'!BI82,0)</f>
        <v>0</v>
      </c>
      <c r="BJ15" s="55">
        <f>IF(BJ$4="X",'2M - SGS'!BJ74+'Biz DRENE'!BJ82,0)</f>
        <v>0</v>
      </c>
      <c r="BK15" s="55">
        <f>IF(BK$4="X",'2M - SGS'!BK74+'Biz DRENE'!BK82,0)</f>
        <v>0</v>
      </c>
      <c r="BL15" s="55">
        <f>IF(BL$4="X",'2M - SGS'!BL74+'Biz DRENE'!BL82,0)</f>
        <v>0</v>
      </c>
      <c r="BM15" s="55">
        <f>IF(BM$4="X",'2M - SGS'!BM74+'Biz DRENE'!BM82,0)</f>
        <v>0</v>
      </c>
      <c r="BN15" s="55">
        <f>IF(BN$4="X",'2M - SGS'!BN74+'Biz DRENE'!BN82,0)</f>
        <v>0</v>
      </c>
      <c r="BO15" s="55">
        <f>IF(BO$4="X",'2M - SGS'!BO74+'Biz DRENE'!BO82,0)</f>
        <v>0</v>
      </c>
      <c r="BP15" s="55">
        <f>IF(BP$4="X",'2M - SGS'!BP74+'Biz DRENE'!BP82,0)</f>
        <v>0</v>
      </c>
      <c r="BQ15" s="55">
        <f>IF(BQ$4="X",'2M - SGS'!BQ74+'Biz DRENE'!BQ82,0)</f>
        <v>0</v>
      </c>
      <c r="BR15" s="55">
        <f>IF(BR$4="X",'2M - SGS'!BR74+'Biz DRENE'!BR82,0)</f>
        <v>0</v>
      </c>
      <c r="BS15" s="55">
        <f>IF(BS$4="X",'2M - SGS'!BS74+'Biz DRENE'!BS82,0)</f>
        <v>0</v>
      </c>
      <c r="BT15" s="55">
        <f>IF(BT$4="X",'2M - SGS'!BT74+'Biz DRENE'!BT82,0)</f>
        <v>0</v>
      </c>
      <c r="BU15" s="55">
        <f>IF(BU$4="X",'2M - SGS'!BU74+'Biz DRENE'!BU82,0)</f>
        <v>0</v>
      </c>
      <c r="BV15" s="55">
        <f>IF(BV$4="X",'2M - SGS'!BV74+'Biz DRENE'!BV82,0)</f>
        <v>0</v>
      </c>
      <c r="BW15" s="55">
        <f>IF(BW$4="X",'2M - SGS'!BW74+'Biz DRENE'!BW82,0)</f>
        <v>0</v>
      </c>
      <c r="BX15" s="55">
        <f>IF(BX$4="X",'2M - SGS'!BX74+'Biz DRENE'!BX82,0)</f>
        <v>0</v>
      </c>
      <c r="BY15" s="55">
        <f>IF(BY$4="X",'2M - SGS'!BY74+'Biz DRENE'!BY82,0)</f>
        <v>0</v>
      </c>
      <c r="BZ15" s="55">
        <f>IF(BZ$4="X",'2M - SGS'!BZ74+'Biz DRENE'!BZ82,0)</f>
        <v>0</v>
      </c>
      <c r="CA15" s="55">
        <f>IF(CA$4="X",'2M - SGS'!CA74+'Biz DRENE'!CA82,0)</f>
        <v>0</v>
      </c>
      <c r="CB15" s="55">
        <f>IF(CB$4="X",'2M - SGS'!CB74+'Biz DRENE'!CB82,0)</f>
        <v>0</v>
      </c>
      <c r="CC15" s="55">
        <f>IF(CC$4="X",'2M - SGS'!CC74+'Biz DRENE'!CC82,0)</f>
        <v>0</v>
      </c>
      <c r="CD15" s="55">
        <f>IF(CD$4="X",'2M - SGS'!CD74+'Biz DRENE'!CD82,0)</f>
        <v>0</v>
      </c>
      <c r="CE15" s="55">
        <f>IF(CE$4="X",'2M - SGS'!CE74+'Biz DRENE'!CE82,0)</f>
        <v>0</v>
      </c>
      <c r="CF15" s="55">
        <f>IF(CF$4="X",'2M - SGS'!CF74+'Biz DRENE'!CF82,0)</f>
        <v>0</v>
      </c>
      <c r="CG15" s="55">
        <f>IF(CG$4="X",'2M - SGS'!CG74+'Biz DRENE'!CG82,0)</f>
        <v>0</v>
      </c>
      <c r="CH15" s="161">
        <f>IF(CH$4="X",'2M - SGS'!CH74+'Biz DRENE'!CH82,0)</f>
        <v>0</v>
      </c>
    </row>
    <row r="16" spans="1:87" x14ac:dyDescent="0.3">
      <c r="B16" s="60" t="s">
        <v>31</v>
      </c>
      <c r="C16" s="55">
        <f>IF(C$4="X",'3M - LGS'!C74+'Biz DRENE'!C83,0)</f>
        <v>0</v>
      </c>
      <c r="D16" s="55">
        <f>IF(D$4="X",'3M - LGS'!D74+'Biz DRENE'!D83,0)</f>
        <v>333.20011437393242</v>
      </c>
      <c r="E16" s="55">
        <f>IF(E$4="X",'3M - LGS'!E74+'Biz DRENE'!E83,0)</f>
        <v>5256.0609984543389</v>
      </c>
      <c r="F16" s="55">
        <f>IF(F$4="X",'3M - LGS'!F74+'Biz DRENE'!F83,0)</f>
        <v>18773.925221681104</v>
      </c>
      <c r="G16" s="55">
        <f>IF(G$4="X",'3M - LGS'!G74+'Biz DRENE'!G83,0)</f>
        <v>58219.397256816635</v>
      </c>
      <c r="H16" s="55">
        <f>IF(H$4="X",'3M - LGS'!H74+'Biz DRENE'!H83,0)</f>
        <v>181133.99337878218</v>
      </c>
      <c r="I16" s="55">
        <f>IF(I$4="X",'3M - LGS'!I74+'Biz DRENE'!I83,0)</f>
        <v>368870.4078004394</v>
      </c>
      <c r="J16" s="55">
        <f>IF(J$4="X",'3M - LGS'!J74+'Biz DRENE'!J83,0)</f>
        <v>563455.73710541462</v>
      </c>
      <c r="K16" s="55">
        <f>IF(K$4="X",'3M - LGS'!K74+'Biz DRENE'!K83,0)</f>
        <v>729245.09269556985</v>
      </c>
      <c r="L16" s="55">
        <f>IF(L$4="X",'3M - LGS'!L74+'Biz DRENE'!L83,0)</f>
        <v>829200.89857319661</v>
      </c>
      <c r="M16" s="55">
        <f>IF(M$4="X",'3M - LGS'!M74+'Biz DRENE'!M83,0)</f>
        <v>933551.64439326047</v>
      </c>
      <c r="N16" s="55">
        <f>IF(N$4="X",'3M - LGS'!N74+'Biz DRENE'!N83,0)</f>
        <v>1092878.637957542</v>
      </c>
      <c r="O16" s="55">
        <f>IF(O$4="X",'3M - LGS'!O74+'Biz DRENE'!O83,0)</f>
        <v>1275697.0472071411</v>
      </c>
      <c r="P16" s="55">
        <f>IF(P$4="X",'3M - LGS'!P74+'Biz DRENE'!P83,0)</f>
        <v>1423380.8618786826</v>
      </c>
      <c r="Q16" s="55">
        <f>IF(Q$4="X",'3M - LGS'!Q74+'Biz DRENE'!Q83,0)</f>
        <v>1578309.1506122828</v>
      </c>
      <c r="R16" s="55">
        <f>IF(R$4="X",'3M - LGS'!R74+'Biz DRENE'!R83,0)</f>
        <v>1720023.5520361594</v>
      </c>
      <c r="S16" s="55">
        <f>IF(S$4="X",'3M - LGS'!S74+'Biz DRENE'!S83,0)</f>
        <v>1905237.2062429057</v>
      </c>
      <c r="T16" s="55">
        <f>IF(T$4="X",'3M - LGS'!T74+'Biz DRENE'!T83,0)</f>
        <v>0</v>
      </c>
      <c r="U16" s="55">
        <f>IF(U$4="X",'3M - LGS'!U74+'Biz DRENE'!U83,0)</f>
        <v>0</v>
      </c>
      <c r="V16" s="55">
        <f>IF(V$4="X",'3M - LGS'!V74+'Biz DRENE'!V83,0)</f>
        <v>0</v>
      </c>
      <c r="W16" s="55">
        <f>IF(W$4="X",'3M - LGS'!W74+'Biz DRENE'!W83,0)</f>
        <v>0</v>
      </c>
      <c r="X16" s="55">
        <f>IF(X$4="X",'3M - LGS'!X74+'Biz DRENE'!X83,0)</f>
        <v>0</v>
      </c>
      <c r="Y16" s="55">
        <f>IF(Y$4="X",'3M - LGS'!Y74+'Biz DRENE'!Y83,0)</f>
        <v>0</v>
      </c>
      <c r="Z16" s="55">
        <f>IF(Z$4="X",'3M - LGS'!Z74+'Biz DRENE'!Z83,0)</f>
        <v>0</v>
      </c>
      <c r="AA16" s="55">
        <f>IF(AA$4="X",'3M - LGS'!AA74+'Biz DRENE'!AA83,0)</f>
        <v>0</v>
      </c>
      <c r="AB16" s="55">
        <f>IF(AB$4="X",'3M - LGS'!AB74+'Biz DRENE'!AB83,0)</f>
        <v>0</v>
      </c>
      <c r="AC16" s="55">
        <f>IF(AC$4="X",'3M - LGS'!AC74+'Biz DRENE'!AC83,0)</f>
        <v>0</v>
      </c>
      <c r="AD16" s="55">
        <f>IF(AD$4="X",'3M - LGS'!AD74+'Biz DRENE'!AD83,0)</f>
        <v>0</v>
      </c>
      <c r="AE16" s="55">
        <f>IF(AE$4="X",'3M - LGS'!AE74+'Biz DRENE'!AE83,0)</f>
        <v>0</v>
      </c>
      <c r="AF16" s="55">
        <f>IF(AF$4="X",'3M - LGS'!AF74+'Biz DRENE'!AF83,0)</f>
        <v>0</v>
      </c>
      <c r="AG16" s="55">
        <f>IF(AG$4="X",'3M - LGS'!AG74+'Biz DRENE'!AG83,0)</f>
        <v>0</v>
      </c>
      <c r="AH16" s="55">
        <f>IF(AH$4="X",'3M - LGS'!AH74+'Biz DRENE'!AH83,0)</f>
        <v>0</v>
      </c>
      <c r="AI16" s="55">
        <f>IF(AI$4="X",'3M - LGS'!AI74+'Biz DRENE'!AI83,0)</f>
        <v>0</v>
      </c>
      <c r="AJ16" s="55">
        <f>IF(AJ$4="X",'3M - LGS'!AJ74+'Biz DRENE'!AJ83,0)</f>
        <v>0</v>
      </c>
      <c r="AK16" s="55">
        <f>IF(AK$4="X",'3M - LGS'!AK74+'Biz DRENE'!AK83,0)</f>
        <v>0</v>
      </c>
      <c r="AL16" s="55">
        <f>IF(AL$4="X",'3M - LGS'!AL74+'Biz DRENE'!AL83,0)</f>
        <v>0</v>
      </c>
      <c r="AM16" s="55">
        <f>IF(AM$4="X",'3M - LGS'!AM74+'Biz DRENE'!AM83,0)</f>
        <v>0</v>
      </c>
      <c r="AN16" s="55">
        <f>IF(AN$4="X",'3M - LGS'!AN74+'Biz DRENE'!AN83,0)</f>
        <v>0</v>
      </c>
      <c r="AO16" s="55">
        <f>IF(AO$4="X",'3M - LGS'!AO74+'Biz DRENE'!AO83,0)</f>
        <v>0</v>
      </c>
      <c r="AP16" s="55">
        <f>IF(AP$4="X",'3M - LGS'!AP74+'Biz DRENE'!AP83,0)</f>
        <v>0</v>
      </c>
      <c r="AQ16" s="55">
        <f>IF(AQ$4="X",'3M - LGS'!AQ74+'Biz DRENE'!AQ83,0)</f>
        <v>0</v>
      </c>
      <c r="AR16" s="55">
        <f>IF(AR$4="X",'3M - LGS'!AR74+'Biz DRENE'!AR83,0)</f>
        <v>0</v>
      </c>
      <c r="AS16" s="55">
        <f>IF(AS$4="X",'3M - LGS'!AS74+'Biz DRENE'!AS83,0)</f>
        <v>0</v>
      </c>
      <c r="AT16" s="55">
        <f>IF(AT$4="X",'3M - LGS'!AT74+'Biz DRENE'!AT83,0)</f>
        <v>0</v>
      </c>
      <c r="AU16" s="55">
        <f>IF(AU$4="X",'3M - LGS'!AU74+'Biz DRENE'!AU83,0)</f>
        <v>0</v>
      </c>
      <c r="AV16" s="55">
        <f>IF(AV$4="X",'3M - LGS'!AV74+'Biz DRENE'!AV83,0)</f>
        <v>0</v>
      </c>
      <c r="AW16" s="55">
        <f>IF(AW$4="X",'3M - LGS'!AW74+'Biz DRENE'!AW83,0)</f>
        <v>0</v>
      </c>
      <c r="AX16" s="55">
        <f>IF(AX$4="X",'3M - LGS'!AX74+'Biz DRENE'!AX83,0)</f>
        <v>0</v>
      </c>
      <c r="AY16" s="55">
        <f>IF(AY$4="X",'3M - LGS'!AY74+'Biz DRENE'!AY83,0)</f>
        <v>0</v>
      </c>
      <c r="AZ16" s="55">
        <f>IF(AZ$4="X",'3M - LGS'!AZ74+'Biz DRENE'!AZ83,0)</f>
        <v>0</v>
      </c>
      <c r="BA16" s="55">
        <f>IF(BA$4="X",'3M - LGS'!BA74+'Biz DRENE'!BA83,0)</f>
        <v>0</v>
      </c>
      <c r="BB16" s="55">
        <f>IF(BB$4="X",'3M - LGS'!BB74+'Biz DRENE'!BB83,0)</f>
        <v>0</v>
      </c>
      <c r="BC16" s="55">
        <f>IF(BC$4="X",'3M - LGS'!BC74+'Biz DRENE'!BC83,0)</f>
        <v>0</v>
      </c>
      <c r="BD16" s="55">
        <f>IF(BD$4="X",'3M - LGS'!BD74+'Biz DRENE'!BD83,0)</f>
        <v>0</v>
      </c>
      <c r="BE16" s="55">
        <f>IF(BE$4="X",'3M - LGS'!BE74+'Biz DRENE'!BE83,0)</f>
        <v>0</v>
      </c>
      <c r="BF16" s="55">
        <f>IF(BF$4="X",'3M - LGS'!BF74+'Biz DRENE'!BF83,0)</f>
        <v>0</v>
      </c>
      <c r="BG16" s="55">
        <f>IF(BG$4="X",'3M - LGS'!BG74+'Biz DRENE'!BG83,0)</f>
        <v>0</v>
      </c>
      <c r="BH16" s="55">
        <f>IF(BH$4="X",'3M - LGS'!BH74+'Biz DRENE'!BH83,0)</f>
        <v>0</v>
      </c>
      <c r="BI16" s="55">
        <f>IF(BI$4="X",'3M - LGS'!BI74+'Biz DRENE'!BI83,0)</f>
        <v>0</v>
      </c>
      <c r="BJ16" s="55">
        <f>IF(BJ$4="X",'3M - LGS'!BJ74+'Biz DRENE'!BJ83,0)</f>
        <v>0</v>
      </c>
      <c r="BK16" s="55">
        <f>IF(BK$4="X",'3M - LGS'!BK74+'Biz DRENE'!BK83,0)</f>
        <v>0</v>
      </c>
      <c r="BL16" s="55">
        <f>IF(BL$4="X",'3M - LGS'!BL74+'Biz DRENE'!BL83,0)</f>
        <v>0</v>
      </c>
      <c r="BM16" s="55">
        <f>IF(BM$4="X",'3M - LGS'!BM74+'Biz DRENE'!BM83,0)</f>
        <v>0</v>
      </c>
      <c r="BN16" s="55">
        <f>IF(BN$4="X",'3M - LGS'!BN74+'Biz DRENE'!BN83,0)</f>
        <v>0</v>
      </c>
      <c r="BO16" s="55">
        <f>IF(BO$4="X",'3M - LGS'!BO74+'Biz DRENE'!BO83,0)</f>
        <v>0</v>
      </c>
      <c r="BP16" s="55">
        <f>IF(BP$4="X",'3M - LGS'!BP74+'Biz DRENE'!BP83,0)</f>
        <v>0</v>
      </c>
      <c r="BQ16" s="55">
        <f>IF(BQ$4="X",'3M - LGS'!BQ74+'Biz DRENE'!BQ83,0)</f>
        <v>0</v>
      </c>
      <c r="BR16" s="55">
        <f>IF(BR$4="X",'3M - LGS'!BR74+'Biz DRENE'!BR83,0)</f>
        <v>0</v>
      </c>
      <c r="BS16" s="55">
        <f>IF(BS$4="X",'3M - LGS'!BS74+'Biz DRENE'!BS83,0)</f>
        <v>0</v>
      </c>
      <c r="BT16" s="55">
        <f>IF(BT$4="X",'3M - LGS'!BT74+'Biz DRENE'!BT83,0)</f>
        <v>0</v>
      </c>
      <c r="BU16" s="55">
        <f>IF(BU$4="X",'3M - LGS'!BU74+'Biz DRENE'!BU83,0)</f>
        <v>0</v>
      </c>
      <c r="BV16" s="55">
        <f>IF(BV$4="X",'3M - LGS'!BV74+'Biz DRENE'!BV83,0)</f>
        <v>0</v>
      </c>
      <c r="BW16" s="55">
        <f>IF(BW$4="X",'3M - LGS'!BW74+'Biz DRENE'!BW83,0)</f>
        <v>0</v>
      </c>
      <c r="BX16" s="55">
        <f>IF(BX$4="X",'3M - LGS'!BX74+'Biz DRENE'!BX83,0)</f>
        <v>0</v>
      </c>
      <c r="BY16" s="55">
        <f>IF(BY$4="X",'3M - LGS'!BY74+'Biz DRENE'!BY83,0)</f>
        <v>0</v>
      </c>
      <c r="BZ16" s="55">
        <f>IF(BZ$4="X",'3M - LGS'!BZ74+'Biz DRENE'!BZ83,0)</f>
        <v>0</v>
      </c>
      <c r="CA16" s="55">
        <f>IF(CA$4="X",'3M - LGS'!CA74+'Biz DRENE'!CA83,0)</f>
        <v>0</v>
      </c>
      <c r="CB16" s="55">
        <f>IF(CB$4="X",'3M - LGS'!CB74+'Biz DRENE'!CB83,0)</f>
        <v>0</v>
      </c>
      <c r="CC16" s="55">
        <f>IF(CC$4="X",'3M - LGS'!CC74+'Biz DRENE'!CC83,0)</f>
        <v>0</v>
      </c>
      <c r="CD16" s="55">
        <f>IF(CD$4="X",'3M - LGS'!CD74+'Biz DRENE'!CD83,0)</f>
        <v>0</v>
      </c>
      <c r="CE16" s="55">
        <f>IF(CE$4="X",'3M - LGS'!CE74+'Biz DRENE'!CE83,0)</f>
        <v>0</v>
      </c>
      <c r="CF16" s="55">
        <f>IF(CF$4="X",'3M - LGS'!CF74+'Biz DRENE'!CF83,0)</f>
        <v>0</v>
      </c>
      <c r="CG16" s="55">
        <f>IF(CG$4="X",'3M - LGS'!CG74+'Biz DRENE'!CG83,0)</f>
        <v>0</v>
      </c>
      <c r="CH16" s="161">
        <f>IF(CH$4="X",'3M - LGS'!CH74+'Biz DRENE'!CH83,0)</f>
        <v>0</v>
      </c>
    </row>
    <row r="17" spans="1:99" x14ac:dyDescent="0.3">
      <c r="B17" s="60" t="s">
        <v>32</v>
      </c>
      <c r="C17" s="55">
        <f>IF(C$4="X",'4M - SPS'!C74+'Biz DRENE'!C84,0)</f>
        <v>0</v>
      </c>
      <c r="D17" s="55">
        <f>IF(D$4="X",'4M - SPS'!D74+'Biz DRENE'!D84,0)</f>
        <v>773.0724746858923</v>
      </c>
      <c r="E17" s="55">
        <f>IF(E$4="X",'4M - SPS'!E74+'Biz DRENE'!E84,0)</f>
        <v>2676.1377429604395</v>
      </c>
      <c r="F17" s="55">
        <f>IF(F$4="X",'4M - SPS'!F74+'Biz DRENE'!F84,0)</f>
        <v>5986.4677394195041</v>
      </c>
      <c r="G17" s="55">
        <f>IF(G$4="X",'4M - SPS'!G74+'Biz DRENE'!G84,0)</f>
        <v>13060.609166706634</v>
      </c>
      <c r="H17" s="55">
        <f>IF(H$4="X",'4M - SPS'!H74+'Biz DRENE'!H84,0)</f>
        <v>33616.607400107023</v>
      </c>
      <c r="I17" s="55">
        <f>IF(I$4="X",'4M - SPS'!I74+'Biz DRENE'!I84,0)</f>
        <v>64463.320805912837</v>
      </c>
      <c r="J17" s="55">
        <f>IF(J$4="X",'4M - SPS'!J74+'Biz DRENE'!J84,0)</f>
        <v>102118.94350354647</v>
      </c>
      <c r="K17" s="55">
        <f>IF(K$4="X",'4M - SPS'!K74+'Biz DRENE'!K84,0)</f>
        <v>137064.1596266292</v>
      </c>
      <c r="L17" s="55">
        <f>IF(L$4="X",'4M - SPS'!L74+'Biz DRENE'!L84,0)</f>
        <v>157236.40725835381</v>
      </c>
      <c r="M17" s="55">
        <f>IF(M$4="X",'4M - SPS'!M74+'Biz DRENE'!M84,0)</f>
        <v>179248.42329139882</v>
      </c>
      <c r="N17" s="55">
        <f>IF(N$4="X",'4M - SPS'!N74+'Biz DRENE'!N84,0)</f>
        <v>229317.27312580758</v>
      </c>
      <c r="O17" s="55">
        <f>IF(O$4="X",'4M - SPS'!O74+'Biz DRENE'!O84,0)</f>
        <v>282904.54846742947</v>
      </c>
      <c r="P17" s="55">
        <f>IF(P$4="X",'4M - SPS'!P74+'Biz DRENE'!P84,0)</f>
        <v>326115.23827678111</v>
      </c>
      <c r="Q17" s="55">
        <f>IF(Q$4="X",'4M - SPS'!Q74+'Biz DRENE'!Q84,0)</f>
        <v>369900.80055823346</v>
      </c>
      <c r="R17" s="55">
        <f>IF(R$4="X",'4M - SPS'!R74+'Biz DRENE'!R84,0)</f>
        <v>410751.82263471495</v>
      </c>
      <c r="S17" s="55">
        <f>IF(S$4="X",'4M - SPS'!S74+'Biz DRENE'!S84,0)</f>
        <v>468945.19775324612</v>
      </c>
      <c r="T17" s="55">
        <f>IF(T$4="X",'4M - SPS'!T74+'Biz DRENE'!T84,0)</f>
        <v>0</v>
      </c>
      <c r="U17" s="55">
        <f>IF(U$4="X",'4M - SPS'!U74+'Biz DRENE'!U84,0)</f>
        <v>0</v>
      </c>
      <c r="V17" s="55">
        <f>IF(V$4="X",'4M - SPS'!V74+'Biz DRENE'!V84,0)</f>
        <v>0</v>
      </c>
      <c r="W17" s="55">
        <f>IF(W$4="X",'4M - SPS'!W74+'Biz DRENE'!W84,0)</f>
        <v>0</v>
      </c>
      <c r="X17" s="55">
        <f>IF(X$4="X",'4M - SPS'!X74+'Biz DRENE'!X84,0)</f>
        <v>0</v>
      </c>
      <c r="Y17" s="55">
        <f>IF(Y$4="X",'4M - SPS'!Y74+'Biz DRENE'!Y84,0)</f>
        <v>0</v>
      </c>
      <c r="Z17" s="55">
        <f>IF(Z$4="X",'4M - SPS'!Z74+'Biz DRENE'!Z84,0)</f>
        <v>0</v>
      </c>
      <c r="AA17" s="55">
        <f>IF(AA$4="X",'4M - SPS'!AA74+'Biz DRENE'!AA84,0)</f>
        <v>0</v>
      </c>
      <c r="AB17" s="55">
        <f>IF(AB$4="X",'4M - SPS'!AB74+'Biz DRENE'!AB84,0)</f>
        <v>0</v>
      </c>
      <c r="AC17" s="55">
        <f>IF(AC$4="X",'4M - SPS'!AC74+'Biz DRENE'!AC84,0)</f>
        <v>0</v>
      </c>
      <c r="AD17" s="55">
        <f>IF(AD$4="X",'4M - SPS'!AD74+'Biz DRENE'!AD84,0)</f>
        <v>0</v>
      </c>
      <c r="AE17" s="55">
        <f>IF(AE$4="X",'4M - SPS'!AE74+'Biz DRENE'!AE84,0)</f>
        <v>0</v>
      </c>
      <c r="AF17" s="55">
        <f>IF(AF$4="X",'4M - SPS'!AF74+'Biz DRENE'!AF84,0)</f>
        <v>0</v>
      </c>
      <c r="AG17" s="55">
        <f>IF(AG$4="X",'4M - SPS'!AG74+'Biz DRENE'!AG84,0)</f>
        <v>0</v>
      </c>
      <c r="AH17" s="55">
        <f>IF(AH$4="X",'4M - SPS'!AH74+'Biz DRENE'!AH84,0)</f>
        <v>0</v>
      </c>
      <c r="AI17" s="55">
        <f>IF(AI$4="X",'4M - SPS'!AI74+'Biz DRENE'!AI84,0)</f>
        <v>0</v>
      </c>
      <c r="AJ17" s="55">
        <f>IF(AJ$4="X",'4M - SPS'!AJ74+'Biz DRENE'!AJ84,0)</f>
        <v>0</v>
      </c>
      <c r="AK17" s="55">
        <f>IF(AK$4="X",'4M - SPS'!AK74+'Biz DRENE'!AK84,0)</f>
        <v>0</v>
      </c>
      <c r="AL17" s="55">
        <f>IF(AL$4="X",'4M - SPS'!AL74+'Biz DRENE'!AL84,0)</f>
        <v>0</v>
      </c>
      <c r="AM17" s="55">
        <f>IF(AM$4="X",'4M - SPS'!AM74+'Biz DRENE'!AM84,0)</f>
        <v>0</v>
      </c>
      <c r="AN17" s="55">
        <f>IF(AN$4="X",'4M - SPS'!AN74+'Biz DRENE'!AN84,0)</f>
        <v>0</v>
      </c>
      <c r="AO17" s="55">
        <f>IF(AO$4="X",'4M - SPS'!AO74+'Biz DRENE'!AO84,0)</f>
        <v>0</v>
      </c>
      <c r="AP17" s="55">
        <f>IF(AP$4="X",'4M - SPS'!AP74+'Biz DRENE'!AP84,0)</f>
        <v>0</v>
      </c>
      <c r="AQ17" s="55">
        <f>IF(AQ$4="X",'4M - SPS'!AQ74+'Biz DRENE'!AQ84,0)</f>
        <v>0</v>
      </c>
      <c r="AR17" s="55">
        <f>IF(AR$4="X",'4M - SPS'!AR74+'Biz DRENE'!AR84,0)</f>
        <v>0</v>
      </c>
      <c r="AS17" s="55">
        <f>IF(AS$4="X",'4M - SPS'!AS74+'Biz DRENE'!AS84,0)</f>
        <v>0</v>
      </c>
      <c r="AT17" s="55">
        <f>IF(AT$4="X",'4M - SPS'!AT74+'Biz DRENE'!AT84,0)</f>
        <v>0</v>
      </c>
      <c r="AU17" s="55">
        <f>IF(AU$4="X",'4M - SPS'!AU74+'Biz DRENE'!AU84,0)</f>
        <v>0</v>
      </c>
      <c r="AV17" s="55">
        <f>IF(AV$4="X",'4M - SPS'!AV74+'Biz DRENE'!AV84,0)</f>
        <v>0</v>
      </c>
      <c r="AW17" s="55">
        <f>IF(AW$4="X",'4M - SPS'!AW74+'Biz DRENE'!AW84,0)</f>
        <v>0</v>
      </c>
      <c r="AX17" s="55">
        <f>IF(AX$4="X",'4M - SPS'!AX74+'Biz DRENE'!AX84,0)</f>
        <v>0</v>
      </c>
      <c r="AY17" s="55">
        <f>IF(AY$4="X",'4M - SPS'!AY74+'Biz DRENE'!AY84,0)</f>
        <v>0</v>
      </c>
      <c r="AZ17" s="55">
        <f>IF(AZ$4="X",'4M - SPS'!AZ74+'Biz DRENE'!AZ84,0)</f>
        <v>0</v>
      </c>
      <c r="BA17" s="55">
        <f>IF(BA$4="X",'4M - SPS'!BA74+'Biz DRENE'!BA84,0)</f>
        <v>0</v>
      </c>
      <c r="BB17" s="55">
        <f>IF(BB$4="X",'4M - SPS'!BB74+'Biz DRENE'!BB84,0)</f>
        <v>0</v>
      </c>
      <c r="BC17" s="55">
        <f>IF(BC$4="X",'4M - SPS'!BC74+'Biz DRENE'!BC84,0)</f>
        <v>0</v>
      </c>
      <c r="BD17" s="55">
        <f>IF(BD$4="X",'4M - SPS'!BD74+'Biz DRENE'!BD84,0)</f>
        <v>0</v>
      </c>
      <c r="BE17" s="55">
        <f>IF(BE$4="X",'4M - SPS'!BE74+'Biz DRENE'!BE84,0)</f>
        <v>0</v>
      </c>
      <c r="BF17" s="55">
        <f>IF(BF$4="X",'4M - SPS'!BF74+'Biz DRENE'!BF84,0)</f>
        <v>0</v>
      </c>
      <c r="BG17" s="55">
        <f>IF(BG$4="X",'4M - SPS'!BG74+'Biz DRENE'!BG84,0)</f>
        <v>0</v>
      </c>
      <c r="BH17" s="55">
        <f>IF(BH$4="X",'4M - SPS'!BH74+'Biz DRENE'!BH84,0)</f>
        <v>0</v>
      </c>
      <c r="BI17" s="55">
        <f>IF(BI$4="X",'4M - SPS'!BI74+'Biz DRENE'!BI84,0)</f>
        <v>0</v>
      </c>
      <c r="BJ17" s="55">
        <f>IF(BJ$4="X",'4M - SPS'!BJ74+'Biz DRENE'!BJ84,0)</f>
        <v>0</v>
      </c>
      <c r="BK17" s="55">
        <f>IF(BK$4="X",'4M - SPS'!BK74+'Biz DRENE'!BK84,0)</f>
        <v>0</v>
      </c>
      <c r="BL17" s="55">
        <f>IF(BL$4="X",'4M - SPS'!BL74+'Biz DRENE'!BL84,0)</f>
        <v>0</v>
      </c>
      <c r="BM17" s="55">
        <f>IF(BM$4="X",'4M - SPS'!BM74+'Biz DRENE'!BM84,0)</f>
        <v>0</v>
      </c>
      <c r="BN17" s="55">
        <f>IF(BN$4="X",'4M - SPS'!BN74+'Biz DRENE'!BN84,0)</f>
        <v>0</v>
      </c>
      <c r="BO17" s="55">
        <f>IF(BO$4="X",'4M - SPS'!BO74+'Biz DRENE'!BO84,0)</f>
        <v>0</v>
      </c>
      <c r="BP17" s="55">
        <f>IF(BP$4="X",'4M - SPS'!BP74+'Biz DRENE'!BP84,0)</f>
        <v>0</v>
      </c>
      <c r="BQ17" s="55">
        <f>IF(BQ$4="X",'4M - SPS'!BQ74+'Biz DRENE'!BQ84,0)</f>
        <v>0</v>
      </c>
      <c r="BR17" s="55">
        <f>IF(BR$4="X",'4M - SPS'!BR74+'Biz DRENE'!BR84,0)</f>
        <v>0</v>
      </c>
      <c r="BS17" s="55">
        <f>IF(BS$4="X",'4M - SPS'!BS74+'Biz DRENE'!BS84,0)</f>
        <v>0</v>
      </c>
      <c r="BT17" s="55">
        <f>IF(BT$4="X",'4M - SPS'!BT74+'Biz DRENE'!BT84,0)</f>
        <v>0</v>
      </c>
      <c r="BU17" s="55">
        <f>IF(BU$4="X",'4M - SPS'!BU74+'Biz DRENE'!BU84,0)</f>
        <v>0</v>
      </c>
      <c r="BV17" s="55">
        <f>IF(BV$4="X",'4M - SPS'!BV74+'Biz DRENE'!BV84,0)</f>
        <v>0</v>
      </c>
      <c r="BW17" s="55">
        <f>IF(BW$4="X",'4M - SPS'!BW74+'Biz DRENE'!BW84,0)</f>
        <v>0</v>
      </c>
      <c r="BX17" s="55">
        <f>IF(BX$4="X",'4M - SPS'!BX74+'Biz DRENE'!BX84,0)</f>
        <v>0</v>
      </c>
      <c r="BY17" s="55">
        <f>IF(BY$4="X",'4M - SPS'!BY74+'Biz DRENE'!BY84,0)</f>
        <v>0</v>
      </c>
      <c r="BZ17" s="55">
        <f>IF(BZ$4="X",'4M - SPS'!BZ74+'Biz DRENE'!BZ84,0)</f>
        <v>0</v>
      </c>
      <c r="CA17" s="55">
        <f>IF(CA$4="X",'4M - SPS'!CA74+'Biz DRENE'!CA84,0)</f>
        <v>0</v>
      </c>
      <c r="CB17" s="55">
        <f>IF(CB$4="X",'4M - SPS'!CB74+'Biz DRENE'!CB84,0)</f>
        <v>0</v>
      </c>
      <c r="CC17" s="55">
        <f>IF(CC$4="X",'4M - SPS'!CC74+'Biz DRENE'!CC84,0)</f>
        <v>0</v>
      </c>
      <c r="CD17" s="55">
        <f>IF(CD$4="X",'4M - SPS'!CD74+'Biz DRENE'!CD84,0)</f>
        <v>0</v>
      </c>
      <c r="CE17" s="55">
        <f>IF(CE$4="X",'4M - SPS'!CE74+'Biz DRENE'!CE84,0)</f>
        <v>0</v>
      </c>
      <c r="CF17" s="55">
        <f>IF(CF$4="X",'4M - SPS'!CF74+'Biz DRENE'!CF84,0)</f>
        <v>0</v>
      </c>
      <c r="CG17" s="55">
        <f>IF(CG$4="X",'4M - SPS'!CG74+'Biz DRENE'!CG84,0)</f>
        <v>0</v>
      </c>
      <c r="CH17" s="161">
        <f>IF(CH$4="X",'4M - SPS'!CH74+'Biz DRENE'!CH84,0)</f>
        <v>0</v>
      </c>
    </row>
    <row r="18" spans="1:99" ht="15" thickBot="1" x14ac:dyDescent="0.35">
      <c r="B18" s="36" t="s">
        <v>33</v>
      </c>
      <c r="C18" s="56">
        <f>IF(C$4="X",'11M - LPS'!C74+'Biz DRENE'!C85,0)</f>
        <v>0</v>
      </c>
      <c r="D18" s="56">
        <f>IF(D$4="X",'11M - LPS'!D74+'Biz DRENE'!D85,0)</f>
        <v>0</v>
      </c>
      <c r="E18" s="56">
        <f>IF(E$4="X",'11M - LPS'!E74+'Biz DRENE'!E85,0)</f>
        <v>114.67939048859617</v>
      </c>
      <c r="F18" s="56">
        <f>IF(F$4="X",'11M - LPS'!F74+'Biz DRENE'!F85,0)</f>
        <v>345.7030739496106</v>
      </c>
      <c r="G18" s="56">
        <f>IF(G$4="X",'11M - LPS'!G74+'Biz DRENE'!G85,0)</f>
        <v>716.59627295832513</v>
      </c>
      <c r="H18" s="56">
        <f>IF(H$4="X",'11M - LPS'!H74+'Biz DRENE'!H85,0)</f>
        <v>8376.2616375182624</v>
      </c>
      <c r="I18" s="56">
        <f>IF(I$4="X",'11M - LPS'!I74+'Biz DRENE'!I85,0)</f>
        <v>25843.45760781649</v>
      </c>
      <c r="J18" s="56">
        <f>IF(J$4="X",'11M - LPS'!J74+'Biz DRENE'!J85,0)</f>
        <v>43939.766301403477</v>
      </c>
      <c r="K18" s="56">
        <f>IF(K$4="X",'11M - LPS'!K74+'Biz DRENE'!K85,0)</f>
        <v>53864.707918875007</v>
      </c>
      <c r="L18" s="56">
        <f>IF(L$4="X",'11M - LPS'!L74+'Biz DRENE'!L85,0)</f>
        <v>56328.18264287155</v>
      </c>
      <c r="M18" s="56">
        <f>IF(M$4="X",'11M - LPS'!M74+'Biz DRENE'!M85,0)</f>
        <v>57791.002939687474</v>
      </c>
      <c r="N18" s="56">
        <f>IF(N$4="X",'11M - LPS'!N74+'Biz DRENE'!N85,0)</f>
        <v>63874.756148771943</v>
      </c>
      <c r="O18" s="56">
        <f>IF(O$4="X",'11M - LPS'!O74+'Biz DRENE'!O85,0)</f>
        <v>71683.019704408434</v>
      </c>
      <c r="P18" s="56">
        <f>IF(P$4="X",'11M - LPS'!P74+'Biz DRENE'!P85,0)</f>
        <v>77811.935297942182</v>
      </c>
      <c r="Q18" s="56">
        <f>IF(Q$4="X",'11M - LPS'!Q74+'Biz DRENE'!Q85,0)</f>
        <v>84752.217635239591</v>
      </c>
      <c r="R18" s="56">
        <f>IF(R$4="X",'11M - LPS'!R74+'Biz DRENE'!R85,0)</f>
        <v>93076.730100053712</v>
      </c>
      <c r="S18" s="56">
        <f>IF(S$4="X",'11M - LPS'!S74+'Biz DRENE'!S85,0)</f>
        <v>107709.12211886684</v>
      </c>
      <c r="T18" s="56">
        <f>IF(T$4="X",'11M - LPS'!T74+'Biz DRENE'!T85,0)</f>
        <v>0</v>
      </c>
      <c r="U18" s="56">
        <f>IF(U$4="X",'11M - LPS'!U74+'Biz DRENE'!U85,0)</f>
        <v>0</v>
      </c>
      <c r="V18" s="56">
        <f>IF(V$4="X",'11M - LPS'!V74+'Biz DRENE'!V85,0)</f>
        <v>0</v>
      </c>
      <c r="W18" s="56">
        <f>IF(W$4="X",'11M - LPS'!W74+'Biz DRENE'!W85,0)</f>
        <v>0</v>
      </c>
      <c r="X18" s="56">
        <f>IF(X$4="X",'11M - LPS'!X74+'Biz DRENE'!X85,0)</f>
        <v>0</v>
      </c>
      <c r="Y18" s="56">
        <f>IF(Y$4="X",'11M - LPS'!Y74+'Biz DRENE'!Y85,0)</f>
        <v>0</v>
      </c>
      <c r="Z18" s="56">
        <f>IF(Z$4="X",'11M - LPS'!Z74+'Biz DRENE'!Z85,0)</f>
        <v>0</v>
      </c>
      <c r="AA18" s="56">
        <f>IF(AA$4="X",'11M - LPS'!AA74+'Biz DRENE'!AA85,0)</f>
        <v>0</v>
      </c>
      <c r="AB18" s="56">
        <f>IF(AB$4="X",'11M - LPS'!AB74+'Biz DRENE'!AB85,0)</f>
        <v>0</v>
      </c>
      <c r="AC18" s="56">
        <f>IF(AC$4="X",'11M - LPS'!AC74+'Biz DRENE'!AC85,0)</f>
        <v>0</v>
      </c>
      <c r="AD18" s="56">
        <f>IF(AD$4="X",'11M - LPS'!AD74+'Biz DRENE'!AD85,0)</f>
        <v>0</v>
      </c>
      <c r="AE18" s="56">
        <f>IF(AE$4="X",'11M - LPS'!AE74+'Biz DRENE'!AE85,0)</f>
        <v>0</v>
      </c>
      <c r="AF18" s="56">
        <f>IF(AF$4="X",'11M - LPS'!AF74+'Biz DRENE'!AF85,0)</f>
        <v>0</v>
      </c>
      <c r="AG18" s="56">
        <f>IF(AG$4="X",'11M - LPS'!AG74+'Biz DRENE'!AG85,0)</f>
        <v>0</v>
      </c>
      <c r="AH18" s="56">
        <f>IF(AH$4="X",'11M - LPS'!AH74+'Biz DRENE'!AH85,0)</f>
        <v>0</v>
      </c>
      <c r="AI18" s="56">
        <f>IF(AI$4="X",'11M - LPS'!AI74+'Biz DRENE'!AI85,0)</f>
        <v>0</v>
      </c>
      <c r="AJ18" s="56">
        <f>IF(AJ$4="X",'11M - LPS'!AJ74+'Biz DRENE'!AJ85,0)</f>
        <v>0</v>
      </c>
      <c r="AK18" s="56">
        <f>IF(AK$4="X",'11M - LPS'!AK74+'Biz DRENE'!AK85,0)</f>
        <v>0</v>
      </c>
      <c r="AL18" s="56">
        <f>IF(AL$4="X",'11M - LPS'!AL74+'Biz DRENE'!AL85,0)</f>
        <v>0</v>
      </c>
      <c r="AM18" s="56">
        <f>IF(AM$4="X",'11M - LPS'!AM74+'Biz DRENE'!AM85,0)</f>
        <v>0</v>
      </c>
      <c r="AN18" s="56">
        <f>IF(AN$4="X",'11M - LPS'!AN74+'Biz DRENE'!AN85,0)</f>
        <v>0</v>
      </c>
      <c r="AO18" s="56">
        <f>IF(AO$4="X",'11M - LPS'!AO74+'Biz DRENE'!AO85,0)</f>
        <v>0</v>
      </c>
      <c r="AP18" s="56">
        <f>IF(AP$4="X",'11M - LPS'!AP74+'Biz DRENE'!AP85,0)</f>
        <v>0</v>
      </c>
      <c r="AQ18" s="56">
        <f>IF(AQ$4="X",'11M - LPS'!AQ74+'Biz DRENE'!AQ85,0)</f>
        <v>0</v>
      </c>
      <c r="AR18" s="56">
        <f>IF(AR$4="X",'11M - LPS'!AR74+'Biz DRENE'!AR85,0)</f>
        <v>0</v>
      </c>
      <c r="AS18" s="56">
        <f>IF(AS$4="X",'11M - LPS'!AS74+'Biz DRENE'!AS85,0)</f>
        <v>0</v>
      </c>
      <c r="AT18" s="56">
        <f>IF(AT$4="X",'11M - LPS'!AT74+'Biz DRENE'!AT85,0)</f>
        <v>0</v>
      </c>
      <c r="AU18" s="56">
        <f>IF(AU$4="X",'11M - LPS'!AU74+'Biz DRENE'!AU85,0)</f>
        <v>0</v>
      </c>
      <c r="AV18" s="56">
        <f>IF(AV$4="X",'11M - LPS'!AV74+'Biz DRENE'!AV85,0)</f>
        <v>0</v>
      </c>
      <c r="AW18" s="56">
        <f>IF(AW$4="X",'11M - LPS'!AW74+'Biz DRENE'!AW85,0)</f>
        <v>0</v>
      </c>
      <c r="AX18" s="56">
        <f>IF(AX$4="X",'11M - LPS'!AX74+'Biz DRENE'!AX85,0)</f>
        <v>0</v>
      </c>
      <c r="AY18" s="56">
        <f>IF(AY$4="X",'11M - LPS'!AY74+'Biz DRENE'!AY85,0)</f>
        <v>0</v>
      </c>
      <c r="AZ18" s="56">
        <f>IF(AZ$4="X",'11M - LPS'!AZ74+'Biz DRENE'!AZ85,0)</f>
        <v>0</v>
      </c>
      <c r="BA18" s="56">
        <f>IF(BA$4="X",'11M - LPS'!BA74+'Biz DRENE'!BA85,0)</f>
        <v>0</v>
      </c>
      <c r="BB18" s="56">
        <f>IF(BB$4="X",'11M - LPS'!BB74+'Biz DRENE'!BB85,0)</f>
        <v>0</v>
      </c>
      <c r="BC18" s="56">
        <f>IF(BC$4="X",'11M - LPS'!BC74+'Biz DRENE'!BC85,0)</f>
        <v>0</v>
      </c>
      <c r="BD18" s="56">
        <f>IF(BD$4="X",'11M - LPS'!BD74+'Biz DRENE'!BD85,0)</f>
        <v>0</v>
      </c>
      <c r="BE18" s="56">
        <f>IF(BE$4="X",'11M - LPS'!BE74+'Biz DRENE'!BE85,0)</f>
        <v>0</v>
      </c>
      <c r="BF18" s="56">
        <f>IF(BF$4="X",'11M - LPS'!BF74+'Biz DRENE'!BF85,0)</f>
        <v>0</v>
      </c>
      <c r="BG18" s="56">
        <f>IF(BG$4="X",'11M - LPS'!BG74+'Biz DRENE'!BG85,0)</f>
        <v>0</v>
      </c>
      <c r="BH18" s="56">
        <f>IF(BH$4="X",'11M - LPS'!BH74+'Biz DRENE'!BH85,0)</f>
        <v>0</v>
      </c>
      <c r="BI18" s="56">
        <f>IF(BI$4="X",'11M - LPS'!BI74+'Biz DRENE'!BI85,0)</f>
        <v>0</v>
      </c>
      <c r="BJ18" s="56">
        <f>IF(BJ$4="X",'11M - LPS'!BJ74+'Biz DRENE'!BJ85,0)</f>
        <v>0</v>
      </c>
      <c r="BK18" s="56">
        <f>IF(BK$4="X",'11M - LPS'!BK74+'Biz DRENE'!BK85,0)</f>
        <v>0</v>
      </c>
      <c r="BL18" s="56">
        <f>IF(BL$4="X",'11M - LPS'!BL74+'Biz DRENE'!BL85,0)</f>
        <v>0</v>
      </c>
      <c r="BM18" s="56">
        <f>IF(BM$4="X",'11M - LPS'!BM74+'Biz DRENE'!BM85,0)</f>
        <v>0</v>
      </c>
      <c r="BN18" s="56">
        <f>IF(BN$4="X",'11M - LPS'!BN74+'Biz DRENE'!BN85,0)</f>
        <v>0</v>
      </c>
      <c r="BO18" s="56">
        <f>IF(BO$4="X",'11M - LPS'!BO74+'Biz DRENE'!BO85,0)</f>
        <v>0</v>
      </c>
      <c r="BP18" s="56">
        <f>IF(BP$4="X",'11M - LPS'!BP74+'Biz DRENE'!BP85,0)</f>
        <v>0</v>
      </c>
      <c r="BQ18" s="56">
        <f>IF(BQ$4="X",'11M - LPS'!BQ74+'Biz DRENE'!BQ85,0)</f>
        <v>0</v>
      </c>
      <c r="BR18" s="56">
        <f>IF(BR$4="X",'11M - LPS'!BR74+'Biz DRENE'!BR85,0)</f>
        <v>0</v>
      </c>
      <c r="BS18" s="56">
        <f>IF(BS$4="X",'11M - LPS'!BS74+'Biz DRENE'!BS85,0)</f>
        <v>0</v>
      </c>
      <c r="BT18" s="56">
        <f>IF(BT$4="X",'11M - LPS'!BT74+'Biz DRENE'!BT85,0)</f>
        <v>0</v>
      </c>
      <c r="BU18" s="56">
        <f>IF(BU$4="X",'11M - LPS'!BU74+'Biz DRENE'!BU85,0)</f>
        <v>0</v>
      </c>
      <c r="BV18" s="56">
        <f>IF(BV$4="X",'11M - LPS'!BV74+'Biz DRENE'!BV85,0)</f>
        <v>0</v>
      </c>
      <c r="BW18" s="56">
        <f>IF(BW$4="X",'11M - LPS'!BW74+'Biz DRENE'!BW85,0)</f>
        <v>0</v>
      </c>
      <c r="BX18" s="56">
        <f>IF(BX$4="X",'11M - LPS'!BX74+'Biz DRENE'!BX85,0)</f>
        <v>0</v>
      </c>
      <c r="BY18" s="56">
        <f>IF(BY$4="X",'11M - LPS'!BY74+'Biz DRENE'!BY85,0)</f>
        <v>0</v>
      </c>
      <c r="BZ18" s="56">
        <f>IF(BZ$4="X",'11M - LPS'!BZ74+'Biz DRENE'!BZ85,0)</f>
        <v>0</v>
      </c>
      <c r="CA18" s="56">
        <f>IF(CA$4="X",'11M - LPS'!CA74+'Biz DRENE'!CA85,0)</f>
        <v>0</v>
      </c>
      <c r="CB18" s="56">
        <f>IF(CB$4="X",'11M - LPS'!CB74+'Biz DRENE'!CB85,0)</f>
        <v>0</v>
      </c>
      <c r="CC18" s="56">
        <f>IF(CC$4="X",'11M - LPS'!CC74+'Biz DRENE'!CC85,0)</f>
        <v>0</v>
      </c>
      <c r="CD18" s="56">
        <f>IF(CD$4="X",'11M - LPS'!CD74+'Biz DRENE'!CD85,0)</f>
        <v>0</v>
      </c>
      <c r="CE18" s="56">
        <f>IF(CE$4="X",'11M - LPS'!CE74+'Biz DRENE'!CE85,0)</f>
        <v>0</v>
      </c>
      <c r="CF18" s="56">
        <f>IF(CF$4="X",'11M - LPS'!CF74+'Biz DRENE'!CF85,0)</f>
        <v>0</v>
      </c>
      <c r="CG18" s="56">
        <f>IF(CG$4="X",'11M - LPS'!CG74+'Biz DRENE'!CG85,0)</f>
        <v>0</v>
      </c>
      <c r="CH18" s="163">
        <f>IF(CH$4="X",'11M - LPS'!CH74+'Biz DRENE'!CH85,0)</f>
        <v>0</v>
      </c>
    </row>
    <row r="19" spans="1:99" ht="15" thickBot="1" x14ac:dyDescent="0.35">
      <c r="A19" s="1"/>
      <c r="B19" s="61" t="s">
        <v>34</v>
      </c>
      <c r="C19" s="62">
        <f>SUM(C14:C18)</f>
        <v>376.2435091308256</v>
      </c>
      <c r="D19" s="50">
        <f t="shared" ref="D19:BO19" si="12">SUM(D14:D18)</f>
        <v>7123.2652880463947</v>
      </c>
      <c r="E19" s="50">
        <f t="shared" si="12"/>
        <v>31645.230369979534</v>
      </c>
      <c r="F19" s="50">
        <f t="shared" si="12"/>
        <v>72239.9396964435</v>
      </c>
      <c r="G19" s="50">
        <f t="shared" si="12"/>
        <v>163719.9938775301</v>
      </c>
      <c r="H19" s="50">
        <f t="shared" si="12"/>
        <v>528847.41857420816</v>
      </c>
      <c r="I19" s="50">
        <f t="shared" si="12"/>
        <v>1161009.1941799861</v>
      </c>
      <c r="J19" s="50">
        <f t="shared" si="12"/>
        <v>1878301.5200170369</v>
      </c>
      <c r="K19" s="50">
        <f t="shared" si="12"/>
        <v>2392637.3437733436</v>
      </c>
      <c r="L19" s="50">
        <f t="shared" si="12"/>
        <v>2613042.8237103815</v>
      </c>
      <c r="M19" s="50">
        <f t="shared" si="12"/>
        <v>2868218.74473309</v>
      </c>
      <c r="N19" s="50">
        <f t="shared" si="12"/>
        <v>3312357.9204208632</v>
      </c>
      <c r="O19" s="50">
        <f t="shared" si="12"/>
        <v>3818578.3212182983</v>
      </c>
      <c r="P19" s="50">
        <f t="shared" si="12"/>
        <v>4227208.7414958635</v>
      </c>
      <c r="Q19" s="50">
        <f t="shared" si="12"/>
        <v>4623546.9397618352</v>
      </c>
      <c r="R19" s="50">
        <f t="shared" si="12"/>
        <v>4975788.5460724961</v>
      </c>
      <c r="S19" s="50">
        <f t="shared" si="12"/>
        <v>5467580.2482913379</v>
      </c>
      <c r="T19" s="50">
        <f t="shared" si="12"/>
        <v>0</v>
      </c>
      <c r="U19" s="50">
        <f t="shared" si="12"/>
        <v>0</v>
      </c>
      <c r="V19" s="50">
        <f t="shared" si="12"/>
        <v>0</v>
      </c>
      <c r="W19" s="50">
        <f t="shared" si="12"/>
        <v>0</v>
      </c>
      <c r="X19" s="50">
        <f t="shared" si="12"/>
        <v>0</v>
      </c>
      <c r="Y19" s="50">
        <f t="shared" si="12"/>
        <v>0</v>
      </c>
      <c r="Z19" s="50">
        <f t="shared" si="12"/>
        <v>0</v>
      </c>
      <c r="AA19" s="50">
        <f t="shared" si="12"/>
        <v>0</v>
      </c>
      <c r="AB19" s="50">
        <f t="shared" si="12"/>
        <v>0</v>
      </c>
      <c r="AC19" s="50">
        <f t="shared" si="12"/>
        <v>0</v>
      </c>
      <c r="AD19" s="50">
        <f t="shared" si="12"/>
        <v>0</v>
      </c>
      <c r="AE19" s="50">
        <f t="shared" si="12"/>
        <v>0</v>
      </c>
      <c r="AF19" s="50">
        <f t="shared" si="12"/>
        <v>0</v>
      </c>
      <c r="AG19" s="50">
        <f t="shared" si="12"/>
        <v>0</v>
      </c>
      <c r="AH19" s="50">
        <f t="shared" si="12"/>
        <v>0</v>
      </c>
      <c r="AI19" s="50">
        <f t="shared" si="12"/>
        <v>0</v>
      </c>
      <c r="AJ19" s="50">
        <f t="shared" si="12"/>
        <v>0</v>
      </c>
      <c r="AK19" s="50">
        <f t="shared" si="12"/>
        <v>0</v>
      </c>
      <c r="AL19" s="50">
        <f t="shared" si="12"/>
        <v>0</v>
      </c>
      <c r="AM19" s="50">
        <f t="shared" si="12"/>
        <v>0</v>
      </c>
      <c r="AN19" s="50">
        <f t="shared" si="12"/>
        <v>0</v>
      </c>
      <c r="AO19" s="50">
        <f t="shared" si="12"/>
        <v>0</v>
      </c>
      <c r="AP19" s="50">
        <f t="shared" si="12"/>
        <v>0</v>
      </c>
      <c r="AQ19" s="50">
        <f t="shared" si="12"/>
        <v>0</v>
      </c>
      <c r="AR19" s="50">
        <f t="shared" si="12"/>
        <v>0</v>
      </c>
      <c r="AS19" s="50">
        <f t="shared" si="12"/>
        <v>0</v>
      </c>
      <c r="AT19" s="50">
        <f t="shared" si="12"/>
        <v>0</v>
      </c>
      <c r="AU19" s="50">
        <f t="shared" si="12"/>
        <v>0</v>
      </c>
      <c r="AV19" s="50">
        <f t="shared" si="12"/>
        <v>0</v>
      </c>
      <c r="AW19" s="50">
        <f t="shared" si="12"/>
        <v>0</v>
      </c>
      <c r="AX19" s="50">
        <f t="shared" si="12"/>
        <v>0</v>
      </c>
      <c r="AY19" s="50">
        <f t="shared" si="12"/>
        <v>0</v>
      </c>
      <c r="AZ19" s="50">
        <f t="shared" si="12"/>
        <v>0</v>
      </c>
      <c r="BA19" s="50">
        <f t="shared" si="12"/>
        <v>0</v>
      </c>
      <c r="BB19" s="50">
        <f t="shared" si="12"/>
        <v>0</v>
      </c>
      <c r="BC19" s="50">
        <f t="shared" si="12"/>
        <v>0</v>
      </c>
      <c r="BD19" s="50">
        <f t="shared" si="12"/>
        <v>0</v>
      </c>
      <c r="BE19" s="50">
        <f t="shared" si="12"/>
        <v>0</v>
      </c>
      <c r="BF19" s="50">
        <f t="shared" si="12"/>
        <v>0</v>
      </c>
      <c r="BG19" s="50">
        <f t="shared" si="12"/>
        <v>0</v>
      </c>
      <c r="BH19" s="50">
        <f t="shared" si="12"/>
        <v>0</v>
      </c>
      <c r="BI19" s="50">
        <f t="shared" si="12"/>
        <v>0</v>
      </c>
      <c r="BJ19" s="50">
        <f t="shared" si="12"/>
        <v>0</v>
      </c>
      <c r="BK19" s="50">
        <f t="shared" si="12"/>
        <v>0</v>
      </c>
      <c r="BL19" s="50">
        <f t="shared" si="12"/>
        <v>0</v>
      </c>
      <c r="BM19" s="50">
        <f t="shared" si="12"/>
        <v>0</v>
      </c>
      <c r="BN19" s="50">
        <f t="shared" si="12"/>
        <v>0</v>
      </c>
      <c r="BO19" s="50">
        <f t="shared" si="12"/>
        <v>0</v>
      </c>
      <c r="BP19" s="50">
        <f t="shared" ref="BP19:CH19" si="13">SUM(BP14:BP18)</f>
        <v>0</v>
      </c>
      <c r="BQ19" s="50">
        <f t="shared" si="13"/>
        <v>0</v>
      </c>
      <c r="BR19" s="50">
        <f t="shared" si="13"/>
        <v>0</v>
      </c>
      <c r="BS19" s="50">
        <f t="shared" si="13"/>
        <v>0</v>
      </c>
      <c r="BT19" s="50">
        <f t="shared" si="13"/>
        <v>0</v>
      </c>
      <c r="BU19" s="50">
        <f t="shared" si="13"/>
        <v>0</v>
      </c>
      <c r="BV19" s="50">
        <f t="shared" si="13"/>
        <v>0</v>
      </c>
      <c r="BW19" s="50">
        <f t="shared" si="13"/>
        <v>0</v>
      </c>
      <c r="BX19" s="50">
        <f t="shared" si="13"/>
        <v>0</v>
      </c>
      <c r="BY19" s="50">
        <f t="shared" si="13"/>
        <v>0</v>
      </c>
      <c r="BZ19" s="50">
        <f t="shared" si="13"/>
        <v>0</v>
      </c>
      <c r="CA19" s="50">
        <f t="shared" si="13"/>
        <v>0</v>
      </c>
      <c r="CB19" s="50">
        <f t="shared" si="13"/>
        <v>0</v>
      </c>
      <c r="CC19" s="50">
        <f t="shared" si="13"/>
        <v>0</v>
      </c>
      <c r="CD19" s="50">
        <f t="shared" si="13"/>
        <v>0</v>
      </c>
      <c r="CE19" s="50">
        <f t="shared" si="13"/>
        <v>0</v>
      </c>
      <c r="CF19" s="50">
        <f t="shared" si="13"/>
        <v>0</v>
      </c>
      <c r="CG19" s="50">
        <f t="shared" si="13"/>
        <v>0</v>
      </c>
      <c r="CH19" s="68">
        <f t="shared" si="13"/>
        <v>0</v>
      </c>
    </row>
    <row r="20" spans="1:99" ht="15" thickBot="1" x14ac:dyDescent="0.35">
      <c r="B20" s="165"/>
      <c r="CH20" s="165"/>
    </row>
    <row r="21" spans="1:99" ht="15" thickBot="1" x14ac:dyDescent="0.35">
      <c r="B21" s="179" t="s">
        <v>170</v>
      </c>
      <c r="C21" s="152">
        <f>C13</f>
        <v>44927</v>
      </c>
      <c r="D21" s="178">
        <f>D5</f>
        <v>44958</v>
      </c>
      <c r="E21" s="178">
        <f t="shared" ref="E21:BP21" si="14">E5</f>
        <v>44986</v>
      </c>
      <c r="F21" s="178">
        <f t="shared" si="14"/>
        <v>45017</v>
      </c>
      <c r="G21" s="178">
        <f t="shared" si="14"/>
        <v>45047</v>
      </c>
      <c r="H21" s="178">
        <f t="shared" si="14"/>
        <v>45078</v>
      </c>
      <c r="I21" s="178">
        <f t="shared" si="14"/>
        <v>45108</v>
      </c>
      <c r="J21" s="178">
        <f t="shared" si="14"/>
        <v>45139</v>
      </c>
      <c r="K21" s="178">
        <f t="shared" si="14"/>
        <v>45170</v>
      </c>
      <c r="L21" s="178">
        <f t="shared" si="14"/>
        <v>45200</v>
      </c>
      <c r="M21" s="178">
        <f t="shared" si="14"/>
        <v>45231</v>
      </c>
      <c r="N21" s="178">
        <f t="shared" si="14"/>
        <v>45261</v>
      </c>
      <c r="O21" s="178">
        <f t="shared" si="14"/>
        <v>45292</v>
      </c>
      <c r="P21" s="178">
        <f t="shared" si="14"/>
        <v>45323</v>
      </c>
      <c r="Q21" s="178">
        <f t="shared" si="14"/>
        <v>45352</v>
      </c>
      <c r="R21" s="178">
        <f t="shared" si="14"/>
        <v>45383</v>
      </c>
      <c r="S21" s="178">
        <f t="shared" si="14"/>
        <v>45413</v>
      </c>
      <c r="T21" s="178">
        <f t="shared" si="14"/>
        <v>45444</v>
      </c>
      <c r="U21" s="178">
        <f t="shared" si="14"/>
        <v>45474</v>
      </c>
      <c r="V21" s="178">
        <f t="shared" si="14"/>
        <v>45505</v>
      </c>
      <c r="W21" s="178">
        <f t="shared" si="14"/>
        <v>45536</v>
      </c>
      <c r="X21" s="178">
        <f t="shared" si="14"/>
        <v>45566</v>
      </c>
      <c r="Y21" s="178">
        <f t="shared" si="14"/>
        <v>45597</v>
      </c>
      <c r="Z21" s="178">
        <f t="shared" si="14"/>
        <v>45627</v>
      </c>
      <c r="AA21" s="178">
        <f t="shared" si="14"/>
        <v>45658</v>
      </c>
      <c r="AB21" s="178">
        <f t="shared" si="14"/>
        <v>45689</v>
      </c>
      <c r="AC21" s="178">
        <f t="shared" si="14"/>
        <v>45717</v>
      </c>
      <c r="AD21" s="178">
        <f t="shared" si="14"/>
        <v>45748</v>
      </c>
      <c r="AE21" s="178">
        <f t="shared" si="14"/>
        <v>45778</v>
      </c>
      <c r="AF21" s="178">
        <f t="shared" si="14"/>
        <v>45809</v>
      </c>
      <c r="AG21" s="178">
        <f t="shared" si="14"/>
        <v>45839</v>
      </c>
      <c r="AH21" s="178">
        <f t="shared" si="14"/>
        <v>45870</v>
      </c>
      <c r="AI21" s="178">
        <f t="shared" si="14"/>
        <v>45901</v>
      </c>
      <c r="AJ21" s="178">
        <f t="shared" si="14"/>
        <v>45931</v>
      </c>
      <c r="AK21" s="178">
        <f t="shared" si="14"/>
        <v>45962</v>
      </c>
      <c r="AL21" s="178">
        <f t="shared" si="14"/>
        <v>45992</v>
      </c>
      <c r="AM21" s="178">
        <f t="shared" si="14"/>
        <v>46023</v>
      </c>
      <c r="AN21" s="178">
        <f t="shared" si="14"/>
        <v>46054</v>
      </c>
      <c r="AO21" s="178">
        <f t="shared" si="14"/>
        <v>46082</v>
      </c>
      <c r="AP21" s="178">
        <f t="shared" si="14"/>
        <v>46113</v>
      </c>
      <c r="AQ21" s="178">
        <f t="shared" si="14"/>
        <v>46143</v>
      </c>
      <c r="AR21" s="178">
        <f t="shared" si="14"/>
        <v>46174</v>
      </c>
      <c r="AS21" s="178">
        <f t="shared" si="14"/>
        <v>46204</v>
      </c>
      <c r="AT21" s="178">
        <f t="shared" si="14"/>
        <v>46235</v>
      </c>
      <c r="AU21" s="178">
        <f t="shared" si="14"/>
        <v>46266</v>
      </c>
      <c r="AV21" s="178">
        <f t="shared" si="14"/>
        <v>46296</v>
      </c>
      <c r="AW21" s="178">
        <f t="shared" si="14"/>
        <v>46327</v>
      </c>
      <c r="AX21" s="178">
        <f t="shared" si="14"/>
        <v>46357</v>
      </c>
      <c r="AY21" s="178">
        <f t="shared" si="14"/>
        <v>46388</v>
      </c>
      <c r="AZ21" s="178">
        <f t="shared" si="14"/>
        <v>46419</v>
      </c>
      <c r="BA21" s="178">
        <f t="shared" si="14"/>
        <v>46447</v>
      </c>
      <c r="BB21" s="178">
        <f t="shared" si="14"/>
        <v>46478</v>
      </c>
      <c r="BC21" s="178">
        <f t="shared" si="14"/>
        <v>46508</v>
      </c>
      <c r="BD21" s="178">
        <f t="shared" si="14"/>
        <v>46539</v>
      </c>
      <c r="BE21" s="178">
        <f t="shared" si="14"/>
        <v>46569</v>
      </c>
      <c r="BF21" s="178">
        <f t="shared" si="14"/>
        <v>46600</v>
      </c>
      <c r="BG21" s="178">
        <f t="shared" si="14"/>
        <v>46631</v>
      </c>
      <c r="BH21" s="178">
        <f t="shared" si="14"/>
        <v>46661</v>
      </c>
      <c r="BI21" s="178">
        <f t="shared" si="14"/>
        <v>46692</v>
      </c>
      <c r="BJ21" s="178">
        <f t="shared" si="14"/>
        <v>46722</v>
      </c>
      <c r="BK21" s="178">
        <f t="shared" si="14"/>
        <v>46753</v>
      </c>
      <c r="BL21" s="178">
        <f t="shared" si="14"/>
        <v>46784</v>
      </c>
      <c r="BM21" s="178">
        <f t="shared" si="14"/>
        <v>46813</v>
      </c>
      <c r="BN21" s="178">
        <f t="shared" si="14"/>
        <v>46844</v>
      </c>
      <c r="BO21" s="178">
        <f t="shared" si="14"/>
        <v>46874</v>
      </c>
      <c r="BP21" s="178">
        <f t="shared" si="14"/>
        <v>46905</v>
      </c>
      <c r="BQ21" s="178">
        <f t="shared" ref="BQ21:CH21" si="15">BQ5</f>
        <v>46935</v>
      </c>
      <c r="BR21" s="178">
        <f t="shared" si="15"/>
        <v>46966</v>
      </c>
      <c r="BS21" s="178">
        <f t="shared" si="15"/>
        <v>46997</v>
      </c>
      <c r="BT21" s="178">
        <f t="shared" si="15"/>
        <v>47027</v>
      </c>
      <c r="BU21" s="178">
        <f t="shared" si="15"/>
        <v>47058</v>
      </c>
      <c r="BV21" s="178">
        <f t="shared" si="15"/>
        <v>47088</v>
      </c>
      <c r="BW21" s="178">
        <f t="shared" si="15"/>
        <v>47119</v>
      </c>
      <c r="BX21" s="178">
        <f t="shared" si="15"/>
        <v>47150</v>
      </c>
      <c r="BY21" s="178">
        <f t="shared" si="15"/>
        <v>47178</v>
      </c>
      <c r="BZ21" s="178">
        <f t="shared" si="15"/>
        <v>47209</v>
      </c>
      <c r="CA21" s="178">
        <f t="shared" si="15"/>
        <v>47239</v>
      </c>
      <c r="CB21" s="178">
        <f t="shared" si="15"/>
        <v>47270</v>
      </c>
      <c r="CC21" s="178">
        <f t="shared" si="15"/>
        <v>47300</v>
      </c>
      <c r="CD21" s="178">
        <f t="shared" si="15"/>
        <v>47331</v>
      </c>
      <c r="CE21" s="178">
        <f t="shared" si="15"/>
        <v>47362</v>
      </c>
      <c r="CF21" s="178">
        <f t="shared" si="15"/>
        <v>47392</v>
      </c>
      <c r="CG21" s="178">
        <f t="shared" si="15"/>
        <v>47423</v>
      </c>
      <c r="CH21" s="178">
        <f t="shared" si="15"/>
        <v>47453</v>
      </c>
    </row>
    <row r="22" spans="1:99" x14ac:dyDescent="0.3">
      <c r="B22" s="67" t="s">
        <v>29</v>
      </c>
      <c r="C22" s="64">
        <f>IF(C$4="X",' LI 1M - RES'!C62,0)</f>
        <v>200.89125362553585</v>
      </c>
      <c r="D22" s="64">
        <f>IF(D$4="X",' LI 1M - RES'!D62,0)</f>
        <v>1761.325594588785</v>
      </c>
      <c r="E22" s="64">
        <f>IF(E$4="X",' LI 1M - RES'!E62,0)</f>
        <v>5476.2900914275342</v>
      </c>
      <c r="F22" s="64">
        <f>IF(F$4="X",' LI 1M - RES'!F62,0)</f>
        <v>13675.289944215463</v>
      </c>
      <c r="G22" s="64">
        <f>IF(G$4="X",' LI 1M - RES'!G62,0)</f>
        <v>31538.357963230072</v>
      </c>
      <c r="H22" s="64">
        <f>IF(H$4="X",' LI 1M - RES'!H62,0)</f>
        <v>106500.89180307636</v>
      </c>
      <c r="I22" s="64">
        <f>IF(I$4="X",' LI 1M - RES'!I62,0)</f>
        <v>220304.37561285816</v>
      </c>
      <c r="J22" s="64">
        <f>IF(J$4="X",' LI 1M - RES'!J62,0)</f>
        <v>345627.25026643538</v>
      </c>
      <c r="K22" s="64">
        <f>IF(K$4="X",' LI 1M - RES'!K62,0)</f>
        <v>444595.04449372657</v>
      </c>
      <c r="L22" s="64">
        <f>IF(L$4="X",' LI 1M - RES'!L62,0)</f>
        <v>486979.62691652967</v>
      </c>
      <c r="M22" s="64">
        <f>IF(M$4="X",' LI 1M - RES'!M62,0)</f>
        <v>541790.91363992251</v>
      </c>
      <c r="N22" s="64">
        <f>IF(N$4="X",' LI 1M - RES'!N62,0)</f>
        <v>615620.04958479269</v>
      </c>
      <c r="O22" s="64">
        <f>IF(O$4="X",' LI 1M - RES'!O62,0)</f>
        <v>693751.09169195499</v>
      </c>
      <c r="P22" s="64">
        <f>IF(P$4="X",' LI 1M - RES'!P62,0)</f>
        <v>760607.44792136014</v>
      </c>
      <c r="Q22" s="64">
        <f>IF(Q$4="X",' LI 1M - RES'!Q62,0)</f>
        <v>824515.91197165288</v>
      </c>
      <c r="R22" s="64">
        <f>IF(R$4="X",' LI 1M - RES'!R62,0)</f>
        <v>878665.02817051485</v>
      </c>
      <c r="S22" s="64">
        <f>IF(S$4="X",' LI 1M - RES'!S62,0)</f>
        <v>933011.46039856912</v>
      </c>
      <c r="T22" s="64">
        <f>IF(T$4="X",' LI 1M - RES'!T62,0)</f>
        <v>0</v>
      </c>
      <c r="U22" s="64">
        <f>IF(U$4="X",' LI 1M - RES'!U62,0)</f>
        <v>0</v>
      </c>
      <c r="V22" s="64">
        <f>IF(V$4="X",' LI 1M - RES'!V62,0)</f>
        <v>0</v>
      </c>
      <c r="W22" s="64">
        <f>IF(W$4="X",' LI 1M - RES'!W62,0)</f>
        <v>0</v>
      </c>
      <c r="X22" s="64">
        <f>IF(X$4="X",' LI 1M - RES'!X62,0)</f>
        <v>0</v>
      </c>
      <c r="Y22" s="64">
        <f>IF(Y$4="X",' LI 1M - RES'!Y62,0)</f>
        <v>0</v>
      </c>
      <c r="Z22" s="64">
        <f>IF(Z$4="X",' LI 1M - RES'!Z62,0)</f>
        <v>0</v>
      </c>
      <c r="AA22" s="64">
        <f>IF(AA$4="X",' LI 1M - RES'!AA62,0)</f>
        <v>0</v>
      </c>
      <c r="AB22" s="64">
        <f>IF(AB$4="X",' LI 1M - RES'!AB62,0)</f>
        <v>0</v>
      </c>
      <c r="AC22" s="64">
        <f>IF(AC$4="X",' LI 1M - RES'!AC62,0)</f>
        <v>0</v>
      </c>
      <c r="AD22" s="64">
        <f>IF(AD$4="X",' LI 1M - RES'!AD62,0)</f>
        <v>0</v>
      </c>
      <c r="AE22" s="64">
        <f>IF(AE$4="X",' LI 1M - RES'!AE62,0)</f>
        <v>0</v>
      </c>
      <c r="AF22" s="64">
        <f>IF(AF$4="X",' LI 1M - RES'!AF62,0)</f>
        <v>0</v>
      </c>
      <c r="AG22" s="64">
        <f>IF(AG$4="X",' LI 1M - RES'!AG62,0)</f>
        <v>0</v>
      </c>
      <c r="AH22" s="64">
        <f>IF(AH$4="X",' LI 1M - RES'!AH62,0)</f>
        <v>0</v>
      </c>
      <c r="AI22" s="64">
        <f>IF(AI$4="X",' LI 1M - RES'!AI62,0)</f>
        <v>0</v>
      </c>
      <c r="AJ22" s="64">
        <f>IF(AJ$4="X",' LI 1M - RES'!AJ62,0)</f>
        <v>0</v>
      </c>
      <c r="AK22" s="64">
        <f>IF(AK$4="X",' LI 1M - RES'!AK62,0)</f>
        <v>0</v>
      </c>
      <c r="AL22" s="64">
        <f>IF(AL$4="X",' LI 1M - RES'!AL62,0)</f>
        <v>0</v>
      </c>
      <c r="AM22" s="64">
        <f>IF(AM$4="X",' LI 1M - RES'!AM62,0)</f>
        <v>0</v>
      </c>
      <c r="AN22" s="64">
        <f>IF(AN$4="X",' LI 1M - RES'!AN62,0)</f>
        <v>0</v>
      </c>
      <c r="AO22" s="64">
        <f>IF(AO$4="X",' LI 1M - RES'!AO62,0)</f>
        <v>0</v>
      </c>
      <c r="AP22" s="64">
        <f>IF(AP$4="X",' LI 1M - RES'!AP62,0)</f>
        <v>0</v>
      </c>
      <c r="AQ22" s="64">
        <f>IF(AQ$4="X",' LI 1M - RES'!AQ62,0)</f>
        <v>0</v>
      </c>
      <c r="AR22" s="64">
        <f>IF(AR$4="X",' LI 1M - RES'!AR62,0)</f>
        <v>0</v>
      </c>
      <c r="AS22" s="64">
        <f>IF(AS$4="X",' LI 1M - RES'!AS62,0)</f>
        <v>0</v>
      </c>
      <c r="AT22" s="64">
        <f>IF(AT$4="X",' LI 1M - RES'!AT62,0)</f>
        <v>0</v>
      </c>
      <c r="AU22" s="64">
        <f>IF(AU$4="X",' LI 1M - RES'!AU62,0)</f>
        <v>0</v>
      </c>
      <c r="AV22" s="64">
        <f>IF(AV$4="X",' LI 1M - RES'!AV62,0)</f>
        <v>0</v>
      </c>
      <c r="AW22" s="64">
        <f>IF(AW$4="X",' LI 1M - RES'!AW62,0)</f>
        <v>0</v>
      </c>
      <c r="AX22" s="64">
        <f>IF(AX$4="X",' LI 1M - RES'!AX62,0)</f>
        <v>0</v>
      </c>
      <c r="AY22" s="64">
        <f>IF(AY$4="X",' LI 1M - RES'!AY62,0)</f>
        <v>0</v>
      </c>
      <c r="AZ22" s="64">
        <f>IF(AZ$4="X",' LI 1M - RES'!AZ62,0)</f>
        <v>0</v>
      </c>
      <c r="BA22" s="64">
        <f>IF(BA$4="X",' LI 1M - RES'!BA62,0)</f>
        <v>0</v>
      </c>
      <c r="BB22" s="64">
        <f>IF(BB$4="X",' LI 1M - RES'!BB62,0)</f>
        <v>0</v>
      </c>
      <c r="BC22" s="64">
        <f>IF(BC$4="X",' LI 1M - RES'!BC62,0)</f>
        <v>0</v>
      </c>
      <c r="BD22" s="64">
        <f>IF(BD$4="X",' LI 1M - RES'!BD62,0)</f>
        <v>0</v>
      </c>
      <c r="BE22" s="64">
        <f>IF(BE$4="X",' LI 1M - RES'!BE62,0)</f>
        <v>0</v>
      </c>
      <c r="BF22" s="64">
        <f>IF(BF$4="X",' LI 1M - RES'!BF62,0)</f>
        <v>0</v>
      </c>
      <c r="BG22" s="64">
        <f>IF(BG$4="X",' LI 1M - RES'!BG62,0)</f>
        <v>0</v>
      </c>
      <c r="BH22" s="64">
        <f>IF(BH$4="X",' LI 1M - RES'!BH62,0)</f>
        <v>0</v>
      </c>
      <c r="BI22" s="64">
        <f>IF(BI$4="X",' LI 1M - RES'!BI62,0)</f>
        <v>0</v>
      </c>
      <c r="BJ22" s="64">
        <f>IF(BJ$4="X",' LI 1M - RES'!BJ62,0)</f>
        <v>0</v>
      </c>
      <c r="BK22" s="64">
        <f>IF(BK$4="X",' LI 1M - RES'!BK62,0)</f>
        <v>0</v>
      </c>
      <c r="BL22" s="64">
        <f>IF(BL$4="X",' LI 1M - RES'!BL62,0)</f>
        <v>0</v>
      </c>
      <c r="BM22" s="64">
        <f>IF(BM$4="X",' LI 1M - RES'!BM62,0)</f>
        <v>0</v>
      </c>
      <c r="BN22" s="64">
        <f>IF(BN$4="X",' LI 1M - RES'!BN62,0)</f>
        <v>0</v>
      </c>
      <c r="BO22" s="64">
        <f>IF(BO$4="X",' LI 1M - RES'!BO62,0)</f>
        <v>0</v>
      </c>
      <c r="BP22" s="64">
        <f>IF(BP$4="X",' LI 1M - RES'!BP62,0)</f>
        <v>0</v>
      </c>
      <c r="BQ22" s="64">
        <f>IF(BQ$4="X",' LI 1M - RES'!BQ62,0)</f>
        <v>0</v>
      </c>
      <c r="BR22" s="64">
        <f>IF(BR$4="X",' LI 1M - RES'!BR62,0)</f>
        <v>0</v>
      </c>
      <c r="BS22" s="64">
        <f>IF(BS$4="X",' LI 1M - RES'!BS62,0)</f>
        <v>0</v>
      </c>
      <c r="BT22" s="64">
        <f>IF(BT$4="X",' LI 1M - RES'!BT62,0)</f>
        <v>0</v>
      </c>
      <c r="BU22" s="64">
        <f>IF(BU$4="X",' LI 1M - RES'!BU62,0)</f>
        <v>0</v>
      </c>
      <c r="BV22" s="64">
        <f>IF(BV$4="X",' LI 1M - RES'!BV62,0)</f>
        <v>0</v>
      </c>
      <c r="BW22" s="64">
        <f>IF(BW$4="X",' LI 1M - RES'!BW62,0)</f>
        <v>0</v>
      </c>
      <c r="BX22" s="64">
        <f>IF(BX$4="X",' LI 1M - RES'!BX62,0)</f>
        <v>0</v>
      </c>
      <c r="BY22" s="64">
        <f>IF(BY$4="X",' LI 1M - RES'!BY62,0)</f>
        <v>0</v>
      </c>
      <c r="BZ22" s="64">
        <f>IF(BZ$4="X",' LI 1M - RES'!BZ62,0)</f>
        <v>0</v>
      </c>
      <c r="CA22" s="64">
        <f>IF(CA$4="X",' LI 1M - RES'!CA62,0)</f>
        <v>0</v>
      </c>
      <c r="CB22" s="64">
        <f>IF(CB$4="X",' LI 1M - RES'!CB62,0)</f>
        <v>0</v>
      </c>
      <c r="CC22" s="64">
        <f>IF(CC$4="X",' LI 1M - RES'!CC62,0)</f>
        <v>0</v>
      </c>
      <c r="CD22" s="64">
        <f>IF(CD$4="X",' LI 1M - RES'!CD62,0)</f>
        <v>0</v>
      </c>
      <c r="CE22" s="64">
        <f>IF(CE$4="X",' LI 1M - RES'!CE62,0)</f>
        <v>0</v>
      </c>
      <c r="CF22" s="64">
        <f>IF(CF$4="X",' LI 1M - RES'!CF62,0)</f>
        <v>0</v>
      </c>
      <c r="CG22" s="64">
        <f>IF(CG$4="X",' LI 1M - RES'!CG62,0)</f>
        <v>0</v>
      </c>
      <c r="CH22" s="160">
        <f>IF(CH$4="X",' LI 1M - RES'!CH62,0)</f>
        <v>0</v>
      </c>
    </row>
    <row r="23" spans="1:99" x14ac:dyDescent="0.3">
      <c r="B23" s="60" t="s">
        <v>30</v>
      </c>
      <c r="C23" s="55">
        <f>IF(C$4="X",'LI 2M - SGS'!C74,0)</f>
        <v>0</v>
      </c>
      <c r="D23" s="55">
        <f>IF(D$4="X",'LI 2M - SGS'!D74,0)</f>
        <v>0</v>
      </c>
      <c r="E23" s="55">
        <f>IF(E$4="X",'LI 2M - SGS'!E74,0)</f>
        <v>268.32192765778808</v>
      </c>
      <c r="F23" s="55">
        <f>IF(F$4="X",'LI 2M - SGS'!F74,0)</f>
        <v>1206.4381467013457</v>
      </c>
      <c r="G23" s="55">
        <f>IF(G$4="X",'LI 2M - SGS'!G74,0)</f>
        <v>3911.0058475859905</v>
      </c>
      <c r="H23" s="55">
        <f>IF(H$4="X",'LI 2M - SGS'!H74,0)</f>
        <v>10492.978370809826</v>
      </c>
      <c r="I23" s="55">
        <f>IF(I$4="X",'LI 2M - SGS'!I74,0)</f>
        <v>21394.7564387163</v>
      </c>
      <c r="J23" s="55">
        <f>IF(J$4="X",'LI 2M - SGS'!J74,0)</f>
        <v>34012.005528275542</v>
      </c>
      <c r="K23" s="55">
        <f>IF(K$4="X",'LI 2M - SGS'!K74,0)</f>
        <v>45232.183141318252</v>
      </c>
      <c r="L23" s="55">
        <f>IF(L$4="X",'LI 2M - SGS'!L74,0)</f>
        <v>52418.863469043223</v>
      </c>
      <c r="M23" s="55">
        <f>IF(M$4="X",'LI 2M - SGS'!M74,0)</f>
        <v>60918.8370720737</v>
      </c>
      <c r="N23" s="55">
        <f>IF(N$4="X",'LI 2M - SGS'!N74,0)</f>
        <v>73142.350164121774</v>
      </c>
      <c r="O23" s="55">
        <f>IF(O$4="X",'LI 2M - SGS'!O74,0)</f>
        <v>86448.135671464814</v>
      </c>
      <c r="P23" s="55">
        <f>IF(P$4="X",'LI 2M - SGS'!P74,0)</f>
        <v>96853.232730445161</v>
      </c>
      <c r="Q23" s="55">
        <f>IF(Q$4="X",'LI 2M - SGS'!Q74,0)</f>
        <v>107165.06554362368</v>
      </c>
      <c r="R23" s="55">
        <f>IF(R$4="X",'LI 2M - SGS'!R74,0)</f>
        <v>116866.28719103773</v>
      </c>
      <c r="S23" s="55">
        <f>IF(S$4="X",'LI 2M - SGS'!S74,0)</f>
        <v>129107.90708531081</v>
      </c>
      <c r="T23" s="55">
        <f>IF(T$4="X",'LI 2M - SGS'!T74,0)</f>
        <v>0</v>
      </c>
      <c r="U23" s="55">
        <f>IF(U$4="X",'LI 2M - SGS'!U74,0)</f>
        <v>0</v>
      </c>
      <c r="V23" s="55">
        <f>IF(V$4="X",'LI 2M - SGS'!V74,0)</f>
        <v>0</v>
      </c>
      <c r="W23" s="55">
        <f>IF(W$4="X",'LI 2M - SGS'!W74,0)</f>
        <v>0</v>
      </c>
      <c r="X23" s="55">
        <f>IF(X$4="X",'LI 2M - SGS'!X74,0)</f>
        <v>0</v>
      </c>
      <c r="Y23" s="55">
        <f>IF(Y$4="X",'LI 2M - SGS'!Y74,0)</f>
        <v>0</v>
      </c>
      <c r="Z23" s="55">
        <f>IF(Z$4="X",'LI 2M - SGS'!Z74,0)</f>
        <v>0</v>
      </c>
      <c r="AA23" s="55">
        <f>IF(AA$4="X",'LI 2M - SGS'!AA74,0)</f>
        <v>0</v>
      </c>
      <c r="AB23" s="55">
        <f>IF(AB$4="X",'LI 2M - SGS'!AB74,0)</f>
        <v>0</v>
      </c>
      <c r="AC23" s="55">
        <f>IF(AC$4="X",'LI 2M - SGS'!AC74,0)</f>
        <v>0</v>
      </c>
      <c r="AD23" s="55">
        <f>IF(AD$4="X",'LI 2M - SGS'!AD74,0)</f>
        <v>0</v>
      </c>
      <c r="AE23" s="55">
        <f>IF(AE$4="X",'LI 2M - SGS'!AE74,0)</f>
        <v>0</v>
      </c>
      <c r="AF23" s="55">
        <f>IF(AF$4="X",'LI 2M - SGS'!AF74,0)</f>
        <v>0</v>
      </c>
      <c r="AG23" s="55">
        <f>IF(AG$4="X",'LI 2M - SGS'!AG74,0)</f>
        <v>0</v>
      </c>
      <c r="AH23" s="55">
        <f>IF(AH$4="X",'LI 2M - SGS'!AH74,0)</f>
        <v>0</v>
      </c>
      <c r="AI23" s="55">
        <f>IF(AI$4="X",'LI 2M - SGS'!AI74,0)</f>
        <v>0</v>
      </c>
      <c r="AJ23" s="55">
        <f>IF(AJ$4="X",'LI 2M - SGS'!AJ74,0)</f>
        <v>0</v>
      </c>
      <c r="AK23" s="55">
        <f>IF(AK$4="X",'LI 2M - SGS'!AK74,0)</f>
        <v>0</v>
      </c>
      <c r="AL23" s="55">
        <f>IF(AL$4="X",'LI 2M - SGS'!AL74,0)</f>
        <v>0</v>
      </c>
      <c r="AM23" s="55">
        <f>IF(AM$4="X",'LI 2M - SGS'!AM74,0)</f>
        <v>0</v>
      </c>
      <c r="AN23" s="55">
        <f>IF(AN$4="X",'LI 2M - SGS'!AN74,0)</f>
        <v>0</v>
      </c>
      <c r="AO23" s="55">
        <f>IF(AO$4="X",'LI 2M - SGS'!AO74,0)</f>
        <v>0</v>
      </c>
      <c r="AP23" s="55">
        <f>IF(AP$4="X",'LI 2M - SGS'!AP74,0)</f>
        <v>0</v>
      </c>
      <c r="AQ23" s="55">
        <f>IF(AQ$4="X",'LI 2M - SGS'!AQ74,0)</f>
        <v>0</v>
      </c>
      <c r="AR23" s="55">
        <f>IF(AR$4="X",'LI 2M - SGS'!AR74,0)</f>
        <v>0</v>
      </c>
      <c r="AS23" s="55">
        <f>IF(AS$4="X",'LI 2M - SGS'!AS74,0)</f>
        <v>0</v>
      </c>
      <c r="AT23" s="55">
        <f>IF(AT$4="X",'LI 2M - SGS'!AT74,0)</f>
        <v>0</v>
      </c>
      <c r="AU23" s="55">
        <f>IF(AU$4="X",'LI 2M - SGS'!AU74,0)</f>
        <v>0</v>
      </c>
      <c r="AV23" s="55">
        <f>IF(AV$4="X",'LI 2M - SGS'!AV74,0)</f>
        <v>0</v>
      </c>
      <c r="AW23" s="55">
        <f>IF(AW$4="X",'LI 2M - SGS'!AW74,0)</f>
        <v>0</v>
      </c>
      <c r="AX23" s="55">
        <f>IF(AX$4="X",'LI 2M - SGS'!AX74,0)</f>
        <v>0</v>
      </c>
      <c r="AY23" s="55">
        <f>IF(AY$4="X",'LI 2M - SGS'!AY74,0)</f>
        <v>0</v>
      </c>
      <c r="AZ23" s="55">
        <f>IF(AZ$4="X",'LI 2M - SGS'!AZ74,0)</f>
        <v>0</v>
      </c>
      <c r="BA23" s="55">
        <f>IF(BA$4="X",'LI 2M - SGS'!BA74,0)</f>
        <v>0</v>
      </c>
      <c r="BB23" s="55">
        <f>IF(BB$4="X",'LI 2M - SGS'!BB74,0)</f>
        <v>0</v>
      </c>
      <c r="BC23" s="55">
        <f>IF(BC$4="X",'LI 2M - SGS'!BC74,0)</f>
        <v>0</v>
      </c>
      <c r="BD23" s="55">
        <f>IF(BD$4="X",'LI 2M - SGS'!BD74,0)</f>
        <v>0</v>
      </c>
      <c r="BE23" s="55">
        <f>IF(BE$4="X",'LI 2M - SGS'!BE74,0)</f>
        <v>0</v>
      </c>
      <c r="BF23" s="55">
        <f>IF(BF$4="X",'LI 2M - SGS'!BF74,0)</f>
        <v>0</v>
      </c>
      <c r="BG23" s="55">
        <f>IF(BG$4="X",'LI 2M - SGS'!BG74,0)</f>
        <v>0</v>
      </c>
      <c r="BH23" s="55">
        <f>IF(BH$4="X",'LI 2M - SGS'!BH74,0)</f>
        <v>0</v>
      </c>
      <c r="BI23" s="55">
        <f>IF(BI$4="X",'LI 2M - SGS'!BI74,0)</f>
        <v>0</v>
      </c>
      <c r="BJ23" s="55">
        <f>IF(BJ$4="X",'LI 2M - SGS'!BJ74,0)</f>
        <v>0</v>
      </c>
      <c r="BK23" s="55">
        <f>IF(BK$4="X",'LI 2M - SGS'!BK74,0)</f>
        <v>0</v>
      </c>
      <c r="BL23" s="55">
        <f>IF(BL$4="X",'LI 2M - SGS'!BL74,0)</f>
        <v>0</v>
      </c>
      <c r="BM23" s="55">
        <f>IF(BM$4="X",'LI 2M - SGS'!BM74,0)</f>
        <v>0</v>
      </c>
      <c r="BN23" s="55">
        <f>IF(BN$4="X",'LI 2M - SGS'!BN74,0)</f>
        <v>0</v>
      </c>
      <c r="BO23" s="55">
        <f>IF(BO$4="X",'LI 2M - SGS'!BO74,0)</f>
        <v>0</v>
      </c>
      <c r="BP23" s="55">
        <f>IF(BP$4="X",'LI 2M - SGS'!BP74,0)</f>
        <v>0</v>
      </c>
      <c r="BQ23" s="55">
        <f>IF(BQ$4="X",'LI 2M - SGS'!BQ74,0)</f>
        <v>0</v>
      </c>
      <c r="BR23" s="55">
        <f>IF(BR$4="X",'LI 2M - SGS'!BR74,0)</f>
        <v>0</v>
      </c>
      <c r="BS23" s="55">
        <f>IF(BS$4="X",'LI 2M - SGS'!BS74,0)</f>
        <v>0</v>
      </c>
      <c r="BT23" s="55">
        <f>IF(BT$4="X",'LI 2M - SGS'!BT74,0)</f>
        <v>0</v>
      </c>
      <c r="BU23" s="55">
        <f>IF(BU$4="X",'LI 2M - SGS'!BU74,0)</f>
        <v>0</v>
      </c>
      <c r="BV23" s="55">
        <f>IF(BV$4="X",'LI 2M - SGS'!BV74,0)</f>
        <v>0</v>
      </c>
      <c r="BW23" s="55">
        <f>IF(BW$4="X",'LI 2M - SGS'!BW74,0)</f>
        <v>0</v>
      </c>
      <c r="BX23" s="55">
        <f>IF(BX$4="X",'LI 2M - SGS'!BX74,0)</f>
        <v>0</v>
      </c>
      <c r="BY23" s="55">
        <f>IF(BY$4="X",'LI 2M - SGS'!BY74,0)</f>
        <v>0</v>
      </c>
      <c r="BZ23" s="55">
        <f>IF(BZ$4="X",'LI 2M - SGS'!BZ74,0)</f>
        <v>0</v>
      </c>
      <c r="CA23" s="55">
        <f>IF(CA$4="X",'LI 2M - SGS'!CA74,0)</f>
        <v>0</v>
      </c>
      <c r="CB23" s="55">
        <f>IF(CB$4="X",'LI 2M - SGS'!CB74,0)</f>
        <v>0</v>
      </c>
      <c r="CC23" s="55">
        <f>IF(CC$4="X",'LI 2M - SGS'!CC74,0)</f>
        <v>0</v>
      </c>
      <c r="CD23" s="55">
        <f>IF(CD$4="X",'LI 2M - SGS'!CD74,0)</f>
        <v>0</v>
      </c>
      <c r="CE23" s="55">
        <f>IF(CE$4="X",'LI 2M - SGS'!CE74,0)</f>
        <v>0</v>
      </c>
      <c r="CF23" s="55">
        <f>IF(CF$4="X",'LI 2M - SGS'!CF74,0)</f>
        <v>0</v>
      </c>
      <c r="CG23" s="55">
        <f>IF(CG$4="X",'LI 2M - SGS'!CG74,0)</f>
        <v>0</v>
      </c>
      <c r="CH23" s="161">
        <f>IF(CH$4="X",'LI 2M - SGS'!CH74,0)</f>
        <v>0</v>
      </c>
    </row>
    <row r="24" spans="1:99" x14ac:dyDescent="0.3">
      <c r="B24" s="60" t="s">
        <v>31</v>
      </c>
      <c r="C24" s="55">
        <f>IF(C$4="X",'LI 3M - LGS'!C74,0)</f>
        <v>0</v>
      </c>
      <c r="D24" s="55">
        <f>IF(D$4="X",'LI 3M - LGS'!D74,0)</f>
        <v>0</v>
      </c>
      <c r="E24" s="55">
        <f>IF(E$4="X",'LI 3M - LGS'!E74,0)</f>
        <v>71.390371193085031</v>
      </c>
      <c r="F24" s="55">
        <f>IF(F$4="X",'LI 3M - LGS'!F74,0)</f>
        <v>236.52985628288158</v>
      </c>
      <c r="G24" s="55">
        <f>IF(G$4="X",'LI 3M - LGS'!G74,0)</f>
        <v>595.4142382590295</v>
      </c>
      <c r="H24" s="55">
        <f>IF(H$4="X",'LI 3M - LGS'!H74,0)</f>
        <v>1434.6597100942572</v>
      </c>
      <c r="I24" s="55">
        <f>IF(I$4="X",'LI 3M - LGS'!I74,0)</f>
        <v>3284.6913590654772</v>
      </c>
      <c r="J24" s="55">
        <f>IF(J$4="X",'LI 3M - LGS'!J74,0)</f>
        <v>5671.819400571776</v>
      </c>
      <c r="K24" s="55">
        <f>IF(K$4="X",'LI 3M - LGS'!K74,0)</f>
        <v>8287.9146039587577</v>
      </c>
      <c r="L24" s="55">
        <f>IF(L$4="X",'LI 3M - LGS'!L74,0)</f>
        <v>10382.002736698214</v>
      </c>
      <c r="M24" s="55">
        <f>IF(M$4="X",'LI 3M - LGS'!M74,0)</f>
        <v>12470.08063390763</v>
      </c>
      <c r="N24" s="55">
        <f>IF(N$4="X",'LI 3M - LGS'!N74,0)</f>
        <v>17328.349761198639</v>
      </c>
      <c r="O24" s="55">
        <f>IF(O$4="X",'LI 3M - LGS'!O74,0)</f>
        <v>25386.057257149965</v>
      </c>
      <c r="P24" s="55">
        <f>IF(P$4="X",'LI 3M - LGS'!P74,0)</f>
        <v>31591.460653086975</v>
      </c>
      <c r="Q24" s="55">
        <f>IF(Q$4="X",'LI 3M - LGS'!Q74,0)</f>
        <v>38451.984299271528</v>
      </c>
      <c r="R24" s="55">
        <f>IF(R$4="X",'LI 3M - LGS'!R74,0)</f>
        <v>45127.632339005242</v>
      </c>
      <c r="S24" s="55">
        <f>IF(S$4="X",'LI 3M - LGS'!S74,0)</f>
        <v>53516.290804926422</v>
      </c>
      <c r="T24" s="55">
        <f>IF(T$4="X",'LI 3M - LGS'!T74,0)</f>
        <v>0</v>
      </c>
      <c r="U24" s="55">
        <f>IF(U$4="X",'LI 3M - LGS'!U74,0)</f>
        <v>0</v>
      </c>
      <c r="V24" s="55">
        <f>IF(V$4="X",'LI 3M - LGS'!V74,0)</f>
        <v>0</v>
      </c>
      <c r="W24" s="55">
        <f>IF(W$4="X",'LI 3M - LGS'!W74,0)</f>
        <v>0</v>
      </c>
      <c r="X24" s="55">
        <f>IF(X$4="X",'LI 3M - LGS'!X74,0)</f>
        <v>0</v>
      </c>
      <c r="Y24" s="55">
        <f>IF(Y$4="X",'LI 3M - LGS'!Y74,0)</f>
        <v>0</v>
      </c>
      <c r="Z24" s="55">
        <f>IF(Z$4="X",'LI 3M - LGS'!Z74,0)</f>
        <v>0</v>
      </c>
      <c r="AA24" s="55">
        <f>IF(AA$4="X",'LI 3M - LGS'!AA74,0)</f>
        <v>0</v>
      </c>
      <c r="AB24" s="55">
        <f>IF(AB$4="X",'LI 3M - LGS'!AB74,0)</f>
        <v>0</v>
      </c>
      <c r="AC24" s="55">
        <f>IF(AC$4="X",'LI 3M - LGS'!AC74,0)</f>
        <v>0</v>
      </c>
      <c r="AD24" s="55">
        <f>IF(AD$4="X",'LI 3M - LGS'!AD74,0)</f>
        <v>0</v>
      </c>
      <c r="AE24" s="55">
        <f>IF(AE$4="X",'LI 3M - LGS'!AE74,0)</f>
        <v>0</v>
      </c>
      <c r="AF24" s="55">
        <f>IF(AF$4="X",'LI 3M - LGS'!AF74,0)</f>
        <v>0</v>
      </c>
      <c r="AG24" s="55">
        <f>IF(AG$4="X",'LI 3M - LGS'!AG74,0)</f>
        <v>0</v>
      </c>
      <c r="AH24" s="55">
        <f>IF(AH$4="X",'LI 3M - LGS'!AH74,0)</f>
        <v>0</v>
      </c>
      <c r="AI24" s="55">
        <f>IF(AI$4="X",'LI 3M - LGS'!AI74,0)</f>
        <v>0</v>
      </c>
      <c r="AJ24" s="55">
        <f>IF(AJ$4="X",'LI 3M - LGS'!AJ74,0)</f>
        <v>0</v>
      </c>
      <c r="AK24" s="55">
        <f>IF(AK$4="X",'LI 3M - LGS'!AK74,0)</f>
        <v>0</v>
      </c>
      <c r="AL24" s="55">
        <f>IF(AL$4="X",'LI 3M - LGS'!AL74,0)</f>
        <v>0</v>
      </c>
      <c r="AM24" s="55">
        <f>IF(AM$4="X",'LI 3M - LGS'!AM74,0)</f>
        <v>0</v>
      </c>
      <c r="AN24" s="55">
        <f>IF(AN$4="X",'LI 3M - LGS'!AN74,0)</f>
        <v>0</v>
      </c>
      <c r="AO24" s="55">
        <f>IF(AO$4="X",'LI 3M - LGS'!AO74,0)</f>
        <v>0</v>
      </c>
      <c r="AP24" s="55">
        <f>IF(AP$4="X",'LI 3M - LGS'!AP74,0)</f>
        <v>0</v>
      </c>
      <c r="AQ24" s="55">
        <f>IF(AQ$4="X",'LI 3M - LGS'!AQ74,0)</f>
        <v>0</v>
      </c>
      <c r="AR24" s="55">
        <f>IF(AR$4="X",'LI 3M - LGS'!AR74,0)</f>
        <v>0</v>
      </c>
      <c r="AS24" s="55">
        <f>IF(AS$4="X",'LI 3M - LGS'!AS74,0)</f>
        <v>0</v>
      </c>
      <c r="AT24" s="55">
        <f>IF(AT$4="X",'LI 3M - LGS'!AT74,0)</f>
        <v>0</v>
      </c>
      <c r="AU24" s="55">
        <f>IF(AU$4="X",'LI 3M - LGS'!AU74,0)</f>
        <v>0</v>
      </c>
      <c r="AV24" s="55">
        <f>IF(AV$4="X",'LI 3M - LGS'!AV74,0)</f>
        <v>0</v>
      </c>
      <c r="AW24" s="55">
        <f>IF(AW$4="X",'LI 3M - LGS'!AW74,0)</f>
        <v>0</v>
      </c>
      <c r="AX24" s="55">
        <f>IF(AX$4="X",'LI 3M - LGS'!AX74,0)</f>
        <v>0</v>
      </c>
      <c r="AY24" s="55">
        <f>IF(AY$4="X",'LI 3M - LGS'!AY74,0)</f>
        <v>0</v>
      </c>
      <c r="AZ24" s="55">
        <f>IF(AZ$4="X",'LI 3M - LGS'!AZ74,0)</f>
        <v>0</v>
      </c>
      <c r="BA24" s="55">
        <f>IF(BA$4="X",'LI 3M - LGS'!BA74,0)</f>
        <v>0</v>
      </c>
      <c r="BB24" s="55">
        <f>IF(BB$4="X",'LI 3M - LGS'!BB74,0)</f>
        <v>0</v>
      </c>
      <c r="BC24" s="55">
        <f>IF(BC$4="X",'LI 3M - LGS'!BC74,0)</f>
        <v>0</v>
      </c>
      <c r="BD24" s="55">
        <f>IF(BD$4="X",'LI 3M - LGS'!BD74,0)</f>
        <v>0</v>
      </c>
      <c r="BE24" s="55">
        <f>IF(BE$4="X",'LI 3M - LGS'!BE74,0)</f>
        <v>0</v>
      </c>
      <c r="BF24" s="55">
        <f>IF(BF$4="X",'LI 3M - LGS'!BF74,0)</f>
        <v>0</v>
      </c>
      <c r="BG24" s="55">
        <f>IF(BG$4="X",'LI 3M - LGS'!BG74,0)</f>
        <v>0</v>
      </c>
      <c r="BH24" s="55">
        <f>IF(BH$4="X",'LI 3M - LGS'!BH74,0)</f>
        <v>0</v>
      </c>
      <c r="BI24" s="55">
        <f>IF(BI$4="X",'LI 3M - LGS'!BI74,0)</f>
        <v>0</v>
      </c>
      <c r="BJ24" s="55">
        <f>IF(BJ$4="X",'LI 3M - LGS'!BJ74,0)</f>
        <v>0</v>
      </c>
      <c r="BK24" s="55">
        <f>IF(BK$4="X",'LI 3M - LGS'!BK74,0)</f>
        <v>0</v>
      </c>
      <c r="BL24" s="55">
        <f>IF(BL$4="X",'LI 3M - LGS'!BL74,0)</f>
        <v>0</v>
      </c>
      <c r="BM24" s="55">
        <f>IF(BM$4="X",'LI 3M - LGS'!BM74,0)</f>
        <v>0</v>
      </c>
      <c r="BN24" s="55">
        <f>IF(BN$4="X",'LI 3M - LGS'!BN74,0)</f>
        <v>0</v>
      </c>
      <c r="BO24" s="55">
        <f>IF(BO$4="X",'LI 3M - LGS'!BO74,0)</f>
        <v>0</v>
      </c>
      <c r="BP24" s="55">
        <f>IF(BP$4="X",'LI 3M - LGS'!BP74,0)</f>
        <v>0</v>
      </c>
      <c r="BQ24" s="55">
        <f>IF(BQ$4="X",'LI 3M - LGS'!BQ74,0)</f>
        <v>0</v>
      </c>
      <c r="BR24" s="55">
        <f>IF(BR$4="X",'LI 3M - LGS'!BR74,0)</f>
        <v>0</v>
      </c>
      <c r="BS24" s="55">
        <f>IF(BS$4="X",'LI 3M - LGS'!BS74,0)</f>
        <v>0</v>
      </c>
      <c r="BT24" s="55">
        <f>IF(BT$4="X",'LI 3M - LGS'!BT74,0)</f>
        <v>0</v>
      </c>
      <c r="BU24" s="55">
        <f>IF(BU$4="X",'LI 3M - LGS'!BU74,0)</f>
        <v>0</v>
      </c>
      <c r="BV24" s="55">
        <f>IF(BV$4="X",'LI 3M - LGS'!BV74,0)</f>
        <v>0</v>
      </c>
      <c r="BW24" s="55">
        <f>IF(BW$4="X",'LI 3M - LGS'!BW74,0)</f>
        <v>0</v>
      </c>
      <c r="BX24" s="55">
        <f>IF(BX$4="X",'LI 3M - LGS'!BX74,0)</f>
        <v>0</v>
      </c>
      <c r="BY24" s="55">
        <f>IF(BY$4="X",'LI 3M - LGS'!BY74,0)</f>
        <v>0</v>
      </c>
      <c r="BZ24" s="55">
        <f>IF(BZ$4="X",'LI 3M - LGS'!BZ74,0)</f>
        <v>0</v>
      </c>
      <c r="CA24" s="55">
        <f>IF(CA$4="X",'LI 3M - LGS'!CA74,0)</f>
        <v>0</v>
      </c>
      <c r="CB24" s="55">
        <f>IF(CB$4="X",'LI 3M - LGS'!CB74,0)</f>
        <v>0</v>
      </c>
      <c r="CC24" s="55">
        <f>IF(CC$4="X",'LI 3M - LGS'!CC74,0)</f>
        <v>0</v>
      </c>
      <c r="CD24" s="55">
        <f>IF(CD$4="X",'LI 3M - LGS'!CD74,0)</f>
        <v>0</v>
      </c>
      <c r="CE24" s="55">
        <f>IF(CE$4="X",'LI 3M - LGS'!CE74,0)</f>
        <v>0</v>
      </c>
      <c r="CF24" s="55">
        <f>IF(CF$4="X",'LI 3M - LGS'!CF74,0)</f>
        <v>0</v>
      </c>
      <c r="CG24" s="55">
        <f>IF(CG$4="X",'LI 3M - LGS'!CG74,0)</f>
        <v>0</v>
      </c>
      <c r="CH24" s="161">
        <f>IF(CH$4="X",'LI 3M - LGS'!CH74,0)</f>
        <v>0</v>
      </c>
    </row>
    <row r="25" spans="1:99" x14ac:dyDescent="0.3">
      <c r="B25" s="60" t="s">
        <v>32</v>
      </c>
      <c r="C25" s="55">
        <f>IF(C$4="X",'LI 4M - SPS'!C74,0)</f>
        <v>0</v>
      </c>
      <c r="D25" s="55">
        <f>IF(D$4="X",'LI 4M - SPS'!D74,0)</f>
        <v>0</v>
      </c>
      <c r="E25" s="55">
        <f>IF(E$4="X",'LI 4M - SPS'!E74,0)</f>
        <v>0</v>
      </c>
      <c r="F25" s="55">
        <f>IF(F$4="X",'LI 4M - SPS'!F74,0)</f>
        <v>0</v>
      </c>
      <c r="G25" s="55">
        <f>IF(G$4="X",'LI 4M - SPS'!G74,0)</f>
        <v>0</v>
      </c>
      <c r="H25" s="55">
        <f>IF(H$4="X",'LI 4M - SPS'!H74,0)</f>
        <v>0</v>
      </c>
      <c r="I25" s="55">
        <f>IF(I$4="X",'LI 4M - SPS'!I74,0)</f>
        <v>0</v>
      </c>
      <c r="J25" s="55">
        <f>IF(J$4="X",'LI 4M - SPS'!J74,0)</f>
        <v>0</v>
      </c>
      <c r="K25" s="55">
        <f>IF(K$4="X",'LI 4M - SPS'!K74,0)</f>
        <v>0</v>
      </c>
      <c r="L25" s="55">
        <f>IF(L$4="X",'LI 4M - SPS'!L74,0)</f>
        <v>0</v>
      </c>
      <c r="M25" s="55">
        <f>IF(M$4="X",'LI 4M - SPS'!M74,0)</f>
        <v>0</v>
      </c>
      <c r="N25" s="55">
        <f>IF(N$4="X",'LI 4M - SPS'!N74,0)</f>
        <v>0</v>
      </c>
      <c r="O25" s="55">
        <f>IF(O$4="X",'LI 4M - SPS'!O74,0)</f>
        <v>0</v>
      </c>
      <c r="P25" s="55">
        <f>IF(P$4="X",'LI 4M - SPS'!P74,0)</f>
        <v>0</v>
      </c>
      <c r="Q25" s="55">
        <f>IF(Q$4="X",'LI 4M - SPS'!Q74,0)</f>
        <v>0</v>
      </c>
      <c r="R25" s="55">
        <f>IF(R$4="X",'LI 4M - SPS'!R74,0)</f>
        <v>0</v>
      </c>
      <c r="S25" s="55">
        <f>IF(S$4="X",'LI 4M - SPS'!S74,0)</f>
        <v>0</v>
      </c>
      <c r="T25" s="55">
        <f>IF(T$4="X",'LI 4M - SPS'!T74,0)</f>
        <v>0</v>
      </c>
      <c r="U25" s="55">
        <f>IF(U$4="X",'LI 4M - SPS'!U74,0)</f>
        <v>0</v>
      </c>
      <c r="V25" s="55">
        <f>IF(V$4="X",'LI 4M - SPS'!V74,0)</f>
        <v>0</v>
      </c>
      <c r="W25" s="55">
        <f>IF(W$4="X",'LI 4M - SPS'!W74,0)</f>
        <v>0</v>
      </c>
      <c r="X25" s="55">
        <f>IF(X$4="X",'LI 4M - SPS'!X74,0)</f>
        <v>0</v>
      </c>
      <c r="Y25" s="55">
        <f>IF(Y$4="X",'LI 4M - SPS'!Y74,0)</f>
        <v>0</v>
      </c>
      <c r="Z25" s="55">
        <f>IF(Z$4="X",'LI 4M - SPS'!Z74,0)</f>
        <v>0</v>
      </c>
      <c r="AA25" s="55">
        <f>IF(AA$4="X",'LI 4M - SPS'!AA74,0)</f>
        <v>0</v>
      </c>
      <c r="AB25" s="55">
        <f>IF(AB$4="X",'LI 4M - SPS'!AB74,0)</f>
        <v>0</v>
      </c>
      <c r="AC25" s="55">
        <f>IF(AC$4="X",'LI 4M - SPS'!AC74,0)</f>
        <v>0</v>
      </c>
      <c r="AD25" s="55">
        <f>IF(AD$4="X",'LI 4M - SPS'!AD74,0)</f>
        <v>0</v>
      </c>
      <c r="AE25" s="55">
        <f>IF(AE$4="X",'LI 4M - SPS'!AE74,0)</f>
        <v>0</v>
      </c>
      <c r="AF25" s="55">
        <f>IF(AF$4="X",'LI 4M - SPS'!AF74,0)</f>
        <v>0</v>
      </c>
      <c r="AG25" s="55">
        <f>IF(AG$4="X",'LI 4M - SPS'!AG74,0)</f>
        <v>0</v>
      </c>
      <c r="AH25" s="55">
        <f>IF(AH$4="X",'LI 4M - SPS'!AH74,0)</f>
        <v>0</v>
      </c>
      <c r="AI25" s="55">
        <f>IF(AI$4="X",'LI 4M - SPS'!AI74,0)</f>
        <v>0</v>
      </c>
      <c r="AJ25" s="55">
        <f>IF(AJ$4="X",'LI 4M - SPS'!AJ74,0)</f>
        <v>0</v>
      </c>
      <c r="AK25" s="55">
        <f>IF(AK$4="X",'LI 4M - SPS'!AK74,0)</f>
        <v>0</v>
      </c>
      <c r="AL25" s="55">
        <f>IF(AL$4="X",'LI 4M - SPS'!AL74,0)</f>
        <v>0</v>
      </c>
      <c r="AM25" s="55">
        <f>IF(AM$4="X",'LI 4M - SPS'!AM74,0)</f>
        <v>0</v>
      </c>
      <c r="AN25" s="55">
        <f>IF(AN$4="X",'LI 4M - SPS'!AN74,0)</f>
        <v>0</v>
      </c>
      <c r="AO25" s="55">
        <f>IF(AO$4="X",'LI 4M - SPS'!AO74,0)</f>
        <v>0</v>
      </c>
      <c r="AP25" s="55">
        <f>IF(AP$4="X",'LI 4M - SPS'!AP74,0)</f>
        <v>0</v>
      </c>
      <c r="AQ25" s="55">
        <f>IF(AQ$4="X",'LI 4M - SPS'!AQ74,0)</f>
        <v>0</v>
      </c>
      <c r="AR25" s="55">
        <f>IF(AR$4="X",'LI 4M - SPS'!AR74,0)</f>
        <v>0</v>
      </c>
      <c r="AS25" s="55">
        <f>IF(AS$4="X",'LI 4M - SPS'!AS74,0)</f>
        <v>0</v>
      </c>
      <c r="AT25" s="55">
        <f>IF(AT$4="X",'LI 4M - SPS'!AT74,0)</f>
        <v>0</v>
      </c>
      <c r="AU25" s="55">
        <f>IF(AU$4="X",'LI 4M - SPS'!AU74,0)</f>
        <v>0</v>
      </c>
      <c r="AV25" s="55">
        <f>IF(AV$4="X",'LI 4M - SPS'!AV74,0)</f>
        <v>0</v>
      </c>
      <c r="AW25" s="55">
        <f>IF(AW$4="X",'LI 4M - SPS'!AW74,0)</f>
        <v>0</v>
      </c>
      <c r="AX25" s="55">
        <f>IF(AX$4="X",'LI 4M - SPS'!AX74,0)</f>
        <v>0</v>
      </c>
      <c r="AY25" s="55">
        <f>IF(AY$4="X",'LI 4M - SPS'!AY74,0)</f>
        <v>0</v>
      </c>
      <c r="AZ25" s="55">
        <f>IF(AZ$4="X",'LI 4M - SPS'!AZ74,0)</f>
        <v>0</v>
      </c>
      <c r="BA25" s="55">
        <f>IF(BA$4="X",'LI 4M - SPS'!BA74,0)</f>
        <v>0</v>
      </c>
      <c r="BB25" s="55">
        <f>IF(BB$4="X",'LI 4M - SPS'!BB74,0)</f>
        <v>0</v>
      </c>
      <c r="BC25" s="55">
        <f>IF(BC$4="X",'LI 4M - SPS'!BC74,0)</f>
        <v>0</v>
      </c>
      <c r="BD25" s="55">
        <f>IF(BD$4="X",'LI 4M - SPS'!BD74,0)</f>
        <v>0</v>
      </c>
      <c r="BE25" s="55">
        <f>IF(BE$4="X",'LI 4M - SPS'!BE74,0)</f>
        <v>0</v>
      </c>
      <c r="BF25" s="55">
        <f>IF(BF$4="X",'LI 4M - SPS'!BF74,0)</f>
        <v>0</v>
      </c>
      <c r="BG25" s="55">
        <f>IF(BG$4="X",'LI 4M - SPS'!BG74,0)</f>
        <v>0</v>
      </c>
      <c r="BH25" s="55">
        <f>IF(BH$4="X",'LI 4M - SPS'!BH74,0)</f>
        <v>0</v>
      </c>
      <c r="BI25" s="55">
        <f>IF(BI$4="X",'LI 4M - SPS'!BI74,0)</f>
        <v>0</v>
      </c>
      <c r="BJ25" s="55">
        <f>IF(BJ$4="X",'LI 4M - SPS'!BJ74,0)</f>
        <v>0</v>
      </c>
      <c r="BK25" s="55">
        <f>IF(BK$4="X",'LI 4M - SPS'!BK74,0)</f>
        <v>0</v>
      </c>
      <c r="BL25" s="55">
        <f>IF(BL$4="X",'LI 4M - SPS'!BL74,0)</f>
        <v>0</v>
      </c>
      <c r="BM25" s="55">
        <f>IF(BM$4="X",'LI 4M - SPS'!BM74,0)</f>
        <v>0</v>
      </c>
      <c r="BN25" s="55">
        <f>IF(BN$4="X",'LI 4M - SPS'!BN74,0)</f>
        <v>0</v>
      </c>
      <c r="BO25" s="55">
        <f>IF(BO$4="X",'LI 4M - SPS'!BO74,0)</f>
        <v>0</v>
      </c>
      <c r="BP25" s="55">
        <f>IF(BP$4="X",'LI 4M - SPS'!BP74,0)</f>
        <v>0</v>
      </c>
      <c r="BQ25" s="55">
        <f>IF(BQ$4="X",'LI 4M - SPS'!BQ74,0)</f>
        <v>0</v>
      </c>
      <c r="BR25" s="55">
        <f>IF(BR$4="X",'LI 4M - SPS'!BR74,0)</f>
        <v>0</v>
      </c>
      <c r="BS25" s="55">
        <f>IF(BS$4="X",'LI 4M - SPS'!BS74,0)</f>
        <v>0</v>
      </c>
      <c r="BT25" s="55">
        <f>IF(BT$4="X",'LI 4M - SPS'!BT74,0)</f>
        <v>0</v>
      </c>
      <c r="BU25" s="55">
        <f>IF(BU$4="X",'LI 4M - SPS'!BU74,0)</f>
        <v>0</v>
      </c>
      <c r="BV25" s="55">
        <f>IF(BV$4="X",'LI 4M - SPS'!BV74,0)</f>
        <v>0</v>
      </c>
      <c r="BW25" s="55">
        <f>IF(BW$4="X",'LI 4M - SPS'!BW74,0)</f>
        <v>0</v>
      </c>
      <c r="BX25" s="55">
        <f>IF(BX$4="X",'LI 4M - SPS'!BX74,0)</f>
        <v>0</v>
      </c>
      <c r="BY25" s="55">
        <f>IF(BY$4="X",'LI 4M - SPS'!BY74,0)</f>
        <v>0</v>
      </c>
      <c r="BZ25" s="55">
        <f>IF(BZ$4="X",'LI 4M - SPS'!BZ74,0)</f>
        <v>0</v>
      </c>
      <c r="CA25" s="55">
        <f>IF(CA$4="X",'LI 4M - SPS'!CA74,0)</f>
        <v>0</v>
      </c>
      <c r="CB25" s="55">
        <f>IF(CB$4="X",'LI 4M - SPS'!CB74,0)</f>
        <v>0</v>
      </c>
      <c r="CC25" s="55">
        <f>IF(CC$4="X",'LI 4M - SPS'!CC74,0)</f>
        <v>0</v>
      </c>
      <c r="CD25" s="55">
        <f>IF(CD$4="X",'LI 4M - SPS'!CD74,0)</f>
        <v>0</v>
      </c>
      <c r="CE25" s="55">
        <f>IF(CE$4="X",'LI 4M - SPS'!CE74,0)</f>
        <v>0</v>
      </c>
      <c r="CF25" s="55">
        <f>IF(CF$4="X",'LI 4M - SPS'!CF74,0)</f>
        <v>0</v>
      </c>
      <c r="CG25" s="55">
        <f>IF(CG$4="X",'LI 4M - SPS'!CG74,0)</f>
        <v>0</v>
      </c>
      <c r="CH25" s="161">
        <f>IF(CH$4="X",'LI 4M - SPS'!CH74,0)</f>
        <v>0</v>
      </c>
    </row>
    <row r="26" spans="1:99" ht="15" thickBot="1" x14ac:dyDescent="0.35">
      <c r="B26" s="36" t="s">
        <v>33</v>
      </c>
      <c r="C26" s="65">
        <f>IF(C$4="X",'LI 11M - LPS'!C74,0)</f>
        <v>0</v>
      </c>
      <c r="D26" s="65">
        <f>IF(D$4="X",'LI 11M - LPS'!D74,0)</f>
        <v>0</v>
      </c>
      <c r="E26" s="65">
        <f>IF(E$4="X",'LI 11M - LPS'!E74,0)</f>
        <v>0</v>
      </c>
      <c r="F26" s="65">
        <f>IF(F$4="X",'LI 11M - LPS'!F74,0)</f>
        <v>0</v>
      </c>
      <c r="G26" s="65">
        <f>IF(G$4="X",'LI 11M - LPS'!G74,0)</f>
        <v>0</v>
      </c>
      <c r="H26" s="65">
        <f>IF(H$4="X",'LI 11M - LPS'!H74,0)</f>
        <v>0</v>
      </c>
      <c r="I26" s="65">
        <f>IF(I$4="X",'LI 11M - LPS'!I74,0)</f>
        <v>0</v>
      </c>
      <c r="J26" s="65">
        <f>IF(J$4="X",'LI 11M - LPS'!J74,0)</f>
        <v>0</v>
      </c>
      <c r="K26" s="65">
        <f>IF(K$4="X",'LI 11M - LPS'!K74,0)</f>
        <v>0</v>
      </c>
      <c r="L26" s="65">
        <f>IF(L$4="X",'LI 11M - LPS'!L74,0)</f>
        <v>0</v>
      </c>
      <c r="M26" s="65">
        <f>IF(M$4="X",'LI 11M - LPS'!M74,0)</f>
        <v>0</v>
      </c>
      <c r="N26" s="65">
        <f>IF(N$4="X",'LI 11M - LPS'!N74,0)</f>
        <v>0</v>
      </c>
      <c r="O26" s="65">
        <f>IF(O$4="X",'LI 11M - LPS'!O74,0)</f>
        <v>0</v>
      </c>
      <c r="P26" s="65">
        <f>IF(P$4="X",'LI 11M - LPS'!P74,0)</f>
        <v>0</v>
      </c>
      <c r="Q26" s="65">
        <f>IF(Q$4="X",'LI 11M - LPS'!Q74,0)</f>
        <v>0</v>
      </c>
      <c r="R26" s="65">
        <f>IF(R$4="X",'LI 11M - LPS'!R74,0)</f>
        <v>0</v>
      </c>
      <c r="S26" s="65">
        <f>IF(S$4="X",'LI 11M - LPS'!S74,0)</f>
        <v>0</v>
      </c>
      <c r="T26" s="65">
        <f>IF(T$4="X",'LI 11M - LPS'!T74,0)</f>
        <v>0</v>
      </c>
      <c r="U26" s="65">
        <f>IF(U$4="X",'LI 11M - LPS'!U74,0)</f>
        <v>0</v>
      </c>
      <c r="V26" s="65">
        <f>IF(V$4="X",'LI 11M - LPS'!V74,0)</f>
        <v>0</v>
      </c>
      <c r="W26" s="65">
        <f>IF(W$4="X",'LI 11M - LPS'!W74,0)</f>
        <v>0</v>
      </c>
      <c r="X26" s="65">
        <f>IF(X$4="X",'LI 11M - LPS'!X74,0)</f>
        <v>0</v>
      </c>
      <c r="Y26" s="65">
        <f>IF(Y$4="X",'LI 11M - LPS'!Y74,0)</f>
        <v>0</v>
      </c>
      <c r="Z26" s="65">
        <f>IF(Z$4="X",'LI 11M - LPS'!Z74,0)</f>
        <v>0</v>
      </c>
      <c r="AA26" s="65">
        <f>IF(AA$4="X",'LI 11M - LPS'!AA74,0)</f>
        <v>0</v>
      </c>
      <c r="AB26" s="65">
        <f>IF(AB$4="X",'LI 11M - LPS'!AB74,0)</f>
        <v>0</v>
      </c>
      <c r="AC26" s="65">
        <f>IF(AC$4="X",'LI 11M - LPS'!AC74,0)</f>
        <v>0</v>
      </c>
      <c r="AD26" s="65">
        <f>IF(AD$4="X",'LI 11M - LPS'!AD74,0)</f>
        <v>0</v>
      </c>
      <c r="AE26" s="65">
        <f>IF(AE$4="X",'LI 11M - LPS'!AE74,0)</f>
        <v>0</v>
      </c>
      <c r="AF26" s="65">
        <f>IF(AF$4="X",'LI 11M - LPS'!AF74,0)</f>
        <v>0</v>
      </c>
      <c r="AG26" s="65">
        <f>IF(AG$4="X",'LI 11M - LPS'!AG74,0)</f>
        <v>0</v>
      </c>
      <c r="AH26" s="65">
        <f>IF(AH$4="X",'LI 11M - LPS'!AH74,0)</f>
        <v>0</v>
      </c>
      <c r="AI26" s="65">
        <f>IF(AI$4="X",'LI 11M - LPS'!AI74,0)</f>
        <v>0</v>
      </c>
      <c r="AJ26" s="65">
        <f>IF(AJ$4="X",'LI 11M - LPS'!AJ74,0)</f>
        <v>0</v>
      </c>
      <c r="AK26" s="65">
        <f>IF(AK$4="X",'LI 11M - LPS'!AK74,0)</f>
        <v>0</v>
      </c>
      <c r="AL26" s="65">
        <f>IF(AL$4="X",'LI 11M - LPS'!AL74,0)</f>
        <v>0</v>
      </c>
      <c r="AM26" s="65">
        <f>IF(AM$4="X",'LI 11M - LPS'!AM74,0)</f>
        <v>0</v>
      </c>
      <c r="AN26" s="65">
        <f>IF(AN$4="X",'LI 11M - LPS'!AN74,0)</f>
        <v>0</v>
      </c>
      <c r="AO26" s="65">
        <f>IF(AO$4="X",'LI 11M - LPS'!AO74,0)</f>
        <v>0</v>
      </c>
      <c r="AP26" s="65">
        <f>IF(AP$4="X",'LI 11M - LPS'!AP74,0)</f>
        <v>0</v>
      </c>
      <c r="AQ26" s="65">
        <f>IF(AQ$4="X",'LI 11M - LPS'!AQ74,0)</f>
        <v>0</v>
      </c>
      <c r="AR26" s="65">
        <f>IF(AR$4="X",'LI 11M - LPS'!AR74,0)</f>
        <v>0</v>
      </c>
      <c r="AS26" s="65">
        <f>IF(AS$4="X",'LI 11M - LPS'!AS74,0)</f>
        <v>0</v>
      </c>
      <c r="AT26" s="65">
        <f>IF(AT$4="X",'LI 11M - LPS'!AT74,0)</f>
        <v>0</v>
      </c>
      <c r="AU26" s="65">
        <f>IF(AU$4="X",'LI 11M - LPS'!AU74,0)</f>
        <v>0</v>
      </c>
      <c r="AV26" s="65">
        <f>IF(AV$4="X",'LI 11M - LPS'!AV74,0)</f>
        <v>0</v>
      </c>
      <c r="AW26" s="65">
        <f>IF(AW$4="X",'LI 11M - LPS'!AW74,0)</f>
        <v>0</v>
      </c>
      <c r="AX26" s="65">
        <f>IF(AX$4="X",'LI 11M - LPS'!AX74,0)</f>
        <v>0</v>
      </c>
      <c r="AY26" s="65">
        <f>IF(AY$4="X",'LI 11M - LPS'!AY74,0)</f>
        <v>0</v>
      </c>
      <c r="AZ26" s="65">
        <f>IF(AZ$4="X",'LI 11M - LPS'!AZ74,0)</f>
        <v>0</v>
      </c>
      <c r="BA26" s="65">
        <f>IF(BA$4="X",'LI 11M - LPS'!BA74,0)</f>
        <v>0</v>
      </c>
      <c r="BB26" s="65">
        <f>IF(BB$4="X",'LI 11M - LPS'!BB74,0)</f>
        <v>0</v>
      </c>
      <c r="BC26" s="65">
        <f>IF(BC$4="X",'LI 11M - LPS'!BC74,0)</f>
        <v>0</v>
      </c>
      <c r="BD26" s="65">
        <f>IF(BD$4="X",'LI 11M - LPS'!BD74,0)</f>
        <v>0</v>
      </c>
      <c r="BE26" s="65">
        <f>IF(BE$4="X",'LI 11M - LPS'!BE74,0)</f>
        <v>0</v>
      </c>
      <c r="BF26" s="65">
        <f>IF(BF$4="X",'LI 11M - LPS'!BF74,0)</f>
        <v>0</v>
      </c>
      <c r="BG26" s="65">
        <f>IF(BG$4="X",'LI 11M - LPS'!BG74,0)</f>
        <v>0</v>
      </c>
      <c r="BH26" s="65">
        <f>IF(BH$4="X",'LI 11M - LPS'!BH74,0)</f>
        <v>0</v>
      </c>
      <c r="BI26" s="65">
        <f>IF(BI$4="X",'LI 11M - LPS'!BI74,0)</f>
        <v>0</v>
      </c>
      <c r="BJ26" s="65">
        <f>IF(BJ$4="X",'LI 11M - LPS'!BJ74,0)</f>
        <v>0</v>
      </c>
      <c r="BK26" s="65">
        <f>IF(BK$4="X",'LI 11M - LPS'!BK74,0)</f>
        <v>0</v>
      </c>
      <c r="BL26" s="65">
        <f>IF(BL$4="X",'LI 11M - LPS'!BL74,0)</f>
        <v>0</v>
      </c>
      <c r="BM26" s="65">
        <f>IF(BM$4="X",'LI 11M - LPS'!BM74,0)</f>
        <v>0</v>
      </c>
      <c r="BN26" s="65">
        <f>IF(BN$4="X",'LI 11M - LPS'!BN74,0)</f>
        <v>0</v>
      </c>
      <c r="BO26" s="65">
        <f>IF(BO$4="X",'LI 11M - LPS'!BO74,0)</f>
        <v>0</v>
      </c>
      <c r="BP26" s="65">
        <f>IF(BP$4="X",'LI 11M - LPS'!BP74,0)</f>
        <v>0</v>
      </c>
      <c r="BQ26" s="65">
        <f>IF(BQ$4="X",'LI 11M - LPS'!BQ74,0)</f>
        <v>0</v>
      </c>
      <c r="BR26" s="65">
        <f>IF(BR$4="X",'LI 11M - LPS'!BR74,0)</f>
        <v>0</v>
      </c>
      <c r="BS26" s="65">
        <f>IF(BS$4="X",'LI 11M - LPS'!BS74,0)</f>
        <v>0</v>
      </c>
      <c r="BT26" s="65">
        <f>IF(BT$4="X",'LI 11M - LPS'!BT74,0)</f>
        <v>0</v>
      </c>
      <c r="BU26" s="65">
        <f>IF(BU$4="X",'LI 11M - LPS'!BU74,0)</f>
        <v>0</v>
      </c>
      <c r="BV26" s="65">
        <f>IF(BV$4="X",'LI 11M - LPS'!BV74,0)</f>
        <v>0</v>
      </c>
      <c r="BW26" s="65">
        <f>IF(BW$4="X",'LI 11M - LPS'!BW74,0)</f>
        <v>0</v>
      </c>
      <c r="BX26" s="65">
        <f>IF(BX$4="X",'LI 11M - LPS'!BX74,0)</f>
        <v>0</v>
      </c>
      <c r="BY26" s="65">
        <f>IF(BY$4="X",'LI 11M - LPS'!BY74,0)</f>
        <v>0</v>
      </c>
      <c r="BZ26" s="65">
        <f>IF(BZ$4="X",'LI 11M - LPS'!BZ74,0)</f>
        <v>0</v>
      </c>
      <c r="CA26" s="65">
        <f>IF(CA$4="X",'LI 11M - LPS'!CA74,0)</f>
        <v>0</v>
      </c>
      <c r="CB26" s="65">
        <f>IF(CB$4="X",'LI 11M - LPS'!CB74,0)</f>
        <v>0</v>
      </c>
      <c r="CC26" s="65">
        <f>IF(CC$4="X",'LI 11M - LPS'!CC74,0)</f>
        <v>0</v>
      </c>
      <c r="CD26" s="65">
        <f>IF(CD$4="X",'LI 11M - LPS'!CD74,0)</f>
        <v>0</v>
      </c>
      <c r="CE26" s="65">
        <f>IF(CE$4="X",'LI 11M - LPS'!CE74,0)</f>
        <v>0</v>
      </c>
      <c r="CF26" s="65">
        <f>IF(CF$4="X",'LI 11M - LPS'!CF74,0)</f>
        <v>0</v>
      </c>
      <c r="CG26" s="65">
        <f>IF(CG$4="X",'LI 11M - LPS'!CG74,0)</f>
        <v>0</v>
      </c>
      <c r="CH26" s="164">
        <f>IF(CH$4="X",'LI 11M - LPS'!CH74,0)</f>
        <v>0</v>
      </c>
    </row>
    <row r="27" spans="1:99" ht="15" thickBot="1" x14ac:dyDescent="0.35">
      <c r="A27" s="1"/>
      <c r="B27" s="61" t="s">
        <v>34</v>
      </c>
      <c r="C27" s="57">
        <f>SUM(C22:C26)</f>
        <v>200.89125362553585</v>
      </c>
      <c r="D27" s="51">
        <f t="shared" ref="D27:BO27" si="16">SUM(D22:D26)</f>
        <v>1761.325594588785</v>
      </c>
      <c r="E27" s="51">
        <f t="shared" si="16"/>
        <v>5816.0023902784078</v>
      </c>
      <c r="F27" s="51">
        <f t="shared" si="16"/>
        <v>15118.257947199691</v>
      </c>
      <c r="G27" s="51">
        <f t="shared" si="16"/>
        <v>36044.778049075088</v>
      </c>
      <c r="H27" s="51">
        <f t="shared" si="16"/>
        <v>118428.52988398045</v>
      </c>
      <c r="I27" s="51">
        <f t="shared" si="16"/>
        <v>244983.82341063995</v>
      </c>
      <c r="J27" s="51">
        <f t="shared" si="16"/>
        <v>385311.0751952827</v>
      </c>
      <c r="K27" s="51">
        <f t="shared" si="16"/>
        <v>498115.14223900362</v>
      </c>
      <c r="L27" s="51">
        <f t="shared" si="16"/>
        <v>549780.49312227115</v>
      </c>
      <c r="M27" s="51">
        <f t="shared" si="16"/>
        <v>615179.8313459038</v>
      </c>
      <c r="N27" s="51">
        <f t="shared" si="16"/>
        <v>706090.74951011303</v>
      </c>
      <c r="O27" s="51">
        <f t="shared" si="16"/>
        <v>805585.28462056979</v>
      </c>
      <c r="P27" s="51">
        <f t="shared" si="16"/>
        <v>889052.14130489237</v>
      </c>
      <c r="Q27" s="51">
        <f t="shared" si="16"/>
        <v>970132.96181454801</v>
      </c>
      <c r="R27" s="51">
        <f t="shared" si="16"/>
        <v>1040658.9477005579</v>
      </c>
      <c r="S27" s="51">
        <f t="shared" si="16"/>
        <v>1115635.6582888062</v>
      </c>
      <c r="T27" s="51">
        <f t="shared" si="16"/>
        <v>0</v>
      </c>
      <c r="U27" s="51">
        <f t="shared" si="16"/>
        <v>0</v>
      </c>
      <c r="V27" s="51">
        <f t="shared" si="16"/>
        <v>0</v>
      </c>
      <c r="W27" s="51">
        <f t="shared" si="16"/>
        <v>0</v>
      </c>
      <c r="X27" s="51">
        <f t="shared" si="16"/>
        <v>0</v>
      </c>
      <c r="Y27" s="51">
        <f t="shared" si="16"/>
        <v>0</v>
      </c>
      <c r="Z27" s="51">
        <f t="shared" si="16"/>
        <v>0</v>
      </c>
      <c r="AA27" s="51">
        <f t="shared" si="16"/>
        <v>0</v>
      </c>
      <c r="AB27" s="51">
        <f t="shared" si="16"/>
        <v>0</v>
      </c>
      <c r="AC27" s="51">
        <f t="shared" si="16"/>
        <v>0</v>
      </c>
      <c r="AD27" s="51">
        <f t="shared" si="16"/>
        <v>0</v>
      </c>
      <c r="AE27" s="51">
        <f t="shared" si="16"/>
        <v>0</v>
      </c>
      <c r="AF27" s="51">
        <f t="shared" si="16"/>
        <v>0</v>
      </c>
      <c r="AG27" s="51">
        <f t="shared" si="16"/>
        <v>0</v>
      </c>
      <c r="AH27" s="51">
        <f t="shared" si="16"/>
        <v>0</v>
      </c>
      <c r="AI27" s="51">
        <f t="shared" si="16"/>
        <v>0</v>
      </c>
      <c r="AJ27" s="51">
        <f t="shared" si="16"/>
        <v>0</v>
      </c>
      <c r="AK27" s="51">
        <f t="shared" si="16"/>
        <v>0</v>
      </c>
      <c r="AL27" s="51">
        <f t="shared" si="16"/>
        <v>0</v>
      </c>
      <c r="AM27" s="51">
        <f t="shared" si="16"/>
        <v>0</v>
      </c>
      <c r="AN27" s="51">
        <f t="shared" si="16"/>
        <v>0</v>
      </c>
      <c r="AO27" s="51">
        <f t="shared" si="16"/>
        <v>0</v>
      </c>
      <c r="AP27" s="51">
        <f t="shared" si="16"/>
        <v>0</v>
      </c>
      <c r="AQ27" s="51">
        <f t="shared" si="16"/>
        <v>0</v>
      </c>
      <c r="AR27" s="51">
        <f t="shared" si="16"/>
        <v>0</v>
      </c>
      <c r="AS27" s="51">
        <f t="shared" si="16"/>
        <v>0</v>
      </c>
      <c r="AT27" s="51">
        <f t="shared" si="16"/>
        <v>0</v>
      </c>
      <c r="AU27" s="51">
        <f t="shared" si="16"/>
        <v>0</v>
      </c>
      <c r="AV27" s="51">
        <f t="shared" si="16"/>
        <v>0</v>
      </c>
      <c r="AW27" s="51">
        <f t="shared" si="16"/>
        <v>0</v>
      </c>
      <c r="AX27" s="51">
        <f t="shared" si="16"/>
        <v>0</v>
      </c>
      <c r="AY27" s="51">
        <f t="shared" si="16"/>
        <v>0</v>
      </c>
      <c r="AZ27" s="51">
        <f t="shared" si="16"/>
        <v>0</v>
      </c>
      <c r="BA27" s="51">
        <f t="shared" si="16"/>
        <v>0</v>
      </c>
      <c r="BB27" s="51">
        <f t="shared" si="16"/>
        <v>0</v>
      </c>
      <c r="BC27" s="51">
        <f t="shared" si="16"/>
        <v>0</v>
      </c>
      <c r="BD27" s="51">
        <f t="shared" si="16"/>
        <v>0</v>
      </c>
      <c r="BE27" s="51">
        <f t="shared" si="16"/>
        <v>0</v>
      </c>
      <c r="BF27" s="51">
        <f t="shared" si="16"/>
        <v>0</v>
      </c>
      <c r="BG27" s="51">
        <f t="shared" si="16"/>
        <v>0</v>
      </c>
      <c r="BH27" s="51">
        <f t="shared" si="16"/>
        <v>0</v>
      </c>
      <c r="BI27" s="51">
        <f t="shared" si="16"/>
        <v>0</v>
      </c>
      <c r="BJ27" s="51">
        <f t="shared" si="16"/>
        <v>0</v>
      </c>
      <c r="BK27" s="51">
        <f t="shared" si="16"/>
        <v>0</v>
      </c>
      <c r="BL27" s="51">
        <f t="shared" si="16"/>
        <v>0</v>
      </c>
      <c r="BM27" s="51">
        <f t="shared" si="16"/>
        <v>0</v>
      </c>
      <c r="BN27" s="51">
        <f t="shared" si="16"/>
        <v>0</v>
      </c>
      <c r="BO27" s="51">
        <f t="shared" si="16"/>
        <v>0</v>
      </c>
      <c r="BP27" s="51">
        <f t="shared" ref="BP27:CH27" si="17">SUM(BP22:BP26)</f>
        <v>0</v>
      </c>
      <c r="BQ27" s="51">
        <f t="shared" si="17"/>
        <v>0</v>
      </c>
      <c r="BR27" s="51">
        <f t="shared" si="17"/>
        <v>0</v>
      </c>
      <c r="BS27" s="51">
        <f t="shared" si="17"/>
        <v>0</v>
      </c>
      <c r="BT27" s="51">
        <f t="shared" si="17"/>
        <v>0</v>
      </c>
      <c r="BU27" s="51">
        <f t="shared" si="17"/>
        <v>0</v>
      </c>
      <c r="BV27" s="51">
        <f t="shared" si="17"/>
        <v>0</v>
      </c>
      <c r="BW27" s="51">
        <f t="shared" si="17"/>
        <v>0</v>
      </c>
      <c r="BX27" s="51">
        <f t="shared" si="17"/>
        <v>0</v>
      </c>
      <c r="BY27" s="51">
        <f t="shared" si="17"/>
        <v>0</v>
      </c>
      <c r="BZ27" s="51">
        <f t="shared" si="17"/>
        <v>0</v>
      </c>
      <c r="CA27" s="51">
        <f t="shared" si="17"/>
        <v>0</v>
      </c>
      <c r="CB27" s="51">
        <f t="shared" si="17"/>
        <v>0</v>
      </c>
      <c r="CC27" s="51">
        <f t="shared" si="17"/>
        <v>0</v>
      </c>
      <c r="CD27" s="51">
        <f t="shared" si="17"/>
        <v>0</v>
      </c>
      <c r="CE27" s="51">
        <f t="shared" si="17"/>
        <v>0</v>
      </c>
      <c r="CF27" s="51">
        <f t="shared" si="17"/>
        <v>0</v>
      </c>
      <c r="CG27" s="51">
        <f t="shared" si="17"/>
        <v>0</v>
      </c>
      <c r="CH27" s="52">
        <f t="shared" si="17"/>
        <v>0</v>
      </c>
    </row>
    <row r="28" spans="1:99" x14ac:dyDescent="0.3">
      <c r="A28" s="1"/>
      <c r="B28" s="1"/>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7"/>
      <c r="AO28" s="77"/>
      <c r="AP28" s="77"/>
      <c r="AQ28" s="77"/>
      <c r="AR28" s="77"/>
      <c r="AS28" s="77"/>
      <c r="AT28" s="77"/>
      <c r="AU28" s="77"/>
      <c r="AV28" s="77"/>
      <c r="AW28" s="77"/>
      <c r="AX28" s="77"/>
      <c r="AY28" s="77"/>
      <c r="AZ28" s="77"/>
      <c r="BA28" s="77"/>
      <c r="BB28" s="77"/>
      <c r="BC28" s="77"/>
      <c r="BD28" s="77"/>
      <c r="BE28" s="77"/>
      <c r="BF28" s="77"/>
      <c r="BG28" s="77"/>
      <c r="BH28" s="77"/>
      <c r="BI28" s="77"/>
      <c r="BJ28" s="77"/>
      <c r="BK28" s="77"/>
      <c r="BL28" s="77"/>
      <c r="BM28" s="77"/>
      <c r="BN28" s="77"/>
      <c r="BO28" s="77"/>
      <c r="BP28" s="77"/>
      <c r="BQ28" s="77"/>
      <c r="BR28" s="77"/>
      <c r="BS28" s="77"/>
      <c r="BT28" s="77"/>
      <c r="BU28" s="77"/>
      <c r="BV28" s="77"/>
      <c r="BW28" s="77"/>
      <c r="BX28" s="77"/>
      <c r="BY28" s="77"/>
      <c r="BZ28" s="77"/>
      <c r="CA28" s="77"/>
      <c r="CB28" s="77"/>
      <c r="CC28" s="77"/>
      <c r="CD28" s="77"/>
      <c r="CE28" s="77"/>
      <c r="CF28" s="77"/>
      <c r="CG28" s="77"/>
      <c r="CH28" s="77"/>
    </row>
    <row r="29" spans="1:99" x14ac:dyDescent="0.3">
      <c r="A29" s="1"/>
      <c r="B29" s="1"/>
      <c r="C29" s="77"/>
      <c r="D29" s="77"/>
      <c r="E29" s="199"/>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c r="AS29" s="77"/>
      <c r="AT29" s="77"/>
      <c r="AU29" s="77"/>
      <c r="AV29" s="77"/>
      <c r="AW29" s="77"/>
      <c r="AX29" s="77"/>
      <c r="AY29" s="77"/>
      <c r="AZ29" s="77"/>
      <c r="BA29" s="77"/>
      <c r="BB29" s="77"/>
      <c r="BC29" s="77"/>
      <c r="BD29" s="77"/>
      <c r="BE29" s="77"/>
      <c r="BF29" s="77"/>
      <c r="BG29" s="77"/>
      <c r="BH29" s="77"/>
      <c r="BI29" s="77"/>
      <c r="BJ29" s="77"/>
      <c r="BK29" s="77"/>
      <c r="BL29" s="77"/>
      <c r="BM29" s="77"/>
      <c r="BN29" s="77"/>
      <c r="BO29" s="77"/>
      <c r="BP29" s="77"/>
      <c r="BQ29" s="77"/>
      <c r="BR29" s="77"/>
      <c r="BS29" s="77"/>
      <c r="BT29" s="77"/>
      <c r="BU29" s="77"/>
      <c r="BV29" s="77"/>
      <c r="BW29" s="77"/>
      <c r="BX29" s="77"/>
      <c r="BY29" s="77"/>
      <c r="BZ29" s="77"/>
      <c r="CA29" s="77"/>
      <c r="CB29" s="77"/>
      <c r="CC29" s="77"/>
      <c r="CD29" s="77"/>
      <c r="CE29" s="77"/>
      <c r="CF29" s="77"/>
      <c r="CG29" s="77"/>
      <c r="CH29" s="77"/>
    </row>
    <row r="30" spans="1:99" x14ac:dyDescent="0.3">
      <c r="A30" s="1"/>
      <c r="B30" s="1"/>
      <c r="C30" s="77"/>
      <c r="D30" s="77"/>
      <c r="E30" s="201"/>
      <c r="F30" s="202"/>
      <c r="G30" s="202"/>
      <c r="H30" s="202"/>
      <c r="I30" s="202"/>
      <c r="J30" s="77"/>
      <c r="K30" s="77"/>
      <c r="L30" s="77"/>
      <c r="M30" s="77"/>
      <c r="N30" s="77"/>
      <c r="O30" s="77"/>
      <c r="P30" s="77"/>
      <c r="Q30" s="77"/>
      <c r="R30" s="77"/>
      <c r="S30" s="77"/>
      <c r="T30" s="77"/>
      <c r="U30" s="77"/>
      <c r="V30" s="77"/>
      <c r="W30" s="77"/>
      <c r="X30" s="77"/>
      <c r="Y30" s="77"/>
      <c r="Z30" s="77"/>
      <c r="AA30" s="77"/>
      <c r="AB30" s="77"/>
      <c r="AC30" s="77"/>
      <c r="AD30" s="77"/>
      <c r="AE30" s="77"/>
      <c r="AF30" s="77"/>
      <c r="AG30" s="77"/>
      <c r="AH30" s="77"/>
      <c r="AI30" s="77"/>
      <c r="AJ30" s="77"/>
      <c r="AK30" s="77"/>
      <c r="AL30" s="77"/>
      <c r="AM30" s="77"/>
      <c r="AN30" s="77"/>
      <c r="AO30" s="77"/>
      <c r="AP30" s="77"/>
      <c r="AQ30" s="77"/>
      <c r="AR30" s="77"/>
      <c r="AS30" s="77"/>
      <c r="AT30" s="77"/>
      <c r="AU30" s="77"/>
      <c r="AV30" s="77"/>
      <c r="AW30" s="77"/>
      <c r="AX30" s="77"/>
      <c r="AY30" s="77"/>
      <c r="AZ30" s="77"/>
      <c r="BA30" s="77"/>
      <c r="BB30" s="77"/>
      <c r="BC30" s="77"/>
      <c r="BD30" s="77"/>
      <c r="BE30" s="77"/>
      <c r="BF30" s="77"/>
      <c r="BG30" s="77"/>
      <c r="BH30" s="77"/>
      <c r="BI30" s="77"/>
      <c r="BJ30" s="77"/>
      <c r="BK30" s="77"/>
      <c r="BL30" s="77"/>
      <c r="BM30" s="77"/>
      <c r="BN30" s="77"/>
      <c r="BO30" s="77"/>
      <c r="BP30" s="77"/>
      <c r="BQ30" s="77"/>
      <c r="BR30" s="77"/>
      <c r="BS30" s="77"/>
      <c r="BT30" s="77"/>
      <c r="BU30" s="77"/>
      <c r="BV30" s="77"/>
      <c r="BW30" s="77"/>
      <c r="BX30" s="77"/>
      <c r="BY30" s="77"/>
      <c r="BZ30" s="77"/>
      <c r="CA30" s="77"/>
      <c r="CB30" s="77"/>
      <c r="CC30" s="77"/>
      <c r="CD30" s="77"/>
      <c r="CE30" s="77"/>
      <c r="CF30" s="77"/>
      <c r="CG30" s="77"/>
      <c r="CH30" s="77"/>
    </row>
    <row r="31" spans="1:99" x14ac:dyDescent="0.3">
      <c r="A31" s="1"/>
      <c r="B31" s="1"/>
      <c r="C31" s="77"/>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7"/>
      <c r="AN31" s="77"/>
      <c r="AO31" s="77"/>
      <c r="AP31" s="77"/>
      <c r="AQ31" s="77"/>
      <c r="AR31" s="77"/>
      <c r="AS31" s="77"/>
      <c r="AT31" s="77"/>
      <c r="AU31" s="77"/>
      <c r="AV31" s="77"/>
      <c r="AW31" s="77"/>
      <c r="AX31" s="77"/>
      <c r="AY31" s="77"/>
      <c r="AZ31" s="77"/>
      <c r="BA31" s="77"/>
      <c r="BB31" s="77"/>
      <c r="BC31" s="77"/>
      <c r="BD31" s="77"/>
      <c r="BE31" s="77"/>
      <c r="BF31" s="77"/>
      <c r="BG31" s="77"/>
      <c r="BH31" s="77"/>
      <c r="BI31" s="77"/>
      <c r="BJ31" s="77"/>
      <c r="BK31" s="77"/>
      <c r="BL31" s="77"/>
      <c r="BM31" s="77"/>
      <c r="BN31" s="77"/>
      <c r="BO31" s="77"/>
      <c r="BP31" s="77"/>
      <c r="BQ31" s="77"/>
      <c r="BR31" s="77"/>
      <c r="BS31" s="77"/>
      <c r="BT31" s="77"/>
      <c r="BU31" s="77"/>
      <c r="BV31" s="77"/>
      <c r="BW31" s="77"/>
      <c r="BX31" s="77"/>
      <c r="BY31" s="77"/>
      <c r="BZ31" s="77"/>
      <c r="CA31" s="77"/>
      <c r="CB31" s="77"/>
      <c r="CC31" s="77"/>
      <c r="CD31" s="77"/>
      <c r="CE31" s="77"/>
      <c r="CF31" s="77"/>
      <c r="CG31" s="77"/>
      <c r="CH31" s="77"/>
    </row>
    <row r="32" spans="1:99" ht="15" customHeight="1" x14ac:dyDescent="0.3">
      <c r="A32" s="497" t="s">
        <v>41</v>
      </c>
      <c r="B32" s="497"/>
      <c r="C32" s="205" t="s">
        <v>231</v>
      </c>
      <c r="I32" s="206" t="s">
        <v>179</v>
      </c>
      <c r="CJ32" s="205" t="s">
        <v>177</v>
      </c>
      <c r="CU32" s="205" t="s">
        <v>230</v>
      </c>
    </row>
    <row r="33" spans="1:108" ht="15" customHeight="1" thickBot="1" x14ac:dyDescent="0.35">
      <c r="A33" s="497"/>
      <c r="B33" s="497"/>
    </row>
    <row r="34" spans="1:108" ht="15.75" customHeight="1" thickBot="1" x14ac:dyDescent="0.35">
      <c r="A34" s="498"/>
      <c r="B34" s="498"/>
      <c r="C34" s="175">
        <f t="shared" ref="C34:AH34" si="18">C21</f>
        <v>44927</v>
      </c>
      <c r="D34" s="63">
        <f t="shared" si="18"/>
        <v>44958</v>
      </c>
      <c r="E34" s="48">
        <f t="shared" si="18"/>
        <v>44986</v>
      </c>
      <c r="F34" s="48">
        <f t="shared" si="18"/>
        <v>45017</v>
      </c>
      <c r="G34" s="48">
        <f t="shared" si="18"/>
        <v>45047</v>
      </c>
      <c r="H34" s="48">
        <f t="shared" si="18"/>
        <v>45078</v>
      </c>
      <c r="I34" s="48">
        <f t="shared" si="18"/>
        <v>45108</v>
      </c>
      <c r="J34" s="48">
        <f t="shared" si="18"/>
        <v>45139</v>
      </c>
      <c r="K34" s="48">
        <f t="shared" si="18"/>
        <v>45170</v>
      </c>
      <c r="L34" s="48">
        <f t="shared" si="18"/>
        <v>45200</v>
      </c>
      <c r="M34" s="48">
        <f t="shared" si="18"/>
        <v>45231</v>
      </c>
      <c r="N34" s="48">
        <f t="shared" si="18"/>
        <v>45261</v>
      </c>
      <c r="O34" s="48">
        <f t="shared" si="18"/>
        <v>45292</v>
      </c>
      <c r="P34" s="48">
        <f t="shared" si="18"/>
        <v>45323</v>
      </c>
      <c r="Q34" s="48">
        <f t="shared" si="18"/>
        <v>45352</v>
      </c>
      <c r="R34" s="48">
        <f t="shared" si="18"/>
        <v>45383</v>
      </c>
      <c r="S34" s="48">
        <f t="shared" si="18"/>
        <v>45413</v>
      </c>
      <c r="T34" s="48">
        <f t="shared" si="18"/>
        <v>45444</v>
      </c>
      <c r="U34" s="48">
        <f t="shared" si="18"/>
        <v>45474</v>
      </c>
      <c r="V34" s="48">
        <f t="shared" si="18"/>
        <v>45505</v>
      </c>
      <c r="W34" s="48">
        <f t="shared" si="18"/>
        <v>45536</v>
      </c>
      <c r="X34" s="48">
        <f t="shared" si="18"/>
        <v>45566</v>
      </c>
      <c r="Y34" s="48">
        <f t="shared" si="18"/>
        <v>45597</v>
      </c>
      <c r="Z34" s="48">
        <f t="shared" si="18"/>
        <v>45627</v>
      </c>
      <c r="AA34" s="48">
        <f t="shared" si="18"/>
        <v>45658</v>
      </c>
      <c r="AB34" s="48">
        <f t="shared" si="18"/>
        <v>45689</v>
      </c>
      <c r="AC34" s="48">
        <f t="shared" si="18"/>
        <v>45717</v>
      </c>
      <c r="AD34" s="48">
        <f t="shared" si="18"/>
        <v>45748</v>
      </c>
      <c r="AE34" s="48">
        <f t="shared" si="18"/>
        <v>45778</v>
      </c>
      <c r="AF34" s="48">
        <f t="shared" si="18"/>
        <v>45809</v>
      </c>
      <c r="AG34" s="48">
        <f t="shared" si="18"/>
        <v>45839</v>
      </c>
      <c r="AH34" s="48">
        <f t="shared" si="18"/>
        <v>45870</v>
      </c>
      <c r="AI34" s="48">
        <f t="shared" ref="AI34:BN34" si="19">AI21</f>
        <v>45901</v>
      </c>
      <c r="AJ34" s="48">
        <f t="shared" si="19"/>
        <v>45931</v>
      </c>
      <c r="AK34" s="48">
        <f t="shared" si="19"/>
        <v>45962</v>
      </c>
      <c r="AL34" s="48">
        <f t="shared" si="19"/>
        <v>45992</v>
      </c>
      <c r="AM34" s="48">
        <f t="shared" si="19"/>
        <v>46023</v>
      </c>
      <c r="AN34" s="48">
        <f t="shared" si="19"/>
        <v>46054</v>
      </c>
      <c r="AO34" s="48">
        <f t="shared" si="19"/>
        <v>46082</v>
      </c>
      <c r="AP34" s="48">
        <f t="shared" si="19"/>
        <v>46113</v>
      </c>
      <c r="AQ34" s="48">
        <f t="shared" si="19"/>
        <v>46143</v>
      </c>
      <c r="AR34" s="48">
        <f t="shared" si="19"/>
        <v>46174</v>
      </c>
      <c r="AS34" s="48">
        <f t="shared" si="19"/>
        <v>46204</v>
      </c>
      <c r="AT34" s="48">
        <f t="shared" si="19"/>
        <v>46235</v>
      </c>
      <c r="AU34" s="48">
        <f t="shared" si="19"/>
        <v>46266</v>
      </c>
      <c r="AV34" s="48">
        <f t="shared" si="19"/>
        <v>46296</v>
      </c>
      <c r="AW34" s="48">
        <f t="shared" si="19"/>
        <v>46327</v>
      </c>
      <c r="AX34" s="48">
        <f t="shared" si="19"/>
        <v>46357</v>
      </c>
      <c r="AY34" s="48">
        <f t="shared" si="19"/>
        <v>46388</v>
      </c>
      <c r="AZ34" s="48">
        <f t="shared" si="19"/>
        <v>46419</v>
      </c>
      <c r="BA34" s="48">
        <f t="shared" si="19"/>
        <v>46447</v>
      </c>
      <c r="BB34" s="48">
        <f t="shared" si="19"/>
        <v>46478</v>
      </c>
      <c r="BC34" s="48">
        <f t="shared" si="19"/>
        <v>46508</v>
      </c>
      <c r="BD34" s="48">
        <f t="shared" si="19"/>
        <v>46539</v>
      </c>
      <c r="BE34" s="48">
        <f t="shared" si="19"/>
        <v>46569</v>
      </c>
      <c r="BF34" s="48">
        <f t="shared" si="19"/>
        <v>46600</v>
      </c>
      <c r="BG34" s="48">
        <f t="shared" si="19"/>
        <v>46631</v>
      </c>
      <c r="BH34" s="48">
        <f t="shared" si="19"/>
        <v>46661</v>
      </c>
      <c r="BI34" s="48">
        <f t="shared" si="19"/>
        <v>46692</v>
      </c>
      <c r="BJ34" s="48">
        <f t="shared" si="19"/>
        <v>46722</v>
      </c>
      <c r="BK34" s="48">
        <f t="shared" si="19"/>
        <v>46753</v>
      </c>
      <c r="BL34" s="48">
        <f t="shared" si="19"/>
        <v>46784</v>
      </c>
      <c r="BM34" s="48">
        <f t="shared" si="19"/>
        <v>46813</v>
      </c>
      <c r="BN34" s="48">
        <f t="shared" si="19"/>
        <v>46844</v>
      </c>
      <c r="BO34" s="48">
        <f t="shared" ref="BO34:CH34" si="20">BO21</f>
        <v>46874</v>
      </c>
      <c r="BP34" s="48">
        <f t="shared" si="20"/>
        <v>46905</v>
      </c>
      <c r="BQ34" s="48">
        <f t="shared" si="20"/>
        <v>46935</v>
      </c>
      <c r="BR34" s="48">
        <f t="shared" si="20"/>
        <v>46966</v>
      </c>
      <c r="BS34" s="48">
        <f t="shared" si="20"/>
        <v>46997</v>
      </c>
      <c r="BT34" s="48">
        <f t="shared" si="20"/>
        <v>47027</v>
      </c>
      <c r="BU34" s="48">
        <f t="shared" si="20"/>
        <v>47058</v>
      </c>
      <c r="BV34" s="48">
        <f t="shared" si="20"/>
        <v>47088</v>
      </c>
      <c r="BW34" s="48">
        <f t="shared" si="20"/>
        <v>47119</v>
      </c>
      <c r="BX34" s="48">
        <f t="shared" si="20"/>
        <v>47150</v>
      </c>
      <c r="BY34" s="48">
        <f t="shared" si="20"/>
        <v>47178</v>
      </c>
      <c r="BZ34" s="48">
        <f t="shared" si="20"/>
        <v>47209</v>
      </c>
      <c r="CA34" s="48">
        <f t="shared" si="20"/>
        <v>47239</v>
      </c>
      <c r="CB34" s="48">
        <f t="shared" si="20"/>
        <v>47270</v>
      </c>
      <c r="CC34" s="48">
        <f t="shared" si="20"/>
        <v>47300</v>
      </c>
      <c r="CD34" s="48">
        <f t="shared" si="20"/>
        <v>47331</v>
      </c>
      <c r="CE34" s="48">
        <f t="shared" si="20"/>
        <v>47362</v>
      </c>
      <c r="CF34" s="48">
        <f t="shared" si="20"/>
        <v>47392</v>
      </c>
      <c r="CG34" s="48">
        <f t="shared" si="20"/>
        <v>47423</v>
      </c>
      <c r="CH34" s="49">
        <f t="shared" si="20"/>
        <v>47453</v>
      </c>
      <c r="CJ34" s="47">
        <f>C34</f>
        <v>44927</v>
      </c>
      <c r="CK34" s="47">
        <f t="shared" ref="CK34:DA34" si="21">D34</f>
        <v>44958</v>
      </c>
      <c r="CL34" s="47">
        <f t="shared" si="21"/>
        <v>44986</v>
      </c>
      <c r="CM34" s="47">
        <f t="shared" si="21"/>
        <v>45017</v>
      </c>
      <c r="CN34" s="47">
        <f t="shared" si="21"/>
        <v>45047</v>
      </c>
      <c r="CO34" s="47">
        <f t="shared" si="21"/>
        <v>45078</v>
      </c>
      <c r="CP34" s="47">
        <f t="shared" si="21"/>
        <v>45108</v>
      </c>
      <c r="CQ34" s="47">
        <f t="shared" si="21"/>
        <v>45139</v>
      </c>
      <c r="CR34" s="47">
        <f t="shared" si="21"/>
        <v>45170</v>
      </c>
      <c r="CS34" s="47">
        <f t="shared" si="21"/>
        <v>45200</v>
      </c>
      <c r="CT34" s="47">
        <f t="shared" si="21"/>
        <v>45231</v>
      </c>
      <c r="CU34" s="47">
        <f t="shared" si="21"/>
        <v>45261</v>
      </c>
      <c r="CV34" s="47">
        <f t="shared" si="21"/>
        <v>45292</v>
      </c>
      <c r="CW34" s="47">
        <f t="shared" si="21"/>
        <v>45323</v>
      </c>
      <c r="CX34" s="47">
        <f t="shared" si="21"/>
        <v>45352</v>
      </c>
      <c r="CY34" s="47">
        <f t="shared" si="21"/>
        <v>45383</v>
      </c>
      <c r="CZ34" s="47">
        <f t="shared" si="21"/>
        <v>45413</v>
      </c>
      <c r="DA34" s="47">
        <f t="shared" si="21"/>
        <v>45444</v>
      </c>
      <c r="DD34" t="s">
        <v>34</v>
      </c>
    </row>
    <row r="35" spans="1:108" x14ac:dyDescent="0.3">
      <c r="A35" s="500" t="s">
        <v>30</v>
      </c>
      <c r="B35" s="78" t="s">
        <v>39</v>
      </c>
      <c r="C35" s="210">
        <f>IF(CJ38=0,0,CJ35/SUM(CJ35:CJ36))</f>
        <v>0</v>
      </c>
      <c r="D35" s="210">
        <f t="shared" ref="D35:M35" si="22">IF(CK38=0,0,CK35/SUM(CK35:CK36))</f>
        <v>1</v>
      </c>
      <c r="E35" s="210">
        <f t="shared" si="22"/>
        <v>0.99260448628514097</v>
      </c>
      <c r="F35" s="210">
        <f t="shared" si="22"/>
        <v>0.96116156984953527</v>
      </c>
      <c r="G35" s="210">
        <f t="shared" si="22"/>
        <v>0.96344558439300121</v>
      </c>
      <c r="H35" s="210">
        <f t="shared" si="22"/>
        <v>0.97393770293863302</v>
      </c>
      <c r="I35" s="210">
        <f t="shared" si="22"/>
        <v>1</v>
      </c>
      <c r="J35" s="210">
        <f t="shared" si="22"/>
        <v>0.92565977137786037</v>
      </c>
      <c r="K35" s="210">
        <f t="shared" si="22"/>
        <v>0.94165666657480773</v>
      </c>
      <c r="L35" s="210">
        <f t="shared" si="22"/>
        <v>0.97738013491133824</v>
      </c>
      <c r="M35" s="210">
        <f t="shared" si="22"/>
        <v>0.97533863590525849</v>
      </c>
      <c r="N35" s="210">
        <f>IF(SUM(CU38:DA38)=0,0,SUM(CU35:DA35)/SUM(CU35:DA36))</f>
        <v>0.96873571596894892</v>
      </c>
      <c r="O35" s="207"/>
      <c r="P35" s="207"/>
      <c r="Q35" s="207"/>
      <c r="R35" s="207"/>
      <c r="S35" s="207"/>
      <c r="T35" s="207"/>
      <c r="U35" s="207"/>
      <c r="V35" s="207"/>
      <c r="W35" s="207"/>
      <c r="X35" s="207"/>
      <c r="Y35" s="207"/>
      <c r="Z35" s="207"/>
      <c r="AA35" s="207"/>
      <c r="AB35" s="207"/>
      <c r="AC35" s="207"/>
      <c r="AD35" s="207"/>
      <c r="AE35" s="207"/>
      <c r="AF35" s="207"/>
      <c r="AG35" s="207"/>
      <c r="AH35" s="207"/>
      <c r="AI35" s="207"/>
      <c r="AJ35" s="207"/>
      <c r="AK35" s="207"/>
      <c r="AL35" s="207"/>
      <c r="AM35" s="207"/>
      <c r="AN35" s="207"/>
      <c r="AO35" s="207"/>
      <c r="AP35" s="207"/>
      <c r="AQ35" s="207"/>
      <c r="AR35" s="207"/>
      <c r="AS35" s="207"/>
      <c r="AT35" s="207"/>
      <c r="AU35" s="207"/>
      <c r="AV35" s="207"/>
      <c r="AW35" s="207"/>
      <c r="AX35" s="207"/>
      <c r="AY35" s="207"/>
      <c r="AZ35" s="207"/>
      <c r="BA35" s="207"/>
      <c r="BB35" s="207"/>
      <c r="BC35" s="207"/>
      <c r="BD35" s="207"/>
      <c r="BE35" s="207"/>
      <c r="BF35" s="207"/>
      <c r="BG35" s="207"/>
      <c r="BH35" s="207"/>
      <c r="BI35" s="207"/>
      <c r="BJ35" s="207"/>
      <c r="BK35" s="207"/>
      <c r="BL35" s="207"/>
      <c r="BM35" s="207"/>
      <c r="BN35" s="207"/>
      <c r="BO35" s="207"/>
      <c r="BP35" s="207"/>
      <c r="BQ35" s="207"/>
      <c r="BR35" s="207"/>
      <c r="BS35" s="207"/>
      <c r="BT35" s="207"/>
      <c r="BU35" s="207"/>
      <c r="BV35" s="207"/>
      <c r="BW35" s="207"/>
      <c r="BX35" s="207"/>
      <c r="BY35" s="207"/>
      <c r="BZ35" s="207"/>
      <c r="CA35" s="207"/>
      <c r="CB35" s="207"/>
      <c r="CC35" s="207"/>
      <c r="CD35" s="207"/>
      <c r="CE35" s="207"/>
      <c r="CF35" s="207"/>
      <c r="CG35" s="207"/>
      <c r="CH35" s="207"/>
      <c r="CJ35" s="213"/>
      <c r="CK35" s="213">
        <v>450952</v>
      </c>
      <c r="CL35" s="213">
        <v>749871</v>
      </c>
      <c r="CM35" s="213">
        <v>815486</v>
      </c>
      <c r="CN35" s="213">
        <v>875404</v>
      </c>
      <c r="CO35" s="213">
        <v>1492243</v>
      </c>
      <c r="CP35" s="213">
        <v>544041</v>
      </c>
      <c r="CQ35" s="213">
        <v>438087</v>
      </c>
      <c r="CR35" s="213">
        <v>751749</v>
      </c>
      <c r="CS35" s="213">
        <v>1064668</v>
      </c>
      <c r="CT35" s="213">
        <v>841450</v>
      </c>
      <c r="CU35" s="219">
        <v>677084</v>
      </c>
      <c r="CV35" s="213">
        <v>1571556</v>
      </c>
      <c r="CW35" s="213"/>
      <c r="CX35" s="213"/>
      <c r="CY35" s="213"/>
      <c r="CZ35" s="213"/>
      <c r="DA35" s="213"/>
      <c r="DD35" s="213">
        <f>SUM(CJ35:DA35)</f>
        <v>10272591</v>
      </c>
    </row>
    <row r="36" spans="1:108" x14ac:dyDescent="0.3">
      <c r="A36" s="500"/>
      <c r="B36" s="75" t="s">
        <v>37</v>
      </c>
      <c r="C36" s="211">
        <f>IF(CJ38=0,0,CJ36/SUM(CJ35:CJ36))</f>
        <v>0</v>
      </c>
      <c r="D36" s="211">
        <f t="shared" ref="D36:M36" si="23">IF(CK38=0,0,CK36/SUM(CK35:CK36))</f>
        <v>0</v>
      </c>
      <c r="E36" s="211">
        <f t="shared" si="23"/>
        <v>7.3955137148590654E-3</v>
      </c>
      <c r="F36" s="211">
        <f t="shared" si="23"/>
        <v>3.8838430150464738E-2</v>
      </c>
      <c r="G36" s="211">
        <f t="shared" si="23"/>
        <v>3.6554415606998764E-2</v>
      </c>
      <c r="H36" s="211">
        <f t="shared" si="23"/>
        <v>2.606229706136701E-2</v>
      </c>
      <c r="I36" s="211">
        <f t="shared" si="23"/>
        <v>0</v>
      </c>
      <c r="J36" s="211">
        <f t="shared" si="23"/>
        <v>7.4340228622139584E-2</v>
      </c>
      <c r="K36" s="211">
        <f t="shared" si="23"/>
        <v>5.8343333425192212E-2</v>
      </c>
      <c r="L36" s="211">
        <f t="shared" si="23"/>
        <v>2.2619865088661793E-2</v>
      </c>
      <c r="M36" s="211">
        <f t="shared" si="23"/>
        <v>2.4661364094741553E-2</v>
      </c>
      <c r="N36" s="211">
        <f>IF(SUM(CU38:DA38)=0,0,SUM(CU36:DA36)/SUM(CU35:DA36))</f>
        <v>3.1264284031051033E-2</v>
      </c>
      <c r="O36" s="208"/>
      <c r="P36" s="208"/>
      <c r="Q36" s="208"/>
      <c r="R36" s="208"/>
      <c r="S36" s="208"/>
      <c r="T36" s="208"/>
      <c r="U36" s="208"/>
      <c r="V36" s="208"/>
      <c r="W36" s="208"/>
      <c r="X36" s="208"/>
      <c r="Y36" s="208"/>
      <c r="Z36" s="208"/>
      <c r="AA36" s="208"/>
      <c r="AB36" s="208"/>
      <c r="AC36" s="208"/>
      <c r="AD36" s="208"/>
      <c r="AE36" s="208"/>
      <c r="AF36" s="208"/>
      <c r="AG36" s="208"/>
      <c r="AH36" s="208"/>
      <c r="AI36" s="208"/>
      <c r="AJ36" s="208"/>
      <c r="AK36" s="208"/>
      <c r="AL36" s="208"/>
      <c r="AM36" s="208"/>
      <c r="AN36" s="208"/>
      <c r="AO36" s="208"/>
      <c r="AP36" s="208"/>
      <c r="AQ36" s="208"/>
      <c r="AR36" s="208"/>
      <c r="AS36" s="208"/>
      <c r="AT36" s="208"/>
      <c r="AU36" s="208"/>
      <c r="AV36" s="208"/>
      <c r="AW36" s="208"/>
      <c r="AX36" s="208"/>
      <c r="AY36" s="208"/>
      <c r="AZ36" s="208"/>
      <c r="BA36" s="208"/>
      <c r="BB36" s="208"/>
      <c r="BC36" s="208"/>
      <c r="BD36" s="208"/>
      <c r="BE36" s="208"/>
      <c r="BF36" s="208"/>
      <c r="BG36" s="208"/>
      <c r="BH36" s="208"/>
      <c r="BI36" s="208"/>
      <c r="BJ36" s="208"/>
      <c r="BK36" s="208"/>
      <c r="BL36" s="208"/>
      <c r="BM36" s="208"/>
      <c r="BN36" s="208"/>
      <c r="BO36" s="208"/>
      <c r="BP36" s="208"/>
      <c r="BQ36" s="208"/>
      <c r="BR36" s="208"/>
      <c r="BS36" s="208"/>
      <c r="BT36" s="208"/>
      <c r="BU36" s="208"/>
      <c r="BV36" s="208"/>
      <c r="BW36" s="208"/>
      <c r="BX36" s="208"/>
      <c r="BY36" s="208"/>
      <c r="BZ36" s="208"/>
      <c r="CA36" s="208"/>
      <c r="CB36" s="208"/>
      <c r="CC36" s="208"/>
      <c r="CD36" s="208"/>
      <c r="CE36" s="208"/>
      <c r="CF36" s="208"/>
      <c r="CG36" s="208"/>
      <c r="CH36" s="208"/>
      <c r="CJ36" s="213"/>
      <c r="CK36" s="213"/>
      <c r="CL36" s="213">
        <v>5587</v>
      </c>
      <c r="CM36" s="213">
        <v>32952</v>
      </c>
      <c r="CN36" s="213">
        <v>33214</v>
      </c>
      <c r="CO36" s="213">
        <v>39932</v>
      </c>
      <c r="CP36" s="213">
        <v>0</v>
      </c>
      <c r="CQ36" s="213">
        <v>35183</v>
      </c>
      <c r="CR36" s="213">
        <v>46577</v>
      </c>
      <c r="CS36" s="213">
        <v>24640</v>
      </c>
      <c r="CT36" s="213">
        <v>21276</v>
      </c>
      <c r="CU36" s="219">
        <v>37364</v>
      </c>
      <c r="CV36" s="213">
        <v>35207</v>
      </c>
      <c r="CW36" s="213"/>
      <c r="CX36" s="213"/>
      <c r="CY36" s="213"/>
      <c r="CZ36" s="213"/>
      <c r="DA36" s="213"/>
      <c r="DD36" s="213">
        <f t="shared" ref="DD36:DD54" si="24">SUM(CJ36:DA36)</f>
        <v>311932</v>
      </c>
    </row>
    <row r="37" spans="1:108" x14ac:dyDescent="0.3">
      <c r="A37" s="500"/>
      <c r="B37" s="218" t="s">
        <v>178</v>
      </c>
      <c r="C37" s="212"/>
      <c r="D37" s="212"/>
      <c r="E37" s="212"/>
      <c r="F37" s="212"/>
      <c r="G37" s="212"/>
      <c r="H37" s="212"/>
      <c r="I37" s="212"/>
      <c r="J37" s="212"/>
      <c r="K37" s="212"/>
      <c r="L37" s="212"/>
      <c r="M37" s="212"/>
      <c r="N37" s="212"/>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17"/>
      <c r="AT37" s="217"/>
      <c r="AU37" s="217"/>
      <c r="AV37" s="217"/>
      <c r="AW37" s="217"/>
      <c r="AX37" s="217"/>
      <c r="AY37" s="217"/>
      <c r="AZ37" s="217"/>
      <c r="BA37" s="217"/>
      <c r="BB37" s="217"/>
      <c r="BC37" s="217"/>
      <c r="BD37" s="217"/>
      <c r="BE37" s="217"/>
      <c r="BF37" s="217"/>
      <c r="BG37" s="217"/>
      <c r="BH37" s="217"/>
      <c r="BI37" s="217"/>
      <c r="BJ37" s="217"/>
      <c r="BK37" s="217"/>
      <c r="BL37" s="217"/>
      <c r="BM37" s="217"/>
      <c r="BN37" s="217"/>
      <c r="BO37" s="217"/>
      <c r="BP37" s="217"/>
      <c r="BQ37" s="217"/>
      <c r="BR37" s="217"/>
      <c r="BS37" s="217"/>
      <c r="BT37" s="217"/>
      <c r="BU37" s="217"/>
      <c r="BV37" s="217"/>
      <c r="BW37" s="217"/>
      <c r="BX37" s="217"/>
      <c r="BY37" s="217"/>
      <c r="BZ37" s="217"/>
      <c r="CA37" s="217"/>
      <c r="CB37" s="217"/>
      <c r="CC37" s="217"/>
      <c r="CD37" s="217"/>
      <c r="CE37" s="217"/>
      <c r="CF37" s="217"/>
      <c r="CG37" s="217"/>
      <c r="CH37" s="217"/>
      <c r="CJ37" s="213"/>
      <c r="CK37" s="213">
        <v>86069</v>
      </c>
      <c r="CL37" s="213">
        <v>612794</v>
      </c>
      <c r="CM37" s="213">
        <v>246462</v>
      </c>
      <c r="CN37" s="213">
        <v>316525</v>
      </c>
      <c r="CO37" s="213">
        <v>478147</v>
      </c>
      <c r="CP37" s="213">
        <v>100436</v>
      </c>
      <c r="CQ37" s="213">
        <v>241678</v>
      </c>
      <c r="CR37" s="213">
        <v>991741</v>
      </c>
      <c r="CS37" s="213">
        <v>791932</v>
      </c>
      <c r="CT37" s="213">
        <v>2263255</v>
      </c>
      <c r="CU37" s="219">
        <v>406946</v>
      </c>
      <c r="CV37" s="213">
        <v>6047669</v>
      </c>
      <c r="CW37" s="213"/>
      <c r="CX37" s="213"/>
      <c r="CY37" s="213"/>
      <c r="CZ37" s="213"/>
      <c r="DA37" s="213"/>
      <c r="DD37" s="213">
        <f t="shared" si="24"/>
        <v>12583654</v>
      </c>
    </row>
    <row r="38" spans="1:108" s="79" customFormat="1" ht="15" thickBot="1" x14ac:dyDescent="0.35">
      <c r="A38" s="501"/>
      <c r="B38" s="216" t="s">
        <v>34</v>
      </c>
      <c r="C38" s="200">
        <f t="shared" ref="C38" si="25">SUM(C35:C36)</f>
        <v>0</v>
      </c>
      <c r="D38" s="200">
        <f t="shared" ref="D38:M38" si="26">SUM(D35:D36)</f>
        <v>1</v>
      </c>
      <c r="E38" s="200">
        <f t="shared" si="26"/>
        <v>1</v>
      </c>
      <c r="F38" s="200">
        <f t="shared" si="26"/>
        <v>1</v>
      </c>
      <c r="G38" s="200">
        <f t="shared" si="26"/>
        <v>1</v>
      </c>
      <c r="H38" s="200">
        <f t="shared" si="26"/>
        <v>1</v>
      </c>
      <c r="I38" s="200">
        <f t="shared" si="26"/>
        <v>1</v>
      </c>
      <c r="J38" s="200">
        <f t="shared" si="26"/>
        <v>1</v>
      </c>
      <c r="K38" s="200">
        <f t="shared" si="26"/>
        <v>1</v>
      </c>
      <c r="L38" s="200">
        <f t="shared" si="26"/>
        <v>1</v>
      </c>
      <c r="M38" s="200">
        <f t="shared" si="26"/>
        <v>1</v>
      </c>
      <c r="N38" s="200">
        <f>SUM(N35:N36)</f>
        <v>1</v>
      </c>
      <c r="O38" s="209"/>
      <c r="P38" s="209"/>
      <c r="Q38" s="209"/>
      <c r="R38" s="209"/>
      <c r="S38" s="209"/>
      <c r="T38" s="209"/>
      <c r="U38" s="209"/>
      <c r="V38" s="209"/>
      <c r="W38" s="209"/>
      <c r="X38" s="209"/>
      <c r="Y38" s="209"/>
      <c r="Z38" s="209"/>
      <c r="AA38" s="209"/>
      <c r="AB38" s="209"/>
      <c r="AC38" s="209"/>
      <c r="AD38" s="209"/>
      <c r="AE38" s="209"/>
      <c r="AF38" s="209"/>
      <c r="AG38" s="209"/>
      <c r="AH38" s="209"/>
      <c r="AI38" s="209"/>
      <c r="AJ38" s="209"/>
      <c r="AK38" s="209"/>
      <c r="AL38" s="209"/>
      <c r="AM38" s="209"/>
      <c r="AN38" s="209"/>
      <c r="AO38" s="209"/>
      <c r="AP38" s="209"/>
      <c r="AQ38" s="209"/>
      <c r="AR38" s="209"/>
      <c r="AS38" s="209"/>
      <c r="AT38" s="209"/>
      <c r="AU38" s="209"/>
      <c r="AV38" s="209"/>
      <c r="AW38" s="209"/>
      <c r="AX38" s="209"/>
      <c r="AY38" s="209"/>
      <c r="AZ38" s="209"/>
      <c r="BA38" s="209"/>
      <c r="BB38" s="209"/>
      <c r="BC38" s="209"/>
      <c r="BD38" s="209"/>
      <c r="BE38" s="209"/>
      <c r="BF38" s="209"/>
      <c r="BG38" s="209"/>
      <c r="BH38" s="209"/>
      <c r="BI38" s="209"/>
      <c r="BJ38" s="209"/>
      <c r="BK38" s="209"/>
      <c r="BL38" s="209"/>
      <c r="BM38" s="209"/>
      <c r="BN38" s="209"/>
      <c r="BO38" s="209"/>
      <c r="BP38" s="209"/>
      <c r="BQ38" s="209"/>
      <c r="BR38" s="209"/>
      <c r="BS38" s="209"/>
      <c r="BT38" s="209"/>
      <c r="BU38" s="209"/>
      <c r="BV38" s="209"/>
      <c r="BW38" s="209"/>
      <c r="BX38" s="209"/>
      <c r="BY38" s="209"/>
      <c r="BZ38" s="209"/>
      <c r="CA38" s="209"/>
      <c r="CB38" s="209"/>
      <c r="CC38" s="209"/>
      <c r="CD38" s="209"/>
      <c r="CE38" s="209"/>
      <c r="CF38" s="209"/>
      <c r="CG38" s="209"/>
      <c r="CH38" s="209"/>
      <c r="CJ38" s="214">
        <f t="shared" ref="CJ38:CT38" si="27">SUM(CJ35:CJ37)</f>
        <v>0</v>
      </c>
      <c r="CK38" s="214">
        <f t="shared" si="27"/>
        <v>537021</v>
      </c>
      <c r="CL38" s="214">
        <f t="shared" si="27"/>
        <v>1368252</v>
      </c>
      <c r="CM38" s="214">
        <f t="shared" si="27"/>
        <v>1094900</v>
      </c>
      <c r="CN38" s="214">
        <f t="shared" si="27"/>
        <v>1225143</v>
      </c>
      <c r="CO38" s="214">
        <f t="shared" si="27"/>
        <v>2010322</v>
      </c>
      <c r="CP38" s="214">
        <f t="shared" si="27"/>
        <v>644477</v>
      </c>
      <c r="CQ38" s="214">
        <f t="shared" si="27"/>
        <v>714948</v>
      </c>
      <c r="CR38" s="214">
        <f t="shared" si="27"/>
        <v>1790067</v>
      </c>
      <c r="CS38" s="214">
        <f t="shared" si="27"/>
        <v>1881240</v>
      </c>
      <c r="CT38" s="214">
        <f t="shared" si="27"/>
        <v>3125981</v>
      </c>
      <c r="CU38" s="215">
        <f>SUM(CU35:CU37)</f>
        <v>1121394</v>
      </c>
      <c r="CV38" s="214">
        <f t="shared" ref="CV38:DA38" si="28">SUM(CV35:CV37)</f>
        <v>7654432</v>
      </c>
      <c r="CW38" s="214">
        <f t="shared" si="28"/>
        <v>0</v>
      </c>
      <c r="CX38" s="214">
        <f t="shared" si="28"/>
        <v>0</v>
      </c>
      <c r="CY38" s="214">
        <f t="shared" si="28"/>
        <v>0</v>
      </c>
      <c r="CZ38" s="214">
        <f t="shared" si="28"/>
        <v>0</v>
      </c>
      <c r="DA38" s="214">
        <f t="shared" si="28"/>
        <v>0</v>
      </c>
      <c r="DD38" s="214">
        <f t="shared" si="24"/>
        <v>23168177</v>
      </c>
    </row>
    <row r="39" spans="1:108" x14ac:dyDescent="0.3">
      <c r="A39" s="499" t="s">
        <v>31</v>
      </c>
      <c r="B39" s="76" t="s">
        <v>39</v>
      </c>
      <c r="C39" s="210">
        <f>IF(CJ42=0,0,CJ39/SUM(CJ39:CJ40))</f>
        <v>0</v>
      </c>
      <c r="D39" s="210">
        <f t="shared" ref="D39:M39" si="29">IF(CK42=0,0,CK39/SUM(CK39:CK40))</f>
        <v>0.97847102945115894</v>
      </c>
      <c r="E39" s="210">
        <f t="shared" si="29"/>
        <v>0.88077273434663073</v>
      </c>
      <c r="F39" s="210">
        <f t="shared" si="29"/>
        <v>0.91156112731917249</v>
      </c>
      <c r="G39" s="210">
        <f t="shared" si="29"/>
        <v>0.93038962715689677</v>
      </c>
      <c r="H39" s="210">
        <f t="shared" si="29"/>
        <v>0.75017646759587087</v>
      </c>
      <c r="I39" s="210">
        <f t="shared" si="29"/>
        <v>0.90213498635577571</v>
      </c>
      <c r="J39" s="210">
        <f t="shared" si="29"/>
        <v>0.78786427633296308</v>
      </c>
      <c r="K39" s="210">
        <f t="shared" si="29"/>
        <v>0.87539988323678708</v>
      </c>
      <c r="L39" s="210">
        <f t="shared" si="29"/>
        <v>0.99368185691876565</v>
      </c>
      <c r="M39" s="210">
        <f t="shared" si="29"/>
        <v>0.90181279843163586</v>
      </c>
      <c r="N39" s="210">
        <f>IF(SUM(CU42:DA42)=0,0,SUM(CU39:DA39)/SUM(CU39:DA40))</f>
        <v>0.93999315264561789</v>
      </c>
      <c r="O39" s="207"/>
      <c r="P39" s="207"/>
      <c r="Q39" s="207"/>
      <c r="R39" s="207"/>
      <c r="S39" s="207"/>
      <c r="T39" s="207"/>
      <c r="U39" s="207"/>
      <c r="V39" s="207"/>
      <c r="W39" s="207"/>
      <c r="X39" s="207"/>
      <c r="Y39" s="207"/>
      <c r="Z39" s="207"/>
      <c r="AA39" s="207"/>
      <c r="AB39" s="207"/>
      <c r="AC39" s="207"/>
      <c r="AD39" s="207"/>
      <c r="AE39" s="207"/>
      <c r="AF39" s="207"/>
      <c r="AG39" s="207"/>
      <c r="AH39" s="207"/>
      <c r="AI39" s="207"/>
      <c r="AJ39" s="207"/>
      <c r="AK39" s="207"/>
      <c r="AL39" s="207"/>
      <c r="AM39" s="207"/>
      <c r="AN39" s="207"/>
      <c r="AO39" s="207"/>
      <c r="AP39" s="207"/>
      <c r="AQ39" s="207"/>
      <c r="AR39" s="207"/>
      <c r="AS39" s="207"/>
      <c r="AT39" s="207"/>
      <c r="AU39" s="207"/>
      <c r="AV39" s="207"/>
      <c r="AW39" s="207"/>
      <c r="AX39" s="207"/>
      <c r="AY39" s="207"/>
      <c r="AZ39" s="207"/>
      <c r="BA39" s="207"/>
      <c r="BB39" s="207"/>
      <c r="BC39" s="207"/>
      <c r="BD39" s="207"/>
      <c r="BE39" s="207"/>
      <c r="BF39" s="207"/>
      <c r="BG39" s="207"/>
      <c r="BH39" s="207"/>
      <c r="BI39" s="207"/>
      <c r="BJ39" s="207"/>
      <c r="BK39" s="207"/>
      <c r="BL39" s="207"/>
      <c r="BM39" s="207"/>
      <c r="BN39" s="207"/>
      <c r="BO39" s="207"/>
      <c r="BP39" s="207"/>
      <c r="BQ39" s="207"/>
      <c r="BR39" s="207"/>
      <c r="BS39" s="207"/>
      <c r="BT39" s="207"/>
      <c r="BU39" s="207"/>
      <c r="BV39" s="207"/>
      <c r="BW39" s="207"/>
      <c r="BX39" s="207"/>
      <c r="BY39" s="207"/>
      <c r="BZ39" s="207"/>
      <c r="CA39" s="207"/>
      <c r="CB39" s="207"/>
      <c r="CC39" s="207"/>
      <c r="CD39" s="207"/>
      <c r="CE39" s="207"/>
      <c r="CF39" s="207"/>
      <c r="CG39" s="207"/>
      <c r="CH39" s="207"/>
      <c r="CJ39" s="213"/>
      <c r="CK39" s="213">
        <v>248379</v>
      </c>
      <c r="CL39" s="213">
        <v>2122332</v>
      </c>
      <c r="CM39" s="213">
        <v>2584284</v>
      </c>
      <c r="CN39" s="213">
        <v>4496721</v>
      </c>
      <c r="CO39" s="213">
        <v>2020322</v>
      </c>
      <c r="CP39" s="213">
        <v>1913468</v>
      </c>
      <c r="CQ39" s="213">
        <v>2115752</v>
      </c>
      <c r="CR39" s="213">
        <v>2276157</v>
      </c>
      <c r="CS39" s="213">
        <v>7683953</v>
      </c>
      <c r="CT39" s="213">
        <v>4200736</v>
      </c>
      <c r="CU39" s="219">
        <v>4375126</v>
      </c>
      <c r="CV39" s="213">
        <v>10736469</v>
      </c>
      <c r="CW39" s="213"/>
      <c r="CX39" s="213"/>
      <c r="CY39" s="213"/>
      <c r="CZ39" s="213"/>
      <c r="DA39" s="213"/>
      <c r="DD39" s="213">
        <f t="shared" si="24"/>
        <v>44773699</v>
      </c>
    </row>
    <row r="40" spans="1:108" x14ac:dyDescent="0.3">
      <c r="A40" s="500"/>
      <c r="B40" s="75" t="s">
        <v>37</v>
      </c>
      <c r="C40" s="211">
        <f>IF(CJ42=0,0,CJ40/SUM(CJ39:CJ40))</f>
        <v>0</v>
      </c>
      <c r="D40" s="211">
        <f t="shared" ref="D40:M40" si="30">IF(CK42=0,0,CK40/SUM(CK39:CK40))</f>
        <v>2.1528970548841019E-2</v>
      </c>
      <c r="E40" s="211">
        <f t="shared" si="30"/>
        <v>0.1192272656533693</v>
      </c>
      <c r="F40" s="211">
        <f t="shared" si="30"/>
        <v>8.8438872680827466E-2</v>
      </c>
      <c r="G40" s="211">
        <f t="shared" si="30"/>
        <v>6.9610372843103244E-2</v>
      </c>
      <c r="H40" s="211">
        <f t="shared" si="30"/>
        <v>0.24982353240412916</v>
      </c>
      <c r="I40" s="211">
        <f t="shared" si="30"/>
        <v>9.7865013644224258E-2</v>
      </c>
      <c r="J40" s="211">
        <f t="shared" si="30"/>
        <v>0.21213572366703692</v>
      </c>
      <c r="K40" s="211">
        <f t="shared" si="30"/>
        <v>0.12460011676321298</v>
      </c>
      <c r="L40" s="211">
        <f t="shared" si="30"/>
        <v>6.3181430812343769E-3</v>
      </c>
      <c r="M40" s="211">
        <f t="shared" si="30"/>
        <v>9.8187201568364108E-2</v>
      </c>
      <c r="N40" s="211">
        <f>IF(SUM(CU42:DA42)=0,0,SUM(CU40:DA40)/SUM(CU39:DA40))</f>
        <v>6.0006847354382067E-2</v>
      </c>
      <c r="O40" s="208"/>
      <c r="P40" s="208"/>
      <c r="Q40" s="208"/>
      <c r="R40" s="208"/>
      <c r="S40" s="208"/>
      <c r="T40" s="208"/>
      <c r="U40" s="208"/>
      <c r="V40" s="208"/>
      <c r="W40" s="208"/>
      <c r="X40" s="208"/>
      <c r="Y40" s="208"/>
      <c r="Z40" s="208"/>
      <c r="AA40" s="208"/>
      <c r="AB40" s="208"/>
      <c r="AC40" s="208"/>
      <c r="AD40" s="208"/>
      <c r="AE40" s="208"/>
      <c r="AF40" s="208"/>
      <c r="AG40" s="208"/>
      <c r="AH40" s="208"/>
      <c r="AI40" s="208"/>
      <c r="AJ40" s="208"/>
      <c r="AK40" s="208"/>
      <c r="AL40" s="208"/>
      <c r="AM40" s="208"/>
      <c r="AN40" s="208"/>
      <c r="AO40" s="208"/>
      <c r="AP40" s="208"/>
      <c r="AQ40" s="208"/>
      <c r="AR40" s="208"/>
      <c r="AS40" s="208"/>
      <c r="AT40" s="208"/>
      <c r="AU40" s="208"/>
      <c r="AV40" s="208"/>
      <c r="AW40" s="208"/>
      <c r="AX40" s="208"/>
      <c r="AY40" s="208"/>
      <c r="AZ40" s="208"/>
      <c r="BA40" s="208"/>
      <c r="BB40" s="208"/>
      <c r="BC40" s="208"/>
      <c r="BD40" s="208"/>
      <c r="BE40" s="208"/>
      <c r="BF40" s="208"/>
      <c r="BG40" s="208"/>
      <c r="BH40" s="208"/>
      <c r="BI40" s="208"/>
      <c r="BJ40" s="208"/>
      <c r="BK40" s="208"/>
      <c r="BL40" s="208"/>
      <c r="BM40" s="208"/>
      <c r="BN40" s="208"/>
      <c r="BO40" s="208"/>
      <c r="BP40" s="208"/>
      <c r="BQ40" s="208"/>
      <c r="BR40" s="208"/>
      <c r="BS40" s="208"/>
      <c r="BT40" s="208"/>
      <c r="BU40" s="208"/>
      <c r="BV40" s="208"/>
      <c r="BW40" s="208"/>
      <c r="BX40" s="208"/>
      <c r="BY40" s="208"/>
      <c r="BZ40" s="208"/>
      <c r="CA40" s="208"/>
      <c r="CB40" s="208"/>
      <c r="CC40" s="208"/>
      <c r="CD40" s="208"/>
      <c r="CE40" s="208"/>
      <c r="CF40" s="208"/>
      <c r="CG40" s="208"/>
      <c r="CH40" s="208"/>
      <c r="CJ40" s="213"/>
      <c r="CK40" s="213">
        <v>5465</v>
      </c>
      <c r="CL40" s="213">
        <v>287293</v>
      </c>
      <c r="CM40" s="213">
        <v>250725</v>
      </c>
      <c r="CN40" s="213">
        <v>336438</v>
      </c>
      <c r="CO40" s="213">
        <v>672807</v>
      </c>
      <c r="CP40" s="213">
        <v>207576</v>
      </c>
      <c r="CQ40" s="213">
        <v>569675</v>
      </c>
      <c r="CR40" s="213">
        <v>323977</v>
      </c>
      <c r="CS40" s="213">
        <v>48857</v>
      </c>
      <c r="CT40" s="213">
        <v>457366</v>
      </c>
      <c r="CU40" s="219">
        <v>355870</v>
      </c>
      <c r="CV40" s="213">
        <v>608817</v>
      </c>
      <c r="CW40" s="213"/>
      <c r="CX40" s="213"/>
      <c r="CY40" s="213"/>
      <c r="CZ40" s="213"/>
      <c r="DA40" s="213"/>
      <c r="DD40" s="213">
        <f t="shared" si="24"/>
        <v>4124866</v>
      </c>
    </row>
    <row r="41" spans="1:108" x14ac:dyDescent="0.3">
      <c r="A41" s="500"/>
      <c r="B41" s="218" t="s">
        <v>178</v>
      </c>
      <c r="C41" s="212"/>
      <c r="D41" s="212"/>
      <c r="E41" s="212"/>
      <c r="F41" s="212"/>
      <c r="G41" s="212"/>
      <c r="H41" s="212"/>
      <c r="I41" s="212"/>
      <c r="J41" s="212"/>
      <c r="K41" s="212"/>
      <c r="L41" s="212"/>
      <c r="M41" s="212"/>
      <c r="N41" s="212"/>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17"/>
      <c r="AT41" s="217"/>
      <c r="AU41" s="217"/>
      <c r="AV41" s="217"/>
      <c r="AW41" s="217"/>
      <c r="AX41" s="217"/>
      <c r="AY41" s="217"/>
      <c r="AZ41" s="217"/>
      <c r="BA41" s="217"/>
      <c r="BB41" s="217"/>
      <c r="BC41" s="217"/>
      <c r="BD41" s="217"/>
      <c r="BE41" s="217"/>
      <c r="BF41" s="217"/>
      <c r="BG41" s="217"/>
      <c r="BH41" s="217"/>
      <c r="BI41" s="217"/>
      <c r="BJ41" s="217"/>
      <c r="BK41" s="217"/>
      <c r="BL41" s="217"/>
      <c r="BM41" s="217"/>
      <c r="BN41" s="217"/>
      <c r="BO41" s="217"/>
      <c r="BP41" s="217"/>
      <c r="BQ41" s="217"/>
      <c r="BR41" s="217"/>
      <c r="BS41" s="217"/>
      <c r="BT41" s="217"/>
      <c r="BU41" s="217"/>
      <c r="BV41" s="217"/>
      <c r="BW41" s="217"/>
      <c r="BX41" s="217"/>
      <c r="BY41" s="217"/>
      <c r="BZ41" s="217"/>
      <c r="CA41" s="217"/>
      <c r="CB41" s="217"/>
      <c r="CC41" s="217"/>
      <c r="CD41" s="217"/>
      <c r="CE41" s="217"/>
      <c r="CF41" s="217"/>
      <c r="CG41" s="217"/>
      <c r="CH41" s="217"/>
      <c r="CJ41" s="213"/>
      <c r="CK41" s="213">
        <v>29647</v>
      </c>
      <c r="CL41" s="213">
        <v>1056776</v>
      </c>
      <c r="CM41" s="213">
        <v>841514</v>
      </c>
      <c r="CN41" s="213">
        <v>5088239</v>
      </c>
      <c r="CO41" s="213">
        <v>479635</v>
      </c>
      <c r="CP41" s="213">
        <v>934709</v>
      </c>
      <c r="CQ41" s="213">
        <v>484528</v>
      </c>
      <c r="CR41" s="213">
        <v>1615430</v>
      </c>
      <c r="CS41" s="213">
        <v>258823</v>
      </c>
      <c r="CT41" s="213">
        <v>467657</v>
      </c>
      <c r="CU41" s="219">
        <v>747743</v>
      </c>
      <c r="CV41" s="213">
        <v>1734658</v>
      </c>
      <c r="CW41" s="213"/>
      <c r="CX41" s="213"/>
      <c r="CY41" s="213"/>
      <c r="CZ41" s="213"/>
      <c r="DA41" s="213"/>
      <c r="DD41" s="213">
        <f t="shared" si="24"/>
        <v>13739359</v>
      </c>
    </row>
    <row r="42" spans="1:108" s="79" customFormat="1" ht="15" thickBot="1" x14ac:dyDescent="0.35">
      <c r="A42" s="501"/>
      <c r="B42" s="216" t="s">
        <v>34</v>
      </c>
      <c r="C42" s="200">
        <f t="shared" ref="C42" si="31">SUM(C39:C40)</f>
        <v>0</v>
      </c>
      <c r="D42" s="200">
        <f t="shared" ref="D42:M42" si="32">SUM(D39:D40)</f>
        <v>1</v>
      </c>
      <c r="E42" s="200">
        <f t="shared" si="32"/>
        <v>1</v>
      </c>
      <c r="F42" s="200">
        <f t="shared" si="32"/>
        <v>1</v>
      </c>
      <c r="G42" s="200">
        <f t="shared" si="32"/>
        <v>1</v>
      </c>
      <c r="H42" s="200">
        <f t="shared" si="32"/>
        <v>1</v>
      </c>
      <c r="I42" s="200">
        <f t="shared" si="32"/>
        <v>1</v>
      </c>
      <c r="J42" s="200">
        <f t="shared" si="32"/>
        <v>1</v>
      </c>
      <c r="K42" s="200">
        <f t="shared" si="32"/>
        <v>1</v>
      </c>
      <c r="L42" s="200">
        <f t="shared" si="32"/>
        <v>1</v>
      </c>
      <c r="M42" s="200">
        <f t="shared" si="32"/>
        <v>1</v>
      </c>
      <c r="N42" s="200">
        <f>SUM(N39:N40)</f>
        <v>1</v>
      </c>
      <c r="O42" s="209"/>
      <c r="P42" s="209"/>
      <c r="Q42" s="209"/>
      <c r="R42" s="209"/>
      <c r="S42" s="209"/>
      <c r="T42" s="209"/>
      <c r="U42" s="209"/>
      <c r="V42" s="209"/>
      <c r="W42" s="209"/>
      <c r="X42" s="209"/>
      <c r="Y42" s="209"/>
      <c r="Z42" s="209"/>
      <c r="AA42" s="209"/>
      <c r="AB42" s="209"/>
      <c r="AC42" s="209"/>
      <c r="AD42" s="209"/>
      <c r="AE42" s="209"/>
      <c r="AF42" s="209"/>
      <c r="AG42" s="209"/>
      <c r="AH42" s="209"/>
      <c r="AI42" s="209"/>
      <c r="AJ42" s="209"/>
      <c r="AK42" s="209"/>
      <c r="AL42" s="209"/>
      <c r="AM42" s="209"/>
      <c r="AN42" s="209"/>
      <c r="AO42" s="209"/>
      <c r="AP42" s="209"/>
      <c r="AQ42" s="209"/>
      <c r="AR42" s="209"/>
      <c r="AS42" s="209"/>
      <c r="AT42" s="209"/>
      <c r="AU42" s="209"/>
      <c r="AV42" s="209"/>
      <c r="AW42" s="209"/>
      <c r="AX42" s="209"/>
      <c r="AY42" s="209"/>
      <c r="AZ42" s="209"/>
      <c r="BA42" s="209"/>
      <c r="BB42" s="209"/>
      <c r="BC42" s="209"/>
      <c r="BD42" s="209"/>
      <c r="BE42" s="209"/>
      <c r="BF42" s="209"/>
      <c r="BG42" s="209"/>
      <c r="BH42" s="209"/>
      <c r="BI42" s="209"/>
      <c r="BJ42" s="209"/>
      <c r="BK42" s="209"/>
      <c r="BL42" s="209"/>
      <c r="BM42" s="209"/>
      <c r="BN42" s="209"/>
      <c r="BO42" s="209"/>
      <c r="BP42" s="209"/>
      <c r="BQ42" s="209"/>
      <c r="BR42" s="209"/>
      <c r="BS42" s="209"/>
      <c r="BT42" s="209"/>
      <c r="BU42" s="209"/>
      <c r="BV42" s="209"/>
      <c r="BW42" s="209"/>
      <c r="BX42" s="209"/>
      <c r="BY42" s="209"/>
      <c r="BZ42" s="209"/>
      <c r="CA42" s="209"/>
      <c r="CB42" s="209"/>
      <c r="CC42" s="209"/>
      <c r="CD42" s="209"/>
      <c r="CE42" s="209"/>
      <c r="CF42" s="209"/>
      <c r="CG42" s="209"/>
      <c r="CH42" s="209"/>
      <c r="CJ42" s="214">
        <f t="shared" ref="CJ42:CT42" si="33">SUM(CJ39:CJ41)</f>
        <v>0</v>
      </c>
      <c r="CK42" s="214">
        <f t="shared" si="33"/>
        <v>283491</v>
      </c>
      <c r="CL42" s="214">
        <f t="shared" si="33"/>
        <v>3466401</v>
      </c>
      <c r="CM42" s="214">
        <f t="shared" si="33"/>
        <v>3676523</v>
      </c>
      <c r="CN42" s="214">
        <f t="shared" si="33"/>
        <v>9921398</v>
      </c>
      <c r="CO42" s="214">
        <f t="shared" si="33"/>
        <v>3172764</v>
      </c>
      <c r="CP42" s="214">
        <f t="shared" si="33"/>
        <v>3055753</v>
      </c>
      <c r="CQ42" s="214">
        <f t="shared" si="33"/>
        <v>3169955</v>
      </c>
      <c r="CR42" s="214">
        <f t="shared" si="33"/>
        <v>4215564</v>
      </c>
      <c r="CS42" s="214">
        <f t="shared" si="33"/>
        <v>7991633</v>
      </c>
      <c r="CT42" s="214">
        <f t="shared" si="33"/>
        <v>5125759</v>
      </c>
      <c r="CU42" s="215">
        <f>SUM(CU39:CU41)</f>
        <v>5478739</v>
      </c>
      <c r="CV42" s="214">
        <f t="shared" ref="CV42:DA42" si="34">SUM(CV39:CV41)</f>
        <v>13079944</v>
      </c>
      <c r="CW42" s="214">
        <f t="shared" si="34"/>
        <v>0</v>
      </c>
      <c r="CX42" s="214">
        <f t="shared" si="34"/>
        <v>0</v>
      </c>
      <c r="CY42" s="214">
        <f t="shared" si="34"/>
        <v>0</v>
      </c>
      <c r="CZ42" s="214">
        <f t="shared" si="34"/>
        <v>0</v>
      </c>
      <c r="DA42" s="214">
        <f t="shared" si="34"/>
        <v>0</v>
      </c>
      <c r="DD42" s="214">
        <f t="shared" si="24"/>
        <v>62637924</v>
      </c>
    </row>
    <row r="43" spans="1:108" x14ac:dyDescent="0.3">
      <c r="A43" s="499" t="s">
        <v>32</v>
      </c>
      <c r="B43" s="76" t="s">
        <v>39</v>
      </c>
      <c r="C43" s="210">
        <f>IF(CJ46=0,0,CJ43/SUM(CJ43:CJ44))</f>
        <v>0</v>
      </c>
      <c r="D43" s="210">
        <f t="shared" ref="D43:M43" si="35">IF(CK46=0,0,CK43/SUM(CK43:CK44))</f>
        <v>0.22363788475616134</v>
      </c>
      <c r="E43" s="210">
        <f t="shared" si="35"/>
        <v>4.7928317144054967E-2</v>
      </c>
      <c r="F43" s="210">
        <f t="shared" si="35"/>
        <v>0.28959951150503915</v>
      </c>
      <c r="G43" s="210">
        <f t="shared" si="35"/>
        <v>0.6969307481090915</v>
      </c>
      <c r="H43" s="210">
        <f t="shared" si="35"/>
        <v>1</v>
      </c>
      <c r="I43" s="210">
        <f t="shared" si="35"/>
        <v>0.96688555691686706</v>
      </c>
      <c r="J43" s="210">
        <f t="shared" si="35"/>
        <v>0.65920455591014082</v>
      </c>
      <c r="K43" s="210">
        <f t="shared" si="35"/>
        <v>0.75328252465785583</v>
      </c>
      <c r="L43" s="210">
        <f t="shared" si="35"/>
        <v>0.94787703762840825</v>
      </c>
      <c r="M43" s="210">
        <f t="shared" si="35"/>
        <v>3.1149120770427099E-2</v>
      </c>
      <c r="N43" s="210">
        <f>IF(SUM(CU46:DA46)=0,0,SUM(CU43:DA43)/SUM(CU43:DA44))</f>
        <v>0.51496105467685693</v>
      </c>
      <c r="O43" s="207"/>
      <c r="P43" s="207"/>
      <c r="Q43" s="207"/>
      <c r="R43" s="207"/>
      <c r="S43" s="207"/>
      <c r="T43" s="207"/>
      <c r="U43" s="207"/>
      <c r="V43" s="207"/>
      <c r="W43" s="207"/>
      <c r="X43" s="207"/>
      <c r="Y43" s="207"/>
      <c r="Z43" s="207"/>
      <c r="AA43" s="207"/>
      <c r="AB43" s="207"/>
      <c r="AC43" s="207"/>
      <c r="AD43" s="207"/>
      <c r="AE43" s="207"/>
      <c r="AF43" s="207"/>
      <c r="AG43" s="207"/>
      <c r="AH43" s="207"/>
      <c r="AI43" s="207"/>
      <c r="AJ43" s="207"/>
      <c r="AK43" s="207"/>
      <c r="AL43" s="207"/>
      <c r="AM43" s="207"/>
      <c r="AN43" s="207"/>
      <c r="AO43" s="207"/>
      <c r="AP43" s="207"/>
      <c r="AQ43" s="207"/>
      <c r="AR43" s="207"/>
      <c r="AS43" s="207"/>
      <c r="AT43" s="207"/>
      <c r="AU43" s="207"/>
      <c r="AV43" s="207"/>
      <c r="AW43" s="207"/>
      <c r="AX43" s="207"/>
      <c r="AY43" s="207"/>
      <c r="AZ43" s="207"/>
      <c r="BA43" s="207"/>
      <c r="BB43" s="207"/>
      <c r="BC43" s="207"/>
      <c r="BD43" s="207"/>
      <c r="BE43" s="207"/>
      <c r="BF43" s="207"/>
      <c r="BG43" s="207"/>
      <c r="BH43" s="207"/>
      <c r="BI43" s="207"/>
      <c r="BJ43" s="207"/>
      <c r="BK43" s="207"/>
      <c r="BL43" s="207"/>
      <c r="BM43" s="207"/>
      <c r="BN43" s="207"/>
      <c r="BO43" s="207"/>
      <c r="BP43" s="207"/>
      <c r="BQ43" s="207"/>
      <c r="BR43" s="207"/>
      <c r="BS43" s="207"/>
      <c r="BT43" s="207"/>
      <c r="BU43" s="207"/>
      <c r="BV43" s="207"/>
      <c r="BW43" s="207"/>
      <c r="BX43" s="207"/>
      <c r="BY43" s="207"/>
      <c r="BZ43" s="207"/>
      <c r="CA43" s="207"/>
      <c r="CB43" s="207"/>
      <c r="CC43" s="207"/>
      <c r="CD43" s="207"/>
      <c r="CE43" s="207"/>
      <c r="CF43" s="207"/>
      <c r="CG43" s="207"/>
      <c r="CH43" s="207"/>
      <c r="CJ43" s="213"/>
      <c r="CK43" s="213">
        <v>141141</v>
      </c>
      <c r="CL43" s="213">
        <v>6745</v>
      </c>
      <c r="CM43" s="213">
        <v>276975</v>
      </c>
      <c r="CN43" s="213">
        <v>413719</v>
      </c>
      <c r="CO43" s="213">
        <v>83339</v>
      </c>
      <c r="CP43" s="213">
        <v>447464</v>
      </c>
      <c r="CQ43" s="213">
        <v>680632</v>
      </c>
      <c r="CR43" s="213">
        <v>157253</v>
      </c>
      <c r="CS43" s="213">
        <v>1396257</v>
      </c>
      <c r="CT43" s="213">
        <v>9794</v>
      </c>
      <c r="CU43" s="219">
        <v>1010179</v>
      </c>
      <c r="CV43" s="213">
        <v>3682744</v>
      </c>
      <c r="CW43" s="213"/>
      <c r="CX43" s="213"/>
      <c r="CY43" s="213"/>
      <c r="CZ43" s="213"/>
      <c r="DA43" s="213"/>
      <c r="DD43" s="213">
        <f t="shared" si="24"/>
        <v>8306242</v>
      </c>
    </row>
    <row r="44" spans="1:108" x14ac:dyDescent="0.3">
      <c r="A44" s="500"/>
      <c r="B44" s="75" t="s">
        <v>37</v>
      </c>
      <c r="C44" s="211">
        <f>IF(CJ46=0,0,CJ44/SUM(CJ43:CJ44))</f>
        <v>0</v>
      </c>
      <c r="D44" s="211">
        <f t="shared" ref="D44:M44" si="36">IF(CK46=0,0,CK44/SUM(CK43:CK44))</f>
        <v>0.77636211524383869</v>
      </c>
      <c r="E44" s="211">
        <f t="shared" si="36"/>
        <v>0.95207168285594501</v>
      </c>
      <c r="F44" s="211">
        <f t="shared" si="36"/>
        <v>0.71040048849496085</v>
      </c>
      <c r="G44" s="211">
        <f t="shared" si="36"/>
        <v>0.3030692518909085</v>
      </c>
      <c r="H44" s="211">
        <f t="shared" si="36"/>
        <v>0</v>
      </c>
      <c r="I44" s="211">
        <f t="shared" si="36"/>
        <v>3.3114443083132918E-2</v>
      </c>
      <c r="J44" s="211">
        <f t="shared" si="36"/>
        <v>0.34079544408985912</v>
      </c>
      <c r="K44" s="211">
        <f t="shared" si="36"/>
        <v>0.24671747534214422</v>
      </c>
      <c r="L44" s="211">
        <f t="shared" si="36"/>
        <v>5.2122962371591731E-2</v>
      </c>
      <c r="M44" s="211">
        <f t="shared" si="36"/>
        <v>0.96885087922957291</v>
      </c>
      <c r="N44" s="211">
        <f>IF(SUM(CU46:DA46)=0,0,SUM(CU44:DA44)/SUM(CU43:DA44))</f>
        <v>0.48503894532314307</v>
      </c>
      <c r="O44" s="208"/>
      <c r="P44" s="208"/>
      <c r="Q44" s="208"/>
      <c r="R44" s="208"/>
      <c r="S44" s="208"/>
      <c r="T44" s="208"/>
      <c r="U44" s="208"/>
      <c r="V44" s="208"/>
      <c r="W44" s="208"/>
      <c r="X44" s="208"/>
      <c r="Y44" s="208"/>
      <c r="Z44" s="208"/>
      <c r="AA44" s="208"/>
      <c r="AB44" s="208"/>
      <c r="AC44" s="208"/>
      <c r="AD44" s="208"/>
      <c r="AE44" s="208"/>
      <c r="AF44" s="208"/>
      <c r="AG44" s="208"/>
      <c r="AH44" s="208"/>
      <c r="AI44" s="208"/>
      <c r="AJ44" s="208"/>
      <c r="AK44" s="208"/>
      <c r="AL44" s="208"/>
      <c r="AM44" s="208"/>
      <c r="AN44" s="208"/>
      <c r="AO44" s="208"/>
      <c r="AP44" s="208"/>
      <c r="AQ44" s="208"/>
      <c r="AR44" s="208"/>
      <c r="AS44" s="208"/>
      <c r="AT44" s="208"/>
      <c r="AU44" s="208"/>
      <c r="AV44" s="208"/>
      <c r="AW44" s="208"/>
      <c r="AX44" s="208"/>
      <c r="AY44" s="208"/>
      <c r="AZ44" s="208"/>
      <c r="BA44" s="208"/>
      <c r="BB44" s="208"/>
      <c r="BC44" s="208"/>
      <c r="BD44" s="208"/>
      <c r="BE44" s="208"/>
      <c r="BF44" s="208"/>
      <c r="BG44" s="208"/>
      <c r="BH44" s="208"/>
      <c r="BI44" s="208"/>
      <c r="BJ44" s="208"/>
      <c r="BK44" s="208"/>
      <c r="BL44" s="208"/>
      <c r="BM44" s="208"/>
      <c r="BN44" s="208"/>
      <c r="BO44" s="208"/>
      <c r="BP44" s="208"/>
      <c r="BQ44" s="208"/>
      <c r="BR44" s="208"/>
      <c r="BS44" s="208"/>
      <c r="BT44" s="208"/>
      <c r="BU44" s="208"/>
      <c r="BV44" s="208"/>
      <c r="BW44" s="208"/>
      <c r="BX44" s="208"/>
      <c r="BY44" s="208"/>
      <c r="BZ44" s="208"/>
      <c r="CA44" s="208"/>
      <c r="CB44" s="208"/>
      <c r="CC44" s="208"/>
      <c r="CD44" s="208"/>
      <c r="CE44" s="208"/>
      <c r="CF44" s="208"/>
      <c r="CG44" s="208"/>
      <c r="CH44" s="208"/>
      <c r="CJ44" s="213"/>
      <c r="CK44" s="213">
        <v>489973</v>
      </c>
      <c r="CL44" s="213">
        <v>133986</v>
      </c>
      <c r="CM44" s="213">
        <v>679432</v>
      </c>
      <c r="CN44" s="213">
        <v>179911</v>
      </c>
      <c r="CO44" s="213"/>
      <c r="CP44" s="213">
        <v>15325</v>
      </c>
      <c r="CQ44" s="213">
        <v>351873</v>
      </c>
      <c r="CR44" s="213">
        <v>51504</v>
      </c>
      <c r="CS44" s="213">
        <v>76779</v>
      </c>
      <c r="CT44" s="213">
        <v>304629</v>
      </c>
      <c r="CU44" s="219">
        <v>775073</v>
      </c>
      <c r="CV44" s="213">
        <v>3645165</v>
      </c>
      <c r="CW44" s="213"/>
      <c r="CX44" s="213"/>
      <c r="CY44" s="213"/>
      <c r="CZ44" s="213"/>
      <c r="DA44" s="213"/>
      <c r="DD44" s="213">
        <f t="shared" si="24"/>
        <v>6703650</v>
      </c>
    </row>
    <row r="45" spans="1:108" x14ac:dyDescent="0.3">
      <c r="A45" s="500"/>
      <c r="B45" s="218" t="s">
        <v>178</v>
      </c>
      <c r="C45" s="212"/>
      <c r="D45" s="212"/>
      <c r="E45" s="212"/>
      <c r="F45" s="212"/>
      <c r="G45" s="212"/>
      <c r="H45" s="212"/>
      <c r="I45" s="212"/>
      <c r="J45" s="212"/>
      <c r="K45" s="212"/>
      <c r="L45" s="212"/>
      <c r="M45" s="212"/>
      <c r="N45" s="212"/>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17"/>
      <c r="AT45" s="217"/>
      <c r="AU45" s="217"/>
      <c r="AV45" s="217"/>
      <c r="AW45" s="217"/>
      <c r="AX45" s="217"/>
      <c r="AY45" s="217"/>
      <c r="AZ45" s="217"/>
      <c r="BA45" s="217"/>
      <c r="BB45" s="217"/>
      <c r="BC45" s="217"/>
      <c r="BD45" s="217"/>
      <c r="BE45" s="217"/>
      <c r="BF45" s="217"/>
      <c r="BG45" s="217"/>
      <c r="BH45" s="217"/>
      <c r="BI45" s="217"/>
      <c r="BJ45" s="217"/>
      <c r="BK45" s="217"/>
      <c r="BL45" s="217"/>
      <c r="BM45" s="217"/>
      <c r="BN45" s="217"/>
      <c r="BO45" s="217"/>
      <c r="BP45" s="217"/>
      <c r="BQ45" s="217"/>
      <c r="BR45" s="217"/>
      <c r="BS45" s="217"/>
      <c r="BT45" s="217"/>
      <c r="BU45" s="217"/>
      <c r="BV45" s="217"/>
      <c r="BW45" s="217"/>
      <c r="BX45" s="217"/>
      <c r="BY45" s="217"/>
      <c r="BZ45" s="217"/>
      <c r="CA45" s="217"/>
      <c r="CB45" s="217"/>
      <c r="CC45" s="217"/>
      <c r="CD45" s="217"/>
      <c r="CE45" s="217"/>
      <c r="CF45" s="217"/>
      <c r="CG45" s="217"/>
      <c r="CH45" s="217"/>
      <c r="CJ45" s="213"/>
      <c r="CK45" s="213"/>
      <c r="CL45" s="213"/>
      <c r="CM45" s="213"/>
      <c r="CN45" s="213">
        <v>587454</v>
      </c>
      <c r="CO45" s="213">
        <v>317971</v>
      </c>
      <c r="CP45" s="213">
        <v>43722</v>
      </c>
      <c r="CQ45" s="213">
        <v>21338</v>
      </c>
      <c r="CR45" s="213">
        <v>2260712</v>
      </c>
      <c r="CS45" s="213">
        <v>16469</v>
      </c>
      <c r="CT45" s="213">
        <v>21808</v>
      </c>
      <c r="CU45" s="219"/>
      <c r="CV45" s="213">
        <v>495167</v>
      </c>
      <c r="CW45" s="213"/>
      <c r="CX45" s="213"/>
      <c r="CY45" s="213"/>
      <c r="CZ45" s="213"/>
      <c r="DA45" s="213"/>
      <c r="DD45" s="213">
        <f t="shared" si="24"/>
        <v>3764641</v>
      </c>
    </row>
    <row r="46" spans="1:108" s="79" customFormat="1" ht="15" thickBot="1" x14ac:dyDescent="0.35">
      <c r="A46" s="501"/>
      <c r="B46" s="216" t="s">
        <v>34</v>
      </c>
      <c r="C46" s="200">
        <f t="shared" ref="C46" si="37">SUM(C43:C44)</f>
        <v>0</v>
      </c>
      <c r="D46" s="200">
        <f t="shared" ref="D46:M46" si="38">SUM(D43:D44)</f>
        <v>1</v>
      </c>
      <c r="E46" s="200">
        <f t="shared" si="38"/>
        <v>1</v>
      </c>
      <c r="F46" s="200">
        <f t="shared" si="38"/>
        <v>1</v>
      </c>
      <c r="G46" s="200">
        <f t="shared" si="38"/>
        <v>1</v>
      </c>
      <c r="H46" s="200">
        <f t="shared" si="38"/>
        <v>1</v>
      </c>
      <c r="I46" s="200">
        <f t="shared" si="38"/>
        <v>1</v>
      </c>
      <c r="J46" s="200">
        <f t="shared" si="38"/>
        <v>1</v>
      </c>
      <c r="K46" s="200">
        <f t="shared" si="38"/>
        <v>1</v>
      </c>
      <c r="L46" s="200">
        <f t="shared" si="38"/>
        <v>1</v>
      </c>
      <c r="M46" s="200">
        <f t="shared" si="38"/>
        <v>1</v>
      </c>
      <c r="N46" s="200">
        <f>SUM(N43:N44)</f>
        <v>1</v>
      </c>
      <c r="O46" s="209"/>
      <c r="P46" s="209"/>
      <c r="Q46" s="209"/>
      <c r="R46" s="209"/>
      <c r="S46" s="209"/>
      <c r="T46" s="209"/>
      <c r="U46" s="209"/>
      <c r="V46" s="209"/>
      <c r="W46" s="209"/>
      <c r="X46" s="209"/>
      <c r="Y46" s="209"/>
      <c r="Z46" s="209"/>
      <c r="AA46" s="209"/>
      <c r="AB46" s="209"/>
      <c r="AC46" s="209"/>
      <c r="AD46" s="209"/>
      <c r="AE46" s="209"/>
      <c r="AF46" s="209"/>
      <c r="AG46" s="209"/>
      <c r="AH46" s="209"/>
      <c r="AI46" s="209"/>
      <c r="AJ46" s="209"/>
      <c r="AK46" s="209"/>
      <c r="AL46" s="209"/>
      <c r="AM46" s="209"/>
      <c r="AN46" s="209"/>
      <c r="AO46" s="209"/>
      <c r="AP46" s="209"/>
      <c r="AQ46" s="209"/>
      <c r="AR46" s="209"/>
      <c r="AS46" s="209"/>
      <c r="AT46" s="209"/>
      <c r="AU46" s="209"/>
      <c r="AV46" s="209"/>
      <c r="AW46" s="209"/>
      <c r="AX46" s="209"/>
      <c r="AY46" s="209"/>
      <c r="AZ46" s="209"/>
      <c r="BA46" s="209"/>
      <c r="BB46" s="209"/>
      <c r="BC46" s="209"/>
      <c r="BD46" s="209"/>
      <c r="BE46" s="209"/>
      <c r="BF46" s="209"/>
      <c r="BG46" s="209"/>
      <c r="BH46" s="209"/>
      <c r="BI46" s="209"/>
      <c r="BJ46" s="209"/>
      <c r="BK46" s="209"/>
      <c r="BL46" s="209"/>
      <c r="BM46" s="209"/>
      <c r="BN46" s="209"/>
      <c r="BO46" s="209"/>
      <c r="BP46" s="209"/>
      <c r="BQ46" s="209"/>
      <c r="BR46" s="209"/>
      <c r="BS46" s="209"/>
      <c r="BT46" s="209"/>
      <c r="BU46" s="209"/>
      <c r="BV46" s="209"/>
      <c r="BW46" s="209"/>
      <c r="BX46" s="209"/>
      <c r="BY46" s="209"/>
      <c r="BZ46" s="209"/>
      <c r="CA46" s="209"/>
      <c r="CB46" s="209"/>
      <c r="CC46" s="209"/>
      <c r="CD46" s="209"/>
      <c r="CE46" s="209"/>
      <c r="CF46" s="209"/>
      <c r="CG46" s="209"/>
      <c r="CH46" s="209"/>
      <c r="CJ46" s="214">
        <f t="shared" ref="CJ46:CT46" si="39">SUM(CJ43:CJ45)</f>
        <v>0</v>
      </c>
      <c r="CK46" s="214">
        <f t="shared" si="39"/>
        <v>631114</v>
      </c>
      <c r="CL46" s="214">
        <f t="shared" si="39"/>
        <v>140731</v>
      </c>
      <c r="CM46" s="214">
        <f t="shared" si="39"/>
        <v>956407</v>
      </c>
      <c r="CN46" s="214">
        <f t="shared" si="39"/>
        <v>1181084</v>
      </c>
      <c r="CO46" s="214">
        <f t="shared" si="39"/>
        <v>401310</v>
      </c>
      <c r="CP46" s="214">
        <f t="shared" si="39"/>
        <v>506511</v>
      </c>
      <c r="CQ46" s="214">
        <f t="shared" si="39"/>
        <v>1053843</v>
      </c>
      <c r="CR46" s="214">
        <f t="shared" si="39"/>
        <v>2469469</v>
      </c>
      <c r="CS46" s="214">
        <f t="shared" si="39"/>
        <v>1489505</v>
      </c>
      <c r="CT46" s="214">
        <f t="shared" si="39"/>
        <v>336231</v>
      </c>
      <c r="CU46" s="215">
        <f>SUM(CU43:CU45)</f>
        <v>1785252</v>
      </c>
      <c r="CV46" s="214">
        <f t="shared" ref="CV46:DA46" si="40">SUM(CV43:CV45)</f>
        <v>7823076</v>
      </c>
      <c r="CW46" s="214">
        <f t="shared" si="40"/>
        <v>0</v>
      </c>
      <c r="CX46" s="214">
        <f t="shared" si="40"/>
        <v>0</v>
      </c>
      <c r="CY46" s="214">
        <f t="shared" si="40"/>
        <v>0</v>
      </c>
      <c r="CZ46" s="214">
        <f t="shared" si="40"/>
        <v>0</v>
      </c>
      <c r="DA46" s="214">
        <f t="shared" si="40"/>
        <v>0</v>
      </c>
      <c r="DD46" s="214">
        <f t="shared" si="24"/>
        <v>18774533</v>
      </c>
    </row>
    <row r="47" spans="1:108" x14ac:dyDescent="0.3">
      <c r="A47" s="499" t="s">
        <v>33</v>
      </c>
      <c r="B47" s="76" t="s">
        <v>39</v>
      </c>
      <c r="C47" s="210">
        <f>IF(CJ50=0,0,CJ47/SUM(CJ47:CJ48))</f>
        <v>0</v>
      </c>
      <c r="D47" s="210">
        <f t="shared" ref="D47:L47" si="41">IF(CK50=0,0,CK47/SUM(CK47:CK48))</f>
        <v>0</v>
      </c>
      <c r="E47" s="210">
        <f t="shared" si="41"/>
        <v>1</v>
      </c>
      <c r="F47" s="210">
        <f t="shared" si="41"/>
        <v>0</v>
      </c>
      <c r="G47" s="210">
        <f t="shared" si="41"/>
        <v>1</v>
      </c>
      <c r="H47" s="210">
        <f t="shared" si="41"/>
        <v>1</v>
      </c>
      <c r="I47" s="210">
        <f t="shared" si="41"/>
        <v>0</v>
      </c>
      <c r="J47" s="210">
        <f t="shared" si="41"/>
        <v>0</v>
      </c>
      <c r="K47" s="210">
        <f t="shared" si="41"/>
        <v>1</v>
      </c>
      <c r="L47" s="210">
        <f t="shared" si="41"/>
        <v>0</v>
      </c>
      <c r="M47" s="210">
        <f>IF(CT50=0,0,IF(CT47=0,0,CT47/SUM(CT47:CT48)))</f>
        <v>0</v>
      </c>
      <c r="N47" s="210">
        <f>IF(SUM(CU50:DA50)=0,0,SUM(CU47:DA47)/SUM(CU47:DA48))</f>
        <v>0.64969780324822024</v>
      </c>
      <c r="O47" s="207"/>
      <c r="P47" s="207"/>
      <c r="Q47" s="207"/>
      <c r="R47" s="207"/>
      <c r="S47" s="207"/>
      <c r="T47" s="207"/>
      <c r="U47" s="207"/>
      <c r="V47" s="207"/>
      <c r="W47" s="207"/>
      <c r="X47" s="207"/>
      <c r="Y47" s="207"/>
      <c r="Z47" s="207"/>
      <c r="AA47" s="207"/>
      <c r="AB47" s="207"/>
      <c r="AC47" s="207"/>
      <c r="AD47" s="207"/>
      <c r="AE47" s="207"/>
      <c r="AF47" s="207"/>
      <c r="AG47" s="207"/>
      <c r="AH47" s="207"/>
      <c r="AI47" s="207"/>
      <c r="AJ47" s="207"/>
      <c r="AK47" s="207"/>
      <c r="AL47" s="207"/>
      <c r="AM47" s="207"/>
      <c r="AN47" s="207"/>
      <c r="AO47" s="207"/>
      <c r="AP47" s="207"/>
      <c r="AQ47" s="207"/>
      <c r="AR47" s="207"/>
      <c r="AS47" s="207"/>
      <c r="AT47" s="207"/>
      <c r="AU47" s="207"/>
      <c r="AV47" s="207"/>
      <c r="AW47" s="207"/>
      <c r="AX47" s="207"/>
      <c r="AY47" s="207"/>
      <c r="AZ47" s="207"/>
      <c r="BA47" s="207"/>
      <c r="BB47" s="207"/>
      <c r="BC47" s="207"/>
      <c r="BD47" s="207"/>
      <c r="BE47" s="207"/>
      <c r="BF47" s="207"/>
      <c r="BG47" s="207"/>
      <c r="BH47" s="207"/>
      <c r="BI47" s="207"/>
      <c r="BJ47" s="207"/>
      <c r="BK47" s="207"/>
      <c r="BL47" s="207"/>
      <c r="BM47" s="207"/>
      <c r="BN47" s="207"/>
      <c r="BO47" s="207"/>
      <c r="BP47" s="207"/>
      <c r="BQ47" s="207"/>
      <c r="BR47" s="207"/>
      <c r="BS47" s="207"/>
      <c r="BT47" s="207"/>
      <c r="BU47" s="207"/>
      <c r="BV47" s="207"/>
      <c r="BW47" s="207"/>
      <c r="BX47" s="207"/>
      <c r="BY47" s="207"/>
      <c r="BZ47" s="207"/>
      <c r="CA47" s="207"/>
      <c r="CB47" s="207"/>
      <c r="CC47" s="207"/>
      <c r="CD47" s="207"/>
      <c r="CE47" s="207"/>
      <c r="CF47" s="207"/>
      <c r="CG47" s="207"/>
      <c r="CH47" s="207"/>
      <c r="CJ47" s="213"/>
      <c r="CK47" s="213"/>
      <c r="CL47" s="213">
        <v>113998</v>
      </c>
      <c r="CM47" s="213"/>
      <c r="CN47" s="213">
        <v>50615</v>
      </c>
      <c r="CO47" s="213">
        <v>1024126</v>
      </c>
      <c r="CP47" s="452">
        <v>0</v>
      </c>
      <c r="CQ47" s="213"/>
      <c r="CR47" s="213">
        <v>285088</v>
      </c>
      <c r="CS47" s="213">
        <v>0</v>
      </c>
      <c r="CT47" s="213">
        <v>0</v>
      </c>
      <c r="CU47" s="219">
        <v>1729240</v>
      </c>
      <c r="CV47" s="452">
        <v>615674</v>
      </c>
      <c r="CW47" s="213"/>
      <c r="CX47" s="213"/>
      <c r="CY47" s="213"/>
      <c r="CZ47" s="213"/>
      <c r="DA47" s="213"/>
      <c r="DD47" s="213">
        <f t="shared" si="24"/>
        <v>3818741</v>
      </c>
    </row>
    <row r="48" spans="1:108" x14ac:dyDescent="0.3">
      <c r="A48" s="500"/>
      <c r="B48" s="75" t="s">
        <v>37</v>
      </c>
      <c r="C48" s="211">
        <f>IF(CJ50=0,0,CJ48/SUM(CJ47:CJ48))</f>
        <v>0</v>
      </c>
      <c r="D48" s="211">
        <f t="shared" ref="D48:L48" si="42">IF(CK50=0,0,CK48/SUM(CK47:CK48))</f>
        <v>0</v>
      </c>
      <c r="E48" s="211">
        <f t="shared" si="42"/>
        <v>0</v>
      </c>
      <c r="F48" s="211">
        <f t="shared" si="42"/>
        <v>0</v>
      </c>
      <c r="G48" s="211">
        <f t="shared" si="42"/>
        <v>0</v>
      </c>
      <c r="H48" s="211">
        <f t="shared" si="42"/>
        <v>0</v>
      </c>
      <c r="I48" s="211">
        <f t="shared" si="42"/>
        <v>1</v>
      </c>
      <c r="J48" s="211">
        <f t="shared" si="42"/>
        <v>1</v>
      </c>
      <c r="K48" s="211">
        <f t="shared" si="42"/>
        <v>0</v>
      </c>
      <c r="L48" s="211">
        <f t="shared" si="42"/>
        <v>1</v>
      </c>
      <c r="M48" s="211">
        <f>IF(CT50=0,0,IF(CT48=0,0,CT48/SUM(CT47:CT48)))</f>
        <v>0</v>
      </c>
      <c r="N48" s="211">
        <f>IF(SUM(CU50:DA50)=0,0,SUM(CU48:DA48)/SUM(CU47:DA48))</f>
        <v>0.35030219675177976</v>
      </c>
      <c r="O48" s="208"/>
      <c r="P48" s="208"/>
      <c r="Q48" s="208"/>
      <c r="R48" s="208"/>
      <c r="S48" s="208"/>
      <c r="T48" s="208"/>
      <c r="U48" s="208"/>
      <c r="V48" s="208"/>
      <c r="W48" s="208"/>
      <c r="X48" s="208"/>
      <c r="Y48" s="208"/>
      <c r="Z48" s="208"/>
      <c r="AA48" s="208"/>
      <c r="AB48" s="208"/>
      <c r="AC48" s="208"/>
      <c r="AD48" s="208"/>
      <c r="AE48" s="208"/>
      <c r="AF48" s="208"/>
      <c r="AG48" s="208"/>
      <c r="AH48" s="208"/>
      <c r="AI48" s="208"/>
      <c r="AJ48" s="208"/>
      <c r="AK48" s="208"/>
      <c r="AL48" s="208"/>
      <c r="AM48" s="208"/>
      <c r="AN48" s="208"/>
      <c r="AO48" s="208"/>
      <c r="AP48" s="208"/>
      <c r="AQ48" s="208"/>
      <c r="AR48" s="208"/>
      <c r="AS48" s="208"/>
      <c r="AT48" s="208"/>
      <c r="AU48" s="208"/>
      <c r="AV48" s="208"/>
      <c r="AW48" s="208"/>
      <c r="AX48" s="208"/>
      <c r="AY48" s="208"/>
      <c r="AZ48" s="208"/>
      <c r="BA48" s="208"/>
      <c r="BB48" s="208"/>
      <c r="BC48" s="208"/>
      <c r="BD48" s="208"/>
      <c r="BE48" s="208"/>
      <c r="BF48" s="208"/>
      <c r="BG48" s="208"/>
      <c r="BH48" s="208"/>
      <c r="BI48" s="208"/>
      <c r="BJ48" s="208"/>
      <c r="BK48" s="208"/>
      <c r="BL48" s="208"/>
      <c r="BM48" s="208"/>
      <c r="BN48" s="208"/>
      <c r="BO48" s="208"/>
      <c r="BP48" s="208"/>
      <c r="BQ48" s="208"/>
      <c r="BR48" s="208"/>
      <c r="BS48" s="208"/>
      <c r="BT48" s="208"/>
      <c r="BU48" s="208"/>
      <c r="BV48" s="208"/>
      <c r="BW48" s="208"/>
      <c r="BX48" s="208"/>
      <c r="BY48" s="208"/>
      <c r="BZ48" s="208"/>
      <c r="CA48" s="208"/>
      <c r="CB48" s="208"/>
      <c r="CC48" s="208"/>
      <c r="CD48" s="208"/>
      <c r="CE48" s="208"/>
      <c r="CF48" s="208"/>
      <c r="CG48" s="208"/>
      <c r="CH48" s="208"/>
      <c r="CJ48" s="213"/>
      <c r="CK48" s="213"/>
      <c r="CL48" s="213"/>
      <c r="CM48" s="213"/>
      <c r="CN48" s="213"/>
      <c r="CO48" s="213"/>
      <c r="CP48" s="452">
        <v>9369</v>
      </c>
      <c r="CQ48" s="213">
        <v>181195</v>
      </c>
      <c r="CR48" s="213"/>
      <c r="CS48" s="213">
        <v>30116</v>
      </c>
      <c r="CT48" s="213">
        <v>0</v>
      </c>
      <c r="CU48" s="219"/>
      <c r="CV48" s="452">
        <v>1264324</v>
      </c>
      <c r="CW48" s="213"/>
      <c r="CX48" s="213"/>
      <c r="CY48" s="213"/>
      <c r="CZ48" s="213"/>
      <c r="DA48" s="213"/>
      <c r="DD48" s="213">
        <f t="shared" si="24"/>
        <v>1485004</v>
      </c>
    </row>
    <row r="49" spans="1:108" x14ac:dyDescent="0.3">
      <c r="A49" s="500"/>
      <c r="B49" s="218" t="s">
        <v>178</v>
      </c>
      <c r="C49" s="212"/>
      <c r="D49" s="212"/>
      <c r="E49" s="212"/>
      <c r="F49" s="212"/>
      <c r="G49" s="212"/>
      <c r="H49" s="212"/>
      <c r="I49" s="212"/>
      <c r="J49" s="212"/>
      <c r="K49" s="212"/>
      <c r="L49" s="212"/>
      <c r="M49" s="212"/>
      <c r="N49" s="212"/>
      <c r="O49" s="217"/>
      <c r="P49" s="217"/>
      <c r="Q49" s="217"/>
      <c r="R49" s="217"/>
      <c r="S49" s="217"/>
      <c r="T49" s="217"/>
      <c r="U49" s="217"/>
      <c r="V49" s="217"/>
      <c r="W49" s="217"/>
      <c r="X49" s="217"/>
      <c r="Y49" s="217"/>
      <c r="Z49" s="217"/>
      <c r="AA49" s="217"/>
      <c r="AB49" s="217"/>
      <c r="AC49" s="217"/>
      <c r="AD49" s="217"/>
      <c r="AE49" s="217"/>
      <c r="AF49" s="217"/>
      <c r="AG49" s="217"/>
      <c r="AH49" s="217"/>
      <c r="AI49" s="217"/>
      <c r="AJ49" s="217"/>
      <c r="AK49" s="217"/>
      <c r="AL49" s="217"/>
      <c r="AM49" s="217"/>
      <c r="AN49" s="217"/>
      <c r="AO49" s="217"/>
      <c r="AP49" s="217"/>
      <c r="AQ49" s="217"/>
      <c r="AR49" s="217"/>
      <c r="AS49" s="217"/>
      <c r="AT49" s="217"/>
      <c r="AU49" s="217"/>
      <c r="AV49" s="217"/>
      <c r="AW49" s="217"/>
      <c r="AX49" s="217"/>
      <c r="AY49" s="217"/>
      <c r="AZ49" s="217"/>
      <c r="BA49" s="217"/>
      <c r="BB49" s="217"/>
      <c r="BC49" s="217"/>
      <c r="BD49" s="217"/>
      <c r="BE49" s="217"/>
      <c r="BF49" s="217"/>
      <c r="BG49" s="217"/>
      <c r="BH49" s="217"/>
      <c r="BI49" s="217"/>
      <c r="BJ49" s="217"/>
      <c r="BK49" s="217"/>
      <c r="BL49" s="217"/>
      <c r="BM49" s="217"/>
      <c r="BN49" s="217"/>
      <c r="BO49" s="217"/>
      <c r="BP49" s="217"/>
      <c r="BQ49" s="217"/>
      <c r="BR49" s="217"/>
      <c r="BS49" s="217"/>
      <c r="BT49" s="217"/>
      <c r="BU49" s="217"/>
      <c r="BV49" s="217"/>
      <c r="BW49" s="217"/>
      <c r="BX49" s="217"/>
      <c r="BY49" s="217"/>
      <c r="BZ49" s="217"/>
      <c r="CA49" s="217"/>
      <c r="CB49" s="217"/>
      <c r="CC49" s="217"/>
      <c r="CD49" s="217"/>
      <c r="CE49" s="217"/>
      <c r="CF49" s="217"/>
      <c r="CG49" s="217"/>
      <c r="CH49" s="217"/>
      <c r="CJ49" s="213"/>
      <c r="CK49" s="213"/>
      <c r="CL49" s="213"/>
      <c r="CM49" s="213"/>
      <c r="CN49" s="213"/>
      <c r="CO49" s="213"/>
      <c r="CP49" s="452"/>
      <c r="CQ49" s="213"/>
      <c r="CR49" s="213"/>
      <c r="CS49" s="213"/>
      <c r="CT49" s="213"/>
      <c r="CU49" s="219"/>
      <c r="CV49" s="452"/>
      <c r="CW49" s="213"/>
      <c r="CX49" s="213"/>
      <c r="CY49" s="213"/>
      <c r="CZ49" s="213"/>
      <c r="DA49" s="213"/>
      <c r="DD49" s="213">
        <f t="shared" si="24"/>
        <v>0</v>
      </c>
    </row>
    <row r="50" spans="1:108" s="79" customFormat="1" ht="15" thickBot="1" x14ac:dyDescent="0.35">
      <c r="A50" s="501"/>
      <c r="B50" s="216" t="s">
        <v>34</v>
      </c>
      <c r="C50" s="200">
        <f t="shared" ref="C50" si="43">SUM(C47:C48)</f>
        <v>0</v>
      </c>
      <c r="D50" s="200">
        <f t="shared" ref="D50:M50" si="44">SUM(D47:D48)</f>
        <v>0</v>
      </c>
      <c r="E50" s="200">
        <f t="shared" si="44"/>
        <v>1</v>
      </c>
      <c r="F50" s="200">
        <f t="shared" si="44"/>
        <v>0</v>
      </c>
      <c r="G50" s="200">
        <f t="shared" si="44"/>
        <v>1</v>
      </c>
      <c r="H50" s="200">
        <f t="shared" si="44"/>
        <v>1</v>
      </c>
      <c r="I50" s="200">
        <f t="shared" si="44"/>
        <v>1</v>
      </c>
      <c r="J50" s="200">
        <f t="shared" si="44"/>
        <v>1</v>
      </c>
      <c r="K50" s="200">
        <f t="shared" si="44"/>
        <v>1</v>
      </c>
      <c r="L50" s="200">
        <f t="shared" si="44"/>
        <v>1</v>
      </c>
      <c r="M50" s="200">
        <f t="shared" si="44"/>
        <v>0</v>
      </c>
      <c r="N50" s="200">
        <f>SUM(N47:N48)</f>
        <v>1</v>
      </c>
      <c r="O50" s="209"/>
      <c r="P50" s="209"/>
      <c r="Q50" s="209"/>
      <c r="R50" s="209"/>
      <c r="S50" s="209"/>
      <c r="T50" s="209"/>
      <c r="U50" s="209"/>
      <c r="V50" s="209"/>
      <c r="W50" s="209"/>
      <c r="X50" s="209"/>
      <c r="Y50" s="209"/>
      <c r="Z50" s="209"/>
      <c r="AA50" s="209"/>
      <c r="AB50" s="209"/>
      <c r="AC50" s="209"/>
      <c r="AD50" s="209"/>
      <c r="AE50" s="209"/>
      <c r="AF50" s="209"/>
      <c r="AG50" s="209"/>
      <c r="AH50" s="209"/>
      <c r="AI50" s="209"/>
      <c r="AJ50" s="209"/>
      <c r="AK50" s="209"/>
      <c r="AL50" s="209"/>
      <c r="AM50" s="209"/>
      <c r="AN50" s="209"/>
      <c r="AO50" s="209"/>
      <c r="AP50" s="209"/>
      <c r="AQ50" s="209"/>
      <c r="AR50" s="209"/>
      <c r="AS50" s="209"/>
      <c r="AT50" s="209"/>
      <c r="AU50" s="209"/>
      <c r="AV50" s="209"/>
      <c r="AW50" s="209"/>
      <c r="AX50" s="209"/>
      <c r="AY50" s="209"/>
      <c r="AZ50" s="209"/>
      <c r="BA50" s="209"/>
      <c r="BB50" s="209"/>
      <c r="BC50" s="209"/>
      <c r="BD50" s="209"/>
      <c r="BE50" s="209"/>
      <c r="BF50" s="209"/>
      <c r="BG50" s="209"/>
      <c r="BH50" s="209"/>
      <c r="BI50" s="209"/>
      <c r="BJ50" s="209"/>
      <c r="BK50" s="209"/>
      <c r="BL50" s="209"/>
      <c r="BM50" s="209"/>
      <c r="BN50" s="209"/>
      <c r="BO50" s="209"/>
      <c r="BP50" s="209"/>
      <c r="BQ50" s="209"/>
      <c r="BR50" s="209"/>
      <c r="BS50" s="209"/>
      <c r="BT50" s="209"/>
      <c r="BU50" s="209"/>
      <c r="BV50" s="209"/>
      <c r="BW50" s="209"/>
      <c r="BX50" s="209"/>
      <c r="BY50" s="209"/>
      <c r="BZ50" s="209"/>
      <c r="CA50" s="209"/>
      <c r="CB50" s="209"/>
      <c r="CC50" s="209"/>
      <c r="CD50" s="209"/>
      <c r="CE50" s="209"/>
      <c r="CF50" s="209"/>
      <c r="CG50" s="209"/>
      <c r="CH50" s="209"/>
      <c r="CJ50" s="214">
        <f t="shared" ref="CJ50:CT50" si="45">SUM(CJ47:CJ49)</f>
        <v>0</v>
      </c>
      <c r="CK50" s="214">
        <f t="shared" si="45"/>
        <v>0</v>
      </c>
      <c r="CL50" s="214">
        <f t="shared" si="45"/>
        <v>113998</v>
      </c>
      <c r="CM50" s="214">
        <f t="shared" si="45"/>
        <v>0</v>
      </c>
      <c r="CN50" s="214">
        <f t="shared" si="45"/>
        <v>50615</v>
      </c>
      <c r="CO50" s="214">
        <f t="shared" si="45"/>
        <v>1024126</v>
      </c>
      <c r="CP50" s="214">
        <f t="shared" si="45"/>
        <v>9369</v>
      </c>
      <c r="CQ50" s="214">
        <f t="shared" si="45"/>
        <v>181195</v>
      </c>
      <c r="CR50" s="214">
        <f t="shared" si="45"/>
        <v>285088</v>
      </c>
      <c r="CS50" s="214">
        <f t="shared" si="45"/>
        <v>30116</v>
      </c>
      <c r="CT50" s="214">
        <f t="shared" si="45"/>
        <v>0</v>
      </c>
      <c r="CU50" s="215">
        <f>SUM(CU47:CU49)</f>
        <v>1729240</v>
      </c>
      <c r="CV50" s="214">
        <f t="shared" ref="CV50:DA50" si="46">SUM(CV47:CV49)</f>
        <v>1879998</v>
      </c>
      <c r="CW50" s="214">
        <f t="shared" si="46"/>
        <v>0</v>
      </c>
      <c r="CX50" s="214">
        <f t="shared" si="46"/>
        <v>0</v>
      </c>
      <c r="CY50" s="214">
        <f t="shared" si="46"/>
        <v>0</v>
      </c>
      <c r="CZ50" s="214">
        <f t="shared" si="46"/>
        <v>0</v>
      </c>
      <c r="DA50" s="214">
        <f t="shared" si="46"/>
        <v>0</v>
      </c>
      <c r="DD50" s="214">
        <f t="shared" si="24"/>
        <v>5303745</v>
      </c>
    </row>
    <row r="51" spans="1:108" x14ac:dyDescent="0.3">
      <c r="A51" s="502" t="s">
        <v>40</v>
      </c>
      <c r="B51" s="78" t="s">
        <v>39</v>
      </c>
      <c r="C51" s="210">
        <f>IF(CJ54=0,0,CJ51/SUM(CJ51:CJ52))</f>
        <v>0</v>
      </c>
      <c r="D51" s="210">
        <f t="shared" ref="D51:M51" si="47">IF(CK54=0,0,CK51/SUM(CK51:CK52))</f>
        <v>0.62913819044696129</v>
      </c>
      <c r="E51" s="210">
        <f t="shared" si="47"/>
        <v>0.87517851858523221</v>
      </c>
      <c r="F51" s="210">
        <f t="shared" si="47"/>
        <v>0.79242687377663179</v>
      </c>
      <c r="G51" s="210">
        <f t="shared" si="47"/>
        <v>0.91394282700560692</v>
      </c>
      <c r="H51" s="210">
        <f t="shared" si="47"/>
        <v>0.86634729537319166</v>
      </c>
      <c r="I51" s="210">
        <f t="shared" si="47"/>
        <v>0.92596365662462232</v>
      </c>
      <c r="J51" s="210">
        <f t="shared" si="47"/>
        <v>0.73974778593984036</v>
      </c>
      <c r="K51" s="210">
        <f t="shared" si="47"/>
        <v>0.8915660514784941</v>
      </c>
      <c r="L51" s="210">
        <f t="shared" si="47"/>
        <v>0.98252907672148038</v>
      </c>
      <c r="M51" s="210">
        <f t="shared" si="47"/>
        <v>0.86576909887852294</v>
      </c>
      <c r="N51" s="210">
        <f>IF(SUM(CU54:DA54)=0,0,SUM(CU51:DA51)/SUM(CU51:DA52))</f>
        <v>0.78400246376176375</v>
      </c>
      <c r="O51" s="207"/>
      <c r="P51" s="207"/>
      <c r="Q51" s="207"/>
      <c r="R51" s="207"/>
      <c r="S51" s="207"/>
      <c r="T51" s="207"/>
      <c r="U51" s="207"/>
      <c r="V51" s="207"/>
      <c r="W51" s="207"/>
      <c r="X51" s="207"/>
      <c r="Y51" s="207"/>
      <c r="Z51" s="207"/>
      <c r="AA51" s="207"/>
      <c r="AB51" s="207"/>
      <c r="AC51" s="207"/>
      <c r="AD51" s="207"/>
      <c r="AE51" s="207"/>
      <c r="AF51" s="207"/>
      <c r="AG51" s="207"/>
      <c r="AH51" s="207"/>
      <c r="AI51" s="207"/>
      <c r="AJ51" s="207"/>
      <c r="AK51" s="207"/>
      <c r="AL51" s="207"/>
      <c r="AM51" s="207"/>
      <c r="AN51" s="207"/>
      <c r="AO51" s="207"/>
      <c r="AP51" s="207"/>
      <c r="AQ51" s="207"/>
      <c r="AR51" s="207"/>
      <c r="AS51" s="207"/>
      <c r="AT51" s="207"/>
      <c r="AU51" s="207"/>
      <c r="AV51" s="207"/>
      <c r="AW51" s="207"/>
      <c r="AX51" s="207"/>
      <c r="AY51" s="207"/>
      <c r="AZ51" s="207"/>
      <c r="BA51" s="207"/>
      <c r="BB51" s="207"/>
      <c r="BC51" s="207"/>
      <c r="BD51" s="207"/>
      <c r="BE51" s="207"/>
      <c r="BF51" s="207"/>
      <c r="BG51" s="207"/>
      <c r="BH51" s="207"/>
      <c r="BI51" s="207"/>
      <c r="BJ51" s="207"/>
      <c r="BK51" s="207"/>
      <c r="BL51" s="207"/>
      <c r="BM51" s="207"/>
      <c r="BN51" s="207"/>
      <c r="BO51" s="207"/>
      <c r="BP51" s="207"/>
      <c r="BQ51" s="207"/>
      <c r="BR51" s="207"/>
      <c r="BS51" s="207"/>
      <c r="BT51" s="207"/>
      <c r="BU51" s="207"/>
      <c r="BV51" s="207"/>
      <c r="BW51" s="207"/>
      <c r="BX51" s="207"/>
      <c r="BY51" s="207"/>
      <c r="BZ51" s="207"/>
      <c r="CA51" s="207"/>
      <c r="CB51" s="207"/>
      <c r="CC51" s="207"/>
      <c r="CD51" s="207"/>
      <c r="CE51" s="207"/>
      <c r="CF51" s="207"/>
      <c r="CG51" s="207"/>
      <c r="CH51" s="207"/>
      <c r="CJ51" s="213">
        <f t="shared" ref="CJ51:CU51" si="48">CJ35+CJ39+CJ43+CJ47</f>
        <v>0</v>
      </c>
      <c r="CK51" s="213">
        <f t="shared" si="48"/>
        <v>840472</v>
      </c>
      <c r="CL51" s="213">
        <f t="shared" si="48"/>
        <v>2992946</v>
      </c>
      <c r="CM51" s="213">
        <f t="shared" si="48"/>
        <v>3676745</v>
      </c>
      <c r="CN51" s="213">
        <f t="shared" si="48"/>
        <v>5836459</v>
      </c>
      <c r="CO51" s="213">
        <f t="shared" si="48"/>
        <v>4620030</v>
      </c>
      <c r="CP51" s="213">
        <f t="shared" si="48"/>
        <v>2904973</v>
      </c>
      <c r="CQ51" s="213">
        <f t="shared" si="48"/>
        <v>3234471</v>
      </c>
      <c r="CR51" s="213">
        <f t="shared" si="48"/>
        <v>3470247</v>
      </c>
      <c r="CS51" s="213">
        <f t="shared" si="48"/>
        <v>10144878</v>
      </c>
      <c r="CT51" s="213">
        <f t="shared" si="48"/>
        <v>5051980</v>
      </c>
      <c r="CU51" s="219">
        <f t="shared" si="48"/>
        <v>7791629</v>
      </c>
      <c r="CV51" s="213">
        <f t="shared" ref="CV51:DA51" si="49">CV35+CV39+CV43+CV47</f>
        <v>16606443</v>
      </c>
      <c r="CW51" s="213">
        <f t="shared" si="49"/>
        <v>0</v>
      </c>
      <c r="CX51" s="213">
        <f t="shared" si="49"/>
        <v>0</v>
      </c>
      <c r="CY51" s="213">
        <f t="shared" si="49"/>
        <v>0</v>
      </c>
      <c r="CZ51" s="213">
        <f t="shared" si="49"/>
        <v>0</v>
      </c>
      <c r="DA51" s="213">
        <f t="shared" si="49"/>
        <v>0</v>
      </c>
      <c r="DD51" s="213">
        <f t="shared" si="24"/>
        <v>67171273</v>
      </c>
    </row>
    <row r="52" spans="1:108" x14ac:dyDescent="0.3">
      <c r="A52" s="503"/>
      <c r="B52" s="75" t="s">
        <v>37</v>
      </c>
      <c r="C52" s="211">
        <f>IF(CJ54=0,0,CJ52/SUM(CJ51:CJ52))</f>
        <v>0</v>
      </c>
      <c r="D52" s="211">
        <f t="shared" ref="D52:M52" si="50">IF(CK54=0,0,CK52/SUM(CK51:CK52))</f>
        <v>0.37086180955303877</v>
      </c>
      <c r="E52" s="211">
        <f t="shared" si="50"/>
        <v>0.12482148141476783</v>
      </c>
      <c r="F52" s="211">
        <f t="shared" si="50"/>
        <v>0.20757312622336824</v>
      </c>
      <c r="G52" s="211">
        <f t="shared" si="50"/>
        <v>8.6057172994393069E-2</v>
      </c>
      <c r="H52" s="211">
        <f t="shared" si="50"/>
        <v>0.13365270462680831</v>
      </c>
      <c r="I52" s="211">
        <f t="shared" si="50"/>
        <v>7.4036343375377678E-2</v>
      </c>
      <c r="J52" s="211">
        <f t="shared" si="50"/>
        <v>0.26025221406015969</v>
      </c>
      <c r="K52" s="211">
        <f t="shared" si="50"/>
        <v>0.1084339485215059</v>
      </c>
      <c r="L52" s="211">
        <f t="shared" si="50"/>
        <v>1.7470923278519592E-2</v>
      </c>
      <c r="M52" s="211">
        <f t="shared" si="50"/>
        <v>0.13423090112147704</v>
      </c>
      <c r="N52" s="211">
        <f>IF(SUM(CU54:DA54)=0,0,SUM(CU52:DA52)/SUM(CU51:DA52))</f>
        <v>0.21599753623823631</v>
      </c>
      <c r="O52" s="208"/>
      <c r="P52" s="208"/>
      <c r="Q52" s="208"/>
      <c r="R52" s="208"/>
      <c r="S52" s="208"/>
      <c r="T52" s="208"/>
      <c r="U52" s="208"/>
      <c r="V52" s="208"/>
      <c r="W52" s="208"/>
      <c r="X52" s="208"/>
      <c r="Y52" s="208"/>
      <c r="Z52" s="208"/>
      <c r="AA52" s="208"/>
      <c r="AB52" s="208"/>
      <c r="AC52" s="208"/>
      <c r="AD52" s="208"/>
      <c r="AE52" s="208"/>
      <c r="AF52" s="208"/>
      <c r="AG52" s="208"/>
      <c r="AH52" s="208"/>
      <c r="AI52" s="208"/>
      <c r="AJ52" s="208"/>
      <c r="AK52" s="208"/>
      <c r="AL52" s="208"/>
      <c r="AM52" s="208"/>
      <c r="AN52" s="208"/>
      <c r="AO52" s="208"/>
      <c r="AP52" s="208"/>
      <c r="AQ52" s="208"/>
      <c r="AR52" s="208"/>
      <c r="AS52" s="208"/>
      <c r="AT52" s="208"/>
      <c r="AU52" s="208"/>
      <c r="AV52" s="208"/>
      <c r="AW52" s="208"/>
      <c r="AX52" s="208"/>
      <c r="AY52" s="208"/>
      <c r="AZ52" s="208"/>
      <c r="BA52" s="208"/>
      <c r="BB52" s="208"/>
      <c r="BC52" s="208"/>
      <c r="BD52" s="208"/>
      <c r="BE52" s="208"/>
      <c r="BF52" s="208"/>
      <c r="BG52" s="208"/>
      <c r="BH52" s="208"/>
      <c r="BI52" s="208"/>
      <c r="BJ52" s="208"/>
      <c r="BK52" s="208"/>
      <c r="BL52" s="208"/>
      <c r="BM52" s="208"/>
      <c r="BN52" s="208"/>
      <c r="BO52" s="208"/>
      <c r="BP52" s="208"/>
      <c r="BQ52" s="208"/>
      <c r="BR52" s="208"/>
      <c r="BS52" s="208"/>
      <c r="BT52" s="208"/>
      <c r="BU52" s="208"/>
      <c r="BV52" s="208"/>
      <c r="BW52" s="208"/>
      <c r="BX52" s="208"/>
      <c r="BY52" s="208"/>
      <c r="BZ52" s="208"/>
      <c r="CA52" s="208"/>
      <c r="CB52" s="208"/>
      <c r="CC52" s="208"/>
      <c r="CD52" s="208"/>
      <c r="CE52" s="208"/>
      <c r="CF52" s="208"/>
      <c r="CG52" s="208"/>
      <c r="CH52" s="208"/>
      <c r="CJ52" s="213">
        <f t="shared" ref="CJ52:CU52" si="51">CJ36+CJ40+CJ44+CJ48</f>
        <v>0</v>
      </c>
      <c r="CK52" s="213">
        <f t="shared" si="51"/>
        <v>495438</v>
      </c>
      <c r="CL52" s="213">
        <f t="shared" si="51"/>
        <v>426866</v>
      </c>
      <c r="CM52" s="213">
        <f t="shared" si="51"/>
        <v>963109</v>
      </c>
      <c r="CN52" s="213">
        <f t="shared" si="51"/>
        <v>549563</v>
      </c>
      <c r="CO52" s="213">
        <f t="shared" si="51"/>
        <v>712739</v>
      </c>
      <c r="CP52" s="213">
        <f t="shared" si="51"/>
        <v>232270</v>
      </c>
      <c r="CQ52" s="213">
        <f t="shared" si="51"/>
        <v>1137926</v>
      </c>
      <c r="CR52" s="213">
        <f t="shared" si="51"/>
        <v>422058</v>
      </c>
      <c r="CS52" s="213">
        <f t="shared" si="51"/>
        <v>180392</v>
      </c>
      <c r="CT52" s="213">
        <f t="shared" si="51"/>
        <v>783271</v>
      </c>
      <c r="CU52" s="219">
        <f t="shared" si="51"/>
        <v>1168307</v>
      </c>
      <c r="CV52" s="213">
        <f t="shared" ref="CV52:DA52" si="52">CV36+CV40+CV44+CV48</f>
        <v>5553513</v>
      </c>
      <c r="CW52" s="213">
        <f t="shared" si="52"/>
        <v>0</v>
      </c>
      <c r="CX52" s="213">
        <f t="shared" si="52"/>
        <v>0</v>
      </c>
      <c r="CY52" s="213">
        <f t="shared" si="52"/>
        <v>0</v>
      </c>
      <c r="CZ52" s="213">
        <f t="shared" si="52"/>
        <v>0</v>
      </c>
      <c r="DA52" s="213">
        <f t="shared" si="52"/>
        <v>0</v>
      </c>
      <c r="DD52" s="213">
        <f t="shared" si="24"/>
        <v>12625452</v>
      </c>
    </row>
    <row r="53" spans="1:108" x14ac:dyDescent="0.3">
      <c r="A53" s="503"/>
      <c r="B53" s="218" t="s">
        <v>178</v>
      </c>
      <c r="C53" s="212"/>
      <c r="D53" s="212"/>
      <c r="E53" s="212"/>
      <c r="F53" s="212"/>
      <c r="G53" s="212"/>
      <c r="H53" s="212"/>
      <c r="I53" s="212"/>
      <c r="J53" s="212"/>
      <c r="K53" s="212"/>
      <c r="L53" s="212"/>
      <c r="M53" s="212"/>
      <c r="N53" s="212"/>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17"/>
      <c r="AT53" s="217"/>
      <c r="AU53" s="217"/>
      <c r="AV53" s="217"/>
      <c r="AW53" s="217"/>
      <c r="AX53" s="217"/>
      <c r="AY53" s="217"/>
      <c r="AZ53" s="217"/>
      <c r="BA53" s="217"/>
      <c r="BB53" s="217"/>
      <c r="BC53" s="217"/>
      <c r="BD53" s="217"/>
      <c r="BE53" s="217"/>
      <c r="BF53" s="217"/>
      <c r="BG53" s="217"/>
      <c r="BH53" s="217"/>
      <c r="BI53" s="217"/>
      <c r="BJ53" s="217"/>
      <c r="BK53" s="217"/>
      <c r="BL53" s="217"/>
      <c r="BM53" s="217"/>
      <c r="BN53" s="217"/>
      <c r="BO53" s="217"/>
      <c r="BP53" s="217"/>
      <c r="BQ53" s="217"/>
      <c r="BR53" s="217"/>
      <c r="BS53" s="217"/>
      <c r="BT53" s="217"/>
      <c r="BU53" s="217"/>
      <c r="BV53" s="217"/>
      <c r="BW53" s="217"/>
      <c r="BX53" s="217"/>
      <c r="BY53" s="217"/>
      <c r="BZ53" s="217"/>
      <c r="CA53" s="217"/>
      <c r="CB53" s="217"/>
      <c r="CC53" s="217"/>
      <c r="CD53" s="217"/>
      <c r="CE53" s="217"/>
      <c r="CF53" s="217"/>
      <c r="CG53" s="217"/>
      <c r="CH53" s="217"/>
      <c r="CJ53" s="213">
        <f t="shared" ref="CJ53:CU53" si="53">CJ37+CJ41+CJ45+CJ49</f>
        <v>0</v>
      </c>
      <c r="CK53" s="213">
        <f t="shared" si="53"/>
        <v>115716</v>
      </c>
      <c r="CL53" s="213">
        <f t="shared" si="53"/>
        <v>1669570</v>
      </c>
      <c r="CM53" s="213">
        <f t="shared" si="53"/>
        <v>1087976</v>
      </c>
      <c r="CN53" s="213">
        <f t="shared" si="53"/>
        <v>5992218</v>
      </c>
      <c r="CO53" s="213">
        <f t="shared" si="53"/>
        <v>1275753</v>
      </c>
      <c r="CP53" s="213">
        <f t="shared" si="53"/>
        <v>1078867</v>
      </c>
      <c r="CQ53" s="213">
        <f t="shared" si="53"/>
        <v>747544</v>
      </c>
      <c r="CR53" s="213">
        <f t="shared" si="53"/>
        <v>4867883</v>
      </c>
      <c r="CS53" s="213">
        <f t="shared" si="53"/>
        <v>1067224</v>
      </c>
      <c r="CT53" s="213">
        <f t="shared" si="53"/>
        <v>2752720</v>
      </c>
      <c r="CU53" s="219">
        <f t="shared" si="53"/>
        <v>1154689</v>
      </c>
      <c r="CV53" s="213">
        <f t="shared" ref="CV53:DA53" si="54">CV37+CV41+CV45+CV49</f>
        <v>8277494</v>
      </c>
      <c r="CW53" s="213">
        <f t="shared" si="54"/>
        <v>0</v>
      </c>
      <c r="CX53" s="213">
        <f t="shared" si="54"/>
        <v>0</v>
      </c>
      <c r="CY53" s="213">
        <f t="shared" si="54"/>
        <v>0</v>
      </c>
      <c r="CZ53" s="213">
        <f t="shared" si="54"/>
        <v>0</v>
      </c>
      <c r="DA53" s="213">
        <f t="shared" si="54"/>
        <v>0</v>
      </c>
      <c r="DD53" s="213">
        <f t="shared" si="24"/>
        <v>30087654</v>
      </c>
    </row>
    <row r="54" spans="1:108" s="79" customFormat="1" ht="15" thickBot="1" x14ac:dyDescent="0.35">
      <c r="A54" s="504"/>
      <c r="B54" s="216" t="s">
        <v>34</v>
      </c>
      <c r="C54" s="200">
        <f t="shared" ref="C54" si="55">SUM(C51:C52)</f>
        <v>0</v>
      </c>
      <c r="D54" s="200">
        <f t="shared" ref="D54:M54" si="56">SUM(D51:D52)</f>
        <v>1</v>
      </c>
      <c r="E54" s="200">
        <f t="shared" si="56"/>
        <v>1</v>
      </c>
      <c r="F54" s="200">
        <f t="shared" si="56"/>
        <v>1</v>
      </c>
      <c r="G54" s="200">
        <f t="shared" si="56"/>
        <v>1</v>
      </c>
      <c r="H54" s="200">
        <f t="shared" si="56"/>
        <v>1</v>
      </c>
      <c r="I54" s="200">
        <f t="shared" si="56"/>
        <v>1</v>
      </c>
      <c r="J54" s="200">
        <f t="shared" si="56"/>
        <v>1</v>
      </c>
      <c r="K54" s="200">
        <f t="shared" si="56"/>
        <v>1</v>
      </c>
      <c r="L54" s="200">
        <f t="shared" si="56"/>
        <v>1</v>
      </c>
      <c r="M54" s="200">
        <f t="shared" si="56"/>
        <v>1</v>
      </c>
      <c r="N54" s="200">
        <f>SUM(N51:N52)</f>
        <v>1</v>
      </c>
      <c r="O54" s="209"/>
      <c r="P54" s="209"/>
      <c r="Q54" s="209"/>
      <c r="R54" s="209"/>
      <c r="S54" s="209"/>
      <c r="T54" s="209"/>
      <c r="U54" s="209"/>
      <c r="V54" s="209"/>
      <c r="W54" s="209"/>
      <c r="X54" s="209"/>
      <c r="Y54" s="209"/>
      <c r="Z54" s="209"/>
      <c r="AA54" s="209"/>
      <c r="AB54" s="209"/>
      <c r="AC54" s="209"/>
      <c r="AD54" s="209"/>
      <c r="AE54" s="209"/>
      <c r="AF54" s="209"/>
      <c r="AG54" s="209"/>
      <c r="AH54" s="209"/>
      <c r="AI54" s="209"/>
      <c r="AJ54" s="209"/>
      <c r="AK54" s="209"/>
      <c r="AL54" s="209"/>
      <c r="AM54" s="209"/>
      <c r="AN54" s="209"/>
      <c r="AO54" s="209"/>
      <c r="AP54" s="209"/>
      <c r="AQ54" s="209"/>
      <c r="AR54" s="209"/>
      <c r="AS54" s="209"/>
      <c r="AT54" s="209"/>
      <c r="AU54" s="209"/>
      <c r="AV54" s="209"/>
      <c r="AW54" s="209"/>
      <c r="AX54" s="209"/>
      <c r="AY54" s="209"/>
      <c r="AZ54" s="209"/>
      <c r="BA54" s="209"/>
      <c r="BB54" s="209"/>
      <c r="BC54" s="209"/>
      <c r="BD54" s="209"/>
      <c r="BE54" s="209"/>
      <c r="BF54" s="209"/>
      <c r="BG54" s="209"/>
      <c r="BH54" s="209"/>
      <c r="BI54" s="209"/>
      <c r="BJ54" s="209"/>
      <c r="BK54" s="209"/>
      <c r="BL54" s="209"/>
      <c r="BM54" s="209"/>
      <c r="BN54" s="209"/>
      <c r="BO54" s="209"/>
      <c r="BP54" s="209"/>
      <c r="BQ54" s="209"/>
      <c r="BR54" s="209"/>
      <c r="BS54" s="209"/>
      <c r="BT54" s="209"/>
      <c r="BU54" s="209"/>
      <c r="BV54" s="209"/>
      <c r="BW54" s="209"/>
      <c r="BX54" s="209"/>
      <c r="BY54" s="209"/>
      <c r="BZ54" s="209"/>
      <c r="CA54" s="209"/>
      <c r="CB54" s="209"/>
      <c r="CC54" s="209"/>
      <c r="CD54" s="209"/>
      <c r="CE54" s="209"/>
      <c r="CF54" s="209"/>
      <c r="CG54" s="209"/>
      <c r="CH54" s="209"/>
      <c r="CJ54" s="214">
        <f t="shared" ref="CJ54:CT54" si="57">SUM(CJ51:CJ53)</f>
        <v>0</v>
      </c>
      <c r="CK54" s="214">
        <f t="shared" si="57"/>
        <v>1451626</v>
      </c>
      <c r="CL54" s="214">
        <f t="shared" si="57"/>
        <v>5089382</v>
      </c>
      <c r="CM54" s="214">
        <f t="shared" si="57"/>
        <v>5727830</v>
      </c>
      <c r="CN54" s="214">
        <f t="shared" si="57"/>
        <v>12378240</v>
      </c>
      <c r="CO54" s="214">
        <f t="shared" si="57"/>
        <v>6608522</v>
      </c>
      <c r="CP54" s="214">
        <f t="shared" si="57"/>
        <v>4216110</v>
      </c>
      <c r="CQ54" s="214">
        <f t="shared" si="57"/>
        <v>5119941</v>
      </c>
      <c r="CR54" s="214">
        <f t="shared" si="57"/>
        <v>8760188</v>
      </c>
      <c r="CS54" s="214">
        <f t="shared" si="57"/>
        <v>11392494</v>
      </c>
      <c r="CT54" s="214">
        <f t="shared" si="57"/>
        <v>8587971</v>
      </c>
      <c r="CU54" s="215">
        <f>SUM(CU51:CU53)</f>
        <v>10114625</v>
      </c>
      <c r="CV54" s="214">
        <f t="shared" ref="CV54:DA54" si="58">SUM(CV51:CV53)</f>
        <v>30437450</v>
      </c>
      <c r="CW54" s="214">
        <f t="shared" si="58"/>
        <v>0</v>
      </c>
      <c r="CX54" s="214">
        <f t="shared" si="58"/>
        <v>0</v>
      </c>
      <c r="CY54" s="214">
        <f t="shared" si="58"/>
        <v>0</v>
      </c>
      <c r="CZ54" s="214">
        <f t="shared" si="58"/>
        <v>0</v>
      </c>
      <c r="DA54" s="214">
        <f t="shared" si="58"/>
        <v>0</v>
      </c>
      <c r="DD54" s="214">
        <f t="shared" si="24"/>
        <v>109884379</v>
      </c>
    </row>
    <row r="55" spans="1:108" x14ac:dyDescent="0.3">
      <c r="E55" s="97"/>
      <c r="F55" s="97"/>
      <c r="G55" s="97"/>
      <c r="H55" s="97"/>
    </row>
    <row r="56" spans="1:108" x14ac:dyDescent="0.3">
      <c r="CJ56" s="213"/>
      <c r="CK56" s="213"/>
      <c r="CL56" s="213"/>
      <c r="CM56" s="213"/>
      <c r="CN56" s="213"/>
      <c r="CO56" s="213"/>
      <c r="CP56" s="213"/>
      <c r="CQ56" s="213"/>
      <c r="CR56" s="213"/>
      <c r="CS56" s="213"/>
      <c r="CT56" s="213"/>
    </row>
    <row r="57" spans="1:108" x14ac:dyDescent="0.3">
      <c r="A57" s="496" t="s">
        <v>36</v>
      </c>
      <c r="B57" s="496"/>
      <c r="C57" s="205" t="s">
        <v>180</v>
      </c>
      <c r="CJ57" s="213"/>
      <c r="CK57" s="213"/>
      <c r="CL57" s="213"/>
      <c r="CM57" s="213"/>
      <c r="CN57" s="213"/>
      <c r="CO57" s="213"/>
      <c r="CP57" s="213"/>
      <c r="CQ57" s="213"/>
      <c r="CR57" s="213"/>
      <c r="CS57" s="213"/>
      <c r="CT57" s="213"/>
    </row>
    <row r="58" spans="1:108" ht="15" thickBot="1" x14ac:dyDescent="0.35">
      <c r="A58" s="496"/>
      <c r="B58" s="496"/>
      <c r="C58" s="230"/>
      <c r="D58" s="230"/>
      <c r="E58" s="230"/>
      <c r="F58" s="230"/>
      <c r="G58" s="230"/>
      <c r="H58" s="230"/>
      <c r="I58" s="230"/>
      <c r="J58" s="230"/>
      <c r="K58" s="230"/>
      <c r="L58" s="230"/>
      <c r="M58" s="230"/>
      <c r="N58" s="230"/>
      <c r="O58" s="230"/>
      <c r="P58" s="230"/>
      <c r="CJ58" s="213"/>
      <c r="CK58" s="213"/>
      <c r="CL58" s="213"/>
      <c r="CM58" s="213"/>
      <c r="CN58" s="213"/>
      <c r="CO58" s="213"/>
      <c r="CP58" s="213"/>
      <c r="CQ58" s="213"/>
      <c r="CR58" s="213"/>
      <c r="CS58" s="213"/>
      <c r="CT58" s="213"/>
    </row>
    <row r="59" spans="1:108" ht="15" thickBot="1" x14ac:dyDescent="0.35">
      <c r="B59" s="58" t="s">
        <v>35</v>
      </c>
      <c r="C59" s="53">
        <f>C34</f>
        <v>44927</v>
      </c>
      <c r="D59" s="53">
        <f t="shared" ref="D59:BO59" si="59">D34</f>
        <v>44958</v>
      </c>
      <c r="E59" s="53">
        <f t="shared" si="59"/>
        <v>44986</v>
      </c>
      <c r="F59" s="53">
        <f t="shared" si="59"/>
        <v>45017</v>
      </c>
      <c r="G59" s="53">
        <f t="shared" si="59"/>
        <v>45047</v>
      </c>
      <c r="H59" s="53">
        <f t="shared" si="59"/>
        <v>45078</v>
      </c>
      <c r="I59" s="53">
        <f t="shared" si="59"/>
        <v>45108</v>
      </c>
      <c r="J59" s="53">
        <f t="shared" si="59"/>
        <v>45139</v>
      </c>
      <c r="K59" s="53">
        <f t="shared" si="59"/>
        <v>45170</v>
      </c>
      <c r="L59" s="53">
        <f t="shared" si="59"/>
        <v>45200</v>
      </c>
      <c r="M59" s="53">
        <f t="shared" si="59"/>
        <v>45231</v>
      </c>
      <c r="N59" s="53">
        <f t="shared" si="59"/>
        <v>45261</v>
      </c>
      <c r="O59" s="53">
        <f t="shared" si="59"/>
        <v>45292</v>
      </c>
      <c r="P59" s="53">
        <f t="shared" si="59"/>
        <v>45323</v>
      </c>
      <c r="Q59" s="53">
        <f t="shared" si="59"/>
        <v>45352</v>
      </c>
      <c r="R59" s="53">
        <f t="shared" si="59"/>
        <v>45383</v>
      </c>
      <c r="S59" s="53">
        <f t="shared" si="59"/>
        <v>45413</v>
      </c>
      <c r="T59" s="53">
        <f t="shared" si="59"/>
        <v>45444</v>
      </c>
      <c r="U59" s="53">
        <f t="shared" si="59"/>
        <v>45474</v>
      </c>
      <c r="V59" s="53">
        <f t="shared" si="59"/>
        <v>45505</v>
      </c>
      <c r="W59" s="53">
        <f t="shared" si="59"/>
        <v>45536</v>
      </c>
      <c r="X59" s="53">
        <f t="shared" si="59"/>
        <v>45566</v>
      </c>
      <c r="Y59" s="53">
        <f t="shared" si="59"/>
        <v>45597</v>
      </c>
      <c r="Z59" s="53">
        <f t="shared" si="59"/>
        <v>45627</v>
      </c>
      <c r="AA59" s="53">
        <f t="shared" si="59"/>
        <v>45658</v>
      </c>
      <c r="AB59" s="53">
        <f t="shared" si="59"/>
        <v>45689</v>
      </c>
      <c r="AC59" s="53">
        <f t="shared" si="59"/>
        <v>45717</v>
      </c>
      <c r="AD59" s="53">
        <f t="shared" si="59"/>
        <v>45748</v>
      </c>
      <c r="AE59" s="53">
        <f t="shared" si="59"/>
        <v>45778</v>
      </c>
      <c r="AF59" s="53">
        <f t="shared" si="59"/>
        <v>45809</v>
      </c>
      <c r="AG59" s="53">
        <f t="shared" si="59"/>
        <v>45839</v>
      </c>
      <c r="AH59" s="53">
        <f t="shared" si="59"/>
        <v>45870</v>
      </c>
      <c r="AI59" s="53">
        <f t="shared" si="59"/>
        <v>45901</v>
      </c>
      <c r="AJ59" s="53">
        <f t="shared" si="59"/>
        <v>45931</v>
      </c>
      <c r="AK59" s="53">
        <f t="shared" si="59"/>
        <v>45962</v>
      </c>
      <c r="AL59" s="53">
        <f t="shared" si="59"/>
        <v>45992</v>
      </c>
      <c r="AM59" s="53">
        <f t="shared" si="59"/>
        <v>46023</v>
      </c>
      <c r="AN59" s="53">
        <f t="shared" si="59"/>
        <v>46054</v>
      </c>
      <c r="AO59" s="53">
        <f t="shared" si="59"/>
        <v>46082</v>
      </c>
      <c r="AP59" s="53">
        <f t="shared" si="59"/>
        <v>46113</v>
      </c>
      <c r="AQ59" s="53">
        <f t="shared" si="59"/>
        <v>46143</v>
      </c>
      <c r="AR59" s="53">
        <f t="shared" si="59"/>
        <v>46174</v>
      </c>
      <c r="AS59" s="53">
        <f t="shared" si="59"/>
        <v>46204</v>
      </c>
      <c r="AT59" s="53">
        <f t="shared" si="59"/>
        <v>46235</v>
      </c>
      <c r="AU59" s="53">
        <f t="shared" si="59"/>
        <v>46266</v>
      </c>
      <c r="AV59" s="53">
        <f t="shared" si="59"/>
        <v>46296</v>
      </c>
      <c r="AW59" s="53">
        <f t="shared" si="59"/>
        <v>46327</v>
      </c>
      <c r="AX59" s="53">
        <f t="shared" si="59"/>
        <v>46357</v>
      </c>
      <c r="AY59" s="53">
        <f t="shared" si="59"/>
        <v>46388</v>
      </c>
      <c r="AZ59" s="53">
        <f t="shared" si="59"/>
        <v>46419</v>
      </c>
      <c r="BA59" s="53">
        <f t="shared" si="59"/>
        <v>46447</v>
      </c>
      <c r="BB59" s="53">
        <f t="shared" si="59"/>
        <v>46478</v>
      </c>
      <c r="BC59" s="53">
        <f t="shared" si="59"/>
        <v>46508</v>
      </c>
      <c r="BD59" s="53">
        <f t="shared" si="59"/>
        <v>46539</v>
      </c>
      <c r="BE59" s="53">
        <f t="shared" si="59"/>
        <v>46569</v>
      </c>
      <c r="BF59" s="53">
        <f t="shared" si="59"/>
        <v>46600</v>
      </c>
      <c r="BG59" s="53">
        <f t="shared" si="59"/>
        <v>46631</v>
      </c>
      <c r="BH59" s="53">
        <f t="shared" si="59"/>
        <v>46661</v>
      </c>
      <c r="BI59" s="53">
        <f t="shared" si="59"/>
        <v>46692</v>
      </c>
      <c r="BJ59" s="53">
        <f t="shared" si="59"/>
        <v>46722</v>
      </c>
      <c r="BK59" s="53">
        <f t="shared" si="59"/>
        <v>46753</v>
      </c>
      <c r="BL59" s="53">
        <f t="shared" si="59"/>
        <v>46784</v>
      </c>
      <c r="BM59" s="53">
        <f t="shared" si="59"/>
        <v>46813</v>
      </c>
      <c r="BN59" s="53">
        <f t="shared" si="59"/>
        <v>46844</v>
      </c>
      <c r="BO59" s="53">
        <f t="shared" si="59"/>
        <v>46874</v>
      </c>
      <c r="BP59" s="53">
        <f t="shared" ref="BP59:CH59" si="60">BP34</f>
        <v>46905</v>
      </c>
      <c r="BQ59" s="53">
        <f t="shared" si="60"/>
        <v>46935</v>
      </c>
      <c r="BR59" s="53">
        <f t="shared" si="60"/>
        <v>46966</v>
      </c>
      <c r="BS59" s="53">
        <f t="shared" si="60"/>
        <v>46997</v>
      </c>
      <c r="BT59" s="53">
        <f t="shared" si="60"/>
        <v>47027</v>
      </c>
      <c r="BU59" s="53">
        <f t="shared" si="60"/>
        <v>47058</v>
      </c>
      <c r="BV59" s="53">
        <f t="shared" si="60"/>
        <v>47088</v>
      </c>
      <c r="BW59" s="53">
        <f t="shared" si="60"/>
        <v>47119</v>
      </c>
      <c r="BX59" s="53">
        <f t="shared" si="60"/>
        <v>47150</v>
      </c>
      <c r="BY59" s="53">
        <f t="shared" si="60"/>
        <v>47178</v>
      </c>
      <c r="BZ59" s="53">
        <f t="shared" si="60"/>
        <v>47209</v>
      </c>
      <c r="CA59" s="53">
        <f t="shared" si="60"/>
        <v>47239</v>
      </c>
      <c r="CB59" s="53">
        <f t="shared" si="60"/>
        <v>47270</v>
      </c>
      <c r="CC59" s="53">
        <f t="shared" si="60"/>
        <v>47300</v>
      </c>
      <c r="CD59" s="53">
        <f t="shared" si="60"/>
        <v>47331</v>
      </c>
      <c r="CE59" s="53">
        <f t="shared" si="60"/>
        <v>47362</v>
      </c>
      <c r="CF59" s="53">
        <f t="shared" si="60"/>
        <v>47392</v>
      </c>
      <c r="CG59" s="53">
        <f t="shared" si="60"/>
        <v>47423</v>
      </c>
      <c r="CH59" s="53">
        <f t="shared" si="60"/>
        <v>47453</v>
      </c>
      <c r="CJ59" s="213"/>
      <c r="CK59" s="213"/>
      <c r="CL59" s="213"/>
      <c r="CM59" s="213"/>
      <c r="CN59" s="213"/>
      <c r="CO59" s="213"/>
      <c r="CP59" s="213"/>
      <c r="CQ59" s="213"/>
      <c r="CR59" s="213"/>
      <c r="CS59" s="213"/>
      <c r="CT59" s="213"/>
    </row>
    <row r="60" spans="1:108" x14ac:dyDescent="0.3">
      <c r="B60" s="59" t="s">
        <v>29</v>
      </c>
      <c r="C60" s="70">
        <f t="shared" ref="C60" si="61">SUM(C68,C76)</f>
        <v>235340.04000000004</v>
      </c>
      <c r="D60" s="70">
        <f t="shared" ref="D60:BO60" si="62">SUM(D68,D76)</f>
        <v>3503892.2300000004</v>
      </c>
      <c r="E60" s="70">
        <f t="shared" si="62"/>
        <v>4974462.83</v>
      </c>
      <c r="F60" s="70">
        <f t="shared" si="62"/>
        <v>5696746.3299999963</v>
      </c>
      <c r="G60" s="70">
        <f t="shared" si="62"/>
        <v>6042611.6699999906</v>
      </c>
      <c r="H60" s="70">
        <f t="shared" si="62"/>
        <v>6357998.7399999909</v>
      </c>
      <c r="I60" s="70">
        <f t="shared" si="62"/>
        <v>7042097.1082025142</v>
      </c>
      <c r="J60" s="70">
        <f t="shared" si="62"/>
        <v>5656692.2031219304</v>
      </c>
      <c r="K60" s="70">
        <f t="shared" si="62"/>
        <v>5578870.4032128844</v>
      </c>
      <c r="L60" s="70">
        <f t="shared" si="62"/>
        <v>4483142.8318072343</v>
      </c>
      <c r="M60" s="70">
        <f t="shared" si="62"/>
        <v>3635627.9361853004</v>
      </c>
      <c r="N60" s="70">
        <f t="shared" si="62"/>
        <v>11871667.521592043</v>
      </c>
      <c r="O60" s="70">
        <f t="shared" si="62"/>
        <v>0</v>
      </c>
      <c r="P60" s="70">
        <f t="shared" si="62"/>
        <v>0</v>
      </c>
      <c r="Q60" s="70">
        <f t="shared" si="62"/>
        <v>0</v>
      </c>
      <c r="R60" s="70">
        <f t="shared" si="62"/>
        <v>0</v>
      </c>
      <c r="S60" s="70">
        <f t="shared" si="62"/>
        <v>0</v>
      </c>
      <c r="T60" s="70">
        <f t="shared" si="62"/>
        <v>0</v>
      </c>
      <c r="U60" s="70">
        <f t="shared" si="62"/>
        <v>0</v>
      </c>
      <c r="V60" s="70">
        <f t="shared" si="62"/>
        <v>0</v>
      </c>
      <c r="W60" s="70">
        <f t="shared" si="62"/>
        <v>0</v>
      </c>
      <c r="X60" s="70">
        <f t="shared" si="62"/>
        <v>0</v>
      </c>
      <c r="Y60" s="70">
        <f t="shared" si="62"/>
        <v>0</v>
      </c>
      <c r="Z60" s="70">
        <f t="shared" si="62"/>
        <v>0</v>
      </c>
      <c r="AA60" s="70">
        <f t="shared" si="62"/>
        <v>0</v>
      </c>
      <c r="AB60" s="70">
        <f t="shared" si="62"/>
        <v>0</v>
      </c>
      <c r="AC60" s="70">
        <f t="shared" si="62"/>
        <v>0</v>
      </c>
      <c r="AD60" s="70">
        <f t="shared" si="62"/>
        <v>0</v>
      </c>
      <c r="AE60" s="70">
        <f t="shared" si="62"/>
        <v>0</v>
      </c>
      <c r="AF60" s="70">
        <f t="shared" si="62"/>
        <v>0</v>
      </c>
      <c r="AG60" s="70">
        <f t="shared" si="62"/>
        <v>0</v>
      </c>
      <c r="AH60" s="70">
        <f t="shared" si="62"/>
        <v>0</v>
      </c>
      <c r="AI60" s="70">
        <f t="shared" si="62"/>
        <v>0</v>
      </c>
      <c r="AJ60" s="70">
        <f t="shared" si="62"/>
        <v>0</v>
      </c>
      <c r="AK60" s="70">
        <f t="shared" si="62"/>
        <v>0</v>
      </c>
      <c r="AL60" s="70">
        <f t="shared" si="62"/>
        <v>0</v>
      </c>
      <c r="AM60" s="70">
        <f t="shared" si="62"/>
        <v>0</v>
      </c>
      <c r="AN60" s="70">
        <f t="shared" si="62"/>
        <v>0</v>
      </c>
      <c r="AO60" s="70">
        <f t="shared" si="62"/>
        <v>0</v>
      </c>
      <c r="AP60" s="70">
        <f t="shared" si="62"/>
        <v>0</v>
      </c>
      <c r="AQ60" s="70">
        <f t="shared" si="62"/>
        <v>0</v>
      </c>
      <c r="AR60" s="70">
        <f t="shared" si="62"/>
        <v>0</v>
      </c>
      <c r="AS60" s="70">
        <f t="shared" si="62"/>
        <v>0</v>
      </c>
      <c r="AT60" s="70">
        <f t="shared" si="62"/>
        <v>0</v>
      </c>
      <c r="AU60" s="70">
        <f t="shared" si="62"/>
        <v>0</v>
      </c>
      <c r="AV60" s="70">
        <f t="shared" si="62"/>
        <v>0</v>
      </c>
      <c r="AW60" s="70">
        <f t="shared" si="62"/>
        <v>0</v>
      </c>
      <c r="AX60" s="70">
        <f t="shared" si="62"/>
        <v>0</v>
      </c>
      <c r="AY60" s="70">
        <f t="shared" si="62"/>
        <v>0</v>
      </c>
      <c r="AZ60" s="70">
        <f t="shared" si="62"/>
        <v>0</v>
      </c>
      <c r="BA60" s="70">
        <f t="shared" si="62"/>
        <v>0</v>
      </c>
      <c r="BB60" s="70">
        <f t="shared" si="62"/>
        <v>0</v>
      </c>
      <c r="BC60" s="70">
        <f t="shared" si="62"/>
        <v>0</v>
      </c>
      <c r="BD60" s="70">
        <f t="shared" si="62"/>
        <v>0</v>
      </c>
      <c r="BE60" s="70">
        <f t="shared" si="62"/>
        <v>0</v>
      </c>
      <c r="BF60" s="70">
        <f t="shared" si="62"/>
        <v>0</v>
      </c>
      <c r="BG60" s="70">
        <f t="shared" si="62"/>
        <v>0</v>
      </c>
      <c r="BH60" s="70">
        <f t="shared" si="62"/>
        <v>0</v>
      </c>
      <c r="BI60" s="70">
        <f t="shared" si="62"/>
        <v>0</v>
      </c>
      <c r="BJ60" s="70">
        <f t="shared" si="62"/>
        <v>0</v>
      </c>
      <c r="BK60" s="70">
        <f t="shared" si="62"/>
        <v>0</v>
      </c>
      <c r="BL60" s="70">
        <f t="shared" si="62"/>
        <v>0</v>
      </c>
      <c r="BM60" s="70">
        <f t="shared" si="62"/>
        <v>0</v>
      </c>
      <c r="BN60" s="70">
        <f t="shared" si="62"/>
        <v>0</v>
      </c>
      <c r="BO60" s="70">
        <f t="shared" si="62"/>
        <v>0</v>
      </c>
      <c r="BP60" s="70">
        <f t="shared" ref="BP60:CH60" si="63">SUM(BP68,BP76)</f>
        <v>0</v>
      </c>
      <c r="BQ60" s="70">
        <f t="shared" si="63"/>
        <v>0</v>
      </c>
      <c r="BR60" s="70">
        <f t="shared" si="63"/>
        <v>0</v>
      </c>
      <c r="BS60" s="70">
        <f t="shared" si="63"/>
        <v>0</v>
      </c>
      <c r="BT60" s="70">
        <f t="shared" si="63"/>
        <v>0</v>
      </c>
      <c r="BU60" s="70">
        <f t="shared" si="63"/>
        <v>0</v>
      </c>
      <c r="BV60" s="70">
        <f t="shared" si="63"/>
        <v>0</v>
      </c>
      <c r="BW60" s="70">
        <f t="shared" si="63"/>
        <v>0</v>
      </c>
      <c r="BX60" s="70">
        <f t="shared" si="63"/>
        <v>0</v>
      </c>
      <c r="BY60" s="70">
        <f t="shared" si="63"/>
        <v>0</v>
      </c>
      <c r="BZ60" s="70">
        <f t="shared" si="63"/>
        <v>0</v>
      </c>
      <c r="CA60" s="70">
        <f t="shared" si="63"/>
        <v>0</v>
      </c>
      <c r="CB60" s="70">
        <f t="shared" si="63"/>
        <v>0</v>
      </c>
      <c r="CC60" s="70">
        <f t="shared" si="63"/>
        <v>0</v>
      </c>
      <c r="CD60" s="70">
        <f t="shared" si="63"/>
        <v>0</v>
      </c>
      <c r="CE60" s="70">
        <f t="shared" si="63"/>
        <v>0</v>
      </c>
      <c r="CF60" s="70">
        <f t="shared" si="63"/>
        <v>0</v>
      </c>
      <c r="CG60" s="70">
        <f t="shared" si="63"/>
        <v>0</v>
      </c>
      <c r="CH60" s="73">
        <f t="shared" si="63"/>
        <v>0</v>
      </c>
    </row>
    <row r="61" spans="1:108" x14ac:dyDescent="0.3">
      <c r="B61" s="60" t="s">
        <v>30</v>
      </c>
      <c r="C61" s="70">
        <f t="shared" ref="C61" si="64">SUM(C69,C77)</f>
        <v>0</v>
      </c>
      <c r="D61" s="70">
        <f t="shared" ref="D61:BO61" si="65">SUM(D69,D77)</f>
        <v>537021</v>
      </c>
      <c r="E61" s="70">
        <f t="shared" si="65"/>
        <v>1833872.33</v>
      </c>
      <c r="F61" s="70">
        <f t="shared" si="65"/>
        <v>1174329.94</v>
      </c>
      <c r="G61" s="70">
        <f t="shared" si="65"/>
        <v>1476092.54</v>
      </c>
      <c r="H61" s="70">
        <f t="shared" si="65"/>
        <v>2027714.76</v>
      </c>
      <c r="I61" s="70">
        <f t="shared" si="65"/>
        <v>766548.41</v>
      </c>
      <c r="J61" s="70">
        <f t="shared" si="65"/>
        <v>977646</v>
      </c>
      <c r="K61" s="70">
        <f t="shared" si="65"/>
        <v>2293142.88</v>
      </c>
      <c r="L61" s="70">
        <f t="shared" si="65"/>
        <v>2104430.7111250004</v>
      </c>
      <c r="M61" s="70">
        <f t="shared" si="65"/>
        <v>3244527</v>
      </c>
      <c r="N61" s="70">
        <f t="shared" si="65"/>
        <v>9200171.2807250004</v>
      </c>
      <c r="O61" s="70">
        <f t="shared" si="65"/>
        <v>0</v>
      </c>
      <c r="P61" s="70">
        <f t="shared" si="65"/>
        <v>0</v>
      </c>
      <c r="Q61" s="70">
        <f t="shared" si="65"/>
        <v>0</v>
      </c>
      <c r="R61" s="70">
        <f t="shared" si="65"/>
        <v>0</v>
      </c>
      <c r="S61" s="70">
        <f t="shared" si="65"/>
        <v>0</v>
      </c>
      <c r="T61" s="70">
        <f t="shared" si="65"/>
        <v>0</v>
      </c>
      <c r="U61" s="70">
        <f t="shared" si="65"/>
        <v>0</v>
      </c>
      <c r="V61" s="70">
        <f t="shared" si="65"/>
        <v>0</v>
      </c>
      <c r="W61" s="70">
        <f t="shared" si="65"/>
        <v>0</v>
      </c>
      <c r="X61" s="70">
        <f t="shared" si="65"/>
        <v>0</v>
      </c>
      <c r="Y61" s="70">
        <f t="shared" si="65"/>
        <v>0</v>
      </c>
      <c r="Z61" s="70">
        <f t="shared" si="65"/>
        <v>0</v>
      </c>
      <c r="AA61" s="70">
        <f t="shared" si="65"/>
        <v>0</v>
      </c>
      <c r="AB61" s="70">
        <f t="shared" si="65"/>
        <v>0</v>
      </c>
      <c r="AC61" s="70">
        <f t="shared" si="65"/>
        <v>0</v>
      </c>
      <c r="AD61" s="70">
        <f t="shared" si="65"/>
        <v>0</v>
      </c>
      <c r="AE61" s="70">
        <f t="shared" si="65"/>
        <v>0</v>
      </c>
      <c r="AF61" s="70">
        <f t="shared" si="65"/>
        <v>0</v>
      </c>
      <c r="AG61" s="70">
        <f t="shared" si="65"/>
        <v>0</v>
      </c>
      <c r="AH61" s="70">
        <f t="shared" si="65"/>
        <v>0</v>
      </c>
      <c r="AI61" s="70">
        <f t="shared" si="65"/>
        <v>0</v>
      </c>
      <c r="AJ61" s="70">
        <f t="shared" si="65"/>
        <v>0</v>
      </c>
      <c r="AK61" s="70">
        <f t="shared" si="65"/>
        <v>0</v>
      </c>
      <c r="AL61" s="70">
        <f t="shared" si="65"/>
        <v>0</v>
      </c>
      <c r="AM61" s="70">
        <f t="shared" si="65"/>
        <v>0</v>
      </c>
      <c r="AN61" s="70">
        <f t="shared" si="65"/>
        <v>0</v>
      </c>
      <c r="AO61" s="70">
        <f t="shared" si="65"/>
        <v>0</v>
      </c>
      <c r="AP61" s="70">
        <f t="shared" si="65"/>
        <v>0</v>
      </c>
      <c r="AQ61" s="70">
        <f t="shared" si="65"/>
        <v>0</v>
      </c>
      <c r="AR61" s="70">
        <f t="shared" si="65"/>
        <v>0</v>
      </c>
      <c r="AS61" s="70">
        <f t="shared" si="65"/>
        <v>0</v>
      </c>
      <c r="AT61" s="70">
        <f t="shared" si="65"/>
        <v>0</v>
      </c>
      <c r="AU61" s="70">
        <f t="shared" si="65"/>
        <v>0</v>
      </c>
      <c r="AV61" s="70">
        <f t="shared" si="65"/>
        <v>0</v>
      </c>
      <c r="AW61" s="70">
        <f t="shared" si="65"/>
        <v>0</v>
      </c>
      <c r="AX61" s="70">
        <f t="shared" si="65"/>
        <v>0</v>
      </c>
      <c r="AY61" s="70">
        <f t="shared" si="65"/>
        <v>0</v>
      </c>
      <c r="AZ61" s="70">
        <f t="shared" si="65"/>
        <v>0</v>
      </c>
      <c r="BA61" s="70">
        <f t="shared" si="65"/>
        <v>0</v>
      </c>
      <c r="BB61" s="70">
        <f t="shared" si="65"/>
        <v>0</v>
      </c>
      <c r="BC61" s="70">
        <f t="shared" si="65"/>
        <v>0</v>
      </c>
      <c r="BD61" s="70">
        <f t="shared" si="65"/>
        <v>0</v>
      </c>
      <c r="BE61" s="70">
        <f t="shared" si="65"/>
        <v>0</v>
      </c>
      <c r="BF61" s="70">
        <f t="shared" si="65"/>
        <v>0</v>
      </c>
      <c r="BG61" s="70">
        <f t="shared" si="65"/>
        <v>0</v>
      </c>
      <c r="BH61" s="70">
        <f t="shared" si="65"/>
        <v>0</v>
      </c>
      <c r="BI61" s="70">
        <f t="shared" si="65"/>
        <v>0</v>
      </c>
      <c r="BJ61" s="70">
        <f t="shared" si="65"/>
        <v>0</v>
      </c>
      <c r="BK61" s="70">
        <f t="shared" si="65"/>
        <v>0</v>
      </c>
      <c r="BL61" s="70">
        <f t="shared" si="65"/>
        <v>0</v>
      </c>
      <c r="BM61" s="70">
        <f t="shared" si="65"/>
        <v>0</v>
      </c>
      <c r="BN61" s="70">
        <f t="shared" si="65"/>
        <v>0</v>
      </c>
      <c r="BO61" s="70">
        <f t="shared" si="65"/>
        <v>0</v>
      </c>
      <c r="BP61" s="70">
        <f t="shared" ref="BP61:CH61" si="66">SUM(BP69,BP77)</f>
        <v>0</v>
      </c>
      <c r="BQ61" s="70">
        <f t="shared" si="66"/>
        <v>0</v>
      </c>
      <c r="BR61" s="70">
        <f t="shared" si="66"/>
        <v>0</v>
      </c>
      <c r="BS61" s="70">
        <f t="shared" si="66"/>
        <v>0</v>
      </c>
      <c r="BT61" s="70">
        <f t="shared" si="66"/>
        <v>0</v>
      </c>
      <c r="BU61" s="70">
        <f t="shared" si="66"/>
        <v>0</v>
      </c>
      <c r="BV61" s="70">
        <f t="shared" si="66"/>
        <v>0</v>
      </c>
      <c r="BW61" s="70">
        <f t="shared" si="66"/>
        <v>0</v>
      </c>
      <c r="BX61" s="70">
        <f t="shared" si="66"/>
        <v>0</v>
      </c>
      <c r="BY61" s="70">
        <f t="shared" si="66"/>
        <v>0</v>
      </c>
      <c r="BZ61" s="70">
        <f t="shared" si="66"/>
        <v>0</v>
      </c>
      <c r="CA61" s="70">
        <f t="shared" si="66"/>
        <v>0</v>
      </c>
      <c r="CB61" s="70">
        <f t="shared" si="66"/>
        <v>0</v>
      </c>
      <c r="CC61" s="70">
        <f t="shared" si="66"/>
        <v>0</v>
      </c>
      <c r="CD61" s="70">
        <f t="shared" si="66"/>
        <v>0</v>
      </c>
      <c r="CE61" s="70">
        <f t="shared" si="66"/>
        <v>0</v>
      </c>
      <c r="CF61" s="70">
        <f t="shared" si="66"/>
        <v>0</v>
      </c>
      <c r="CG61" s="70">
        <f t="shared" si="66"/>
        <v>0</v>
      </c>
      <c r="CH61" s="73">
        <f t="shared" si="66"/>
        <v>0</v>
      </c>
    </row>
    <row r="62" spans="1:108" x14ac:dyDescent="0.3">
      <c r="B62" s="60" t="s">
        <v>31</v>
      </c>
      <c r="C62" s="70">
        <f t="shared" ref="C62" si="67">SUM(C70,C78)</f>
        <v>0</v>
      </c>
      <c r="D62" s="70">
        <f t="shared" ref="D62:BO62" si="68">SUM(D70,D78)</f>
        <v>283491</v>
      </c>
      <c r="E62" s="70">
        <f t="shared" si="68"/>
        <v>3466401</v>
      </c>
      <c r="F62" s="70">
        <f t="shared" si="68"/>
        <v>4006440.09</v>
      </c>
      <c r="G62" s="70">
        <f t="shared" si="68"/>
        <v>9921398</v>
      </c>
      <c r="H62" s="70">
        <f t="shared" si="68"/>
        <v>3304823.32</v>
      </c>
      <c r="I62" s="70">
        <f t="shared" si="68"/>
        <v>3267958.7399999998</v>
      </c>
      <c r="J62" s="70">
        <f t="shared" si="68"/>
        <v>3214475</v>
      </c>
      <c r="K62" s="70">
        <f t="shared" si="68"/>
        <v>4260386.6099999994</v>
      </c>
      <c r="L62" s="70">
        <f t="shared" si="68"/>
        <v>8032412.2501750002</v>
      </c>
      <c r="M62" s="70">
        <f t="shared" si="68"/>
        <v>5156448.68</v>
      </c>
      <c r="N62" s="70">
        <f t="shared" si="68"/>
        <v>19422966.899108335</v>
      </c>
      <c r="O62" s="70">
        <f t="shared" si="68"/>
        <v>0</v>
      </c>
      <c r="P62" s="70">
        <f t="shared" si="68"/>
        <v>0</v>
      </c>
      <c r="Q62" s="70">
        <f t="shared" si="68"/>
        <v>0</v>
      </c>
      <c r="R62" s="70">
        <f t="shared" si="68"/>
        <v>0</v>
      </c>
      <c r="S62" s="70">
        <f t="shared" si="68"/>
        <v>0</v>
      </c>
      <c r="T62" s="70">
        <f t="shared" si="68"/>
        <v>0</v>
      </c>
      <c r="U62" s="70">
        <f t="shared" si="68"/>
        <v>0</v>
      </c>
      <c r="V62" s="70">
        <f t="shared" si="68"/>
        <v>0</v>
      </c>
      <c r="W62" s="70">
        <f t="shared" si="68"/>
        <v>0</v>
      </c>
      <c r="X62" s="70">
        <f t="shared" si="68"/>
        <v>0</v>
      </c>
      <c r="Y62" s="70">
        <f t="shared" si="68"/>
        <v>0</v>
      </c>
      <c r="Z62" s="70">
        <f t="shared" si="68"/>
        <v>0</v>
      </c>
      <c r="AA62" s="70">
        <f t="shared" si="68"/>
        <v>0</v>
      </c>
      <c r="AB62" s="70">
        <f t="shared" si="68"/>
        <v>0</v>
      </c>
      <c r="AC62" s="70">
        <f t="shared" si="68"/>
        <v>0</v>
      </c>
      <c r="AD62" s="70">
        <f t="shared" si="68"/>
        <v>0</v>
      </c>
      <c r="AE62" s="70">
        <f t="shared" si="68"/>
        <v>0</v>
      </c>
      <c r="AF62" s="70">
        <f t="shared" si="68"/>
        <v>0</v>
      </c>
      <c r="AG62" s="70">
        <f t="shared" si="68"/>
        <v>0</v>
      </c>
      <c r="AH62" s="70">
        <f t="shared" si="68"/>
        <v>0</v>
      </c>
      <c r="AI62" s="70">
        <f t="shared" si="68"/>
        <v>0</v>
      </c>
      <c r="AJ62" s="70">
        <f t="shared" si="68"/>
        <v>0</v>
      </c>
      <c r="AK62" s="70">
        <f t="shared" si="68"/>
        <v>0</v>
      </c>
      <c r="AL62" s="70">
        <f t="shared" si="68"/>
        <v>0</v>
      </c>
      <c r="AM62" s="70">
        <f t="shared" si="68"/>
        <v>0</v>
      </c>
      <c r="AN62" s="70">
        <f t="shared" si="68"/>
        <v>0</v>
      </c>
      <c r="AO62" s="70">
        <f t="shared" si="68"/>
        <v>0</v>
      </c>
      <c r="AP62" s="70">
        <f t="shared" si="68"/>
        <v>0</v>
      </c>
      <c r="AQ62" s="70">
        <f t="shared" si="68"/>
        <v>0</v>
      </c>
      <c r="AR62" s="70">
        <f t="shared" si="68"/>
        <v>0</v>
      </c>
      <c r="AS62" s="70">
        <f t="shared" si="68"/>
        <v>0</v>
      </c>
      <c r="AT62" s="70">
        <f t="shared" si="68"/>
        <v>0</v>
      </c>
      <c r="AU62" s="70">
        <f t="shared" si="68"/>
        <v>0</v>
      </c>
      <c r="AV62" s="70">
        <f t="shared" si="68"/>
        <v>0</v>
      </c>
      <c r="AW62" s="70">
        <f t="shared" si="68"/>
        <v>0</v>
      </c>
      <c r="AX62" s="70">
        <f t="shared" si="68"/>
        <v>0</v>
      </c>
      <c r="AY62" s="70">
        <f t="shared" si="68"/>
        <v>0</v>
      </c>
      <c r="AZ62" s="70">
        <f t="shared" si="68"/>
        <v>0</v>
      </c>
      <c r="BA62" s="70">
        <f t="shared" si="68"/>
        <v>0</v>
      </c>
      <c r="BB62" s="70">
        <f t="shared" si="68"/>
        <v>0</v>
      </c>
      <c r="BC62" s="70">
        <f t="shared" si="68"/>
        <v>0</v>
      </c>
      <c r="BD62" s="70">
        <f t="shared" si="68"/>
        <v>0</v>
      </c>
      <c r="BE62" s="70">
        <f t="shared" si="68"/>
        <v>0</v>
      </c>
      <c r="BF62" s="70">
        <f t="shared" si="68"/>
        <v>0</v>
      </c>
      <c r="BG62" s="70">
        <f t="shared" si="68"/>
        <v>0</v>
      </c>
      <c r="BH62" s="70">
        <f t="shared" si="68"/>
        <v>0</v>
      </c>
      <c r="BI62" s="70">
        <f t="shared" si="68"/>
        <v>0</v>
      </c>
      <c r="BJ62" s="70">
        <f t="shared" si="68"/>
        <v>0</v>
      </c>
      <c r="BK62" s="70">
        <f t="shared" si="68"/>
        <v>0</v>
      </c>
      <c r="BL62" s="70">
        <f t="shared" si="68"/>
        <v>0</v>
      </c>
      <c r="BM62" s="70">
        <f t="shared" si="68"/>
        <v>0</v>
      </c>
      <c r="BN62" s="70">
        <f t="shared" si="68"/>
        <v>0</v>
      </c>
      <c r="BO62" s="70">
        <f t="shared" si="68"/>
        <v>0</v>
      </c>
      <c r="BP62" s="70">
        <f t="shared" ref="BP62:CH62" si="69">SUM(BP70,BP78)</f>
        <v>0</v>
      </c>
      <c r="BQ62" s="70">
        <f t="shared" si="69"/>
        <v>0</v>
      </c>
      <c r="BR62" s="70">
        <f t="shared" si="69"/>
        <v>0</v>
      </c>
      <c r="BS62" s="70">
        <f t="shared" si="69"/>
        <v>0</v>
      </c>
      <c r="BT62" s="70">
        <f t="shared" si="69"/>
        <v>0</v>
      </c>
      <c r="BU62" s="70">
        <f t="shared" si="69"/>
        <v>0</v>
      </c>
      <c r="BV62" s="70">
        <f t="shared" si="69"/>
        <v>0</v>
      </c>
      <c r="BW62" s="70">
        <f t="shared" si="69"/>
        <v>0</v>
      </c>
      <c r="BX62" s="70">
        <f t="shared" si="69"/>
        <v>0</v>
      </c>
      <c r="BY62" s="70">
        <f t="shared" si="69"/>
        <v>0</v>
      </c>
      <c r="BZ62" s="70">
        <f t="shared" si="69"/>
        <v>0</v>
      </c>
      <c r="CA62" s="70">
        <f t="shared" si="69"/>
        <v>0</v>
      </c>
      <c r="CB62" s="70">
        <f t="shared" si="69"/>
        <v>0</v>
      </c>
      <c r="CC62" s="70">
        <f t="shared" si="69"/>
        <v>0</v>
      </c>
      <c r="CD62" s="70">
        <f t="shared" si="69"/>
        <v>0</v>
      </c>
      <c r="CE62" s="70">
        <f t="shared" si="69"/>
        <v>0</v>
      </c>
      <c r="CF62" s="70">
        <f t="shared" si="69"/>
        <v>0</v>
      </c>
      <c r="CG62" s="70">
        <f t="shared" si="69"/>
        <v>0</v>
      </c>
      <c r="CH62" s="73">
        <f t="shared" si="69"/>
        <v>0</v>
      </c>
    </row>
    <row r="63" spans="1:108" x14ac:dyDescent="0.3">
      <c r="B63" s="60" t="s">
        <v>32</v>
      </c>
      <c r="C63" s="70">
        <f t="shared" ref="C63" si="70">SUM(C71,C79)</f>
        <v>0</v>
      </c>
      <c r="D63" s="70">
        <f t="shared" ref="D63:BO63" si="71">SUM(D71,D79)</f>
        <v>631114</v>
      </c>
      <c r="E63" s="70">
        <f t="shared" si="71"/>
        <v>140731</v>
      </c>
      <c r="F63" s="70">
        <f t="shared" si="71"/>
        <v>956407</v>
      </c>
      <c r="G63" s="70">
        <f t="shared" si="71"/>
        <v>1181084</v>
      </c>
      <c r="H63" s="70">
        <f t="shared" si="71"/>
        <v>401310</v>
      </c>
      <c r="I63" s="70">
        <f t="shared" si="71"/>
        <v>506511</v>
      </c>
      <c r="J63" s="70">
        <f t="shared" si="71"/>
        <v>1053843</v>
      </c>
      <c r="K63" s="70">
        <f t="shared" si="71"/>
        <v>2469469</v>
      </c>
      <c r="L63" s="70">
        <f t="shared" si="71"/>
        <v>1522690.4857750002</v>
      </c>
      <c r="M63" s="70">
        <f t="shared" si="71"/>
        <v>336231</v>
      </c>
      <c r="N63" s="70">
        <f t="shared" si="71"/>
        <v>9966238.6157249995</v>
      </c>
      <c r="O63" s="70">
        <f t="shared" si="71"/>
        <v>0</v>
      </c>
      <c r="P63" s="70">
        <f t="shared" si="71"/>
        <v>0</v>
      </c>
      <c r="Q63" s="70">
        <f t="shared" si="71"/>
        <v>0</v>
      </c>
      <c r="R63" s="70">
        <f t="shared" si="71"/>
        <v>0</v>
      </c>
      <c r="S63" s="70">
        <f t="shared" si="71"/>
        <v>0</v>
      </c>
      <c r="T63" s="70">
        <f t="shared" si="71"/>
        <v>0</v>
      </c>
      <c r="U63" s="70">
        <f t="shared" si="71"/>
        <v>0</v>
      </c>
      <c r="V63" s="70">
        <f t="shared" si="71"/>
        <v>0</v>
      </c>
      <c r="W63" s="70">
        <f t="shared" si="71"/>
        <v>0</v>
      </c>
      <c r="X63" s="70">
        <f t="shared" si="71"/>
        <v>0</v>
      </c>
      <c r="Y63" s="70">
        <f t="shared" si="71"/>
        <v>0</v>
      </c>
      <c r="Z63" s="70">
        <f t="shared" si="71"/>
        <v>0</v>
      </c>
      <c r="AA63" s="70">
        <f t="shared" si="71"/>
        <v>0</v>
      </c>
      <c r="AB63" s="70">
        <f t="shared" si="71"/>
        <v>0</v>
      </c>
      <c r="AC63" s="70">
        <f t="shared" si="71"/>
        <v>0</v>
      </c>
      <c r="AD63" s="70">
        <f t="shared" si="71"/>
        <v>0</v>
      </c>
      <c r="AE63" s="70">
        <f t="shared" si="71"/>
        <v>0</v>
      </c>
      <c r="AF63" s="70">
        <f t="shared" si="71"/>
        <v>0</v>
      </c>
      <c r="AG63" s="70">
        <f t="shared" si="71"/>
        <v>0</v>
      </c>
      <c r="AH63" s="70">
        <f t="shared" si="71"/>
        <v>0</v>
      </c>
      <c r="AI63" s="70">
        <f t="shared" si="71"/>
        <v>0</v>
      </c>
      <c r="AJ63" s="70">
        <f t="shared" si="71"/>
        <v>0</v>
      </c>
      <c r="AK63" s="70">
        <f t="shared" si="71"/>
        <v>0</v>
      </c>
      <c r="AL63" s="70">
        <f t="shared" si="71"/>
        <v>0</v>
      </c>
      <c r="AM63" s="70">
        <f t="shared" si="71"/>
        <v>0</v>
      </c>
      <c r="AN63" s="70">
        <f t="shared" si="71"/>
        <v>0</v>
      </c>
      <c r="AO63" s="70">
        <f t="shared" si="71"/>
        <v>0</v>
      </c>
      <c r="AP63" s="70">
        <f t="shared" si="71"/>
        <v>0</v>
      </c>
      <c r="AQ63" s="70">
        <f t="shared" si="71"/>
        <v>0</v>
      </c>
      <c r="AR63" s="70">
        <f t="shared" si="71"/>
        <v>0</v>
      </c>
      <c r="AS63" s="70">
        <f t="shared" si="71"/>
        <v>0</v>
      </c>
      <c r="AT63" s="70">
        <f t="shared" si="71"/>
        <v>0</v>
      </c>
      <c r="AU63" s="70">
        <f t="shared" si="71"/>
        <v>0</v>
      </c>
      <c r="AV63" s="70">
        <f t="shared" si="71"/>
        <v>0</v>
      </c>
      <c r="AW63" s="70">
        <f t="shared" si="71"/>
        <v>0</v>
      </c>
      <c r="AX63" s="70">
        <f t="shared" si="71"/>
        <v>0</v>
      </c>
      <c r="AY63" s="70">
        <f t="shared" si="71"/>
        <v>0</v>
      </c>
      <c r="AZ63" s="70">
        <f t="shared" si="71"/>
        <v>0</v>
      </c>
      <c r="BA63" s="70">
        <f t="shared" si="71"/>
        <v>0</v>
      </c>
      <c r="BB63" s="70">
        <f t="shared" si="71"/>
        <v>0</v>
      </c>
      <c r="BC63" s="70">
        <f t="shared" si="71"/>
        <v>0</v>
      </c>
      <c r="BD63" s="70">
        <f t="shared" si="71"/>
        <v>0</v>
      </c>
      <c r="BE63" s="70">
        <f t="shared" si="71"/>
        <v>0</v>
      </c>
      <c r="BF63" s="70">
        <f t="shared" si="71"/>
        <v>0</v>
      </c>
      <c r="BG63" s="70">
        <f t="shared" si="71"/>
        <v>0</v>
      </c>
      <c r="BH63" s="70">
        <f t="shared" si="71"/>
        <v>0</v>
      </c>
      <c r="BI63" s="70">
        <f t="shared" si="71"/>
        <v>0</v>
      </c>
      <c r="BJ63" s="70">
        <f t="shared" si="71"/>
        <v>0</v>
      </c>
      <c r="BK63" s="70">
        <f t="shared" si="71"/>
        <v>0</v>
      </c>
      <c r="BL63" s="70">
        <f t="shared" si="71"/>
        <v>0</v>
      </c>
      <c r="BM63" s="70">
        <f t="shared" si="71"/>
        <v>0</v>
      </c>
      <c r="BN63" s="70">
        <f t="shared" si="71"/>
        <v>0</v>
      </c>
      <c r="BO63" s="70">
        <f t="shared" si="71"/>
        <v>0</v>
      </c>
      <c r="BP63" s="70">
        <f t="shared" ref="BP63:CH63" si="72">SUM(BP71,BP79)</f>
        <v>0</v>
      </c>
      <c r="BQ63" s="70">
        <f t="shared" si="72"/>
        <v>0</v>
      </c>
      <c r="BR63" s="70">
        <f t="shared" si="72"/>
        <v>0</v>
      </c>
      <c r="BS63" s="70">
        <f t="shared" si="72"/>
        <v>0</v>
      </c>
      <c r="BT63" s="70">
        <f t="shared" si="72"/>
        <v>0</v>
      </c>
      <c r="BU63" s="70">
        <f t="shared" si="72"/>
        <v>0</v>
      </c>
      <c r="BV63" s="70">
        <f t="shared" si="72"/>
        <v>0</v>
      </c>
      <c r="BW63" s="70">
        <f t="shared" si="72"/>
        <v>0</v>
      </c>
      <c r="BX63" s="70">
        <f t="shared" si="72"/>
        <v>0</v>
      </c>
      <c r="BY63" s="70">
        <f t="shared" si="72"/>
        <v>0</v>
      </c>
      <c r="BZ63" s="70">
        <f t="shared" si="72"/>
        <v>0</v>
      </c>
      <c r="CA63" s="70">
        <f t="shared" si="72"/>
        <v>0</v>
      </c>
      <c r="CB63" s="70">
        <f t="shared" si="72"/>
        <v>0</v>
      </c>
      <c r="CC63" s="70">
        <f t="shared" si="72"/>
        <v>0</v>
      </c>
      <c r="CD63" s="70">
        <f t="shared" si="72"/>
        <v>0</v>
      </c>
      <c r="CE63" s="70">
        <f t="shared" si="72"/>
        <v>0</v>
      </c>
      <c r="CF63" s="70">
        <f t="shared" si="72"/>
        <v>0</v>
      </c>
      <c r="CG63" s="70">
        <f t="shared" si="72"/>
        <v>0</v>
      </c>
      <c r="CH63" s="73">
        <f t="shared" si="72"/>
        <v>0</v>
      </c>
    </row>
    <row r="64" spans="1:108" ht="15" thickBot="1" x14ac:dyDescent="0.35">
      <c r="B64" s="36" t="s">
        <v>33</v>
      </c>
      <c r="C64" s="80">
        <f t="shared" ref="C64" si="73">SUM(C72,C80)</f>
        <v>0</v>
      </c>
      <c r="D64" s="80">
        <f t="shared" ref="D64:BO64" si="74">SUM(D72,D80)</f>
        <v>0</v>
      </c>
      <c r="E64" s="80">
        <f t="shared" si="74"/>
        <v>113998</v>
      </c>
      <c r="F64" s="80">
        <f t="shared" si="74"/>
        <v>0</v>
      </c>
      <c r="G64" s="80">
        <f t="shared" si="74"/>
        <v>50615</v>
      </c>
      <c r="H64" s="80">
        <f t="shared" si="74"/>
        <v>1024126</v>
      </c>
      <c r="I64" s="80">
        <f t="shared" si="74"/>
        <v>9369</v>
      </c>
      <c r="J64" s="80">
        <f t="shared" si="74"/>
        <v>181195</v>
      </c>
      <c r="K64" s="80">
        <f t="shared" si="74"/>
        <v>285088</v>
      </c>
      <c r="L64" s="80">
        <f t="shared" si="74"/>
        <v>26348.080775000002</v>
      </c>
      <c r="M64" s="80">
        <f t="shared" si="74"/>
        <v>0</v>
      </c>
      <c r="N64" s="80">
        <f t="shared" si="74"/>
        <v>3688732.044975</v>
      </c>
      <c r="O64" s="80">
        <f t="shared" si="74"/>
        <v>0</v>
      </c>
      <c r="P64" s="80">
        <f t="shared" si="74"/>
        <v>0</v>
      </c>
      <c r="Q64" s="80">
        <f t="shared" si="74"/>
        <v>0</v>
      </c>
      <c r="R64" s="80">
        <f t="shared" si="74"/>
        <v>0</v>
      </c>
      <c r="S64" s="80">
        <f t="shared" si="74"/>
        <v>0</v>
      </c>
      <c r="T64" s="80">
        <f t="shared" si="74"/>
        <v>0</v>
      </c>
      <c r="U64" s="80">
        <f t="shared" si="74"/>
        <v>0</v>
      </c>
      <c r="V64" s="80">
        <f t="shared" si="74"/>
        <v>0</v>
      </c>
      <c r="W64" s="80">
        <f t="shared" si="74"/>
        <v>0</v>
      </c>
      <c r="X64" s="80">
        <f t="shared" si="74"/>
        <v>0</v>
      </c>
      <c r="Y64" s="80">
        <f t="shared" si="74"/>
        <v>0</v>
      </c>
      <c r="Z64" s="80">
        <f t="shared" si="74"/>
        <v>0</v>
      </c>
      <c r="AA64" s="80">
        <f t="shared" si="74"/>
        <v>0</v>
      </c>
      <c r="AB64" s="80">
        <f t="shared" si="74"/>
        <v>0</v>
      </c>
      <c r="AC64" s="80">
        <f t="shared" si="74"/>
        <v>0</v>
      </c>
      <c r="AD64" s="80">
        <f t="shared" si="74"/>
        <v>0</v>
      </c>
      <c r="AE64" s="80">
        <f t="shared" si="74"/>
        <v>0</v>
      </c>
      <c r="AF64" s="80">
        <f t="shared" si="74"/>
        <v>0</v>
      </c>
      <c r="AG64" s="80">
        <f t="shared" si="74"/>
        <v>0</v>
      </c>
      <c r="AH64" s="80">
        <f t="shared" si="74"/>
        <v>0</v>
      </c>
      <c r="AI64" s="80">
        <f t="shared" si="74"/>
        <v>0</v>
      </c>
      <c r="AJ64" s="80">
        <f t="shared" si="74"/>
        <v>0</v>
      </c>
      <c r="AK64" s="80">
        <f t="shared" si="74"/>
        <v>0</v>
      </c>
      <c r="AL64" s="80">
        <f t="shared" si="74"/>
        <v>0</v>
      </c>
      <c r="AM64" s="80">
        <f t="shared" si="74"/>
        <v>0</v>
      </c>
      <c r="AN64" s="80">
        <f t="shared" si="74"/>
        <v>0</v>
      </c>
      <c r="AO64" s="80">
        <f t="shared" si="74"/>
        <v>0</v>
      </c>
      <c r="AP64" s="80">
        <f t="shared" si="74"/>
        <v>0</v>
      </c>
      <c r="AQ64" s="80">
        <f t="shared" si="74"/>
        <v>0</v>
      </c>
      <c r="AR64" s="80">
        <f t="shared" si="74"/>
        <v>0</v>
      </c>
      <c r="AS64" s="80">
        <f t="shared" si="74"/>
        <v>0</v>
      </c>
      <c r="AT64" s="80">
        <f t="shared" si="74"/>
        <v>0</v>
      </c>
      <c r="AU64" s="80">
        <f t="shared" si="74"/>
        <v>0</v>
      </c>
      <c r="AV64" s="80">
        <f t="shared" si="74"/>
        <v>0</v>
      </c>
      <c r="AW64" s="80">
        <f t="shared" si="74"/>
        <v>0</v>
      </c>
      <c r="AX64" s="80">
        <f t="shared" si="74"/>
        <v>0</v>
      </c>
      <c r="AY64" s="80">
        <f t="shared" si="74"/>
        <v>0</v>
      </c>
      <c r="AZ64" s="80">
        <f t="shared" si="74"/>
        <v>0</v>
      </c>
      <c r="BA64" s="80">
        <f t="shared" si="74"/>
        <v>0</v>
      </c>
      <c r="BB64" s="80">
        <f t="shared" si="74"/>
        <v>0</v>
      </c>
      <c r="BC64" s="80">
        <f t="shared" si="74"/>
        <v>0</v>
      </c>
      <c r="BD64" s="80">
        <f t="shared" si="74"/>
        <v>0</v>
      </c>
      <c r="BE64" s="80">
        <f t="shared" si="74"/>
        <v>0</v>
      </c>
      <c r="BF64" s="80">
        <f t="shared" si="74"/>
        <v>0</v>
      </c>
      <c r="BG64" s="80">
        <f t="shared" si="74"/>
        <v>0</v>
      </c>
      <c r="BH64" s="80">
        <f t="shared" si="74"/>
        <v>0</v>
      </c>
      <c r="BI64" s="80">
        <f t="shared" si="74"/>
        <v>0</v>
      </c>
      <c r="BJ64" s="80">
        <f t="shared" si="74"/>
        <v>0</v>
      </c>
      <c r="BK64" s="80">
        <f t="shared" si="74"/>
        <v>0</v>
      </c>
      <c r="BL64" s="80">
        <f t="shared" si="74"/>
        <v>0</v>
      </c>
      <c r="BM64" s="80">
        <f t="shared" si="74"/>
        <v>0</v>
      </c>
      <c r="BN64" s="80">
        <f t="shared" si="74"/>
        <v>0</v>
      </c>
      <c r="BO64" s="80">
        <f t="shared" si="74"/>
        <v>0</v>
      </c>
      <c r="BP64" s="80">
        <f t="shared" ref="BP64:CH64" si="75">SUM(BP72,BP80)</f>
        <v>0</v>
      </c>
      <c r="BQ64" s="80">
        <f t="shared" si="75"/>
        <v>0</v>
      </c>
      <c r="BR64" s="80">
        <f t="shared" si="75"/>
        <v>0</v>
      </c>
      <c r="BS64" s="80">
        <f t="shared" si="75"/>
        <v>0</v>
      </c>
      <c r="BT64" s="80">
        <f t="shared" si="75"/>
        <v>0</v>
      </c>
      <c r="BU64" s="80">
        <f t="shared" si="75"/>
        <v>0</v>
      </c>
      <c r="BV64" s="80">
        <f t="shared" si="75"/>
        <v>0</v>
      </c>
      <c r="BW64" s="80">
        <f t="shared" si="75"/>
        <v>0</v>
      </c>
      <c r="BX64" s="80">
        <f t="shared" si="75"/>
        <v>0</v>
      </c>
      <c r="BY64" s="80">
        <f t="shared" si="75"/>
        <v>0</v>
      </c>
      <c r="BZ64" s="80">
        <f t="shared" si="75"/>
        <v>0</v>
      </c>
      <c r="CA64" s="80">
        <f t="shared" si="75"/>
        <v>0</v>
      </c>
      <c r="CB64" s="80">
        <f t="shared" si="75"/>
        <v>0</v>
      </c>
      <c r="CC64" s="80">
        <f t="shared" si="75"/>
        <v>0</v>
      </c>
      <c r="CD64" s="80">
        <f t="shared" si="75"/>
        <v>0</v>
      </c>
      <c r="CE64" s="80">
        <f t="shared" si="75"/>
        <v>0</v>
      </c>
      <c r="CF64" s="80">
        <f t="shared" si="75"/>
        <v>0</v>
      </c>
      <c r="CG64" s="80">
        <f t="shared" si="75"/>
        <v>0</v>
      </c>
      <c r="CH64" s="27">
        <f t="shared" si="75"/>
        <v>0</v>
      </c>
      <c r="CI64" s="356" t="s">
        <v>196</v>
      </c>
    </row>
    <row r="65" spans="2:87" ht="15" thickBot="1" x14ac:dyDescent="0.35">
      <c r="B65" s="61" t="s">
        <v>34</v>
      </c>
      <c r="C65" s="81">
        <f>SUM(C60:C64)</f>
        <v>235340.04000000004</v>
      </c>
      <c r="D65" s="82">
        <f t="shared" ref="D65:BO65" si="76">SUM(D60:D64)</f>
        <v>4955518.2300000004</v>
      </c>
      <c r="E65" s="82">
        <f t="shared" si="76"/>
        <v>10529465.16</v>
      </c>
      <c r="F65" s="82">
        <f t="shared" si="76"/>
        <v>11833923.359999996</v>
      </c>
      <c r="G65" s="82">
        <f t="shared" si="76"/>
        <v>18671801.20999999</v>
      </c>
      <c r="H65" s="82">
        <f t="shared" si="76"/>
        <v>13115972.819999991</v>
      </c>
      <c r="I65" s="82">
        <f t="shared" si="76"/>
        <v>11592484.258202514</v>
      </c>
      <c r="J65" s="82">
        <f t="shared" si="76"/>
        <v>11083851.20312193</v>
      </c>
      <c r="K65" s="82">
        <f t="shared" si="76"/>
        <v>14886956.893212885</v>
      </c>
      <c r="L65" s="82">
        <f t="shared" si="76"/>
        <v>16169024.359657234</v>
      </c>
      <c r="M65" s="82">
        <f t="shared" si="76"/>
        <v>12372834.6161853</v>
      </c>
      <c r="N65" s="82">
        <f t="shared" si="76"/>
        <v>54149776.362125382</v>
      </c>
      <c r="O65" s="82">
        <f t="shared" si="76"/>
        <v>0</v>
      </c>
      <c r="P65" s="82">
        <f t="shared" si="76"/>
        <v>0</v>
      </c>
      <c r="Q65" s="82">
        <f t="shared" si="76"/>
        <v>0</v>
      </c>
      <c r="R65" s="82">
        <f t="shared" si="76"/>
        <v>0</v>
      </c>
      <c r="S65" s="82">
        <f t="shared" si="76"/>
        <v>0</v>
      </c>
      <c r="T65" s="82">
        <f t="shared" si="76"/>
        <v>0</v>
      </c>
      <c r="U65" s="82">
        <f t="shared" si="76"/>
        <v>0</v>
      </c>
      <c r="V65" s="82">
        <f t="shared" si="76"/>
        <v>0</v>
      </c>
      <c r="W65" s="82">
        <f t="shared" si="76"/>
        <v>0</v>
      </c>
      <c r="X65" s="82">
        <f t="shared" si="76"/>
        <v>0</v>
      </c>
      <c r="Y65" s="82">
        <f t="shared" si="76"/>
        <v>0</v>
      </c>
      <c r="Z65" s="82">
        <f t="shared" si="76"/>
        <v>0</v>
      </c>
      <c r="AA65" s="82">
        <f t="shared" si="76"/>
        <v>0</v>
      </c>
      <c r="AB65" s="82">
        <f t="shared" si="76"/>
        <v>0</v>
      </c>
      <c r="AC65" s="82">
        <f t="shared" si="76"/>
        <v>0</v>
      </c>
      <c r="AD65" s="82">
        <f t="shared" si="76"/>
        <v>0</v>
      </c>
      <c r="AE65" s="82">
        <f t="shared" si="76"/>
        <v>0</v>
      </c>
      <c r="AF65" s="82">
        <f t="shared" si="76"/>
        <v>0</v>
      </c>
      <c r="AG65" s="82">
        <f t="shared" si="76"/>
        <v>0</v>
      </c>
      <c r="AH65" s="82">
        <f t="shared" si="76"/>
        <v>0</v>
      </c>
      <c r="AI65" s="82">
        <f t="shared" si="76"/>
        <v>0</v>
      </c>
      <c r="AJ65" s="82">
        <f t="shared" si="76"/>
        <v>0</v>
      </c>
      <c r="AK65" s="82">
        <f t="shared" si="76"/>
        <v>0</v>
      </c>
      <c r="AL65" s="82">
        <f t="shared" si="76"/>
        <v>0</v>
      </c>
      <c r="AM65" s="82">
        <f t="shared" si="76"/>
        <v>0</v>
      </c>
      <c r="AN65" s="82">
        <f t="shared" si="76"/>
        <v>0</v>
      </c>
      <c r="AO65" s="82">
        <f t="shared" si="76"/>
        <v>0</v>
      </c>
      <c r="AP65" s="82">
        <f t="shared" si="76"/>
        <v>0</v>
      </c>
      <c r="AQ65" s="82">
        <f t="shared" si="76"/>
        <v>0</v>
      </c>
      <c r="AR65" s="82">
        <f t="shared" si="76"/>
        <v>0</v>
      </c>
      <c r="AS65" s="82">
        <f t="shared" si="76"/>
        <v>0</v>
      </c>
      <c r="AT65" s="82">
        <f t="shared" si="76"/>
        <v>0</v>
      </c>
      <c r="AU65" s="82">
        <f t="shared" si="76"/>
        <v>0</v>
      </c>
      <c r="AV65" s="82">
        <f t="shared" si="76"/>
        <v>0</v>
      </c>
      <c r="AW65" s="82">
        <f t="shared" si="76"/>
        <v>0</v>
      </c>
      <c r="AX65" s="82">
        <f t="shared" si="76"/>
        <v>0</v>
      </c>
      <c r="AY65" s="82">
        <f t="shared" si="76"/>
        <v>0</v>
      </c>
      <c r="AZ65" s="82">
        <f t="shared" si="76"/>
        <v>0</v>
      </c>
      <c r="BA65" s="82">
        <f t="shared" si="76"/>
        <v>0</v>
      </c>
      <c r="BB65" s="82">
        <f t="shared" si="76"/>
        <v>0</v>
      </c>
      <c r="BC65" s="82">
        <f t="shared" si="76"/>
        <v>0</v>
      </c>
      <c r="BD65" s="82">
        <f t="shared" si="76"/>
        <v>0</v>
      </c>
      <c r="BE65" s="82">
        <f t="shared" si="76"/>
        <v>0</v>
      </c>
      <c r="BF65" s="82">
        <f t="shared" si="76"/>
        <v>0</v>
      </c>
      <c r="BG65" s="82">
        <f t="shared" si="76"/>
        <v>0</v>
      </c>
      <c r="BH65" s="82">
        <f t="shared" si="76"/>
        <v>0</v>
      </c>
      <c r="BI65" s="82">
        <f t="shared" si="76"/>
        <v>0</v>
      </c>
      <c r="BJ65" s="82">
        <f t="shared" si="76"/>
        <v>0</v>
      </c>
      <c r="BK65" s="82">
        <f t="shared" si="76"/>
        <v>0</v>
      </c>
      <c r="BL65" s="82">
        <f t="shared" si="76"/>
        <v>0</v>
      </c>
      <c r="BM65" s="82">
        <f t="shared" si="76"/>
        <v>0</v>
      </c>
      <c r="BN65" s="82">
        <f t="shared" si="76"/>
        <v>0</v>
      </c>
      <c r="BO65" s="82">
        <f t="shared" si="76"/>
        <v>0</v>
      </c>
      <c r="BP65" s="82">
        <f t="shared" ref="BP65:CH65" si="77">SUM(BP60:BP64)</f>
        <v>0</v>
      </c>
      <c r="BQ65" s="82">
        <f t="shared" si="77"/>
        <v>0</v>
      </c>
      <c r="BR65" s="82">
        <f t="shared" si="77"/>
        <v>0</v>
      </c>
      <c r="BS65" s="82">
        <f t="shared" si="77"/>
        <v>0</v>
      </c>
      <c r="BT65" s="82">
        <f t="shared" si="77"/>
        <v>0</v>
      </c>
      <c r="BU65" s="82">
        <f t="shared" si="77"/>
        <v>0</v>
      </c>
      <c r="BV65" s="82">
        <f t="shared" si="77"/>
        <v>0</v>
      </c>
      <c r="BW65" s="82">
        <f t="shared" si="77"/>
        <v>0</v>
      </c>
      <c r="BX65" s="82">
        <f t="shared" si="77"/>
        <v>0</v>
      </c>
      <c r="BY65" s="82">
        <f t="shared" si="77"/>
        <v>0</v>
      </c>
      <c r="BZ65" s="82">
        <f t="shared" si="77"/>
        <v>0</v>
      </c>
      <c r="CA65" s="82">
        <f t="shared" si="77"/>
        <v>0</v>
      </c>
      <c r="CB65" s="82">
        <f t="shared" si="77"/>
        <v>0</v>
      </c>
      <c r="CC65" s="82">
        <f t="shared" si="77"/>
        <v>0</v>
      </c>
      <c r="CD65" s="82">
        <f t="shared" si="77"/>
        <v>0</v>
      </c>
      <c r="CE65" s="82">
        <f t="shared" si="77"/>
        <v>0</v>
      </c>
      <c r="CF65" s="82">
        <f t="shared" si="77"/>
        <v>0</v>
      </c>
      <c r="CG65" s="82">
        <f t="shared" si="77"/>
        <v>0</v>
      </c>
      <c r="CH65" s="83">
        <f t="shared" si="77"/>
        <v>0</v>
      </c>
      <c r="CI65" s="357">
        <f>SUM(C65:CH65)</f>
        <v>179596948.51250523</v>
      </c>
    </row>
    <row r="66" spans="2:87" ht="15" thickBot="1" x14ac:dyDescent="0.35">
      <c r="C66" s="69"/>
      <c r="D66" s="69"/>
      <c r="E66" s="69"/>
      <c r="F66" s="69"/>
      <c r="G66" s="69"/>
      <c r="H66" s="69"/>
      <c r="I66" s="69"/>
      <c r="J66" s="69"/>
      <c r="K66" s="69"/>
      <c r="L66" s="69"/>
      <c r="M66" s="69"/>
      <c r="N66" s="69"/>
      <c r="O66" s="69"/>
      <c r="P66" s="69"/>
      <c r="Q66" s="69"/>
      <c r="R66" s="69"/>
      <c r="S66" s="69"/>
      <c r="T66" s="69"/>
      <c r="U66" s="69"/>
      <c r="V66" s="69"/>
      <c r="W66" s="69"/>
      <c r="X66" s="69"/>
      <c r="Y66" s="69"/>
      <c r="Z66" s="69"/>
      <c r="AA66" s="69"/>
      <c r="AB66" s="69"/>
      <c r="AC66" s="69"/>
      <c r="AD66" s="69"/>
      <c r="AE66" s="69"/>
      <c r="AF66" s="69"/>
      <c r="AG66" s="69"/>
      <c r="AH66" s="69"/>
      <c r="AI66" s="69"/>
      <c r="AJ66" s="69"/>
      <c r="AK66" s="69"/>
      <c r="AL66" s="69"/>
      <c r="AM66" s="69"/>
      <c r="AN66" s="69"/>
      <c r="AO66" s="69"/>
      <c r="AP66" s="69"/>
      <c r="AQ66" s="69"/>
      <c r="AR66" s="69"/>
      <c r="AS66" s="69"/>
      <c r="AT66" s="69"/>
      <c r="AU66" s="69"/>
      <c r="AV66" s="69"/>
      <c r="AW66" s="69"/>
      <c r="AX66" s="69"/>
      <c r="AY66" s="69"/>
      <c r="AZ66" s="69"/>
      <c r="BA66" s="69"/>
      <c r="BB66" s="69"/>
      <c r="BC66" s="69"/>
      <c r="BD66" s="69"/>
      <c r="BE66" s="69"/>
      <c r="BF66" s="69"/>
      <c r="BG66" s="69"/>
      <c r="BH66" s="69"/>
      <c r="BI66" s="69"/>
      <c r="BJ66" s="69"/>
      <c r="BK66" s="69"/>
      <c r="BL66" s="69"/>
      <c r="BM66" s="69"/>
      <c r="BN66" s="69"/>
      <c r="BO66" s="69"/>
      <c r="BP66" s="69"/>
      <c r="BQ66" s="69"/>
      <c r="BR66" s="69"/>
      <c r="BS66" s="69"/>
      <c r="BT66" s="69"/>
      <c r="BU66" s="69"/>
      <c r="BV66" s="69"/>
      <c r="BW66" s="69"/>
      <c r="BX66" s="69"/>
      <c r="BY66" s="69"/>
      <c r="BZ66" s="69"/>
      <c r="CA66" s="69"/>
      <c r="CB66" s="69"/>
      <c r="CC66" s="69"/>
      <c r="CD66" s="69"/>
      <c r="CE66" s="69"/>
      <c r="CF66" s="69"/>
      <c r="CG66" s="69"/>
      <c r="CH66" s="69"/>
      <c r="CI66" s="357">
        <f>' 1M - RES'!O32-' 1M - RES'!C17+'2M - SGS'!O38+'3M - LGS'!O38+'4M - SPS'!O38+'11M - LPS'!O38+' LI 1M - RES'!O32+'LI 2M - SGS'!O38+'LI 3M - LGS'!O38+'LI 4M - SPS'!O38+'Biz DRENE'!P75</f>
        <v>179596948.51250523</v>
      </c>
    </row>
    <row r="67" spans="2:87" ht="15" thickBot="1" x14ac:dyDescent="0.35">
      <c r="B67" s="58" t="s">
        <v>169</v>
      </c>
      <c r="C67" s="53">
        <f>C59</f>
        <v>44927</v>
      </c>
      <c r="D67" s="53">
        <f t="shared" ref="D67:BO67" si="78">D59</f>
        <v>44958</v>
      </c>
      <c r="E67" s="53">
        <f t="shared" si="78"/>
        <v>44986</v>
      </c>
      <c r="F67" s="53">
        <f t="shared" si="78"/>
        <v>45017</v>
      </c>
      <c r="G67" s="53">
        <f t="shared" si="78"/>
        <v>45047</v>
      </c>
      <c r="H67" s="53">
        <f t="shared" si="78"/>
        <v>45078</v>
      </c>
      <c r="I67" s="53">
        <f t="shared" si="78"/>
        <v>45108</v>
      </c>
      <c r="J67" s="53">
        <f t="shared" si="78"/>
        <v>45139</v>
      </c>
      <c r="K67" s="53">
        <f t="shared" si="78"/>
        <v>45170</v>
      </c>
      <c r="L67" s="53">
        <f t="shared" si="78"/>
        <v>45200</v>
      </c>
      <c r="M67" s="53">
        <f t="shared" si="78"/>
        <v>45231</v>
      </c>
      <c r="N67" s="53">
        <f t="shared" si="78"/>
        <v>45261</v>
      </c>
      <c r="O67" s="53">
        <f t="shared" si="78"/>
        <v>45292</v>
      </c>
      <c r="P67" s="53">
        <f t="shared" si="78"/>
        <v>45323</v>
      </c>
      <c r="Q67" s="53">
        <f t="shared" si="78"/>
        <v>45352</v>
      </c>
      <c r="R67" s="53">
        <f t="shared" si="78"/>
        <v>45383</v>
      </c>
      <c r="S67" s="53">
        <f t="shared" si="78"/>
        <v>45413</v>
      </c>
      <c r="T67" s="53">
        <f t="shared" si="78"/>
        <v>45444</v>
      </c>
      <c r="U67" s="53">
        <f t="shared" si="78"/>
        <v>45474</v>
      </c>
      <c r="V67" s="53">
        <f t="shared" si="78"/>
        <v>45505</v>
      </c>
      <c r="W67" s="53">
        <f t="shared" si="78"/>
        <v>45536</v>
      </c>
      <c r="X67" s="53">
        <f t="shared" si="78"/>
        <v>45566</v>
      </c>
      <c r="Y67" s="53">
        <f t="shared" si="78"/>
        <v>45597</v>
      </c>
      <c r="Z67" s="53">
        <f t="shared" si="78"/>
        <v>45627</v>
      </c>
      <c r="AA67" s="53">
        <f t="shared" si="78"/>
        <v>45658</v>
      </c>
      <c r="AB67" s="53">
        <f t="shared" si="78"/>
        <v>45689</v>
      </c>
      <c r="AC67" s="53">
        <f t="shared" si="78"/>
        <v>45717</v>
      </c>
      <c r="AD67" s="53">
        <f t="shared" si="78"/>
        <v>45748</v>
      </c>
      <c r="AE67" s="53">
        <f t="shared" si="78"/>
        <v>45778</v>
      </c>
      <c r="AF67" s="53">
        <f t="shared" si="78"/>
        <v>45809</v>
      </c>
      <c r="AG67" s="53">
        <f t="shared" si="78"/>
        <v>45839</v>
      </c>
      <c r="AH67" s="53">
        <f t="shared" si="78"/>
        <v>45870</v>
      </c>
      <c r="AI67" s="53">
        <f t="shared" si="78"/>
        <v>45901</v>
      </c>
      <c r="AJ67" s="53">
        <f t="shared" si="78"/>
        <v>45931</v>
      </c>
      <c r="AK67" s="53">
        <f t="shared" si="78"/>
        <v>45962</v>
      </c>
      <c r="AL67" s="53">
        <f t="shared" si="78"/>
        <v>45992</v>
      </c>
      <c r="AM67" s="53">
        <f t="shared" si="78"/>
        <v>46023</v>
      </c>
      <c r="AN67" s="53">
        <f t="shared" si="78"/>
        <v>46054</v>
      </c>
      <c r="AO67" s="53">
        <f t="shared" si="78"/>
        <v>46082</v>
      </c>
      <c r="AP67" s="53">
        <f t="shared" si="78"/>
        <v>46113</v>
      </c>
      <c r="AQ67" s="53">
        <f t="shared" si="78"/>
        <v>46143</v>
      </c>
      <c r="AR67" s="53">
        <f t="shared" si="78"/>
        <v>46174</v>
      </c>
      <c r="AS67" s="53">
        <f t="shared" si="78"/>
        <v>46204</v>
      </c>
      <c r="AT67" s="53">
        <f t="shared" si="78"/>
        <v>46235</v>
      </c>
      <c r="AU67" s="53">
        <f t="shared" si="78"/>
        <v>46266</v>
      </c>
      <c r="AV67" s="53">
        <f t="shared" si="78"/>
        <v>46296</v>
      </c>
      <c r="AW67" s="53">
        <f t="shared" si="78"/>
        <v>46327</v>
      </c>
      <c r="AX67" s="53">
        <f t="shared" si="78"/>
        <v>46357</v>
      </c>
      <c r="AY67" s="53">
        <f t="shared" si="78"/>
        <v>46388</v>
      </c>
      <c r="AZ67" s="53">
        <f t="shared" si="78"/>
        <v>46419</v>
      </c>
      <c r="BA67" s="53">
        <f t="shared" si="78"/>
        <v>46447</v>
      </c>
      <c r="BB67" s="53">
        <f t="shared" si="78"/>
        <v>46478</v>
      </c>
      <c r="BC67" s="53">
        <f t="shared" si="78"/>
        <v>46508</v>
      </c>
      <c r="BD67" s="53">
        <f t="shared" si="78"/>
        <v>46539</v>
      </c>
      <c r="BE67" s="53">
        <f t="shared" si="78"/>
        <v>46569</v>
      </c>
      <c r="BF67" s="53">
        <f t="shared" si="78"/>
        <v>46600</v>
      </c>
      <c r="BG67" s="53">
        <f t="shared" si="78"/>
        <v>46631</v>
      </c>
      <c r="BH67" s="53">
        <f t="shared" si="78"/>
        <v>46661</v>
      </c>
      <c r="BI67" s="53">
        <f t="shared" si="78"/>
        <v>46692</v>
      </c>
      <c r="BJ67" s="53">
        <f t="shared" si="78"/>
        <v>46722</v>
      </c>
      <c r="BK67" s="53">
        <f t="shared" si="78"/>
        <v>46753</v>
      </c>
      <c r="BL67" s="53">
        <f t="shared" si="78"/>
        <v>46784</v>
      </c>
      <c r="BM67" s="53">
        <f t="shared" si="78"/>
        <v>46813</v>
      </c>
      <c r="BN67" s="53">
        <f t="shared" si="78"/>
        <v>46844</v>
      </c>
      <c r="BO67" s="53">
        <f t="shared" si="78"/>
        <v>46874</v>
      </c>
      <c r="BP67" s="53">
        <f t="shared" ref="BP67:CH67" si="79">BP59</f>
        <v>46905</v>
      </c>
      <c r="BQ67" s="53">
        <f t="shared" si="79"/>
        <v>46935</v>
      </c>
      <c r="BR67" s="53">
        <f t="shared" si="79"/>
        <v>46966</v>
      </c>
      <c r="BS67" s="53">
        <f t="shared" si="79"/>
        <v>46997</v>
      </c>
      <c r="BT67" s="53">
        <f t="shared" si="79"/>
        <v>47027</v>
      </c>
      <c r="BU67" s="53">
        <f t="shared" si="79"/>
        <v>47058</v>
      </c>
      <c r="BV67" s="53">
        <f t="shared" si="79"/>
        <v>47088</v>
      </c>
      <c r="BW67" s="53">
        <f t="shared" si="79"/>
        <v>47119</v>
      </c>
      <c r="BX67" s="53">
        <f t="shared" si="79"/>
        <v>47150</v>
      </c>
      <c r="BY67" s="53">
        <f t="shared" si="79"/>
        <v>47178</v>
      </c>
      <c r="BZ67" s="53">
        <f t="shared" si="79"/>
        <v>47209</v>
      </c>
      <c r="CA67" s="53">
        <f t="shared" si="79"/>
        <v>47239</v>
      </c>
      <c r="CB67" s="53">
        <f t="shared" si="79"/>
        <v>47270</v>
      </c>
      <c r="CC67" s="53">
        <f t="shared" si="79"/>
        <v>47300</v>
      </c>
      <c r="CD67" s="53">
        <f t="shared" si="79"/>
        <v>47331</v>
      </c>
      <c r="CE67" s="53">
        <f t="shared" si="79"/>
        <v>47362</v>
      </c>
      <c r="CF67" s="53">
        <f t="shared" si="79"/>
        <v>47392</v>
      </c>
      <c r="CG67" s="53">
        <f t="shared" si="79"/>
        <v>47423</v>
      </c>
      <c r="CH67" s="53">
        <f t="shared" si="79"/>
        <v>47453</v>
      </c>
      <c r="CI67" s="404">
        <f>'RES kWh ENTRY'!O170+'BIZ SUM'!O194</f>
        <v>179596948.51250523</v>
      </c>
    </row>
    <row r="68" spans="2:87" x14ac:dyDescent="0.3">
      <c r="B68" s="59" t="s">
        <v>29</v>
      </c>
      <c r="C68" s="70">
        <f>' 1M - RES'!C16</f>
        <v>152765.21000000002</v>
      </c>
      <c r="D68" s="70">
        <f>' 1M - RES'!D16</f>
        <v>2751501.5400000005</v>
      </c>
      <c r="E68" s="70">
        <f>' 1M - RES'!E16</f>
        <v>4033670.99</v>
      </c>
      <c r="F68" s="70">
        <f>' 1M - RES'!F16</f>
        <v>2786093.2699999963</v>
      </c>
      <c r="G68" s="70">
        <f>' 1M - RES'!G16</f>
        <v>3243361.7299999911</v>
      </c>
      <c r="H68" s="70">
        <f>' 1M - RES'!H16</f>
        <v>2824541.7299999911</v>
      </c>
      <c r="I68" s="70">
        <f>' 1M - RES'!I16</f>
        <v>5876629.4182025148</v>
      </c>
      <c r="J68" s="70">
        <f>' 1M - RES'!J16</f>
        <v>4600494.3031219309</v>
      </c>
      <c r="K68" s="70">
        <f>' 1M - RES'!K16</f>
        <v>4895134.7332128854</v>
      </c>
      <c r="L68" s="70">
        <f>' 1M - RES'!L16</f>
        <v>4055768.4318072344</v>
      </c>
      <c r="M68" s="70">
        <f>' 1M - RES'!M16</f>
        <v>3269803.8361853003</v>
      </c>
      <c r="N68" s="70">
        <f>' 1M - RES'!N16</f>
        <v>9602964.5815920439</v>
      </c>
      <c r="O68" s="70">
        <f>' 1M - RES'!O16</f>
        <v>0</v>
      </c>
      <c r="P68" s="70">
        <f>' 1M - RES'!P16</f>
        <v>0</v>
      </c>
      <c r="Q68" s="70">
        <f>' 1M - RES'!Q16</f>
        <v>0</v>
      </c>
      <c r="R68" s="70">
        <f>' 1M - RES'!R16</f>
        <v>0</v>
      </c>
      <c r="S68" s="70">
        <f>' 1M - RES'!S16</f>
        <v>0</v>
      </c>
      <c r="T68" s="70">
        <f>' 1M - RES'!T16</f>
        <v>0</v>
      </c>
      <c r="U68" s="70">
        <f>' 1M - RES'!U16</f>
        <v>0</v>
      </c>
      <c r="V68" s="70">
        <f>' 1M - RES'!V16</f>
        <v>0</v>
      </c>
      <c r="W68" s="70">
        <f>' 1M - RES'!W16</f>
        <v>0</v>
      </c>
      <c r="X68" s="70">
        <f>' 1M - RES'!X16</f>
        <v>0</v>
      </c>
      <c r="Y68" s="70">
        <f>' 1M - RES'!Y16</f>
        <v>0</v>
      </c>
      <c r="Z68" s="70">
        <f>' 1M - RES'!Z16</f>
        <v>0</v>
      </c>
      <c r="AA68" s="70">
        <f>' 1M - RES'!AA16</f>
        <v>0</v>
      </c>
      <c r="AB68" s="70">
        <f>' 1M - RES'!AB16</f>
        <v>0</v>
      </c>
      <c r="AC68" s="70">
        <f>' 1M - RES'!AC16</f>
        <v>0</v>
      </c>
      <c r="AD68" s="70">
        <f>' 1M - RES'!AD16</f>
        <v>0</v>
      </c>
      <c r="AE68" s="70">
        <f>' 1M - RES'!AE16</f>
        <v>0</v>
      </c>
      <c r="AF68" s="70">
        <f>' 1M - RES'!AF16</f>
        <v>0</v>
      </c>
      <c r="AG68" s="70">
        <f>' 1M - RES'!AG16</f>
        <v>0</v>
      </c>
      <c r="AH68" s="70">
        <f>' 1M - RES'!AH16</f>
        <v>0</v>
      </c>
      <c r="AI68" s="70">
        <f>' 1M - RES'!AI16</f>
        <v>0</v>
      </c>
      <c r="AJ68" s="70">
        <f>' 1M - RES'!AJ16</f>
        <v>0</v>
      </c>
      <c r="AK68" s="70">
        <f>' 1M - RES'!AK16</f>
        <v>0</v>
      </c>
      <c r="AL68" s="70">
        <f>' 1M - RES'!AL16</f>
        <v>0</v>
      </c>
      <c r="AM68" s="70">
        <f>' 1M - RES'!AM16</f>
        <v>0</v>
      </c>
      <c r="AN68" s="70">
        <f>' 1M - RES'!AN16</f>
        <v>0</v>
      </c>
      <c r="AO68" s="70">
        <f>' 1M - RES'!AO16</f>
        <v>0</v>
      </c>
      <c r="AP68" s="70">
        <f>' 1M - RES'!AP16</f>
        <v>0</v>
      </c>
      <c r="AQ68" s="70">
        <f>' 1M - RES'!AQ16</f>
        <v>0</v>
      </c>
      <c r="AR68" s="70">
        <f>' 1M - RES'!AR16</f>
        <v>0</v>
      </c>
      <c r="AS68" s="70">
        <f>' 1M - RES'!AS16</f>
        <v>0</v>
      </c>
      <c r="AT68" s="70">
        <f>' 1M - RES'!AT16</f>
        <v>0</v>
      </c>
      <c r="AU68" s="70">
        <f>' 1M - RES'!AU16</f>
        <v>0</v>
      </c>
      <c r="AV68" s="70">
        <f>' 1M - RES'!AV16</f>
        <v>0</v>
      </c>
      <c r="AW68" s="70">
        <f>' 1M - RES'!AW16</f>
        <v>0</v>
      </c>
      <c r="AX68" s="70">
        <f>' 1M - RES'!AX16</f>
        <v>0</v>
      </c>
      <c r="AY68" s="70">
        <f>' 1M - RES'!AY16</f>
        <v>0</v>
      </c>
      <c r="AZ68" s="70">
        <f>' 1M - RES'!AZ16</f>
        <v>0</v>
      </c>
      <c r="BA68" s="70">
        <f>' 1M - RES'!BA16</f>
        <v>0</v>
      </c>
      <c r="BB68" s="70">
        <f>' 1M - RES'!BB16</f>
        <v>0</v>
      </c>
      <c r="BC68" s="70">
        <f>' 1M - RES'!BC16</f>
        <v>0</v>
      </c>
      <c r="BD68" s="70">
        <f>' 1M - RES'!BD16</f>
        <v>0</v>
      </c>
      <c r="BE68" s="70">
        <f>' 1M - RES'!BE16</f>
        <v>0</v>
      </c>
      <c r="BF68" s="70">
        <f>' 1M - RES'!BF16</f>
        <v>0</v>
      </c>
      <c r="BG68" s="70">
        <f>' 1M - RES'!BG16</f>
        <v>0</v>
      </c>
      <c r="BH68" s="70">
        <f>' 1M - RES'!BH16</f>
        <v>0</v>
      </c>
      <c r="BI68" s="70">
        <f>' 1M - RES'!BI16</f>
        <v>0</v>
      </c>
      <c r="BJ68" s="70">
        <f>' 1M - RES'!BJ16</f>
        <v>0</v>
      </c>
      <c r="BK68" s="70">
        <f>' 1M - RES'!BK16</f>
        <v>0</v>
      </c>
      <c r="BL68" s="70">
        <f>' 1M - RES'!BL16</f>
        <v>0</v>
      </c>
      <c r="BM68" s="70">
        <f>' 1M - RES'!BM16</f>
        <v>0</v>
      </c>
      <c r="BN68" s="70">
        <f>' 1M - RES'!BN16</f>
        <v>0</v>
      </c>
      <c r="BO68" s="70">
        <f>' 1M - RES'!BO16</f>
        <v>0</v>
      </c>
      <c r="BP68" s="70">
        <f>' 1M - RES'!BP16</f>
        <v>0</v>
      </c>
      <c r="BQ68" s="70">
        <f>' 1M - RES'!BQ16</f>
        <v>0</v>
      </c>
      <c r="BR68" s="70">
        <f>' 1M - RES'!BR16</f>
        <v>0</v>
      </c>
      <c r="BS68" s="70">
        <f>' 1M - RES'!BS16</f>
        <v>0</v>
      </c>
      <c r="BT68" s="70">
        <f>' 1M - RES'!BT16</f>
        <v>0</v>
      </c>
      <c r="BU68" s="70">
        <f>' 1M - RES'!BU16</f>
        <v>0</v>
      </c>
      <c r="BV68" s="70">
        <f>' 1M - RES'!BV16</f>
        <v>0</v>
      </c>
      <c r="BW68" s="70">
        <f>' 1M - RES'!BW16</f>
        <v>0</v>
      </c>
      <c r="BX68" s="70">
        <f>' 1M - RES'!BX16</f>
        <v>0</v>
      </c>
      <c r="BY68" s="70">
        <f>' 1M - RES'!BY16</f>
        <v>0</v>
      </c>
      <c r="BZ68" s="70">
        <f>' 1M - RES'!BZ16</f>
        <v>0</v>
      </c>
      <c r="CA68" s="70">
        <f>' 1M - RES'!CA16</f>
        <v>0</v>
      </c>
      <c r="CB68" s="70">
        <f>' 1M - RES'!CB16</f>
        <v>0</v>
      </c>
      <c r="CC68" s="70">
        <f>' 1M - RES'!CC16</f>
        <v>0</v>
      </c>
      <c r="CD68" s="70">
        <f>' 1M - RES'!CD16</f>
        <v>0</v>
      </c>
      <c r="CE68" s="70">
        <f>' 1M - RES'!CE16</f>
        <v>0</v>
      </c>
      <c r="CF68" s="70">
        <f>' 1M - RES'!CF16</f>
        <v>0</v>
      </c>
      <c r="CG68" s="70">
        <f>' 1M - RES'!CG16</f>
        <v>0</v>
      </c>
      <c r="CH68" s="70">
        <f>' 1M - RES'!CH16</f>
        <v>0</v>
      </c>
    </row>
    <row r="69" spans="2:87" x14ac:dyDescent="0.3">
      <c r="B69" s="60" t="s">
        <v>30</v>
      </c>
      <c r="C69" s="70">
        <f>'2M - SGS'!C19+'Biz DRENE'!C19</f>
        <v>0</v>
      </c>
      <c r="D69" s="70">
        <f>'2M - SGS'!D19+'Biz DRENE'!D19</f>
        <v>537021</v>
      </c>
      <c r="E69" s="70">
        <f>'2M - SGS'!E19+'Biz DRENE'!E19</f>
        <v>1689226.74</v>
      </c>
      <c r="F69" s="70">
        <f>'2M - SGS'!F19+'Biz DRENE'!F19</f>
        <v>992387</v>
      </c>
      <c r="G69" s="70">
        <f>'2M - SGS'!G19+'Biz DRENE'!G19</f>
        <v>977077</v>
      </c>
      <c r="H69" s="70">
        <f>'2M - SGS'!H19+'Biz DRENE'!H19</f>
        <v>1848138</v>
      </c>
      <c r="I69" s="70">
        <f>'2M - SGS'!I19+'Biz DRENE'!I19</f>
        <v>583566</v>
      </c>
      <c r="J69" s="70">
        <f>'2M - SGS'!J19+'Biz DRENE'!J19</f>
        <v>659642</v>
      </c>
      <c r="K69" s="70">
        <f>'2M - SGS'!K19+'Biz DRENE'!K19</f>
        <v>1747142</v>
      </c>
      <c r="L69" s="70">
        <f>'2M - SGS'!L19+'Biz DRENE'!L19</f>
        <v>2028502.0711250002</v>
      </c>
      <c r="M69" s="70">
        <f>'2M - SGS'!M19+'Biz DRENE'!M19</f>
        <v>3030360</v>
      </c>
      <c r="N69" s="70">
        <f>'2M - SGS'!N19+'Biz DRENE'!N19</f>
        <v>8766085.3607250005</v>
      </c>
      <c r="O69" s="70">
        <f>'2M - SGS'!O19+'Biz DRENE'!O19</f>
        <v>0</v>
      </c>
      <c r="P69" s="70">
        <f>'2M - SGS'!P19+'Biz DRENE'!P19</f>
        <v>0</v>
      </c>
      <c r="Q69" s="70">
        <f>'2M - SGS'!Q19+'Biz DRENE'!Q19</f>
        <v>0</v>
      </c>
      <c r="R69" s="70">
        <f>'2M - SGS'!R19+'Biz DRENE'!R19</f>
        <v>0</v>
      </c>
      <c r="S69" s="70">
        <f>'2M - SGS'!S19+'Biz DRENE'!S19</f>
        <v>0</v>
      </c>
      <c r="T69" s="70">
        <f>'2M - SGS'!T19+'Biz DRENE'!T19</f>
        <v>0</v>
      </c>
      <c r="U69" s="70">
        <f>'2M - SGS'!U19+'Biz DRENE'!U19</f>
        <v>0</v>
      </c>
      <c r="V69" s="70">
        <f>'2M - SGS'!V19+'Biz DRENE'!V19</f>
        <v>0</v>
      </c>
      <c r="W69" s="70">
        <f>'2M - SGS'!W19+'Biz DRENE'!W19</f>
        <v>0</v>
      </c>
      <c r="X69" s="70">
        <f>'2M - SGS'!X19+'Biz DRENE'!X19</f>
        <v>0</v>
      </c>
      <c r="Y69" s="70">
        <f>'2M - SGS'!Y19+'Biz DRENE'!Y19</f>
        <v>0</v>
      </c>
      <c r="Z69" s="70">
        <f>'2M - SGS'!Z19+'Biz DRENE'!Z19</f>
        <v>0</v>
      </c>
      <c r="AA69" s="70">
        <f>'2M - SGS'!AA19+'Biz DRENE'!AA19</f>
        <v>0</v>
      </c>
      <c r="AB69" s="70">
        <f>'2M - SGS'!AB19+'Biz DRENE'!AB19</f>
        <v>0</v>
      </c>
      <c r="AC69" s="70">
        <f>'2M - SGS'!AC19+'Biz DRENE'!AC19</f>
        <v>0</v>
      </c>
      <c r="AD69" s="70">
        <f>'2M - SGS'!AD19+'Biz DRENE'!AD19</f>
        <v>0</v>
      </c>
      <c r="AE69" s="70">
        <f>'2M - SGS'!AE19+'Biz DRENE'!AE19</f>
        <v>0</v>
      </c>
      <c r="AF69" s="70">
        <f>'2M - SGS'!AF19+'Biz DRENE'!AF19</f>
        <v>0</v>
      </c>
      <c r="AG69" s="70">
        <f>'2M - SGS'!AG19+'Biz DRENE'!AG19</f>
        <v>0</v>
      </c>
      <c r="AH69" s="70">
        <f>'2M - SGS'!AH19+'Biz DRENE'!AH19</f>
        <v>0</v>
      </c>
      <c r="AI69" s="70">
        <f>'2M - SGS'!AI19+'Biz DRENE'!AI19</f>
        <v>0</v>
      </c>
      <c r="AJ69" s="70">
        <f>'2M - SGS'!AJ19+'Biz DRENE'!AJ19</f>
        <v>0</v>
      </c>
      <c r="AK69" s="70">
        <f>'2M - SGS'!AK19+'Biz DRENE'!AK19</f>
        <v>0</v>
      </c>
      <c r="AL69" s="70">
        <f>'2M - SGS'!AL19+'Biz DRENE'!AL19</f>
        <v>0</v>
      </c>
      <c r="AM69" s="70">
        <f>'2M - SGS'!AM19+'Biz DRENE'!AM19</f>
        <v>0</v>
      </c>
      <c r="AN69" s="70">
        <f>'2M - SGS'!AN19+'Biz DRENE'!AN19</f>
        <v>0</v>
      </c>
      <c r="AO69" s="70">
        <f>'2M - SGS'!AO19+'Biz DRENE'!AO19</f>
        <v>0</v>
      </c>
      <c r="AP69" s="70">
        <f>'2M - SGS'!AP19+'Biz DRENE'!AP19</f>
        <v>0</v>
      </c>
      <c r="AQ69" s="70">
        <f>'2M - SGS'!AQ19+'Biz DRENE'!AQ19</f>
        <v>0</v>
      </c>
      <c r="AR69" s="70">
        <f>'2M - SGS'!AR19+'Biz DRENE'!AR19</f>
        <v>0</v>
      </c>
      <c r="AS69" s="70">
        <f>'2M - SGS'!AS19+'Biz DRENE'!AS19</f>
        <v>0</v>
      </c>
      <c r="AT69" s="70">
        <f>'2M - SGS'!AT19+'Biz DRENE'!AT19</f>
        <v>0</v>
      </c>
      <c r="AU69" s="70">
        <f>'2M - SGS'!AU19+'Biz DRENE'!AU19</f>
        <v>0</v>
      </c>
      <c r="AV69" s="70">
        <f>'2M - SGS'!AV19+'Biz DRENE'!AV19</f>
        <v>0</v>
      </c>
      <c r="AW69" s="70">
        <f>'2M - SGS'!AW19+'Biz DRENE'!AW19</f>
        <v>0</v>
      </c>
      <c r="AX69" s="70">
        <f>'2M - SGS'!AX19+'Biz DRENE'!AX19</f>
        <v>0</v>
      </c>
      <c r="AY69" s="70">
        <f>'2M - SGS'!AY19+'Biz DRENE'!AY19</f>
        <v>0</v>
      </c>
      <c r="AZ69" s="70">
        <f>'2M - SGS'!AZ19+'Biz DRENE'!AZ19</f>
        <v>0</v>
      </c>
      <c r="BA69" s="70">
        <f>'2M - SGS'!BA19+'Biz DRENE'!BA19</f>
        <v>0</v>
      </c>
      <c r="BB69" s="70">
        <f>'2M - SGS'!BB19+'Biz DRENE'!BB19</f>
        <v>0</v>
      </c>
      <c r="BC69" s="70">
        <f>'2M - SGS'!BC19+'Biz DRENE'!BC19</f>
        <v>0</v>
      </c>
      <c r="BD69" s="70">
        <f>'2M - SGS'!BD19+'Biz DRENE'!BD19</f>
        <v>0</v>
      </c>
      <c r="BE69" s="70">
        <f>'2M - SGS'!BE19+'Biz DRENE'!BE19</f>
        <v>0</v>
      </c>
      <c r="BF69" s="70">
        <f>'2M - SGS'!BF19+'Biz DRENE'!BF19</f>
        <v>0</v>
      </c>
      <c r="BG69" s="70">
        <f>'2M - SGS'!BG19+'Biz DRENE'!BG19</f>
        <v>0</v>
      </c>
      <c r="BH69" s="70">
        <f>'2M - SGS'!BH19+'Biz DRENE'!BH19</f>
        <v>0</v>
      </c>
      <c r="BI69" s="70">
        <f>'2M - SGS'!BI19+'Biz DRENE'!BI19</f>
        <v>0</v>
      </c>
      <c r="BJ69" s="70">
        <f>'2M - SGS'!BJ19+'Biz DRENE'!BJ19</f>
        <v>0</v>
      </c>
      <c r="BK69" s="70">
        <f>'2M - SGS'!BK19+'Biz DRENE'!BK19</f>
        <v>0</v>
      </c>
      <c r="BL69" s="70">
        <f>'2M - SGS'!BL19+'Biz DRENE'!BL19</f>
        <v>0</v>
      </c>
      <c r="BM69" s="70">
        <f>'2M - SGS'!BM19+'Biz DRENE'!BM19</f>
        <v>0</v>
      </c>
      <c r="BN69" s="70">
        <f>'2M - SGS'!BN19+'Biz DRENE'!BN19</f>
        <v>0</v>
      </c>
      <c r="BO69" s="70">
        <f>'2M - SGS'!BO19+'Biz DRENE'!BO19</f>
        <v>0</v>
      </c>
      <c r="BP69" s="70">
        <f>'2M - SGS'!BP19+'Biz DRENE'!BP19</f>
        <v>0</v>
      </c>
      <c r="BQ69" s="70">
        <f>'2M - SGS'!BQ19+'Biz DRENE'!BQ19</f>
        <v>0</v>
      </c>
      <c r="BR69" s="70">
        <f>'2M - SGS'!BR19+'Biz DRENE'!BR19</f>
        <v>0</v>
      </c>
      <c r="BS69" s="70">
        <f>'2M - SGS'!BS19+'Biz DRENE'!BS19</f>
        <v>0</v>
      </c>
      <c r="BT69" s="70">
        <f>'2M - SGS'!BT19+'Biz DRENE'!BT19</f>
        <v>0</v>
      </c>
      <c r="BU69" s="70">
        <f>'2M - SGS'!BU19+'Biz DRENE'!BU19</f>
        <v>0</v>
      </c>
      <c r="BV69" s="70">
        <f>'2M - SGS'!BV19+'Biz DRENE'!BV19</f>
        <v>0</v>
      </c>
      <c r="BW69" s="70">
        <f>'2M - SGS'!BW19+'Biz DRENE'!BW19</f>
        <v>0</v>
      </c>
      <c r="BX69" s="70">
        <f>'2M - SGS'!BX19+'Biz DRENE'!BX19</f>
        <v>0</v>
      </c>
      <c r="BY69" s="70">
        <f>'2M - SGS'!BY19+'Biz DRENE'!BY19</f>
        <v>0</v>
      </c>
      <c r="BZ69" s="70">
        <f>'2M - SGS'!BZ19+'Biz DRENE'!BZ19</f>
        <v>0</v>
      </c>
      <c r="CA69" s="70">
        <f>'2M - SGS'!CA19+'Biz DRENE'!CA19</f>
        <v>0</v>
      </c>
      <c r="CB69" s="70">
        <f>'2M - SGS'!CB19+'Biz DRENE'!CB19</f>
        <v>0</v>
      </c>
      <c r="CC69" s="70">
        <f>'2M - SGS'!CC19+'Biz DRENE'!CC19</f>
        <v>0</v>
      </c>
      <c r="CD69" s="70">
        <f>'2M - SGS'!CD19+'Biz DRENE'!CD19</f>
        <v>0</v>
      </c>
      <c r="CE69" s="70">
        <f>'2M - SGS'!CE19+'Biz DRENE'!CE19</f>
        <v>0</v>
      </c>
      <c r="CF69" s="70">
        <f>'2M - SGS'!CF19+'Biz DRENE'!CF19</f>
        <v>0</v>
      </c>
      <c r="CG69" s="70">
        <f>'2M - SGS'!CG19+'Biz DRENE'!CG19</f>
        <v>0</v>
      </c>
      <c r="CH69" s="70">
        <f>'2M - SGS'!CH19+'Biz DRENE'!CH19</f>
        <v>0</v>
      </c>
    </row>
    <row r="70" spans="2:87" x14ac:dyDescent="0.3">
      <c r="B70" s="60" t="s">
        <v>31</v>
      </c>
      <c r="C70" s="70">
        <f>'3M - LGS'!C19+'Biz DRENE'!C37</f>
        <v>0</v>
      </c>
      <c r="D70" s="70">
        <f>'3M - LGS'!D19+'Biz DRENE'!D37</f>
        <v>283491</v>
      </c>
      <c r="E70" s="70">
        <f>'3M - LGS'!E19+'Biz DRENE'!E37</f>
        <v>3411102</v>
      </c>
      <c r="F70" s="70">
        <f>'3M - LGS'!F19+'Biz DRENE'!F37</f>
        <v>3992639.09</v>
      </c>
      <c r="G70" s="70">
        <f>'3M - LGS'!G19+'Biz DRENE'!G37</f>
        <v>9849829</v>
      </c>
      <c r="H70" s="70">
        <f>'3M - LGS'!H19+'Biz DRENE'!H37</f>
        <v>3259834.32</v>
      </c>
      <c r="I70" s="70">
        <f>'3M - LGS'!I19+'Biz DRENE'!I37</f>
        <v>3162751.15</v>
      </c>
      <c r="J70" s="70">
        <f>'3M - LGS'!J19+'Biz DRENE'!J37</f>
        <v>3130780</v>
      </c>
      <c r="K70" s="70">
        <f>'3M - LGS'!K19+'Biz DRENE'!K37</f>
        <v>4017854.61</v>
      </c>
      <c r="L70" s="70">
        <f>'3M - LGS'!L19+'Biz DRENE'!L37</f>
        <v>7921030.2501750002</v>
      </c>
      <c r="M70" s="70">
        <f>'3M - LGS'!M19+'Biz DRENE'!M37</f>
        <v>5106933.68</v>
      </c>
      <c r="N70" s="70">
        <f>'3M - LGS'!N19+'Biz DRENE'!N37</f>
        <v>17742119.899108335</v>
      </c>
      <c r="O70" s="70">
        <f>'3M - LGS'!O19+'Biz DRENE'!O37</f>
        <v>0</v>
      </c>
      <c r="P70" s="70">
        <f>'3M - LGS'!P19+'Biz DRENE'!P37</f>
        <v>0</v>
      </c>
      <c r="Q70" s="70">
        <f>'3M - LGS'!Q19+'Biz DRENE'!Q37</f>
        <v>0</v>
      </c>
      <c r="R70" s="70">
        <f>'3M - LGS'!R19+'Biz DRENE'!R37</f>
        <v>0</v>
      </c>
      <c r="S70" s="70">
        <f>'3M - LGS'!S19+'Biz DRENE'!S37</f>
        <v>0</v>
      </c>
      <c r="T70" s="70">
        <f>'3M - LGS'!T19+'Biz DRENE'!T37</f>
        <v>0</v>
      </c>
      <c r="U70" s="70">
        <f>'3M - LGS'!U19+'Biz DRENE'!U37</f>
        <v>0</v>
      </c>
      <c r="V70" s="70">
        <f>'3M - LGS'!V19+'Biz DRENE'!V37</f>
        <v>0</v>
      </c>
      <c r="W70" s="70">
        <f>'3M - LGS'!W19+'Biz DRENE'!W37</f>
        <v>0</v>
      </c>
      <c r="X70" s="70">
        <f>'3M - LGS'!X19+'Biz DRENE'!X37</f>
        <v>0</v>
      </c>
      <c r="Y70" s="70">
        <f>'3M - LGS'!Y19+'Biz DRENE'!Y37</f>
        <v>0</v>
      </c>
      <c r="Z70" s="70">
        <f>'3M - LGS'!Z19+'Biz DRENE'!Z37</f>
        <v>0</v>
      </c>
      <c r="AA70" s="70">
        <f>'3M - LGS'!AA19+'Biz DRENE'!AA37</f>
        <v>0</v>
      </c>
      <c r="AB70" s="70">
        <f>'3M - LGS'!AB19+'Biz DRENE'!AB37</f>
        <v>0</v>
      </c>
      <c r="AC70" s="70">
        <f>'3M - LGS'!AC19+'Biz DRENE'!AC37</f>
        <v>0</v>
      </c>
      <c r="AD70" s="70">
        <f>'3M - LGS'!AD19+'Biz DRENE'!AD37</f>
        <v>0</v>
      </c>
      <c r="AE70" s="70">
        <f>'3M - LGS'!AE19+'Biz DRENE'!AE37</f>
        <v>0</v>
      </c>
      <c r="AF70" s="70">
        <f>'3M - LGS'!AF19+'Biz DRENE'!AF37</f>
        <v>0</v>
      </c>
      <c r="AG70" s="70">
        <f>'3M - LGS'!AG19+'Biz DRENE'!AG37</f>
        <v>0</v>
      </c>
      <c r="AH70" s="70">
        <f>'3M - LGS'!AH19+'Biz DRENE'!AH37</f>
        <v>0</v>
      </c>
      <c r="AI70" s="70">
        <f>'3M - LGS'!AI19+'Biz DRENE'!AI37</f>
        <v>0</v>
      </c>
      <c r="AJ70" s="70">
        <f>'3M - LGS'!AJ19+'Biz DRENE'!AJ37</f>
        <v>0</v>
      </c>
      <c r="AK70" s="70">
        <f>'3M - LGS'!AK19+'Biz DRENE'!AK37</f>
        <v>0</v>
      </c>
      <c r="AL70" s="70">
        <f>'3M - LGS'!AL19+'Biz DRENE'!AL37</f>
        <v>0</v>
      </c>
      <c r="AM70" s="70">
        <f>'3M - LGS'!AM19+'Biz DRENE'!AM37</f>
        <v>0</v>
      </c>
      <c r="AN70" s="70">
        <f>'3M - LGS'!AN19+'Biz DRENE'!AN37</f>
        <v>0</v>
      </c>
      <c r="AO70" s="70">
        <f>'3M - LGS'!AO19+'Biz DRENE'!AO37</f>
        <v>0</v>
      </c>
      <c r="AP70" s="70">
        <f>'3M - LGS'!AP19+'Biz DRENE'!AP37</f>
        <v>0</v>
      </c>
      <c r="AQ70" s="70">
        <f>'3M - LGS'!AQ19+'Biz DRENE'!AQ37</f>
        <v>0</v>
      </c>
      <c r="AR70" s="70">
        <f>'3M - LGS'!AR19+'Biz DRENE'!AR37</f>
        <v>0</v>
      </c>
      <c r="AS70" s="70">
        <f>'3M - LGS'!AS19+'Biz DRENE'!AS37</f>
        <v>0</v>
      </c>
      <c r="AT70" s="70">
        <f>'3M - LGS'!AT19+'Biz DRENE'!AT37</f>
        <v>0</v>
      </c>
      <c r="AU70" s="70">
        <f>'3M - LGS'!AU19+'Biz DRENE'!AU37</f>
        <v>0</v>
      </c>
      <c r="AV70" s="70">
        <f>'3M - LGS'!AV19+'Biz DRENE'!AV37</f>
        <v>0</v>
      </c>
      <c r="AW70" s="70">
        <f>'3M - LGS'!AW19+'Biz DRENE'!AW37</f>
        <v>0</v>
      </c>
      <c r="AX70" s="70">
        <f>'3M - LGS'!AX19+'Biz DRENE'!AX37</f>
        <v>0</v>
      </c>
      <c r="AY70" s="70">
        <f>'3M - LGS'!AY19+'Biz DRENE'!AY37</f>
        <v>0</v>
      </c>
      <c r="AZ70" s="70">
        <f>'3M - LGS'!AZ19+'Biz DRENE'!AZ37</f>
        <v>0</v>
      </c>
      <c r="BA70" s="70">
        <f>'3M - LGS'!BA19+'Biz DRENE'!BA37</f>
        <v>0</v>
      </c>
      <c r="BB70" s="70">
        <f>'3M - LGS'!BB19+'Biz DRENE'!BB37</f>
        <v>0</v>
      </c>
      <c r="BC70" s="70">
        <f>'3M - LGS'!BC19+'Biz DRENE'!BC37</f>
        <v>0</v>
      </c>
      <c r="BD70" s="70">
        <f>'3M - LGS'!BD19+'Biz DRENE'!BD37</f>
        <v>0</v>
      </c>
      <c r="BE70" s="70">
        <f>'3M - LGS'!BE19+'Biz DRENE'!BE37</f>
        <v>0</v>
      </c>
      <c r="BF70" s="70">
        <f>'3M - LGS'!BF19+'Biz DRENE'!BF37</f>
        <v>0</v>
      </c>
      <c r="BG70" s="70">
        <f>'3M - LGS'!BG19+'Biz DRENE'!BG37</f>
        <v>0</v>
      </c>
      <c r="BH70" s="70">
        <f>'3M - LGS'!BH19+'Biz DRENE'!BH37</f>
        <v>0</v>
      </c>
      <c r="BI70" s="70">
        <f>'3M - LGS'!BI19+'Biz DRENE'!BI37</f>
        <v>0</v>
      </c>
      <c r="BJ70" s="70">
        <f>'3M - LGS'!BJ19+'Biz DRENE'!BJ37</f>
        <v>0</v>
      </c>
      <c r="BK70" s="70">
        <f>'3M - LGS'!BK19+'Biz DRENE'!BK37</f>
        <v>0</v>
      </c>
      <c r="BL70" s="70">
        <f>'3M - LGS'!BL19+'Biz DRENE'!BL37</f>
        <v>0</v>
      </c>
      <c r="BM70" s="70">
        <f>'3M - LGS'!BM19+'Biz DRENE'!BM37</f>
        <v>0</v>
      </c>
      <c r="BN70" s="70">
        <f>'3M - LGS'!BN19+'Biz DRENE'!BN37</f>
        <v>0</v>
      </c>
      <c r="BO70" s="70">
        <f>'3M - LGS'!BO19+'Biz DRENE'!BO37</f>
        <v>0</v>
      </c>
      <c r="BP70" s="70">
        <f>'3M - LGS'!BP19+'Biz DRENE'!BP37</f>
        <v>0</v>
      </c>
      <c r="BQ70" s="70">
        <f>'3M - LGS'!BQ19+'Biz DRENE'!BQ37</f>
        <v>0</v>
      </c>
      <c r="BR70" s="70">
        <f>'3M - LGS'!BR19+'Biz DRENE'!BR37</f>
        <v>0</v>
      </c>
      <c r="BS70" s="70">
        <f>'3M - LGS'!BS19+'Biz DRENE'!BS37</f>
        <v>0</v>
      </c>
      <c r="BT70" s="70">
        <f>'3M - LGS'!BT19+'Biz DRENE'!BT37</f>
        <v>0</v>
      </c>
      <c r="BU70" s="70">
        <f>'3M - LGS'!BU19+'Biz DRENE'!BU37</f>
        <v>0</v>
      </c>
      <c r="BV70" s="70">
        <f>'3M - LGS'!BV19+'Biz DRENE'!BV37</f>
        <v>0</v>
      </c>
      <c r="BW70" s="70">
        <f>'3M - LGS'!BW19+'Biz DRENE'!BW37</f>
        <v>0</v>
      </c>
      <c r="BX70" s="70">
        <f>'3M - LGS'!BX19+'Biz DRENE'!BX37</f>
        <v>0</v>
      </c>
      <c r="BY70" s="70">
        <f>'3M - LGS'!BY19+'Biz DRENE'!BY37</f>
        <v>0</v>
      </c>
      <c r="BZ70" s="70">
        <f>'3M - LGS'!BZ19+'Biz DRENE'!BZ37</f>
        <v>0</v>
      </c>
      <c r="CA70" s="70">
        <f>'3M - LGS'!CA19+'Biz DRENE'!CA37</f>
        <v>0</v>
      </c>
      <c r="CB70" s="70">
        <f>'3M - LGS'!CB19+'Biz DRENE'!CB37</f>
        <v>0</v>
      </c>
      <c r="CC70" s="70">
        <f>'3M - LGS'!CC19+'Biz DRENE'!CC37</f>
        <v>0</v>
      </c>
      <c r="CD70" s="70">
        <f>'3M - LGS'!CD19+'Biz DRENE'!CD37</f>
        <v>0</v>
      </c>
      <c r="CE70" s="70">
        <f>'3M - LGS'!CE19+'Biz DRENE'!CE37</f>
        <v>0</v>
      </c>
      <c r="CF70" s="70">
        <f>'3M - LGS'!CF19+'Biz DRENE'!CF37</f>
        <v>0</v>
      </c>
      <c r="CG70" s="70">
        <f>'3M - LGS'!CG19+'Biz DRENE'!CG37</f>
        <v>0</v>
      </c>
      <c r="CH70" s="70">
        <f>'3M - LGS'!CH19+'Biz DRENE'!CH37</f>
        <v>0</v>
      </c>
    </row>
    <row r="71" spans="2:87" x14ac:dyDescent="0.3">
      <c r="B71" s="60" t="s">
        <v>32</v>
      </c>
      <c r="C71" s="70">
        <f>'4M - SPS'!C19+'Biz DRENE'!C55</f>
        <v>0</v>
      </c>
      <c r="D71" s="70">
        <f>'4M - SPS'!D19+'Biz DRENE'!D55</f>
        <v>631114</v>
      </c>
      <c r="E71" s="70">
        <f>'4M - SPS'!E19+'Biz DRENE'!E55</f>
        <v>140731</v>
      </c>
      <c r="F71" s="70">
        <f>'4M - SPS'!F19+'Biz DRENE'!F55</f>
        <v>956407</v>
      </c>
      <c r="G71" s="70">
        <f>'4M - SPS'!G19+'Biz DRENE'!G55</f>
        <v>1181084</v>
      </c>
      <c r="H71" s="70">
        <f>'4M - SPS'!H19+'Biz DRENE'!H55</f>
        <v>401310</v>
      </c>
      <c r="I71" s="70">
        <f>'4M - SPS'!I19+'Biz DRENE'!I55</f>
        <v>506511</v>
      </c>
      <c r="J71" s="70">
        <f>'4M - SPS'!J19+'Biz DRENE'!J55</f>
        <v>1053843</v>
      </c>
      <c r="K71" s="70">
        <f>'4M - SPS'!K19+'Biz DRENE'!K55</f>
        <v>2469469</v>
      </c>
      <c r="L71" s="70">
        <f>'4M - SPS'!L19+'Biz DRENE'!L55</f>
        <v>1522690.4857750002</v>
      </c>
      <c r="M71" s="70">
        <f>'4M - SPS'!M19+'Biz DRENE'!M55</f>
        <v>336231</v>
      </c>
      <c r="N71" s="70">
        <f>'4M - SPS'!N19+'Biz DRENE'!N55</f>
        <v>9966238.6157249995</v>
      </c>
      <c r="O71" s="70">
        <f>'4M - SPS'!O19+'Biz DRENE'!O55</f>
        <v>0</v>
      </c>
      <c r="P71" s="70">
        <f>'4M - SPS'!P19+'Biz DRENE'!P55</f>
        <v>0</v>
      </c>
      <c r="Q71" s="70">
        <f>'4M - SPS'!Q19+'Biz DRENE'!Q55</f>
        <v>0</v>
      </c>
      <c r="R71" s="70">
        <f>'4M - SPS'!R19+'Biz DRENE'!R55</f>
        <v>0</v>
      </c>
      <c r="S71" s="70">
        <f>'4M - SPS'!S19+'Biz DRENE'!S55</f>
        <v>0</v>
      </c>
      <c r="T71" s="70">
        <f>'4M - SPS'!T19+'Biz DRENE'!T55</f>
        <v>0</v>
      </c>
      <c r="U71" s="70">
        <f>'4M - SPS'!U19+'Biz DRENE'!U55</f>
        <v>0</v>
      </c>
      <c r="V71" s="70">
        <f>'4M - SPS'!V19+'Biz DRENE'!V55</f>
        <v>0</v>
      </c>
      <c r="W71" s="70">
        <f>'4M - SPS'!W19+'Biz DRENE'!W55</f>
        <v>0</v>
      </c>
      <c r="X71" s="70">
        <f>'4M - SPS'!X19+'Biz DRENE'!X55</f>
        <v>0</v>
      </c>
      <c r="Y71" s="70">
        <f>'4M - SPS'!Y19+'Biz DRENE'!Y55</f>
        <v>0</v>
      </c>
      <c r="Z71" s="70">
        <f>'4M - SPS'!Z19+'Biz DRENE'!Z55</f>
        <v>0</v>
      </c>
      <c r="AA71" s="70">
        <f>'4M - SPS'!AA19+'Biz DRENE'!AA55</f>
        <v>0</v>
      </c>
      <c r="AB71" s="70">
        <f>'4M - SPS'!AB19+'Biz DRENE'!AB55</f>
        <v>0</v>
      </c>
      <c r="AC71" s="70">
        <f>'4M - SPS'!AC19+'Biz DRENE'!AC55</f>
        <v>0</v>
      </c>
      <c r="AD71" s="70">
        <f>'4M - SPS'!AD19+'Biz DRENE'!AD55</f>
        <v>0</v>
      </c>
      <c r="AE71" s="70">
        <f>'4M - SPS'!AE19+'Biz DRENE'!AE55</f>
        <v>0</v>
      </c>
      <c r="AF71" s="70">
        <f>'4M - SPS'!AF19+'Biz DRENE'!AF55</f>
        <v>0</v>
      </c>
      <c r="AG71" s="70">
        <f>'4M - SPS'!AG19+'Biz DRENE'!AG55</f>
        <v>0</v>
      </c>
      <c r="AH71" s="70">
        <f>'4M - SPS'!AH19+'Biz DRENE'!AH55</f>
        <v>0</v>
      </c>
      <c r="AI71" s="70">
        <f>'4M - SPS'!AI19+'Biz DRENE'!AI55</f>
        <v>0</v>
      </c>
      <c r="AJ71" s="70">
        <f>'4M - SPS'!AJ19+'Biz DRENE'!AJ55</f>
        <v>0</v>
      </c>
      <c r="AK71" s="70">
        <f>'4M - SPS'!AK19+'Biz DRENE'!AK55</f>
        <v>0</v>
      </c>
      <c r="AL71" s="70">
        <f>'4M - SPS'!AL19+'Biz DRENE'!AL55</f>
        <v>0</v>
      </c>
      <c r="AM71" s="70">
        <f>'4M - SPS'!AM19+'Biz DRENE'!AM55</f>
        <v>0</v>
      </c>
      <c r="AN71" s="70">
        <f>'4M - SPS'!AN19+'Biz DRENE'!AN55</f>
        <v>0</v>
      </c>
      <c r="AO71" s="70">
        <f>'4M - SPS'!AO19+'Biz DRENE'!AO55</f>
        <v>0</v>
      </c>
      <c r="AP71" s="70">
        <f>'4M - SPS'!AP19+'Biz DRENE'!AP55</f>
        <v>0</v>
      </c>
      <c r="AQ71" s="70">
        <f>'4M - SPS'!AQ19+'Biz DRENE'!AQ55</f>
        <v>0</v>
      </c>
      <c r="AR71" s="70">
        <f>'4M - SPS'!AR19+'Biz DRENE'!AR55</f>
        <v>0</v>
      </c>
      <c r="AS71" s="70">
        <f>'4M - SPS'!AS19+'Biz DRENE'!AS55</f>
        <v>0</v>
      </c>
      <c r="AT71" s="70">
        <f>'4M - SPS'!AT19+'Biz DRENE'!AT55</f>
        <v>0</v>
      </c>
      <c r="AU71" s="70">
        <f>'4M - SPS'!AU19+'Biz DRENE'!AU55</f>
        <v>0</v>
      </c>
      <c r="AV71" s="70">
        <f>'4M - SPS'!AV19+'Biz DRENE'!AV55</f>
        <v>0</v>
      </c>
      <c r="AW71" s="70">
        <f>'4M - SPS'!AW19+'Biz DRENE'!AW55</f>
        <v>0</v>
      </c>
      <c r="AX71" s="70">
        <f>'4M - SPS'!AX19+'Biz DRENE'!AX55</f>
        <v>0</v>
      </c>
      <c r="AY71" s="70">
        <f>'4M - SPS'!AY19+'Biz DRENE'!AY55</f>
        <v>0</v>
      </c>
      <c r="AZ71" s="70">
        <f>'4M - SPS'!AZ19+'Biz DRENE'!AZ55</f>
        <v>0</v>
      </c>
      <c r="BA71" s="70">
        <f>'4M - SPS'!BA19+'Biz DRENE'!BA55</f>
        <v>0</v>
      </c>
      <c r="BB71" s="70">
        <f>'4M - SPS'!BB19+'Biz DRENE'!BB55</f>
        <v>0</v>
      </c>
      <c r="BC71" s="70">
        <f>'4M - SPS'!BC19+'Biz DRENE'!BC55</f>
        <v>0</v>
      </c>
      <c r="BD71" s="70">
        <f>'4M - SPS'!BD19+'Biz DRENE'!BD55</f>
        <v>0</v>
      </c>
      <c r="BE71" s="70">
        <f>'4M - SPS'!BE19+'Biz DRENE'!BE55</f>
        <v>0</v>
      </c>
      <c r="BF71" s="70">
        <f>'4M - SPS'!BF19+'Biz DRENE'!BF55</f>
        <v>0</v>
      </c>
      <c r="BG71" s="70">
        <f>'4M - SPS'!BG19+'Biz DRENE'!BG55</f>
        <v>0</v>
      </c>
      <c r="BH71" s="70">
        <f>'4M - SPS'!BH19+'Biz DRENE'!BH55</f>
        <v>0</v>
      </c>
      <c r="BI71" s="70">
        <f>'4M - SPS'!BI19+'Biz DRENE'!BI55</f>
        <v>0</v>
      </c>
      <c r="BJ71" s="70">
        <f>'4M - SPS'!BJ19+'Biz DRENE'!BJ55</f>
        <v>0</v>
      </c>
      <c r="BK71" s="70">
        <f>'4M - SPS'!BK19+'Biz DRENE'!BK55</f>
        <v>0</v>
      </c>
      <c r="BL71" s="70">
        <f>'4M - SPS'!BL19+'Biz DRENE'!BL55</f>
        <v>0</v>
      </c>
      <c r="BM71" s="70">
        <f>'4M - SPS'!BM19+'Biz DRENE'!BM55</f>
        <v>0</v>
      </c>
      <c r="BN71" s="70">
        <f>'4M - SPS'!BN19+'Biz DRENE'!BN55</f>
        <v>0</v>
      </c>
      <c r="BO71" s="70">
        <f>'4M - SPS'!BO19+'Biz DRENE'!BO55</f>
        <v>0</v>
      </c>
      <c r="BP71" s="70">
        <f>'4M - SPS'!BP19+'Biz DRENE'!BP55</f>
        <v>0</v>
      </c>
      <c r="BQ71" s="70">
        <f>'4M - SPS'!BQ19+'Biz DRENE'!BQ55</f>
        <v>0</v>
      </c>
      <c r="BR71" s="70">
        <f>'4M - SPS'!BR19+'Biz DRENE'!BR55</f>
        <v>0</v>
      </c>
      <c r="BS71" s="70">
        <f>'4M - SPS'!BS19+'Biz DRENE'!BS55</f>
        <v>0</v>
      </c>
      <c r="BT71" s="70">
        <f>'4M - SPS'!BT19+'Biz DRENE'!BT55</f>
        <v>0</v>
      </c>
      <c r="BU71" s="70">
        <f>'4M - SPS'!BU19+'Biz DRENE'!BU55</f>
        <v>0</v>
      </c>
      <c r="BV71" s="70">
        <f>'4M - SPS'!BV19+'Biz DRENE'!BV55</f>
        <v>0</v>
      </c>
      <c r="BW71" s="70">
        <f>'4M - SPS'!BW19+'Biz DRENE'!BW55</f>
        <v>0</v>
      </c>
      <c r="BX71" s="70">
        <f>'4M - SPS'!BX19+'Biz DRENE'!BX55</f>
        <v>0</v>
      </c>
      <c r="BY71" s="70">
        <f>'4M - SPS'!BY19+'Biz DRENE'!BY55</f>
        <v>0</v>
      </c>
      <c r="BZ71" s="70">
        <f>'4M - SPS'!BZ19+'Biz DRENE'!BZ55</f>
        <v>0</v>
      </c>
      <c r="CA71" s="70">
        <f>'4M - SPS'!CA19+'Biz DRENE'!CA55</f>
        <v>0</v>
      </c>
      <c r="CB71" s="70">
        <f>'4M - SPS'!CB19+'Biz DRENE'!CB55</f>
        <v>0</v>
      </c>
      <c r="CC71" s="70">
        <f>'4M - SPS'!CC19+'Biz DRENE'!CC55</f>
        <v>0</v>
      </c>
      <c r="CD71" s="70">
        <f>'4M - SPS'!CD19+'Biz DRENE'!CD55</f>
        <v>0</v>
      </c>
      <c r="CE71" s="70">
        <f>'4M - SPS'!CE19+'Biz DRENE'!CE55</f>
        <v>0</v>
      </c>
      <c r="CF71" s="70">
        <f>'4M - SPS'!CF19+'Biz DRENE'!CF55</f>
        <v>0</v>
      </c>
      <c r="CG71" s="70">
        <f>'4M - SPS'!CG19+'Biz DRENE'!CG55</f>
        <v>0</v>
      </c>
      <c r="CH71" s="70">
        <f>'4M - SPS'!CH19+'Biz DRENE'!CH55</f>
        <v>0</v>
      </c>
    </row>
    <row r="72" spans="2:87" ht="15" thickBot="1" x14ac:dyDescent="0.35">
      <c r="B72" s="36" t="s">
        <v>33</v>
      </c>
      <c r="C72" s="80">
        <f>'11M - LPS'!C19+'Biz DRENE'!C73</f>
        <v>0</v>
      </c>
      <c r="D72" s="80">
        <f>'11M - LPS'!D19+'Biz DRENE'!D73</f>
        <v>0</v>
      </c>
      <c r="E72" s="80">
        <f>'11M - LPS'!E19+'Biz DRENE'!E73</f>
        <v>113998</v>
      </c>
      <c r="F72" s="80">
        <f>'11M - LPS'!F19+'Biz DRENE'!F73</f>
        <v>0</v>
      </c>
      <c r="G72" s="80">
        <f>'11M - LPS'!G19+'Biz DRENE'!G73</f>
        <v>50615</v>
      </c>
      <c r="H72" s="80">
        <f>'11M - LPS'!H19+'Biz DRENE'!H73</f>
        <v>1024126</v>
      </c>
      <c r="I72" s="80">
        <f>'11M - LPS'!I19+'Biz DRENE'!I73</f>
        <v>9369</v>
      </c>
      <c r="J72" s="80">
        <f>'11M - LPS'!J19+'Biz DRENE'!J73</f>
        <v>181195</v>
      </c>
      <c r="K72" s="80">
        <f>'11M - LPS'!K19+'Biz DRENE'!K73</f>
        <v>285088</v>
      </c>
      <c r="L72" s="80">
        <f>'11M - LPS'!L19+'Biz DRENE'!L73</f>
        <v>26348.080775000002</v>
      </c>
      <c r="M72" s="80">
        <f>'11M - LPS'!M19+'Biz DRENE'!M73</f>
        <v>0</v>
      </c>
      <c r="N72" s="80">
        <f>'11M - LPS'!N19+'Biz DRENE'!N73</f>
        <v>3688732.044975</v>
      </c>
      <c r="O72" s="80">
        <f>'11M - LPS'!O19+'Biz DRENE'!O73</f>
        <v>0</v>
      </c>
      <c r="P72" s="80">
        <f>'11M - LPS'!P19+'Biz DRENE'!P73</f>
        <v>0</v>
      </c>
      <c r="Q72" s="80">
        <f>'11M - LPS'!Q19+'Biz DRENE'!Q73</f>
        <v>0</v>
      </c>
      <c r="R72" s="80">
        <f>'11M - LPS'!R19+'Biz DRENE'!R73</f>
        <v>0</v>
      </c>
      <c r="S72" s="80">
        <f>'11M - LPS'!S19+'Biz DRENE'!S73</f>
        <v>0</v>
      </c>
      <c r="T72" s="80">
        <f>'11M - LPS'!T19+'Biz DRENE'!T73</f>
        <v>0</v>
      </c>
      <c r="U72" s="80">
        <f>'11M - LPS'!U19+'Biz DRENE'!U73</f>
        <v>0</v>
      </c>
      <c r="V72" s="80">
        <f>'11M - LPS'!V19+'Biz DRENE'!V73</f>
        <v>0</v>
      </c>
      <c r="W72" s="80">
        <f>'11M - LPS'!W19+'Biz DRENE'!W73</f>
        <v>0</v>
      </c>
      <c r="X72" s="80">
        <f>'11M - LPS'!X19+'Biz DRENE'!X73</f>
        <v>0</v>
      </c>
      <c r="Y72" s="80">
        <f>'11M - LPS'!Y19+'Biz DRENE'!Y73</f>
        <v>0</v>
      </c>
      <c r="Z72" s="80">
        <f>'11M - LPS'!Z19+'Biz DRENE'!Z73</f>
        <v>0</v>
      </c>
      <c r="AA72" s="80">
        <f>'11M - LPS'!AA19+'Biz DRENE'!AA73</f>
        <v>0</v>
      </c>
      <c r="AB72" s="80">
        <f>'11M - LPS'!AB19+'Biz DRENE'!AB73</f>
        <v>0</v>
      </c>
      <c r="AC72" s="80">
        <f>'11M - LPS'!AC19+'Biz DRENE'!AC73</f>
        <v>0</v>
      </c>
      <c r="AD72" s="80">
        <f>'11M - LPS'!AD19+'Biz DRENE'!AD73</f>
        <v>0</v>
      </c>
      <c r="AE72" s="80">
        <f>'11M - LPS'!AE19+'Biz DRENE'!AE73</f>
        <v>0</v>
      </c>
      <c r="AF72" s="80">
        <f>'11M - LPS'!AF19+'Biz DRENE'!AF73</f>
        <v>0</v>
      </c>
      <c r="AG72" s="80">
        <f>'11M - LPS'!AG19+'Biz DRENE'!AG73</f>
        <v>0</v>
      </c>
      <c r="AH72" s="80">
        <f>'11M - LPS'!AH19+'Biz DRENE'!AH73</f>
        <v>0</v>
      </c>
      <c r="AI72" s="80">
        <f>'11M - LPS'!AI19+'Biz DRENE'!AI73</f>
        <v>0</v>
      </c>
      <c r="AJ72" s="80">
        <f>'11M - LPS'!AJ19+'Biz DRENE'!AJ73</f>
        <v>0</v>
      </c>
      <c r="AK72" s="80">
        <f>'11M - LPS'!AK19+'Biz DRENE'!AK73</f>
        <v>0</v>
      </c>
      <c r="AL72" s="80">
        <f>'11M - LPS'!AL19+'Biz DRENE'!AL73</f>
        <v>0</v>
      </c>
      <c r="AM72" s="80">
        <f>'11M - LPS'!AM19+'Biz DRENE'!AM73</f>
        <v>0</v>
      </c>
      <c r="AN72" s="80">
        <f>'11M - LPS'!AN19+'Biz DRENE'!AN73</f>
        <v>0</v>
      </c>
      <c r="AO72" s="80">
        <f>'11M - LPS'!AO19+'Biz DRENE'!AO73</f>
        <v>0</v>
      </c>
      <c r="AP72" s="80">
        <f>'11M - LPS'!AP19+'Biz DRENE'!AP73</f>
        <v>0</v>
      </c>
      <c r="AQ72" s="80">
        <f>'11M - LPS'!AQ19+'Biz DRENE'!AQ73</f>
        <v>0</v>
      </c>
      <c r="AR72" s="80">
        <f>'11M - LPS'!AR19+'Biz DRENE'!AR73</f>
        <v>0</v>
      </c>
      <c r="AS72" s="80">
        <f>'11M - LPS'!AS19+'Biz DRENE'!AS73</f>
        <v>0</v>
      </c>
      <c r="AT72" s="80">
        <f>'11M - LPS'!AT19+'Biz DRENE'!AT73</f>
        <v>0</v>
      </c>
      <c r="AU72" s="80">
        <f>'11M - LPS'!AU19+'Biz DRENE'!AU73</f>
        <v>0</v>
      </c>
      <c r="AV72" s="80">
        <f>'11M - LPS'!AV19+'Biz DRENE'!AV73</f>
        <v>0</v>
      </c>
      <c r="AW72" s="80">
        <f>'11M - LPS'!AW19+'Biz DRENE'!AW73</f>
        <v>0</v>
      </c>
      <c r="AX72" s="80">
        <f>'11M - LPS'!AX19+'Biz DRENE'!AX73</f>
        <v>0</v>
      </c>
      <c r="AY72" s="80">
        <f>'11M - LPS'!AY19+'Biz DRENE'!AY73</f>
        <v>0</v>
      </c>
      <c r="AZ72" s="80">
        <f>'11M - LPS'!AZ19+'Biz DRENE'!AZ73</f>
        <v>0</v>
      </c>
      <c r="BA72" s="80">
        <f>'11M - LPS'!BA19+'Biz DRENE'!BA73</f>
        <v>0</v>
      </c>
      <c r="BB72" s="80">
        <f>'11M - LPS'!BB19+'Biz DRENE'!BB73</f>
        <v>0</v>
      </c>
      <c r="BC72" s="80">
        <f>'11M - LPS'!BC19+'Biz DRENE'!BC73</f>
        <v>0</v>
      </c>
      <c r="BD72" s="80">
        <f>'11M - LPS'!BD19+'Biz DRENE'!BD73</f>
        <v>0</v>
      </c>
      <c r="BE72" s="80">
        <f>'11M - LPS'!BE19+'Biz DRENE'!BE73</f>
        <v>0</v>
      </c>
      <c r="BF72" s="80">
        <f>'11M - LPS'!BF19+'Biz DRENE'!BF73</f>
        <v>0</v>
      </c>
      <c r="BG72" s="80">
        <f>'11M - LPS'!BG19+'Biz DRENE'!BG73</f>
        <v>0</v>
      </c>
      <c r="BH72" s="80">
        <f>'11M - LPS'!BH19+'Biz DRENE'!BH73</f>
        <v>0</v>
      </c>
      <c r="BI72" s="80">
        <f>'11M - LPS'!BI19+'Biz DRENE'!BI73</f>
        <v>0</v>
      </c>
      <c r="BJ72" s="80">
        <f>'11M - LPS'!BJ19+'Biz DRENE'!BJ73</f>
        <v>0</v>
      </c>
      <c r="BK72" s="80">
        <f>'11M - LPS'!BK19+'Biz DRENE'!BK73</f>
        <v>0</v>
      </c>
      <c r="BL72" s="80">
        <f>'11M - LPS'!BL19+'Biz DRENE'!BL73</f>
        <v>0</v>
      </c>
      <c r="BM72" s="80">
        <f>'11M - LPS'!BM19+'Biz DRENE'!BM73</f>
        <v>0</v>
      </c>
      <c r="BN72" s="80">
        <f>'11M - LPS'!BN19+'Biz DRENE'!BN73</f>
        <v>0</v>
      </c>
      <c r="BO72" s="80">
        <f>'11M - LPS'!BO19+'Biz DRENE'!BO73</f>
        <v>0</v>
      </c>
      <c r="BP72" s="80">
        <f>'11M - LPS'!BP19+'Biz DRENE'!BP73</f>
        <v>0</v>
      </c>
      <c r="BQ72" s="80">
        <f>'11M - LPS'!BQ19+'Biz DRENE'!BQ73</f>
        <v>0</v>
      </c>
      <c r="BR72" s="80">
        <f>'11M - LPS'!BR19+'Biz DRENE'!BR73</f>
        <v>0</v>
      </c>
      <c r="BS72" s="80">
        <f>'11M - LPS'!BS19+'Biz DRENE'!BS73</f>
        <v>0</v>
      </c>
      <c r="BT72" s="80">
        <f>'11M - LPS'!BT19+'Biz DRENE'!BT73</f>
        <v>0</v>
      </c>
      <c r="BU72" s="80">
        <f>'11M - LPS'!BU19+'Biz DRENE'!BU73</f>
        <v>0</v>
      </c>
      <c r="BV72" s="80">
        <f>'11M - LPS'!BV19+'Biz DRENE'!BV73</f>
        <v>0</v>
      </c>
      <c r="BW72" s="80">
        <f>'11M - LPS'!BW19+'Biz DRENE'!BW73</f>
        <v>0</v>
      </c>
      <c r="BX72" s="80">
        <f>'11M - LPS'!BX19+'Biz DRENE'!BX73</f>
        <v>0</v>
      </c>
      <c r="BY72" s="80">
        <f>'11M - LPS'!BY19+'Biz DRENE'!BY73</f>
        <v>0</v>
      </c>
      <c r="BZ72" s="80">
        <f>'11M - LPS'!BZ19+'Biz DRENE'!BZ73</f>
        <v>0</v>
      </c>
      <c r="CA72" s="80">
        <f>'11M - LPS'!CA19+'Biz DRENE'!CA73</f>
        <v>0</v>
      </c>
      <c r="CB72" s="80">
        <f>'11M - LPS'!CB19+'Biz DRENE'!CB73</f>
        <v>0</v>
      </c>
      <c r="CC72" s="80">
        <f>'11M - LPS'!CC19+'Biz DRENE'!CC73</f>
        <v>0</v>
      </c>
      <c r="CD72" s="80">
        <f>'11M - LPS'!CD19+'Biz DRENE'!CD73</f>
        <v>0</v>
      </c>
      <c r="CE72" s="80">
        <f>'11M - LPS'!CE19+'Biz DRENE'!CE73</f>
        <v>0</v>
      </c>
      <c r="CF72" s="80">
        <f>'11M - LPS'!CF19+'Biz DRENE'!CF73</f>
        <v>0</v>
      </c>
      <c r="CG72" s="80">
        <f>'11M - LPS'!CG19+'Biz DRENE'!CG73</f>
        <v>0</v>
      </c>
      <c r="CH72" s="80">
        <f>'11M - LPS'!CH19+'Biz DRENE'!CH73</f>
        <v>0</v>
      </c>
    </row>
    <row r="73" spans="2:87" ht="15" thickBot="1" x14ac:dyDescent="0.35">
      <c r="B73" s="61" t="s">
        <v>34</v>
      </c>
      <c r="C73" s="81">
        <f>SUM(C68:C72)</f>
        <v>152765.21000000002</v>
      </c>
      <c r="D73" s="82">
        <f t="shared" ref="D73:BO73" si="80">SUM(D68:D72)</f>
        <v>4203127.540000001</v>
      </c>
      <c r="E73" s="82">
        <f t="shared" si="80"/>
        <v>9388728.7300000004</v>
      </c>
      <c r="F73" s="82">
        <f t="shared" si="80"/>
        <v>8727526.3599999957</v>
      </c>
      <c r="G73" s="82">
        <f t="shared" si="80"/>
        <v>15301966.729999991</v>
      </c>
      <c r="H73" s="82">
        <f t="shared" si="80"/>
        <v>9357950.0499999914</v>
      </c>
      <c r="I73" s="82">
        <f t="shared" si="80"/>
        <v>10138826.568202514</v>
      </c>
      <c r="J73" s="82">
        <f t="shared" si="80"/>
        <v>9625954.3031219319</v>
      </c>
      <c r="K73" s="82">
        <f t="shared" si="80"/>
        <v>13414688.343212886</v>
      </c>
      <c r="L73" s="82">
        <f t="shared" si="80"/>
        <v>15554339.319657234</v>
      </c>
      <c r="M73" s="82">
        <f t="shared" si="80"/>
        <v>11743328.5161853</v>
      </c>
      <c r="N73" s="82">
        <f t="shared" si="80"/>
        <v>49766140.502125382</v>
      </c>
      <c r="O73" s="82">
        <f t="shared" si="80"/>
        <v>0</v>
      </c>
      <c r="P73" s="82">
        <f t="shared" si="80"/>
        <v>0</v>
      </c>
      <c r="Q73" s="82">
        <f t="shared" si="80"/>
        <v>0</v>
      </c>
      <c r="R73" s="82">
        <f t="shared" si="80"/>
        <v>0</v>
      </c>
      <c r="S73" s="82">
        <f t="shared" si="80"/>
        <v>0</v>
      </c>
      <c r="T73" s="82">
        <f t="shared" si="80"/>
        <v>0</v>
      </c>
      <c r="U73" s="82">
        <f t="shared" si="80"/>
        <v>0</v>
      </c>
      <c r="V73" s="82">
        <f t="shared" si="80"/>
        <v>0</v>
      </c>
      <c r="W73" s="82">
        <f t="shared" si="80"/>
        <v>0</v>
      </c>
      <c r="X73" s="82">
        <f t="shared" si="80"/>
        <v>0</v>
      </c>
      <c r="Y73" s="82">
        <f t="shared" si="80"/>
        <v>0</v>
      </c>
      <c r="Z73" s="82">
        <f t="shared" si="80"/>
        <v>0</v>
      </c>
      <c r="AA73" s="82">
        <f t="shared" si="80"/>
        <v>0</v>
      </c>
      <c r="AB73" s="82">
        <f t="shared" si="80"/>
        <v>0</v>
      </c>
      <c r="AC73" s="82">
        <f t="shared" si="80"/>
        <v>0</v>
      </c>
      <c r="AD73" s="82">
        <f t="shared" si="80"/>
        <v>0</v>
      </c>
      <c r="AE73" s="82">
        <f t="shared" si="80"/>
        <v>0</v>
      </c>
      <c r="AF73" s="82">
        <f t="shared" si="80"/>
        <v>0</v>
      </c>
      <c r="AG73" s="82">
        <f t="shared" si="80"/>
        <v>0</v>
      </c>
      <c r="AH73" s="82">
        <f t="shared" si="80"/>
        <v>0</v>
      </c>
      <c r="AI73" s="82">
        <f t="shared" si="80"/>
        <v>0</v>
      </c>
      <c r="AJ73" s="82">
        <f t="shared" si="80"/>
        <v>0</v>
      </c>
      <c r="AK73" s="82">
        <f t="shared" si="80"/>
        <v>0</v>
      </c>
      <c r="AL73" s="82">
        <f t="shared" si="80"/>
        <v>0</v>
      </c>
      <c r="AM73" s="82">
        <f t="shared" si="80"/>
        <v>0</v>
      </c>
      <c r="AN73" s="82">
        <f t="shared" si="80"/>
        <v>0</v>
      </c>
      <c r="AO73" s="82">
        <f t="shared" si="80"/>
        <v>0</v>
      </c>
      <c r="AP73" s="82">
        <f t="shared" si="80"/>
        <v>0</v>
      </c>
      <c r="AQ73" s="82">
        <f t="shared" si="80"/>
        <v>0</v>
      </c>
      <c r="AR73" s="82">
        <f t="shared" si="80"/>
        <v>0</v>
      </c>
      <c r="AS73" s="82">
        <f t="shared" si="80"/>
        <v>0</v>
      </c>
      <c r="AT73" s="82">
        <f t="shared" si="80"/>
        <v>0</v>
      </c>
      <c r="AU73" s="82">
        <f t="shared" si="80"/>
        <v>0</v>
      </c>
      <c r="AV73" s="82">
        <f t="shared" si="80"/>
        <v>0</v>
      </c>
      <c r="AW73" s="82">
        <f t="shared" si="80"/>
        <v>0</v>
      </c>
      <c r="AX73" s="82">
        <f t="shared" si="80"/>
        <v>0</v>
      </c>
      <c r="AY73" s="82">
        <f t="shared" si="80"/>
        <v>0</v>
      </c>
      <c r="AZ73" s="82">
        <f t="shared" si="80"/>
        <v>0</v>
      </c>
      <c r="BA73" s="82">
        <f t="shared" si="80"/>
        <v>0</v>
      </c>
      <c r="BB73" s="82">
        <f t="shared" si="80"/>
        <v>0</v>
      </c>
      <c r="BC73" s="82">
        <f t="shared" si="80"/>
        <v>0</v>
      </c>
      <c r="BD73" s="82">
        <f t="shared" si="80"/>
        <v>0</v>
      </c>
      <c r="BE73" s="82">
        <f t="shared" si="80"/>
        <v>0</v>
      </c>
      <c r="BF73" s="82">
        <f t="shared" si="80"/>
        <v>0</v>
      </c>
      <c r="BG73" s="82">
        <f t="shared" si="80"/>
        <v>0</v>
      </c>
      <c r="BH73" s="82">
        <f t="shared" si="80"/>
        <v>0</v>
      </c>
      <c r="BI73" s="82">
        <f t="shared" si="80"/>
        <v>0</v>
      </c>
      <c r="BJ73" s="82">
        <f t="shared" si="80"/>
        <v>0</v>
      </c>
      <c r="BK73" s="82">
        <f t="shared" si="80"/>
        <v>0</v>
      </c>
      <c r="BL73" s="82">
        <f t="shared" si="80"/>
        <v>0</v>
      </c>
      <c r="BM73" s="82">
        <f t="shared" si="80"/>
        <v>0</v>
      </c>
      <c r="BN73" s="82">
        <f t="shared" si="80"/>
        <v>0</v>
      </c>
      <c r="BO73" s="82">
        <f t="shared" si="80"/>
        <v>0</v>
      </c>
      <c r="BP73" s="82">
        <f t="shared" ref="BP73:CH73" si="81">SUM(BP68:BP72)</f>
        <v>0</v>
      </c>
      <c r="BQ73" s="82">
        <f t="shared" si="81"/>
        <v>0</v>
      </c>
      <c r="BR73" s="82">
        <f t="shared" si="81"/>
        <v>0</v>
      </c>
      <c r="BS73" s="82">
        <f t="shared" si="81"/>
        <v>0</v>
      </c>
      <c r="BT73" s="82">
        <f t="shared" si="81"/>
        <v>0</v>
      </c>
      <c r="BU73" s="82">
        <f t="shared" si="81"/>
        <v>0</v>
      </c>
      <c r="BV73" s="82">
        <f t="shared" si="81"/>
        <v>0</v>
      </c>
      <c r="BW73" s="82">
        <f t="shared" si="81"/>
        <v>0</v>
      </c>
      <c r="BX73" s="82">
        <f t="shared" si="81"/>
        <v>0</v>
      </c>
      <c r="BY73" s="82">
        <f t="shared" si="81"/>
        <v>0</v>
      </c>
      <c r="BZ73" s="82">
        <f t="shared" si="81"/>
        <v>0</v>
      </c>
      <c r="CA73" s="82">
        <f t="shared" si="81"/>
        <v>0</v>
      </c>
      <c r="CB73" s="82">
        <f t="shared" si="81"/>
        <v>0</v>
      </c>
      <c r="CC73" s="82">
        <f t="shared" si="81"/>
        <v>0</v>
      </c>
      <c r="CD73" s="82">
        <f t="shared" si="81"/>
        <v>0</v>
      </c>
      <c r="CE73" s="82">
        <f t="shared" si="81"/>
        <v>0</v>
      </c>
      <c r="CF73" s="82">
        <f t="shared" si="81"/>
        <v>0</v>
      </c>
      <c r="CG73" s="82">
        <f t="shared" si="81"/>
        <v>0</v>
      </c>
      <c r="CH73" s="83">
        <f t="shared" si="81"/>
        <v>0</v>
      </c>
    </row>
    <row r="74" spans="2:87" ht="15" thickBot="1" x14ac:dyDescent="0.35">
      <c r="C74" s="69"/>
      <c r="D74" s="69"/>
      <c r="E74" s="69"/>
      <c r="F74" s="69"/>
      <c r="G74" s="69"/>
      <c r="H74" s="69"/>
      <c r="I74" s="69"/>
      <c r="J74" s="69"/>
      <c r="K74" s="69"/>
      <c r="L74" s="69"/>
      <c r="M74" s="69"/>
      <c r="N74" s="69"/>
      <c r="O74" s="69"/>
      <c r="P74" s="69"/>
      <c r="Q74" s="69"/>
      <c r="R74" s="69"/>
      <c r="S74" s="69"/>
      <c r="T74" s="69"/>
      <c r="U74" s="69"/>
      <c r="V74" s="69"/>
      <c r="W74" s="69"/>
      <c r="X74" s="69"/>
      <c r="Y74" s="69"/>
      <c r="Z74" s="69"/>
      <c r="AA74" s="69"/>
      <c r="AB74" s="69"/>
      <c r="AC74" s="69"/>
      <c r="AD74" s="69"/>
      <c r="AE74" s="69"/>
      <c r="AF74" s="69"/>
      <c r="AG74" s="69"/>
      <c r="AH74" s="69"/>
      <c r="AI74" s="69"/>
      <c r="AJ74" s="69"/>
      <c r="AK74" s="69"/>
      <c r="AL74" s="69"/>
      <c r="AM74" s="69"/>
      <c r="AN74" s="69"/>
      <c r="AO74" s="69"/>
      <c r="AP74" s="69"/>
      <c r="AQ74" s="69"/>
      <c r="AR74" s="69"/>
      <c r="AS74" s="69"/>
      <c r="AT74" s="69"/>
      <c r="AU74" s="69"/>
      <c r="AV74" s="69"/>
      <c r="AW74" s="69"/>
      <c r="AX74" s="69"/>
      <c r="AY74" s="69"/>
      <c r="AZ74" s="69"/>
      <c r="BA74" s="69"/>
      <c r="BB74" s="69"/>
      <c r="BC74" s="69"/>
      <c r="BD74" s="69"/>
      <c r="BE74" s="69"/>
      <c r="BF74" s="69"/>
      <c r="BG74" s="69"/>
      <c r="BH74" s="69"/>
      <c r="BI74" s="69"/>
      <c r="BJ74" s="69"/>
      <c r="BK74" s="69"/>
      <c r="BL74" s="69"/>
      <c r="BM74" s="69"/>
      <c r="BN74" s="69"/>
      <c r="BO74" s="69"/>
      <c r="BP74" s="69"/>
      <c r="BQ74" s="69"/>
      <c r="BR74" s="69"/>
      <c r="BS74" s="69"/>
      <c r="BT74" s="69"/>
      <c r="BU74" s="69"/>
      <c r="BV74" s="69"/>
      <c r="BW74" s="69"/>
      <c r="BX74" s="69"/>
      <c r="BY74" s="69"/>
      <c r="BZ74" s="69"/>
      <c r="CA74" s="69"/>
      <c r="CB74" s="69"/>
      <c r="CC74" s="69"/>
      <c r="CD74" s="69"/>
      <c r="CE74" s="69"/>
      <c r="CF74" s="69"/>
      <c r="CG74" s="69"/>
      <c r="CH74" s="69"/>
    </row>
    <row r="75" spans="2:87" ht="15" thickBot="1" x14ac:dyDescent="0.35">
      <c r="B75" s="66" t="s">
        <v>170</v>
      </c>
      <c r="C75" s="53">
        <f>C67</f>
        <v>44927</v>
      </c>
      <c r="D75" s="53">
        <f t="shared" ref="D75:BO75" si="82">D67</f>
        <v>44958</v>
      </c>
      <c r="E75" s="53">
        <f t="shared" si="82"/>
        <v>44986</v>
      </c>
      <c r="F75" s="53">
        <f t="shared" si="82"/>
        <v>45017</v>
      </c>
      <c r="G75" s="53">
        <f t="shared" si="82"/>
        <v>45047</v>
      </c>
      <c r="H75" s="53">
        <f t="shared" si="82"/>
        <v>45078</v>
      </c>
      <c r="I75" s="53">
        <f t="shared" si="82"/>
        <v>45108</v>
      </c>
      <c r="J75" s="53">
        <f t="shared" si="82"/>
        <v>45139</v>
      </c>
      <c r="K75" s="53">
        <f t="shared" si="82"/>
        <v>45170</v>
      </c>
      <c r="L75" s="53">
        <f t="shared" si="82"/>
        <v>45200</v>
      </c>
      <c r="M75" s="53">
        <f t="shared" si="82"/>
        <v>45231</v>
      </c>
      <c r="N75" s="53">
        <f t="shared" si="82"/>
        <v>45261</v>
      </c>
      <c r="O75" s="53">
        <f t="shared" si="82"/>
        <v>45292</v>
      </c>
      <c r="P75" s="53">
        <f t="shared" si="82"/>
        <v>45323</v>
      </c>
      <c r="Q75" s="53">
        <f t="shared" si="82"/>
        <v>45352</v>
      </c>
      <c r="R75" s="53">
        <f t="shared" si="82"/>
        <v>45383</v>
      </c>
      <c r="S75" s="53">
        <f t="shared" si="82"/>
        <v>45413</v>
      </c>
      <c r="T75" s="53">
        <f t="shared" si="82"/>
        <v>45444</v>
      </c>
      <c r="U75" s="53">
        <f t="shared" si="82"/>
        <v>45474</v>
      </c>
      <c r="V75" s="53">
        <f t="shared" si="82"/>
        <v>45505</v>
      </c>
      <c r="W75" s="53">
        <f t="shared" si="82"/>
        <v>45536</v>
      </c>
      <c r="X75" s="53">
        <f t="shared" si="82"/>
        <v>45566</v>
      </c>
      <c r="Y75" s="53">
        <f t="shared" si="82"/>
        <v>45597</v>
      </c>
      <c r="Z75" s="53">
        <f t="shared" si="82"/>
        <v>45627</v>
      </c>
      <c r="AA75" s="53">
        <f t="shared" si="82"/>
        <v>45658</v>
      </c>
      <c r="AB75" s="53">
        <f t="shared" si="82"/>
        <v>45689</v>
      </c>
      <c r="AC75" s="53">
        <f t="shared" si="82"/>
        <v>45717</v>
      </c>
      <c r="AD75" s="53">
        <f t="shared" si="82"/>
        <v>45748</v>
      </c>
      <c r="AE75" s="53">
        <f t="shared" si="82"/>
        <v>45778</v>
      </c>
      <c r="AF75" s="53">
        <f t="shared" si="82"/>
        <v>45809</v>
      </c>
      <c r="AG75" s="53">
        <f t="shared" si="82"/>
        <v>45839</v>
      </c>
      <c r="AH75" s="53">
        <f t="shared" si="82"/>
        <v>45870</v>
      </c>
      <c r="AI75" s="53">
        <f t="shared" si="82"/>
        <v>45901</v>
      </c>
      <c r="AJ75" s="53">
        <f t="shared" si="82"/>
        <v>45931</v>
      </c>
      <c r="AK75" s="53">
        <f t="shared" si="82"/>
        <v>45962</v>
      </c>
      <c r="AL75" s="53">
        <f t="shared" si="82"/>
        <v>45992</v>
      </c>
      <c r="AM75" s="53">
        <f t="shared" si="82"/>
        <v>46023</v>
      </c>
      <c r="AN75" s="53">
        <f t="shared" si="82"/>
        <v>46054</v>
      </c>
      <c r="AO75" s="53">
        <f t="shared" si="82"/>
        <v>46082</v>
      </c>
      <c r="AP75" s="53">
        <f t="shared" si="82"/>
        <v>46113</v>
      </c>
      <c r="AQ75" s="53">
        <f t="shared" si="82"/>
        <v>46143</v>
      </c>
      <c r="AR75" s="53">
        <f t="shared" si="82"/>
        <v>46174</v>
      </c>
      <c r="AS75" s="53">
        <f t="shared" si="82"/>
        <v>46204</v>
      </c>
      <c r="AT75" s="53">
        <f t="shared" si="82"/>
        <v>46235</v>
      </c>
      <c r="AU75" s="53">
        <f t="shared" si="82"/>
        <v>46266</v>
      </c>
      <c r="AV75" s="53">
        <f t="shared" si="82"/>
        <v>46296</v>
      </c>
      <c r="AW75" s="53">
        <f t="shared" si="82"/>
        <v>46327</v>
      </c>
      <c r="AX75" s="53">
        <f t="shared" si="82"/>
        <v>46357</v>
      </c>
      <c r="AY75" s="53">
        <f t="shared" si="82"/>
        <v>46388</v>
      </c>
      <c r="AZ75" s="53">
        <f t="shared" si="82"/>
        <v>46419</v>
      </c>
      <c r="BA75" s="53">
        <f t="shared" si="82"/>
        <v>46447</v>
      </c>
      <c r="BB75" s="53">
        <f t="shared" si="82"/>
        <v>46478</v>
      </c>
      <c r="BC75" s="53">
        <f t="shared" si="82"/>
        <v>46508</v>
      </c>
      <c r="BD75" s="53">
        <f t="shared" si="82"/>
        <v>46539</v>
      </c>
      <c r="BE75" s="53">
        <f t="shared" si="82"/>
        <v>46569</v>
      </c>
      <c r="BF75" s="53">
        <f t="shared" si="82"/>
        <v>46600</v>
      </c>
      <c r="BG75" s="53">
        <f t="shared" si="82"/>
        <v>46631</v>
      </c>
      <c r="BH75" s="53">
        <f t="shared" si="82"/>
        <v>46661</v>
      </c>
      <c r="BI75" s="53">
        <f t="shared" si="82"/>
        <v>46692</v>
      </c>
      <c r="BJ75" s="53">
        <f t="shared" si="82"/>
        <v>46722</v>
      </c>
      <c r="BK75" s="53">
        <f t="shared" si="82"/>
        <v>46753</v>
      </c>
      <c r="BL75" s="53">
        <f t="shared" si="82"/>
        <v>46784</v>
      </c>
      <c r="BM75" s="53">
        <f t="shared" si="82"/>
        <v>46813</v>
      </c>
      <c r="BN75" s="53">
        <f t="shared" si="82"/>
        <v>46844</v>
      </c>
      <c r="BO75" s="53">
        <f t="shared" si="82"/>
        <v>46874</v>
      </c>
      <c r="BP75" s="53">
        <f t="shared" ref="BP75:CH75" si="83">BP67</f>
        <v>46905</v>
      </c>
      <c r="BQ75" s="53">
        <f t="shared" si="83"/>
        <v>46935</v>
      </c>
      <c r="BR75" s="53">
        <f t="shared" si="83"/>
        <v>46966</v>
      </c>
      <c r="BS75" s="53">
        <f t="shared" si="83"/>
        <v>46997</v>
      </c>
      <c r="BT75" s="53">
        <f t="shared" si="83"/>
        <v>47027</v>
      </c>
      <c r="BU75" s="53">
        <f t="shared" si="83"/>
        <v>47058</v>
      </c>
      <c r="BV75" s="53">
        <f t="shared" si="83"/>
        <v>47088</v>
      </c>
      <c r="BW75" s="53">
        <f t="shared" si="83"/>
        <v>47119</v>
      </c>
      <c r="BX75" s="53">
        <f t="shared" si="83"/>
        <v>47150</v>
      </c>
      <c r="BY75" s="53">
        <f t="shared" si="83"/>
        <v>47178</v>
      </c>
      <c r="BZ75" s="53">
        <f t="shared" si="83"/>
        <v>47209</v>
      </c>
      <c r="CA75" s="53">
        <f t="shared" si="83"/>
        <v>47239</v>
      </c>
      <c r="CB75" s="53">
        <f t="shared" si="83"/>
        <v>47270</v>
      </c>
      <c r="CC75" s="53">
        <f t="shared" si="83"/>
        <v>47300</v>
      </c>
      <c r="CD75" s="53">
        <f t="shared" si="83"/>
        <v>47331</v>
      </c>
      <c r="CE75" s="53">
        <f t="shared" si="83"/>
        <v>47362</v>
      </c>
      <c r="CF75" s="53">
        <f t="shared" si="83"/>
        <v>47392</v>
      </c>
      <c r="CG75" s="53">
        <f t="shared" si="83"/>
        <v>47423</v>
      </c>
      <c r="CH75" s="53">
        <f t="shared" si="83"/>
        <v>47453</v>
      </c>
    </row>
    <row r="76" spans="2:87" x14ac:dyDescent="0.3">
      <c r="B76" s="67" t="s">
        <v>29</v>
      </c>
      <c r="C76" s="70">
        <f>' LI 1M - RES'!C16</f>
        <v>82574.83</v>
      </c>
      <c r="D76" s="70">
        <f>' LI 1M - RES'!D16</f>
        <v>752390.69</v>
      </c>
      <c r="E76" s="70">
        <f>' LI 1M - RES'!E16</f>
        <v>940791.84000000008</v>
      </c>
      <c r="F76" s="70">
        <f>' LI 1M - RES'!F16</f>
        <v>2910653.0599999996</v>
      </c>
      <c r="G76" s="70">
        <f>' LI 1M - RES'!G16</f>
        <v>2799249.94</v>
      </c>
      <c r="H76" s="70">
        <f>' LI 1M - RES'!H16</f>
        <v>3533457.01</v>
      </c>
      <c r="I76" s="70">
        <f>' LI 1M - RES'!I16</f>
        <v>1165467.6899999997</v>
      </c>
      <c r="J76" s="70">
        <f>' LI 1M - RES'!J16</f>
        <v>1056197.8999999997</v>
      </c>
      <c r="K76" s="70">
        <f>' LI 1M - RES'!K16</f>
        <v>683735.66999999911</v>
      </c>
      <c r="L76" s="70">
        <f>' LI 1M - RES'!L16</f>
        <v>427374.4</v>
      </c>
      <c r="M76" s="70">
        <f>' LI 1M - RES'!M16</f>
        <v>365824.10000000003</v>
      </c>
      <c r="N76" s="70">
        <f>' LI 1M - RES'!N16</f>
        <v>2268702.9400000004</v>
      </c>
      <c r="O76" s="70">
        <f>' LI 1M - RES'!O16</f>
        <v>0</v>
      </c>
      <c r="P76" s="70">
        <f>' LI 1M - RES'!P16</f>
        <v>0</v>
      </c>
      <c r="Q76" s="70">
        <f>' LI 1M - RES'!Q16</f>
        <v>0</v>
      </c>
      <c r="R76" s="70">
        <f>' LI 1M - RES'!R16</f>
        <v>0</v>
      </c>
      <c r="S76" s="70">
        <f>' LI 1M - RES'!S16</f>
        <v>0</v>
      </c>
      <c r="T76" s="70">
        <f>' LI 1M - RES'!T16</f>
        <v>0</v>
      </c>
      <c r="U76" s="70">
        <f>' LI 1M - RES'!U16</f>
        <v>0</v>
      </c>
      <c r="V76" s="70">
        <f>' LI 1M - RES'!V16</f>
        <v>0</v>
      </c>
      <c r="W76" s="70">
        <f>' LI 1M - RES'!W16</f>
        <v>0</v>
      </c>
      <c r="X76" s="70">
        <f>' LI 1M - RES'!X16</f>
        <v>0</v>
      </c>
      <c r="Y76" s="70">
        <f>' LI 1M - RES'!Y16</f>
        <v>0</v>
      </c>
      <c r="Z76" s="70">
        <f>' LI 1M - RES'!Z16</f>
        <v>0</v>
      </c>
      <c r="AA76" s="70">
        <f>' LI 1M - RES'!AA16</f>
        <v>0</v>
      </c>
      <c r="AB76" s="70">
        <f>' LI 1M - RES'!AB16</f>
        <v>0</v>
      </c>
      <c r="AC76" s="70">
        <f>' LI 1M - RES'!AC16</f>
        <v>0</v>
      </c>
      <c r="AD76" s="70">
        <f>' LI 1M - RES'!AD16</f>
        <v>0</v>
      </c>
      <c r="AE76" s="70">
        <f>' LI 1M - RES'!AE16</f>
        <v>0</v>
      </c>
      <c r="AF76" s="70">
        <f>' LI 1M - RES'!AF16</f>
        <v>0</v>
      </c>
      <c r="AG76" s="70">
        <f>' LI 1M - RES'!AG16</f>
        <v>0</v>
      </c>
      <c r="AH76" s="70">
        <f>' LI 1M - RES'!AH16</f>
        <v>0</v>
      </c>
      <c r="AI76" s="70">
        <f>' LI 1M - RES'!AI16</f>
        <v>0</v>
      </c>
      <c r="AJ76" s="70">
        <f>' LI 1M - RES'!AJ16</f>
        <v>0</v>
      </c>
      <c r="AK76" s="70">
        <f>' LI 1M - RES'!AK16</f>
        <v>0</v>
      </c>
      <c r="AL76" s="70">
        <f>' LI 1M - RES'!AL16</f>
        <v>0</v>
      </c>
      <c r="AM76" s="70">
        <f>' LI 1M - RES'!AM16</f>
        <v>0</v>
      </c>
      <c r="AN76" s="70">
        <f>' LI 1M - RES'!AN16</f>
        <v>0</v>
      </c>
      <c r="AO76" s="70">
        <f>' LI 1M - RES'!AO16</f>
        <v>0</v>
      </c>
      <c r="AP76" s="70">
        <f>' LI 1M - RES'!AP16</f>
        <v>0</v>
      </c>
      <c r="AQ76" s="70">
        <f>' LI 1M - RES'!AQ16</f>
        <v>0</v>
      </c>
      <c r="AR76" s="70">
        <f>' LI 1M - RES'!AR16</f>
        <v>0</v>
      </c>
      <c r="AS76" s="70">
        <f>' LI 1M - RES'!AS16</f>
        <v>0</v>
      </c>
      <c r="AT76" s="70">
        <f>' LI 1M - RES'!AT16</f>
        <v>0</v>
      </c>
      <c r="AU76" s="70">
        <f>' LI 1M - RES'!AU16</f>
        <v>0</v>
      </c>
      <c r="AV76" s="70">
        <f>' LI 1M - RES'!AV16</f>
        <v>0</v>
      </c>
      <c r="AW76" s="70">
        <f>' LI 1M - RES'!AW16</f>
        <v>0</v>
      </c>
      <c r="AX76" s="70">
        <f>' LI 1M - RES'!AX16</f>
        <v>0</v>
      </c>
      <c r="AY76" s="70">
        <f>' LI 1M - RES'!AY16</f>
        <v>0</v>
      </c>
      <c r="AZ76" s="70">
        <f>' LI 1M - RES'!AZ16</f>
        <v>0</v>
      </c>
      <c r="BA76" s="70">
        <f>' LI 1M - RES'!BA16</f>
        <v>0</v>
      </c>
      <c r="BB76" s="70">
        <f>' LI 1M - RES'!BB16</f>
        <v>0</v>
      </c>
      <c r="BC76" s="70">
        <f>' LI 1M - RES'!BC16</f>
        <v>0</v>
      </c>
      <c r="BD76" s="70">
        <f>' LI 1M - RES'!BD16</f>
        <v>0</v>
      </c>
      <c r="BE76" s="70">
        <f>' LI 1M - RES'!BE16</f>
        <v>0</v>
      </c>
      <c r="BF76" s="70">
        <f>' LI 1M - RES'!BF16</f>
        <v>0</v>
      </c>
      <c r="BG76" s="70">
        <f>' LI 1M - RES'!BG16</f>
        <v>0</v>
      </c>
      <c r="BH76" s="70">
        <f>' LI 1M - RES'!BH16</f>
        <v>0</v>
      </c>
      <c r="BI76" s="70">
        <f>' LI 1M - RES'!BI16</f>
        <v>0</v>
      </c>
      <c r="BJ76" s="70">
        <f>' LI 1M - RES'!BJ16</f>
        <v>0</v>
      </c>
      <c r="BK76" s="70">
        <f>' LI 1M - RES'!BK16</f>
        <v>0</v>
      </c>
      <c r="BL76" s="70">
        <f>' LI 1M - RES'!BL16</f>
        <v>0</v>
      </c>
      <c r="BM76" s="70">
        <f>' LI 1M - RES'!BM16</f>
        <v>0</v>
      </c>
      <c r="BN76" s="70">
        <f>' LI 1M - RES'!BN16</f>
        <v>0</v>
      </c>
      <c r="BO76" s="70">
        <f>' LI 1M - RES'!BO16</f>
        <v>0</v>
      </c>
      <c r="BP76" s="70">
        <f>' LI 1M - RES'!BP16</f>
        <v>0</v>
      </c>
      <c r="BQ76" s="70">
        <f>' LI 1M - RES'!BQ16</f>
        <v>0</v>
      </c>
      <c r="BR76" s="70">
        <f>' LI 1M - RES'!BR16</f>
        <v>0</v>
      </c>
      <c r="BS76" s="70">
        <f>' LI 1M - RES'!BS16</f>
        <v>0</v>
      </c>
      <c r="BT76" s="70">
        <f>' LI 1M - RES'!BT16</f>
        <v>0</v>
      </c>
      <c r="BU76" s="70">
        <f>' LI 1M - RES'!BU16</f>
        <v>0</v>
      </c>
      <c r="BV76" s="70">
        <f>' LI 1M - RES'!BV16</f>
        <v>0</v>
      </c>
      <c r="BW76" s="70">
        <f>' LI 1M - RES'!BW16</f>
        <v>0</v>
      </c>
      <c r="BX76" s="70">
        <f>' LI 1M - RES'!BX16</f>
        <v>0</v>
      </c>
      <c r="BY76" s="70">
        <f>' LI 1M - RES'!BY16</f>
        <v>0</v>
      </c>
      <c r="BZ76" s="70">
        <f>' LI 1M - RES'!BZ16</f>
        <v>0</v>
      </c>
      <c r="CA76" s="70">
        <f>' LI 1M - RES'!CA16</f>
        <v>0</v>
      </c>
      <c r="CB76" s="70">
        <f>' LI 1M - RES'!CB16</f>
        <v>0</v>
      </c>
      <c r="CC76" s="70">
        <f>' LI 1M - RES'!CC16</f>
        <v>0</v>
      </c>
      <c r="CD76" s="70">
        <f>' LI 1M - RES'!CD16</f>
        <v>0</v>
      </c>
      <c r="CE76" s="70">
        <f>' LI 1M - RES'!CE16</f>
        <v>0</v>
      </c>
      <c r="CF76" s="70">
        <f>' LI 1M - RES'!CF16</f>
        <v>0</v>
      </c>
      <c r="CG76" s="70">
        <f>' LI 1M - RES'!CG16</f>
        <v>0</v>
      </c>
      <c r="CH76" s="70">
        <f>' LI 1M - RES'!CH16</f>
        <v>0</v>
      </c>
    </row>
    <row r="77" spans="2:87" x14ac:dyDescent="0.3">
      <c r="B77" s="60" t="s">
        <v>30</v>
      </c>
      <c r="C77" s="10">
        <f>'LI 2M - SGS'!C19</f>
        <v>0</v>
      </c>
      <c r="D77" s="10">
        <f>'LI 2M - SGS'!D19</f>
        <v>0</v>
      </c>
      <c r="E77" s="10">
        <f>'LI 2M - SGS'!E19</f>
        <v>144645.59</v>
      </c>
      <c r="F77" s="10">
        <f>'LI 2M - SGS'!F19</f>
        <v>181942.94</v>
      </c>
      <c r="G77" s="10">
        <f>'LI 2M - SGS'!G19</f>
        <v>499015.54</v>
      </c>
      <c r="H77" s="10">
        <f>'LI 2M - SGS'!H19</f>
        <v>179576.76</v>
      </c>
      <c r="I77" s="10">
        <f>'LI 2M - SGS'!I19</f>
        <v>182982.41</v>
      </c>
      <c r="J77" s="10">
        <f>'LI 2M - SGS'!J19</f>
        <v>318004</v>
      </c>
      <c r="K77" s="10">
        <f>'LI 2M - SGS'!K19</f>
        <v>546000.88</v>
      </c>
      <c r="L77" s="10">
        <f>'LI 2M - SGS'!L19</f>
        <v>75928.639999999999</v>
      </c>
      <c r="M77" s="10">
        <f>'LI 2M - SGS'!M19</f>
        <v>214167</v>
      </c>
      <c r="N77" s="10">
        <f>'LI 2M - SGS'!N19</f>
        <v>434085.92</v>
      </c>
      <c r="O77" s="10">
        <f>'LI 2M - SGS'!O19</f>
        <v>0</v>
      </c>
      <c r="P77" s="10">
        <f>'LI 2M - SGS'!P19</f>
        <v>0</v>
      </c>
      <c r="Q77" s="10">
        <f>'LI 2M - SGS'!Q19</f>
        <v>0</v>
      </c>
      <c r="R77" s="10">
        <f>'LI 2M - SGS'!R19</f>
        <v>0</v>
      </c>
      <c r="S77" s="10">
        <f>'LI 2M - SGS'!S19</f>
        <v>0</v>
      </c>
      <c r="T77" s="10">
        <f>'LI 2M - SGS'!T19</f>
        <v>0</v>
      </c>
      <c r="U77" s="10">
        <f>'LI 2M - SGS'!U19</f>
        <v>0</v>
      </c>
      <c r="V77" s="10">
        <f>'LI 2M - SGS'!V19</f>
        <v>0</v>
      </c>
      <c r="W77" s="10">
        <f>'LI 2M - SGS'!W19</f>
        <v>0</v>
      </c>
      <c r="X77" s="10">
        <f>'LI 2M - SGS'!X19</f>
        <v>0</v>
      </c>
      <c r="Y77" s="10">
        <f>'LI 2M - SGS'!Y19</f>
        <v>0</v>
      </c>
      <c r="Z77" s="10">
        <f>'LI 2M - SGS'!Z19</f>
        <v>0</v>
      </c>
      <c r="AA77" s="10">
        <f>'LI 2M - SGS'!AA19</f>
        <v>0</v>
      </c>
      <c r="AB77" s="10">
        <f>'LI 2M - SGS'!AB19</f>
        <v>0</v>
      </c>
      <c r="AC77" s="10">
        <f>'LI 2M - SGS'!AC19</f>
        <v>0</v>
      </c>
      <c r="AD77" s="10">
        <f>'LI 2M - SGS'!AD19</f>
        <v>0</v>
      </c>
      <c r="AE77" s="10">
        <f>'LI 2M - SGS'!AE19</f>
        <v>0</v>
      </c>
      <c r="AF77" s="10">
        <f>'LI 2M - SGS'!AF19</f>
        <v>0</v>
      </c>
      <c r="AG77" s="10">
        <f>'LI 2M - SGS'!AG19</f>
        <v>0</v>
      </c>
      <c r="AH77" s="10">
        <f>'LI 2M - SGS'!AH19</f>
        <v>0</v>
      </c>
      <c r="AI77" s="10">
        <f>'LI 2M - SGS'!AI19</f>
        <v>0</v>
      </c>
      <c r="AJ77" s="10">
        <f>'LI 2M - SGS'!AJ19</f>
        <v>0</v>
      </c>
      <c r="AK77" s="10">
        <f>'LI 2M - SGS'!AK19</f>
        <v>0</v>
      </c>
      <c r="AL77" s="10">
        <f>'LI 2M - SGS'!AL19</f>
        <v>0</v>
      </c>
      <c r="AM77" s="10">
        <f>'LI 2M - SGS'!AM19</f>
        <v>0</v>
      </c>
      <c r="AN77" s="10">
        <f>'LI 2M - SGS'!AN19</f>
        <v>0</v>
      </c>
      <c r="AO77" s="10">
        <f>'LI 2M - SGS'!AO19</f>
        <v>0</v>
      </c>
      <c r="AP77" s="10">
        <f>'LI 2M - SGS'!AP19</f>
        <v>0</v>
      </c>
      <c r="AQ77" s="10">
        <f>'LI 2M - SGS'!AQ19</f>
        <v>0</v>
      </c>
      <c r="AR77" s="10">
        <f>'LI 2M - SGS'!AR19</f>
        <v>0</v>
      </c>
      <c r="AS77" s="10">
        <f>'LI 2M - SGS'!AS19</f>
        <v>0</v>
      </c>
      <c r="AT77" s="10">
        <f>'LI 2M - SGS'!AT19</f>
        <v>0</v>
      </c>
      <c r="AU77" s="10">
        <f>'LI 2M - SGS'!AU19</f>
        <v>0</v>
      </c>
      <c r="AV77" s="10">
        <f>'LI 2M - SGS'!AV19</f>
        <v>0</v>
      </c>
      <c r="AW77" s="10">
        <f>'LI 2M - SGS'!AW19</f>
        <v>0</v>
      </c>
      <c r="AX77" s="10">
        <f>'LI 2M - SGS'!AX19</f>
        <v>0</v>
      </c>
      <c r="AY77" s="10">
        <f>'LI 2M - SGS'!AY19</f>
        <v>0</v>
      </c>
      <c r="AZ77" s="10">
        <f>'LI 2M - SGS'!AZ19</f>
        <v>0</v>
      </c>
      <c r="BA77" s="10">
        <f>'LI 2M - SGS'!BA19</f>
        <v>0</v>
      </c>
      <c r="BB77" s="10">
        <f>'LI 2M - SGS'!BB19</f>
        <v>0</v>
      </c>
      <c r="BC77" s="10">
        <f>'LI 2M - SGS'!BC19</f>
        <v>0</v>
      </c>
      <c r="BD77" s="10">
        <f>'LI 2M - SGS'!BD19</f>
        <v>0</v>
      </c>
      <c r="BE77" s="10">
        <f>'LI 2M - SGS'!BE19</f>
        <v>0</v>
      </c>
      <c r="BF77" s="10">
        <f>'LI 2M - SGS'!BF19</f>
        <v>0</v>
      </c>
      <c r="BG77" s="10">
        <f>'LI 2M - SGS'!BG19</f>
        <v>0</v>
      </c>
      <c r="BH77" s="10">
        <f>'LI 2M - SGS'!BH19</f>
        <v>0</v>
      </c>
      <c r="BI77" s="10">
        <f>'LI 2M - SGS'!BI19</f>
        <v>0</v>
      </c>
      <c r="BJ77" s="10">
        <f>'LI 2M - SGS'!BJ19</f>
        <v>0</v>
      </c>
      <c r="BK77" s="10">
        <f>'LI 2M - SGS'!BK19</f>
        <v>0</v>
      </c>
      <c r="BL77" s="10">
        <f>'LI 2M - SGS'!BL19</f>
        <v>0</v>
      </c>
      <c r="BM77" s="10">
        <f>'LI 2M - SGS'!BM19</f>
        <v>0</v>
      </c>
      <c r="BN77" s="10">
        <f>'LI 2M - SGS'!BN19</f>
        <v>0</v>
      </c>
      <c r="BO77" s="10">
        <f>'LI 2M - SGS'!BO19</f>
        <v>0</v>
      </c>
      <c r="BP77" s="10">
        <f>'LI 2M - SGS'!BP19</f>
        <v>0</v>
      </c>
      <c r="BQ77" s="10">
        <f>'LI 2M - SGS'!BQ19</f>
        <v>0</v>
      </c>
      <c r="BR77" s="10">
        <f>'LI 2M - SGS'!BR19</f>
        <v>0</v>
      </c>
      <c r="BS77" s="10">
        <f>'LI 2M - SGS'!BS19</f>
        <v>0</v>
      </c>
      <c r="BT77" s="10">
        <f>'LI 2M - SGS'!BT19</f>
        <v>0</v>
      </c>
      <c r="BU77" s="10">
        <f>'LI 2M - SGS'!BU19</f>
        <v>0</v>
      </c>
      <c r="BV77" s="10">
        <f>'LI 2M - SGS'!BV19</f>
        <v>0</v>
      </c>
      <c r="BW77" s="10">
        <f>'LI 2M - SGS'!BW19</f>
        <v>0</v>
      </c>
      <c r="BX77" s="10">
        <f>'LI 2M - SGS'!BX19</f>
        <v>0</v>
      </c>
      <c r="BY77" s="10">
        <f>'LI 2M - SGS'!BY19</f>
        <v>0</v>
      </c>
      <c r="BZ77" s="10">
        <f>'LI 2M - SGS'!BZ19</f>
        <v>0</v>
      </c>
      <c r="CA77" s="10">
        <f>'LI 2M - SGS'!CA19</f>
        <v>0</v>
      </c>
      <c r="CB77" s="10">
        <f>'LI 2M - SGS'!CB19</f>
        <v>0</v>
      </c>
      <c r="CC77" s="10">
        <f>'LI 2M - SGS'!CC19</f>
        <v>0</v>
      </c>
      <c r="CD77" s="10">
        <f>'LI 2M - SGS'!CD19</f>
        <v>0</v>
      </c>
      <c r="CE77" s="10">
        <f>'LI 2M - SGS'!CE19</f>
        <v>0</v>
      </c>
      <c r="CF77" s="10">
        <f>'LI 2M - SGS'!CF19</f>
        <v>0</v>
      </c>
      <c r="CG77" s="10">
        <f>'LI 2M - SGS'!CG19</f>
        <v>0</v>
      </c>
      <c r="CH77" s="10">
        <f>'LI 2M - SGS'!CH19</f>
        <v>0</v>
      </c>
    </row>
    <row r="78" spans="2:87" x14ac:dyDescent="0.3">
      <c r="B78" s="60" t="s">
        <v>31</v>
      </c>
      <c r="C78" s="10">
        <f>'LI 3M - LGS'!C19</f>
        <v>0</v>
      </c>
      <c r="D78" s="10">
        <f>'LI 3M - LGS'!D19</f>
        <v>0</v>
      </c>
      <c r="E78" s="10">
        <f>'LI 3M - LGS'!E19</f>
        <v>55299</v>
      </c>
      <c r="F78" s="10">
        <f>'LI 3M - LGS'!F19</f>
        <v>13801</v>
      </c>
      <c r="G78" s="10">
        <f>'LI 3M - LGS'!G19</f>
        <v>71569</v>
      </c>
      <c r="H78" s="10">
        <f>'LI 3M - LGS'!H19</f>
        <v>44989</v>
      </c>
      <c r="I78" s="10">
        <f>'LI 3M - LGS'!I19</f>
        <v>105207.59</v>
      </c>
      <c r="J78" s="10">
        <f>'LI 3M - LGS'!J19</f>
        <v>83695</v>
      </c>
      <c r="K78" s="10">
        <f>'LI 3M - LGS'!K19</f>
        <v>242532</v>
      </c>
      <c r="L78" s="10">
        <f>'LI 3M - LGS'!L19</f>
        <v>111382</v>
      </c>
      <c r="M78" s="10">
        <f>'LI 3M - LGS'!M19</f>
        <v>49515</v>
      </c>
      <c r="N78" s="10">
        <f>'LI 3M - LGS'!N19</f>
        <v>1680847</v>
      </c>
      <c r="O78" s="10">
        <f>'LI 3M - LGS'!O19</f>
        <v>0</v>
      </c>
      <c r="P78" s="10">
        <f>'LI 3M - LGS'!P19</f>
        <v>0</v>
      </c>
      <c r="Q78" s="10">
        <f>'LI 3M - LGS'!Q19</f>
        <v>0</v>
      </c>
      <c r="R78" s="10">
        <f>'LI 3M - LGS'!R19</f>
        <v>0</v>
      </c>
      <c r="S78" s="10">
        <f>'LI 3M - LGS'!S19</f>
        <v>0</v>
      </c>
      <c r="T78" s="10">
        <f>'LI 3M - LGS'!T19</f>
        <v>0</v>
      </c>
      <c r="U78" s="10">
        <f>'LI 3M - LGS'!U19</f>
        <v>0</v>
      </c>
      <c r="V78" s="10">
        <f>'LI 3M - LGS'!V19</f>
        <v>0</v>
      </c>
      <c r="W78" s="10">
        <f>'LI 3M - LGS'!W19</f>
        <v>0</v>
      </c>
      <c r="X78" s="10">
        <f>'LI 3M - LGS'!X19</f>
        <v>0</v>
      </c>
      <c r="Y78" s="10">
        <f>'LI 3M - LGS'!Y19</f>
        <v>0</v>
      </c>
      <c r="Z78" s="10">
        <f>'LI 3M - LGS'!Z19</f>
        <v>0</v>
      </c>
      <c r="AA78" s="10">
        <f>'LI 3M - LGS'!AA19</f>
        <v>0</v>
      </c>
      <c r="AB78" s="10">
        <f>'LI 3M - LGS'!AB19</f>
        <v>0</v>
      </c>
      <c r="AC78" s="10">
        <f>'LI 3M - LGS'!AC19</f>
        <v>0</v>
      </c>
      <c r="AD78" s="10">
        <f>'LI 3M - LGS'!AD19</f>
        <v>0</v>
      </c>
      <c r="AE78" s="10">
        <f>'LI 3M - LGS'!AE19</f>
        <v>0</v>
      </c>
      <c r="AF78" s="10">
        <f>'LI 3M - LGS'!AF19</f>
        <v>0</v>
      </c>
      <c r="AG78" s="10">
        <f>'LI 3M - LGS'!AG19</f>
        <v>0</v>
      </c>
      <c r="AH78" s="10">
        <f>'LI 3M - LGS'!AH19</f>
        <v>0</v>
      </c>
      <c r="AI78" s="10">
        <f>'LI 3M - LGS'!AI19</f>
        <v>0</v>
      </c>
      <c r="AJ78" s="10">
        <f>'LI 3M - LGS'!AJ19</f>
        <v>0</v>
      </c>
      <c r="AK78" s="10">
        <f>'LI 3M - LGS'!AK19</f>
        <v>0</v>
      </c>
      <c r="AL78" s="10">
        <f>'LI 3M - LGS'!AL19</f>
        <v>0</v>
      </c>
      <c r="AM78" s="10">
        <f>'LI 3M - LGS'!AM19</f>
        <v>0</v>
      </c>
      <c r="AN78" s="10">
        <f>'LI 3M - LGS'!AN19</f>
        <v>0</v>
      </c>
      <c r="AO78" s="10">
        <f>'LI 3M - LGS'!AO19</f>
        <v>0</v>
      </c>
      <c r="AP78" s="10">
        <f>'LI 3M - LGS'!AP19</f>
        <v>0</v>
      </c>
      <c r="AQ78" s="10">
        <f>'LI 3M - LGS'!AQ19</f>
        <v>0</v>
      </c>
      <c r="AR78" s="10">
        <f>'LI 3M - LGS'!AR19</f>
        <v>0</v>
      </c>
      <c r="AS78" s="10">
        <f>'LI 3M - LGS'!AS19</f>
        <v>0</v>
      </c>
      <c r="AT78" s="10">
        <f>'LI 3M - LGS'!AT19</f>
        <v>0</v>
      </c>
      <c r="AU78" s="10">
        <f>'LI 3M - LGS'!AU19</f>
        <v>0</v>
      </c>
      <c r="AV78" s="10">
        <f>'LI 3M - LGS'!AV19</f>
        <v>0</v>
      </c>
      <c r="AW78" s="10">
        <f>'LI 3M - LGS'!AW19</f>
        <v>0</v>
      </c>
      <c r="AX78" s="10">
        <f>'LI 3M - LGS'!AX19</f>
        <v>0</v>
      </c>
      <c r="AY78" s="10">
        <f>'LI 3M - LGS'!AY19</f>
        <v>0</v>
      </c>
      <c r="AZ78" s="10">
        <f>'LI 3M - LGS'!AZ19</f>
        <v>0</v>
      </c>
      <c r="BA78" s="10">
        <f>'LI 3M - LGS'!BA19</f>
        <v>0</v>
      </c>
      <c r="BB78" s="10">
        <f>'LI 3M - LGS'!BB19</f>
        <v>0</v>
      </c>
      <c r="BC78" s="10">
        <f>'LI 3M - LGS'!BC19</f>
        <v>0</v>
      </c>
      <c r="BD78" s="10">
        <f>'LI 3M - LGS'!BD19</f>
        <v>0</v>
      </c>
      <c r="BE78" s="10">
        <f>'LI 3M - LGS'!BE19</f>
        <v>0</v>
      </c>
      <c r="BF78" s="10">
        <f>'LI 3M - LGS'!BF19</f>
        <v>0</v>
      </c>
      <c r="BG78" s="10">
        <f>'LI 3M - LGS'!BG19</f>
        <v>0</v>
      </c>
      <c r="BH78" s="10">
        <f>'LI 3M - LGS'!BH19</f>
        <v>0</v>
      </c>
      <c r="BI78" s="10">
        <f>'LI 3M - LGS'!BI19</f>
        <v>0</v>
      </c>
      <c r="BJ78" s="10">
        <f>'LI 3M - LGS'!BJ19</f>
        <v>0</v>
      </c>
      <c r="BK78" s="10">
        <f>'LI 3M - LGS'!BK19</f>
        <v>0</v>
      </c>
      <c r="BL78" s="10">
        <f>'LI 3M - LGS'!BL19</f>
        <v>0</v>
      </c>
      <c r="BM78" s="10">
        <f>'LI 3M - LGS'!BM19</f>
        <v>0</v>
      </c>
      <c r="BN78" s="10">
        <f>'LI 3M - LGS'!BN19</f>
        <v>0</v>
      </c>
      <c r="BO78" s="10">
        <f>'LI 3M - LGS'!BO19</f>
        <v>0</v>
      </c>
      <c r="BP78" s="10">
        <f>'LI 3M - LGS'!BP19</f>
        <v>0</v>
      </c>
      <c r="BQ78" s="10">
        <f>'LI 3M - LGS'!BQ19</f>
        <v>0</v>
      </c>
      <c r="BR78" s="10">
        <f>'LI 3M - LGS'!BR19</f>
        <v>0</v>
      </c>
      <c r="BS78" s="10">
        <f>'LI 3M - LGS'!BS19</f>
        <v>0</v>
      </c>
      <c r="BT78" s="10">
        <f>'LI 3M - LGS'!BT19</f>
        <v>0</v>
      </c>
      <c r="BU78" s="10">
        <f>'LI 3M - LGS'!BU19</f>
        <v>0</v>
      </c>
      <c r="BV78" s="10">
        <f>'LI 3M - LGS'!BV19</f>
        <v>0</v>
      </c>
      <c r="BW78" s="10">
        <f>'LI 3M - LGS'!BW19</f>
        <v>0</v>
      </c>
      <c r="BX78" s="10">
        <f>'LI 3M - LGS'!BX19</f>
        <v>0</v>
      </c>
      <c r="BY78" s="10">
        <f>'LI 3M - LGS'!BY19</f>
        <v>0</v>
      </c>
      <c r="BZ78" s="10">
        <f>'LI 3M - LGS'!BZ19</f>
        <v>0</v>
      </c>
      <c r="CA78" s="10">
        <f>'LI 3M - LGS'!CA19</f>
        <v>0</v>
      </c>
      <c r="CB78" s="10">
        <f>'LI 3M - LGS'!CB19</f>
        <v>0</v>
      </c>
      <c r="CC78" s="10">
        <f>'LI 3M - LGS'!CC19</f>
        <v>0</v>
      </c>
      <c r="CD78" s="10">
        <f>'LI 3M - LGS'!CD19</f>
        <v>0</v>
      </c>
      <c r="CE78" s="10">
        <f>'LI 3M - LGS'!CE19</f>
        <v>0</v>
      </c>
      <c r="CF78" s="10">
        <f>'LI 3M - LGS'!CF19</f>
        <v>0</v>
      </c>
      <c r="CG78" s="10">
        <f>'LI 3M - LGS'!CG19</f>
        <v>0</v>
      </c>
      <c r="CH78" s="10">
        <f>'LI 3M - LGS'!CH19</f>
        <v>0</v>
      </c>
    </row>
    <row r="79" spans="2:87" x14ac:dyDescent="0.3">
      <c r="B79" s="60" t="s">
        <v>32</v>
      </c>
      <c r="C79" s="10">
        <f>'LI 4M - SPS'!C19</f>
        <v>0</v>
      </c>
      <c r="D79" s="10">
        <f>'LI 4M - SPS'!D19</f>
        <v>0</v>
      </c>
      <c r="E79" s="10">
        <f>'LI 4M - SPS'!E19</f>
        <v>0</v>
      </c>
      <c r="F79" s="10">
        <f>'LI 4M - SPS'!F19</f>
        <v>0</v>
      </c>
      <c r="G79" s="10">
        <f>'LI 4M - SPS'!G19</f>
        <v>0</v>
      </c>
      <c r="H79" s="10">
        <f>'LI 4M - SPS'!H19</f>
        <v>0</v>
      </c>
      <c r="I79" s="10">
        <f>'LI 4M - SPS'!I19</f>
        <v>0</v>
      </c>
      <c r="J79" s="10">
        <f>'LI 4M - SPS'!J19</f>
        <v>0</v>
      </c>
      <c r="K79" s="10">
        <f>'LI 4M - SPS'!K19</f>
        <v>0</v>
      </c>
      <c r="L79" s="10">
        <f>'LI 4M - SPS'!L19</f>
        <v>0</v>
      </c>
      <c r="M79" s="10">
        <f>'LI 4M - SPS'!M19</f>
        <v>0</v>
      </c>
      <c r="N79" s="10">
        <f>'LI 4M - SPS'!N19</f>
        <v>0</v>
      </c>
      <c r="O79" s="10">
        <f>'LI 4M - SPS'!O19</f>
        <v>0</v>
      </c>
      <c r="P79" s="10">
        <f>'LI 4M - SPS'!P19</f>
        <v>0</v>
      </c>
      <c r="Q79" s="10">
        <f>'LI 4M - SPS'!Q19</f>
        <v>0</v>
      </c>
      <c r="R79" s="10">
        <f>'LI 4M - SPS'!R19</f>
        <v>0</v>
      </c>
      <c r="S79" s="10">
        <f>'LI 4M - SPS'!S19</f>
        <v>0</v>
      </c>
      <c r="T79" s="10">
        <f>'LI 4M - SPS'!T19</f>
        <v>0</v>
      </c>
      <c r="U79" s="10">
        <f>'LI 4M - SPS'!U19</f>
        <v>0</v>
      </c>
      <c r="V79" s="10">
        <f>'LI 4M - SPS'!V19</f>
        <v>0</v>
      </c>
      <c r="W79" s="10">
        <f>'LI 4M - SPS'!W19</f>
        <v>0</v>
      </c>
      <c r="X79" s="10">
        <f>'LI 4M - SPS'!X19</f>
        <v>0</v>
      </c>
      <c r="Y79" s="10">
        <f>'LI 4M - SPS'!Y19</f>
        <v>0</v>
      </c>
      <c r="Z79" s="10">
        <f>'LI 4M - SPS'!Z19</f>
        <v>0</v>
      </c>
      <c r="AA79" s="10">
        <f>'LI 4M - SPS'!AA19</f>
        <v>0</v>
      </c>
      <c r="AB79" s="10">
        <f>'LI 4M - SPS'!AB19</f>
        <v>0</v>
      </c>
      <c r="AC79" s="10">
        <f>'LI 4M - SPS'!AC19</f>
        <v>0</v>
      </c>
      <c r="AD79" s="10">
        <f>'LI 4M - SPS'!AD19</f>
        <v>0</v>
      </c>
      <c r="AE79" s="10">
        <f>'LI 4M - SPS'!AE19</f>
        <v>0</v>
      </c>
      <c r="AF79" s="10">
        <f>'LI 4M - SPS'!AF19</f>
        <v>0</v>
      </c>
      <c r="AG79" s="10">
        <f>'LI 4M - SPS'!AG19</f>
        <v>0</v>
      </c>
      <c r="AH79" s="10">
        <f>'LI 4M - SPS'!AH19</f>
        <v>0</v>
      </c>
      <c r="AI79" s="10">
        <f>'LI 4M - SPS'!AI19</f>
        <v>0</v>
      </c>
      <c r="AJ79" s="10">
        <f>'LI 4M - SPS'!AJ19</f>
        <v>0</v>
      </c>
      <c r="AK79" s="10">
        <f>'LI 4M - SPS'!AK19</f>
        <v>0</v>
      </c>
      <c r="AL79" s="10">
        <f>'LI 4M - SPS'!AL19</f>
        <v>0</v>
      </c>
      <c r="AM79" s="10">
        <f>'LI 4M - SPS'!AM19</f>
        <v>0</v>
      </c>
      <c r="AN79" s="10">
        <f>'LI 4M - SPS'!AN19</f>
        <v>0</v>
      </c>
      <c r="AO79" s="10">
        <f>'LI 4M - SPS'!AO19</f>
        <v>0</v>
      </c>
      <c r="AP79" s="10">
        <f>'LI 4M - SPS'!AP19</f>
        <v>0</v>
      </c>
      <c r="AQ79" s="10">
        <f>'LI 4M - SPS'!AQ19</f>
        <v>0</v>
      </c>
      <c r="AR79" s="10">
        <f>'LI 4M - SPS'!AR19</f>
        <v>0</v>
      </c>
      <c r="AS79" s="10">
        <f>'LI 4M - SPS'!AS19</f>
        <v>0</v>
      </c>
      <c r="AT79" s="10">
        <f>'LI 4M - SPS'!AT19</f>
        <v>0</v>
      </c>
      <c r="AU79" s="10">
        <f>'LI 4M - SPS'!AU19</f>
        <v>0</v>
      </c>
      <c r="AV79" s="10">
        <f>'LI 4M - SPS'!AV19</f>
        <v>0</v>
      </c>
      <c r="AW79" s="10">
        <f>'LI 4M - SPS'!AW19</f>
        <v>0</v>
      </c>
      <c r="AX79" s="10">
        <f>'LI 4M - SPS'!AX19</f>
        <v>0</v>
      </c>
      <c r="AY79" s="10">
        <f>'LI 4M - SPS'!AY19</f>
        <v>0</v>
      </c>
      <c r="AZ79" s="10">
        <f>'LI 4M - SPS'!AZ19</f>
        <v>0</v>
      </c>
      <c r="BA79" s="10">
        <f>'LI 4M - SPS'!BA19</f>
        <v>0</v>
      </c>
      <c r="BB79" s="10">
        <f>'LI 4M - SPS'!BB19</f>
        <v>0</v>
      </c>
      <c r="BC79" s="10">
        <f>'LI 4M - SPS'!BC19</f>
        <v>0</v>
      </c>
      <c r="BD79" s="10">
        <f>'LI 4M - SPS'!BD19</f>
        <v>0</v>
      </c>
      <c r="BE79" s="10">
        <f>'LI 4M - SPS'!BE19</f>
        <v>0</v>
      </c>
      <c r="BF79" s="10">
        <f>'LI 4M - SPS'!BF19</f>
        <v>0</v>
      </c>
      <c r="BG79" s="10">
        <f>'LI 4M - SPS'!BG19</f>
        <v>0</v>
      </c>
      <c r="BH79" s="10">
        <f>'LI 4M - SPS'!BH19</f>
        <v>0</v>
      </c>
      <c r="BI79" s="10">
        <f>'LI 4M - SPS'!BI19</f>
        <v>0</v>
      </c>
      <c r="BJ79" s="10">
        <f>'LI 4M - SPS'!BJ19</f>
        <v>0</v>
      </c>
      <c r="BK79" s="10">
        <f>'LI 4M - SPS'!BK19</f>
        <v>0</v>
      </c>
      <c r="BL79" s="10">
        <f>'LI 4M - SPS'!BL19</f>
        <v>0</v>
      </c>
      <c r="BM79" s="10">
        <f>'LI 4M - SPS'!BM19</f>
        <v>0</v>
      </c>
      <c r="BN79" s="10">
        <f>'LI 4M - SPS'!BN19</f>
        <v>0</v>
      </c>
      <c r="BO79" s="10">
        <f>'LI 4M - SPS'!BO19</f>
        <v>0</v>
      </c>
      <c r="BP79" s="10">
        <f>'LI 4M - SPS'!BP19</f>
        <v>0</v>
      </c>
      <c r="BQ79" s="10">
        <f>'LI 4M - SPS'!BQ19</f>
        <v>0</v>
      </c>
      <c r="BR79" s="10">
        <f>'LI 4M - SPS'!BR19</f>
        <v>0</v>
      </c>
      <c r="BS79" s="10">
        <f>'LI 4M - SPS'!BS19</f>
        <v>0</v>
      </c>
      <c r="BT79" s="10">
        <f>'LI 4M - SPS'!BT19</f>
        <v>0</v>
      </c>
      <c r="BU79" s="10">
        <f>'LI 4M - SPS'!BU19</f>
        <v>0</v>
      </c>
      <c r="BV79" s="10">
        <f>'LI 4M - SPS'!BV19</f>
        <v>0</v>
      </c>
      <c r="BW79" s="10">
        <f>'LI 4M - SPS'!BW19</f>
        <v>0</v>
      </c>
      <c r="BX79" s="10">
        <f>'LI 4M - SPS'!BX19</f>
        <v>0</v>
      </c>
      <c r="BY79" s="10">
        <f>'LI 4M - SPS'!BY19</f>
        <v>0</v>
      </c>
      <c r="BZ79" s="10">
        <f>'LI 4M - SPS'!BZ19</f>
        <v>0</v>
      </c>
      <c r="CA79" s="10">
        <f>'LI 4M - SPS'!CA19</f>
        <v>0</v>
      </c>
      <c r="CB79" s="10">
        <f>'LI 4M - SPS'!CB19</f>
        <v>0</v>
      </c>
      <c r="CC79" s="10">
        <f>'LI 4M - SPS'!CC19</f>
        <v>0</v>
      </c>
      <c r="CD79" s="10">
        <f>'LI 4M - SPS'!CD19</f>
        <v>0</v>
      </c>
      <c r="CE79" s="10">
        <f>'LI 4M - SPS'!CE19</f>
        <v>0</v>
      </c>
      <c r="CF79" s="10">
        <f>'LI 4M - SPS'!CF19</f>
        <v>0</v>
      </c>
      <c r="CG79" s="10">
        <f>'LI 4M - SPS'!CG19</f>
        <v>0</v>
      </c>
      <c r="CH79" s="10">
        <f>'LI 4M - SPS'!CH19</f>
        <v>0</v>
      </c>
    </row>
    <row r="80" spans="2:87" ht="15" thickBot="1" x14ac:dyDescent="0.35">
      <c r="B80" s="36" t="s">
        <v>33</v>
      </c>
      <c r="C80" s="144">
        <f>'LI 11M - LPS'!C19</f>
        <v>0</v>
      </c>
      <c r="D80" s="144">
        <f>'LI 11M - LPS'!D19</f>
        <v>0</v>
      </c>
      <c r="E80" s="144">
        <f>'LI 11M - LPS'!E19</f>
        <v>0</v>
      </c>
      <c r="F80" s="144">
        <f>'LI 11M - LPS'!F19</f>
        <v>0</v>
      </c>
      <c r="G80" s="144">
        <f>'LI 11M - LPS'!G19</f>
        <v>0</v>
      </c>
      <c r="H80" s="144">
        <f>'LI 11M - LPS'!H19</f>
        <v>0</v>
      </c>
      <c r="I80" s="144">
        <f>'LI 11M - LPS'!I19</f>
        <v>0</v>
      </c>
      <c r="J80" s="144">
        <f>'LI 11M - LPS'!J19</f>
        <v>0</v>
      </c>
      <c r="K80" s="144">
        <f>'LI 11M - LPS'!K19</f>
        <v>0</v>
      </c>
      <c r="L80" s="144">
        <f>'LI 11M - LPS'!L19</f>
        <v>0</v>
      </c>
      <c r="M80" s="144">
        <f>'LI 11M - LPS'!M19</f>
        <v>0</v>
      </c>
      <c r="N80" s="144">
        <f>'LI 11M - LPS'!N19</f>
        <v>0</v>
      </c>
      <c r="O80" s="144">
        <f>'LI 11M - LPS'!O19</f>
        <v>0</v>
      </c>
      <c r="P80" s="144">
        <f>'LI 11M - LPS'!P19</f>
        <v>0</v>
      </c>
      <c r="Q80" s="71">
        <f>'LI 11M - LPS'!Q19</f>
        <v>0</v>
      </c>
      <c r="R80" s="71">
        <f>'LI 11M - LPS'!R19</f>
        <v>0</v>
      </c>
      <c r="S80" s="71">
        <f>'LI 11M - LPS'!S19</f>
        <v>0</v>
      </c>
      <c r="T80" s="71">
        <f>'LI 11M - LPS'!T19</f>
        <v>0</v>
      </c>
      <c r="U80" s="71">
        <f>'LI 11M - LPS'!U19</f>
        <v>0</v>
      </c>
      <c r="V80" s="71">
        <f>'LI 11M - LPS'!V19</f>
        <v>0</v>
      </c>
      <c r="W80" s="71">
        <f>'LI 11M - LPS'!W19</f>
        <v>0</v>
      </c>
      <c r="X80" s="71">
        <f>'LI 11M - LPS'!X19</f>
        <v>0</v>
      </c>
      <c r="Y80" s="71">
        <f>'LI 11M - LPS'!Y19</f>
        <v>0</v>
      </c>
      <c r="Z80" s="71">
        <f>'LI 11M - LPS'!Z19</f>
        <v>0</v>
      </c>
      <c r="AA80" s="71">
        <f>'LI 11M - LPS'!AA19</f>
        <v>0</v>
      </c>
      <c r="AB80" s="71">
        <f>'LI 11M - LPS'!AB19</f>
        <v>0</v>
      </c>
      <c r="AC80" s="71">
        <f>'LI 11M - LPS'!AC19</f>
        <v>0</v>
      </c>
      <c r="AD80" s="71">
        <f>'LI 11M - LPS'!AD19</f>
        <v>0</v>
      </c>
      <c r="AE80" s="71">
        <f>'LI 11M - LPS'!AE19</f>
        <v>0</v>
      </c>
      <c r="AF80" s="71">
        <f>'LI 11M - LPS'!AF19</f>
        <v>0</v>
      </c>
      <c r="AG80" s="71">
        <f>'LI 11M - LPS'!AG19</f>
        <v>0</v>
      </c>
      <c r="AH80" s="71">
        <f>'LI 11M - LPS'!AH19</f>
        <v>0</v>
      </c>
      <c r="AI80" s="71">
        <f>'LI 11M - LPS'!AI19</f>
        <v>0</v>
      </c>
      <c r="AJ80" s="71">
        <f>'LI 11M - LPS'!AJ19</f>
        <v>0</v>
      </c>
      <c r="AK80" s="71">
        <f>'LI 11M - LPS'!AK19</f>
        <v>0</v>
      </c>
      <c r="AL80" s="71">
        <f>'LI 11M - LPS'!AL19</f>
        <v>0</v>
      </c>
      <c r="AM80" s="71">
        <f>'LI 11M - LPS'!AM19</f>
        <v>0</v>
      </c>
      <c r="AN80" s="71">
        <f>'LI 11M - LPS'!AN19</f>
        <v>0</v>
      </c>
      <c r="AO80" s="71">
        <f>'LI 11M - LPS'!AO19</f>
        <v>0</v>
      </c>
      <c r="AP80" s="71">
        <f>'LI 11M - LPS'!AP19</f>
        <v>0</v>
      </c>
      <c r="AQ80" s="71">
        <f>'LI 11M - LPS'!AQ19</f>
        <v>0</v>
      </c>
      <c r="AR80" s="71">
        <f>'LI 11M - LPS'!AR19</f>
        <v>0</v>
      </c>
      <c r="AS80" s="71">
        <f>'LI 11M - LPS'!AS19</f>
        <v>0</v>
      </c>
      <c r="AT80" s="71">
        <f>'LI 11M - LPS'!AT19</f>
        <v>0</v>
      </c>
      <c r="AU80" s="71">
        <f>'LI 11M - LPS'!AU19</f>
        <v>0</v>
      </c>
      <c r="AV80" s="71">
        <f>'LI 11M - LPS'!AV19</f>
        <v>0</v>
      </c>
      <c r="AW80" s="71">
        <f>'LI 11M - LPS'!AW19</f>
        <v>0</v>
      </c>
      <c r="AX80" s="71">
        <f>'LI 11M - LPS'!AX19</f>
        <v>0</v>
      </c>
      <c r="AY80" s="71">
        <f>'LI 11M - LPS'!AY19</f>
        <v>0</v>
      </c>
      <c r="AZ80" s="71">
        <f>'LI 11M - LPS'!AZ19</f>
        <v>0</v>
      </c>
      <c r="BA80" s="71">
        <f>'LI 11M - LPS'!BA19</f>
        <v>0</v>
      </c>
      <c r="BB80" s="71">
        <f>'LI 11M - LPS'!BB19</f>
        <v>0</v>
      </c>
      <c r="BC80" s="71">
        <f>'LI 11M - LPS'!BC19</f>
        <v>0</v>
      </c>
      <c r="BD80" s="71">
        <f>'LI 11M - LPS'!BD19</f>
        <v>0</v>
      </c>
      <c r="BE80" s="71">
        <f>'LI 11M - LPS'!BE19</f>
        <v>0</v>
      </c>
      <c r="BF80" s="71">
        <f>'LI 11M - LPS'!BF19</f>
        <v>0</v>
      </c>
      <c r="BG80" s="71">
        <f>'LI 11M - LPS'!BG19</f>
        <v>0</v>
      </c>
      <c r="BH80" s="71">
        <f>'LI 11M - LPS'!BH19</f>
        <v>0</v>
      </c>
      <c r="BI80" s="71">
        <f>'LI 11M - LPS'!BI19</f>
        <v>0</v>
      </c>
      <c r="BJ80" s="71">
        <f>'LI 11M - LPS'!BJ19</f>
        <v>0</v>
      </c>
      <c r="BK80" s="71">
        <f>'LI 11M - LPS'!BK19</f>
        <v>0</v>
      </c>
      <c r="BL80" s="71">
        <f>'LI 11M - LPS'!BL19</f>
        <v>0</v>
      </c>
      <c r="BM80" s="71">
        <f>'LI 11M - LPS'!BM19</f>
        <v>0</v>
      </c>
      <c r="BN80" s="71">
        <f>'LI 11M - LPS'!BN19</f>
        <v>0</v>
      </c>
      <c r="BO80" s="71">
        <f>'LI 11M - LPS'!BO19</f>
        <v>0</v>
      </c>
      <c r="BP80" s="71">
        <f>'LI 11M - LPS'!BP19</f>
        <v>0</v>
      </c>
      <c r="BQ80" s="71">
        <f>'LI 11M - LPS'!BQ19</f>
        <v>0</v>
      </c>
      <c r="BR80" s="71">
        <f>'LI 11M - LPS'!BR19</f>
        <v>0</v>
      </c>
      <c r="BS80" s="71">
        <f>'LI 11M - LPS'!BS19</f>
        <v>0</v>
      </c>
      <c r="BT80" s="71">
        <f>'LI 11M - LPS'!BT19</f>
        <v>0</v>
      </c>
      <c r="BU80" s="71">
        <f>'LI 11M - LPS'!BU19</f>
        <v>0</v>
      </c>
      <c r="BV80" s="71">
        <f>'LI 11M - LPS'!BV19</f>
        <v>0</v>
      </c>
      <c r="BW80" s="71">
        <f>'LI 11M - LPS'!BW19</f>
        <v>0</v>
      </c>
      <c r="BX80" s="71">
        <f>'LI 11M - LPS'!BX19</f>
        <v>0</v>
      </c>
      <c r="BY80" s="71">
        <f>'LI 11M - LPS'!BY19</f>
        <v>0</v>
      </c>
      <c r="BZ80" s="71">
        <f>'LI 11M - LPS'!BZ19</f>
        <v>0</v>
      </c>
      <c r="CA80" s="71">
        <f>'LI 11M - LPS'!CA19</f>
        <v>0</v>
      </c>
      <c r="CB80" s="71">
        <f>'LI 11M - LPS'!CB19</f>
        <v>0</v>
      </c>
      <c r="CC80" s="71">
        <f>'LI 11M - LPS'!CC19</f>
        <v>0</v>
      </c>
      <c r="CD80" s="71">
        <f>'LI 11M - LPS'!CD19</f>
        <v>0</v>
      </c>
      <c r="CE80" s="71">
        <f>'LI 11M - LPS'!CE19</f>
        <v>0</v>
      </c>
      <c r="CF80" s="71">
        <f>'LI 11M - LPS'!CF19</f>
        <v>0</v>
      </c>
      <c r="CG80" s="71">
        <f>'LI 11M - LPS'!CG19</f>
        <v>0</v>
      </c>
      <c r="CH80" s="71">
        <f>'LI 11M - LPS'!CH19</f>
        <v>0</v>
      </c>
    </row>
    <row r="81" spans="1:99" ht="15" thickBot="1" x14ac:dyDescent="0.35">
      <c r="B81" s="61" t="s">
        <v>34</v>
      </c>
      <c r="C81" s="81">
        <f>SUM(C76:C80)</f>
        <v>82574.83</v>
      </c>
      <c r="D81" s="82">
        <f t="shared" ref="D81:BO81" si="84">SUM(D76:D80)</f>
        <v>752390.69</v>
      </c>
      <c r="E81" s="82">
        <f t="shared" si="84"/>
        <v>1140736.4300000002</v>
      </c>
      <c r="F81" s="82">
        <f t="shared" si="84"/>
        <v>3106396.9999999995</v>
      </c>
      <c r="G81" s="82">
        <f t="shared" si="84"/>
        <v>3369834.48</v>
      </c>
      <c r="H81" s="82">
        <f t="shared" si="84"/>
        <v>3758022.7699999996</v>
      </c>
      <c r="I81" s="82">
        <f t="shared" si="84"/>
        <v>1453657.6899999997</v>
      </c>
      <c r="J81" s="82">
        <f t="shared" si="84"/>
        <v>1457896.8999999997</v>
      </c>
      <c r="K81" s="82">
        <f t="shared" si="84"/>
        <v>1472268.5499999991</v>
      </c>
      <c r="L81" s="82">
        <f t="shared" si="84"/>
        <v>614685.04</v>
      </c>
      <c r="M81" s="82">
        <f t="shared" si="84"/>
        <v>629506.10000000009</v>
      </c>
      <c r="N81" s="82">
        <f t="shared" si="84"/>
        <v>4383635.8600000003</v>
      </c>
      <c r="O81" s="82">
        <f t="shared" si="84"/>
        <v>0</v>
      </c>
      <c r="P81" s="82">
        <f t="shared" si="84"/>
        <v>0</v>
      </c>
      <c r="Q81" s="72">
        <f t="shared" si="84"/>
        <v>0</v>
      </c>
      <c r="R81" s="72">
        <f t="shared" si="84"/>
        <v>0</v>
      </c>
      <c r="S81" s="72">
        <f t="shared" si="84"/>
        <v>0</v>
      </c>
      <c r="T81" s="72">
        <f t="shared" si="84"/>
        <v>0</v>
      </c>
      <c r="U81" s="72">
        <f t="shared" si="84"/>
        <v>0</v>
      </c>
      <c r="V81" s="72">
        <f t="shared" si="84"/>
        <v>0</v>
      </c>
      <c r="W81" s="72">
        <f t="shared" si="84"/>
        <v>0</v>
      </c>
      <c r="X81" s="72">
        <f t="shared" si="84"/>
        <v>0</v>
      </c>
      <c r="Y81" s="72">
        <f t="shared" si="84"/>
        <v>0</v>
      </c>
      <c r="Z81" s="72">
        <f t="shared" si="84"/>
        <v>0</v>
      </c>
      <c r="AA81" s="72">
        <f t="shared" si="84"/>
        <v>0</v>
      </c>
      <c r="AB81" s="72">
        <f t="shared" si="84"/>
        <v>0</v>
      </c>
      <c r="AC81" s="72">
        <f t="shared" si="84"/>
        <v>0</v>
      </c>
      <c r="AD81" s="72">
        <f t="shared" si="84"/>
        <v>0</v>
      </c>
      <c r="AE81" s="72">
        <f t="shared" si="84"/>
        <v>0</v>
      </c>
      <c r="AF81" s="72">
        <f t="shared" si="84"/>
        <v>0</v>
      </c>
      <c r="AG81" s="72">
        <f t="shared" si="84"/>
        <v>0</v>
      </c>
      <c r="AH81" s="72">
        <f t="shared" si="84"/>
        <v>0</v>
      </c>
      <c r="AI81" s="72">
        <f t="shared" si="84"/>
        <v>0</v>
      </c>
      <c r="AJ81" s="72">
        <f t="shared" si="84"/>
        <v>0</v>
      </c>
      <c r="AK81" s="72">
        <f t="shared" si="84"/>
        <v>0</v>
      </c>
      <c r="AL81" s="72">
        <f t="shared" si="84"/>
        <v>0</v>
      </c>
      <c r="AM81" s="72">
        <f t="shared" si="84"/>
        <v>0</v>
      </c>
      <c r="AN81" s="72">
        <f t="shared" si="84"/>
        <v>0</v>
      </c>
      <c r="AO81" s="72">
        <f t="shared" si="84"/>
        <v>0</v>
      </c>
      <c r="AP81" s="72">
        <f t="shared" si="84"/>
        <v>0</v>
      </c>
      <c r="AQ81" s="72">
        <f t="shared" si="84"/>
        <v>0</v>
      </c>
      <c r="AR81" s="72">
        <f t="shared" si="84"/>
        <v>0</v>
      </c>
      <c r="AS81" s="72">
        <f t="shared" si="84"/>
        <v>0</v>
      </c>
      <c r="AT81" s="72">
        <f t="shared" si="84"/>
        <v>0</v>
      </c>
      <c r="AU81" s="72">
        <f t="shared" si="84"/>
        <v>0</v>
      </c>
      <c r="AV81" s="72">
        <f t="shared" si="84"/>
        <v>0</v>
      </c>
      <c r="AW81" s="72">
        <f t="shared" si="84"/>
        <v>0</v>
      </c>
      <c r="AX81" s="72">
        <f t="shared" si="84"/>
        <v>0</v>
      </c>
      <c r="AY81" s="72">
        <f t="shared" si="84"/>
        <v>0</v>
      </c>
      <c r="AZ81" s="72">
        <f t="shared" si="84"/>
        <v>0</v>
      </c>
      <c r="BA81" s="72">
        <f t="shared" si="84"/>
        <v>0</v>
      </c>
      <c r="BB81" s="72">
        <f t="shared" si="84"/>
        <v>0</v>
      </c>
      <c r="BC81" s="72">
        <f t="shared" si="84"/>
        <v>0</v>
      </c>
      <c r="BD81" s="72">
        <f t="shared" si="84"/>
        <v>0</v>
      </c>
      <c r="BE81" s="72">
        <f t="shared" si="84"/>
        <v>0</v>
      </c>
      <c r="BF81" s="72">
        <f t="shared" si="84"/>
        <v>0</v>
      </c>
      <c r="BG81" s="72">
        <f t="shared" si="84"/>
        <v>0</v>
      </c>
      <c r="BH81" s="72">
        <f t="shared" si="84"/>
        <v>0</v>
      </c>
      <c r="BI81" s="72">
        <f t="shared" si="84"/>
        <v>0</v>
      </c>
      <c r="BJ81" s="72">
        <f t="shared" si="84"/>
        <v>0</v>
      </c>
      <c r="BK81" s="72">
        <f t="shared" si="84"/>
        <v>0</v>
      </c>
      <c r="BL81" s="72">
        <f t="shared" si="84"/>
        <v>0</v>
      </c>
      <c r="BM81" s="72">
        <f t="shared" si="84"/>
        <v>0</v>
      </c>
      <c r="BN81" s="72">
        <f t="shared" si="84"/>
        <v>0</v>
      </c>
      <c r="BO81" s="72">
        <f t="shared" si="84"/>
        <v>0</v>
      </c>
      <c r="BP81" s="72">
        <f t="shared" ref="BP81:CH81" si="85">SUM(BP76:BP80)</f>
        <v>0</v>
      </c>
      <c r="BQ81" s="72">
        <f t="shared" si="85"/>
        <v>0</v>
      </c>
      <c r="BR81" s="72">
        <f t="shared" si="85"/>
        <v>0</v>
      </c>
      <c r="BS81" s="72">
        <f t="shared" si="85"/>
        <v>0</v>
      </c>
      <c r="BT81" s="72">
        <f t="shared" si="85"/>
        <v>0</v>
      </c>
      <c r="BU81" s="72">
        <f t="shared" si="85"/>
        <v>0</v>
      </c>
      <c r="BV81" s="72">
        <f t="shared" si="85"/>
        <v>0</v>
      </c>
      <c r="BW81" s="72">
        <f t="shared" si="85"/>
        <v>0</v>
      </c>
      <c r="BX81" s="72">
        <f t="shared" si="85"/>
        <v>0</v>
      </c>
      <c r="BY81" s="72">
        <f t="shared" si="85"/>
        <v>0</v>
      </c>
      <c r="BZ81" s="72">
        <f t="shared" si="85"/>
        <v>0</v>
      </c>
      <c r="CA81" s="72">
        <f t="shared" si="85"/>
        <v>0</v>
      </c>
      <c r="CB81" s="72">
        <f t="shared" si="85"/>
        <v>0</v>
      </c>
      <c r="CC81" s="72">
        <f t="shared" si="85"/>
        <v>0</v>
      </c>
      <c r="CD81" s="72">
        <f t="shared" si="85"/>
        <v>0</v>
      </c>
      <c r="CE81" s="72">
        <f t="shared" si="85"/>
        <v>0</v>
      </c>
      <c r="CF81" s="72">
        <f t="shared" si="85"/>
        <v>0</v>
      </c>
      <c r="CG81" s="72">
        <f t="shared" si="85"/>
        <v>0</v>
      </c>
      <c r="CH81" s="74">
        <f t="shared" si="85"/>
        <v>0</v>
      </c>
    </row>
    <row r="85" spans="1:99" ht="18" customHeight="1" x14ac:dyDescent="0.3">
      <c r="A85" s="497" t="s">
        <v>97</v>
      </c>
      <c r="B85" s="497"/>
      <c r="C85" s="205" t="s">
        <v>180</v>
      </c>
    </row>
    <row r="86" spans="1:99" ht="15" thickBot="1" x14ac:dyDescent="0.35">
      <c r="A86" s="497"/>
      <c r="B86" s="497"/>
    </row>
    <row r="87" spans="1:99" ht="15" thickBot="1" x14ac:dyDescent="0.35">
      <c r="B87" s="58" t="s">
        <v>35</v>
      </c>
      <c r="C87" s="53">
        <f>C59</f>
        <v>44927</v>
      </c>
      <c r="D87" s="53">
        <f t="shared" ref="D87:BO87" si="86">D59</f>
        <v>44958</v>
      </c>
      <c r="E87" s="53">
        <f t="shared" si="86"/>
        <v>44986</v>
      </c>
      <c r="F87" s="53">
        <f t="shared" si="86"/>
        <v>45017</v>
      </c>
      <c r="G87" s="53">
        <f t="shared" si="86"/>
        <v>45047</v>
      </c>
      <c r="H87" s="53">
        <f t="shared" si="86"/>
        <v>45078</v>
      </c>
      <c r="I87" s="53">
        <f t="shared" si="86"/>
        <v>45108</v>
      </c>
      <c r="J87" s="53">
        <f t="shared" si="86"/>
        <v>45139</v>
      </c>
      <c r="K87" s="53">
        <f t="shared" si="86"/>
        <v>45170</v>
      </c>
      <c r="L87" s="53">
        <f t="shared" si="86"/>
        <v>45200</v>
      </c>
      <c r="M87" s="53">
        <f t="shared" si="86"/>
        <v>45231</v>
      </c>
      <c r="N87" s="53">
        <f t="shared" si="86"/>
        <v>45261</v>
      </c>
      <c r="O87" s="53">
        <f t="shared" si="86"/>
        <v>45292</v>
      </c>
      <c r="P87" s="53">
        <f t="shared" si="86"/>
        <v>45323</v>
      </c>
      <c r="Q87" s="53">
        <f t="shared" si="86"/>
        <v>45352</v>
      </c>
      <c r="R87" s="53">
        <f t="shared" si="86"/>
        <v>45383</v>
      </c>
      <c r="S87" s="53">
        <f t="shared" si="86"/>
        <v>45413</v>
      </c>
      <c r="T87" s="53">
        <f t="shared" si="86"/>
        <v>45444</v>
      </c>
      <c r="U87" s="53">
        <f t="shared" si="86"/>
        <v>45474</v>
      </c>
      <c r="V87" s="53">
        <f t="shared" si="86"/>
        <v>45505</v>
      </c>
      <c r="W87" s="53">
        <f t="shared" si="86"/>
        <v>45536</v>
      </c>
      <c r="X87" s="53">
        <f t="shared" si="86"/>
        <v>45566</v>
      </c>
      <c r="Y87" s="53">
        <f t="shared" si="86"/>
        <v>45597</v>
      </c>
      <c r="Z87" s="53">
        <f t="shared" si="86"/>
        <v>45627</v>
      </c>
      <c r="AA87" s="53">
        <f t="shared" si="86"/>
        <v>45658</v>
      </c>
      <c r="AB87" s="53">
        <f t="shared" si="86"/>
        <v>45689</v>
      </c>
      <c r="AC87" s="53">
        <f t="shared" si="86"/>
        <v>45717</v>
      </c>
      <c r="AD87" s="53">
        <f t="shared" si="86"/>
        <v>45748</v>
      </c>
      <c r="AE87" s="53">
        <f t="shared" si="86"/>
        <v>45778</v>
      </c>
      <c r="AF87" s="53">
        <f t="shared" si="86"/>
        <v>45809</v>
      </c>
      <c r="AG87" s="53">
        <f t="shared" si="86"/>
        <v>45839</v>
      </c>
      <c r="AH87" s="53">
        <f t="shared" si="86"/>
        <v>45870</v>
      </c>
      <c r="AI87" s="53">
        <f t="shared" si="86"/>
        <v>45901</v>
      </c>
      <c r="AJ87" s="53">
        <f t="shared" si="86"/>
        <v>45931</v>
      </c>
      <c r="AK87" s="53">
        <f t="shared" si="86"/>
        <v>45962</v>
      </c>
      <c r="AL87" s="53">
        <f t="shared" si="86"/>
        <v>45992</v>
      </c>
      <c r="AM87" s="53">
        <f t="shared" si="86"/>
        <v>46023</v>
      </c>
      <c r="AN87" s="53">
        <f t="shared" si="86"/>
        <v>46054</v>
      </c>
      <c r="AO87" s="53">
        <f t="shared" si="86"/>
        <v>46082</v>
      </c>
      <c r="AP87" s="53">
        <f t="shared" si="86"/>
        <v>46113</v>
      </c>
      <c r="AQ87" s="53">
        <f t="shared" si="86"/>
        <v>46143</v>
      </c>
      <c r="AR87" s="53">
        <f t="shared" si="86"/>
        <v>46174</v>
      </c>
      <c r="AS87" s="53">
        <f t="shared" si="86"/>
        <v>46204</v>
      </c>
      <c r="AT87" s="53">
        <f t="shared" si="86"/>
        <v>46235</v>
      </c>
      <c r="AU87" s="53">
        <f t="shared" si="86"/>
        <v>46266</v>
      </c>
      <c r="AV87" s="53">
        <f t="shared" si="86"/>
        <v>46296</v>
      </c>
      <c r="AW87" s="53">
        <f t="shared" si="86"/>
        <v>46327</v>
      </c>
      <c r="AX87" s="53">
        <f t="shared" si="86"/>
        <v>46357</v>
      </c>
      <c r="AY87" s="53">
        <f t="shared" si="86"/>
        <v>46388</v>
      </c>
      <c r="AZ87" s="53">
        <f t="shared" si="86"/>
        <v>46419</v>
      </c>
      <c r="BA87" s="53">
        <f t="shared" si="86"/>
        <v>46447</v>
      </c>
      <c r="BB87" s="53">
        <f t="shared" si="86"/>
        <v>46478</v>
      </c>
      <c r="BC87" s="53">
        <f t="shared" si="86"/>
        <v>46508</v>
      </c>
      <c r="BD87" s="53">
        <f t="shared" si="86"/>
        <v>46539</v>
      </c>
      <c r="BE87" s="53">
        <f t="shared" si="86"/>
        <v>46569</v>
      </c>
      <c r="BF87" s="53">
        <f t="shared" si="86"/>
        <v>46600</v>
      </c>
      <c r="BG87" s="53">
        <f t="shared" si="86"/>
        <v>46631</v>
      </c>
      <c r="BH87" s="53">
        <f t="shared" si="86"/>
        <v>46661</v>
      </c>
      <c r="BI87" s="53">
        <f t="shared" si="86"/>
        <v>46692</v>
      </c>
      <c r="BJ87" s="53">
        <f t="shared" si="86"/>
        <v>46722</v>
      </c>
      <c r="BK87" s="53">
        <f t="shared" si="86"/>
        <v>46753</v>
      </c>
      <c r="BL87" s="53">
        <f t="shared" si="86"/>
        <v>46784</v>
      </c>
      <c r="BM87" s="53">
        <f t="shared" si="86"/>
        <v>46813</v>
      </c>
      <c r="BN87" s="53">
        <f t="shared" si="86"/>
        <v>46844</v>
      </c>
      <c r="BO87" s="53">
        <f t="shared" si="86"/>
        <v>46874</v>
      </c>
      <c r="BP87" s="53">
        <f t="shared" ref="BP87:CH87" si="87">BP59</f>
        <v>46905</v>
      </c>
      <c r="BQ87" s="53">
        <f t="shared" si="87"/>
        <v>46935</v>
      </c>
      <c r="BR87" s="53">
        <f t="shared" si="87"/>
        <v>46966</v>
      </c>
      <c r="BS87" s="53">
        <f t="shared" si="87"/>
        <v>46997</v>
      </c>
      <c r="BT87" s="53">
        <f t="shared" si="87"/>
        <v>47027</v>
      </c>
      <c r="BU87" s="53">
        <f t="shared" si="87"/>
        <v>47058</v>
      </c>
      <c r="BV87" s="53">
        <f t="shared" si="87"/>
        <v>47088</v>
      </c>
      <c r="BW87" s="53">
        <f t="shared" si="87"/>
        <v>47119</v>
      </c>
      <c r="BX87" s="53">
        <f t="shared" si="87"/>
        <v>47150</v>
      </c>
      <c r="BY87" s="53">
        <f t="shared" si="87"/>
        <v>47178</v>
      </c>
      <c r="BZ87" s="53">
        <f t="shared" si="87"/>
        <v>47209</v>
      </c>
      <c r="CA87" s="53">
        <f t="shared" si="87"/>
        <v>47239</v>
      </c>
      <c r="CB87" s="53">
        <f t="shared" si="87"/>
        <v>47270</v>
      </c>
      <c r="CC87" s="53">
        <f t="shared" si="87"/>
        <v>47300</v>
      </c>
      <c r="CD87" s="53">
        <f t="shared" si="87"/>
        <v>47331</v>
      </c>
      <c r="CE87" s="53">
        <f t="shared" si="87"/>
        <v>47362</v>
      </c>
      <c r="CF87" s="53">
        <f t="shared" si="87"/>
        <v>47392</v>
      </c>
      <c r="CG87" s="53">
        <f t="shared" si="87"/>
        <v>47423</v>
      </c>
      <c r="CH87" s="174">
        <f t="shared" si="87"/>
        <v>47453</v>
      </c>
      <c r="CI87" s="47"/>
      <c r="CJ87" s="47"/>
      <c r="CK87" s="47"/>
      <c r="CL87" s="47"/>
      <c r="CM87" s="47"/>
      <c r="CN87" s="47"/>
      <c r="CO87" s="47"/>
      <c r="CP87" s="47"/>
      <c r="CQ87" s="47"/>
      <c r="CR87" s="47"/>
      <c r="CS87" s="47"/>
      <c r="CT87" s="47"/>
      <c r="CU87" s="47"/>
    </row>
    <row r="88" spans="1:99" x14ac:dyDescent="0.3">
      <c r="B88" s="59" t="s">
        <v>29</v>
      </c>
      <c r="C88" s="55">
        <f t="shared" ref="C88:K92" si="88">IF(C$4="X",C96+C104,0)</f>
        <v>577.1347627563614</v>
      </c>
      <c r="D88" s="55">
        <f t="shared" si="88"/>
        <v>6318.4910173215058</v>
      </c>
      <c r="E88" s="55">
        <f t="shared" si="88"/>
        <v>16221.133393915346</v>
      </c>
      <c r="F88" s="55">
        <f t="shared" si="88"/>
        <v>20911.02938568579</v>
      </c>
      <c r="G88" s="55">
        <f t="shared" si="88"/>
        <v>42828.450870840272</v>
      </c>
      <c r="H88" s="55">
        <f t="shared" si="88"/>
        <v>255464.61839183941</v>
      </c>
      <c r="I88" s="55">
        <f t="shared" si="88"/>
        <v>454646.84547204315</v>
      </c>
      <c r="J88" s="55">
        <f t="shared" si="88"/>
        <v>543051.29952844768</v>
      </c>
      <c r="K88" s="55">
        <f t="shared" si="88"/>
        <v>344811.40179613937</v>
      </c>
      <c r="L88" s="55">
        <f t="shared" ref="L88:BW88" si="89">IF(L$4="X",L96+L104,0)</f>
        <v>90748.295350889355</v>
      </c>
      <c r="M88" s="55">
        <f t="shared" si="89"/>
        <v>129869.66913964433</v>
      </c>
      <c r="N88" s="55">
        <f t="shared" si="89"/>
        <v>223743.08670968705</v>
      </c>
      <c r="O88" s="55">
        <f t="shared" si="89"/>
        <v>243381.02937904664</v>
      </c>
      <c r="P88" s="55">
        <f t="shared" si="89"/>
        <v>204793.61592227969</v>
      </c>
      <c r="Q88" s="55">
        <f t="shared" si="89"/>
        <v>172997.03400748965</v>
      </c>
      <c r="R88" s="55">
        <f t="shared" si="89"/>
        <v>126742.58019924794</v>
      </c>
      <c r="S88" s="55">
        <f t="shared" si="89"/>
        <v>170059.94049777038</v>
      </c>
      <c r="T88" s="55">
        <f t="shared" si="89"/>
        <v>0</v>
      </c>
      <c r="U88" s="55">
        <f t="shared" si="89"/>
        <v>0</v>
      </c>
      <c r="V88" s="55">
        <f t="shared" si="89"/>
        <v>0</v>
      </c>
      <c r="W88" s="55">
        <f t="shared" si="89"/>
        <v>0</v>
      </c>
      <c r="X88" s="55">
        <f t="shared" si="89"/>
        <v>0</v>
      </c>
      <c r="Y88" s="55">
        <f t="shared" si="89"/>
        <v>0</v>
      </c>
      <c r="Z88" s="55">
        <f t="shared" si="89"/>
        <v>0</v>
      </c>
      <c r="AA88" s="55">
        <f t="shared" si="89"/>
        <v>0</v>
      </c>
      <c r="AB88" s="55">
        <f t="shared" si="89"/>
        <v>0</v>
      </c>
      <c r="AC88" s="55">
        <f t="shared" si="89"/>
        <v>0</v>
      </c>
      <c r="AD88" s="55">
        <f t="shared" si="89"/>
        <v>0</v>
      </c>
      <c r="AE88" s="55">
        <f t="shared" si="89"/>
        <v>0</v>
      </c>
      <c r="AF88" s="55">
        <f t="shared" si="89"/>
        <v>0</v>
      </c>
      <c r="AG88" s="55">
        <f t="shared" si="89"/>
        <v>0</v>
      </c>
      <c r="AH88" s="55">
        <f t="shared" si="89"/>
        <v>0</v>
      </c>
      <c r="AI88" s="55">
        <f t="shared" si="89"/>
        <v>0</v>
      </c>
      <c r="AJ88" s="55">
        <f t="shared" si="89"/>
        <v>0</v>
      </c>
      <c r="AK88" s="55">
        <f t="shared" si="89"/>
        <v>0</v>
      </c>
      <c r="AL88" s="55">
        <f t="shared" si="89"/>
        <v>0</v>
      </c>
      <c r="AM88" s="55">
        <f t="shared" si="89"/>
        <v>0</v>
      </c>
      <c r="AN88" s="55">
        <f t="shared" si="89"/>
        <v>0</v>
      </c>
      <c r="AO88" s="55">
        <f t="shared" si="89"/>
        <v>0</v>
      </c>
      <c r="AP88" s="55">
        <f t="shared" si="89"/>
        <v>0</v>
      </c>
      <c r="AQ88" s="55">
        <f t="shared" si="89"/>
        <v>0</v>
      </c>
      <c r="AR88" s="55">
        <f t="shared" si="89"/>
        <v>0</v>
      </c>
      <c r="AS88" s="55">
        <f t="shared" si="89"/>
        <v>0</v>
      </c>
      <c r="AT88" s="55">
        <f t="shared" si="89"/>
        <v>0</v>
      </c>
      <c r="AU88" s="55">
        <f t="shared" si="89"/>
        <v>0</v>
      </c>
      <c r="AV88" s="55">
        <f t="shared" si="89"/>
        <v>0</v>
      </c>
      <c r="AW88" s="55">
        <f t="shared" si="89"/>
        <v>0</v>
      </c>
      <c r="AX88" s="55">
        <f t="shared" si="89"/>
        <v>0</v>
      </c>
      <c r="AY88" s="55">
        <f t="shared" si="89"/>
        <v>0</v>
      </c>
      <c r="AZ88" s="55">
        <f t="shared" si="89"/>
        <v>0</v>
      </c>
      <c r="BA88" s="55">
        <f t="shared" si="89"/>
        <v>0</v>
      </c>
      <c r="BB88" s="55">
        <f t="shared" si="89"/>
        <v>0</v>
      </c>
      <c r="BC88" s="55">
        <f t="shared" si="89"/>
        <v>0</v>
      </c>
      <c r="BD88" s="55">
        <f t="shared" si="89"/>
        <v>0</v>
      </c>
      <c r="BE88" s="55">
        <f t="shared" si="89"/>
        <v>0</v>
      </c>
      <c r="BF88" s="55">
        <f t="shared" si="89"/>
        <v>0</v>
      </c>
      <c r="BG88" s="55">
        <f t="shared" si="89"/>
        <v>0</v>
      </c>
      <c r="BH88" s="55">
        <f t="shared" si="89"/>
        <v>0</v>
      </c>
      <c r="BI88" s="55">
        <f t="shared" si="89"/>
        <v>0</v>
      </c>
      <c r="BJ88" s="55">
        <f t="shared" si="89"/>
        <v>0</v>
      </c>
      <c r="BK88" s="55">
        <f t="shared" si="89"/>
        <v>0</v>
      </c>
      <c r="BL88" s="55">
        <f t="shared" si="89"/>
        <v>0</v>
      </c>
      <c r="BM88" s="55">
        <f t="shared" si="89"/>
        <v>0</v>
      </c>
      <c r="BN88" s="55">
        <f t="shared" si="89"/>
        <v>0</v>
      </c>
      <c r="BO88" s="55">
        <f t="shared" si="89"/>
        <v>0</v>
      </c>
      <c r="BP88" s="55">
        <f t="shared" si="89"/>
        <v>0</v>
      </c>
      <c r="BQ88" s="55">
        <f t="shared" si="89"/>
        <v>0</v>
      </c>
      <c r="BR88" s="55">
        <f t="shared" si="89"/>
        <v>0</v>
      </c>
      <c r="BS88" s="55">
        <f t="shared" si="89"/>
        <v>0</v>
      </c>
      <c r="BT88" s="55">
        <f t="shared" si="89"/>
        <v>0</v>
      </c>
      <c r="BU88" s="55">
        <f t="shared" si="89"/>
        <v>0</v>
      </c>
      <c r="BV88" s="55">
        <f t="shared" si="89"/>
        <v>0</v>
      </c>
      <c r="BW88" s="55">
        <f t="shared" si="89"/>
        <v>0</v>
      </c>
      <c r="BX88" s="55">
        <f t="shared" ref="BX88:CH88" si="90">IF(BX$4="X",BX96+BX104,0)</f>
        <v>0</v>
      </c>
      <c r="BY88" s="55">
        <f t="shared" si="90"/>
        <v>0</v>
      </c>
      <c r="BZ88" s="55">
        <f t="shared" si="90"/>
        <v>0</v>
      </c>
      <c r="CA88" s="55">
        <f t="shared" si="90"/>
        <v>0</v>
      </c>
      <c r="CB88" s="55">
        <f t="shared" si="90"/>
        <v>0</v>
      </c>
      <c r="CC88" s="55">
        <f t="shared" si="90"/>
        <v>0</v>
      </c>
      <c r="CD88" s="55">
        <f t="shared" si="90"/>
        <v>0</v>
      </c>
      <c r="CE88" s="55">
        <f t="shared" si="90"/>
        <v>0</v>
      </c>
      <c r="CF88" s="55">
        <f t="shared" si="90"/>
        <v>0</v>
      </c>
      <c r="CG88" s="55">
        <f t="shared" si="90"/>
        <v>0</v>
      </c>
      <c r="CH88" s="55">
        <f t="shared" si="90"/>
        <v>0</v>
      </c>
    </row>
    <row r="89" spans="1:99" x14ac:dyDescent="0.3">
      <c r="B89" s="60" t="s">
        <v>30</v>
      </c>
      <c r="C89" s="55">
        <f t="shared" si="88"/>
        <v>0</v>
      </c>
      <c r="D89" s="55">
        <f t="shared" si="88"/>
        <v>882.69251349748833</v>
      </c>
      <c r="E89" s="55">
        <f t="shared" si="88"/>
        <v>5343.5125696707755</v>
      </c>
      <c r="F89" s="55">
        <f t="shared" si="88"/>
        <v>11761.578109462824</v>
      </c>
      <c r="G89" s="55">
        <f t="shared" si="88"/>
        <v>22328.732368714223</v>
      </c>
      <c r="H89" s="55">
        <f t="shared" si="88"/>
        <v>40077.05294798284</v>
      </c>
      <c r="I89" s="55">
        <f t="shared" si="88"/>
        <v>66169.86821366183</v>
      </c>
      <c r="J89" s="55">
        <f t="shared" si="88"/>
        <v>61843.88935554387</v>
      </c>
      <c r="K89" s="55">
        <f t="shared" si="88"/>
        <v>69052.880469791548</v>
      </c>
      <c r="L89" s="55">
        <f t="shared" ref="L89:BW89" si="91">IF(L$4="X",L97+L105,0)</f>
        <v>56636.919103329157</v>
      </c>
      <c r="M89" s="55">
        <f t="shared" si="91"/>
        <v>60791.930059562161</v>
      </c>
      <c r="N89" s="55">
        <f t="shared" si="91"/>
        <v>90969.141407229676</v>
      </c>
      <c r="O89" s="55">
        <f t="shared" si="91"/>
        <v>110062.25088603613</v>
      </c>
      <c r="P89" s="55">
        <f t="shared" si="91"/>
        <v>84074.837569244497</v>
      </c>
      <c r="Q89" s="55">
        <f t="shared" si="91"/>
        <v>91907.327769602998</v>
      </c>
      <c r="R89" s="55">
        <f t="shared" si="91"/>
        <v>98459.427992517609</v>
      </c>
      <c r="S89" s="55">
        <f t="shared" si="91"/>
        <v>130280.39249930735</v>
      </c>
      <c r="T89" s="55">
        <f t="shared" si="91"/>
        <v>0</v>
      </c>
      <c r="U89" s="55">
        <f t="shared" si="91"/>
        <v>0</v>
      </c>
      <c r="V89" s="55">
        <f t="shared" si="91"/>
        <v>0</v>
      </c>
      <c r="W89" s="55">
        <f t="shared" si="91"/>
        <v>0</v>
      </c>
      <c r="X89" s="55">
        <f t="shared" si="91"/>
        <v>0</v>
      </c>
      <c r="Y89" s="55">
        <f t="shared" si="91"/>
        <v>0</v>
      </c>
      <c r="Z89" s="55">
        <f t="shared" si="91"/>
        <v>0</v>
      </c>
      <c r="AA89" s="55">
        <f t="shared" si="91"/>
        <v>0</v>
      </c>
      <c r="AB89" s="55">
        <f t="shared" si="91"/>
        <v>0</v>
      </c>
      <c r="AC89" s="55">
        <f t="shared" si="91"/>
        <v>0</v>
      </c>
      <c r="AD89" s="55">
        <f t="shared" si="91"/>
        <v>0</v>
      </c>
      <c r="AE89" s="55">
        <f t="shared" si="91"/>
        <v>0</v>
      </c>
      <c r="AF89" s="55">
        <f t="shared" si="91"/>
        <v>0</v>
      </c>
      <c r="AG89" s="55">
        <f t="shared" si="91"/>
        <v>0</v>
      </c>
      <c r="AH89" s="55">
        <f t="shared" si="91"/>
        <v>0</v>
      </c>
      <c r="AI89" s="55">
        <f t="shared" si="91"/>
        <v>0</v>
      </c>
      <c r="AJ89" s="55">
        <f t="shared" si="91"/>
        <v>0</v>
      </c>
      <c r="AK89" s="55">
        <f t="shared" si="91"/>
        <v>0</v>
      </c>
      <c r="AL89" s="55">
        <f t="shared" si="91"/>
        <v>0</v>
      </c>
      <c r="AM89" s="55">
        <f t="shared" si="91"/>
        <v>0</v>
      </c>
      <c r="AN89" s="55">
        <f t="shared" si="91"/>
        <v>0</v>
      </c>
      <c r="AO89" s="55">
        <f t="shared" si="91"/>
        <v>0</v>
      </c>
      <c r="AP89" s="55">
        <f t="shared" si="91"/>
        <v>0</v>
      </c>
      <c r="AQ89" s="55">
        <f t="shared" si="91"/>
        <v>0</v>
      </c>
      <c r="AR89" s="55">
        <f t="shared" si="91"/>
        <v>0</v>
      </c>
      <c r="AS89" s="55">
        <f t="shared" si="91"/>
        <v>0</v>
      </c>
      <c r="AT89" s="55">
        <f t="shared" si="91"/>
        <v>0</v>
      </c>
      <c r="AU89" s="55">
        <f t="shared" si="91"/>
        <v>0</v>
      </c>
      <c r="AV89" s="55">
        <f t="shared" si="91"/>
        <v>0</v>
      </c>
      <c r="AW89" s="55">
        <f t="shared" si="91"/>
        <v>0</v>
      </c>
      <c r="AX89" s="55">
        <f t="shared" si="91"/>
        <v>0</v>
      </c>
      <c r="AY89" s="55">
        <f t="shared" si="91"/>
        <v>0</v>
      </c>
      <c r="AZ89" s="55">
        <f t="shared" si="91"/>
        <v>0</v>
      </c>
      <c r="BA89" s="55">
        <f t="shared" si="91"/>
        <v>0</v>
      </c>
      <c r="BB89" s="55">
        <f t="shared" si="91"/>
        <v>0</v>
      </c>
      <c r="BC89" s="55">
        <f t="shared" si="91"/>
        <v>0</v>
      </c>
      <c r="BD89" s="55">
        <f t="shared" si="91"/>
        <v>0</v>
      </c>
      <c r="BE89" s="55">
        <f t="shared" si="91"/>
        <v>0</v>
      </c>
      <c r="BF89" s="55">
        <f t="shared" si="91"/>
        <v>0</v>
      </c>
      <c r="BG89" s="55">
        <f t="shared" si="91"/>
        <v>0</v>
      </c>
      <c r="BH89" s="55">
        <f t="shared" si="91"/>
        <v>0</v>
      </c>
      <c r="BI89" s="55">
        <f t="shared" si="91"/>
        <v>0</v>
      </c>
      <c r="BJ89" s="55">
        <f t="shared" si="91"/>
        <v>0</v>
      </c>
      <c r="BK89" s="55">
        <f t="shared" si="91"/>
        <v>0</v>
      </c>
      <c r="BL89" s="55">
        <f t="shared" si="91"/>
        <v>0</v>
      </c>
      <c r="BM89" s="55">
        <f t="shared" si="91"/>
        <v>0</v>
      </c>
      <c r="BN89" s="55">
        <f t="shared" si="91"/>
        <v>0</v>
      </c>
      <c r="BO89" s="55">
        <f t="shared" si="91"/>
        <v>0</v>
      </c>
      <c r="BP89" s="55">
        <f t="shared" si="91"/>
        <v>0</v>
      </c>
      <c r="BQ89" s="55">
        <f t="shared" si="91"/>
        <v>0</v>
      </c>
      <c r="BR89" s="55">
        <f t="shared" si="91"/>
        <v>0</v>
      </c>
      <c r="BS89" s="55">
        <f t="shared" si="91"/>
        <v>0</v>
      </c>
      <c r="BT89" s="55">
        <f t="shared" si="91"/>
        <v>0</v>
      </c>
      <c r="BU89" s="55">
        <f t="shared" si="91"/>
        <v>0</v>
      </c>
      <c r="BV89" s="55">
        <f t="shared" si="91"/>
        <v>0</v>
      </c>
      <c r="BW89" s="55">
        <f t="shared" si="91"/>
        <v>0</v>
      </c>
      <c r="BX89" s="55">
        <f t="shared" ref="BX89:CH89" si="92">IF(BX$4="X",BX97+BX105,0)</f>
        <v>0</v>
      </c>
      <c r="BY89" s="55">
        <f t="shared" si="92"/>
        <v>0</v>
      </c>
      <c r="BZ89" s="55">
        <f t="shared" si="92"/>
        <v>0</v>
      </c>
      <c r="CA89" s="55">
        <f t="shared" si="92"/>
        <v>0</v>
      </c>
      <c r="CB89" s="55">
        <f t="shared" si="92"/>
        <v>0</v>
      </c>
      <c r="CC89" s="55">
        <f t="shared" si="92"/>
        <v>0</v>
      </c>
      <c r="CD89" s="55">
        <f t="shared" si="92"/>
        <v>0</v>
      </c>
      <c r="CE89" s="55">
        <f t="shared" si="92"/>
        <v>0</v>
      </c>
      <c r="CF89" s="55">
        <f t="shared" si="92"/>
        <v>0</v>
      </c>
      <c r="CG89" s="55">
        <f t="shared" si="92"/>
        <v>0</v>
      </c>
      <c r="CH89" s="55">
        <f t="shared" si="92"/>
        <v>0</v>
      </c>
    </row>
    <row r="90" spans="1:99" x14ac:dyDescent="0.3">
      <c r="B90" s="60" t="s">
        <v>31</v>
      </c>
      <c r="C90" s="55">
        <f t="shared" si="88"/>
        <v>0</v>
      </c>
      <c r="D90" s="55">
        <f t="shared" si="88"/>
        <v>333.20011437393242</v>
      </c>
      <c r="E90" s="55">
        <f t="shared" si="88"/>
        <v>4994.2512552734916</v>
      </c>
      <c r="F90" s="55">
        <f t="shared" si="88"/>
        <v>13683.003708316561</v>
      </c>
      <c r="G90" s="55">
        <f t="shared" si="88"/>
        <v>39804.356417111681</v>
      </c>
      <c r="H90" s="55">
        <f t="shared" si="88"/>
        <v>123753.84159380075</v>
      </c>
      <c r="I90" s="55">
        <f t="shared" si="88"/>
        <v>189586.44607062842</v>
      </c>
      <c r="J90" s="55">
        <f t="shared" si="88"/>
        <v>196972.45734648156</v>
      </c>
      <c r="K90" s="55">
        <f t="shared" si="88"/>
        <v>168405.45079354223</v>
      </c>
      <c r="L90" s="55">
        <f t="shared" ref="L90:BW90" si="93">IF(L$4="X",L98+L106,0)</f>
        <v>102049.89401036623</v>
      </c>
      <c r="M90" s="55">
        <f t="shared" si="93"/>
        <v>106438.82371727323</v>
      </c>
      <c r="N90" s="55">
        <f t="shared" si="93"/>
        <v>164185.26269157257</v>
      </c>
      <c r="O90" s="55">
        <f t="shared" si="93"/>
        <v>190876.11674555039</v>
      </c>
      <c r="P90" s="55">
        <f t="shared" si="93"/>
        <v>153889.21806747859</v>
      </c>
      <c r="Q90" s="55">
        <f t="shared" si="93"/>
        <v>161788.81237978462</v>
      </c>
      <c r="R90" s="55">
        <f t="shared" si="93"/>
        <v>148390.04946361046</v>
      </c>
      <c r="S90" s="55">
        <f t="shared" si="93"/>
        <v>193602.31267266732</v>
      </c>
      <c r="T90" s="55">
        <f t="shared" si="93"/>
        <v>0</v>
      </c>
      <c r="U90" s="55">
        <f t="shared" si="93"/>
        <v>0</v>
      </c>
      <c r="V90" s="55">
        <f t="shared" si="93"/>
        <v>0</v>
      </c>
      <c r="W90" s="55">
        <f t="shared" si="93"/>
        <v>0</v>
      </c>
      <c r="X90" s="55">
        <f t="shared" si="93"/>
        <v>0</v>
      </c>
      <c r="Y90" s="55">
        <f t="shared" si="93"/>
        <v>0</v>
      </c>
      <c r="Z90" s="55">
        <f t="shared" si="93"/>
        <v>0</v>
      </c>
      <c r="AA90" s="55">
        <f t="shared" si="93"/>
        <v>0</v>
      </c>
      <c r="AB90" s="55">
        <f t="shared" si="93"/>
        <v>0</v>
      </c>
      <c r="AC90" s="55">
        <f t="shared" si="93"/>
        <v>0</v>
      </c>
      <c r="AD90" s="55">
        <f t="shared" si="93"/>
        <v>0</v>
      </c>
      <c r="AE90" s="55">
        <f t="shared" si="93"/>
        <v>0</v>
      </c>
      <c r="AF90" s="55">
        <f t="shared" si="93"/>
        <v>0</v>
      </c>
      <c r="AG90" s="55">
        <f t="shared" si="93"/>
        <v>0</v>
      </c>
      <c r="AH90" s="55">
        <f t="shared" si="93"/>
        <v>0</v>
      </c>
      <c r="AI90" s="55">
        <f t="shared" si="93"/>
        <v>0</v>
      </c>
      <c r="AJ90" s="55">
        <f t="shared" si="93"/>
        <v>0</v>
      </c>
      <c r="AK90" s="55">
        <f t="shared" si="93"/>
        <v>0</v>
      </c>
      <c r="AL90" s="55">
        <f t="shared" si="93"/>
        <v>0</v>
      </c>
      <c r="AM90" s="55">
        <f t="shared" si="93"/>
        <v>0</v>
      </c>
      <c r="AN90" s="55">
        <f t="shared" si="93"/>
        <v>0</v>
      </c>
      <c r="AO90" s="55">
        <f t="shared" si="93"/>
        <v>0</v>
      </c>
      <c r="AP90" s="55">
        <f t="shared" si="93"/>
        <v>0</v>
      </c>
      <c r="AQ90" s="55">
        <f t="shared" si="93"/>
        <v>0</v>
      </c>
      <c r="AR90" s="55">
        <f t="shared" si="93"/>
        <v>0</v>
      </c>
      <c r="AS90" s="55">
        <f t="shared" si="93"/>
        <v>0</v>
      </c>
      <c r="AT90" s="55">
        <f t="shared" si="93"/>
        <v>0</v>
      </c>
      <c r="AU90" s="55">
        <f t="shared" si="93"/>
        <v>0</v>
      </c>
      <c r="AV90" s="55">
        <f t="shared" si="93"/>
        <v>0</v>
      </c>
      <c r="AW90" s="55">
        <f t="shared" si="93"/>
        <v>0</v>
      </c>
      <c r="AX90" s="55">
        <f t="shared" si="93"/>
        <v>0</v>
      </c>
      <c r="AY90" s="55">
        <f t="shared" si="93"/>
        <v>0</v>
      </c>
      <c r="AZ90" s="55">
        <f t="shared" si="93"/>
        <v>0</v>
      </c>
      <c r="BA90" s="55">
        <f t="shared" si="93"/>
        <v>0</v>
      </c>
      <c r="BB90" s="55">
        <f t="shared" si="93"/>
        <v>0</v>
      </c>
      <c r="BC90" s="55">
        <f t="shared" si="93"/>
        <v>0</v>
      </c>
      <c r="BD90" s="55">
        <f t="shared" si="93"/>
        <v>0</v>
      </c>
      <c r="BE90" s="55">
        <f t="shared" si="93"/>
        <v>0</v>
      </c>
      <c r="BF90" s="55">
        <f t="shared" si="93"/>
        <v>0</v>
      </c>
      <c r="BG90" s="55">
        <f t="shared" si="93"/>
        <v>0</v>
      </c>
      <c r="BH90" s="55">
        <f t="shared" si="93"/>
        <v>0</v>
      </c>
      <c r="BI90" s="55">
        <f t="shared" si="93"/>
        <v>0</v>
      </c>
      <c r="BJ90" s="55">
        <f t="shared" si="93"/>
        <v>0</v>
      </c>
      <c r="BK90" s="55">
        <f t="shared" si="93"/>
        <v>0</v>
      </c>
      <c r="BL90" s="55">
        <f t="shared" si="93"/>
        <v>0</v>
      </c>
      <c r="BM90" s="55">
        <f t="shared" si="93"/>
        <v>0</v>
      </c>
      <c r="BN90" s="55">
        <f t="shared" si="93"/>
        <v>0</v>
      </c>
      <c r="BO90" s="55">
        <f t="shared" si="93"/>
        <v>0</v>
      </c>
      <c r="BP90" s="55">
        <f t="shared" si="93"/>
        <v>0</v>
      </c>
      <c r="BQ90" s="55">
        <f t="shared" si="93"/>
        <v>0</v>
      </c>
      <c r="BR90" s="55">
        <f t="shared" si="93"/>
        <v>0</v>
      </c>
      <c r="BS90" s="55">
        <f t="shared" si="93"/>
        <v>0</v>
      </c>
      <c r="BT90" s="55">
        <f t="shared" si="93"/>
        <v>0</v>
      </c>
      <c r="BU90" s="55">
        <f t="shared" si="93"/>
        <v>0</v>
      </c>
      <c r="BV90" s="55">
        <f t="shared" si="93"/>
        <v>0</v>
      </c>
      <c r="BW90" s="55">
        <f t="shared" si="93"/>
        <v>0</v>
      </c>
      <c r="BX90" s="55">
        <f t="shared" ref="BX90:CH90" si="94">IF(BX$4="X",BX98+BX106,0)</f>
        <v>0</v>
      </c>
      <c r="BY90" s="55">
        <f t="shared" si="94"/>
        <v>0</v>
      </c>
      <c r="BZ90" s="55">
        <f t="shared" si="94"/>
        <v>0</v>
      </c>
      <c r="CA90" s="55">
        <f t="shared" si="94"/>
        <v>0</v>
      </c>
      <c r="CB90" s="55">
        <f t="shared" si="94"/>
        <v>0</v>
      </c>
      <c r="CC90" s="55">
        <f t="shared" si="94"/>
        <v>0</v>
      </c>
      <c r="CD90" s="55">
        <f t="shared" si="94"/>
        <v>0</v>
      </c>
      <c r="CE90" s="55">
        <f t="shared" si="94"/>
        <v>0</v>
      </c>
      <c r="CF90" s="55">
        <f t="shared" si="94"/>
        <v>0</v>
      </c>
      <c r="CG90" s="55">
        <f t="shared" si="94"/>
        <v>0</v>
      </c>
      <c r="CH90" s="55">
        <f t="shared" si="94"/>
        <v>0</v>
      </c>
    </row>
    <row r="91" spans="1:99" x14ac:dyDescent="0.3">
      <c r="B91" s="60" t="s">
        <v>32</v>
      </c>
      <c r="C91" s="55">
        <f t="shared" si="88"/>
        <v>0</v>
      </c>
      <c r="D91" s="55">
        <f t="shared" si="88"/>
        <v>773.0724746858923</v>
      </c>
      <c r="E91" s="55">
        <f t="shared" si="88"/>
        <v>1903.0652682745472</v>
      </c>
      <c r="F91" s="55">
        <f t="shared" si="88"/>
        <v>3310.3299964590651</v>
      </c>
      <c r="G91" s="55">
        <f t="shared" si="88"/>
        <v>7074.1414272871298</v>
      </c>
      <c r="H91" s="55">
        <f t="shared" si="88"/>
        <v>20555.998233400387</v>
      </c>
      <c r="I91" s="55">
        <f t="shared" si="88"/>
        <v>30846.713405805818</v>
      </c>
      <c r="J91" s="55">
        <f t="shared" si="88"/>
        <v>37655.62269763364</v>
      </c>
      <c r="K91" s="55">
        <f t="shared" si="88"/>
        <v>34945.216123082748</v>
      </c>
      <c r="L91" s="55">
        <f t="shared" ref="L91:BW91" si="95">IF(L$4="X",L99+L107,0)</f>
        <v>20172.247631724589</v>
      </c>
      <c r="M91" s="55">
        <f t="shared" si="95"/>
        <v>22012.016033045013</v>
      </c>
      <c r="N91" s="55">
        <f t="shared" si="95"/>
        <v>50068.849834408749</v>
      </c>
      <c r="O91" s="55">
        <f t="shared" si="95"/>
        <v>53587.275341621869</v>
      </c>
      <c r="P91" s="55">
        <f t="shared" si="95"/>
        <v>43210.68980935165</v>
      </c>
      <c r="Q91" s="55">
        <f t="shared" si="95"/>
        <v>43785.562281452367</v>
      </c>
      <c r="R91" s="55">
        <f t="shared" si="95"/>
        <v>40851.022076481495</v>
      </c>
      <c r="S91" s="55">
        <f t="shared" si="95"/>
        <v>58193.375118531156</v>
      </c>
      <c r="T91" s="55">
        <f t="shared" si="95"/>
        <v>0</v>
      </c>
      <c r="U91" s="55">
        <f t="shared" si="95"/>
        <v>0</v>
      </c>
      <c r="V91" s="55">
        <f t="shared" si="95"/>
        <v>0</v>
      </c>
      <c r="W91" s="55">
        <f t="shared" si="95"/>
        <v>0</v>
      </c>
      <c r="X91" s="55">
        <f t="shared" si="95"/>
        <v>0</v>
      </c>
      <c r="Y91" s="55">
        <f t="shared" si="95"/>
        <v>0</v>
      </c>
      <c r="Z91" s="55">
        <f t="shared" si="95"/>
        <v>0</v>
      </c>
      <c r="AA91" s="55">
        <f t="shared" si="95"/>
        <v>0</v>
      </c>
      <c r="AB91" s="55">
        <f t="shared" si="95"/>
        <v>0</v>
      </c>
      <c r="AC91" s="55">
        <f t="shared" si="95"/>
        <v>0</v>
      </c>
      <c r="AD91" s="55">
        <f t="shared" si="95"/>
        <v>0</v>
      </c>
      <c r="AE91" s="55">
        <f t="shared" si="95"/>
        <v>0</v>
      </c>
      <c r="AF91" s="55">
        <f t="shared" si="95"/>
        <v>0</v>
      </c>
      <c r="AG91" s="55">
        <f t="shared" si="95"/>
        <v>0</v>
      </c>
      <c r="AH91" s="55">
        <f t="shared" si="95"/>
        <v>0</v>
      </c>
      <c r="AI91" s="55">
        <f t="shared" si="95"/>
        <v>0</v>
      </c>
      <c r="AJ91" s="55">
        <f t="shared" si="95"/>
        <v>0</v>
      </c>
      <c r="AK91" s="55">
        <f t="shared" si="95"/>
        <v>0</v>
      </c>
      <c r="AL91" s="55">
        <f t="shared" si="95"/>
        <v>0</v>
      </c>
      <c r="AM91" s="55">
        <f t="shared" si="95"/>
        <v>0</v>
      </c>
      <c r="AN91" s="55">
        <f t="shared" si="95"/>
        <v>0</v>
      </c>
      <c r="AO91" s="55">
        <f t="shared" si="95"/>
        <v>0</v>
      </c>
      <c r="AP91" s="55">
        <f t="shared" si="95"/>
        <v>0</v>
      </c>
      <c r="AQ91" s="55">
        <f t="shared" si="95"/>
        <v>0</v>
      </c>
      <c r="AR91" s="55">
        <f t="shared" si="95"/>
        <v>0</v>
      </c>
      <c r="AS91" s="55">
        <f t="shared" si="95"/>
        <v>0</v>
      </c>
      <c r="AT91" s="55">
        <f t="shared" si="95"/>
        <v>0</v>
      </c>
      <c r="AU91" s="55">
        <f t="shared" si="95"/>
        <v>0</v>
      </c>
      <c r="AV91" s="55">
        <f t="shared" si="95"/>
        <v>0</v>
      </c>
      <c r="AW91" s="55">
        <f t="shared" si="95"/>
        <v>0</v>
      </c>
      <c r="AX91" s="55">
        <f t="shared" si="95"/>
        <v>0</v>
      </c>
      <c r="AY91" s="55">
        <f t="shared" si="95"/>
        <v>0</v>
      </c>
      <c r="AZ91" s="55">
        <f t="shared" si="95"/>
        <v>0</v>
      </c>
      <c r="BA91" s="55">
        <f t="shared" si="95"/>
        <v>0</v>
      </c>
      <c r="BB91" s="55">
        <f t="shared" si="95"/>
        <v>0</v>
      </c>
      <c r="BC91" s="55">
        <f t="shared" si="95"/>
        <v>0</v>
      </c>
      <c r="BD91" s="55">
        <f t="shared" si="95"/>
        <v>0</v>
      </c>
      <c r="BE91" s="55">
        <f t="shared" si="95"/>
        <v>0</v>
      </c>
      <c r="BF91" s="55">
        <f t="shared" si="95"/>
        <v>0</v>
      </c>
      <c r="BG91" s="55">
        <f t="shared" si="95"/>
        <v>0</v>
      </c>
      <c r="BH91" s="55">
        <f t="shared" si="95"/>
        <v>0</v>
      </c>
      <c r="BI91" s="55">
        <f t="shared" si="95"/>
        <v>0</v>
      </c>
      <c r="BJ91" s="55">
        <f t="shared" si="95"/>
        <v>0</v>
      </c>
      <c r="BK91" s="55">
        <f t="shared" si="95"/>
        <v>0</v>
      </c>
      <c r="BL91" s="55">
        <f t="shared" si="95"/>
        <v>0</v>
      </c>
      <c r="BM91" s="55">
        <f t="shared" si="95"/>
        <v>0</v>
      </c>
      <c r="BN91" s="55">
        <f t="shared" si="95"/>
        <v>0</v>
      </c>
      <c r="BO91" s="55">
        <f t="shared" si="95"/>
        <v>0</v>
      </c>
      <c r="BP91" s="55">
        <f t="shared" si="95"/>
        <v>0</v>
      </c>
      <c r="BQ91" s="55">
        <f t="shared" si="95"/>
        <v>0</v>
      </c>
      <c r="BR91" s="55">
        <f t="shared" si="95"/>
        <v>0</v>
      </c>
      <c r="BS91" s="55">
        <f t="shared" si="95"/>
        <v>0</v>
      </c>
      <c r="BT91" s="55">
        <f t="shared" si="95"/>
        <v>0</v>
      </c>
      <c r="BU91" s="55">
        <f t="shared" si="95"/>
        <v>0</v>
      </c>
      <c r="BV91" s="55">
        <f t="shared" si="95"/>
        <v>0</v>
      </c>
      <c r="BW91" s="55">
        <f t="shared" si="95"/>
        <v>0</v>
      </c>
      <c r="BX91" s="55">
        <f t="shared" ref="BX91:CH91" si="96">IF(BX$4="X",BX99+BX107,0)</f>
        <v>0</v>
      </c>
      <c r="BY91" s="55">
        <f t="shared" si="96"/>
        <v>0</v>
      </c>
      <c r="BZ91" s="55">
        <f t="shared" si="96"/>
        <v>0</v>
      </c>
      <c r="CA91" s="55">
        <f t="shared" si="96"/>
        <v>0</v>
      </c>
      <c r="CB91" s="55">
        <f t="shared" si="96"/>
        <v>0</v>
      </c>
      <c r="CC91" s="55">
        <f t="shared" si="96"/>
        <v>0</v>
      </c>
      <c r="CD91" s="55">
        <f t="shared" si="96"/>
        <v>0</v>
      </c>
      <c r="CE91" s="55">
        <f t="shared" si="96"/>
        <v>0</v>
      </c>
      <c r="CF91" s="55">
        <f t="shared" si="96"/>
        <v>0</v>
      </c>
      <c r="CG91" s="55">
        <f t="shared" si="96"/>
        <v>0</v>
      </c>
      <c r="CH91" s="55">
        <f t="shared" si="96"/>
        <v>0</v>
      </c>
    </row>
    <row r="92" spans="1:99" ht="15" thickBot="1" x14ac:dyDescent="0.35">
      <c r="B92" s="36" t="s">
        <v>33</v>
      </c>
      <c r="C92" s="166">
        <f t="shared" si="88"/>
        <v>0</v>
      </c>
      <c r="D92" s="166">
        <f t="shared" si="88"/>
        <v>0</v>
      </c>
      <c r="E92" s="166">
        <f t="shared" si="88"/>
        <v>114.67939048859617</v>
      </c>
      <c r="F92" s="166">
        <f t="shared" si="88"/>
        <v>231.02368346101443</v>
      </c>
      <c r="G92" s="166">
        <f t="shared" si="88"/>
        <v>370.89319900871453</v>
      </c>
      <c r="H92" s="166">
        <f t="shared" si="88"/>
        <v>7659.6653645599381</v>
      </c>
      <c r="I92" s="166">
        <f t="shared" si="88"/>
        <v>17467.195970298228</v>
      </c>
      <c r="J92" s="166">
        <f t="shared" si="88"/>
        <v>18096.308693586983</v>
      </c>
      <c r="K92" s="166">
        <f t="shared" si="88"/>
        <v>9924.9416174715316</v>
      </c>
      <c r="L92" s="166">
        <f t="shared" ref="L92:BW92" si="97">IF(L$4="X",L100+L108,0)</f>
        <v>2463.4747239965423</v>
      </c>
      <c r="M92" s="166">
        <f t="shared" si="97"/>
        <v>1462.8202968159221</v>
      </c>
      <c r="N92" s="166">
        <f t="shared" si="97"/>
        <v>6083.7532090844652</v>
      </c>
      <c r="O92" s="166">
        <f t="shared" si="97"/>
        <v>7808.2635556364949</v>
      </c>
      <c r="P92" s="166">
        <f t="shared" si="97"/>
        <v>6128.9155935337449</v>
      </c>
      <c r="Q92" s="166">
        <f t="shared" si="97"/>
        <v>6940.2823372974026</v>
      </c>
      <c r="R92" s="166">
        <f t="shared" si="97"/>
        <v>8324.5124648141245</v>
      </c>
      <c r="S92" s="166">
        <f t="shared" si="97"/>
        <v>14632.392018813138</v>
      </c>
      <c r="T92" s="166">
        <f t="shared" si="97"/>
        <v>0</v>
      </c>
      <c r="U92" s="166">
        <f t="shared" si="97"/>
        <v>0</v>
      </c>
      <c r="V92" s="166">
        <f t="shared" si="97"/>
        <v>0</v>
      </c>
      <c r="W92" s="166">
        <f t="shared" si="97"/>
        <v>0</v>
      </c>
      <c r="X92" s="166">
        <f t="shared" si="97"/>
        <v>0</v>
      </c>
      <c r="Y92" s="166">
        <f t="shared" si="97"/>
        <v>0</v>
      </c>
      <c r="Z92" s="166">
        <f t="shared" si="97"/>
        <v>0</v>
      </c>
      <c r="AA92" s="166">
        <f t="shared" si="97"/>
        <v>0</v>
      </c>
      <c r="AB92" s="166">
        <f t="shared" si="97"/>
        <v>0</v>
      </c>
      <c r="AC92" s="166">
        <f t="shared" si="97"/>
        <v>0</v>
      </c>
      <c r="AD92" s="166">
        <f t="shared" si="97"/>
        <v>0</v>
      </c>
      <c r="AE92" s="166">
        <f t="shared" si="97"/>
        <v>0</v>
      </c>
      <c r="AF92" s="166">
        <f t="shared" si="97"/>
        <v>0</v>
      </c>
      <c r="AG92" s="166">
        <f t="shared" si="97"/>
        <v>0</v>
      </c>
      <c r="AH92" s="166">
        <f t="shared" si="97"/>
        <v>0</v>
      </c>
      <c r="AI92" s="166">
        <f t="shared" si="97"/>
        <v>0</v>
      </c>
      <c r="AJ92" s="166">
        <f t="shared" si="97"/>
        <v>0</v>
      </c>
      <c r="AK92" s="166">
        <f t="shared" si="97"/>
        <v>0</v>
      </c>
      <c r="AL92" s="166">
        <f t="shared" si="97"/>
        <v>0</v>
      </c>
      <c r="AM92" s="166">
        <f t="shared" si="97"/>
        <v>0</v>
      </c>
      <c r="AN92" s="166">
        <f t="shared" si="97"/>
        <v>0</v>
      </c>
      <c r="AO92" s="166">
        <f t="shared" si="97"/>
        <v>0</v>
      </c>
      <c r="AP92" s="166">
        <f t="shared" si="97"/>
        <v>0</v>
      </c>
      <c r="AQ92" s="166">
        <f t="shared" si="97"/>
        <v>0</v>
      </c>
      <c r="AR92" s="166">
        <f t="shared" si="97"/>
        <v>0</v>
      </c>
      <c r="AS92" s="166">
        <f t="shared" si="97"/>
        <v>0</v>
      </c>
      <c r="AT92" s="166">
        <f t="shared" si="97"/>
        <v>0</v>
      </c>
      <c r="AU92" s="166">
        <f t="shared" si="97"/>
        <v>0</v>
      </c>
      <c r="AV92" s="166">
        <f t="shared" si="97"/>
        <v>0</v>
      </c>
      <c r="AW92" s="166">
        <f t="shared" si="97"/>
        <v>0</v>
      </c>
      <c r="AX92" s="166">
        <f t="shared" si="97"/>
        <v>0</v>
      </c>
      <c r="AY92" s="166">
        <f t="shared" si="97"/>
        <v>0</v>
      </c>
      <c r="AZ92" s="166">
        <f t="shared" si="97"/>
        <v>0</v>
      </c>
      <c r="BA92" s="166">
        <f t="shared" si="97"/>
        <v>0</v>
      </c>
      <c r="BB92" s="166">
        <f t="shared" si="97"/>
        <v>0</v>
      </c>
      <c r="BC92" s="166">
        <f t="shared" si="97"/>
        <v>0</v>
      </c>
      <c r="BD92" s="166">
        <f t="shared" si="97"/>
        <v>0</v>
      </c>
      <c r="BE92" s="166">
        <f t="shared" si="97"/>
        <v>0</v>
      </c>
      <c r="BF92" s="166">
        <f t="shared" si="97"/>
        <v>0</v>
      </c>
      <c r="BG92" s="166">
        <f t="shared" si="97"/>
        <v>0</v>
      </c>
      <c r="BH92" s="166">
        <f t="shared" si="97"/>
        <v>0</v>
      </c>
      <c r="BI92" s="166">
        <f t="shared" si="97"/>
        <v>0</v>
      </c>
      <c r="BJ92" s="166">
        <f t="shared" si="97"/>
        <v>0</v>
      </c>
      <c r="BK92" s="166">
        <f t="shared" si="97"/>
        <v>0</v>
      </c>
      <c r="BL92" s="166">
        <f t="shared" si="97"/>
        <v>0</v>
      </c>
      <c r="BM92" s="166">
        <f t="shared" si="97"/>
        <v>0</v>
      </c>
      <c r="BN92" s="166">
        <f t="shared" si="97"/>
        <v>0</v>
      </c>
      <c r="BO92" s="166">
        <f t="shared" si="97"/>
        <v>0</v>
      </c>
      <c r="BP92" s="166">
        <f t="shared" si="97"/>
        <v>0</v>
      </c>
      <c r="BQ92" s="166">
        <f t="shared" si="97"/>
        <v>0</v>
      </c>
      <c r="BR92" s="166">
        <f t="shared" si="97"/>
        <v>0</v>
      </c>
      <c r="BS92" s="166">
        <f t="shared" si="97"/>
        <v>0</v>
      </c>
      <c r="BT92" s="166">
        <f t="shared" si="97"/>
        <v>0</v>
      </c>
      <c r="BU92" s="166">
        <f t="shared" si="97"/>
        <v>0</v>
      </c>
      <c r="BV92" s="166">
        <f t="shared" si="97"/>
        <v>0</v>
      </c>
      <c r="BW92" s="166">
        <f t="shared" si="97"/>
        <v>0</v>
      </c>
      <c r="BX92" s="166">
        <f t="shared" ref="BX92:CH92" si="98">IF(BX$4="X",BX100+BX108,0)</f>
        <v>0</v>
      </c>
      <c r="BY92" s="166">
        <f t="shared" si="98"/>
        <v>0</v>
      </c>
      <c r="BZ92" s="166">
        <f t="shared" si="98"/>
        <v>0</v>
      </c>
      <c r="CA92" s="166">
        <f t="shared" si="98"/>
        <v>0</v>
      </c>
      <c r="CB92" s="166">
        <f t="shared" si="98"/>
        <v>0</v>
      </c>
      <c r="CC92" s="166">
        <f t="shared" si="98"/>
        <v>0</v>
      </c>
      <c r="CD92" s="166">
        <f t="shared" si="98"/>
        <v>0</v>
      </c>
      <c r="CE92" s="166">
        <f t="shared" si="98"/>
        <v>0</v>
      </c>
      <c r="CF92" s="166">
        <f t="shared" si="98"/>
        <v>0</v>
      </c>
      <c r="CG92" s="166">
        <f t="shared" si="98"/>
        <v>0</v>
      </c>
      <c r="CH92" s="166">
        <f t="shared" si="98"/>
        <v>0</v>
      </c>
      <c r="CI92" s="356" t="s">
        <v>197</v>
      </c>
    </row>
    <row r="93" spans="1:99" s="1" customFormat="1" ht="15" thickBot="1" x14ac:dyDescent="0.35">
      <c r="B93" s="61" t="s">
        <v>34</v>
      </c>
      <c r="C93" s="168">
        <f t="shared" ref="C93:K93" si="99">SUM(C88:C92)</f>
        <v>577.1347627563614</v>
      </c>
      <c r="D93" s="169">
        <f t="shared" si="99"/>
        <v>8307.4561198788178</v>
      </c>
      <c r="E93" s="169">
        <f t="shared" si="99"/>
        <v>28576.641877622755</v>
      </c>
      <c r="F93" s="169">
        <f t="shared" si="99"/>
        <v>49896.964883385248</v>
      </c>
      <c r="G93" s="169">
        <f t="shared" si="99"/>
        <v>112406.57428296201</v>
      </c>
      <c r="H93" s="169">
        <f t="shared" si="99"/>
        <v>447511.1765315833</v>
      </c>
      <c r="I93" s="169">
        <f t="shared" si="99"/>
        <v>758717.06913243746</v>
      </c>
      <c r="J93" s="169">
        <f t="shared" si="99"/>
        <v>857619.57762169384</v>
      </c>
      <c r="K93" s="169">
        <f t="shared" si="99"/>
        <v>627139.89080002741</v>
      </c>
      <c r="L93" s="169">
        <f t="shared" ref="L93:BW93" si="100">SUM(L88:L92)</f>
        <v>272070.83082030586</v>
      </c>
      <c r="M93" s="169">
        <f t="shared" si="100"/>
        <v>320575.25924634072</v>
      </c>
      <c r="N93" s="169">
        <f t="shared" si="100"/>
        <v>535050.0938519825</v>
      </c>
      <c r="O93" s="169">
        <f t="shared" si="100"/>
        <v>605714.93590789149</v>
      </c>
      <c r="P93" s="169">
        <f t="shared" si="100"/>
        <v>492097.27696188819</v>
      </c>
      <c r="Q93" s="169">
        <f t="shared" si="100"/>
        <v>477419.01877562708</v>
      </c>
      <c r="R93" s="169">
        <f t="shared" si="100"/>
        <v>422767.59219667164</v>
      </c>
      <c r="S93" s="169">
        <f t="shared" si="100"/>
        <v>566768.41280708939</v>
      </c>
      <c r="T93" s="169">
        <f t="shared" si="100"/>
        <v>0</v>
      </c>
      <c r="U93" s="169">
        <f t="shared" si="100"/>
        <v>0</v>
      </c>
      <c r="V93" s="169">
        <f t="shared" si="100"/>
        <v>0</v>
      </c>
      <c r="W93" s="169">
        <f t="shared" si="100"/>
        <v>0</v>
      </c>
      <c r="X93" s="169">
        <f t="shared" si="100"/>
        <v>0</v>
      </c>
      <c r="Y93" s="169">
        <f t="shared" si="100"/>
        <v>0</v>
      </c>
      <c r="Z93" s="169">
        <f t="shared" si="100"/>
        <v>0</v>
      </c>
      <c r="AA93" s="169">
        <f t="shared" si="100"/>
        <v>0</v>
      </c>
      <c r="AB93" s="169">
        <f t="shared" si="100"/>
        <v>0</v>
      </c>
      <c r="AC93" s="169">
        <f t="shared" si="100"/>
        <v>0</v>
      </c>
      <c r="AD93" s="169">
        <f t="shared" si="100"/>
        <v>0</v>
      </c>
      <c r="AE93" s="169">
        <f t="shared" si="100"/>
        <v>0</v>
      </c>
      <c r="AF93" s="169">
        <f t="shared" si="100"/>
        <v>0</v>
      </c>
      <c r="AG93" s="169">
        <f t="shared" si="100"/>
        <v>0</v>
      </c>
      <c r="AH93" s="169">
        <f t="shared" si="100"/>
        <v>0</v>
      </c>
      <c r="AI93" s="169">
        <f t="shared" si="100"/>
        <v>0</v>
      </c>
      <c r="AJ93" s="169">
        <f t="shared" si="100"/>
        <v>0</v>
      </c>
      <c r="AK93" s="169">
        <f t="shared" si="100"/>
        <v>0</v>
      </c>
      <c r="AL93" s="169">
        <f t="shared" si="100"/>
        <v>0</v>
      </c>
      <c r="AM93" s="169">
        <f t="shared" si="100"/>
        <v>0</v>
      </c>
      <c r="AN93" s="169">
        <f t="shared" si="100"/>
        <v>0</v>
      </c>
      <c r="AO93" s="169">
        <f t="shared" si="100"/>
        <v>0</v>
      </c>
      <c r="AP93" s="169">
        <f t="shared" si="100"/>
        <v>0</v>
      </c>
      <c r="AQ93" s="169">
        <f t="shared" si="100"/>
        <v>0</v>
      </c>
      <c r="AR93" s="169">
        <f t="shared" si="100"/>
        <v>0</v>
      </c>
      <c r="AS93" s="169">
        <f t="shared" si="100"/>
        <v>0</v>
      </c>
      <c r="AT93" s="169">
        <f t="shared" si="100"/>
        <v>0</v>
      </c>
      <c r="AU93" s="169">
        <f t="shared" si="100"/>
        <v>0</v>
      </c>
      <c r="AV93" s="169">
        <f t="shared" si="100"/>
        <v>0</v>
      </c>
      <c r="AW93" s="169">
        <f t="shared" si="100"/>
        <v>0</v>
      </c>
      <c r="AX93" s="169">
        <f t="shared" si="100"/>
        <v>0</v>
      </c>
      <c r="AY93" s="169">
        <f t="shared" si="100"/>
        <v>0</v>
      </c>
      <c r="AZ93" s="169">
        <f t="shared" si="100"/>
        <v>0</v>
      </c>
      <c r="BA93" s="169">
        <f t="shared" si="100"/>
        <v>0</v>
      </c>
      <c r="BB93" s="169">
        <f t="shared" si="100"/>
        <v>0</v>
      </c>
      <c r="BC93" s="169">
        <f t="shared" si="100"/>
        <v>0</v>
      </c>
      <c r="BD93" s="169">
        <f t="shared" si="100"/>
        <v>0</v>
      </c>
      <c r="BE93" s="169">
        <f t="shared" si="100"/>
        <v>0</v>
      </c>
      <c r="BF93" s="169">
        <f t="shared" si="100"/>
        <v>0</v>
      </c>
      <c r="BG93" s="169">
        <f t="shared" si="100"/>
        <v>0</v>
      </c>
      <c r="BH93" s="169">
        <f t="shared" si="100"/>
        <v>0</v>
      </c>
      <c r="BI93" s="169">
        <f t="shared" si="100"/>
        <v>0</v>
      </c>
      <c r="BJ93" s="169">
        <f t="shared" si="100"/>
        <v>0</v>
      </c>
      <c r="BK93" s="169">
        <f t="shared" si="100"/>
        <v>0</v>
      </c>
      <c r="BL93" s="169">
        <f t="shared" si="100"/>
        <v>0</v>
      </c>
      <c r="BM93" s="169">
        <f t="shared" si="100"/>
        <v>0</v>
      </c>
      <c r="BN93" s="169">
        <f t="shared" si="100"/>
        <v>0</v>
      </c>
      <c r="BO93" s="169">
        <f t="shared" si="100"/>
        <v>0</v>
      </c>
      <c r="BP93" s="169">
        <f t="shared" si="100"/>
        <v>0</v>
      </c>
      <c r="BQ93" s="169">
        <f t="shared" si="100"/>
        <v>0</v>
      </c>
      <c r="BR93" s="169">
        <f t="shared" si="100"/>
        <v>0</v>
      </c>
      <c r="BS93" s="169">
        <f t="shared" si="100"/>
        <v>0</v>
      </c>
      <c r="BT93" s="169">
        <f t="shared" si="100"/>
        <v>0</v>
      </c>
      <c r="BU93" s="169">
        <f t="shared" si="100"/>
        <v>0</v>
      </c>
      <c r="BV93" s="169">
        <f t="shared" si="100"/>
        <v>0</v>
      </c>
      <c r="BW93" s="169">
        <f t="shared" si="100"/>
        <v>0</v>
      </c>
      <c r="BX93" s="169">
        <f t="shared" ref="BX93:CH93" si="101">SUM(BX88:BX92)</f>
        <v>0</v>
      </c>
      <c r="BY93" s="169">
        <f t="shared" si="101"/>
        <v>0</v>
      </c>
      <c r="BZ93" s="169">
        <f t="shared" si="101"/>
        <v>0</v>
      </c>
      <c r="CA93" s="169">
        <f t="shared" si="101"/>
        <v>0</v>
      </c>
      <c r="CB93" s="169">
        <f t="shared" si="101"/>
        <v>0</v>
      </c>
      <c r="CC93" s="169">
        <f t="shared" si="101"/>
        <v>0</v>
      </c>
      <c r="CD93" s="169">
        <f t="shared" si="101"/>
        <v>0</v>
      </c>
      <c r="CE93" s="169">
        <f t="shared" si="101"/>
        <v>0</v>
      </c>
      <c r="CF93" s="169">
        <f t="shared" si="101"/>
        <v>0</v>
      </c>
      <c r="CG93" s="169">
        <f t="shared" si="101"/>
        <v>0</v>
      </c>
      <c r="CH93" s="169">
        <f t="shared" si="101"/>
        <v>0</v>
      </c>
      <c r="CI93" s="358">
        <f>SUM(C93:CH93)</f>
        <v>6583215.9065801427</v>
      </c>
    </row>
    <row r="94" spans="1:99" ht="15" thickBot="1" x14ac:dyDescent="0.35">
      <c r="CH94" s="165"/>
    </row>
    <row r="95" spans="1:99" ht="15" thickBot="1" x14ac:dyDescent="0.35">
      <c r="B95" s="58" t="s">
        <v>160</v>
      </c>
      <c r="C95" s="53">
        <f>C87</f>
        <v>44927</v>
      </c>
      <c r="D95" s="53">
        <f t="shared" ref="D95:BO95" si="102">D87</f>
        <v>44958</v>
      </c>
      <c r="E95" s="53">
        <f t="shared" si="102"/>
        <v>44986</v>
      </c>
      <c r="F95" s="53">
        <f t="shared" si="102"/>
        <v>45017</v>
      </c>
      <c r="G95" s="53">
        <f t="shared" si="102"/>
        <v>45047</v>
      </c>
      <c r="H95" s="53">
        <f t="shared" si="102"/>
        <v>45078</v>
      </c>
      <c r="I95" s="53">
        <f t="shared" si="102"/>
        <v>45108</v>
      </c>
      <c r="J95" s="53">
        <f t="shared" si="102"/>
        <v>45139</v>
      </c>
      <c r="K95" s="53">
        <f t="shared" si="102"/>
        <v>45170</v>
      </c>
      <c r="L95" s="53">
        <f t="shared" si="102"/>
        <v>45200</v>
      </c>
      <c r="M95" s="53">
        <f t="shared" si="102"/>
        <v>45231</v>
      </c>
      <c r="N95" s="53">
        <f t="shared" si="102"/>
        <v>45261</v>
      </c>
      <c r="O95" s="53">
        <f t="shared" si="102"/>
        <v>45292</v>
      </c>
      <c r="P95" s="53">
        <f t="shared" si="102"/>
        <v>45323</v>
      </c>
      <c r="Q95" s="53">
        <f t="shared" si="102"/>
        <v>45352</v>
      </c>
      <c r="R95" s="53">
        <f t="shared" si="102"/>
        <v>45383</v>
      </c>
      <c r="S95" s="53">
        <f t="shared" si="102"/>
        <v>45413</v>
      </c>
      <c r="T95" s="53">
        <f t="shared" si="102"/>
        <v>45444</v>
      </c>
      <c r="U95" s="53">
        <f t="shared" si="102"/>
        <v>45474</v>
      </c>
      <c r="V95" s="53">
        <f t="shared" si="102"/>
        <v>45505</v>
      </c>
      <c r="W95" s="53">
        <f t="shared" si="102"/>
        <v>45536</v>
      </c>
      <c r="X95" s="53">
        <f t="shared" si="102"/>
        <v>45566</v>
      </c>
      <c r="Y95" s="53">
        <f t="shared" si="102"/>
        <v>45597</v>
      </c>
      <c r="Z95" s="53">
        <f t="shared" si="102"/>
        <v>45627</v>
      </c>
      <c r="AA95" s="53">
        <f t="shared" si="102"/>
        <v>45658</v>
      </c>
      <c r="AB95" s="53">
        <f t="shared" si="102"/>
        <v>45689</v>
      </c>
      <c r="AC95" s="53">
        <f t="shared" si="102"/>
        <v>45717</v>
      </c>
      <c r="AD95" s="53">
        <f t="shared" si="102"/>
        <v>45748</v>
      </c>
      <c r="AE95" s="53">
        <f t="shared" si="102"/>
        <v>45778</v>
      </c>
      <c r="AF95" s="53">
        <f t="shared" si="102"/>
        <v>45809</v>
      </c>
      <c r="AG95" s="53">
        <f t="shared" si="102"/>
        <v>45839</v>
      </c>
      <c r="AH95" s="53">
        <f t="shared" si="102"/>
        <v>45870</v>
      </c>
      <c r="AI95" s="53">
        <f t="shared" si="102"/>
        <v>45901</v>
      </c>
      <c r="AJ95" s="53">
        <f t="shared" si="102"/>
        <v>45931</v>
      </c>
      <c r="AK95" s="53">
        <f t="shared" si="102"/>
        <v>45962</v>
      </c>
      <c r="AL95" s="53">
        <f t="shared" si="102"/>
        <v>45992</v>
      </c>
      <c r="AM95" s="53">
        <f t="shared" si="102"/>
        <v>46023</v>
      </c>
      <c r="AN95" s="53">
        <f t="shared" si="102"/>
        <v>46054</v>
      </c>
      <c r="AO95" s="53">
        <f t="shared" si="102"/>
        <v>46082</v>
      </c>
      <c r="AP95" s="53">
        <f t="shared" si="102"/>
        <v>46113</v>
      </c>
      <c r="AQ95" s="53">
        <f t="shared" si="102"/>
        <v>46143</v>
      </c>
      <c r="AR95" s="53">
        <f t="shared" si="102"/>
        <v>46174</v>
      </c>
      <c r="AS95" s="53">
        <f t="shared" si="102"/>
        <v>46204</v>
      </c>
      <c r="AT95" s="53">
        <f t="shared" si="102"/>
        <v>46235</v>
      </c>
      <c r="AU95" s="53">
        <f t="shared" si="102"/>
        <v>46266</v>
      </c>
      <c r="AV95" s="53">
        <f t="shared" si="102"/>
        <v>46296</v>
      </c>
      <c r="AW95" s="53">
        <f t="shared" si="102"/>
        <v>46327</v>
      </c>
      <c r="AX95" s="53">
        <f t="shared" si="102"/>
        <v>46357</v>
      </c>
      <c r="AY95" s="53">
        <f t="shared" si="102"/>
        <v>46388</v>
      </c>
      <c r="AZ95" s="53">
        <f t="shared" si="102"/>
        <v>46419</v>
      </c>
      <c r="BA95" s="53">
        <f t="shared" si="102"/>
        <v>46447</v>
      </c>
      <c r="BB95" s="53">
        <f t="shared" si="102"/>
        <v>46478</v>
      </c>
      <c r="BC95" s="53">
        <f t="shared" si="102"/>
        <v>46508</v>
      </c>
      <c r="BD95" s="53">
        <f t="shared" si="102"/>
        <v>46539</v>
      </c>
      <c r="BE95" s="53">
        <f t="shared" si="102"/>
        <v>46569</v>
      </c>
      <c r="BF95" s="53">
        <f t="shared" si="102"/>
        <v>46600</v>
      </c>
      <c r="BG95" s="53">
        <f t="shared" si="102"/>
        <v>46631</v>
      </c>
      <c r="BH95" s="53">
        <f t="shared" si="102"/>
        <v>46661</v>
      </c>
      <c r="BI95" s="53">
        <f t="shared" si="102"/>
        <v>46692</v>
      </c>
      <c r="BJ95" s="53">
        <f t="shared" si="102"/>
        <v>46722</v>
      </c>
      <c r="BK95" s="53">
        <f t="shared" si="102"/>
        <v>46753</v>
      </c>
      <c r="BL95" s="53">
        <f t="shared" si="102"/>
        <v>46784</v>
      </c>
      <c r="BM95" s="53">
        <f t="shared" si="102"/>
        <v>46813</v>
      </c>
      <c r="BN95" s="53">
        <f t="shared" si="102"/>
        <v>46844</v>
      </c>
      <c r="BO95" s="53">
        <f t="shared" si="102"/>
        <v>46874</v>
      </c>
      <c r="BP95" s="53">
        <f t="shared" ref="BP95:CH95" si="103">BP87</f>
        <v>46905</v>
      </c>
      <c r="BQ95" s="53">
        <f t="shared" si="103"/>
        <v>46935</v>
      </c>
      <c r="BR95" s="53">
        <f t="shared" si="103"/>
        <v>46966</v>
      </c>
      <c r="BS95" s="53">
        <f t="shared" si="103"/>
        <v>46997</v>
      </c>
      <c r="BT95" s="53">
        <f t="shared" si="103"/>
        <v>47027</v>
      </c>
      <c r="BU95" s="53">
        <f t="shared" si="103"/>
        <v>47058</v>
      </c>
      <c r="BV95" s="53">
        <f t="shared" si="103"/>
        <v>47088</v>
      </c>
      <c r="BW95" s="53">
        <f t="shared" si="103"/>
        <v>47119</v>
      </c>
      <c r="BX95" s="53">
        <f t="shared" si="103"/>
        <v>47150</v>
      </c>
      <c r="BY95" s="53">
        <f t="shared" si="103"/>
        <v>47178</v>
      </c>
      <c r="BZ95" s="53">
        <f t="shared" si="103"/>
        <v>47209</v>
      </c>
      <c r="CA95" s="53">
        <f t="shared" si="103"/>
        <v>47239</v>
      </c>
      <c r="CB95" s="53">
        <f t="shared" si="103"/>
        <v>47270</v>
      </c>
      <c r="CC95" s="53">
        <f t="shared" si="103"/>
        <v>47300</v>
      </c>
      <c r="CD95" s="53">
        <f t="shared" si="103"/>
        <v>47331</v>
      </c>
      <c r="CE95" s="53">
        <f t="shared" si="103"/>
        <v>47362</v>
      </c>
      <c r="CF95" s="53">
        <f t="shared" si="103"/>
        <v>47392</v>
      </c>
      <c r="CG95" s="53">
        <f t="shared" si="103"/>
        <v>47423</v>
      </c>
      <c r="CH95" s="174">
        <f t="shared" si="103"/>
        <v>47453</v>
      </c>
    </row>
    <row r="96" spans="1:99" x14ac:dyDescent="0.3">
      <c r="B96" s="59" t="s">
        <v>29</v>
      </c>
      <c r="C96" s="54">
        <f>IF(C$4="X",' 1M - RES'!C61,0)</f>
        <v>376.2435091308256</v>
      </c>
      <c r="D96" s="54">
        <f>IF(D$4="X",' 1M - RES'!D61,0)</f>
        <v>4758.0566763582565</v>
      </c>
      <c r="E96" s="54">
        <f>IF(E$4="X",' 1M - RES'!E61,0)</f>
        <v>12506.168897076597</v>
      </c>
      <c r="F96" s="54">
        <f>IF(F$4="X",' 1M - RES'!F61,0)</f>
        <v>12712.029532897861</v>
      </c>
      <c r="G96" s="54">
        <f>IF(G$4="X",' 1M - RES'!G61,0)</f>
        <v>24965.38285182566</v>
      </c>
      <c r="H96" s="54">
        <f>IF(H$4="X",' 1M - RES'!H61,0)</f>
        <v>180502.08455199312</v>
      </c>
      <c r="I96" s="54">
        <f>IF(I$4="X",' 1M - RES'!I61,0)</f>
        <v>340843.3616622613</v>
      </c>
      <c r="J96" s="54">
        <f>IF(J$4="X",' 1M - RES'!J61,0)</f>
        <v>417728.4248748704</v>
      </c>
      <c r="K96" s="54">
        <f>IF(K$4="X",' 1M - RES'!K61,0)</f>
        <v>245843.60756884818</v>
      </c>
      <c r="L96" s="54">
        <f>IF(L$4="X",' 1M - RES'!L61,0)</f>
        <v>48363.712928086228</v>
      </c>
      <c r="M96" s="54">
        <f>IF(M$4="X",' 1M - RES'!M61,0)</f>
        <v>75058.382416251494</v>
      </c>
      <c r="N96" s="54">
        <f>IF(N$4="X",' 1M - RES'!N61,0)</f>
        <v>149913.95076481687</v>
      </c>
      <c r="O96" s="54">
        <f>IF(O$4="X",' 1M - RES'!O61,0)</f>
        <v>165249.98727188431</v>
      </c>
      <c r="P96" s="54">
        <f>IF(P$4="X",' 1M - RES'!P61,0)</f>
        <v>137937.25969287448</v>
      </c>
      <c r="Q96" s="54">
        <f>IF(Q$4="X",' 1M - RES'!Q61,0)</f>
        <v>109088.56995719695</v>
      </c>
      <c r="R96" s="54">
        <f>IF(R$4="X",' 1M - RES'!R61,0)</f>
        <v>72593.464000385982</v>
      </c>
      <c r="S96" s="54">
        <f>IF(S$4="X",' 1M - RES'!S61,0)</f>
        <v>115713.50826971614</v>
      </c>
      <c r="T96" s="54">
        <f>IF(T$4="X",' 1M - RES'!T61,0)</f>
        <v>0</v>
      </c>
      <c r="U96" s="54">
        <f>IF(U$4="X",' 1M - RES'!U61,0)</f>
        <v>0</v>
      </c>
      <c r="V96" s="54">
        <f>IF(V$4="X",' 1M - RES'!V61,0)</f>
        <v>0</v>
      </c>
      <c r="W96" s="54">
        <f>IF(W$4="X",' 1M - RES'!W61,0)</f>
        <v>0</v>
      </c>
      <c r="X96" s="54">
        <f>IF(X$4="X",' 1M - RES'!X61,0)</f>
        <v>0</v>
      </c>
      <c r="Y96" s="54">
        <f>IF(Y$4="X",' 1M - RES'!Y61,0)</f>
        <v>0</v>
      </c>
      <c r="Z96" s="54">
        <f>IF(Z$4="X",' 1M - RES'!Z61,0)</f>
        <v>0</v>
      </c>
      <c r="AA96" s="54">
        <f>IF(AA$4="X",' 1M - RES'!AA61,0)</f>
        <v>0</v>
      </c>
      <c r="AB96" s="54">
        <f>IF(AB$4="X",' 1M - RES'!AB61,0)</f>
        <v>0</v>
      </c>
      <c r="AC96" s="54">
        <f>IF(AC$4="X",' 1M - RES'!AC61,0)</f>
        <v>0</v>
      </c>
      <c r="AD96" s="54">
        <f>IF(AD$4="X",' 1M - RES'!AD61,0)</f>
        <v>0</v>
      </c>
      <c r="AE96" s="54">
        <f>IF(AE$4="X",' 1M - RES'!AE61,0)</f>
        <v>0</v>
      </c>
      <c r="AF96" s="54">
        <f>IF(AF$4="X",' 1M - RES'!AF61,0)</f>
        <v>0</v>
      </c>
      <c r="AG96" s="54">
        <f>IF(AG$4="X",' 1M - RES'!AG61,0)</f>
        <v>0</v>
      </c>
      <c r="AH96" s="54">
        <f>IF(AH$4="X",' 1M - RES'!AH61,0)</f>
        <v>0</v>
      </c>
      <c r="AI96" s="54">
        <f>IF(AI$4="X",' 1M - RES'!AI61,0)</f>
        <v>0</v>
      </c>
      <c r="AJ96" s="54">
        <f>IF(AJ$4="X",' 1M - RES'!AJ61,0)</f>
        <v>0</v>
      </c>
      <c r="AK96" s="54">
        <f>IF(AK$4="X",' 1M - RES'!AK61,0)</f>
        <v>0</v>
      </c>
      <c r="AL96" s="54">
        <f>IF(AL$4="X",' 1M - RES'!AL61,0)</f>
        <v>0</v>
      </c>
      <c r="AM96" s="54">
        <f>IF(AM$4="X",' 1M - RES'!AM61,0)</f>
        <v>0</v>
      </c>
      <c r="AN96" s="54">
        <f>IF(AN$4="X",' 1M - RES'!AN61,0)</f>
        <v>0</v>
      </c>
      <c r="AO96" s="54">
        <f>IF(AO$4="X",' 1M - RES'!AO61,0)</f>
        <v>0</v>
      </c>
      <c r="AP96" s="54">
        <f>IF(AP$4="X",' 1M - RES'!AP61,0)</f>
        <v>0</v>
      </c>
      <c r="AQ96" s="54">
        <f>IF(AQ$4="X",' 1M - RES'!AQ61,0)</f>
        <v>0</v>
      </c>
      <c r="AR96" s="54">
        <f>IF(AR$4="X",' 1M - RES'!AR61,0)</f>
        <v>0</v>
      </c>
      <c r="AS96" s="54">
        <f>IF(AS$4="X",' 1M - RES'!AS61,0)</f>
        <v>0</v>
      </c>
      <c r="AT96" s="54">
        <f>IF(AT$4="X",' 1M - RES'!AT61,0)</f>
        <v>0</v>
      </c>
      <c r="AU96" s="54">
        <f>IF(AU$4="X",' 1M - RES'!AU61,0)</f>
        <v>0</v>
      </c>
      <c r="AV96" s="54">
        <f>IF(AV$4="X",' 1M - RES'!AV61,0)</f>
        <v>0</v>
      </c>
      <c r="AW96" s="54">
        <f>IF(AW$4="X",' 1M - RES'!AW61,0)</f>
        <v>0</v>
      </c>
      <c r="AX96" s="54">
        <f>IF(AX$4="X",' 1M - RES'!AX61,0)</f>
        <v>0</v>
      </c>
      <c r="AY96" s="54">
        <f>IF(AY$4="X",' 1M - RES'!AY61,0)</f>
        <v>0</v>
      </c>
      <c r="AZ96" s="54">
        <f>IF(AZ$4="X",' 1M - RES'!AZ61,0)</f>
        <v>0</v>
      </c>
      <c r="BA96" s="54">
        <f>IF(BA$4="X",' 1M - RES'!BA61,0)</f>
        <v>0</v>
      </c>
      <c r="BB96" s="54">
        <f>IF(BB$4="X",' 1M - RES'!BB61,0)</f>
        <v>0</v>
      </c>
      <c r="BC96" s="54">
        <f>IF(BC$4="X",' 1M - RES'!BC61,0)</f>
        <v>0</v>
      </c>
      <c r="BD96" s="54">
        <f>IF(BD$4="X",' 1M - RES'!BD61,0)</f>
        <v>0</v>
      </c>
      <c r="BE96" s="54">
        <f>IF(BE$4="X",' 1M - RES'!BE61,0)</f>
        <v>0</v>
      </c>
      <c r="BF96" s="54">
        <f>IF(BF$4="X",' 1M - RES'!BF61,0)</f>
        <v>0</v>
      </c>
      <c r="BG96" s="54">
        <f>IF(BG$4="X",' 1M - RES'!BG61,0)</f>
        <v>0</v>
      </c>
      <c r="BH96" s="54">
        <f>IF(BH$4="X",' 1M - RES'!BH61,0)</f>
        <v>0</v>
      </c>
      <c r="BI96" s="54">
        <f>IF(BI$4="X",' 1M - RES'!BI61,0)</f>
        <v>0</v>
      </c>
      <c r="BJ96" s="54">
        <f>IF(BJ$4="X",' 1M - RES'!BJ61,0)</f>
        <v>0</v>
      </c>
      <c r="BK96" s="54">
        <f>IF(BK$4="X",' 1M - RES'!BK61,0)</f>
        <v>0</v>
      </c>
      <c r="BL96" s="54">
        <f>IF(BL$4="X",' 1M - RES'!BL61,0)</f>
        <v>0</v>
      </c>
      <c r="BM96" s="54">
        <f>IF(BM$4="X",' 1M - RES'!BM61,0)</f>
        <v>0</v>
      </c>
      <c r="BN96" s="54">
        <f>IF(BN$4="X",' 1M - RES'!BN61,0)</f>
        <v>0</v>
      </c>
      <c r="BO96" s="54">
        <f>IF(BO$4="X",' 1M - RES'!BO61,0)</f>
        <v>0</v>
      </c>
      <c r="BP96" s="54">
        <f>IF(BP$4="X",' 1M - RES'!BP61,0)</f>
        <v>0</v>
      </c>
      <c r="BQ96" s="54">
        <f>IF(BQ$4="X",' 1M - RES'!BQ61,0)</f>
        <v>0</v>
      </c>
      <c r="BR96" s="54">
        <f>IF(BR$4="X",' 1M - RES'!BR61,0)</f>
        <v>0</v>
      </c>
      <c r="BS96" s="54">
        <f>IF(BS$4="X",' 1M - RES'!BS61,0)</f>
        <v>0</v>
      </c>
      <c r="BT96" s="54">
        <f>IF(BT$4="X",' 1M - RES'!BT61,0)</f>
        <v>0</v>
      </c>
      <c r="BU96" s="54">
        <f>IF(BU$4="X",' 1M - RES'!BU61,0)</f>
        <v>0</v>
      </c>
      <c r="BV96" s="54">
        <f>IF(BV$4="X",' 1M - RES'!BV61,0)</f>
        <v>0</v>
      </c>
      <c r="BW96" s="54">
        <f>IF(BW$4="X",' 1M - RES'!BW61,0)</f>
        <v>0</v>
      </c>
      <c r="BX96" s="54">
        <f>IF(BX$4="X",' 1M - RES'!BX61,0)</f>
        <v>0</v>
      </c>
      <c r="BY96" s="54">
        <f>IF(BY$4="X",' 1M - RES'!BY61,0)</f>
        <v>0</v>
      </c>
      <c r="BZ96" s="54">
        <f>IF(BZ$4="X",' 1M - RES'!BZ61,0)</f>
        <v>0</v>
      </c>
      <c r="CA96" s="54">
        <f>IF(CA$4="X",' 1M - RES'!CA61,0)</f>
        <v>0</v>
      </c>
      <c r="CB96" s="54">
        <f>IF(CB$4="X",' 1M - RES'!CB61,0)</f>
        <v>0</v>
      </c>
      <c r="CC96" s="54">
        <f>IF(CC$4="X",' 1M - RES'!CC61,0)</f>
        <v>0</v>
      </c>
      <c r="CD96" s="54">
        <f>IF(CD$4="X",' 1M - RES'!CD61,0)</f>
        <v>0</v>
      </c>
      <c r="CE96" s="54">
        <f>IF(CE$4="X",' 1M - RES'!CE61,0)</f>
        <v>0</v>
      </c>
      <c r="CF96" s="54">
        <f>IF(CF$4="X",' 1M - RES'!CF61,0)</f>
        <v>0</v>
      </c>
      <c r="CG96" s="54">
        <f>IF(CG$4="X",' 1M - RES'!CG61,0)</f>
        <v>0</v>
      </c>
      <c r="CH96" s="54">
        <f>IF(CH$4="X",' 1M - RES'!CH61,0)</f>
        <v>0</v>
      </c>
    </row>
    <row r="97" spans="2:86" x14ac:dyDescent="0.3">
      <c r="B97" s="60" t="s">
        <v>30</v>
      </c>
      <c r="C97" s="55">
        <f>IF(C$4="X",'2M - SGS'!C73+'Biz DRENE'!C77,0)</f>
        <v>0</v>
      </c>
      <c r="D97" s="55">
        <f>IF(D$4="X",'2M - SGS'!D73+'Biz DRENE'!D77,0)</f>
        <v>882.69251349748833</v>
      </c>
      <c r="E97" s="55">
        <f>IF(E$4="X",'2M - SGS'!E73+'Biz DRENE'!E77,0)</f>
        <v>5075.1906420129872</v>
      </c>
      <c r="F97" s="55">
        <f>IF(F$4="X",'2M - SGS'!F73+'Biz DRENE'!F77,0)</f>
        <v>10823.461890419267</v>
      </c>
      <c r="G97" s="55">
        <f>IF(G$4="X",'2M - SGS'!G73+'Biz DRENE'!G77,0)</f>
        <v>19624.16466782958</v>
      </c>
      <c r="H97" s="55">
        <f>IF(H$4="X",'2M - SGS'!H73+'Biz DRENE'!H77,0)</f>
        <v>33495.080424759006</v>
      </c>
      <c r="I97" s="55">
        <f>IF(I$4="X",'2M - SGS'!I73+'Biz DRENE'!I77,0)</f>
        <v>55268.090145755348</v>
      </c>
      <c r="J97" s="55">
        <f>IF(J$4="X",'2M - SGS'!J73+'Biz DRENE'!J77,0)</f>
        <v>49226.640265984628</v>
      </c>
      <c r="K97" s="55">
        <f>IF(K$4="X",'2M - SGS'!K73+'Biz DRENE'!K77,0)</f>
        <v>57832.702856748831</v>
      </c>
      <c r="L97" s="55">
        <f>IF(L$4="X",'2M - SGS'!L73+'Biz DRENE'!L77,0)</f>
        <v>49450.238775604186</v>
      </c>
      <c r="M97" s="55">
        <f>IF(M$4="X",'2M - SGS'!M73+'Biz DRENE'!M77,0)</f>
        <v>52291.95645653169</v>
      </c>
      <c r="N97" s="55">
        <f>IF(N$4="X",'2M - SGS'!N73+'Biz DRENE'!N77,0)</f>
        <v>78745.628315181602</v>
      </c>
      <c r="O97" s="55">
        <f>IF(O$4="X",'2M - SGS'!O73+'Biz DRENE'!O77,0)</f>
        <v>96756.465378693087</v>
      </c>
      <c r="P97" s="55">
        <f>IF(P$4="X",'2M - SGS'!P73+'Biz DRENE'!P77,0)</f>
        <v>73669.74051026415</v>
      </c>
      <c r="Q97" s="55">
        <f>IF(Q$4="X",'2M - SGS'!Q73+'Biz DRENE'!Q77,0)</f>
        <v>81595.494956424474</v>
      </c>
      <c r="R97" s="55">
        <f>IF(R$4="X",'2M - SGS'!R73+'Biz DRENE'!R77,0)</f>
        <v>88758.206345103565</v>
      </c>
      <c r="S97" s="55">
        <f>IF(S$4="X",'2M - SGS'!S73+'Biz DRENE'!S77,0)</f>
        <v>118038.77260503426</v>
      </c>
      <c r="T97" s="55">
        <f>IF(T$4="X",'2M - SGS'!T73+'Biz DRENE'!T77,0)</f>
        <v>0</v>
      </c>
      <c r="U97" s="55">
        <f>IF(U$4="X",'2M - SGS'!U73+'Biz DRENE'!U77,0)</f>
        <v>0</v>
      </c>
      <c r="V97" s="55">
        <f>IF(V$4="X",'2M - SGS'!V73+'Biz DRENE'!V77,0)</f>
        <v>0</v>
      </c>
      <c r="W97" s="55">
        <f>IF(W$4="X",'2M - SGS'!W73+'Biz DRENE'!W77,0)</f>
        <v>0</v>
      </c>
      <c r="X97" s="55">
        <f>IF(X$4="X",'2M - SGS'!X73+'Biz DRENE'!X77,0)</f>
        <v>0</v>
      </c>
      <c r="Y97" s="55">
        <f>IF(Y$4="X",'2M - SGS'!Y73+'Biz DRENE'!Y77,0)</f>
        <v>0</v>
      </c>
      <c r="Z97" s="55">
        <f>IF(Z$4="X",'2M - SGS'!Z73+'Biz DRENE'!Z77,0)</f>
        <v>0</v>
      </c>
      <c r="AA97" s="55">
        <f>IF(AA$4="X",'2M - SGS'!AA73+'Biz DRENE'!AA77,0)</f>
        <v>0</v>
      </c>
      <c r="AB97" s="55">
        <f>IF(AB$4="X",'2M - SGS'!AB73+'Biz DRENE'!AB77,0)</f>
        <v>0</v>
      </c>
      <c r="AC97" s="55">
        <f>IF(AC$4="X",'2M - SGS'!AC73+'Biz DRENE'!AC77,0)</f>
        <v>0</v>
      </c>
      <c r="AD97" s="55">
        <f>IF(AD$4="X",'2M - SGS'!AD73+'Biz DRENE'!AD77,0)</f>
        <v>0</v>
      </c>
      <c r="AE97" s="55">
        <f>IF(AE$4="X",'2M - SGS'!AE73+'Biz DRENE'!AE77,0)</f>
        <v>0</v>
      </c>
      <c r="AF97" s="55">
        <f>IF(AF$4="X",'2M - SGS'!AF73+'Biz DRENE'!AF77,0)</f>
        <v>0</v>
      </c>
      <c r="AG97" s="55">
        <f>IF(AG$4="X",'2M - SGS'!AG73+'Biz DRENE'!AG77,0)</f>
        <v>0</v>
      </c>
      <c r="AH97" s="55">
        <f>IF(AH$4="X",'2M - SGS'!AH73+'Biz DRENE'!AH77,0)</f>
        <v>0</v>
      </c>
      <c r="AI97" s="55">
        <f>IF(AI$4="X",'2M - SGS'!AI73+'Biz DRENE'!AI77,0)</f>
        <v>0</v>
      </c>
      <c r="AJ97" s="55">
        <f>IF(AJ$4="X",'2M - SGS'!AJ73+'Biz DRENE'!AJ77,0)</f>
        <v>0</v>
      </c>
      <c r="AK97" s="55">
        <f>IF(AK$4="X",'2M - SGS'!AK73+'Biz DRENE'!AK77,0)</f>
        <v>0</v>
      </c>
      <c r="AL97" s="55">
        <f>IF(AL$4="X",'2M - SGS'!AL73+'Biz DRENE'!AL77,0)</f>
        <v>0</v>
      </c>
      <c r="AM97" s="55">
        <f>IF(AM$4="X",'2M - SGS'!AM73+'Biz DRENE'!AM77,0)</f>
        <v>0</v>
      </c>
      <c r="AN97" s="55">
        <f>IF(AN$4="X",'2M - SGS'!AN73+'Biz DRENE'!AN77,0)</f>
        <v>0</v>
      </c>
      <c r="AO97" s="55">
        <f>IF(AO$4="X",'2M - SGS'!AO73+'Biz DRENE'!AO77,0)</f>
        <v>0</v>
      </c>
      <c r="AP97" s="55">
        <f>IF(AP$4="X",'2M - SGS'!AP73+'Biz DRENE'!AP77,0)</f>
        <v>0</v>
      </c>
      <c r="AQ97" s="55">
        <f>IF(AQ$4="X",'2M - SGS'!AQ73+'Biz DRENE'!AQ77,0)</f>
        <v>0</v>
      </c>
      <c r="AR97" s="55">
        <f>IF(AR$4="X",'2M - SGS'!AR73+'Biz DRENE'!AR77,0)</f>
        <v>0</v>
      </c>
      <c r="AS97" s="55">
        <f>IF(AS$4="X",'2M - SGS'!AS73+'Biz DRENE'!AS77,0)</f>
        <v>0</v>
      </c>
      <c r="AT97" s="55">
        <f>IF(AT$4="X",'2M - SGS'!AT73+'Biz DRENE'!AT77,0)</f>
        <v>0</v>
      </c>
      <c r="AU97" s="55">
        <f>IF(AU$4="X",'2M - SGS'!AU73+'Biz DRENE'!AU77,0)</f>
        <v>0</v>
      </c>
      <c r="AV97" s="55">
        <f>IF(AV$4="X",'2M - SGS'!AV73+'Biz DRENE'!AV77,0)</f>
        <v>0</v>
      </c>
      <c r="AW97" s="55">
        <f>IF(AW$4="X",'2M - SGS'!AW73+'Biz DRENE'!AW77,0)</f>
        <v>0</v>
      </c>
      <c r="AX97" s="55">
        <f>IF(AX$4="X",'2M - SGS'!AX73+'Biz DRENE'!AX77,0)</f>
        <v>0</v>
      </c>
      <c r="AY97" s="55">
        <f>IF(AY$4="X",'2M - SGS'!AY73+'Biz DRENE'!AY77,0)</f>
        <v>0</v>
      </c>
      <c r="AZ97" s="55">
        <f>IF(AZ$4="X",'2M - SGS'!AZ73+'Biz DRENE'!AZ77,0)</f>
        <v>0</v>
      </c>
      <c r="BA97" s="55">
        <f>IF(BA$4="X",'2M - SGS'!BA73+'Biz DRENE'!BA77,0)</f>
        <v>0</v>
      </c>
      <c r="BB97" s="55">
        <f>IF(BB$4="X",'2M - SGS'!BB73+'Biz DRENE'!BB77,0)</f>
        <v>0</v>
      </c>
      <c r="BC97" s="55">
        <f>IF(BC$4="X",'2M - SGS'!BC73+'Biz DRENE'!BC77,0)</f>
        <v>0</v>
      </c>
      <c r="BD97" s="55">
        <f>IF(BD$4="X",'2M - SGS'!BD73+'Biz DRENE'!BD77,0)</f>
        <v>0</v>
      </c>
      <c r="BE97" s="55">
        <f>IF(BE$4="X",'2M - SGS'!BE73+'Biz DRENE'!BE77,0)</f>
        <v>0</v>
      </c>
      <c r="BF97" s="55">
        <f>IF(BF$4="X",'2M - SGS'!BF73+'Biz DRENE'!BF77,0)</f>
        <v>0</v>
      </c>
      <c r="BG97" s="55">
        <f>IF(BG$4="X",'2M - SGS'!BG73+'Biz DRENE'!BG77,0)</f>
        <v>0</v>
      </c>
      <c r="BH97" s="55">
        <f>IF(BH$4="X",'2M - SGS'!BH73+'Biz DRENE'!BH77,0)</f>
        <v>0</v>
      </c>
      <c r="BI97" s="55">
        <f>IF(BI$4="X",'2M - SGS'!BI73+'Biz DRENE'!BI77,0)</f>
        <v>0</v>
      </c>
      <c r="BJ97" s="55">
        <f>IF(BJ$4="X",'2M - SGS'!BJ73+'Biz DRENE'!BJ77,0)</f>
        <v>0</v>
      </c>
      <c r="BK97" s="55">
        <f>IF(BK$4="X",'2M - SGS'!BK73+'Biz DRENE'!BK77,0)</f>
        <v>0</v>
      </c>
      <c r="BL97" s="55">
        <f>IF(BL$4="X",'2M - SGS'!BL73+'Biz DRENE'!BL77,0)</f>
        <v>0</v>
      </c>
      <c r="BM97" s="55">
        <f>IF(BM$4="X",'2M - SGS'!BM73+'Biz DRENE'!BM77,0)</f>
        <v>0</v>
      </c>
      <c r="BN97" s="55">
        <f>IF(BN$4="X",'2M - SGS'!BN73+'Biz DRENE'!BN77,0)</f>
        <v>0</v>
      </c>
      <c r="BO97" s="55">
        <f>IF(BO$4="X",'2M - SGS'!BO73+'Biz DRENE'!BO77,0)</f>
        <v>0</v>
      </c>
      <c r="BP97" s="55">
        <f>IF(BP$4="X",'2M - SGS'!BP73+'Biz DRENE'!BP77,0)</f>
        <v>0</v>
      </c>
      <c r="BQ97" s="55">
        <f>IF(BQ$4="X",'2M - SGS'!BQ73+'Biz DRENE'!BQ77,0)</f>
        <v>0</v>
      </c>
      <c r="BR97" s="55">
        <f>IF(BR$4="X",'2M - SGS'!BR73+'Biz DRENE'!BR77,0)</f>
        <v>0</v>
      </c>
      <c r="BS97" s="55">
        <f>IF(BS$4="X",'2M - SGS'!BS73+'Biz DRENE'!BS77,0)</f>
        <v>0</v>
      </c>
      <c r="BT97" s="55">
        <f>IF(BT$4="X",'2M - SGS'!BT73+'Biz DRENE'!BT77,0)</f>
        <v>0</v>
      </c>
      <c r="BU97" s="55">
        <f>IF(BU$4="X",'2M - SGS'!BU73+'Biz DRENE'!BU77,0)</f>
        <v>0</v>
      </c>
      <c r="BV97" s="55">
        <f>IF(BV$4="X",'2M - SGS'!BV73+'Biz DRENE'!BV77,0)</f>
        <v>0</v>
      </c>
      <c r="BW97" s="55">
        <f>IF(BW$4="X",'2M - SGS'!BW73+'Biz DRENE'!BW77,0)</f>
        <v>0</v>
      </c>
      <c r="BX97" s="55">
        <f>IF(BX$4="X",'2M - SGS'!BX73+'Biz DRENE'!BX77,0)</f>
        <v>0</v>
      </c>
      <c r="BY97" s="55">
        <f>IF(BY$4="X",'2M - SGS'!BY73+'Biz DRENE'!BY77,0)</f>
        <v>0</v>
      </c>
      <c r="BZ97" s="55">
        <f>IF(BZ$4="X",'2M - SGS'!BZ73+'Biz DRENE'!BZ77,0)</f>
        <v>0</v>
      </c>
      <c r="CA97" s="55">
        <f>IF(CA$4="X",'2M - SGS'!CA73+'Biz DRENE'!CA77,0)</f>
        <v>0</v>
      </c>
      <c r="CB97" s="55">
        <f>IF(CB$4="X",'2M - SGS'!CB73+'Biz DRENE'!CB77,0)</f>
        <v>0</v>
      </c>
      <c r="CC97" s="55">
        <f>IF(CC$4="X",'2M - SGS'!CC73+'Biz DRENE'!CC77,0)</f>
        <v>0</v>
      </c>
      <c r="CD97" s="55">
        <f>IF(CD$4="X",'2M - SGS'!CD73+'Biz DRENE'!CD77,0)</f>
        <v>0</v>
      </c>
      <c r="CE97" s="55">
        <f>IF(CE$4="X",'2M - SGS'!CE73+'Biz DRENE'!CE77,0)</f>
        <v>0</v>
      </c>
      <c r="CF97" s="55">
        <f>IF(CF$4="X",'2M - SGS'!CF73+'Biz DRENE'!CF77,0)</f>
        <v>0</v>
      </c>
      <c r="CG97" s="55">
        <f>IF(CG$4="X",'2M - SGS'!CG73+'Biz DRENE'!CG77,0)</f>
        <v>0</v>
      </c>
      <c r="CH97" s="55">
        <f>IF(CH$4="X",'2M - SGS'!CH73+'Biz DRENE'!CH77,0)</f>
        <v>0</v>
      </c>
    </row>
    <row r="98" spans="2:86" x14ac:dyDescent="0.3">
      <c r="B98" s="60" t="s">
        <v>31</v>
      </c>
      <c r="C98" s="55">
        <f>IF(C$4="X",'3M - LGS'!C73+'Biz DRENE'!C78,0)</f>
        <v>0</v>
      </c>
      <c r="D98" s="55">
        <f>IF(D$4="X",'3M - LGS'!D73+'Biz DRENE'!D78,0)</f>
        <v>333.20011437393242</v>
      </c>
      <c r="E98" s="55">
        <f>IF(E$4="X",'3M - LGS'!E73+'Biz DRENE'!E78,0)</f>
        <v>4922.8608840804063</v>
      </c>
      <c r="F98" s="55">
        <f>IF(F$4="X",'3M - LGS'!F73+'Biz DRENE'!F78,0)</f>
        <v>13517.864223226765</v>
      </c>
      <c r="G98" s="55">
        <f>IF(G$4="X",'3M - LGS'!G73+'Biz DRENE'!G78,0)</f>
        <v>39445.472035135535</v>
      </c>
      <c r="H98" s="55">
        <f>IF(H$4="X",'3M - LGS'!H73+'Biz DRENE'!H78,0)</f>
        <v>122914.59612196553</v>
      </c>
      <c r="I98" s="55">
        <f>IF(I$4="X",'3M - LGS'!I73+'Biz DRENE'!I78,0)</f>
        <v>187736.41442165719</v>
      </c>
      <c r="J98" s="55">
        <f>IF(J$4="X",'3M - LGS'!J73+'Biz DRENE'!J78,0)</f>
        <v>194585.32930497525</v>
      </c>
      <c r="K98" s="55">
        <f>IF(K$4="X",'3M - LGS'!K73+'Biz DRENE'!K78,0)</f>
        <v>165789.35559015526</v>
      </c>
      <c r="L98" s="55">
        <f>IF(L$4="X",'3M - LGS'!L73+'Biz DRENE'!L78,0)</f>
        <v>99955.805877626772</v>
      </c>
      <c r="M98" s="55">
        <f>IF(M$4="X",'3M - LGS'!M73+'Biz DRENE'!M78,0)</f>
        <v>104350.74582006382</v>
      </c>
      <c r="N98" s="55">
        <f>IF(N$4="X",'3M - LGS'!N73+'Biz DRENE'!N78,0)</f>
        <v>159326.99356428155</v>
      </c>
      <c r="O98" s="55">
        <f>IF(O$4="X",'3M - LGS'!O73+'Biz DRENE'!O78,0)</f>
        <v>182818.40924959906</v>
      </c>
      <c r="P98" s="55">
        <f>IF(P$4="X",'3M - LGS'!P73+'Biz DRENE'!P78,0)</f>
        <v>147683.81467154159</v>
      </c>
      <c r="Q98" s="55">
        <f>IF(Q$4="X",'3M - LGS'!Q73+'Biz DRENE'!Q78,0)</f>
        <v>154928.28873360006</v>
      </c>
      <c r="R98" s="55">
        <f>IF(R$4="X",'3M - LGS'!R73+'Biz DRENE'!R78,0)</f>
        <v>141714.40142387676</v>
      </c>
      <c r="S98" s="55">
        <f>IF(S$4="X",'3M - LGS'!S73+'Biz DRENE'!S78,0)</f>
        <v>185213.65420674614</v>
      </c>
      <c r="T98" s="55">
        <f>IF(T$4="X",'3M - LGS'!T73+'Biz DRENE'!T78,0)</f>
        <v>0</v>
      </c>
      <c r="U98" s="55">
        <f>IF(U$4="X",'3M - LGS'!U73+'Biz DRENE'!U78,0)</f>
        <v>0</v>
      </c>
      <c r="V98" s="55">
        <f>IF(V$4="X",'3M - LGS'!V73+'Biz DRENE'!V78,0)</f>
        <v>0</v>
      </c>
      <c r="W98" s="55">
        <f>IF(W$4="X",'3M - LGS'!W73+'Biz DRENE'!W78,0)</f>
        <v>0</v>
      </c>
      <c r="X98" s="55">
        <f>IF(X$4="X",'3M - LGS'!X73+'Biz DRENE'!X78,0)</f>
        <v>0</v>
      </c>
      <c r="Y98" s="55">
        <f>IF(Y$4="X",'3M - LGS'!Y73+'Biz DRENE'!Y78,0)</f>
        <v>0</v>
      </c>
      <c r="Z98" s="55">
        <f>IF(Z$4="X",'3M - LGS'!Z73+'Biz DRENE'!Z78,0)</f>
        <v>0</v>
      </c>
      <c r="AA98" s="55">
        <f>IF(AA$4="X",'3M - LGS'!AA73+'Biz DRENE'!AA78,0)</f>
        <v>0</v>
      </c>
      <c r="AB98" s="55">
        <f>IF(AB$4="X",'3M - LGS'!AB73+'Biz DRENE'!AB78,0)</f>
        <v>0</v>
      </c>
      <c r="AC98" s="55">
        <f>IF(AC$4="X",'3M - LGS'!AC73+'Biz DRENE'!AC78,0)</f>
        <v>0</v>
      </c>
      <c r="AD98" s="55">
        <f>IF(AD$4="X",'3M - LGS'!AD73+'Biz DRENE'!AD78,0)</f>
        <v>0</v>
      </c>
      <c r="AE98" s="55">
        <f>IF(AE$4="X",'3M - LGS'!AE73+'Biz DRENE'!AE78,0)</f>
        <v>0</v>
      </c>
      <c r="AF98" s="55">
        <f>IF(AF$4="X",'3M - LGS'!AF73+'Biz DRENE'!AF78,0)</f>
        <v>0</v>
      </c>
      <c r="AG98" s="55">
        <f>IF(AG$4="X",'3M - LGS'!AG73+'Biz DRENE'!AG78,0)</f>
        <v>0</v>
      </c>
      <c r="AH98" s="55">
        <f>IF(AH$4="X",'3M - LGS'!AH73+'Biz DRENE'!AH78,0)</f>
        <v>0</v>
      </c>
      <c r="AI98" s="55">
        <f>IF(AI$4="X",'3M - LGS'!AI73+'Biz DRENE'!AI78,0)</f>
        <v>0</v>
      </c>
      <c r="AJ98" s="55">
        <f>IF(AJ$4="X",'3M - LGS'!AJ73+'Biz DRENE'!AJ78,0)</f>
        <v>0</v>
      </c>
      <c r="AK98" s="55">
        <f>IF(AK$4="X",'3M - LGS'!AK73+'Biz DRENE'!AK78,0)</f>
        <v>0</v>
      </c>
      <c r="AL98" s="55">
        <f>IF(AL$4="X",'3M - LGS'!AL73+'Biz DRENE'!AL78,0)</f>
        <v>0</v>
      </c>
      <c r="AM98" s="55">
        <f>IF(AM$4="X",'3M - LGS'!AM73+'Biz DRENE'!AM78,0)</f>
        <v>0</v>
      </c>
      <c r="AN98" s="55">
        <f>IF(AN$4="X",'3M - LGS'!AN73+'Biz DRENE'!AN78,0)</f>
        <v>0</v>
      </c>
      <c r="AO98" s="55">
        <f>IF(AO$4="X",'3M - LGS'!AO73+'Biz DRENE'!AO78,0)</f>
        <v>0</v>
      </c>
      <c r="AP98" s="55">
        <f>IF(AP$4="X",'3M - LGS'!AP73+'Biz DRENE'!AP78,0)</f>
        <v>0</v>
      </c>
      <c r="AQ98" s="55">
        <f>IF(AQ$4="X",'3M - LGS'!AQ73+'Biz DRENE'!AQ78,0)</f>
        <v>0</v>
      </c>
      <c r="AR98" s="55">
        <f>IF(AR$4="X",'3M - LGS'!AR73+'Biz DRENE'!AR78,0)</f>
        <v>0</v>
      </c>
      <c r="AS98" s="55">
        <f>IF(AS$4="X",'3M - LGS'!AS73+'Biz DRENE'!AS78,0)</f>
        <v>0</v>
      </c>
      <c r="AT98" s="55">
        <f>IF(AT$4="X",'3M - LGS'!AT73+'Biz DRENE'!AT78,0)</f>
        <v>0</v>
      </c>
      <c r="AU98" s="55">
        <f>IF(AU$4="X",'3M - LGS'!AU73+'Biz DRENE'!AU78,0)</f>
        <v>0</v>
      </c>
      <c r="AV98" s="55">
        <f>IF(AV$4="X",'3M - LGS'!AV73+'Biz DRENE'!AV78,0)</f>
        <v>0</v>
      </c>
      <c r="AW98" s="55">
        <f>IF(AW$4="X",'3M - LGS'!AW73+'Biz DRENE'!AW78,0)</f>
        <v>0</v>
      </c>
      <c r="AX98" s="55">
        <f>IF(AX$4="X",'3M - LGS'!AX73+'Biz DRENE'!AX78,0)</f>
        <v>0</v>
      </c>
      <c r="AY98" s="55">
        <f>IF(AY$4="X",'3M - LGS'!AY73+'Biz DRENE'!AY78,0)</f>
        <v>0</v>
      </c>
      <c r="AZ98" s="55">
        <f>IF(AZ$4="X",'3M - LGS'!AZ73+'Biz DRENE'!AZ78,0)</f>
        <v>0</v>
      </c>
      <c r="BA98" s="55">
        <f>IF(BA$4="X",'3M - LGS'!BA73+'Biz DRENE'!BA78,0)</f>
        <v>0</v>
      </c>
      <c r="BB98" s="55">
        <f>IF(BB$4="X",'3M - LGS'!BB73+'Biz DRENE'!BB78,0)</f>
        <v>0</v>
      </c>
      <c r="BC98" s="55">
        <f>IF(BC$4="X",'3M - LGS'!BC73+'Biz DRENE'!BC78,0)</f>
        <v>0</v>
      </c>
      <c r="BD98" s="55">
        <f>IF(BD$4="X",'3M - LGS'!BD73+'Biz DRENE'!BD78,0)</f>
        <v>0</v>
      </c>
      <c r="BE98" s="55">
        <f>IF(BE$4="X",'3M - LGS'!BE73+'Biz DRENE'!BE78,0)</f>
        <v>0</v>
      </c>
      <c r="BF98" s="55">
        <f>IF(BF$4="X",'3M - LGS'!BF73+'Biz DRENE'!BF78,0)</f>
        <v>0</v>
      </c>
      <c r="BG98" s="55">
        <f>IF(BG$4="X",'3M - LGS'!BG73+'Biz DRENE'!BG78,0)</f>
        <v>0</v>
      </c>
      <c r="BH98" s="55">
        <f>IF(BH$4="X",'3M - LGS'!BH73+'Biz DRENE'!BH78,0)</f>
        <v>0</v>
      </c>
      <c r="BI98" s="55">
        <f>IF(BI$4="X",'3M - LGS'!BI73+'Biz DRENE'!BI78,0)</f>
        <v>0</v>
      </c>
      <c r="BJ98" s="55">
        <f>IF(BJ$4="X",'3M - LGS'!BJ73+'Biz DRENE'!BJ78,0)</f>
        <v>0</v>
      </c>
      <c r="BK98" s="55">
        <f>IF(BK$4="X",'3M - LGS'!BK73+'Biz DRENE'!BK78,0)</f>
        <v>0</v>
      </c>
      <c r="BL98" s="55">
        <f>IF(BL$4="X",'3M - LGS'!BL73+'Biz DRENE'!BL78,0)</f>
        <v>0</v>
      </c>
      <c r="BM98" s="55">
        <f>IF(BM$4="X",'3M - LGS'!BM73+'Biz DRENE'!BM78,0)</f>
        <v>0</v>
      </c>
      <c r="BN98" s="55">
        <f>IF(BN$4="X",'3M - LGS'!BN73+'Biz DRENE'!BN78,0)</f>
        <v>0</v>
      </c>
      <c r="BO98" s="55">
        <f>IF(BO$4="X",'3M - LGS'!BO73+'Biz DRENE'!BO78,0)</f>
        <v>0</v>
      </c>
      <c r="BP98" s="55">
        <f>IF(BP$4="X",'3M - LGS'!BP73+'Biz DRENE'!BP78,0)</f>
        <v>0</v>
      </c>
      <c r="BQ98" s="55">
        <f>IF(BQ$4="X",'3M - LGS'!BQ73+'Biz DRENE'!BQ78,0)</f>
        <v>0</v>
      </c>
      <c r="BR98" s="55">
        <f>IF(BR$4="X",'3M - LGS'!BR73+'Biz DRENE'!BR78,0)</f>
        <v>0</v>
      </c>
      <c r="BS98" s="55">
        <f>IF(BS$4="X",'3M - LGS'!BS73+'Biz DRENE'!BS78,0)</f>
        <v>0</v>
      </c>
      <c r="BT98" s="55">
        <f>IF(BT$4="X",'3M - LGS'!BT73+'Biz DRENE'!BT78,0)</f>
        <v>0</v>
      </c>
      <c r="BU98" s="55">
        <f>IF(BU$4="X",'3M - LGS'!BU73+'Biz DRENE'!BU78,0)</f>
        <v>0</v>
      </c>
      <c r="BV98" s="55">
        <f>IF(BV$4="X",'3M - LGS'!BV73+'Biz DRENE'!BV78,0)</f>
        <v>0</v>
      </c>
      <c r="BW98" s="55">
        <f>IF(BW$4="X",'3M - LGS'!BW73+'Biz DRENE'!BW78,0)</f>
        <v>0</v>
      </c>
      <c r="BX98" s="55">
        <f>IF(BX$4="X",'3M - LGS'!BX73+'Biz DRENE'!BX78,0)</f>
        <v>0</v>
      </c>
      <c r="BY98" s="55">
        <f>IF(BY$4="X",'3M - LGS'!BY73+'Biz DRENE'!BY78,0)</f>
        <v>0</v>
      </c>
      <c r="BZ98" s="55">
        <f>IF(BZ$4="X",'3M - LGS'!BZ73+'Biz DRENE'!BZ78,0)</f>
        <v>0</v>
      </c>
      <c r="CA98" s="55">
        <f>IF(CA$4="X",'3M - LGS'!CA73+'Biz DRENE'!CA78,0)</f>
        <v>0</v>
      </c>
      <c r="CB98" s="55">
        <f>IF(CB$4="X",'3M - LGS'!CB73+'Biz DRENE'!CB78,0)</f>
        <v>0</v>
      </c>
      <c r="CC98" s="55">
        <f>IF(CC$4="X",'3M - LGS'!CC73+'Biz DRENE'!CC78,0)</f>
        <v>0</v>
      </c>
      <c r="CD98" s="55">
        <f>IF(CD$4="X",'3M - LGS'!CD73+'Biz DRENE'!CD78,0)</f>
        <v>0</v>
      </c>
      <c r="CE98" s="55">
        <f>IF(CE$4="X",'3M - LGS'!CE73+'Biz DRENE'!CE78,0)</f>
        <v>0</v>
      </c>
      <c r="CF98" s="55">
        <f>IF(CF$4="X",'3M - LGS'!CF73+'Biz DRENE'!CF78,0)</f>
        <v>0</v>
      </c>
      <c r="CG98" s="55">
        <f>IF(CG$4="X",'3M - LGS'!CG73+'Biz DRENE'!CG78,0)</f>
        <v>0</v>
      </c>
      <c r="CH98" s="55">
        <f>IF(CH$4="X",'3M - LGS'!CH73+'Biz DRENE'!CH78,0)</f>
        <v>0</v>
      </c>
    </row>
    <row r="99" spans="2:86" x14ac:dyDescent="0.3">
      <c r="B99" s="60" t="s">
        <v>32</v>
      </c>
      <c r="C99" s="55">
        <f>IF(C$4="X",'4M - SPS'!C73+'Biz DRENE'!C79,0)</f>
        <v>0</v>
      </c>
      <c r="D99" s="55">
        <f>IF(D$4="X",'4M - SPS'!D73+'Biz DRENE'!D79,0)</f>
        <v>773.0724746858923</v>
      </c>
      <c r="E99" s="55">
        <f>IF(E$4="X",'4M - SPS'!E73+'Biz DRENE'!E79,0)</f>
        <v>1903.0652682745472</v>
      </c>
      <c r="F99" s="55">
        <f>IF(F$4="X",'4M - SPS'!F73+'Biz DRENE'!F79,0)</f>
        <v>3310.3299964590651</v>
      </c>
      <c r="G99" s="55">
        <f>IF(G$4="X",'4M - SPS'!G73+'Biz DRENE'!G79,0)</f>
        <v>7074.1414272871298</v>
      </c>
      <c r="H99" s="55">
        <f>IF(H$4="X",'4M - SPS'!H73+'Biz DRENE'!H79,0)</f>
        <v>20555.998233400387</v>
      </c>
      <c r="I99" s="55">
        <f>IF(I$4="X",'4M - SPS'!I73+'Biz DRENE'!I79,0)</f>
        <v>30846.713405805818</v>
      </c>
      <c r="J99" s="55">
        <f>IF(J$4="X",'4M - SPS'!J73+'Biz DRENE'!J79,0)</f>
        <v>37655.62269763364</v>
      </c>
      <c r="K99" s="55">
        <f>IF(K$4="X",'4M - SPS'!K73+'Biz DRENE'!K79,0)</f>
        <v>34945.216123082748</v>
      </c>
      <c r="L99" s="55">
        <f>IF(L$4="X",'4M - SPS'!L73+'Biz DRENE'!L79,0)</f>
        <v>20172.247631724589</v>
      </c>
      <c r="M99" s="55">
        <f>IF(M$4="X",'4M - SPS'!M73+'Biz DRENE'!M79,0)</f>
        <v>22012.016033045013</v>
      </c>
      <c r="N99" s="55">
        <f>IF(N$4="X",'4M - SPS'!N73+'Biz DRENE'!N79,0)</f>
        <v>50068.849834408749</v>
      </c>
      <c r="O99" s="55">
        <f>IF(O$4="X",'4M - SPS'!O73+'Biz DRENE'!O79,0)</f>
        <v>53587.275341621869</v>
      </c>
      <c r="P99" s="55">
        <f>IF(P$4="X",'4M - SPS'!P73+'Biz DRENE'!P79,0)</f>
        <v>43210.68980935165</v>
      </c>
      <c r="Q99" s="55">
        <f>IF(Q$4="X",'4M - SPS'!Q73+'Biz DRENE'!Q79,0)</f>
        <v>43785.562281452367</v>
      </c>
      <c r="R99" s="55">
        <f>IF(R$4="X",'4M - SPS'!R73+'Biz DRENE'!R79,0)</f>
        <v>40851.022076481495</v>
      </c>
      <c r="S99" s="55">
        <f>IF(S$4="X",'4M - SPS'!S73+'Biz DRENE'!S79,0)</f>
        <v>58193.375118531156</v>
      </c>
      <c r="T99" s="55">
        <f>IF(T$4="X",'4M - SPS'!T73+'Biz DRENE'!T79,0)</f>
        <v>0</v>
      </c>
      <c r="U99" s="55">
        <f>IF(U$4="X",'4M - SPS'!U73+'Biz DRENE'!U79,0)</f>
        <v>0</v>
      </c>
      <c r="V99" s="55">
        <f>IF(V$4="X",'4M - SPS'!V73+'Biz DRENE'!V79,0)</f>
        <v>0</v>
      </c>
      <c r="W99" s="55">
        <f>IF(W$4="X",'4M - SPS'!W73+'Biz DRENE'!W79,0)</f>
        <v>0</v>
      </c>
      <c r="X99" s="55">
        <f>IF(X$4="X",'4M - SPS'!X73+'Biz DRENE'!X79,0)</f>
        <v>0</v>
      </c>
      <c r="Y99" s="55">
        <f>IF(Y$4="X",'4M - SPS'!Y73+'Biz DRENE'!Y79,0)</f>
        <v>0</v>
      </c>
      <c r="Z99" s="55">
        <f>IF(Z$4="X",'4M - SPS'!Z73+'Biz DRENE'!Z79,0)</f>
        <v>0</v>
      </c>
      <c r="AA99" s="55">
        <f>IF(AA$4="X",'4M - SPS'!AA73+'Biz DRENE'!AA79,0)</f>
        <v>0</v>
      </c>
      <c r="AB99" s="55">
        <f>IF(AB$4="X",'4M - SPS'!AB73+'Biz DRENE'!AB79,0)</f>
        <v>0</v>
      </c>
      <c r="AC99" s="55">
        <f>IF(AC$4="X",'4M - SPS'!AC73+'Biz DRENE'!AC79,0)</f>
        <v>0</v>
      </c>
      <c r="AD99" s="55">
        <f>IF(AD$4="X",'4M - SPS'!AD73+'Biz DRENE'!AD79,0)</f>
        <v>0</v>
      </c>
      <c r="AE99" s="55">
        <f>IF(AE$4="X",'4M - SPS'!AE73+'Biz DRENE'!AE79,0)</f>
        <v>0</v>
      </c>
      <c r="AF99" s="55">
        <f>IF(AF$4="X",'4M - SPS'!AF73+'Biz DRENE'!AF79,0)</f>
        <v>0</v>
      </c>
      <c r="AG99" s="55">
        <f>IF(AG$4="X",'4M - SPS'!AG73+'Biz DRENE'!AG79,0)</f>
        <v>0</v>
      </c>
      <c r="AH99" s="55">
        <f>IF(AH$4="X",'4M - SPS'!AH73+'Biz DRENE'!AH79,0)</f>
        <v>0</v>
      </c>
      <c r="AI99" s="55">
        <f>IF(AI$4="X",'4M - SPS'!AI73+'Biz DRENE'!AI79,0)</f>
        <v>0</v>
      </c>
      <c r="AJ99" s="55">
        <f>IF(AJ$4="X",'4M - SPS'!AJ73+'Biz DRENE'!AJ79,0)</f>
        <v>0</v>
      </c>
      <c r="AK99" s="55">
        <f>IF(AK$4="X",'4M - SPS'!AK73+'Biz DRENE'!AK79,0)</f>
        <v>0</v>
      </c>
      <c r="AL99" s="55">
        <f>IF(AL$4="X",'4M - SPS'!AL73+'Biz DRENE'!AL79,0)</f>
        <v>0</v>
      </c>
      <c r="AM99" s="55">
        <f>IF(AM$4="X",'4M - SPS'!AM73+'Biz DRENE'!AM79,0)</f>
        <v>0</v>
      </c>
      <c r="AN99" s="55">
        <f>IF(AN$4="X",'4M - SPS'!AN73+'Biz DRENE'!AN79,0)</f>
        <v>0</v>
      </c>
      <c r="AO99" s="55">
        <f>IF(AO$4="X",'4M - SPS'!AO73+'Biz DRENE'!AO79,0)</f>
        <v>0</v>
      </c>
      <c r="AP99" s="55">
        <f>IF(AP$4="X",'4M - SPS'!AP73+'Biz DRENE'!AP79,0)</f>
        <v>0</v>
      </c>
      <c r="AQ99" s="55">
        <f>IF(AQ$4="X",'4M - SPS'!AQ73+'Biz DRENE'!AQ79,0)</f>
        <v>0</v>
      </c>
      <c r="AR99" s="55">
        <f>IF(AR$4="X",'4M - SPS'!AR73+'Biz DRENE'!AR79,0)</f>
        <v>0</v>
      </c>
      <c r="AS99" s="55">
        <f>IF(AS$4="X",'4M - SPS'!AS73+'Biz DRENE'!AS79,0)</f>
        <v>0</v>
      </c>
      <c r="AT99" s="55">
        <f>IF(AT$4="X",'4M - SPS'!AT73+'Biz DRENE'!AT79,0)</f>
        <v>0</v>
      </c>
      <c r="AU99" s="55">
        <f>IF(AU$4="X",'4M - SPS'!AU73+'Biz DRENE'!AU79,0)</f>
        <v>0</v>
      </c>
      <c r="AV99" s="55">
        <f>IF(AV$4="X",'4M - SPS'!AV73+'Biz DRENE'!AV79,0)</f>
        <v>0</v>
      </c>
      <c r="AW99" s="55">
        <f>IF(AW$4="X",'4M - SPS'!AW73+'Biz DRENE'!AW79,0)</f>
        <v>0</v>
      </c>
      <c r="AX99" s="55">
        <f>IF(AX$4="X",'4M - SPS'!AX73+'Biz DRENE'!AX79,0)</f>
        <v>0</v>
      </c>
      <c r="AY99" s="55">
        <f>IF(AY$4="X",'4M - SPS'!AY73+'Biz DRENE'!AY79,0)</f>
        <v>0</v>
      </c>
      <c r="AZ99" s="55">
        <f>IF(AZ$4="X",'4M - SPS'!AZ73+'Biz DRENE'!AZ79,0)</f>
        <v>0</v>
      </c>
      <c r="BA99" s="55">
        <f>IF(BA$4="X",'4M - SPS'!BA73+'Biz DRENE'!BA79,0)</f>
        <v>0</v>
      </c>
      <c r="BB99" s="55">
        <f>IF(BB$4="X",'4M - SPS'!BB73+'Biz DRENE'!BB79,0)</f>
        <v>0</v>
      </c>
      <c r="BC99" s="55">
        <f>IF(BC$4="X",'4M - SPS'!BC73+'Biz DRENE'!BC79,0)</f>
        <v>0</v>
      </c>
      <c r="BD99" s="55">
        <f>IF(BD$4="X",'4M - SPS'!BD73+'Biz DRENE'!BD79,0)</f>
        <v>0</v>
      </c>
      <c r="BE99" s="55">
        <f>IF(BE$4="X",'4M - SPS'!BE73+'Biz DRENE'!BE79,0)</f>
        <v>0</v>
      </c>
      <c r="BF99" s="55">
        <f>IF(BF$4="X",'4M - SPS'!BF73+'Biz DRENE'!BF79,0)</f>
        <v>0</v>
      </c>
      <c r="BG99" s="55">
        <f>IF(BG$4="X",'4M - SPS'!BG73+'Biz DRENE'!BG79,0)</f>
        <v>0</v>
      </c>
      <c r="BH99" s="55">
        <f>IF(BH$4="X",'4M - SPS'!BH73+'Biz DRENE'!BH79,0)</f>
        <v>0</v>
      </c>
      <c r="BI99" s="55">
        <f>IF(BI$4="X",'4M - SPS'!BI73+'Biz DRENE'!BI79,0)</f>
        <v>0</v>
      </c>
      <c r="BJ99" s="55">
        <f>IF(BJ$4="X",'4M - SPS'!BJ73+'Biz DRENE'!BJ79,0)</f>
        <v>0</v>
      </c>
      <c r="BK99" s="55">
        <f>IF(BK$4="X",'4M - SPS'!BK73+'Biz DRENE'!BK79,0)</f>
        <v>0</v>
      </c>
      <c r="BL99" s="55">
        <f>IF(BL$4="X",'4M - SPS'!BL73+'Biz DRENE'!BL79,0)</f>
        <v>0</v>
      </c>
      <c r="BM99" s="55">
        <f>IF(BM$4="X",'4M - SPS'!BM73+'Biz DRENE'!BM79,0)</f>
        <v>0</v>
      </c>
      <c r="BN99" s="55">
        <f>IF(BN$4="X",'4M - SPS'!BN73+'Biz DRENE'!BN79,0)</f>
        <v>0</v>
      </c>
      <c r="BO99" s="55">
        <f>IF(BO$4="X",'4M - SPS'!BO73+'Biz DRENE'!BO79,0)</f>
        <v>0</v>
      </c>
      <c r="BP99" s="55">
        <f>IF(BP$4="X",'4M - SPS'!BP73+'Biz DRENE'!BP79,0)</f>
        <v>0</v>
      </c>
      <c r="BQ99" s="55">
        <f>IF(BQ$4="X",'4M - SPS'!BQ73+'Biz DRENE'!BQ79,0)</f>
        <v>0</v>
      </c>
      <c r="BR99" s="55">
        <f>IF(BR$4="X",'4M - SPS'!BR73+'Biz DRENE'!BR79,0)</f>
        <v>0</v>
      </c>
      <c r="BS99" s="55">
        <f>IF(BS$4="X",'4M - SPS'!BS73+'Biz DRENE'!BS79,0)</f>
        <v>0</v>
      </c>
      <c r="BT99" s="55">
        <f>IF(BT$4="X",'4M - SPS'!BT73+'Biz DRENE'!BT79,0)</f>
        <v>0</v>
      </c>
      <c r="BU99" s="55">
        <f>IF(BU$4="X",'4M - SPS'!BU73+'Biz DRENE'!BU79,0)</f>
        <v>0</v>
      </c>
      <c r="BV99" s="55">
        <f>IF(BV$4="X",'4M - SPS'!BV73+'Biz DRENE'!BV79,0)</f>
        <v>0</v>
      </c>
      <c r="BW99" s="55">
        <f>IF(BW$4="X",'4M - SPS'!BW73+'Biz DRENE'!BW79,0)</f>
        <v>0</v>
      </c>
      <c r="BX99" s="55">
        <f>IF(BX$4="X",'4M - SPS'!BX73+'Biz DRENE'!BX79,0)</f>
        <v>0</v>
      </c>
      <c r="BY99" s="55">
        <f>IF(BY$4="X",'4M - SPS'!BY73+'Biz DRENE'!BY79,0)</f>
        <v>0</v>
      </c>
      <c r="BZ99" s="55">
        <f>IF(BZ$4="X",'4M - SPS'!BZ73+'Biz DRENE'!BZ79,0)</f>
        <v>0</v>
      </c>
      <c r="CA99" s="55">
        <f>IF(CA$4="X",'4M - SPS'!CA73+'Biz DRENE'!CA79,0)</f>
        <v>0</v>
      </c>
      <c r="CB99" s="55">
        <f>IF(CB$4="X",'4M - SPS'!CB73+'Biz DRENE'!CB79,0)</f>
        <v>0</v>
      </c>
      <c r="CC99" s="55">
        <f>IF(CC$4="X",'4M - SPS'!CC73+'Biz DRENE'!CC79,0)</f>
        <v>0</v>
      </c>
      <c r="CD99" s="55">
        <f>IF(CD$4="X",'4M - SPS'!CD73+'Biz DRENE'!CD79,0)</f>
        <v>0</v>
      </c>
      <c r="CE99" s="55">
        <f>IF(CE$4="X",'4M - SPS'!CE73+'Biz DRENE'!CE79,0)</f>
        <v>0</v>
      </c>
      <c r="CF99" s="55">
        <f>IF(CF$4="X",'4M - SPS'!CF73+'Biz DRENE'!CF79,0)</f>
        <v>0</v>
      </c>
      <c r="CG99" s="55">
        <f>IF(CG$4="X",'4M - SPS'!CG73+'Biz DRENE'!CG79,0)</f>
        <v>0</v>
      </c>
      <c r="CH99" s="55">
        <f>IF(CH$4="X",'4M - SPS'!CH73+'Biz DRENE'!CH79,0)</f>
        <v>0</v>
      </c>
    </row>
    <row r="100" spans="2:86" ht="15" thickBot="1" x14ac:dyDescent="0.35">
      <c r="B100" s="36" t="s">
        <v>33</v>
      </c>
      <c r="C100" s="56">
        <f>IF(C$4="X",'11M - LPS'!C73+'Biz DRENE'!C80,0)</f>
        <v>0</v>
      </c>
      <c r="D100" s="56">
        <f>IF(D$4="X",'11M - LPS'!D73+'Biz DRENE'!D80,0)</f>
        <v>0</v>
      </c>
      <c r="E100" s="56">
        <f>IF(E$4="X",'11M - LPS'!E73+'Biz DRENE'!E80,0)</f>
        <v>114.67939048859617</v>
      </c>
      <c r="F100" s="56">
        <f>IF(F$4="X",'11M - LPS'!F73+'Biz DRENE'!F80,0)</f>
        <v>231.02368346101443</v>
      </c>
      <c r="G100" s="56">
        <f>IF(G$4="X",'11M - LPS'!G73+'Biz DRENE'!G80,0)</f>
        <v>370.89319900871453</v>
      </c>
      <c r="H100" s="56">
        <f>IF(H$4="X",'11M - LPS'!H73+'Biz DRENE'!H80,0)</f>
        <v>7659.6653645599381</v>
      </c>
      <c r="I100" s="56">
        <f>IF(I$4="X",'11M - LPS'!I73+'Biz DRENE'!I80,0)</f>
        <v>17467.195970298228</v>
      </c>
      <c r="J100" s="56">
        <f>IF(J$4="X",'11M - LPS'!J73+'Biz DRENE'!J80,0)</f>
        <v>18096.308693586983</v>
      </c>
      <c r="K100" s="56">
        <f>IF(K$4="X",'11M - LPS'!K73+'Biz DRENE'!K80,0)</f>
        <v>9924.9416174715316</v>
      </c>
      <c r="L100" s="56">
        <f>IF(L$4="X",'11M - LPS'!L73+'Biz DRENE'!L80,0)</f>
        <v>2463.4747239965423</v>
      </c>
      <c r="M100" s="56">
        <f>IF(M$4="X",'11M - LPS'!M73+'Biz DRENE'!M80,0)</f>
        <v>1462.8202968159221</v>
      </c>
      <c r="N100" s="56">
        <f>IF(N$4="X",'11M - LPS'!N73+'Biz DRENE'!N80,0)</f>
        <v>6083.7532090844652</v>
      </c>
      <c r="O100" s="56">
        <f>IF(O$4="X",'11M - LPS'!O73+'Biz DRENE'!O80,0)</f>
        <v>7808.2635556364949</v>
      </c>
      <c r="P100" s="56">
        <f>IF(P$4="X",'11M - LPS'!P73+'Biz DRENE'!P80,0)</f>
        <v>6128.9155935337449</v>
      </c>
      <c r="Q100" s="56">
        <f>IF(Q$4="X",'11M - LPS'!Q73+'Biz DRENE'!Q80,0)</f>
        <v>6940.2823372974026</v>
      </c>
      <c r="R100" s="56">
        <f>IF(R$4="X",'11M - LPS'!R73+'Biz DRENE'!R80,0)</f>
        <v>8324.5124648141245</v>
      </c>
      <c r="S100" s="56">
        <f>IF(S$4="X",'11M - LPS'!S73+'Biz DRENE'!S80,0)</f>
        <v>14632.392018813138</v>
      </c>
      <c r="T100" s="56">
        <f>IF(T$4="X",'11M - LPS'!T73+'Biz DRENE'!T80,0)</f>
        <v>0</v>
      </c>
      <c r="U100" s="56">
        <f>IF(U$4="X",'11M - LPS'!U73+'Biz DRENE'!U80,0)</f>
        <v>0</v>
      </c>
      <c r="V100" s="56">
        <f>IF(V$4="X",'11M - LPS'!V73+'Biz DRENE'!V80,0)</f>
        <v>0</v>
      </c>
      <c r="W100" s="56">
        <f>IF(W$4="X",'11M - LPS'!W73+'Biz DRENE'!W80,0)</f>
        <v>0</v>
      </c>
      <c r="X100" s="56">
        <f>IF(X$4="X",'11M - LPS'!X73+'Biz DRENE'!X80,0)</f>
        <v>0</v>
      </c>
      <c r="Y100" s="56">
        <f>IF(Y$4="X",'11M - LPS'!Y73+'Biz DRENE'!Y80,0)</f>
        <v>0</v>
      </c>
      <c r="Z100" s="56">
        <f>IF(Z$4="X",'11M - LPS'!Z73+'Biz DRENE'!Z80,0)</f>
        <v>0</v>
      </c>
      <c r="AA100" s="56">
        <f>IF(AA$4="X",'11M - LPS'!AA73+'Biz DRENE'!AA80,0)</f>
        <v>0</v>
      </c>
      <c r="AB100" s="56">
        <f>IF(AB$4="X",'11M - LPS'!AB73+'Biz DRENE'!AB80,0)</f>
        <v>0</v>
      </c>
      <c r="AC100" s="56">
        <f>IF(AC$4="X",'11M - LPS'!AC73+'Biz DRENE'!AC80,0)</f>
        <v>0</v>
      </c>
      <c r="AD100" s="56">
        <f>IF(AD$4="X",'11M - LPS'!AD73+'Biz DRENE'!AD80,0)</f>
        <v>0</v>
      </c>
      <c r="AE100" s="56">
        <f>IF(AE$4="X",'11M - LPS'!AE73+'Biz DRENE'!AE80,0)</f>
        <v>0</v>
      </c>
      <c r="AF100" s="56">
        <f>IF(AF$4="X",'11M - LPS'!AF73+'Biz DRENE'!AF80,0)</f>
        <v>0</v>
      </c>
      <c r="AG100" s="56">
        <f>IF(AG$4="X",'11M - LPS'!AG73+'Biz DRENE'!AG80,0)</f>
        <v>0</v>
      </c>
      <c r="AH100" s="56">
        <f>IF(AH$4="X",'11M - LPS'!AH73+'Biz DRENE'!AH80,0)</f>
        <v>0</v>
      </c>
      <c r="AI100" s="56">
        <f>IF(AI$4="X",'11M - LPS'!AI73+'Biz DRENE'!AI80,0)</f>
        <v>0</v>
      </c>
      <c r="AJ100" s="56">
        <f>IF(AJ$4="X",'11M - LPS'!AJ73+'Biz DRENE'!AJ80,0)</f>
        <v>0</v>
      </c>
      <c r="AK100" s="56">
        <f>IF(AK$4="X",'11M - LPS'!AK73+'Biz DRENE'!AK80,0)</f>
        <v>0</v>
      </c>
      <c r="AL100" s="56">
        <f>IF(AL$4="X",'11M - LPS'!AL73+'Biz DRENE'!AL80,0)</f>
        <v>0</v>
      </c>
      <c r="AM100" s="56">
        <f>IF(AM$4="X",'11M - LPS'!AM73+'Biz DRENE'!AM80,0)</f>
        <v>0</v>
      </c>
      <c r="AN100" s="56">
        <f>IF(AN$4="X",'11M - LPS'!AN73+'Biz DRENE'!AN80,0)</f>
        <v>0</v>
      </c>
      <c r="AO100" s="56">
        <f>IF(AO$4="X",'11M - LPS'!AO73+'Biz DRENE'!AO80,0)</f>
        <v>0</v>
      </c>
      <c r="AP100" s="56">
        <f>IF(AP$4="X",'11M - LPS'!AP73+'Biz DRENE'!AP80,0)</f>
        <v>0</v>
      </c>
      <c r="AQ100" s="56">
        <f>IF(AQ$4="X",'11M - LPS'!AQ73+'Biz DRENE'!AQ80,0)</f>
        <v>0</v>
      </c>
      <c r="AR100" s="56">
        <f>IF(AR$4="X",'11M - LPS'!AR73+'Biz DRENE'!AR80,0)</f>
        <v>0</v>
      </c>
      <c r="AS100" s="56">
        <f>IF(AS$4="X",'11M - LPS'!AS73+'Biz DRENE'!AS80,0)</f>
        <v>0</v>
      </c>
      <c r="AT100" s="56">
        <f>IF(AT$4="X",'11M - LPS'!AT73+'Biz DRENE'!AT80,0)</f>
        <v>0</v>
      </c>
      <c r="AU100" s="56">
        <f>IF(AU$4="X",'11M - LPS'!AU73+'Biz DRENE'!AU80,0)</f>
        <v>0</v>
      </c>
      <c r="AV100" s="56">
        <f>IF(AV$4="X",'11M - LPS'!AV73+'Biz DRENE'!AV80,0)</f>
        <v>0</v>
      </c>
      <c r="AW100" s="56">
        <f>IF(AW$4="X",'11M - LPS'!AW73+'Biz DRENE'!AW80,0)</f>
        <v>0</v>
      </c>
      <c r="AX100" s="56">
        <f>IF(AX$4="X",'11M - LPS'!AX73+'Biz DRENE'!AX80,0)</f>
        <v>0</v>
      </c>
      <c r="AY100" s="56">
        <f>IF(AY$4="X",'11M - LPS'!AY73+'Biz DRENE'!AY80,0)</f>
        <v>0</v>
      </c>
      <c r="AZ100" s="56">
        <f>IF(AZ$4="X",'11M - LPS'!AZ73+'Biz DRENE'!AZ80,0)</f>
        <v>0</v>
      </c>
      <c r="BA100" s="56">
        <f>IF(BA$4="X",'11M - LPS'!BA73+'Biz DRENE'!BA80,0)</f>
        <v>0</v>
      </c>
      <c r="BB100" s="56">
        <f>IF(BB$4="X",'11M - LPS'!BB73+'Biz DRENE'!BB80,0)</f>
        <v>0</v>
      </c>
      <c r="BC100" s="56">
        <f>IF(BC$4="X",'11M - LPS'!BC73+'Biz DRENE'!BC80,0)</f>
        <v>0</v>
      </c>
      <c r="BD100" s="56">
        <f>IF(BD$4="X",'11M - LPS'!BD73+'Biz DRENE'!BD80,0)</f>
        <v>0</v>
      </c>
      <c r="BE100" s="56">
        <f>IF(BE$4="X",'11M - LPS'!BE73+'Biz DRENE'!BE80,0)</f>
        <v>0</v>
      </c>
      <c r="BF100" s="56">
        <f>IF(BF$4="X",'11M - LPS'!BF73+'Biz DRENE'!BF80,0)</f>
        <v>0</v>
      </c>
      <c r="BG100" s="56">
        <f>IF(BG$4="X",'11M - LPS'!BG73+'Biz DRENE'!BG80,0)</f>
        <v>0</v>
      </c>
      <c r="BH100" s="56">
        <f>IF(BH$4="X",'11M - LPS'!BH73+'Biz DRENE'!BH80,0)</f>
        <v>0</v>
      </c>
      <c r="BI100" s="56">
        <f>IF(BI$4="X",'11M - LPS'!BI73+'Biz DRENE'!BI80,0)</f>
        <v>0</v>
      </c>
      <c r="BJ100" s="56">
        <f>IF(BJ$4="X",'11M - LPS'!BJ73+'Biz DRENE'!BJ80,0)</f>
        <v>0</v>
      </c>
      <c r="BK100" s="56">
        <f>IF(BK$4="X",'11M - LPS'!BK73+'Biz DRENE'!BK80,0)</f>
        <v>0</v>
      </c>
      <c r="BL100" s="56">
        <f>IF(BL$4="X",'11M - LPS'!BL73+'Biz DRENE'!BL80,0)</f>
        <v>0</v>
      </c>
      <c r="BM100" s="56">
        <f>IF(BM$4="X",'11M - LPS'!BM73+'Biz DRENE'!BM80,0)</f>
        <v>0</v>
      </c>
      <c r="BN100" s="56">
        <f>IF(BN$4="X",'11M - LPS'!BN73+'Biz DRENE'!BN80,0)</f>
        <v>0</v>
      </c>
      <c r="BO100" s="56">
        <f>IF(BO$4="X",'11M - LPS'!BO73+'Biz DRENE'!BO80,0)</f>
        <v>0</v>
      </c>
      <c r="BP100" s="56">
        <f>IF(BP$4="X",'11M - LPS'!BP73+'Biz DRENE'!BP80,0)</f>
        <v>0</v>
      </c>
      <c r="BQ100" s="56">
        <f>IF(BQ$4="X",'11M - LPS'!BQ73+'Biz DRENE'!BQ80,0)</f>
        <v>0</v>
      </c>
      <c r="BR100" s="56">
        <f>IF(BR$4="X",'11M - LPS'!BR73+'Biz DRENE'!BR80,0)</f>
        <v>0</v>
      </c>
      <c r="BS100" s="56">
        <f>IF(BS$4="X",'11M - LPS'!BS73+'Biz DRENE'!BS80,0)</f>
        <v>0</v>
      </c>
      <c r="BT100" s="56">
        <f>IF(BT$4="X",'11M - LPS'!BT73+'Biz DRENE'!BT80,0)</f>
        <v>0</v>
      </c>
      <c r="BU100" s="56">
        <f>IF(BU$4="X",'11M - LPS'!BU73+'Biz DRENE'!BU80,0)</f>
        <v>0</v>
      </c>
      <c r="BV100" s="56">
        <f>IF(BV$4="X",'11M - LPS'!BV73+'Biz DRENE'!BV80,0)</f>
        <v>0</v>
      </c>
      <c r="BW100" s="56">
        <f>IF(BW$4="X",'11M - LPS'!BW73+'Biz DRENE'!BW80,0)</f>
        <v>0</v>
      </c>
      <c r="BX100" s="56">
        <f>IF(BX$4="X",'11M - LPS'!BX73+'Biz DRENE'!BX80,0)</f>
        <v>0</v>
      </c>
      <c r="BY100" s="56">
        <f>IF(BY$4="X",'11M - LPS'!BY73+'Biz DRENE'!BY80,0)</f>
        <v>0</v>
      </c>
      <c r="BZ100" s="56">
        <f>IF(BZ$4="X",'11M - LPS'!BZ73+'Biz DRENE'!BZ80,0)</f>
        <v>0</v>
      </c>
      <c r="CA100" s="56">
        <f>IF(CA$4="X",'11M - LPS'!CA73+'Biz DRENE'!CA80,0)</f>
        <v>0</v>
      </c>
      <c r="CB100" s="56">
        <f>IF(CB$4="X",'11M - LPS'!CB73+'Biz DRENE'!CB80,0)</f>
        <v>0</v>
      </c>
      <c r="CC100" s="56">
        <f>IF(CC$4="X",'11M - LPS'!CC73+'Biz DRENE'!CC80,0)</f>
        <v>0</v>
      </c>
      <c r="CD100" s="56">
        <f>IF(CD$4="X",'11M - LPS'!CD73+'Biz DRENE'!CD80,0)</f>
        <v>0</v>
      </c>
      <c r="CE100" s="56">
        <f>IF(CE$4="X",'11M - LPS'!CE73+'Biz DRENE'!CE80,0)</f>
        <v>0</v>
      </c>
      <c r="CF100" s="56">
        <f>IF(CF$4="X",'11M - LPS'!CF73+'Biz DRENE'!CF80,0)</f>
        <v>0</v>
      </c>
      <c r="CG100" s="56">
        <f>IF(CG$4="X",'11M - LPS'!CG73+'Biz DRENE'!CG80,0)</f>
        <v>0</v>
      </c>
      <c r="CH100" s="56">
        <f>IF(CH$4="X",'11M - LPS'!CH73+'Biz DRENE'!CH80,0)</f>
        <v>0</v>
      </c>
    </row>
    <row r="101" spans="2:86" s="1" customFormat="1" ht="15" thickBot="1" x14ac:dyDescent="0.35">
      <c r="B101" s="61" t="s">
        <v>34</v>
      </c>
      <c r="C101" s="62">
        <f>SUM(C96:C100)</f>
        <v>376.2435091308256</v>
      </c>
      <c r="D101" s="50">
        <f t="shared" ref="D101:K101" si="104">SUM(D96:D100)</f>
        <v>6747.0217789155695</v>
      </c>
      <c r="E101" s="50">
        <f t="shared" si="104"/>
        <v>24521.965081933136</v>
      </c>
      <c r="F101" s="50">
        <f t="shared" si="104"/>
        <v>40594.70932646397</v>
      </c>
      <c r="G101" s="50">
        <f t="shared" si="104"/>
        <v>91480.054181086627</v>
      </c>
      <c r="H101" s="50">
        <f t="shared" si="104"/>
        <v>365127.424696678</v>
      </c>
      <c r="I101" s="50">
        <f t="shared" si="104"/>
        <v>632161.77560577798</v>
      </c>
      <c r="J101" s="50">
        <f t="shared" si="104"/>
        <v>717292.32583705091</v>
      </c>
      <c r="K101" s="50">
        <f t="shared" si="104"/>
        <v>514335.82375630649</v>
      </c>
      <c r="L101" s="50">
        <f t="shared" ref="L101:BW101" si="105">SUM(L96:L100)</f>
        <v>220405.47993703833</v>
      </c>
      <c r="M101" s="50">
        <f t="shared" si="105"/>
        <v>255175.92102270792</v>
      </c>
      <c r="N101" s="50">
        <f t="shared" si="105"/>
        <v>444139.17568777321</v>
      </c>
      <c r="O101" s="50">
        <f t="shared" si="105"/>
        <v>506220.40079743491</v>
      </c>
      <c r="P101" s="50">
        <f t="shared" si="105"/>
        <v>408630.4202775656</v>
      </c>
      <c r="Q101" s="50">
        <f t="shared" si="105"/>
        <v>396338.19826597121</v>
      </c>
      <c r="R101" s="50">
        <f t="shared" si="105"/>
        <v>352241.60631066188</v>
      </c>
      <c r="S101" s="50">
        <f t="shared" si="105"/>
        <v>491791.70221884083</v>
      </c>
      <c r="T101" s="50">
        <f t="shared" si="105"/>
        <v>0</v>
      </c>
      <c r="U101" s="50">
        <f t="shared" si="105"/>
        <v>0</v>
      </c>
      <c r="V101" s="50">
        <f t="shared" si="105"/>
        <v>0</v>
      </c>
      <c r="W101" s="50">
        <f t="shared" si="105"/>
        <v>0</v>
      </c>
      <c r="X101" s="50">
        <f t="shared" si="105"/>
        <v>0</v>
      </c>
      <c r="Y101" s="50">
        <f t="shared" si="105"/>
        <v>0</v>
      </c>
      <c r="Z101" s="50">
        <f t="shared" si="105"/>
        <v>0</v>
      </c>
      <c r="AA101" s="50">
        <f t="shared" si="105"/>
        <v>0</v>
      </c>
      <c r="AB101" s="50">
        <f t="shared" si="105"/>
        <v>0</v>
      </c>
      <c r="AC101" s="50">
        <f t="shared" si="105"/>
        <v>0</v>
      </c>
      <c r="AD101" s="50">
        <f t="shared" si="105"/>
        <v>0</v>
      </c>
      <c r="AE101" s="50">
        <f t="shared" si="105"/>
        <v>0</v>
      </c>
      <c r="AF101" s="50">
        <f t="shared" si="105"/>
        <v>0</v>
      </c>
      <c r="AG101" s="50">
        <f t="shared" si="105"/>
        <v>0</v>
      </c>
      <c r="AH101" s="50">
        <f t="shared" si="105"/>
        <v>0</v>
      </c>
      <c r="AI101" s="50">
        <f t="shared" si="105"/>
        <v>0</v>
      </c>
      <c r="AJ101" s="50">
        <f t="shared" si="105"/>
        <v>0</v>
      </c>
      <c r="AK101" s="50">
        <f t="shared" si="105"/>
        <v>0</v>
      </c>
      <c r="AL101" s="50">
        <f t="shared" si="105"/>
        <v>0</v>
      </c>
      <c r="AM101" s="50">
        <f t="shared" si="105"/>
        <v>0</v>
      </c>
      <c r="AN101" s="50">
        <f t="shared" si="105"/>
        <v>0</v>
      </c>
      <c r="AO101" s="50">
        <f t="shared" si="105"/>
        <v>0</v>
      </c>
      <c r="AP101" s="50">
        <f t="shared" si="105"/>
        <v>0</v>
      </c>
      <c r="AQ101" s="50">
        <f t="shared" si="105"/>
        <v>0</v>
      </c>
      <c r="AR101" s="50">
        <f t="shared" si="105"/>
        <v>0</v>
      </c>
      <c r="AS101" s="50">
        <f t="shared" si="105"/>
        <v>0</v>
      </c>
      <c r="AT101" s="50">
        <f t="shared" si="105"/>
        <v>0</v>
      </c>
      <c r="AU101" s="50">
        <f t="shared" si="105"/>
        <v>0</v>
      </c>
      <c r="AV101" s="50">
        <f t="shared" si="105"/>
        <v>0</v>
      </c>
      <c r="AW101" s="50">
        <f t="shared" si="105"/>
        <v>0</v>
      </c>
      <c r="AX101" s="50">
        <f t="shared" si="105"/>
        <v>0</v>
      </c>
      <c r="AY101" s="50">
        <f t="shared" si="105"/>
        <v>0</v>
      </c>
      <c r="AZ101" s="50">
        <f t="shared" si="105"/>
        <v>0</v>
      </c>
      <c r="BA101" s="50">
        <f t="shared" si="105"/>
        <v>0</v>
      </c>
      <c r="BB101" s="50">
        <f t="shared" si="105"/>
        <v>0</v>
      </c>
      <c r="BC101" s="50">
        <f t="shared" si="105"/>
        <v>0</v>
      </c>
      <c r="BD101" s="50">
        <f t="shared" si="105"/>
        <v>0</v>
      </c>
      <c r="BE101" s="50">
        <f t="shared" si="105"/>
        <v>0</v>
      </c>
      <c r="BF101" s="50">
        <f t="shared" si="105"/>
        <v>0</v>
      </c>
      <c r="BG101" s="50">
        <f t="shared" si="105"/>
        <v>0</v>
      </c>
      <c r="BH101" s="50">
        <f t="shared" si="105"/>
        <v>0</v>
      </c>
      <c r="BI101" s="50">
        <f t="shared" si="105"/>
        <v>0</v>
      </c>
      <c r="BJ101" s="50">
        <f t="shared" si="105"/>
        <v>0</v>
      </c>
      <c r="BK101" s="50">
        <f t="shared" si="105"/>
        <v>0</v>
      </c>
      <c r="BL101" s="50">
        <f t="shared" si="105"/>
        <v>0</v>
      </c>
      <c r="BM101" s="50">
        <f t="shared" si="105"/>
        <v>0</v>
      </c>
      <c r="BN101" s="50">
        <f t="shared" si="105"/>
        <v>0</v>
      </c>
      <c r="BO101" s="50">
        <f t="shared" si="105"/>
        <v>0</v>
      </c>
      <c r="BP101" s="50">
        <f t="shared" si="105"/>
        <v>0</v>
      </c>
      <c r="BQ101" s="50">
        <f t="shared" si="105"/>
        <v>0</v>
      </c>
      <c r="BR101" s="50">
        <f t="shared" si="105"/>
        <v>0</v>
      </c>
      <c r="BS101" s="50">
        <f t="shared" si="105"/>
        <v>0</v>
      </c>
      <c r="BT101" s="50">
        <f t="shared" si="105"/>
        <v>0</v>
      </c>
      <c r="BU101" s="50">
        <f t="shared" si="105"/>
        <v>0</v>
      </c>
      <c r="BV101" s="50">
        <f t="shared" si="105"/>
        <v>0</v>
      </c>
      <c r="BW101" s="50">
        <f t="shared" si="105"/>
        <v>0</v>
      </c>
      <c r="BX101" s="50">
        <f t="shared" ref="BX101:CH101" si="106">SUM(BX96:BX100)</f>
        <v>0</v>
      </c>
      <c r="BY101" s="50">
        <f t="shared" si="106"/>
        <v>0</v>
      </c>
      <c r="BZ101" s="50">
        <f t="shared" si="106"/>
        <v>0</v>
      </c>
      <c r="CA101" s="50">
        <f t="shared" si="106"/>
        <v>0</v>
      </c>
      <c r="CB101" s="50">
        <f t="shared" si="106"/>
        <v>0</v>
      </c>
      <c r="CC101" s="50">
        <f t="shared" si="106"/>
        <v>0</v>
      </c>
      <c r="CD101" s="50">
        <f t="shared" si="106"/>
        <v>0</v>
      </c>
      <c r="CE101" s="50">
        <f t="shared" si="106"/>
        <v>0</v>
      </c>
      <c r="CF101" s="50">
        <f t="shared" si="106"/>
        <v>0</v>
      </c>
      <c r="CG101" s="50">
        <f t="shared" si="106"/>
        <v>0</v>
      </c>
      <c r="CH101" s="50">
        <f t="shared" si="106"/>
        <v>0</v>
      </c>
    </row>
    <row r="102" spans="2:86" ht="15" thickBot="1" x14ac:dyDescent="0.35">
      <c r="CH102" s="165"/>
    </row>
    <row r="103" spans="2:86" ht="15" thickBot="1" x14ac:dyDescent="0.35">
      <c r="B103" s="66" t="s">
        <v>159</v>
      </c>
      <c r="C103" s="63">
        <f>C95</f>
        <v>44927</v>
      </c>
      <c r="D103" s="63">
        <f t="shared" ref="D103:BO103" si="107">D95</f>
        <v>44958</v>
      </c>
      <c r="E103" s="63">
        <f t="shared" si="107"/>
        <v>44986</v>
      </c>
      <c r="F103" s="63">
        <f t="shared" si="107"/>
        <v>45017</v>
      </c>
      <c r="G103" s="63">
        <f t="shared" si="107"/>
        <v>45047</v>
      </c>
      <c r="H103" s="63">
        <f t="shared" si="107"/>
        <v>45078</v>
      </c>
      <c r="I103" s="63">
        <f t="shared" si="107"/>
        <v>45108</v>
      </c>
      <c r="J103" s="63">
        <f t="shared" si="107"/>
        <v>45139</v>
      </c>
      <c r="K103" s="63">
        <f t="shared" si="107"/>
        <v>45170</v>
      </c>
      <c r="L103" s="63">
        <f t="shared" si="107"/>
        <v>45200</v>
      </c>
      <c r="M103" s="63">
        <f t="shared" si="107"/>
        <v>45231</v>
      </c>
      <c r="N103" s="63">
        <f t="shared" si="107"/>
        <v>45261</v>
      </c>
      <c r="O103" s="63">
        <f t="shared" si="107"/>
        <v>45292</v>
      </c>
      <c r="P103" s="63">
        <f t="shared" si="107"/>
        <v>45323</v>
      </c>
      <c r="Q103" s="63">
        <f t="shared" si="107"/>
        <v>45352</v>
      </c>
      <c r="R103" s="63">
        <f t="shared" si="107"/>
        <v>45383</v>
      </c>
      <c r="S103" s="63">
        <f t="shared" si="107"/>
        <v>45413</v>
      </c>
      <c r="T103" s="63">
        <f t="shared" si="107"/>
        <v>45444</v>
      </c>
      <c r="U103" s="63">
        <f t="shared" si="107"/>
        <v>45474</v>
      </c>
      <c r="V103" s="63">
        <f t="shared" si="107"/>
        <v>45505</v>
      </c>
      <c r="W103" s="63">
        <f t="shared" si="107"/>
        <v>45536</v>
      </c>
      <c r="X103" s="63">
        <f t="shared" si="107"/>
        <v>45566</v>
      </c>
      <c r="Y103" s="63">
        <f t="shared" si="107"/>
        <v>45597</v>
      </c>
      <c r="Z103" s="63">
        <f t="shared" si="107"/>
        <v>45627</v>
      </c>
      <c r="AA103" s="63">
        <f t="shared" si="107"/>
        <v>45658</v>
      </c>
      <c r="AB103" s="63">
        <f t="shared" si="107"/>
        <v>45689</v>
      </c>
      <c r="AC103" s="63">
        <f t="shared" si="107"/>
        <v>45717</v>
      </c>
      <c r="AD103" s="63">
        <f t="shared" si="107"/>
        <v>45748</v>
      </c>
      <c r="AE103" s="63">
        <f t="shared" si="107"/>
        <v>45778</v>
      </c>
      <c r="AF103" s="63">
        <f t="shared" si="107"/>
        <v>45809</v>
      </c>
      <c r="AG103" s="63">
        <f t="shared" si="107"/>
        <v>45839</v>
      </c>
      <c r="AH103" s="63">
        <f t="shared" si="107"/>
        <v>45870</v>
      </c>
      <c r="AI103" s="63">
        <f t="shared" si="107"/>
        <v>45901</v>
      </c>
      <c r="AJ103" s="63">
        <f t="shared" si="107"/>
        <v>45931</v>
      </c>
      <c r="AK103" s="63">
        <f t="shared" si="107"/>
        <v>45962</v>
      </c>
      <c r="AL103" s="63">
        <f t="shared" si="107"/>
        <v>45992</v>
      </c>
      <c r="AM103" s="63">
        <f t="shared" si="107"/>
        <v>46023</v>
      </c>
      <c r="AN103" s="63">
        <f t="shared" si="107"/>
        <v>46054</v>
      </c>
      <c r="AO103" s="63">
        <f t="shared" si="107"/>
        <v>46082</v>
      </c>
      <c r="AP103" s="63">
        <f t="shared" si="107"/>
        <v>46113</v>
      </c>
      <c r="AQ103" s="63">
        <f t="shared" si="107"/>
        <v>46143</v>
      </c>
      <c r="AR103" s="63">
        <f t="shared" si="107"/>
        <v>46174</v>
      </c>
      <c r="AS103" s="63">
        <f t="shared" si="107"/>
        <v>46204</v>
      </c>
      <c r="AT103" s="63">
        <f t="shared" si="107"/>
        <v>46235</v>
      </c>
      <c r="AU103" s="63">
        <f t="shared" si="107"/>
        <v>46266</v>
      </c>
      <c r="AV103" s="63">
        <f t="shared" si="107"/>
        <v>46296</v>
      </c>
      <c r="AW103" s="63">
        <f t="shared" si="107"/>
        <v>46327</v>
      </c>
      <c r="AX103" s="63">
        <f t="shared" si="107"/>
        <v>46357</v>
      </c>
      <c r="AY103" s="63">
        <f t="shared" si="107"/>
        <v>46388</v>
      </c>
      <c r="AZ103" s="63">
        <f t="shared" si="107"/>
        <v>46419</v>
      </c>
      <c r="BA103" s="63">
        <f t="shared" si="107"/>
        <v>46447</v>
      </c>
      <c r="BB103" s="63">
        <f t="shared" si="107"/>
        <v>46478</v>
      </c>
      <c r="BC103" s="63">
        <f t="shared" si="107"/>
        <v>46508</v>
      </c>
      <c r="BD103" s="63">
        <f t="shared" si="107"/>
        <v>46539</v>
      </c>
      <c r="BE103" s="63">
        <f t="shared" si="107"/>
        <v>46569</v>
      </c>
      <c r="BF103" s="63">
        <f t="shared" si="107"/>
        <v>46600</v>
      </c>
      <c r="BG103" s="63">
        <f t="shared" si="107"/>
        <v>46631</v>
      </c>
      <c r="BH103" s="63">
        <f t="shared" si="107"/>
        <v>46661</v>
      </c>
      <c r="BI103" s="63">
        <f t="shared" si="107"/>
        <v>46692</v>
      </c>
      <c r="BJ103" s="63">
        <f t="shared" si="107"/>
        <v>46722</v>
      </c>
      <c r="BK103" s="63">
        <f t="shared" si="107"/>
        <v>46753</v>
      </c>
      <c r="BL103" s="63">
        <f t="shared" si="107"/>
        <v>46784</v>
      </c>
      <c r="BM103" s="63">
        <f t="shared" si="107"/>
        <v>46813</v>
      </c>
      <c r="BN103" s="63">
        <f t="shared" si="107"/>
        <v>46844</v>
      </c>
      <c r="BO103" s="63">
        <f t="shared" si="107"/>
        <v>46874</v>
      </c>
      <c r="BP103" s="63">
        <f t="shared" ref="BP103:CH103" si="108">BP95</f>
        <v>46905</v>
      </c>
      <c r="BQ103" s="63">
        <f t="shared" si="108"/>
        <v>46935</v>
      </c>
      <c r="BR103" s="63">
        <f t="shared" si="108"/>
        <v>46966</v>
      </c>
      <c r="BS103" s="63">
        <f t="shared" si="108"/>
        <v>46997</v>
      </c>
      <c r="BT103" s="63">
        <f t="shared" si="108"/>
        <v>47027</v>
      </c>
      <c r="BU103" s="63">
        <f t="shared" si="108"/>
        <v>47058</v>
      </c>
      <c r="BV103" s="63">
        <f t="shared" si="108"/>
        <v>47088</v>
      </c>
      <c r="BW103" s="63">
        <f t="shared" si="108"/>
        <v>47119</v>
      </c>
      <c r="BX103" s="63">
        <f t="shared" si="108"/>
        <v>47150</v>
      </c>
      <c r="BY103" s="63">
        <f t="shared" si="108"/>
        <v>47178</v>
      </c>
      <c r="BZ103" s="63">
        <f t="shared" si="108"/>
        <v>47209</v>
      </c>
      <c r="CA103" s="63">
        <f t="shared" si="108"/>
        <v>47239</v>
      </c>
      <c r="CB103" s="63">
        <f t="shared" si="108"/>
        <v>47270</v>
      </c>
      <c r="CC103" s="63">
        <f t="shared" si="108"/>
        <v>47300</v>
      </c>
      <c r="CD103" s="63">
        <f t="shared" si="108"/>
        <v>47331</v>
      </c>
      <c r="CE103" s="63">
        <f t="shared" si="108"/>
        <v>47362</v>
      </c>
      <c r="CF103" s="63">
        <f t="shared" si="108"/>
        <v>47392</v>
      </c>
      <c r="CG103" s="63">
        <f t="shared" si="108"/>
        <v>47423</v>
      </c>
      <c r="CH103" s="49">
        <f t="shared" si="108"/>
        <v>47453</v>
      </c>
    </row>
    <row r="104" spans="2:86" x14ac:dyDescent="0.3">
      <c r="B104" s="67" t="s">
        <v>29</v>
      </c>
      <c r="C104" s="64">
        <f>IF(C$4="X",' LI 1M - RES'!C61,0)</f>
        <v>200.89125362553585</v>
      </c>
      <c r="D104" s="64">
        <f>IF(D$4="X",' LI 1M - RES'!D61,0)</f>
        <v>1560.434340963249</v>
      </c>
      <c r="E104" s="64">
        <f>IF(E$4="X",' LI 1M - RES'!E61,0)</f>
        <v>3714.9644968387497</v>
      </c>
      <c r="F104" s="64">
        <f>IF(F$4="X",' LI 1M - RES'!F61,0)</f>
        <v>8198.9998527879288</v>
      </c>
      <c r="G104" s="64">
        <f>IF(G$4="X",' LI 1M - RES'!G61,0)</f>
        <v>17863.068019014609</v>
      </c>
      <c r="H104" s="64">
        <f>IF(H$4="X",' LI 1M - RES'!H61,0)</f>
        <v>74962.533839846292</v>
      </c>
      <c r="I104" s="64">
        <f>IF(I$4="X",' LI 1M - RES'!I61,0)</f>
        <v>113803.48380978181</v>
      </c>
      <c r="J104" s="64">
        <f>IF(J$4="X",' LI 1M - RES'!J61,0)</f>
        <v>125322.87465357724</v>
      </c>
      <c r="K104" s="64">
        <f>IF(K$4="X",' LI 1M - RES'!K61,0)</f>
        <v>98967.794227291175</v>
      </c>
      <c r="L104" s="64">
        <f>IF(L$4="X",' LI 1M - RES'!L61,0)</f>
        <v>42384.58242280312</v>
      </c>
      <c r="M104" s="64">
        <f>IF(M$4="X",' LI 1M - RES'!M61,0)</f>
        <v>54811.286723392848</v>
      </c>
      <c r="N104" s="64">
        <f>IF(N$4="X",' LI 1M - RES'!N61,0)</f>
        <v>73829.135944870184</v>
      </c>
      <c r="O104" s="64">
        <f>IF(O$4="X",' LI 1M - RES'!O61,0)</f>
        <v>78131.042107162328</v>
      </c>
      <c r="P104" s="64">
        <f>IF(P$4="X",' LI 1M - RES'!P61,0)</f>
        <v>66856.35622940521</v>
      </c>
      <c r="Q104" s="64">
        <f>IF(Q$4="X",' LI 1M - RES'!Q61,0)</f>
        <v>63908.464050292714</v>
      </c>
      <c r="R104" s="64">
        <f>IF(R$4="X",' LI 1M - RES'!R61,0)</f>
        <v>54149.116198861957</v>
      </c>
      <c r="S104" s="64">
        <f>IF(S$4="X",' LI 1M - RES'!S61,0)</f>
        <v>54346.43222805424</v>
      </c>
      <c r="T104" s="64">
        <f>IF(T$4="X",' LI 1M - RES'!T61,0)</f>
        <v>0</v>
      </c>
      <c r="U104" s="64">
        <f>IF(U$4="X",' LI 1M - RES'!U61,0)</f>
        <v>0</v>
      </c>
      <c r="V104" s="64">
        <f>IF(V$4="X",' LI 1M - RES'!V61,0)</f>
        <v>0</v>
      </c>
      <c r="W104" s="64">
        <f>IF(W$4="X",' LI 1M - RES'!W61,0)</f>
        <v>0</v>
      </c>
      <c r="X104" s="64">
        <f>IF(X$4="X",' LI 1M - RES'!X61,0)</f>
        <v>0</v>
      </c>
      <c r="Y104" s="64">
        <f>IF(Y$4="X",' LI 1M - RES'!Y61,0)</f>
        <v>0</v>
      </c>
      <c r="Z104" s="64">
        <f>IF(Z$4="X",' LI 1M - RES'!Z61,0)</f>
        <v>0</v>
      </c>
      <c r="AA104" s="64">
        <f>IF(AA$4="X",' LI 1M - RES'!AA61,0)</f>
        <v>0</v>
      </c>
      <c r="AB104" s="64">
        <f>IF(AB$4="X",' LI 1M - RES'!AB61,0)</f>
        <v>0</v>
      </c>
      <c r="AC104" s="64">
        <f>IF(AC$4="X",' LI 1M - RES'!AC61,0)</f>
        <v>0</v>
      </c>
      <c r="AD104" s="64">
        <f>IF(AD$4="X",' LI 1M - RES'!AD61,0)</f>
        <v>0</v>
      </c>
      <c r="AE104" s="64">
        <f>IF(AE$4="X",' LI 1M - RES'!AE61,0)</f>
        <v>0</v>
      </c>
      <c r="AF104" s="64">
        <f>IF(AF$4="X",' LI 1M - RES'!AF61,0)</f>
        <v>0</v>
      </c>
      <c r="AG104" s="64">
        <f>IF(AG$4="X",' LI 1M - RES'!AG61,0)</f>
        <v>0</v>
      </c>
      <c r="AH104" s="64">
        <f>IF(AH$4="X",' LI 1M - RES'!AH61,0)</f>
        <v>0</v>
      </c>
      <c r="AI104" s="64">
        <f>IF(AI$4="X",' LI 1M - RES'!AI61,0)</f>
        <v>0</v>
      </c>
      <c r="AJ104" s="64">
        <f>IF(AJ$4="X",' LI 1M - RES'!AJ61,0)</f>
        <v>0</v>
      </c>
      <c r="AK104" s="64">
        <f>IF(AK$4="X",' LI 1M - RES'!AK61,0)</f>
        <v>0</v>
      </c>
      <c r="AL104" s="64">
        <f>IF(AL$4="X",' LI 1M - RES'!AL61,0)</f>
        <v>0</v>
      </c>
      <c r="AM104" s="64">
        <f>IF(AM$4="X",' LI 1M - RES'!AM61,0)</f>
        <v>0</v>
      </c>
      <c r="AN104" s="64">
        <f>IF(AN$4="X",' LI 1M - RES'!AN61,0)</f>
        <v>0</v>
      </c>
      <c r="AO104" s="64">
        <f>IF(AO$4="X",' LI 1M - RES'!AO61,0)</f>
        <v>0</v>
      </c>
      <c r="AP104" s="64">
        <f>IF(AP$4="X",' LI 1M - RES'!AP61,0)</f>
        <v>0</v>
      </c>
      <c r="AQ104" s="64">
        <f>IF(AQ$4="X",' LI 1M - RES'!AQ61,0)</f>
        <v>0</v>
      </c>
      <c r="AR104" s="64">
        <f>IF(AR$4="X",' LI 1M - RES'!AR61,0)</f>
        <v>0</v>
      </c>
      <c r="AS104" s="64">
        <f>IF(AS$4="X",' LI 1M - RES'!AS61,0)</f>
        <v>0</v>
      </c>
      <c r="AT104" s="64">
        <f>IF(AT$4="X",' LI 1M - RES'!AT61,0)</f>
        <v>0</v>
      </c>
      <c r="AU104" s="64">
        <f>IF(AU$4="X",' LI 1M - RES'!AU61,0)</f>
        <v>0</v>
      </c>
      <c r="AV104" s="64">
        <f>IF(AV$4="X",' LI 1M - RES'!AV61,0)</f>
        <v>0</v>
      </c>
      <c r="AW104" s="64">
        <f>IF(AW$4="X",' LI 1M - RES'!AW61,0)</f>
        <v>0</v>
      </c>
      <c r="AX104" s="64">
        <f>IF(AX$4="X",' LI 1M - RES'!AX61,0)</f>
        <v>0</v>
      </c>
      <c r="AY104" s="64">
        <f>IF(AY$4="X",' LI 1M - RES'!AY61,0)</f>
        <v>0</v>
      </c>
      <c r="AZ104" s="64">
        <f>IF(AZ$4="X",' LI 1M - RES'!AZ61,0)</f>
        <v>0</v>
      </c>
      <c r="BA104" s="64">
        <f>IF(BA$4="X",' LI 1M - RES'!BA61,0)</f>
        <v>0</v>
      </c>
      <c r="BB104" s="64">
        <f>IF(BB$4="X",' LI 1M - RES'!BB61,0)</f>
        <v>0</v>
      </c>
      <c r="BC104" s="64">
        <f>IF(BC$4="X",' LI 1M - RES'!BC61,0)</f>
        <v>0</v>
      </c>
      <c r="BD104" s="64">
        <f>IF(BD$4="X",' LI 1M - RES'!BD61,0)</f>
        <v>0</v>
      </c>
      <c r="BE104" s="64">
        <f>IF(BE$4="X",' LI 1M - RES'!BE61,0)</f>
        <v>0</v>
      </c>
      <c r="BF104" s="64">
        <f>IF(BF$4="X",' LI 1M - RES'!BF61,0)</f>
        <v>0</v>
      </c>
      <c r="BG104" s="64">
        <f>IF(BG$4="X",' LI 1M - RES'!BG61,0)</f>
        <v>0</v>
      </c>
      <c r="BH104" s="64">
        <f>IF(BH$4="X",' LI 1M - RES'!BH61,0)</f>
        <v>0</v>
      </c>
      <c r="BI104" s="64">
        <f>IF(BI$4="X",' LI 1M - RES'!BI61,0)</f>
        <v>0</v>
      </c>
      <c r="BJ104" s="64">
        <f>IF(BJ$4="X",' LI 1M - RES'!BJ61,0)</f>
        <v>0</v>
      </c>
      <c r="BK104" s="64">
        <f>IF(BK$4="X",' LI 1M - RES'!BK61,0)</f>
        <v>0</v>
      </c>
      <c r="BL104" s="64">
        <f>IF(BL$4="X",' LI 1M - RES'!BL61,0)</f>
        <v>0</v>
      </c>
      <c r="BM104" s="64">
        <f>IF(BM$4="X",' LI 1M - RES'!BM61,0)</f>
        <v>0</v>
      </c>
      <c r="BN104" s="64">
        <f>IF(BN$4="X",' LI 1M - RES'!BN61,0)</f>
        <v>0</v>
      </c>
      <c r="BO104" s="64">
        <f>IF(BO$4="X",' LI 1M - RES'!BO61,0)</f>
        <v>0</v>
      </c>
      <c r="BP104" s="64">
        <f>IF(BP$4="X",' LI 1M - RES'!BP61,0)</f>
        <v>0</v>
      </c>
      <c r="BQ104" s="64">
        <f>IF(BQ$4="X",' LI 1M - RES'!BQ61,0)</f>
        <v>0</v>
      </c>
      <c r="BR104" s="64">
        <f>IF(BR$4="X",' LI 1M - RES'!BR61,0)</f>
        <v>0</v>
      </c>
      <c r="BS104" s="64">
        <f>IF(BS$4="X",' LI 1M - RES'!BS61,0)</f>
        <v>0</v>
      </c>
      <c r="BT104" s="64">
        <f>IF(BT$4="X",' LI 1M - RES'!BT61,0)</f>
        <v>0</v>
      </c>
      <c r="BU104" s="64">
        <f>IF(BU$4="X",' LI 1M - RES'!BU61,0)</f>
        <v>0</v>
      </c>
      <c r="BV104" s="64">
        <f>IF(BV$4="X",' LI 1M - RES'!BV61,0)</f>
        <v>0</v>
      </c>
      <c r="BW104" s="64">
        <f>IF(BW$4="X",' LI 1M - RES'!BW61,0)</f>
        <v>0</v>
      </c>
      <c r="BX104" s="64">
        <f>IF(BX$4="X",' LI 1M - RES'!BX61,0)</f>
        <v>0</v>
      </c>
      <c r="BY104" s="64">
        <f>IF(BY$4="X",' LI 1M - RES'!BY61,0)</f>
        <v>0</v>
      </c>
      <c r="BZ104" s="64">
        <f>IF(BZ$4="X",' LI 1M - RES'!BZ61,0)</f>
        <v>0</v>
      </c>
      <c r="CA104" s="64">
        <f>IF(CA$4="X",' LI 1M - RES'!CA61,0)</f>
        <v>0</v>
      </c>
      <c r="CB104" s="64">
        <f>IF(CB$4="X",' LI 1M - RES'!CB61,0)</f>
        <v>0</v>
      </c>
      <c r="CC104" s="64">
        <f>IF(CC$4="X",' LI 1M - RES'!CC61,0)</f>
        <v>0</v>
      </c>
      <c r="CD104" s="64">
        <f>IF(CD$4="X",' LI 1M - RES'!CD61,0)</f>
        <v>0</v>
      </c>
      <c r="CE104" s="64">
        <f>IF(CE$4="X",' LI 1M - RES'!CE61,0)</f>
        <v>0</v>
      </c>
      <c r="CF104" s="64">
        <f>IF(CF$4="X",' LI 1M - RES'!CF61,0)</f>
        <v>0</v>
      </c>
      <c r="CG104" s="64">
        <f>IF(CG$4="X",' LI 1M - RES'!CG61,0)</f>
        <v>0</v>
      </c>
      <c r="CH104" s="64">
        <f>IF(CH$4="X",' LI 1M - RES'!CH61,0)</f>
        <v>0</v>
      </c>
    </row>
    <row r="105" spans="2:86" x14ac:dyDescent="0.3">
      <c r="B105" s="60" t="s">
        <v>30</v>
      </c>
      <c r="C105" s="55">
        <f>IF(C$4="X",'LI 2M - SGS'!C73,0)</f>
        <v>0</v>
      </c>
      <c r="D105" s="55">
        <f>IF(D$4="X",'LI 2M - SGS'!D73,0)</f>
        <v>0</v>
      </c>
      <c r="E105" s="55">
        <f>IF(E$4="X",'LI 2M - SGS'!E73,0)</f>
        <v>268.32192765778808</v>
      </c>
      <c r="F105" s="55">
        <f>IF(F$4="X",'LI 2M - SGS'!F73,0)</f>
        <v>938.11621904355763</v>
      </c>
      <c r="G105" s="55">
        <f>IF(G$4="X",'LI 2M - SGS'!G73,0)</f>
        <v>2704.5677008846446</v>
      </c>
      <c r="H105" s="55">
        <f>IF(H$4="X",'LI 2M - SGS'!H73,0)</f>
        <v>6581.9725232238352</v>
      </c>
      <c r="I105" s="55">
        <f>IF(I$4="X",'LI 2M - SGS'!I73,0)</f>
        <v>10901.778067906474</v>
      </c>
      <c r="J105" s="55">
        <f>IF(J$4="X",'LI 2M - SGS'!J73,0)</f>
        <v>12617.249089559242</v>
      </c>
      <c r="K105" s="55">
        <f>IF(K$4="X",'LI 2M - SGS'!K73,0)</f>
        <v>11220.177613042713</v>
      </c>
      <c r="L105" s="55">
        <f>IF(L$4="X",'LI 2M - SGS'!L73,0)</f>
        <v>7186.6803277249674</v>
      </c>
      <c r="M105" s="55">
        <f>IF(M$4="X",'LI 2M - SGS'!M73,0)</f>
        <v>8499.9736030304739</v>
      </c>
      <c r="N105" s="55">
        <f>IF(N$4="X",'LI 2M - SGS'!N73,0)</f>
        <v>12223.513092048073</v>
      </c>
      <c r="O105" s="55">
        <f>IF(O$4="X",'LI 2M - SGS'!O73,0)</f>
        <v>13305.785507343035</v>
      </c>
      <c r="P105" s="55">
        <f>IF(P$4="X",'LI 2M - SGS'!P73,0)</f>
        <v>10405.097058980349</v>
      </c>
      <c r="Q105" s="55">
        <f>IF(Q$4="X",'LI 2M - SGS'!Q73,0)</f>
        <v>10311.832813178524</v>
      </c>
      <c r="R105" s="55">
        <f>IF(R$4="X",'LI 2M - SGS'!R73,0)</f>
        <v>9701.2216474140405</v>
      </c>
      <c r="S105" s="55">
        <f>IF(S$4="X",'LI 2M - SGS'!S73,0)</f>
        <v>12241.619894273077</v>
      </c>
      <c r="T105" s="55">
        <f>IF(T$4="X",'LI 2M - SGS'!T73,0)</f>
        <v>0</v>
      </c>
      <c r="U105" s="55">
        <f>IF(U$4="X",'LI 2M - SGS'!U73,0)</f>
        <v>0</v>
      </c>
      <c r="V105" s="55">
        <f>IF(V$4="X",'LI 2M - SGS'!V73,0)</f>
        <v>0</v>
      </c>
      <c r="W105" s="55">
        <f>IF(W$4="X",'LI 2M - SGS'!W73,0)</f>
        <v>0</v>
      </c>
      <c r="X105" s="55">
        <f>IF(X$4="X",'LI 2M - SGS'!X73,0)</f>
        <v>0</v>
      </c>
      <c r="Y105" s="55">
        <f>IF(Y$4="X",'LI 2M - SGS'!Y73,0)</f>
        <v>0</v>
      </c>
      <c r="Z105" s="55">
        <f>IF(Z$4="X",'LI 2M - SGS'!Z73,0)</f>
        <v>0</v>
      </c>
      <c r="AA105" s="55">
        <f>IF(AA$4="X",'LI 2M - SGS'!AA73,0)</f>
        <v>0</v>
      </c>
      <c r="AB105" s="55">
        <f>IF(AB$4="X",'LI 2M - SGS'!AB73,0)</f>
        <v>0</v>
      </c>
      <c r="AC105" s="55">
        <f>IF(AC$4="X",'LI 2M - SGS'!AC73,0)</f>
        <v>0</v>
      </c>
      <c r="AD105" s="55">
        <f>IF(AD$4="X",'LI 2M - SGS'!AD73,0)</f>
        <v>0</v>
      </c>
      <c r="AE105" s="55">
        <f>IF(AE$4="X",'LI 2M - SGS'!AE73,0)</f>
        <v>0</v>
      </c>
      <c r="AF105" s="55">
        <f>IF(AF$4="X",'LI 2M - SGS'!AF73,0)</f>
        <v>0</v>
      </c>
      <c r="AG105" s="55">
        <f>IF(AG$4="X",'LI 2M - SGS'!AG73,0)</f>
        <v>0</v>
      </c>
      <c r="AH105" s="55">
        <f>IF(AH$4="X",'LI 2M - SGS'!AH73,0)</f>
        <v>0</v>
      </c>
      <c r="AI105" s="55">
        <f>IF(AI$4="X",'LI 2M - SGS'!AI73,0)</f>
        <v>0</v>
      </c>
      <c r="AJ105" s="55">
        <f>IF(AJ$4="X",'LI 2M - SGS'!AJ73,0)</f>
        <v>0</v>
      </c>
      <c r="AK105" s="55">
        <f>IF(AK$4="X",'LI 2M - SGS'!AK73,0)</f>
        <v>0</v>
      </c>
      <c r="AL105" s="55">
        <f>IF(AL$4="X",'LI 2M - SGS'!AL73,0)</f>
        <v>0</v>
      </c>
      <c r="AM105" s="55">
        <f>IF(AM$4="X",'LI 2M - SGS'!AM73,0)</f>
        <v>0</v>
      </c>
      <c r="AN105" s="55">
        <f>IF(AN$4="X",'LI 2M - SGS'!AN73,0)</f>
        <v>0</v>
      </c>
      <c r="AO105" s="55">
        <f>IF(AO$4="X",'LI 2M - SGS'!AO73,0)</f>
        <v>0</v>
      </c>
      <c r="AP105" s="55">
        <f>IF(AP$4="X",'LI 2M - SGS'!AP73,0)</f>
        <v>0</v>
      </c>
      <c r="AQ105" s="55">
        <f>IF(AQ$4="X",'LI 2M - SGS'!AQ73,0)</f>
        <v>0</v>
      </c>
      <c r="AR105" s="55">
        <f>IF(AR$4="X",'LI 2M - SGS'!AR73,0)</f>
        <v>0</v>
      </c>
      <c r="AS105" s="55">
        <f>IF(AS$4="X",'LI 2M - SGS'!AS73,0)</f>
        <v>0</v>
      </c>
      <c r="AT105" s="55">
        <f>IF(AT$4="X",'LI 2M - SGS'!AT73,0)</f>
        <v>0</v>
      </c>
      <c r="AU105" s="55">
        <f>IF(AU$4="X",'LI 2M - SGS'!AU73,0)</f>
        <v>0</v>
      </c>
      <c r="AV105" s="55">
        <f>IF(AV$4="X",'LI 2M - SGS'!AV73,0)</f>
        <v>0</v>
      </c>
      <c r="AW105" s="55">
        <f>IF(AW$4="X",'LI 2M - SGS'!AW73,0)</f>
        <v>0</v>
      </c>
      <c r="AX105" s="55">
        <f>IF(AX$4="X",'LI 2M - SGS'!AX73,0)</f>
        <v>0</v>
      </c>
      <c r="AY105" s="55">
        <f>IF(AY$4="X",'LI 2M - SGS'!AY73,0)</f>
        <v>0</v>
      </c>
      <c r="AZ105" s="55">
        <f>IF(AZ$4="X",'LI 2M - SGS'!AZ73,0)</f>
        <v>0</v>
      </c>
      <c r="BA105" s="55">
        <f>IF(BA$4="X",'LI 2M - SGS'!BA73,0)</f>
        <v>0</v>
      </c>
      <c r="BB105" s="55">
        <f>IF(BB$4="X",'LI 2M - SGS'!BB73,0)</f>
        <v>0</v>
      </c>
      <c r="BC105" s="55">
        <f>IF(BC$4="X",'LI 2M - SGS'!BC73,0)</f>
        <v>0</v>
      </c>
      <c r="BD105" s="55">
        <f>IF(BD$4="X",'LI 2M - SGS'!BD73,0)</f>
        <v>0</v>
      </c>
      <c r="BE105" s="55">
        <f>IF(BE$4="X",'LI 2M - SGS'!BE73,0)</f>
        <v>0</v>
      </c>
      <c r="BF105" s="55">
        <f>IF(BF$4="X",'LI 2M - SGS'!BF73,0)</f>
        <v>0</v>
      </c>
      <c r="BG105" s="55">
        <f>IF(BG$4="X",'LI 2M - SGS'!BG73,0)</f>
        <v>0</v>
      </c>
      <c r="BH105" s="55">
        <f>IF(BH$4="X",'LI 2M - SGS'!BH73,0)</f>
        <v>0</v>
      </c>
      <c r="BI105" s="55">
        <f>IF(BI$4="X",'LI 2M - SGS'!BI73,0)</f>
        <v>0</v>
      </c>
      <c r="BJ105" s="55">
        <f>IF(BJ$4="X",'LI 2M - SGS'!BJ73,0)</f>
        <v>0</v>
      </c>
      <c r="BK105" s="55">
        <f>IF(BK$4="X",'LI 2M - SGS'!BK73,0)</f>
        <v>0</v>
      </c>
      <c r="BL105" s="55">
        <f>IF(BL$4="X",'LI 2M - SGS'!BL73,0)</f>
        <v>0</v>
      </c>
      <c r="BM105" s="55">
        <f>IF(BM$4="X",'LI 2M - SGS'!BM73,0)</f>
        <v>0</v>
      </c>
      <c r="BN105" s="55">
        <f>IF(BN$4="X",'LI 2M - SGS'!BN73,0)</f>
        <v>0</v>
      </c>
      <c r="BO105" s="55">
        <f>IF(BO$4="X",'LI 2M - SGS'!BO73,0)</f>
        <v>0</v>
      </c>
      <c r="BP105" s="55">
        <f>IF(BP$4="X",'LI 2M - SGS'!BP73,0)</f>
        <v>0</v>
      </c>
      <c r="BQ105" s="55">
        <f>IF(BQ$4="X",'LI 2M - SGS'!BQ73,0)</f>
        <v>0</v>
      </c>
      <c r="BR105" s="55">
        <f>IF(BR$4="X",'LI 2M - SGS'!BR73,0)</f>
        <v>0</v>
      </c>
      <c r="BS105" s="55">
        <f>IF(BS$4="X",'LI 2M - SGS'!BS73,0)</f>
        <v>0</v>
      </c>
      <c r="BT105" s="55">
        <f>IF(BT$4="X",'LI 2M - SGS'!BT73,0)</f>
        <v>0</v>
      </c>
      <c r="BU105" s="55">
        <f>IF(BU$4="X",'LI 2M - SGS'!BU73,0)</f>
        <v>0</v>
      </c>
      <c r="BV105" s="55">
        <f>IF(BV$4="X",'LI 2M - SGS'!BV73,0)</f>
        <v>0</v>
      </c>
      <c r="BW105" s="55">
        <f>IF(BW$4="X",'LI 2M - SGS'!BW73,0)</f>
        <v>0</v>
      </c>
      <c r="BX105" s="55">
        <f>IF(BX$4="X",'LI 2M - SGS'!BX73,0)</f>
        <v>0</v>
      </c>
      <c r="BY105" s="55">
        <f>IF(BY$4="X",'LI 2M - SGS'!BY73,0)</f>
        <v>0</v>
      </c>
      <c r="BZ105" s="55">
        <f>IF(BZ$4="X",'LI 2M - SGS'!BZ73,0)</f>
        <v>0</v>
      </c>
      <c r="CA105" s="55">
        <f>IF(CA$4="X",'LI 2M - SGS'!CA73,0)</f>
        <v>0</v>
      </c>
      <c r="CB105" s="55">
        <f>IF(CB$4="X",'LI 2M - SGS'!CB73,0)</f>
        <v>0</v>
      </c>
      <c r="CC105" s="55">
        <f>IF(CC$4="X",'LI 2M - SGS'!CC73,0)</f>
        <v>0</v>
      </c>
      <c r="CD105" s="55">
        <f>IF(CD$4="X",'LI 2M - SGS'!CD73,0)</f>
        <v>0</v>
      </c>
      <c r="CE105" s="55">
        <f>IF(CE$4="X",'LI 2M - SGS'!CE73,0)</f>
        <v>0</v>
      </c>
      <c r="CF105" s="55">
        <f>IF(CF$4="X",'LI 2M - SGS'!CF73,0)</f>
        <v>0</v>
      </c>
      <c r="CG105" s="55">
        <f>IF(CG$4="X",'LI 2M - SGS'!CG73,0)</f>
        <v>0</v>
      </c>
      <c r="CH105" s="55">
        <f>IF(CH$4="X",'LI 2M - SGS'!CH73,0)</f>
        <v>0</v>
      </c>
    </row>
    <row r="106" spans="2:86" x14ac:dyDescent="0.3">
      <c r="B106" s="60" t="s">
        <v>31</v>
      </c>
      <c r="C106" s="55">
        <f>IF(C$4="X",'LI 3M - LGS'!C73,0)</f>
        <v>0</v>
      </c>
      <c r="D106" s="55">
        <f>IF(D$4="X",'LI 3M - LGS'!D73,0)</f>
        <v>0</v>
      </c>
      <c r="E106" s="55">
        <f>IF(E$4="X",'LI 3M - LGS'!E73,0)</f>
        <v>71.390371193085031</v>
      </c>
      <c r="F106" s="55">
        <f>IF(F$4="X",'LI 3M - LGS'!F73,0)</f>
        <v>165.13948508979655</v>
      </c>
      <c r="G106" s="55">
        <f>IF(G$4="X",'LI 3M - LGS'!G73,0)</f>
        <v>358.88438197614789</v>
      </c>
      <c r="H106" s="55">
        <f>IF(H$4="X",'LI 3M - LGS'!H73,0)</f>
        <v>839.24547183522782</v>
      </c>
      <c r="I106" s="55">
        <f>IF(I$4="X",'LI 3M - LGS'!I73,0)</f>
        <v>1850.03164897122</v>
      </c>
      <c r="J106" s="55">
        <f>IF(J$4="X",'LI 3M - LGS'!J73,0)</f>
        <v>2387.1280415062993</v>
      </c>
      <c r="K106" s="55">
        <f>IF(K$4="X",'LI 3M - LGS'!K73,0)</f>
        <v>2616.0952033869826</v>
      </c>
      <c r="L106" s="55">
        <f>IF(L$4="X",'LI 3M - LGS'!L73,0)</f>
        <v>2094.0881327394559</v>
      </c>
      <c r="M106" s="55">
        <f>IF(M$4="X",'LI 3M - LGS'!M73,0)</f>
        <v>2088.0778972094167</v>
      </c>
      <c r="N106" s="55">
        <f>IF(N$4="X",'LI 3M - LGS'!N73,0)</f>
        <v>4858.2691272910079</v>
      </c>
      <c r="O106" s="55">
        <f>IF(O$4="X",'LI 3M - LGS'!O73,0)</f>
        <v>8057.7074959513284</v>
      </c>
      <c r="P106" s="55">
        <f>IF(P$4="X",'LI 3M - LGS'!P73,0)</f>
        <v>6205.4033959370108</v>
      </c>
      <c r="Q106" s="55">
        <f>IF(Q$4="X",'LI 3M - LGS'!Q73,0)</f>
        <v>6860.5236461845516</v>
      </c>
      <c r="R106" s="55">
        <f>IF(R$4="X",'LI 3M - LGS'!R73,0)</f>
        <v>6675.6480397337127</v>
      </c>
      <c r="S106" s="55">
        <f>IF(S$4="X",'LI 3M - LGS'!S73,0)</f>
        <v>8388.6584659211767</v>
      </c>
      <c r="T106" s="55">
        <f>IF(T$4="X",'LI 3M - LGS'!T73,0)</f>
        <v>0</v>
      </c>
      <c r="U106" s="55">
        <f>IF(U$4="X",'LI 3M - LGS'!U73,0)</f>
        <v>0</v>
      </c>
      <c r="V106" s="55">
        <f>IF(V$4="X",'LI 3M - LGS'!V73,0)</f>
        <v>0</v>
      </c>
      <c r="W106" s="55">
        <f>IF(W$4="X",'LI 3M - LGS'!W73,0)</f>
        <v>0</v>
      </c>
      <c r="X106" s="55">
        <f>IF(X$4="X",'LI 3M - LGS'!X73,0)</f>
        <v>0</v>
      </c>
      <c r="Y106" s="55">
        <f>IF(Y$4="X",'LI 3M - LGS'!Y73,0)</f>
        <v>0</v>
      </c>
      <c r="Z106" s="55">
        <f>IF(Z$4="X",'LI 3M - LGS'!Z73,0)</f>
        <v>0</v>
      </c>
      <c r="AA106" s="55">
        <f>IF(AA$4="X",'LI 3M - LGS'!AA73,0)</f>
        <v>0</v>
      </c>
      <c r="AB106" s="55">
        <f>IF(AB$4="X",'LI 3M - LGS'!AB73,0)</f>
        <v>0</v>
      </c>
      <c r="AC106" s="55">
        <f>IF(AC$4="X",'LI 3M - LGS'!AC73,0)</f>
        <v>0</v>
      </c>
      <c r="AD106" s="55">
        <f>IF(AD$4="X",'LI 3M - LGS'!AD73,0)</f>
        <v>0</v>
      </c>
      <c r="AE106" s="55">
        <f>IF(AE$4="X",'LI 3M - LGS'!AE73,0)</f>
        <v>0</v>
      </c>
      <c r="AF106" s="55">
        <f>IF(AF$4="X",'LI 3M - LGS'!AF73,0)</f>
        <v>0</v>
      </c>
      <c r="AG106" s="55">
        <f>IF(AG$4="X",'LI 3M - LGS'!AG73,0)</f>
        <v>0</v>
      </c>
      <c r="AH106" s="55">
        <f>IF(AH$4="X",'LI 3M - LGS'!AH73,0)</f>
        <v>0</v>
      </c>
      <c r="AI106" s="55">
        <f>IF(AI$4="X",'LI 3M - LGS'!AI73,0)</f>
        <v>0</v>
      </c>
      <c r="AJ106" s="55">
        <f>IF(AJ$4="X",'LI 3M - LGS'!AJ73,0)</f>
        <v>0</v>
      </c>
      <c r="AK106" s="55">
        <f>IF(AK$4="X",'LI 3M - LGS'!AK73,0)</f>
        <v>0</v>
      </c>
      <c r="AL106" s="55">
        <f>IF(AL$4="X",'LI 3M - LGS'!AL73,0)</f>
        <v>0</v>
      </c>
      <c r="AM106" s="55">
        <f>IF(AM$4="X",'LI 3M - LGS'!AM73,0)</f>
        <v>0</v>
      </c>
      <c r="AN106" s="55">
        <f>IF(AN$4="X",'LI 3M - LGS'!AN73,0)</f>
        <v>0</v>
      </c>
      <c r="AO106" s="55">
        <f>IF(AO$4="X",'LI 3M - LGS'!AO73,0)</f>
        <v>0</v>
      </c>
      <c r="AP106" s="55">
        <f>IF(AP$4="X",'LI 3M - LGS'!AP73,0)</f>
        <v>0</v>
      </c>
      <c r="AQ106" s="55">
        <f>IF(AQ$4="X",'LI 3M - LGS'!AQ73,0)</f>
        <v>0</v>
      </c>
      <c r="AR106" s="55">
        <f>IF(AR$4="X",'LI 3M - LGS'!AR73,0)</f>
        <v>0</v>
      </c>
      <c r="AS106" s="55">
        <f>IF(AS$4="X",'LI 3M - LGS'!AS73,0)</f>
        <v>0</v>
      </c>
      <c r="AT106" s="55">
        <f>IF(AT$4="X",'LI 3M - LGS'!AT73,0)</f>
        <v>0</v>
      </c>
      <c r="AU106" s="55">
        <f>IF(AU$4="X",'LI 3M - LGS'!AU73,0)</f>
        <v>0</v>
      </c>
      <c r="AV106" s="55">
        <f>IF(AV$4="X",'LI 3M - LGS'!AV73,0)</f>
        <v>0</v>
      </c>
      <c r="AW106" s="55">
        <f>IF(AW$4="X",'LI 3M - LGS'!AW73,0)</f>
        <v>0</v>
      </c>
      <c r="AX106" s="55">
        <f>IF(AX$4="X",'LI 3M - LGS'!AX73,0)</f>
        <v>0</v>
      </c>
      <c r="AY106" s="55">
        <f>IF(AY$4="X",'LI 3M - LGS'!AY73,0)</f>
        <v>0</v>
      </c>
      <c r="AZ106" s="55">
        <f>IF(AZ$4="X",'LI 3M - LGS'!AZ73,0)</f>
        <v>0</v>
      </c>
      <c r="BA106" s="55">
        <f>IF(BA$4="X",'LI 3M - LGS'!BA73,0)</f>
        <v>0</v>
      </c>
      <c r="BB106" s="55">
        <f>IF(BB$4="X",'LI 3M - LGS'!BB73,0)</f>
        <v>0</v>
      </c>
      <c r="BC106" s="55">
        <f>IF(BC$4="X",'LI 3M - LGS'!BC73,0)</f>
        <v>0</v>
      </c>
      <c r="BD106" s="55">
        <f>IF(BD$4="X",'LI 3M - LGS'!BD73,0)</f>
        <v>0</v>
      </c>
      <c r="BE106" s="55">
        <f>IF(BE$4="X",'LI 3M - LGS'!BE73,0)</f>
        <v>0</v>
      </c>
      <c r="BF106" s="55">
        <f>IF(BF$4="X",'LI 3M - LGS'!BF73,0)</f>
        <v>0</v>
      </c>
      <c r="BG106" s="55">
        <f>IF(BG$4="X",'LI 3M - LGS'!BG73,0)</f>
        <v>0</v>
      </c>
      <c r="BH106" s="55">
        <f>IF(BH$4="X",'LI 3M - LGS'!BH73,0)</f>
        <v>0</v>
      </c>
      <c r="BI106" s="55">
        <f>IF(BI$4="X",'LI 3M - LGS'!BI73,0)</f>
        <v>0</v>
      </c>
      <c r="BJ106" s="55">
        <f>IF(BJ$4="X",'LI 3M - LGS'!BJ73,0)</f>
        <v>0</v>
      </c>
      <c r="BK106" s="55">
        <f>IF(BK$4="X",'LI 3M - LGS'!BK73,0)</f>
        <v>0</v>
      </c>
      <c r="BL106" s="55">
        <f>IF(BL$4="X",'LI 3M - LGS'!BL73,0)</f>
        <v>0</v>
      </c>
      <c r="BM106" s="55">
        <f>IF(BM$4="X",'LI 3M - LGS'!BM73,0)</f>
        <v>0</v>
      </c>
      <c r="BN106" s="55">
        <f>IF(BN$4="X",'LI 3M - LGS'!BN73,0)</f>
        <v>0</v>
      </c>
      <c r="BO106" s="55">
        <f>IF(BO$4="X",'LI 3M - LGS'!BO73,0)</f>
        <v>0</v>
      </c>
      <c r="BP106" s="55">
        <f>IF(BP$4="X",'LI 3M - LGS'!BP73,0)</f>
        <v>0</v>
      </c>
      <c r="BQ106" s="55">
        <f>IF(BQ$4="X",'LI 3M - LGS'!BQ73,0)</f>
        <v>0</v>
      </c>
      <c r="BR106" s="55">
        <f>IF(BR$4="X",'LI 3M - LGS'!BR73,0)</f>
        <v>0</v>
      </c>
      <c r="BS106" s="55">
        <f>IF(BS$4="X",'LI 3M - LGS'!BS73,0)</f>
        <v>0</v>
      </c>
      <c r="BT106" s="55">
        <f>IF(BT$4="X",'LI 3M - LGS'!BT73,0)</f>
        <v>0</v>
      </c>
      <c r="BU106" s="55">
        <f>IF(BU$4="X",'LI 3M - LGS'!BU73,0)</f>
        <v>0</v>
      </c>
      <c r="BV106" s="55">
        <f>IF(BV$4="X",'LI 3M - LGS'!BV73,0)</f>
        <v>0</v>
      </c>
      <c r="BW106" s="55">
        <f>IF(BW$4="X",'LI 3M - LGS'!BW73,0)</f>
        <v>0</v>
      </c>
      <c r="BX106" s="55">
        <f>IF(BX$4="X",'LI 3M - LGS'!BX73,0)</f>
        <v>0</v>
      </c>
      <c r="BY106" s="55">
        <f>IF(BY$4="X",'LI 3M - LGS'!BY73,0)</f>
        <v>0</v>
      </c>
      <c r="BZ106" s="55">
        <f>IF(BZ$4="X",'LI 3M - LGS'!BZ73,0)</f>
        <v>0</v>
      </c>
      <c r="CA106" s="55">
        <f>IF(CA$4="X",'LI 3M - LGS'!CA73,0)</f>
        <v>0</v>
      </c>
      <c r="CB106" s="55">
        <f>IF(CB$4="X",'LI 3M - LGS'!CB73,0)</f>
        <v>0</v>
      </c>
      <c r="CC106" s="55">
        <f>IF(CC$4="X",'LI 3M - LGS'!CC73,0)</f>
        <v>0</v>
      </c>
      <c r="CD106" s="55">
        <f>IF(CD$4="X",'LI 3M - LGS'!CD73,0)</f>
        <v>0</v>
      </c>
      <c r="CE106" s="55">
        <f>IF(CE$4="X",'LI 3M - LGS'!CE73,0)</f>
        <v>0</v>
      </c>
      <c r="CF106" s="55">
        <f>IF(CF$4="X",'LI 3M - LGS'!CF73,0)</f>
        <v>0</v>
      </c>
      <c r="CG106" s="55">
        <f>IF(CG$4="X",'LI 3M - LGS'!CG73,0)</f>
        <v>0</v>
      </c>
      <c r="CH106" s="55">
        <f>IF(CH$4="X",'LI 3M - LGS'!CH73,0)</f>
        <v>0</v>
      </c>
    </row>
    <row r="107" spans="2:86" x14ac:dyDescent="0.3">
      <c r="B107" s="60" t="s">
        <v>32</v>
      </c>
      <c r="C107" s="55">
        <f>IF(C$4="X",'LI 4M - SPS'!C73,0)</f>
        <v>0</v>
      </c>
      <c r="D107" s="55">
        <f>IF(D$4="X",'LI 4M - SPS'!D73,0)</f>
        <v>0</v>
      </c>
      <c r="E107" s="55">
        <f>IF(E$4="X",'LI 4M - SPS'!E73,0)</f>
        <v>0</v>
      </c>
      <c r="F107" s="55">
        <f>IF(F$4="X",'LI 4M - SPS'!F73,0)</f>
        <v>0</v>
      </c>
      <c r="G107" s="55">
        <f>IF(G$4="X",'LI 4M - SPS'!G73,0)</f>
        <v>0</v>
      </c>
      <c r="H107" s="55">
        <f>IF(H$4="X",'LI 4M - SPS'!H73,0)</f>
        <v>0</v>
      </c>
      <c r="I107" s="55">
        <f>IF(I$4="X",'LI 4M - SPS'!I73,0)</f>
        <v>0</v>
      </c>
      <c r="J107" s="55">
        <f>IF(J$4="X",'LI 4M - SPS'!J73,0)</f>
        <v>0</v>
      </c>
      <c r="K107" s="55">
        <f>IF(K$4="X",'LI 4M - SPS'!K73,0)</f>
        <v>0</v>
      </c>
      <c r="L107" s="55">
        <f>IF(L$4="X",'LI 4M - SPS'!L73,0)</f>
        <v>0</v>
      </c>
      <c r="M107" s="55">
        <f>IF(M$4="X",'LI 4M - SPS'!M73,0)</f>
        <v>0</v>
      </c>
      <c r="N107" s="55">
        <f>IF(N$4="X",'LI 4M - SPS'!N73,0)</f>
        <v>0</v>
      </c>
      <c r="O107" s="55">
        <f>IF(O$4="X",'LI 4M - SPS'!O73,0)</f>
        <v>0</v>
      </c>
      <c r="P107" s="55">
        <f>IF(P$4="X",'LI 4M - SPS'!P73,0)</f>
        <v>0</v>
      </c>
      <c r="Q107" s="55">
        <f>IF(Q$4="X",'LI 4M - SPS'!Q73,0)</f>
        <v>0</v>
      </c>
      <c r="R107" s="55">
        <f>IF(R$4="X",'LI 4M - SPS'!R73,0)</f>
        <v>0</v>
      </c>
      <c r="S107" s="55">
        <f>IF(S$4="X",'LI 4M - SPS'!S73,0)</f>
        <v>0</v>
      </c>
      <c r="T107" s="55">
        <f>IF(T$4="X",'LI 4M - SPS'!T73,0)</f>
        <v>0</v>
      </c>
      <c r="U107" s="55">
        <f>IF(U$4="X",'LI 4M - SPS'!U73,0)</f>
        <v>0</v>
      </c>
      <c r="V107" s="55">
        <f>IF(V$4="X",'LI 4M - SPS'!V73,0)</f>
        <v>0</v>
      </c>
      <c r="W107" s="55">
        <f>IF(W$4="X",'LI 4M - SPS'!W73,0)</f>
        <v>0</v>
      </c>
      <c r="X107" s="55">
        <f>IF(X$4="X",'LI 4M - SPS'!X73,0)</f>
        <v>0</v>
      </c>
      <c r="Y107" s="55">
        <f>IF(Y$4="X",'LI 4M - SPS'!Y73,0)</f>
        <v>0</v>
      </c>
      <c r="Z107" s="55">
        <f>IF(Z$4="X",'LI 4M - SPS'!Z73,0)</f>
        <v>0</v>
      </c>
      <c r="AA107" s="55">
        <f>IF(AA$4="X",'LI 4M - SPS'!AA73,0)</f>
        <v>0</v>
      </c>
      <c r="AB107" s="55">
        <f>IF(AB$4="X",'LI 4M - SPS'!AB73,0)</f>
        <v>0</v>
      </c>
      <c r="AC107" s="55">
        <f>IF(AC$4="X",'LI 4M - SPS'!AC73,0)</f>
        <v>0</v>
      </c>
      <c r="AD107" s="55">
        <f>IF(AD$4="X",'LI 4M - SPS'!AD73,0)</f>
        <v>0</v>
      </c>
      <c r="AE107" s="55">
        <f>IF(AE$4="X",'LI 4M - SPS'!AE73,0)</f>
        <v>0</v>
      </c>
      <c r="AF107" s="55">
        <f>IF(AF$4="X",'LI 4M - SPS'!AF73,0)</f>
        <v>0</v>
      </c>
      <c r="AG107" s="55">
        <f>IF(AG$4="X",'LI 4M - SPS'!AG73,0)</f>
        <v>0</v>
      </c>
      <c r="AH107" s="55">
        <f>IF(AH$4="X",'LI 4M - SPS'!AH73,0)</f>
        <v>0</v>
      </c>
      <c r="AI107" s="55">
        <f>IF(AI$4="X",'LI 4M - SPS'!AI73,0)</f>
        <v>0</v>
      </c>
      <c r="AJ107" s="55">
        <f>IF(AJ$4="X",'LI 4M - SPS'!AJ73,0)</f>
        <v>0</v>
      </c>
      <c r="AK107" s="55">
        <f>IF(AK$4="X",'LI 4M - SPS'!AK73,0)</f>
        <v>0</v>
      </c>
      <c r="AL107" s="55">
        <f>IF(AL$4="X",'LI 4M - SPS'!AL73,0)</f>
        <v>0</v>
      </c>
      <c r="AM107" s="55">
        <f>IF(AM$4="X",'LI 4M - SPS'!AM73,0)</f>
        <v>0</v>
      </c>
      <c r="AN107" s="55">
        <f>IF(AN$4="X",'LI 4M - SPS'!AN73,0)</f>
        <v>0</v>
      </c>
      <c r="AO107" s="55">
        <f>IF(AO$4="X",'LI 4M - SPS'!AO73,0)</f>
        <v>0</v>
      </c>
      <c r="AP107" s="55">
        <f>IF(AP$4="X",'LI 4M - SPS'!AP73,0)</f>
        <v>0</v>
      </c>
      <c r="AQ107" s="55">
        <f>IF(AQ$4="X",'LI 4M - SPS'!AQ73,0)</f>
        <v>0</v>
      </c>
      <c r="AR107" s="55">
        <f>IF(AR$4="X",'LI 4M - SPS'!AR73,0)</f>
        <v>0</v>
      </c>
      <c r="AS107" s="55">
        <f>IF(AS$4="X",'LI 4M - SPS'!AS73,0)</f>
        <v>0</v>
      </c>
      <c r="AT107" s="55">
        <f>IF(AT$4="X",'LI 4M - SPS'!AT73,0)</f>
        <v>0</v>
      </c>
      <c r="AU107" s="55">
        <f>IF(AU$4="X",'LI 4M - SPS'!AU73,0)</f>
        <v>0</v>
      </c>
      <c r="AV107" s="55">
        <f>IF(AV$4="X",'LI 4M - SPS'!AV73,0)</f>
        <v>0</v>
      </c>
      <c r="AW107" s="55">
        <f>IF(AW$4="X",'LI 4M - SPS'!AW73,0)</f>
        <v>0</v>
      </c>
      <c r="AX107" s="55">
        <f>IF(AX$4="X",'LI 4M - SPS'!AX73,0)</f>
        <v>0</v>
      </c>
      <c r="AY107" s="55">
        <f>IF(AY$4="X",'LI 4M - SPS'!AY73,0)</f>
        <v>0</v>
      </c>
      <c r="AZ107" s="55">
        <f>IF(AZ$4="X",'LI 4M - SPS'!AZ73,0)</f>
        <v>0</v>
      </c>
      <c r="BA107" s="55">
        <f>IF(BA$4="X",'LI 4M - SPS'!BA73,0)</f>
        <v>0</v>
      </c>
      <c r="BB107" s="55">
        <f>IF(BB$4="X",'LI 4M - SPS'!BB73,0)</f>
        <v>0</v>
      </c>
      <c r="BC107" s="55">
        <f>IF(BC$4="X",'LI 4M - SPS'!BC73,0)</f>
        <v>0</v>
      </c>
      <c r="BD107" s="55">
        <f>IF(BD$4="X",'LI 4M - SPS'!BD73,0)</f>
        <v>0</v>
      </c>
      <c r="BE107" s="55">
        <f>IF(BE$4="X",'LI 4M - SPS'!BE73,0)</f>
        <v>0</v>
      </c>
      <c r="BF107" s="55">
        <f>IF(BF$4="X",'LI 4M - SPS'!BF73,0)</f>
        <v>0</v>
      </c>
      <c r="BG107" s="55">
        <f>IF(BG$4="X",'LI 4M - SPS'!BG73,0)</f>
        <v>0</v>
      </c>
      <c r="BH107" s="55">
        <f>IF(BH$4="X",'LI 4M - SPS'!BH73,0)</f>
        <v>0</v>
      </c>
      <c r="BI107" s="55">
        <f>IF(BI$4="X",'LI 4M - SPS'!BI73,0)</f>
        <v>0</v>
      </c>
      <c r="BJ107" s="55">
        <f>IF(BJ$4="X",'LI 4M - SPS'!BJ73,0)</f>
        <v>0</v>
      </c>
      <c r="BK107" s="55">
        <f>IF(BK$4="X",'LI 4M - SPS'!BK73,0)</f>
        <v>0</v>
      </c>
      <c r="BL107" s="55">
        <f>IF(BL$4="X",'LI 4M - SPS'!BL73,0)</f>
        <v>0</v>
      </c>
      <c r="BM107" s="55">
        <f>IF(BM$4="X",'LI 4M - SPS'!BM73,0)</f>
        <v>0</v>
      </c>
      <c r="BN107" s="55">
        <f>IF(BN$4="X",'LI 4M - SPS'!BN73,0)</f>
        <v>0</v>
      </c>
      <c r="BO107" s="55">
        <f>IF(BO$4="X",'LI 4M - SPS'!BO73,0)</f>
        <v>0</v>
      </c>
      <c r="BP107" s="55">
        <f>IF(BP$4="X",'LI 4M - SPS'!BP73,0)</f>
        <v>0</v>
      </c>
      <c r="BQ107" s="55">
        <f>IF(BQ$4="X",'LI 4M - SPS'!BQ73,0)</f>
        <v>0</v>
      </c>
      <c r="BR107" s="55">
        <f>IF(BR$4="X",'LI 4M - SPS'!BR73,0)</f>
        <v>0</v>
      </c>
      <c r="BS107" s="55">
        <f>IF(BS$4="X",'LI 4M - SPS'!BS73,0)</f>
        <v>0</v>
      </c>
      <c r="BT107" s="55">
        <f>IF(BT$4="X",'LI 4M - SPS'!BT73,0)</f>
        <v>0</v>
      </c>
      <c r="BU107" s="55">
        <f>IF(BU$4="X",'LI 4M - SPS'!BU73,0)</f>
        <v>0</v>
      </c>
      <c r="BV107" s="55">
        <f>IF(BV$4="X",'LI 4M - SPS'!BV73,0)</f>
        <v>0</v>
      </c>
      <c r="BW107" s="55">
        <f>IF(BW$4="X",'LI 4M - SPS'!BW73,0)</f>
        <v>0</v>
      </c>
      <c r="BX107" s="55">
        <f>IF(BX$4="X",'LI 4M - SPS'!BX73,0)</f>
        <v>0</v>
      </c>
      <c r="BY107" s="55">
        <f>IF(BY$4="X",'LI 4M - SPS'!BY73,0)</f>
        <v>0</v>
      </c>
      <c r="BZ107" s="55">
        <f>IF(BZ$4="X",'LI 4M - SPS'!BZ73,0)</f>
        <v>0</v>
      </c>
      <c r="CA107" s="55">
        <f>IF(CA$4="X",'LI 4M - SPS'!CA73,0)</f>
        <v>0</v>
      </c>
      <c r="CB107" s="55">
        <f>IF(CB$4="X",'LI 4M - SPS'!CB73,0)</f>
        <v>0</v>
      </c>
      <c r="CC107" s="55">
        <f>IF(CC$4="X",'LI 4M - SPS'!CC73,0)</f>
        <v>0</v>
      </c>
      <c r="CD107" s="55">
        <f>IF(CD$4="X",'LI 4M - SPS'!CD73,0)</f>
        <v>0</v>
      </c>
      <c r="CE107" s="55">
        <f>IF(CE$4="X",'LI 4M - SPS'!CE73,0)</f>
        <v>0</v>
      </c>
      <c r="CF107" s="55">
        <f>IF(CF$4="X",'LI 4M - SPS'!CF73,0)</f>
        <v>0</v>
      </c>
      <c r="CG107" s="55">
        <f>IF(CG$4="X",'LI 4M - SPS'!CG73,0)</f>
        <v>0</v>
      </c>
      <c r="CH107" s="55">
        <f>IF(CH$4="X",'LI 4M - SPS'!CH73,0)</f>
        <v>0</v>
      </c>
    </row>
    <row r="108" spans="2:86" ht="15" thickBot="1" x14ac:dyDescent="0.35">
      <c r="B108" s="36" t="s">
        <v>33</v>
      </c>
      <c r="C108" s="166">
        <f>IF(C$4="X",'LI 11M - LPS'!C73,0)</f>
        <v>0</v>
      </c>
      <c r="D108" s="166">
        <f>IF(D$4="X",'LI 11M - LPS'!D73,0)</f>
        <v>0</v>
      </c>
      <c r="E108" s="166">
        <f>IF(E$4="X",'LI 11M - LPS'!E73,0)</f>
        <v>0</v>
      </c>
      <c r="F108" s="166">
        <f>IF(F$4="X",'LI 11M - LPS'!F73,0)</f>
        <v>0</v>
      </c>
      <c r="G108" s="166">
        <f>IF(G$4="X",'LI 11M - LPS'!G73,0)</f>
        <v>0</v>
      </c>
      <c r="H108" s="166">
        <f>IF(H$4="X",'LI 11M - LPS'!H73,0)</f>
        <v>0</v>
      </c>
      <c r="I108" s="166">
        <f>IF(I$4="X",'LI 11M - LPS'!I73,0)</f>
        <v>0</v>
      </c>
      <c r="J108" s="166">
        <f>IF(J$4="X",'LI 11M - LPS'!J73,0)</f>
        <v>0</v>
      </c>
      <c r="K108" s="166">
        <f>IF(K$4="X",'LI 11M - LPS'!K73,0)</f>
        <v>0</v>
      </c>
      <c r="L108" s="166">
        <f>IF(L$4="X",'LI 11M - LPS'!L73,0)</f>
        <v>0</v>
      </c>
      <c r="M108" s="166">
        <f>IF(M$4="X",'LI 11M - LPS'!M73,0)</f>
        <v>0</v>
      </c>
      <c r="N108" s="166">
        <f>IF(N$4="X",'LI 11M - LPS'!N73,0)</f>
        <v>0</v>
      </c>
      <c r="O108" s="166">
        <f>IF(O$4="X",'LI 11M - LPS'!O73,0)</f>
        <v>0</v>
      </c>
      <c r="P108" s="166">
        <f>IF(P$4="X",'LI 11M - LPS'!P73,0)</f>
        <v>0</v>
      </c>
      <c r="Q108" s="166">
        <f>IF(Q$4="X",'LI 11M - LPS'!Q73,0)</f>
        <v>0</v>
      </c>
      <c r="R108" s="166">
        <f>IF(R$4="X",'LI 11M - LPS'!R73,0)</f>
        <v>0</v>
      </c>
      <c r="S108" s="166">
        <f>IF(S$4="X",'LI 11M - LPS'!S73,0)</f>
        <v>0</v>
      </c>
      <c r="T108" s="166">
        <f>IF(T$4="X",'LI 11M - LPS'!T73,0)</f>
        <v>0</v>
      </c>
      <c r="U108" s="166">
        <f>IF(U$4="X",'LI 11M - LPS'!U73,0)</f>
        <v>0</v>
      </c>
      <c r="V108" s="166">
        <f>IF(V$4="X",'LI 11M - LPS'!V73,0)</f>
        <v>0</v>
      </c>
      <c r="W108" s="166">
        <f>IF(W$4="X",'LI 11M - LPS'!W73,0)</f>
        <v>0</v>
      </c>
      <c r="X108" s="166">
        <f>IF(X$4="X",'LI 11M - LPS'!X73,0)</f>
        <v>0</v>
      </c>
      <c r="Y108" s="166">
        <f>IF(Y$4="X",'LI 11M - LPS'!Y73,0)</f>
        <v>0</v>
      </c>
      <c r="Z108" s="166">
        <f>IF(Z$4="X",'LI 11M - LPS'!Z73,0)</f>
        <v>0</v>
      </c>
      <c r="AA108" s="166">
        <f>IF(AA$4="X",'LI 11M - LPS'!AA73,0)</f>
        <v>0</v>
      </c>
      <c r="AB108" s="166">
        <f>IF(AB$4="X",'LI 11M - LPS'!AB73,0)</f>
        <v>0</v>
      </c>
      <c r="AC108" s="166">
        <f>IF(AC$4="X",'LI 11M - LPS'!AC73,0)</f>
        <v>0</v>
      </c>
      <c r="AD108" s="166">
        <f>IF(AD$4="X",'LI 11M - LPS'!AD73,0)</f>
        <v>0</v>
      </c>
      <c r="AE108" s="166">
        <f>IF(AE$4="X",'LI 11M - LPS'!AE73,0)</f>
        <v>0</v>
      </c>
      <c r="AF108" s="166">
        <f>IF(AF$4="X",'LI 11M - LPS'!AF73,0)</f>
        <v>0</v>
      </c>
      <c r="AG108" s="166">
        <f>IF(AG$4="X",'LI 11M - LPS'!AG73,0)</f>
        <v>0</v>
      </c>
      <c r="AH108" s="166">
        <f>IF(AH$4="X",'LI 11M - LPS'!AH73,0)</f>
        <v>0</v>
      </c>
      <c r="AI108" s="166">
        <f>IF(AI$4="X",'LI 11M - LPS'!AI73,0)</f>
        <v>0</v>
      </c>
      <c r="AJ108" s="166">
        <f>IF(AJ$4="X",'LI 11M - LPS'!AJ73,0)</f>
        <v>0</v>
      </c>
      <c r="AK108" s="166">
        <f>IF(AK$4="X",'LI 11M - LPS'!AK73,0)</f>
        <v>0</v>
      </c>
      <c r="AL108" s="166">
        <f>IF(AL$4="X",'LI 11M - LPS'!AL73,0)</f>
        <v>0</v>
      </c>
      <c r="AM108" s="166">
        <f>IF(AM$4="X",'LI 11M - LPS'!AM73,0)</f>
        <v>0</v>
      </c>
      <c r="AN108" s="166">
        <f>IF(AN$4="X",'LI 11M - LPS'!AN73,0)</f>
        <v>0</v>
      </c>
      <c r="AO108" s="166">
        <f>IF(AO$4="X",'LI 11M - LPS'!AO73,0)</f>
        <v>0</v>
      </c>
      <c r="AP108" s="166">
        <f>IF(AP$4="X",'LI 11M - LPS'!AP73,0)</f>
        <v>0</v>
      </c>
      <c r="AQ108" s="166">
        <f>IF(AQ$4="X",'LI 11M - LPS'!AQ73,0)</f>
        <v>0</v>
      </c>
      <c r="AR108" s="166">
        <f>IF(AR$4="X",'LI 11M - LPS'!AR73,0)</f>
        <v>0</v>
      </c>
      <c r="AS108" s="166">
        <f>IF(AS$4="X",'LI 11M - LPS'!AS73,0)</f>
        <v>0</v>
      </c>
      <c r="AT108" s="166">
        <f>IF(AT$4="X",'LI 11M - LPS'!AT73,0)</f>
        <v>0</v>
      </c>
      <c r="AU108" s="166">
        <f>IF(AU$4="X",'LI 11M - LPS'!AU73,0)</f>
        <v>0</v>
      </c>
      <c r="AV108" s="166">
        <f>IF(AV$4="X",'LI 11M - LPS'!AV73,0)</f>
        <v>0</v>
      </c>
      <c r="AW108" s="166">
        <f>IF(AW$4="X",'LI 11M - LPS'!AW73,0)</f>
        <v>0</v>
      </c>
      <c r="AX108" s="166">
        <f>IF(AX$4="X",'LI 11M - LPS'!AX73,0)</f>
        <v>0</v>
      </c>
      <c r="AY108" s="166">
        <f>IF(AY$4="X",'LI 11M - LPS'!AY73,0)</f>
        <v>0</v>
      </c>
      <c r="AZ108" s="166">
        <f>IF(AZ$4="X",'LI 11M - LPS'!AZ73,0)</f>
        <v>0</v>
      </c>
      <c r="BA108" s="166">
        <f>IF(BA$4="X",'LI 11M - LPS'!BA73,0)</f>
        <v>0</v>
      </c>
      <c r="BB108" s="166">
        <f>IF(BB$4="X",'LI 11M - LPS'!BB73,0)</f>
        <v>0</v>
      </c>
      <c r="BC108" s="166">
        <f>IF(BC$4="X",'LI 11M - LPS'!BC73,0)</f>
        <v>0</v>
      </c>
      <c r="BD108" s="166">
        <f>IF(BD$4="X",'LI 11M - LPS'!BD73,0)</f>
        <v>0</v>
      </c>
      <c r="BE108" s="166">
        <f>IF(BE$4="X",'LI 11M - LPS'!BE73,0)</f>
        <v>0</v>
      </c>
      <c r="BF108" s="166">
        <f>IF(BF$4="X",'LI 11M - LPS'!BF73,0)</f>
        <v>0</v>
      </c>
      <c r="BG108" s="166">
        <f>IF(BG$4="X",'LI 11M - LPS'!BG73,0)</f>
        <v>0</v>
      </c>
      <c r="BH108" s="166">
        <f>IF(BH$4="X",'LI 11M - LPS'!BH73,0)</f>
        <v>0</v>
      </c>
      <c r="BI108" s="166">
        <f>IF(BI$4="X",'LI 11M - LPS'!BI73,0)</f>
        <v>0</v>
      </c>
      <c r="BJ108" s="166">
        <f>IF(BJ$4="X",'LI 11M - LPS'!BJ73,0)</f>
        <v>0</v>
      </c>
      <c r="BK108" s="166">
        <f>IF(BK$4="X",'LI 11M - LPS'!BK73,0)</f>
        <v>0</v>
      </c>
      <c r="BL108" s="166">
        <f>IF(BL$4="X",'LI 11M - LPS'!BL73,0)</f>
        <v>0</v>
      </c>
      <c r="BM108" s="166">
        <f>IF(BM$4="X",'LI 11M - LPS'!BM73,0)</f>
        <v>0</v>
      </c>
      <c r="BN108" s="166">
        <f>IF(BN$4="X",'LI 11M - LPS'!BN73,0)</f>
        <v>0</v>
      </c>
      <c r="BO108" s="166">
        <f>IF(BO$4="X",'LI 11M - LPS'!BO73,0)</f>
        <v>0</v>
      </c>
      <c r="BP108" s="166">
        <f>IF(BP$4="X",'LI 11M - LPS'!BP73,0)</f>
        <v>0</v>
      </c>
      <c r="BQ108" s="166">
        <f>IF(BQ$4="X",'LI 11M - LPS'!BQ73,0)</f>
        <v>0</v>
      </c>
      <c r="BR108" s="166">
        <f>IF(BR$4="X",'LI 11M - LPS'!BR73,0)</f>
        <v>0</v>
      </c>
      <c r="BS108" s="166">
        <f>IF(BS$4="X",'LI 11M - LPS'!BS73,0)</f>
        <v>0</v>
      </c>
      <c r="BT108" s="166">
        <f>IF(BT$4="X",'LI 11M - LPS'!BT73,0)</f>
        <v>0</v>
      </c>
      <c r="BU108" s="166">
        <f>IF(BU$4="X",'LI 11M - LPS'!BU73,0)</f>
        <v>0</v>
      </c>
      <c r="BV108" s="166">
        <f>IF(BV$4="X",'LI 11M - LPS'!BV73,0)</f>
        <v>0</v>
      </c>
      <c r="BW108" s="166">
        <f>IF(BW$4="X",'LI 11M - LPS'!BW73,0)</f>
        <v>0</v>
      </c>
      <c r="BX108" s="166">
        <f>IF(BX$4="X",'LI 11M - LPS'!BX73,0)</f>
        <v>0</v>
      </c>
      <c r="BY108" s="166">
        <f>IF(BY$4="X",'LI 11M - LPS'!BY73,0)</f>
        <v>0</v>
      </c>
      <c r="BZ108" s="166">
        <f>IF(BZ$4="X",'LI 11M - LPS'!BZ73,0)</f>
        <v>0</v>
      </c>
      <c r="CA108" s="166">
        <f>IF(CA$4="X",'LI 11M - LPS'!CA73,0)</f>
        <v>0</v>
      </c>
      <c r="CB108" s="166">
        <f>IF(CB$4="X",'LI 11M - LPS'!CB73,0)</f>
        <v>0</v>
      </c>
      <c r="CC108" s="166">
        <f>IF(CC$4="X",'LI 11M - LPS'!CC73,0)</f>
        <v>0</v>
      </c>
      <c r="CD108" s="166">
        <f>IF(CD$4="X",'LI 11M - LPS'!CD73,0)</f>
        <v>0</v>
      </c>
      <c r="CE108" s="166">
        <f>IF(CE$4="X",'LI 11M - LPS'!CE73,0)</f>
        <v>0</v>
      </c>
      <c r="CF108" s="166">
        <f>IF(CF$4="X",'LI 11M - LPS'!CF73,0)</f>
        <v>0</v>
      </c>
      <c r="CG108" s="166">
        <f>IF(CG$4="X",'LI 11M - LPS'!CG73,0)</f>
        <v>0</v>
      </c>
      <c r="CH108" s="166">
        <f>IF(CH$4="X",'LI 11M - LPS'!CH73,0)</f>
        <v>0</v>
      </c>
    </row>
    <row r="109" spans="2:86" s="1" customFormat="1" ht="15" thickBot="1" x14ac:dyDescent="0.35">
      <c r="B109" s="61" t="s">
        <v>34</v>
      </c>
      <c r="C109" s="168">
        <f>SUM(C104:C108)</f>
        <v>200.89125362553585</v>
      </c>
      <c r="D109" s="169">
        <f t="shared" ref="D109:K109" si="109">SUM(D104:D108)</f>
        <v>1560.434340963249</v>
      </c>
      <c r="E109" s="169">
        <f t="shared" si="109"/>
        <v>4054.6767956896228</v>
      </c>
      <c r="F109" s="169">
        <f t="shared" si="109"/>
        <v>9302.2555569212818</v>
      </c>
      <c r="G109" s="169">
        <f t="shared" si="109"/>
        <v>20926.520101875401</v>
      </c>
      <c r="H109" s="169">
        <f t="shared" si="109"/>
        <v>82383.751834905357</v>
      </c>
      <c r="I109" s="169">
        <f t="shared" si="109"/>
        <v>126555.2935266595</v>
      </c>
      <c r="J109" s="169">
        <f t="shared" si="109"/>
        <v>140327.25178464278</v>
      </c>
      <c r="K109" s="169">
        <f t="shared" si="109"/>
        <v>112804.06704372088</v>
      </c>
      <c r="L109" s="169">
        <f t="shared" ref="L109:BW109" si="110">SUM(L104:L108)</f>
        <v>51665.350883267536</v>
      </c>
      <c r="M109" s="169">
        <f t="shared" si="110"/>
        <v>65399.338223632738</v>
      </c>
      <c r="N109" s="169">
        <f t="shared" si="110"/>
        <v>90910.918164209259</v>
      </c>
      <c r="O109" s="169">
        <f t="shared" si="110"/>
        <v>99494.535110456694</v>
      </c>
      <c r="P109" s="169">
        <f t="shared" si="110"/>
        <v>83466.856684322571</v>
      </c>
      <c r="Q109" s="169">
        <f t="shared" si="110"/>
        <v>81080.820509655794</v>
      </c>
      <c r="R109" s="169">
        <f t="shared" si="110"/>
        <v>70525.985886009716</v>
      </c>
      <c r="S109" s="169">
        <f t="shared" si="110"/>
        <v>74976.710588248505</v>
      </c>
      <c r="T109" s="169">
        <f t="shared" si="110"/>
        <v>0</v>
      </c>
      <c r="U109" s="169">
        <f t="shared" si="110"/>
        <v>0</v>
      </c>
      <c r="V109" s="169">
        <f t="shared" si="110"/>
        <v>0</v>
      </c>
      <c r="W109" s="169">
        <f t="shared" si="110"/>
        <v>0</v>
      </c>
      <c r="X109" s="169">
        <f t="shared" si="110"/>
        <v>0</v>
      </c>
      <c r="Y109" s="169">
        <f t="shared" si="110"/>
        <v>0</v>
      </c>
      <c r="Z109" s="169">
        <f t="shared" si="110"/>
        <v>0</v>
      </c>
      <c r="AA109" s="169">
        <f t="shared" si="110"/>
        <v>0</v>
      </c>
      <c r="AB109" s="169">
        <f t="shared" si="110"/>
        <v>0</v>
      </c>
      <c r="AC109" s="169">
        <f t="shared" si="110"/>
        <v>0</v>
      </c>
      <c r="AD109" s="169">
        <f t="shared" si="110"/>
        <v>0</v>
      </c>
      <c r="AE109" s="169">
        <f t="shared" si="110"/>
        <v>0</v>
      </c>
      <c r="AF109" s="169">
        <f t="shared" si="110"/>
        <v>0</v>
      </c>
      <c r="AG109" s="169">
        <f t="shared" si="110"/>
        <v>0</v>
      </c>
      <c r="AH109" s="169">
        <f t="shared" si="110"/>
        <v>0</v>
      </c>
      <c r="AI109" s="169">
        <f t="shared" si="110"/>
        <v>0</v>
      </c>
      <c r="AJ109" s="169">
        <f t="shared" si="110"/>
        <v>0</v>
      </c>
      <c r="AK109" s="169">
        <f t="shared" si="110"/>
        <v>0</v>
      </c>
      <c r="AL109" s="169">
        <f t="shared" si="110"/>
        <v>0</v>
      </c>
      <c r="AM109" s="169">
        <f t="shared" si="110"/>
        <v>0</v>
      </c>
      <c r="AN109" s="169">
        <f t="shared" si="110"/>
        <v>0</v>
      </c>
      <c r="AO109" s="169">
        <f t="shared" si="110"/>
        <v>0</v>
      </c>
      <c r="AP109" s="169">
        <f t="shared" si="110"/>
        <v>0</v>
      </c>
      <c r="AQ109" s="169">
        <f t="shared" si="110"/>
        <v>0</v>
      </c>
      <c r="AR109" s="169">
        <f t="shared" si="110"/>
        <v>0</v>
      </c>
      <c r="AS109" s="169">
        <f t="shared" si="110"/>
        <v>0</v>
      </c>
      <c r="AT109" s="169">
        <f t="shared" si="110"/>
        <v>0</v>
      </c>
      <c r="AU109" s="169">
        <f t="shared" si="110"/>
        <v>0</v>
      </c>
      <c r="AV109" s="169">
        <f t="shared" si="110"/>
        <v>0</v>
      </c>
      <c r="AW109" s="169">
        <f t="shared" si="110"/>
        <v>0</v>
      </c>
      <c r="AX109" s="169">
        <f t="shared" si="110"/>
        <v>0</v>
      </c>
      <c r="AY109" s="169">
        <f t="shared" si="110"/>
        <v>0</v>
      </c>
      <c r="AZ109" s="169">
        <f t="shared" si="110"/>
        <v>0</v>
      </c>
      <c r="BA109" s="169">
        <f t="shared" si="110"/>
        <v>0</v>
      </c>
      <c r="BB109" s="169">
        <f t="shared" si="110"/>
        <v>0</v>
      </c>
      <c r="BC109" s="169">
        <f t="shared" si="110"/>
        <v>0</v>
      </c>
      <c r="BD109" s="169">
        <f t="shared" si="110"/>
        <v>0</v>
      </c>
      <c r="BE109" s="169">
        <f t="shared" si="110"/>
        <v>0</v>
      </c>
      <c r="BF109" s="169">
        <f t="shared" si="110"/>
        <v>0</v>
      </c>
      <c r="BG109" s="169">
        <f t="shared" si="110"/>
        <v>0</v>
      </c>
      <c r="BH109" s="169">
        <f t="shared" si="110"/>
        <v>0</v>
      </c>
      <c r="BI109" s="169">
        <f t="shared" si="110"/>
        <v>0</v>
      </c>
      <c r="BJ109" s="169">
        <f t="shared" si="110"/>
        <v>0</v>
      </c>
      <c r="BK109" s="169">
        <f t="shared" si="110"/>
        <v>0</v>
      </c>
      <c r="BL109" s="169">
        <f t="shared" si="110"/>
        <v>0</v>
      </c>
      <c r="BM109" s="169">
        <f t="shared" si="110"/>
        <v>0</v>
      </c>
      <c r="BN109" s="169">
        <f t="shared" si="110"/>
        <v>0</v>
      </c>
      <c r="BO109" s="169">
        <f t="shared" si="110"/>
        <v>0</v>
      </c>
      <c r="BP109" s="169">
        <f t="shared" si="110"/>
        <v>0</v>
      </c>
      <c r="BQ109" s="169">
        <f t="shared" si="110"/>
        <v>0</v>
      </c>
      <c r="BR109" s="169">
        <f t="shared" si="110"/>
        <v>0</v>
      </c>
      <c r="BS109" s="169">
        <f t="shared" si="110"/>
        <v>0</v>
      </c>
      <c r="BT109" s="169">
        <f t="shared" si="110"/>
        <v>0</v>
      </c>
      <c r="BU109" s="169">
        <f t="shared" si="110"/>
        <v>0</v>
      </c>
      <c r="BV109" s="169">
        <f t="shared" si="110"/>
        <v>0</v>
      </c>
      <c r="BW109" s="169">
        <f t="shared" si="110"/>
        <v>0</v>
      </c>
      <c r="BX109" s="169">
        <f t="shared" ref="BX109:CH109" si="111">SUM(BX104:BX108)</f>
        <v>0</v>
      </c>
      <c r="BY109" s="169">
        <f t="shared" si="111"/>
        <v>0</v>
      </c>
      <c r="BZ109" s="169">
        <f t="shared" si="111"/>
        <v>0</v>
      </c>
      <c r="CA109" s="169">
        <f t="shared" si="111"/>
        <v>0</v>
      </c>
      <c r="CB109" s="169">
        <f t="shared" si="111"/>
        <v>0</v>
      </c>
      <c r="CC109" s="169">
        <f t="shared" si="111"/>
        <v>0</v>
      </c>
      <c r="CD109" s="169">
        <f t="shared" si="111"/>
        <v>0</v>
      </c>
      <c r="CE109" s="169">
        <f t="shared" si="111"/>
        <v>0</v>
      </c>
      <c r="CF109" s="169">
        <f t="shared" si="111"/>
        <v>0</v>
      </c>
      <c r="CG109" s="169">
        <f t="shared" si="111"/>
        <v>0</v>
      </c>
      <c r="CH109" s="169">
        <f t="shared" si="111"/>
        <v>0</v>
      </c>
    </row>
  </sheetData>
  <mergeCells count="9">
    <mergeCell ref="A57:B58"/>
    <mergeCell ref="A85:B86"/>
    <mergeCell ref="A3:B4"/>
    <mergeCell ref="A32:B34"/>
    <mergeCell ref="A43:A46"/>
    <mergeCell ref="A47:A50"/>
    <mergeCell ref="A51:A54"/>
    <mergeCell ref="A35:A38"/>
    <mergeCell ref="A39:A4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theme="9" tint="0.79998168889431442"/>
  </sheetPr>
  <dimension ref="A1:CP190"/>
  <sheetViews>
    <sheetView zoomScaleNormal="100" workbookViewId="0">
      <pane xSplit="2" ySplit="2" topLeftCell="F67" activePane="bottomRight" state="frozen"/>
      <selection pane="topRight" activeCell="C1" sqref="C1"/>
      <selection pane="bottomLeft" activeCell="A3" sqref="A3"/>
      <selection pane="bottomRight" activeCell="O190" sqref="O190"/>
    </sheetView>
  </sheetViews>
  <sheetFormatPr defaultRowHeight="14.4" x14ac:dyDescent="0.3"/>
  <cols>
    <col min="1" max="1" width="12.33203125" style="86" customWidth="1"/>
    <col min="2" max="2" width="28" bestFit="1" customWidth="1"/>
    <col min="3" max="4" width="11.5546875" bestFit="1" customWidth="1"/>
    <col min="5" max="5" width="12.5546875" customWidth="1"/>
    <col min="6" max="6" width="11.5546875" bestFit="1" customWidth="1"/>
    <col min="7" max="7" width="13.5546875" bestFit="1" customWidth="1"/>
    <col min="8" max="8" width="11.5546875" bestFit="1" customWidth="1"/>
    <col min="9" max="11" width="12.44140625" customWidth="1"/>
    <col min="12" max="14" width="11.5546875" bestFit="1" customWidth="1"/>
    <col min="15" max="15" width="15.33203125" style="1" bestFit="1" customWidth="1"/>
    <col min="16" max="16" width="14.5546875" customWidth="1"/>
    <col min="17" max="18" width="13.6640625" bestFit="1" customWidth="1"/>
    <col min="19" max="23" width="11.33203125" bestFit="1" customWidth="1"/>
  </cols>
  <sheetData>
    <row r="1" spans="1:94" ht="30" x14ac:dyDescent="0.45">
      <c r="A1" s="227" t="s">
        <v>180</v>
      </c>
      <c r="C1" s="513" t="s">
        <v>152</v>
      </c>
      <c r="D1" s="514"/>
      <c r="E1" s="514"/>
      <c r="F1" s="514"/>
      <c r="G1" s="514"/>
      <c r="H1" s="514"/>
      <c r="I1" s="514"/>
      <c r="J1" s="514"/>
      <c r="K1" s="514"/>
      <c r="L1" s="514"/>
      <c r="M1" s="514"/>
      <c r="N1" s="515"/>
      <c r="O1" s="104"/>
      <c r="P1" s="230"/>
      <c r="Q1" s="105"/>
      <c r="R1" s="105"/>
      <c r="S1" s="105"/>
      <c r="T1" s="105"/>
      <c r="U1" s="105"/>
      <c r="V1" s="105"/>
      <c r="W1" s="105"/>
      <c r="X1" s="105"/>
      <c r="Y1" s="105"/>
      <c r="Z1" s="105"/>
      <c r="AA1" s="105"/>
      <c r="AB1" s="105"/>
      <c r="AC1" s="105"/>
      <c r="AD1" s="105"/>
      <c r="AE1" s="105"/>
      <c r="AF1" s="105"/>
      <c r="AG1" s="105"/>
      <c r="AH1" s="105"/>
      <c r="AI1" s="105"/>
      <c r="AJ1" s="105"/>
      <c r="AK1" s="105"/>
      <c r="AL1" s="105"/>
      <c r="AM1" s="105"/>
      <c r="AN1" s="105"/>
      <c r="AO1" s="105"/>
      <c r="AP1" s="105"/>
      <c r="AQ1" s="105"/>
      <c r="AR1" s="105"/>
      <c r="AS1" s="105"/>
      <c r="AT1" s="105"/>
      <c r="AU1" s="105"/>
      <c r="AV1" s="105"/>
      <c r="AW1" s="105"/>
      <c r="AX1" s="105"/>
      <c r="AY1" s="105"/>
      <c r="AZ1" s="105"/>
      <c r="BA1" s="105"/>
      <c r="BB1" s="105"/>
      <c r="BC1" s="105"/>
      <c r="BD1" s="105"/>
      <c r="BE1" s="105"/>
      <c r="BF1" s="105"/>
      <c r="BG1" s="105"/>
      <c r="BH1" s="105"/>
      <c r="BI1" s="105"/>
      <c r="BJ1" s="105"/>
      <c r="BK1" s="105"/>
      <c r="BL1" s="105"/>
      <c r="BM1" s="105"/>
      <c r="BN1" s="105"/>
      <c r="BO1" s="105"/>
      <c r="BP1" s="105"/>
      <c r="BQ1" s="105"/>
      <c r="BR1" s="105"/>
      <c r="BS1" s="105"/>
      <c r="BT1" s="105"/>
      <c r="BU1" s="105"/>
      <c r="BV1" s="105"/>
      <c r="BW1" s="105"/>
      <c r="BX1" s="105"/>
      <c r="BY1" s="105"/>
      <c r="BZ1" s="105"/>
      <c r="CA1" s="105"/>
      <c r="CB1" s="105"/>
      <c r="CC1" s="105"/>
      <c r="CD1" s="105"/>
      <c r="CE1" s="105"/>
      <c r="CF1" s="105"/>
      <c r="CG1" s="105"/>
      <c r="CH1" s="105"/>
      <c r="CI1" s="105"/>
      <c r="CJ1" s="105"/>
      <c r="CK1" s="105"/>
      <c r="CL1" s="105"/>
      <c r="CM1" s="105"/>
      <c r="CN1" s="105"/>
      <c r="CO1" s="105"/>
      <c r="CP1" s="105"/>
    </row>
    <row r="2" spans="1:94" ht="4.5" customHeight="1" thickBot="1" x14ac:dyDescent="1.1499999999999999">
      <c r="C2" s="101"/>
      <c r="D2" s="102"/>
      <c r="E2" s="102"/>
      <c r="F2" s="102"/>
      <c r="G2" s="102"/>
      <c r="H2" s="102"/>
      <c r="I2" s="102"/>
      <c r="J2" s="102"/>
      <c r="K2" s="102"/>
      <c r="L2" s="102"/>
      <c r="M2" s="102"/>
      <c r="N2" s="103"/>
    </row>
    <row r="3" spans="1:94" ht="21.75" customHeight="1" thickBot="1" x14ac:dyDescent="0.35">
      <c r="B3" s="220" t="s">
        <v>36</v>
      </c>
      <c r="C3" s="221">
        <v>44927</v>
      </c>
      <c r="D3" s="221">
        <v>44958</v>
      </c>
      <c r="E3" s="221">
        <v>44986</v>
      </c>
      <c r="F3" s="221">
        <v>45017</v>
      </c>
      <c r="G3" s="221">
        <v>45047</v>
      </c>
      <c r="H3" s="221">
        <v>45078</v>
      </c>
      <c r="I3" s="221">
        <v>45108</v>
      </c>
      <c r="J3" s="221">
        <v>45139</v>
      </c>
      <c r="K3" s="221">
        <v>45170</v>
      </c>
      <c r="L3" s="221">
        <v>45200</v>
      </c>
      <c r="M3" s="221">
        <v>45231</v>
      </c>
      <c r="N3" s="228" t="s">
        <v>239</v>
      </c>
      <c r="O3" s="222" t="s">
        <v>34</v>
      </c>
      <c r="Q3" s="47">
        <v>45261</v>
      </c>
      <c r="R3" s="47">
        <v>45292</v>
      </c>
      <c r="S3" s="47">
        <v>45323</v>
      </c>
      <c r="T3" s="47">
        <v>45352</v>
      </c>
      <c r="U3" s="47">
        <v>45383</v>
      </c>
      <c r="V3" s="47">
        <v>45413</v>
      </c>
      <c r="W3" s="47">
        <v>45444</v>
      </c>
    </row>
    <row r="4" spans="1:94" ht="15" customHeight="1" x14ac:dyDescent="0.3">
      <c r="A4" s="505" t="s">
        <v>49</v>
      </c>
      <c r="B4" s="11" t="s">
        <v>0</v>
      </c>
      <c r="C4" s="3">
        <v>0</v>
      </c>
      <c r="D4" s="3">
        <v>0</v>
      </c>
      <c r="E4" s="3">
        <v>0</v>
      </c>
      <c r="F4" s="3">
        <v>0</v>
      </c>
      <c r="G4" s="3">
        <v>0</v>
      </c>
      <c r="H4" s="3">
        <v>0</v>
      </c>
      <c r="I4" s="3">
        <v>0</v>
      </c>
      <c r="J4" s="3">
        <v>0</v>
      </c>
      <c r="K4" s="3">
        <v>0</v>
      </c>
      <c r="L4" s="3">
        <v>0</v>
      </c>
      <c r="M4" s="3">
        <v>0</v>
      </c>
      <c r="N4" s="186">
        <f>SUM(Q4:W4)</f>
        <v>0</v>
      </c>
      <c r="O4" s="87">
        <f t="shared" ref="O4:O15" si="0">SUM(C4:N4)</f>
        <v>0</v>
      </c>
      <c r="P4" s="230"/>
      <c r="Q4" s="213">
        <v>0</v>
      </c>
      <c r="R4" s="213">
        <v>0</v>
      </c>
      <c r="S4" s="213">
        <v>0</v>
      </c>
      <c r="T4" s="213">
        <v>0</v>
      </c>
      <c r="U4" s="213">
        <v>0</v>
      </c>
      <c r="V4" s="213">
        <v>0</v>
      </c>
      <c r="W4" s="213">
        <v>0</v>
      </c>
    </row>
    <row r="5" spans="1:94" x14ac:dyDescent="0.3">
      <c r="A5" s="506"/>
      <c r="B5" s="13" t="s">
        <v>1</v>
      </c>
      <c r="C5" s="3">
        <v>17689.529999999959</v>
      </c>
      <c r="D5" s="3">
        <v>144179.18000000139</v>
      </c>
      <c r="E5" s="3">
        <v>721656.74</v>
      </c>
      <c r="F5" s="3">
        <v>103093.82000000101</v>
      </c>
      <c r="G5" s="3">
        <v>89018.280000000537</v>
      </c>
      <c r="H5" s="3">
        <v>78937.150000000198</v>
      </c>
      <c r="I5" s="3">
        <v>106517.60360534671</v>
      </c>
      <c r="J5" s="3">
        <v>165863.12580749509</v>
      </c>
      <c r="K5" s="3">
        <v>73421.060000000012</v>
      </c>
      <c r="L5" s="3">
        <v>23395.830798950188</v>
      </c>
      <c r="M5" s="3">
        <v>456313.80592529307</v>
      </c>
      <c r="N5" s="186">
        <f t="shared" ref="N5:N14" si="1">SUM(Q5:W5)</f>
        <v>881052.7357414359</v>
      </c>
      <c r="O5" s="87">
        <f t="shared" si="0"/>
        <v>2861138.8618785241</v>
      </c>
      <c r="Q5" s="213">
        <v>531827.16068040067</v>
      </c>
      <c r="R5" s="213">
        <v>349225.57506103523</v>
      </c>
      <c r="S5" s="213">
        <v>0</v>
      </c>
      <c r="T5" s="213">
        <v>0</v>
      </c>
      <c r="U5" s="213">
        <v>0</v>
      </c>
      <c r="V5" s="213">
        <v>0</v>
      </c>
      <c r="W5" s="213">
        <v>0</v>
      </c>
    </row>
    <row r="6" spans="1:94" x14ac:dyDescent="0.3">
      <c r="A6" s="506"/>
      <c r="B6" s="11" t="s">
        <v>2</v>
      </c>
      <c r="C6" s="3">
        <v>0</v>
      </c>
      <c r="D6" s="3">
        <v>0</v>
      </c>
      <c r="E6" s="3">
        <v>0</v>
      </c>
      <c r="F6" s="3">
        <v>0</v>
      </c>
      <c r="G6" s="3">
        <v>0</v>
      </c>
      <c r="H6" s="3">
        <v>0</v>
      </c>
      <c r="I6" s="3">
        <v>0</v>
      </c>
      <c r="J6" s="3">
        <v>0</v>
      </c>
      <c r="K6" s="3">
        <v>0</v>
      </c>
      <c r="L6" s="3">
        <v>0</v>
      </c>
      <c r="M6" s="3">
        <v>0</v>
      </c>
      <c r="N6" s="186">
        <f t="shared" si="1"/>
        <v>0</v>
      </c>
      <c r="O6" s="87">
        <f t="shared" si="0"/>
        <v>0</v>
      </c>
      <c r="Q6" s="213">
        <v>0</v>
      </c>
      <c r="R6" s="213">
        <v>0</v>
      </c>
      <c r="S6" s="213">
        <v>0</v>
      </c>
      <c r="T6" s="213">
        <v>0</v>
      </c>
      <c r="U6" s="213">
        <v>0</v>
      </c>
      <c r="V6" s="213">
        <v>0</v>
      </c>
      <c r="W6" s="213">
        <v>0</v>
      </c>
    </row>
    <row r="7" spans="1:94" x14ac:dyDescent="0.3">
      <c r="A7" s="506"/>
      <c r="B7" s="11" t="s">
        <v>9</v>
      </c>
      <c r="C7" s="3">
        <v>25741.470000000056</v>
      </c>
      <c r="D7" s="3">
        <v>209806.82000000097</v>
      </c>
      <c r="E7" s="3">
        <v>1050141.26</v>
      </c>
      <c r="F7" s="3">
        <v>150020.17999999921</v>
      </c>
      <c r="G7" s="3">
        <v>129302.2799999987</v>
      </c>
      <c r="H7" s="3">
        <v>115094.14999999908</v>
      </c>
      <c r="I7" s="3">
        <v>154192.16459716798</v>
      </c>
      <c r="J7" s="3">
        <v>238771.0473144532</v>
      </c>
      <c r="K7" s="3">
        <v>106275.28321289064</v>
      </c>
      <c r="L7" s="3">
        <v>33103.411008300784</v>
      </c>
      <c r="M7" s="3">
        <v>661617.44026000961</v>
      </c>
      <c r="N7" s="186">
        <f t="shared" si="1"/>
        <v>1278839.5058506255</v>
      </c>
      <c r="O7" s="87">
        <f t="shared" si="0"/>
        <v>4152905.012243445</v>
      </c>
      <c r="Q7" s="213">
        <v>770607.17090067477</v>
      </c>
      <c r="R7" s="213">
        <v>508232.33494995069</v>
      </c>
      <c r="S7" s="213">
        <v>0</v>
      </c>
      <c r="T7" s="213">
        <v>0</v>
      </c>
      <c r="U7" s="213">
        <v>0</v>
      </c>
      <c r="V7" s="213">
        <v>0</v>
      </c>
      <c r="W7" s="213">
        <v>0</v>
      </c>
    </row>
    <row r="8" spans="1:94" x14ac:dyDescent="0.3">
      <c r="A8" s="506"/>
      <c r="B8" s="13" t="s">
        <v>3</v>
      </c>
      <c r="C8" s="3">
        <v>0</v>
      </c>
      <c r="D8" s="3">
        <v>0</v>
      </c>
      <c r="E8" s="3">
        <v>0</v>
      </c>
      <c r="F8" s="3">
        <v>0</v>
      </c>
      <c r="G8" s="3">
        <v>0</v>
      </c>
      <c r="H8" s="3">
        <v>0</v>
      </c>
      <c r="I8" s="3">
        <v>0</v>
      </c>
      <c r="J8" s="3">
        <v>0</v>
      </c>
      <c r="K8" s="3">
        <v>0</v>
      </c>
      <c r="L8" s="3">
        <v>0</v>
      </c>
      <c r="M8" s="3">
        <v>0</v>
      </c>
      <c r="N8" s="186">
        <f t="shared" si="1"/>
        <v>0</v>
      </c>
      <c r="O8" s="87">
        <f t="shared" si="0"/>
        <v>0</v>
      </c>
      <c r="Q8" s="213">
        <v>0</v>
      </c>
      <c r="R8" s="213">
        <v>0</v>
      </c>
      <c r="S8" s="213">
        <v>0</v>
      </c>
      <c r="T8" s="213">
        <v>0</v>
      </c>
      <c r="U8" s="213">
        <v>0</v>
      </c>
      <c r="V8" s="213">
        <v>0</v>
      </c>
      <c r="W8" s="213">
        <v>0</v>
      </c>
    </row>
    <row r="9" spans="1:94" x14ac:dyDescent="0.3">
      <c r="A9" s="506"/>
      <c r="B9" s="11" t="s">
        <v>4</v>
      </c>
      <c r="C9" s="3">
        <v>0</v>
      </c>
      <c r="D9" s="3">
        <v>0</v>
      </c>
      <c r="E9" s="3">
        <v>0</v>
      </c>
      <c r="F9" s="3">
        <v>0</v>
      </c>
      <c r="G9" s="3">
        <v>0</v>
      </c>
      <c r="H9" s="3">
        <v>0</v>
      </c>
      <c r="I9" s="3">
        <v>0</v>
      </c>
      <c r="J9" s="3">
        <v>0</v>
      </c>
      <c r="K9" s="3">
        <v>0</v>
      </c>
      <c r="L9" s="3">
        <v>0</v>
      </c>
      <c r="M9" s="3">
        <v>0</v>
      </c>
      <c r="N9" s="186">
        <f t="shared" si="1"/>
        <v>0</v>
      </c>
      <c r="O9" s="87">
        <f t="shared" si="0"/>
        <v>0</v>
      </c>
      <c r="Q9" s="213">
        <v>0</v>
      </c>
      <c r="R9" s="213">
        <v>0</v>
      </c>
      <c r="S9" s="213">
        <v>0</v>
      </c>
      <c r="T9" s="213">
        <v>0</v>
      </c>
      <c r="U9" s="213">
        <v>0</v>
      </c>
      <c r="V9" s="213">
        <v>0</v>
      </c>
      <c r="W9" s="213">
        <v>0</v>
      </c>
    </row>
    <row r="10" spans="1:94" x14ac:dyDescent="0.3">
      <c r="A10" s="506"/>
      <c r="B10" s="11" t="s">
        <v>5</v>
      </c>
      <c r="C10" s="3">
        <v>1687.8</v>
      </c>
      <c r="D10" s="3">
        <v>5457.2200000000048</v>
      </c>
      <c r="E10" s="3">
        <v>23179.119999999999</v>
      </c>
      <c r="F10" s="3">
        <v>2756.74</v>
      </c>
      <c r="G10" s="3">
        <v>1912.84</v>
      </c>
      <c r="H10" s="3">
        <v>5175.920000000001</v>
      </c>
      <c r="I10" s="3">
        <v>7876.4000000000024</v>
      </c>
      <c r="J10" s="3">
        <v>6188.6000000000076</v>
      </c>
      <c r="K10" s="3">
        <v>4163.2400000000034</v>
      </c>
      <c r="L10" s="3">
        <v>1068.94</v>
      </c>
      <c r="M10" s="3">
        <v>13346.960000000006</v>
      </c>
      <c r="N10" s="186">
        <f t="shared" si="1"/>
        <v>15815.440000000017</v>
      </c>
      <c r="O10" s="87">
        <f t="shared" si="0"/>
        <v>88629.220000000045</v>
      </c>
      <c r="Q10" s="213">
        <v>7792.8800000000083</v>
      </c>
      <c r="R10" s="213">
        <v>8022.5600000000095</v>
      </c>
      <c r="S10" s="213">
        <v>0</v>
      </c>
      <c r="T10" s="213">
        <v>0</v>
      </c>
      <c r="U10" s="213">
        <v>0</v>
      </c>
      <c r="V10" s="213">
        <v>0</v>
      </c>
      <c r="W10" s="213">
        <v>0</v>
      </c>
    </row>
    <row r="11" spans="1:94" x14ac:dyDescent="0.3">
      <c r="A11" s="506"/>
      <c r="B11" s="11" t="s">
        <v>6</v>
      </c>
      <c r="C11" s="3">
        <v>0</v>
      </c>
      <c r="D11" s="3">
        <v>0</v>
      </c>
      <c r="E11" s="3">
        <v>0</v>
      </c>
      <c r="F11" s="3">
        <v>0</v>
      </c>
      <c r="G11" s="3">
        <v>0</v>
      </c>
      <c r="H11" s="3">
        <v>0</v>
      </c>
      <c r="I11" s="3">
        <v>0</v>
      </c>
      <c r="J11" s="3">
        <v>0</v>
      </c>
      <c r="K11" s="3">
        <v>0</v>
      </c>
      <c r="L11" s="3">
        <v>0</v>
      </c>
      <c r="M11" s="3">
        <v>0</v>
      </c>
      <c r="N11" s="186">
        <f t="shared" si="1"/>
        <v>0</v>
      </c>
      <c r="O11" s="87">
        <f t="shared" si="0"/>
        <v>0</v>
      </c>
      <c r="Q11" s="213">
        <v>0</v>
      </c>
      <c r="R11" s="213">
        <v>0</v>
      </c>
      <c r="S11" s="213">
        <v>0</v>
      </c>
      <c r="T11" s="213">
        <v>0</v>
      </c>
      <c r="U11" s="213">
        <v>0</v>
      </c>
      <c r="V11" s="213">
        <v>0</v>
      </c>
      <c r="W11" s="213">
        <v>0</v>
      </c>
    </row>
    <row r="12" spans="1:94" x14ac:dyDescent="0.3">
      <c r="A12" s="506"/>
      <c r="B12" s="11" t="s">
        <v>7</v>
      </c>
      <c r="C12" s="3">
        <v>0</v>
      </c>
      <c r="D12" s="3">
        <v>0</v>
      </c>
      <c r="E12" s="3">
        <v>0</v>
      </c>
      <c r="F12" s="3">
        <v>0</v>
      </c>
      <c r="G12" s="3">
        <v>0</v>
      </c>
      <c r="H12" s="3">
        <v>0</v>
      </c>
      <c r="I12" s="3">
        <v>0</v>
      </c>
      <c r="J12" s="3">
        <v>0</v>
      </c>
      <c r="K12" s="3">
        <v>0</v>
      </c>
      <c r="L12" s="3">
        <v>0</v>
      </c>
      <c r="M12" s="3">
        <v>0</v>
      </c>
      <c r="N12" s="186">
        <f t="shared" si="1"/>
        <v>0</v>
      </c>
      <c r="O12" s="87">
        <f t="shared" si="0"/>
        <v>0</v>
      </c>
      <c r="Q12" s="213">
        <v>0</v>
      </c>
      <c r="R12" s="213">
        <v>0</v>
      </c>
      <c r="S12" s="213">
        <v>0</v>
      </c>
      <c r="T12" s="213">
        <v>0</v>
      </c>
      <c r="U12" s="213">
        <v>0</v>
      </c>
      <c r="V12" s="213">
        <v>0</v>
      </c>
      <c r="W12" s="213">
        <v>0</v>
      </c>
    </row>
    <row r="13" spans="1:94" x14ac:dyDescent="0.3">
      <c r="A13" s="506"/>
      <c r="B13" s="11" t="s">
        <v>8</v>
      </c>
      <c r="C13" s="3">
        <v>22761.399999999998</v>
      </c>
      <c r="D13" s="3">
        <v>31865.959999999995</v>
      </c>
      <c r="E13" s="3">
        <v>36418.239999999998</v>
      </c>
      <c r="F13" s="3">
        <v>45522.799999999996</v>
      </c>
      <c r="G13" s="3">
        <v>27313.679999999997</v>
      </c>
      <c r="H13" s="3">
        <v>11380.699999999999</v>
      </c>
      <c r="I13" s="3">
        <v>34142.1</v>
      </c>
      <c r="J13" s="3">
        <v>34142.1</v>
      </c>
      <c r="K13" s="3">
        <v>34142.1</v>
      </c>
      <c r="L13" s="3">
        <v>18209.12</v>
      </c>
      <c r="M13" s="3">
        <v>45522.799999999996</v>
      </c>
      <c r="N13" s="186">
        <f t="shared" si="1"/>
        <v>154777.51999999999</v>
      </c>
      <c r="O13" s="87">
        <f t="shared" si="0"/>
        <v>496198.52</v>
      </c>
      <c r="Q13" s="213">
        <v>72836.479999999996</v>
      </c>
      <c r="R13" s="213">
        <v>77388.759999999995</v>
      </c>
      <c r="S13" s="213">
        <v>0</v>
      </c>
      <c r="T13" s="213">
        <v>4552.28</v>
      </c>
      <c r="U13" s="213">
        <v>0</v>
      </c>
      <c r="V13" s="213">
        <v>0</v>
      </c>
      <c r="W13" s="213">
        <v>0</v>
      </c>
    </row>
    <row r="14" spans="1:94" ht="15" thickBot="1" x14ac:dyDescent="0.35">
      <c r="A14" s="507"/>
      <c r="B14" s="223" t="s">
        <v>42</v>
      </c>
      <c r="C14" s="3">
        <v>0</v>
      </c>
      <c r="D14" s="3">
        <v>0</v>
      </c>
      <c r="E14" s="3">
        <v>0</v>
      </c>
      <c r="F14" s="3">
        <v>0</v>
      </c>
      <c r="G14" s="3">
        <v>0</v>
      </c>
      <c r="H14" s="3">
        <v>0</v>
      </c>
      <c r="I14" s="3">
        <v>0</v>
      </c>
      <c r="J14" s="3">
        <v>0</v>
      </c>
      <c r="K14" s="3">
        <v>0</v>
      </c>
      <c r="L14" s="3">
        <v>0</v>
      </c>
      <c r="M14" s="3">
        <v>0</v>
      </c>
      <c r="N14" s="186">
        <f t="shared" si="1"/>
        <v>0</v>
      </c>
      <c r="O14" s="87">
        <f t="shared" si="0"/>
        <v>0</v>
      </c>
      <c r="Q14" s="213">
        <v>0</v>
      </c>
      <c r="R14" s="213">
        <v>0</v>
      </c>
      <c r="S14" s="213">
        <v>0</v>
      </c>
      <c r="T14" s="213">
        <v>0</v>
      </c>
      <c r="U14" s="213">
        <v>0</v>
      </c>
      <c r="V14" s="213">
        <v>0</v>
      </c>
      <c r="W14" s="213">
        <v>0</v>
      </c>
    </row>
    <row r="15" spans="1:94" ht="21.6" thickBot="1" x14ac:dyDescent="0.45">
      <c r="A15" s="89"/>
      <c r="B15" s="224" t="s">
        <v>43</v>
      </c>
      <c r="C15" s="225">
        <f t="shared" ref="C15:N15" si="2">SUM(C4:C14)</f>
        <v>67880.200000000012</v>
      </c>
      <c r="D15" s="225">
        <f t="shared" si="2"/>
        <v>391309.18000000238</v>
      </c>
      <c r="E15" s="225">
        <f t="shared" si="2"/>
        <v>1831395.36</v>
      </c>
      <c r="F15" s="225">
        <f t="shared" si="2"/>
        <v>301393.54000000021</v>
      </c>
      <c r="G15" s="225">
        <f t="shared" si="2"/>
        <v>247547.07999999923</v>
      </c>
      <c r="H15" s="225">
        <f t="shared" si="2"/>
        <v>210587.91999999931</v>
      </c>
      <c r="I15" s="225">
        <f t="shared" si="2"/>
        <v>302728.26820251468</v>
      </c>
      <c r="J15" s="225">
        <f t="shared" si="2"/>
        <v>444964.87312194827</v>
      </c>
      <c r="K15" s="225">
        <f t="shared" si="2"/>
        <v>218001.68321289067</v>
      </c>
      <c r="L15" s="226">
        <f t="shared" si="2"/>
        <v>75777.301807250973</v>
      </c>
      <c r="M15" s="226">
        <f t="shared" si="2"/>
        <v>1176801.0061853027</v>
      </c>
      <c r="N15" s="229">
        <f t="shared" si="2"/>
        <v>2330485.2015920612</v>
      </c>
      <c r="O15" s="90">
        <f t="shared" si="0"/>
        <v>7598871.6141219698</v>
      </c>
      <c r="Q15">
        <f t="shared" ref="Q15:W15" si="3">SUM(Q4:Q14)</f>
        <v>1383063.6915810755</v>
      </c>
      <c r="R15">
        <f t="shared" si="3"/>
        <v>942869.23001098598</v>
      </c>
      <c r="S15">
        <f t="shared" si="3"/>
        <v>0</v>
      </c>
      <c r="T15">
        <f t="shared" si="3"/>
        <v>4552.28</v>
      </c>
      <c r="U15">
        <f t="shared" si="3"/>
        <v>0</v>
      </c>
      <c r="V15">
        <f t="shared" si="3"/>
        <v>0</v>
      </c>
      <c r="W15">
        <f t="shared" si="3"/>
        <v>0</v>
      </c>
    </row>
    <row r="16" spans="1:94" ht="21.6" thickBot="1" x14ac:dyDescent="0.45">
      <c r="A16" s="89"/>
      <c r="F16" s="88">
        <v>0</v>
      </c>
    </row>
    <row r="17" spans="1:23" ht="21.6" thickBot="1" x14ac:dyDescent="0.45">
      <c r="A17" s="89"/>
      <c r="B17" s="220" t="s">
        <v>36</v>
      </c>
      <c r="C17" s="221">
        <f>C$3</f>
        <v>44927</v>
      </c>
      <c r="D17" s="221">
        <f t="shared" ref="D17:N17" si="4">D$3</f>
        <v>44958</v>
      </c>
      <c r="E17" s="221">
        <f t="shared" si="4"/>
        <v>44986</v>
      </c>
      <c r="F17" s="221">
        <f t="shared" si="4"/>
        <v>45017</v>
      </c>
      <c r="G17" s="221">
        <f t="shared" si="4"/>
        <v>45047</v>
      </c>
      <c r="H17" s="221">
        <f t="shared" si="4"/>
        <v>45078</v>
      </c>
      <c r="I17" s="221">
        <f t="shared" si="4"/>
        <v>45108</v>
      </c>
      <c r="J17" s="221">
        <f t="shared" si="4"/>
        <v>45139</v>
      </c>
      <c r="K17" s="221">
        <f t="shared" si="4"/>
        <v>45170</v>
      </c>
      <c r="L17" s="221">
        <f t="shared" si="4"/>
        <v>45200</v>
      </c>
      <c r="M17" s="221">
        <f t="shared" si="4"/>
        <v>45231</v>
      </c>
      <c r="N17" s="228" t="str">
        <f t="shared" si="4"/>
        <v>Dec-23 +</v>
      </c>
      <c r="O17" s="222" t="s">
        <v>34</v>
      </c>
      <c r="Q17" s="47">
        <f t="shared" ref="Q17:W17" si="5">Q$3</f>
        <v>45261</v>
      </c>
      <c r="R17" s="47">
        <f t="shared" si="5"/>
        <v>45292</v>
      </c>
      <c r="S17" s="47">
        <f t="shared" si="5"/>
        <v>45323</v>
      </c>
      <c r="T17" s="47">
        <f t="shared" si="5"/>
        <v>45352</v>
      </c>
      <c r="U17" s="47">
        <f t="shared" si="5"/>
        <v>45383</v>
      </c>
      <c r="V17" s="47">
        <f t="shared" si="5"/>
        <v>45413</v>
      </c>
      <c r="W17" s="47">
        <f t="shared" si="5"/>
        <v>45444</v>
      </c>
    </row>
    <row r="18" spans="1:23" x14ac:dyDescent="0.3">
      <c r="A18" s="505" t="s">
        <v>48</v>
      </c>
      <c r="B18" s="11" t="s">
        <v>0</v>
      </c>
      <c r="C18" s="3">
        <v>0</v>
      </c>
      <c r="D18" s="3">
        <v>0</v>
      </c>
      <c r="E18" s="3">
        <v>0</v>
      </c>
      <c r="F18" s="3">
        <v>0</v>
      </c>
      <c r="G18" s="3">
        <v>0</v>
      </c>
      <c r="H18" s="3">
        <v>0</v>
      </c>
      <c r="I18" s="3">
        <v>0</v>
      </c>
      <c r="J18" s="3">
        <v>0</v>
      </c>
      <c r="K18" s="3">
        <v>0</v>
      </c>
      <c r="L18" s="3">
        <v>0</v>
      </c>
      <c r="M18" s="3">
        <v>0</v>
      </c>
      <c r="N18" s="186">
        <f>SUM(Q18:W18)</f>
        <v>0</v>
      </c>
      <c r="O18" s="87">
        <f t="shared" ref="O18:O29" si="6">SUM(C18:N18)</f>
        <v>0</v>
      </c>
      <c r="P18" s="230"/>
      <c r="Q18" s="213">
        <v>0</v>
      </c>
      <c r="R18" s="213">
        <v>0</v>
      </c>
      <c r="S18" s="213">
        <v>0</v>
      </c>
      <c r="T18" s="213">
        <v>0</v>
      </c>
      <c r="U18" s="213">
        <v>0</v>
      </c>
      <c r="V18" s="213">
        <v>0</v>
      </c>
      <c r="W18" s="213">
        <v>0</v>
      </c>
    </row>
    <row r="19" spans="1:23" x14ac:dyDescent="0.3">
      <c r="A19" s="506"/>
      <c r="B19" s="13" t="s">
        <v>1</v>
      </c>
      <c r="C19" s="3">
        <v>0</v>
      </c>
      <c r="D19" s="3">
        <v>1205362.7099999976</v>
      </c>
      <c r="E19" s="3">
        <v>1400565.43</v>
      </c>
      <c r="F19" s="3">
        <v>1722834.8299999954</v>
      </c>
      <c r="G19" s="3">
        <v>2044812.9499999904</v>
      </c>
      <c r="H19" s="3">
        <v>1846153.6299999913</v>
      </c>
      <c r="I19" s="3">
        <v>3772248.85</v>
      </c>
      <c r="J19" s="3">
        <v>2645902.3399999868</v>
      </c>
      <c r="K19" s="3">
        <v>3206435.2199999946</v>
      </c>
      <c r="L19" s="3">
        <v>2705980.2999999872</v>
      </c>
      <c r="M19" s="3">
        <v>1367882.039999997</v>
      </c>
      <c r="N19" s="186">
        <f t="shared" ref="N19:N28" si="7">SUM(Q19:W19)</f>
        <v>2133036.7599999928</v>
      </c>
      <c r="O19" s="87">
        <f t="shared" si="6"/>
        <v>24051215.059999932</v>
      </c>
      <c r="Q19" s="213">
        <v>2133036.7599999928</v>
      </c>
      <c r="R19" s="213">
        <v>0</v>
      </c>
      <c r="S19" s="213">
        <v>0</v>
      </c>
      <c r="T19" s="213">
        <v>0</v>
      </c>
      <c r="U19" s="213">
        <v>0</v>
      </c>
      <c r="V19" s="213">
        <v>0</v>
      </c>
      <c r="W19" s="213">
        <v>0</v>
      </c>
    </row>
    <row r="20" spans="1:23" ht="14.7" customHeight="1" x14ac:dyDescent="0.3">
      <c r="A20" s="506"/>
      <c r="B20" s="11" t="s">
        <v>2</v>
      </c>
      <c r="C20" s="3">
        <v>0</v>
      </c>
      <c r="D20" s="3">
        <v>0</v>
      </c>
      <c r="E20" s="3">
        <v>0</v>
      </c>
      <c r="F20" s="3">
        <v>0</v>
      </c>
      <c r="G20" s="3">
        <v>0</v>
      </c>
      <c r="H20" s="3">
        <v>0</v>
      </c>
      <c r="I20" s="3">
        <v>0</v>
      </c>
      <c r="J20" s="3">
        <v>0</v>
      </c>
      <c r="K20" s="3">
        <v>0</v>
      </c>
      <c r="L20" s="3">
        <v>0</v>
      </c>
      <c r="M20" s="3">
        <v>0</v>
      </c>
      <c r="N20" s="186">
        <f t="shared" si="7"/>
        <v>0</v>
      </c>
      <c r="O20" s="87">
        <f t="shared" si="6"/>
        <v>0</v>
      </c>
      <c r="Q20" s="213">
        <v>0</v>
      </c>
      <c r="R20" s="213">
        <v>0</v>
      </c>
      <c r="S20" s="213">
        <v>0</v>
      </c>
      <c r="T20" s="213">
        <v>0</v>
      </c>
      <c r="U20" s="213">
        <v>0</v>
      </c>
      <c r="V20" s="213">
        <v>0</v>
      </c>
      <c r="W20" s="213">
        <v>0</v>
      </c>
    </row>
    <row r="21" spans="1:23" x14ac:dyDescent="0.3">
      <c r="A21" s="506"/>
      <c r="B21" s="11" t="s">
        <v>9</v>
      </c>
      <c r="C21" s="3">
        <v>0</v>
      </c>
      <c r="D21" s="3">
        <v>522543.29000000039</v>
      </c>
      <c r="E21" s="3">
        <v>709710.6</v>
      </c>
      <c r="F21" s="3">
        <v>713184.59000000078</v>
      </c>
      <c r="G21" s="3">
        <v>904737.42000000132</v>
      </c>
      <c r="H21" s="3">
        <v>722546.78000000073</v>
      </c>
      <c r="I21" s="3">
        <v>1665581.49</v>
      </c>
      <c r="J21" s="3">
        <v>1385159.3699999976</v>
      </c>
      <c r="K21" s="3">
        <v>1226334.4099999999</v>
      </c>
      <c r="L21" s="3">
        <v>1167835.3899999964</v>
      </c>
      <c r="M21" s="3">
        <v>593488.1100000008</v>
      </c>
      <c r="N21" s="186">
        <f t="shared" si="7"/>
        <v>974861.77000000142</v>
      </c>
      <c r="O21" s="87">
        <f t="shared" si="6"/>
        <v>10585983.219999999</v>
      </c>
      <c r="Q21" s="213">
        <v>974861.77000000142</v>
      </c>
      <c r="R21" s="213">
        <v>0</v>
      </c>
      <c r="S21" s="213">
        <v>0</v>
      </c>
      <c r="T21" s="213">
        <v>0</v>
      </c>
      <c r="U21" s="213">
        <v>0</v>
      </c>
      <c r="V21" s="213">
        <v>0</v>
      </c>
      <c r="W21" s="213">
        <v>0</v>
      </c>
    </row>
    <row r="22" spans="1:23" x14ac:dyDescent="0.3">
      <c r="A22" s="506"/>
      <c r="B22" s="13" t="s">
        <v>3</v>
      </c>
      <c r="C22" s="3">
        <v>0</v>
      </c>
      <c r="D22" s="3">
        <v>0</v>
      </c>
      <c r="E22" s="3">
        <v>0</v>
      </c>
      <c r="F22" s="3">
        <v>0</v>
      </c>
      <c r="G22" s="3">
        <v>0</v>
      </c>
      <c r="H22" s="3">
        <v>0</v>
      </c>
      <c r="I22" s="3">
        <v>0</v>
      </c>
      <c r="J22" s="3">
        <v>0</v>
      </c>
      <c r="K22" s="3">
        <v>0</v>
      </c>
      <c r="L22" s="3">
        <v>0</v>
      </c>
      <c r="M22" s="3">
        <v>0</v>
      </c>
      <c r="N22" s="186">
        <f t="shared" si="7"/>
        <v>0</v>
      </c>
      <c r="O22" s="87">
        <f t="shared" si="6"/>
        <v>0</v>
      </c>
      <c r="Q22" s="213">
        <v>0</v>
      </c>
      <c r="R22" s="213">
        <v>0</v>
      </c>
      <c r="S22" s="213">
        <v>0</v>
      </c>
      <c r="T22" s="213">
        <v>0</v>
      </c>
      <c r="U22" s="213">
        <v>0</v>
      </c>
      <c r="V22" s="213">
        <v>0</v>
      </c>
      <c r="W22" s="213">
        <v>0</v>
      </c>
    </row>
    <row r="23" spans="1:23" x14ac:dyDescent="0.3">
      <c r="A23" s="506"/>
      <c r="B23" s="11" t="s">
        <v>4</v>
      </c>
      <c r="C23" s="3">
        <v>0</v>
      </c>
      <c r="D23" s="3">
        <v>0</v>
      </c>
      <c r="E23" s="3">
        <v>0</v>
      </c>
      <c r="F23" s="3">
        <v>0</v>
      </c>
      <c r="G23" s="3">
        <v>0</v>
      </c>
      <c r="H23" s="3">
        <v>0</v>
      </c>
      <c r="I23" s="3">
        <v>0</v>
      </c>
      <c r="J23" s="3">
        <v>0</v>
      </c>
      <c r="K23" s="3">
        <v>0</v>
      </c>
      <c r="L23" s="3">
        <v>0</v>
      </c>
      <c r="M23" s="3">
        <v>0</v>
      </c>
      <c r="N23" s="186">
        <f t="shared" si="7"/>
        <v>0</v>
      </c>
      <c r="O23" s="87">
        <f t="shared" si="6"/>
        <v>0</v>
      </c>
      <c r="Q23" s="213">
        <v>0</v>
      </c>
      <c r="R23" s="213">
        <v>0</v>
      </c>
      <c r="S23" s="213">
        <v>0</v>
      </c>
      <c r="T23" s="213">
        <v>0</v>
      </c>
      <c r="U23" s="213">
        <v>0</v>
      </c>
      <c r="V23" s="213">
        <v>0</v>
      </c>
      <c r="W23" s="213">
        <v>0</v>
      </c>
    </row>
    <row r="24" spans="1:23" x14ac:dyDescent="0.3">
      <c r="A24" s="506"/>
      <c r="B24" s="11" t="s">
        <v>5</v>
      </c>
      <c r="C24" s="3">
        <v>0</v>
      </c>
      <c r="D24" s="3">
        <v>0</v>
      </c>
      <c r="E24" s="3">
        <v>0</v>
      </c>
      <c r="F24" s="3">
        <v>0</v>
      </c>
      <c r="G24" s="3">
        <v>0</v>
      </c>
      <c r="H24" s="3">
        <v>0</v>
      </c>
      <c r="I24" s="3">
        <v>0</v>
      </c>
      <c r="J24" s="3">
        <v>0</v>
      </c>
      <c r="K24" s="3">
        <v>0</v>
      </c>
      <c r="L24" s="3">
        <v>0</v>
      </c>
      <c r="M24" s="3">
        <v>0</v>
      </c>
      <c r="N24" s="186">
        <f t="shared" si="7"/>
        <v>0</v>
      </c>
      <c r="O24" s="87">
        <f t="shared" si="6"/>
        <v>0</v>
      </c>
      <c r="Q24" s="213">
        <v>0</v>
      </c>
      <c r="R24" s="213">
        <v>0</v>
      </c>
      <c r="S24" s="213">
        <v>0</v>
      </c>
      <c r="T24" s="213">
        <v>0</v>
      </c>
      <c r="U24" s="213">
        <v>0</v>
      </c>
      <c r="V24" s="213">
        <v>0</v>
      </c>
      <c r="W24" s="213">
        <v>0</v>
      </c>
    </row>
    <row r="25" spans="1:23" x14ac:dyDescent="0.3">
      <c r="A25" s="506"/>
      <c r="B25" s="11" t="s">
        <v>6</v>
      </c>
      <c r="C25" s="3">
        <v>0</v>
      </c>
      <c r="D25" s="3">
        <v>0</v>
      </c>
      <c r="E25" s="3">
        <v>0</v>
      </c>
      <c r="F25" s="3">
        <v>0</v>
      </c>
      <c r="G25" s="3">
        <v>0</v>
      </c>
      <c r="H25" s="3">
        <v>0</v>
      </c>
      <c r="I25" s="3">
        <v>0</v>
      </c>
      <c r="J25" s="3">
        <v>0</v>
      </c>
      <c r="K25" s="3">
        <v>0</v>
      </c>
      <c r="L25" s="3">
        <v>0</v>
      </c>
      <c r="M25" s="3">
        <v>0</v>
      </c>
      <c r="N25" s="186">
        <f t="shared" si="7"/>
        <v>0</v>
      </c>
      <c r="O25" s="87">
        <f t="shared" si="6"/>
        <v>0</v>
      </c>
      <c r="Q25" s="213">
        <v>0</v>
      </c>
      <c r="R25" s="213">
        <v>0</v>
      </c>
      <c r="S25" s="213">
        <v>0</v>
      </c>
      <c r="T25" s="213">
        <v>0</v>
      </c>
      <c r="U25" s="213">
        <v>0</v>
      </c>
      <c r="V25" s="213">
        <v>0</v>
      </c>
      <c r="W25" s="213">
        <v>0</v>
      </c>
    </row>
    <row r="26" spans="1:23" x14ac:dyDescent="0.3">
      <c r="A26" s="506"/>
      <c r="B26" s="11" t="s">
        <v>7</v>
      </c>
      <c r="C26" s="3">
        <v>0</v>
      </c>
      <c r="D26" s="3">
        <v>0</v>
      </c>
      <c r="E26" s="3">
        <v>0</v>
      </c>
      <c r="F26" s="3">
        <v>0</v>
      </c>
      <c r="G26" s="3">
        <v>0</v>
      </c>
      <c r="H26" s="3">
        <v>0</v>
      </c>
      <c r="I26" s="3">
        <v>0</v>
      </c>
      <c r="J26" s="3">
        <v>0</v>
      </c>
      <c r="K26" s="3">
        <v>0</v>
      </c>
      <c r="L26" s="3">
        <v>0</v>
      </c>
      <c r="M26" s="3">
        <v>0</v>
      </c>
      <c r="N26" s="186">
        <f t="shared" si="7"/>
        <v>0</v>
      </c>
      <c r="O26" s="87">
        <f t="shared" si="6"/>
        <v>0</v>
      </c>
      <c r="Q26" s="213">
        <v>0</v>
      </c>
      <c r="R26" s="213">
        <v>0</v>
      </c>
      <c r="S26" s="213">
        <v>0</v>
      </c>
      <c r="T26" s="213">
        <v>0</v>
      </c>
      <c r="U26" s="213">
        <v>0</v>
      </c>
      <c r="V26" s="213">
        <v>0</v>
      </c>
      <c r="W26" s="213">
        <v>0</v>
      </c>
    </row>
    <row r="27" spans="1:23" x14ac:dyDescent="0.3">
      <c r="A27" s="506"/>
      <c r="B27" s="11" t="s">
        <v>8</v>
      </c>
      <c r="C27" s="3">
        <v>0</v>
      </c>
      <c r="D27" s="3">
        <v>0</v>
      </c>
      <c r="E27" s="3">
        <v>0</v>
      </c>
      <c r="F27" s="3">
        <v>0</v>
      </c>
      <c r="G27" s="3">
        <v>0</v>
      </c>
      <c r="H27" s="3">
        <v>0</v>
      </c>
      <c r="I27" s="3">
        <v>0</v>
      </c>
      <c r="J27" s="3">
        <v>0</v>
      </c>
      <c r="K27" s="3">
        <v>0</v>
      </c>
      <c r="L27" s="3">
        <v>0</v>
      </c>
      <c r="M27" s="3">
        <v>0</v>
      </c>
      <c r="N27" s="186">
        <f t="shared" si="7"/>
        <v>0</v>
      </c>
      <c r="O27" s="87">
        <f t="shared" si="6"/>
        <v>0</v>
      </c>
      <c r="Q27" s="213">
        <v>0</v>
      </c>
      <c r="R27" s="213">
        <v>0</v>
      </c>
      <c r="S27" s="213">
        <v>0</v>
      </c>
      <c r="T27" s="213">
        <v>0</v>
      </c>
      <c r="U27" s="213">
        <v>0</v>
      </c>
      <c r="V27" s="213">
        <v>0</v>
      </c>
      <c r="W27" s="213">
        <v>0</v>
      </c>
    </row>
    <row r="28" spans="1:23" ht="15" thickBot="1" x14ac:dyDescent="0.35">
      <c r="A28" s="507"/>
      <c r="B28" s="223" t="s">
        <v>42</v>
      </c>
      <c r="C28" s="3">
        <v>0</v>
      </c>
      <c r="D28" s="3">
        <v>0</v>
      </c>
      <c r="E28" s="3">
        <v>0</v>
      </c>
      <c r="F28" s="3">
        <v>0</v>
      </c>
      <c r="G28" s="3">
        <v>0</v>
      </c>
      <c r="H28" s="3">
        <v>0</v>
      </c>
      <c r="I28" s="3">
        <v>0</v>
      </c>
      <c r="J28" s="3">
        <v>0</v>
      </c>
      <c r="K28" s="3">
        <v>0</v>
      </c>
      <c r="L28" s="3">
        <v>0</v>
      </c>
      <c r="M28" s="3">
        <v>0</v>
      </c>
      <c r="N28" s="186">
        <f t="shared" si="7"/>
        <v>0</v>
      </c>
      <c r="O28" s="87">
        <f t="shared" si="6"/>
        <v>0</v>
      </c>
      <c r="Q28" s="213">
        <v>0</v>
      </c>
      <c r="R28" s="213">
        <v>0</v>
      </c>
      <c r="S28" s="213">
        <v>0</v>
      </c>
      <c r="T28" s="213">
        <v>0</v>
      </c>
      <c r="U28" s="213">
        <v>0</v>
      </c>
      <c r="V28" s="213">
        <v>0</v>
      </c>
      <c r="W28" s="213">
        <v>0</v>
      </c>
    </row>
    <row r="29" spans="1:23" ht="21.6" thickBot="1" x14ac:dyDescent="0.45">
      <c r="A29" s="89"/>
      <c r="B29" s="224" t="s">
        <v>43</v>
      </c>
      <c r="C29" s="225">
        <f t="shared" ref="C29:N29" si="8">SUM(C18:C28)</f>
        <v>0</v>
      </c>
      <c r="D29" s="225">
        <f t="shared" si="8"/>
        <v>1727905.9999999981</v>
      </c>
      <c r="E29" s="225">
        <f t="shared" si="8"/>
        <v>2110276.0299999998</v>
      </c>
      <c r="F29" s="225">
        <f t="shared" si="8"/>
        <v>2436019.4199999962</v>
      </c>
      <c r="G29" s="225">
        <f t="shared" si="8"/>
        <v>2949550.3699999917</v>
      </c>
      <c r="H29" s="225">
        <f t="shared" si="8"/>
        <v>2568700.4099999918</v>
      </c>
      <c r="I29" s="225">
        <f t="shared" si="8"/>
        <v>5437830.3399999999</v>
      </c>
      <c r="J29" s="225">
        <f t="shared" si="8"/>
        <v>4031061.7099999841</v>
      </c>
      <c r="K29" s="225">
        <f t="shared" si="8"/>
        <v>4432769.6299999943</v>
      </c>
      <c r="L29" s="226">
        <f t="shared" si="8"/>
        <v>3873815.6899999836</v>
      </c>
      <c r="M29" s="226">
        <f t="shared" si="8"/>
        <v>1961370.1499999978</v>
      </c>
      <c r="N29" s="229">
        <f t="shared" si="8"/>
        <v>3107898.5299999942</v>
      </c>
      <c r="O29" s="90">
        <f t="shared" si="6"/>
        <v>34637198.279999934</v>
      </c>
      <c r="Q29">
        <f t="shared" ref="Q29:W29" si="9">SUM(Q18:Q28)</f>
        <v>3107898.5299999942</v>
      </c>
      <c r="R29">
        <f t="shared" si="9"/>
        <v>0</v>
      </c>
      <c r="S29">
        <f t="shared" si="9"/>
        <v>0</v>
      </c>
      <c r="T29">
        <f t="shared" si="9"/>
        <v>0</v>
      </c>
      <c r="U29">
        <f t="shared" si="9"/>
        <v>0</v>
      </c>
      <c r="V29">
        <f t="shared" si="9"/>
        <v>0</v>
      </c>
      <c r="W29">
        <f t="shared" si="9"/>
        <v>0</v>
      </c>
    </row>
    <row r="30" spans="1:23" ht="21.6" thickBot="1" x14ac:dyDescent="0.45">
      <c r="A30" s="89"/>
      <c r="F30" s="88">
        <v>0</v>
      </c>
    </row>
    <row r="31" spans="1:23" ht="21.6" thickBot="1" x14ac:dyDescent="0.45">
      <c r="A31" s="89"/>
      <c r="B31" s="220" t="s">
        <v>36</v>
      </c>
      <c r="C31" s="221">
        <f>C$3</f>
        <v>44927</v>
      </c>
      <c r="D31" s="221">
        <f t="shared" ref="D31:N31" si="10">D$3</f>
        <v>44958</v>
      </c>
      <c r="E31" s="221">
        <f t="shared" si="10"/>
        <v>44986</v>
      </c>
      <c r="F31" s="221">
        <f t="shared" si="10"/>
        <v>45017</v>
      </c>
      <c r="G31" s="221">
        <f t="shared" si="10"/>
        <v>45047</v>
      </c>
      <c r="H31" s="221">
        <f t="shared" si="10"/>
        <v>45078</v>
      </c>
      <c r="I31" s="221">
        <f t="shared" si="10"/>
        <v>45108</v>
      </c>
      <c r="J31" s="221">
        <f t="shared" si="10"/>
        <v>45139</v>
      </c>
      <c r="K31" s="221">
        <f t="shared" si="10"/>
        <v>45170</v>
      </c>
      <c r="L31" s="221">
        <f t="shared" si="10"/>
        <v>45200</v>
      </c>
      <c r="M31" s="221">
        <f t="shared" si="10"/>
        <v>45231</v>
      </c>
      <c r="N31" s="228" t="str">
        <f t="shared" si="10"/>
        <v>Dec-23 +</v>
      </c>
      <c r="O31" s="222" t="s">
        <v>34</v>
      </c>
      <c r="Q31" s="47">
        <f t="shared" ref="Q31:W31" si="11">Q$3</f>
        <v>45261</v>
      </c>
      <c r="R31" s="47">
        <f t="shared" si="11"/>
        <v>45292</v>
      </c>
      <c r="S31" s="47">
        <f t="shared" si="11"/>
        <v>45323</v>
      </c>
      <c r="T31" s="47">
        <f t="shared" si="11"/>
        <v>45352</v>
      </c>
      <c r="U31" s="47">
        <f t="shared" si="11"/>
        <v>45383</v>
      </c>
      <c r="V31" s="47">
        <f t="shared" si="11"/>
        <v>45413</v>
      </c>
      <c r="W31" s="47">
        <f t="shared" si="11"/>
        <v>45444</v>
      </c>
    </row>
    <row r="32" spans="1:23" ht="14.7" customHeight="1" x14ac:dyDescent="0.3">
      <c r="A32" s="508" t="s">
        <v>229</v>
      </c>
      <c r="B32" s="11" t="s">
        <v>0</v>
      </c>
      <c r="C32" s="3">
        <v>0</v>
      </c>
      <c r="D32" s="3">
        <v>0</v>
      </c>
      <c r="E32" s="3">
        <v>0</v>
      </c>
      <c r="F32" s="3">
        <v>0</v>
      </c>
      <c r="G32" s="3">
        <v>0</v>
      </c>
      <c r="H32" s="3">
        <v>0</v>
      </c>
      <c r="I32" s="3">
        <v>0</v>
      </c>
      <c r="J32" s="3">
        <v>0</v>
      </c>
      <c r="K32" s="3">
        <v>0</v>
      </c>
      <c r="L32" s="3">
        <v>0</v>
      </c>
      <c r="M32" s="3">
        <v>0</v>
      </c>
      <c r="N32" s="186">
        <f>SUM(Q32:W32)</f>
        <v>0</v>
      </c>
      <c r="O32" s="87">
        <f t="shared" ref="O32:O43" si="12">SUM(C32:N32)</f>
        <v>0</v>
      </c>
      <c r="P32" s="230"/>
      <c r="Q32" s="213">
        <v>0</v>
      </c>
      <c r="R32" s="213">
        <v>0</v>
      </c>
      <c r="S32" s="213">
        <v>0</v>
      </c>
      <c r="T32" s="213">
        <v>0</v>
      </c>
      <c r="U32" s="213">
        <v>0</v>
      </c>
      <c r="V32" s="213">
        <v>0</v>
      </c>
      <c r="W32" s="213">
        <v>0</v>
      </c>
    </row>
    <row r="33" spans="1:23" x14ac:dyDescent="0.3">
      <c r="A33" s="509"/>
      <c r="B33" s="13" t="s">
        <v>1</v>
      </c>
      <c r="C33" s="3">
        <v>0</v>
      </c>
      <c r="D33" s="3">
        <v>0</v>
      </c>
      <c r="E33" s="3">
        <v>0</v>
      </c>
      <c r="F33" s="3">
        <v>0</v>
      </c>
      <c r="G33" s="3">
        <v>0</v>
      </c>
      <c r="H33" s="3">
        <v>0</v>
      </c>
      <c r="I33" s="3">
        <v>0</v>
      </c>
      <c r="J33" s="3">
        <v>0</v>
      </c>
      <c r="K33" s="3">
        <v>0</v>
      </c>
      <c r="L33" s="3">
        <v>0</v>
      </c>
      <c r="M33" s="3">
        <v>0</v>
      </c>
      <c r="N33" s="186">
        <f t="shared" ref="N33:N42" si="13">SUM(Q33:W33)</f>
        <v>0</v>
      </c>
      <c r="O33" s="87">
        <f t="shared" si="12"/>
        <v>0</v>
      </c>
      <c r="Q33" s="213">
        <v>0</v>
      </c>
      <c r="R33" s="213">
        <v>0</v>
      </c>
      <c r="S33" s="213">
        <v>0</v>
      </c>
      <c r="T33" s="213">
        <v>0</v>
      </c>
      <c r="U33" s="213">
        <v>0</v>
      </c>
      <c r="V33" s="213">
        <v>0</v>
      </c>
      <c r="W33" s="213">
        <v>0</v>
      </c>
    </row>
    <row r="34" spans="1:23" x14ac:dyDescent="0.3">
      <c r="A34" s="509"/>
      <c r="B34" s="11" t="s">
        <v>2</v>
      </c>
      <c r="C34" s="3">
        <v>0</v>
      </c>
      <c r="D34" s="3">
        <v>0</v>
      </c>
      <c r="E34" s="3">
        <v>0</v>
      </c>
      <c r="F34" s="3">
        <v>0</v>
      </c>
      <c r="G34" s="3">
        <v>0</v>
      </c>
      <c r="H34" s="3">
        <v>0</v>
      </c>
      <c r="I34" s="3">
        <v>0</v>
      </c>
      <c r="J34" s="3">
        <v>0</v>
      </c>
      <c r="K34" s="3">
        <v>0</v>
      </c>
      <c r="L34" s="3">
        <v>0</v>
      </c>
      <c r="M34" s="3">
        <v>0</v>
      </c>
      <c r="N34" s="186">
        <f t="shared" si="13"/>
        <v>0</v>
      </c>
      <c r="O34" s="87">
        <f t="shared" si="12"/>
        <v>0</v>
      </c>
      <c r="Q34" s="213">
        <v>0</v>
      </c>
      <c r="R34" s="213">
        <v>0</v>
      </c>
      <c r="S34" s="213">
        <v>0</v>
      </c>
      <c r="T34" s="213">
        <v>0</v>
      </c>
      <c r="U34" s="213">
        <v>0</v>
      </c>
      <c r="V34" s="213">
        <v>0</v>
      </c>
      <c r="W34" s="213">
        <v>0</v>
      </c>
    </row>
    <row r="35" spans="1:23" x14ac:dyDescent="0.3">
      <c r="A35" s="509"/>
      <c r="B35" s="11" t="s">
        <v>9</v>
      </c>
      <c r="C35" s="3">
        <v>0</v>
      </c>
      <c r="D35" s="3">
        <v>0</v>
      </c>
      <c r="E35" s="3">
        <v>0</v>
      </c>
      <c r="F35" s="3">
        <v>0</v>
      </c>
      <c r="G35" s="3">
        <v>0</v>
      </c>
      <c r="H35" s="3">
        <v>0</v>
      </c>
      <c r="I35" s="3">
        <v>0</v>
      </c>
      <c r="J35" s="3">
        <v>0</v>
      </c>
      <c r="K35" s="3">
        <v>0</v>
      </c>
      <c r="L35" s="3">
        <v>0</v>
      </c>
      <c r="M35" s="3">
        <v>0</v>
      </c>
      <c r="N35" s="186">
        <f t="shared" si="13"/>
        <v>0</v>
      </c>
      <c r="O35" s="87">
        <f t="shared" si="12"/>
        <v>0</v>
      </c>
      <c r="Q35" s="213">
        <v>0</v>
      </c>
      <c r="R35" s="213">
        <v>0</v>
      </c>
      <c r="S35" s="213">
        <v>0</v>
      </c>
      <c r="T35" s="213">
        <v>0</v>
      </c>
      <c r="U35" s="213">
        <v>0</v>
      </c>
      <c r="V35" s="213">
        <v>0</v>
      </c>
      <c r="W35" s="213">
        <v>0</v>
      </c>
    </row>
    <row r="36" spans="1:23" x14ac:dyDescent="0.3">
      <c r="A36" s="509"/>
      <c r="B36" s="13" t="s">
        <v>3</v>
      </c>
      <c r="C36" s="3">
        <v>0</v>
      </c>
      <c r="D36" s="3">
        <v>0</v>
      </c>
      <c r="E36" s="3">
        <v>0</v>
      </c>
      <c r="F36" s="3">
        <v>0</v>
      </c>
      <c r="G36" s="3">
        <v>0</v>
      </c>
      <c r="H36" s="3">
        <v>0</v>
      </c>
      <c r="I36" s="3">
        <v>0</v>
      </c>
      <c r="J36" s="3">
        <v>0</v>
      </c>
      <c r="K36" s="3">
        <v>0</v>
      </c>
      <c r="L36" s="3">
        <v>0</v>
      </c>
      <c r="M36" s="3">
        <v>0</v>
      </c>
      <c r="N36" s="186">
        <f t="shared" si="13"/>
        <v>0</v>
      </c>
      <c r="O36" s="87">
        <f t="shared" si="12"/>
        <v>0</v>
      </c>
      <c r="Q36" s="213">
        <v>0</v>
      </c>
      <c r="R36" s="213">
        <v>0</v>
      </c>
      <c r="S36" s="213">
        <v>0</v>
      </c>
      <c r="T36" s="213">
        <v>0</v>
      </c>
      <c r="U36" s="213">
        <v>0</v>
      </c>
      <c r="V36" s="213">
        <v>0</v>
      </c>
      <c r="W36" s="213">
        <v>0</v>
      </c>
    </row>
    <row r="37" spans="1:23" x14ac:dyDescent="0.3">
      <c r="A37" s="509"/>
      <c r="B37" s="11" t="s">
        <v>4</v>
      </c>
      <c r="C37" s="3">
        <v>0</v>
      </c>
      <c r="D37" s="3">
        <v>104259.72</v>
      </c>
      <c r="E37" s="3">
        <v>153645.24</v>
      </c>
      <c r="F37" s="3">
        <v>2031159.56</v>
      </c>
      <c r="G37" s="3">
        <v>1818705.7</v>
      </c>
      <c r="H37" s="3">
        <v>2836031.69</v>
      </c>
      <c r="I37" s="3">
        <v>588405.36</v>
      </c>
      <c r="J37" s="3">
        <v>162443.3599999999</v>
      </c>
      <c r="K37" s="3">
        <v>328562.63999999914</v>
      </c>
      <c r="L37" s="3">
        <v>144477.68</v>
      </c>
      <c r="M37" s="3">
        <v>142786.07999999999</v>
      </c>
      <c r="N37" s="186">
        <f t="shared" si="13"/>
        <v>1532860.73</v>
      </c>
      <c r="O37" s="87">
        <f t="shared" si="12"/>
        <v>9843337.7599999998</v>
      </c>
      <c r="Q37" s="213">
        <v>1091913.1300000001</v>
      </c>
      <c r="R37" s="213">
        <v>440947.59999999986</v>
      </c>
      <c r="S37" s="213">
        <v>0</v>
      </c>
      <c r="T37" s="213">
        <v>0</v>
      </c>
      <c r="U37" s="213">
        <v>0</v>
      </c>
      <c r="V37" s="213">
        <v>0</v>
      </c>
      <c r="W37" s="213">
        <v>0</v>
      </c>
    </row>
    <row r="38" spans="1:23" x14ac:dyDescent="0.3">
      <c r="A38" s="509"/>
      <c r="B38" s="11" t="s">
        <v>5</v>
      </c>
      <c r="C38" s="3">
        <v>0</v>
      </c>
      <c r="D38" s="3">
        <v>0</v>
      </c>
      <c r="E38" s="3">
        <v>0</v>
      </c>
      <c r="F38" s="3">
        <v>0</v>
      </c>
      <c r="G38" s="3">
        <v>0</v>
      </c>
      <c r="H38" s="3">
        <v>0</v>
      </c>
      <c r="I38" s="3">
        <v>0</v>
      </c>
      <c r="J38" s="3">
        <v>0</v>
      </c>
      <c r="K38" s="3">
        <v>0</v>
      </c>
      <c r="L38" s="3">
        <v>0</v>
      </c>
      <c r="M38" s="3">
        <v>0</v>
      </c>
      <c r="N38" s="186">
        <f t="shared" si="13"/>
        <v>0</v>
      </c>
      <c r="O38" s="87">
        <f t="shared" si="12"/>
        <v>0</v>
      </c>
      <c r="Q38" s="213">
        <v>0</v>
      </c>
      <c r="R38" s="213">
        <v>0</v>
      </c>
      <c r="S38" s="213">
        <v>0</v>
      </c>
      <c r="T38" s="213">
        <v>0</v>
      </c>
      <c r="U38" s="213">
        <v>0</v>
      </c>
      <c r="V38" s="213">
        <v>0</v>
      </c>
      <c r="W38" s="213">
        <v>0</v>
      </c>
    </row>
    <row r="39" spans="1:23" x14ac:dyDescent="0.3">
      <c r="A39" s="509"/>
      <c r="B39" s="11" t="s">
        <v>6</v>
      </c>
      <c r="C39" s="3">
        <v>0</v>
      </c>
      <c r="D39" s="3">
        <v>0</v>
      </c>
      <c r="E39" s="3">
        <v>0</v>
      </c>
      <c r="F39" s="3">
        <v>0</v>
      </c>
      <c r="G39" s="3">
        <v>0</v>
      </c>
      <c r="H39" s="3">
        <v>0</v>
      </c>
      <c r="I39" s="3">
        <v>0</v>
      </c>
      <c r="J39" s="3">
        <v>0</v>
      </c>
      <c r="K39" s="3">
        <v>0</v>
      </c>
      <c r="L39" s="3">
        <v>0</v>
      </c>
      <c r="M39" s="3">
        <v>0</v>
      </c>
      <c r="N39" s="186">
        <f t="shared" si="13"/>
        <v>0</v>
      </c>
      <c r="O39" s="87">
        <f t="shared" si="12"/>
        <v>0</v>
      </c>
      <c r="Q39" s="213">
        <v>0</v>
      </c>
      <c r="R39" s="213">
        <v>0</v>
      </c>
      <c r="S39" s="213">
        <v>0</v>
      </c>
      <c r="T39" s="213">
        <v>0</v>
      </c>
      <c r="U39" s="213">
        <v>0</v>
      </c>
      <c r="V39" s="213">
        <v>0</v>
      </c>
      <c r="W39" s="213">
        <v>0</v>
      </c>
    </row>
    <row r="40" spans="1:23" x14ac:dyDescent="0.3">
      <c r="A40" s="509"/>
      <c r="B40" s="11" t="s">
        <v>7</v>
      </c>
      <c r="C40" s="3">
        <v>0</v>
      </c>
      <c r="D40" s="3">
        <v>0</v>
      </c>
      <c r="E40" s="3">
        <v>0</v>
      </c>
      <c r="F40" s="3">
        <v>0</v>
      </c>
      <c r="G40" s="3">
        <v>0</v>
      </c>
      <c r="H40" s="3">
        <v>0</v>
      </c>
      <c r="I40" s="3">
        <v>0</v>
      </c>
      <c r="J40" s="3">
        <v>0</v>
      </c>
      <c r="K40" s="3">
        <v>0</v>
      </c>
      <c r="L40" s="3">
        <v>0</v>
      </c>
      <c r="M40" s="3">
        <v>0</v>
      </c>
      <c r="N40" s="186">
        <f t="shared" si="13"/>
        <v>0</v>
      </c>
      <c r="O40" s="87">
        <f t="shared" si="12"/>
        <v>0</v>
      </c>
      <c r="Q40" s="213">
        <v>0</v>
      </c>
      <c r="R40" s="213">
        <v>0</v>
      </c>
      <c r="S40" s="213">
        <v>0</v>
      </c>
      <c r="T40" s="213">
        <v>0</v>
      </c>
      <c r="U40" s="213">
        <v>0</v>
      </c>
      <c r="V40" s="213">
        <v>0</v>
      </c>
      <c r="W40" s="213">
        <v>0</v>
      </c>
    </row>
    <row r="41" spans="1:23" x14ac:dyDescent="0.3">
      <c r="A41" s="509"/>
      <c r="B41" s="11" t="s">
        <v>8</v>
      </c>
      <c r="C41" s="3">
        <v>0</v>
      </c>
      <c r="D41" s="3">
        <v>0</v>
      </c>
      <c r="E41" s="3">
        <v>0</v>
      </c>
      <c r="F41" s="3">
        <v>0</v>
      </c>
      <c r="G41" s="3">
        <v>0</v>
      </c>
      <c r="H41" s="3">
        <v>0</v>
      </c>
      <c r="I41" s="3">
        <v>0</v>
      </c>
      <c r="J41" s="3">
        <v>0</v>
      </c>
      <c r="K41" s="3">
        <v>0</v>
      </c>
      <c r="L41" s="3">
        <v>0</v>
      </c>
      <c r="M41" s="3">
        <v>0</v>
      </c>
      <c r="N41" s="186">
        <f t="shared" si="13"/>
        <v>0</v>
      </c>
      <c r="O41" s="87">
        <f t="shared" si="12"/>
        <v>0</v>
      </c>
      <c r="Q41" s="213">
        <v>0</v>
      </c>
      <c r="R41" s="213">
        <v>0</v>
      </c>
      <c r="S41" s="213">
        <v>0</v>
      </c>
      <c r="T41" s="213">
        <v>0</v>
      </c>
      <c r="U41" s="213">
        <v>0</v>
      </c>
      <c r="V41" s="213">
        <v>0</v>
      </c>
      <c r="W41" s="213">
        <v>0</v>
      </c>
    </row>
    <row r="42" spans="1:23" ht="15" thickBot="1" x14ac:dyDescent="0.35">
      <c r="A42" s="510"/>
      <c r="B42" s="223" t="s">
        <v>42</v>
      </c>
      <c r="C42" s="3">
        <v>0</v>
      </c>
      <c r="D42" s="3">
        <v>0</v>
      </c>
      <c r="E42" s="3">
        <v>0</v>
      </c>
      <c r="F42" s="3">
        <v>0</v>
      </c>
      <c r="G42" s="3">
        <v>0</v>
      </c>
      <c r="H42" s="3">
        <v>0</v>
      </c>
      <c r="I42" s="3">
        <v>0</v>
      </c>
      <c r="J42" s="3">
        <v>0</v>
      </c>
      <c r="K42" s="3">
        <v>0</v>
      </c>
      <c r="L42" s="3">
        <v>0</v>
      </c>
      <c r="M42" s="3">
        <v>0</v>
      </c>
      <c r="N42" s="186">
        <f t="shared" si="13"/>
        <v>0</v>
      </c>
      <c r="O42" s="87">
        <f t="shared" si="12"/>
        <v>0</v>
      </c>
      <c r="Q42" s="213">
        <v>0</v>
      </c>
      <c r="R42" s="213">
        <v>0</v>
      </c>
      <c r="S42" s="213">
        <v>0</v>
      </c>
      <c r="T42" s="213">
        <v>0</v>
      </c>
      <c r="U42" s="213">
        <v>0</v>
      </c>
      <c r="V42" s="213">
        <v>0</v>
      </c>
      <c r="W42" s="213">
        <v>0</v>
      </c>
    </row>
    <row r="43" spans="1:23" ht="21.6" thickBot="1" x14ac:dyDescent="0.45">
      <c r="A43" s="89"/>
      <c r="B43" s="224" t="s">
        <v>43</v>
      </c>
      <c r="C43" s="225">
        <f t="shared" ref="C43:N43" si="14">SUM(C32:C42)</f>
        <v>0</v>
      </c>
      <c r="D43" s="225">
        <f t="shared" si="14"/>
        <v>104259.72</v>
      </c>
      <c r="E43" s="225">
        <f t="shared" si="14"/>
        <v>153645.24</v>
      </c>
      <c r="F43" s="225">
        <f t="shared" si="14"/>
        <v>2031159.56</v>
      </c>
      <c r="G43" s="225">
        <f t="shared" si="14"/>
        <v>1818705.7</v>
      </c>
      <c r="H43" s="225">
        <f t="shared" si="14"/>
        <v>2836031.69</v>
      </c>
      <c r="I43" s="225">
        <f t="shared" si="14"/>
        <v>588405.36</v>
      </c>
      <c r="J43" s="225">
        <f t="shared" si="14"/>
        <v>162443.3599999999</v>
      </c>
      <c r="K43" s="225">
        <f t="shared" si="14"/>
        <v>328562.63999999914</v>
      </c>
      <c r="L43" s="226">
        <f t="shared" si="14"/>
        <v>144477.68</v>
      </c>
      <c r="M43" s="226">
        <f t="shared" si="14"/>
        <v>142786.07999999999</v>
      </c>
      <c r="N43" s="229">
        <f t="shared" si="14"/>
        <v>1532860.73</v>
      </c>
      <c r="O43" s="90">
        <f t="shared" si="12"/>
        <v>9843337.7599999998</v>
      </c>
      <c r="Q43">
        <f t="shared" ref="Q43:W43" si="15">SUM(Q32:Q42)</f>
        <v>1091913.1300000001</v>
      </c>
      <c r="R43">
        <f t="shared" si="15"/>
        <v>440947.59999999986</v>
      </c>
      <c r="S43">
        <f t="shared" si="15"/>
        <v>0</v>
      </c>
      <c r="T43">
        <f t="shared" si="15"/>
        <v>0</v>
      </c>
      <c r="U43">
        <f t="shared" si="15"/>
        <v>0</v>
      </c>
      <c r="V43">
        <f t="shared" si="15"/>
        <v>0</v>
      </c>
      <c r="W43">
        <f t="shared" si="15"/>
        <v>0</v>
      </c>
    </row>
    <row r="44" spans="1:23" ht="21.6" thickBot="1" x14ac:dyDescent="0.45">
      <c r="A44" s="89"/>
      <c r="F44" s="88">
        <v>0</v>
      </c>
    </row>
    <row r="45" spans="1:23" ht="21.6" thickBot="1" x14ac:dyDescent="0.45">
      <c r="A45" s="89"/>
      <c r="B45" s="220" t="s">
        <v>36</v>
      </c>
      <c r="C45" s="221">
        <f>C$3</f>
        <v>44927</v>
      </c>
      <c r="D45" s="221">
        <f t="shared" ref="D45:N45" si="16">D$3</f>
        <v>44958</v>
      </c>
      <c r="E45" s="221">
        <f t="shared" si="16"/>
        <v>44986</v>
      </c>
      <c r="F45" s="221">
        <f t="shared" si="16"/>
        <v>45017</v>
      </c>
      <c r="G45" s="221">
        <f t="shared" si="16"/>
        <v>45047</v>
      </c>
      <c r="H45" s="221">
        <f t="shared" si="16"/>
        <v>45078</v>
      </c>
      <c r="I45" s="221">
        <f t="shared" si="16"/>
        <v>45108</v>
      </c>
      <c r="J45" s="221">
        <f t="shared" si="16"/>
        <v>45139</v>
      </c>
      <c r="K45" s="221">
        <f t="shared" si="16"/>
        <v>45170</v>
      </c>
      <c r="L45" s="221">
        <f t="shared" si="16"/>
        <v>45200</v>
      </c>
      <c r="M45" s="221">
        <f t="shared" si="16"/>
        <v>45231</v>
      </c>
      <c r="N45" s="228" t="str">
        <f t="shared" si="16"/>
        <v>Dec-23 +</v>
      </c>
      <c r="O45" s="222" t="s">
        <v>34</v>
      </c>
      <c r="Q45" s="47">
        <f t="shared" ref="Q45:W45" si="17">Q$3</f>
        <v>45261</v>
      </c>
      <c r="R45" s="47">
        <f t="shared" si="17"/>
        <v>45292</v>
      </c>
      <c r="S45" s="47">
        <f t="shared" si="17"/>
        <v>45323</v>
      </c>
      <c r="T45" s="47">
        <f t="shared" si="17"/>
        <v>45352</v>
      </c>
      <c r="U45" s="47">
        <f t="shared" si="17"/>
        <v>45383</v>
      </c>
      <c r="V45" s="47">
        <f t="shared" si="17"/>
        <v>45413</v>
      </c>
      <c r="W45" s="47">
        <f t="shared" si="17"/>
        <v>45444</v>
      </c>
    </row>
    <row r="46" spans="1:23" x14ac:dyDescent="0.3">
      <c r="A46" s="508" t="s">
        <v>47</v>
      </c>
      <c r="B46" s="11" t="s">
        <v>0</v>
      </c>
      <c r="C46" s="3">
        <v>0</v>
      </c>
      <c r="D46" s="3">
        <v>0</v>
      </c>
      <c r="E46" s="3">
        <v>17467.32</v>
      </c>
      <c r="F46" s="3">
        <v>10540.6</v>
      </c>
      <c r="G46" s="3">
        <v>0</v>
      </c>
      <c r="H46" s="3">
        <v>0</v>
      </c>
      <c r="I46" s="3">
        <v>205.92</v>
      </c>
      <c r="J46" s="3">
        <v>0</v>
      </c>
      <c r="K46" s="3">
        <v>0</v>
      </c>
      <c r="L46" s="3">
        <v>0</v>
      </c>
      <c r="M46" s="3">
        <v>4258.8</v>
      </c>
      <c r="N46" s="186">
        <f>SUM(Q46:W46)</f>
        <v>74268.92</v>
      </c>
      <c r="O46" s="87">
        <f t="shared" ref="O46:O57" si="18">SUM(C46:N46)</f>
        <v>106741.56</v>
      </c>
      <c r="P46" s="230"/>
      <c r="Q46" s="213">
        <v>0</v>
      </c>
      <c r="R46" s="213">
        <v>74268.92</v>
      </c>
      <c r="S46" s="213">
        <v>0</v>
      </c>
      <c r="T46" s="213">
        <v>0</v>
      </c>
      <c r="U46" s="213">
        <v>0</v>
      </c>
      <c r="V46" s="213">
        <v>0</v>
      </c>
      <c r="W46" s="213">
        <v>0</v>
      </c>
    </row>
    <row r="47" spans="1:23" x14ac:dyDescent="0.3">
      <c r="A47" s="509"/>
      <c r="B47" s="13" t="s">
        <v>1</v>
      </c>
      <c r="C47" s="3">
        <v>1521.68</v>
      </c>
      <c r="D47" s="3">
        <v>64552.270000000004</v>
      </c>
      <c r="E47" s="3">
        <v>74454.52</v>
      </c>
      <c r="F47" s="3">
        <v>72793.39</v>
      </c>
      <c r="G47" s="3">
        <v>26899.670000000002</v>
      </c>
      <c r="H47" s="3">
        <v>7060.87</v>
      </c>
      <c r="I47" s="3">
        <v>7867.91</v>
      </c>
      <c r="J47" s="3">
        <v>12934.279999999999</v>
      </c>
      <c r="K47" s="3">
        <v>1521.68</v>
      </c>
      <c r="L47" s="3">
        <v>0</v>
      </c>
      <c r="M47" s="3">
        <v>3270.53</v>
      </c>
      <c r="N47" s="186">
        <f t="shared" ref="N47:N56" si="19">SUM(Q47:W47)</f>
        <v>9510.5</v>
      </c>
      <c r="O47" s="87">
        <f t="shared" si="18"/>
        <v>282387.3</v>
      </c>
      <c r="Q47" s="213">
        <v>9510.5</v>
      </c>
      <c r="R47" s="213">
        <v>0</v>
      </c>
      <c r="S47" s="213">
        <v>0</v>
      </c>
      <c r="T47" s="213">
        <v>0</v>
      </c>
      <c r="U47" s="213">
        <v>0</v>
      </c>
      <c r="V47" s="213">
        <v>0</v>
      </c>
      <c r="W47" s="213">
        <v>0</v>
      </c>
    </row>
    <row r="48" spans="1:23" x14ac:dyDescent="0.3">
      <c r="A48" s="509"/>
      <c r="B48" s="11" t="s">
        <v>2</v>
      </c>
      <c r="C48" s="3">
        <v>0</v>
      </c>
      <c r="D48" s="3">
        <v>0</v>
      </c>
      <c r="E48" s="3">
        <v>0</v>
      </c>
      <c r="F48" s="3">
        <v>0</v>
      </c>
      <c r="G48" s="3">
        <v>0</v>
      </c>
      <c r="H48" s="3">
        <v>0</v>
      </c>
      <c r="I48" s="3">
        <v>0</v>
      </c>
      <c r="J48" s="3">
        <v>0</v>
      </c>
      <c r="K48" s="3">
        <v>0</v>
      </c>
      <c r="L48" s="3">
        <v>0</v>
      </c>
      <c r="M48" s="3">
        <v>0</v>
      </c>
      <c r="N48" s="186">
        <f t="shared" si="19"/>
        <v>0</v>
      </c>
      <c r="O48" s="87">
        <f t="shared" si="18"/>
        <v>0</v>
      </c>
      <c r="Q48" s="213">
        <v>0</v>
      </c>
      <c r="R48" s="213">
        <v>0</v>
      </c>
      <c r="S48" s="213">
        <v>0</v>
      </c>
      <c r="T48" s="213">
        <v>0</v>
      </c>
      <c r="U48" s="213">
        <v>0</v>
      </c>
      <c r="V48" s="213">
        <v>0</v>
      </c>
      <c r="W48" s="213">
        <v>0</v>
      </c>
    </row>
    <row r="49" spans="1:23" x14ac:dyDescent="0.3">
      <c r="A49" s="509"/>
      <c r="B49" s="11" t="s">
        <v>9</v>
      </c>
      <c r="C49" s="3">
        <v>4865.76</v>
      </c>
      <c r="D49" s="3">
        <v>6803.84</v>
      </c>
      <c r="E49" s="3">
        <v>18706.740000000002</v>
      </c>
      <c r="F49" s="3">
        <v>156645.19999999998</v>
      </c>
      <c r="G49" s="3">
        <v>3800.64</v>
      </c>
      <c r="H49" s="3">
        <v>16693.939999999999</v>
      </c>
      <c r="I49" s="3">
        <v>7506.42</v>
      </c>
      <c r="J49" s="3">
        <v>41358.959999999999</v>
      </c>
      <c r="K49" s="3">
        <v>4865.76</v>
      </c>
      <c r="L49" s="3">
        <v>0</v>
      </c>
      <c r="M49" s="3">
        <v>6402.7800000000007</v>
      </c>
      <c r="N49" s="186">
        <f t="shared" si="19"/>
        <v>30411</v>
      </c>
      <c r="O49" s="87">
        <f t="shared" si="18"/>
        <v>298061.04000000004</v>
      </c>
      <c r="Q49" s="213">
        <v>30411</v>
      </c>
      <c r="R49" s="213">
        <v>0</v>
      </c>
      <c r="S49" s="213">
        <v>0</v>
      </c>
      <c r="T49" s="213">
        <v>0</v>
      </c>
      <c r="U49" s="213">
        <v>0</v>
      </c>
      <c r="V49" s="213">
        <v>0</v>
      </c>
      <c r="W49" s="213">
        <v>0</v>
      </c>
    </row>
    <row r="50" spans="1:23" x14ac:dyDescent="0.3">
      <c r="A50" s="509"/>
      <c r="B50" s="13" t="s">
        <v>3</v>
      </c>
      <c r="C50" s="3">
        <v>76187.39</v>
      </c>
      <c r="D50" s="3">
        <v>458269.37999999995</v>
      </c>
      <c r="E50" s="3">
        <v>587741.43000000005</v>
      </c>
      <c r="F50" s="3">
        <v>464760.99</v>
      </c>
      <c r="G50" s="3">
        <v>765966.3899999999</v>
      </c>
      <c r="H50" s="3">
        <v>500310.3</v>
      </c>
      <c r="I50" s="3">
        <v>352339.11</v>
      </c>
      <c r="J50" s="3">
        <v>760165.89</v>
      </c>
      <c r="K50" s="3">
        <v>219125.84999999998</v>
      </c>
      <c r="L50" s="3">
        <v>0</v>
      </c>
      <c r="M50" s="3">
        <v>191691.31</v>
      </c>
      <c r="N50" s="186">
        <f t="shared" si="19"/>
        <v>565608.29</v>
      </c>
      <c r="O50" s="87">
        <f t="shared" si="18"/>
        <v>4942166.33</v>
      </c>
      <c r="Q50" s="213">
        <v>455063.5</v>
      </c>
      <c r="R50" s="213">
        <v>110544.79</v>
      </c>
      <c r="S50" s="213">
        <v>0</v>
      </c>
      <c r="T50" s="213">
        <v>0</v>
      </c>
      <c r="U50" s="213">
        <v>0</v>
      </c>
      <c r="V50" s="213">
        <v>0</v>
      </c>
      <c r="W50" s="213">
        <v>0</v>
      </c>
    </row>
    <row r="51" spans="1:23" x14ac:dyDescent="0.3">
      <c r="A51" s="509"/>
      <c r="B51" s="11" t="s">
        <v>4</v>
      </c>
      <c r="C51" s="3">
        <v>0</v>
      </c>
      <c r="D51" s="3">
        <v>2166.79</v>
      </c>
      <c r="E51" s="3">
        <v>2518.77</v>
      </c>
      <c r="F51" s="3">
        <v>25690.07</v>
      </c>
      <c r="G51" s="3">
        <v>27038.29</v>
      </c>
      <c r="H51" s="3">
        <v>5443.02</v>
      </c>
      <c r="I51" s="3">
        <v>19567.09</v>
      </c>
      <c r="J51" s="3">
        <v>0</v>
      </c>
      <c r="K51" s="3">
        <v>519.55999999999995</v>
      </c>
      <c r="L51" s="3">
        <v>0</v>
      </c>
      <c r="M51" s="3">
        <v>270.64</v>
      </c>
      <c r="N51" s="186">
        <f t="shared" si="19"/>
        <v>0</v>
      </c>
      <c r="O51" s="87">
        <f t="shared" si="18"/>
        <v>83214.23</v>
      </c>
      <c r="Q51" s="213">
        <v>0</v>
      </c>
      <c r="R51" s="213">
        <v>0</v>
      </c>
      <c r="S51" s="213">
        <v>0</v>
      </c>
      <c r="T51" s="213">
        <v>0</v>
      </c>
      <c r="U51" s="213">
        <v>0</v>
      </c>
      <c r="V51" s="213">
        <v>0</v>
      </c>
      <c r="W51" s="213">
        <v>0</v>
      </c>
    </row>
    <row r="52" spans="1:23" x14ac:dyDescent="0.3">
      <c r="A52" s="509"/>
      <c r="B52" s="11" t="s">
        <v>5</v>
      </c>
      <c r="C52" s="3">
        <v>0</v>
      </c>
      <c r="D52" s="3">
        <v>0</v>
      </c>
      <c r="E52" s="3">
        <v>0</v>
      </c>
      <c r="F52" s="3">
        <v>0</v>
      </c>
      <c r="G52" s="3">
        <v>15499.92</v>
      </c>
      <c r="H52" s="3">
        <v>0</v>
      </c>
      <c r="I52" s="3">
        <v>14588.16</v>
      </c>
      <c r="J52" s="3">
        <v>0</v>
      </c>
      <c r="K52" s="3">
        <v>0</v>
      </c>
      <c r="L52" s="3">
        <v>0</v>
      </c>
      <c r="M52" s="3">
        <v>0</v>
      </c>
      <c r="N52" s="186">
        <f t="shared" si="19"/>
        <v>0</v>
      </c>
      <c r="O52" s="87">
        <f t="shared" si="18"/>
        <v>30088.080000000002</v>
      </c>
      <c r="Q52" s="213">
        <v>0</v>
      </c>
      <c r="R52" s="213">
        <v>0</v>
      </c>
      <c r="S52" s="213">
        <v>0</v>
      </c>
      <c r="T52" s="213">
        <v>0</v>
      </c>
      <c r="U52" s="213">
        <v>0</v>
      </c>
      <c r="V52" s="213">
        <v>0</v>
      </c>
      <c r="W52" s="213">
        <v>0</v>
      </c>
    </row>
    <row r="53" spans="1:23" x14ac:dyDescent="0.3">
      <c r="A53" s="509"/>
      <c r="B53" s="11" t="s">
        <v>6</v>
      </c>
      <c r="C53" s="3">
        <v>0</v>
      </c>
      <c r="D53" s="3">
        <v>0</v>
      </c>
      <c r="E53" s="3">
        <v>0</v>
      </c>
      <c r="F53" s="3">
        <v>0</v>
      </c>
      <c r="G53" s="3">
        <v>0</v>
      </c>
      <c r="H53" s="3">
        <v>0</v>
      </c>
      <c r="I53" s="3">
        <v>0</v>
      </c>
      <c r="J53" s="3">
        <v>0</v>
      </c>
      <c r="K53" s="3">
        <v>0</v>
      </c>
      <c r="L53" s="3">
        <v>0</v>
      </c>
      <c r="M53" s="3">
        <v>0</v>
      </c>
      <c r="N53" s="186">
        <f t="shared" si="19"/>
        <v>0</v>
      </c>
      <c r="O53" s="87">
        <f t="shared" si="18"/>
        <v>0</v>
      </c>
      <c r="Q53" s="213">
        <v>0</v>
      </c>
      <c r="R53" s="213">
        <v>0</v>
      </c>
      <c r="S53" s="213">
        <v>0</v>
      </c>
      <c r="T53" s="213">
        <v>0</v>
      </c>
      <c r="U53" s="213">
        <v>0</v>
      </c>
      <c r="V53" s="213">
        <v>0</v>
      </c>
      <c r="W53" s="213">
        <v>0</v>
      </c>
    </row>
    <row r="54" spans="1:23" x14ac:dyDescent="0.3">
      <c r="A54" s="509"/>
      <c r="B54" s="11" t="s">
        <v>7</v>
      </c>
      <c r="C54" s="3">
        <v>0</v>
      </c>
      <c r="D54" s="3">
        <v>0</v>
      </c>
      <c r="E54" s="3">
        <v>0</v>
      </c>
      <c r="F54" s="3">
        <v>0</v>
      </c>
      <c r="G54" s="3">
        <v>0</v>
      </c>
      <c r="H54" s="3">
        <v>0</v>
      </c>
      <c r="I54" s="3">
        <v>0</v>
      </c>
      <c r="J54" s="3">
        <v>0</v>
      </c>
      <c r="K54" s="3">
        <v>0</v>
      </c>
      <c r="L54" s="3">
        <v>0</v>
      </c>
      <c r="M54" s="3">
        <v>0</v>
      </c>
      <c r="N54" s="186">
        <f t="shared" si="19"/>
        <v>0</v>
      </c>
      <c r="O54" s="87">
        <f t="shared" si="18"/>
        <v>0</v>
      </c>
      <c r="Q54" s="213">
        <v>0</v>
      </c>
      <c r="R54" s="213">
        <v>0</v>
      </c>
      <c r="S54" s="213">
        <v>0</v>
      </c>
      <c r="T54" s="213">
        <v>0</v>
      </c>
      <c r="U54" s="213">
        <v>0</v>
      </c>
      <c r="V54" s="213">
        <v>0</v>
      </c>
      <c r="W54" s="213">
        <v>0</v>
      </c>
    </row>
    <row r="55" spans="1:23" x14ac:dyDescent="0.3">
      <c r="A55" s="509"/>
      <c r="B55" s="11" t="s">
        <v>8</v>
      </c>
      <c r="C55" s="3">
        <v>0</v>
      </c>
      <c r="D55" s="3">
        <v>0</v>
      </c>
      <c r="E55" s="3">
        <v>35.17</v>
      </c>
      <c r="F55" s="3">
        <v>114418</v>
      </c>
      <c r="G55" s="3">
        <v>0</v>
      </c>
      <c r="H55" s="3">
        <v>0</v>
      </c>
      <c r="I55" s="3">
        <v>16028.4</v>
      </c>
      <c r="J55" s="3">
        <v>0</v>
      </c>
      <c r="K55" s="3">
        <v>0</v>
      </c>
      <c r="L55" s="3">
        <v>0</v>
      </c>
      <c r="M55" s="3">
        <v>0</v>
      </c>
      <c r="N55" s="186">
        <f t="shared" si="19"/>
        <v>0</v>
      </c>
      <c r="O55" s="87">
        <f t="shared" si="18"/>
        <v>130481.56999999999</v>
      </c>
      <c r="Q55" s="213">
        <v>0</v>
      </c>
      <c r="R55" s="213">
        <v>0</v>
      </c>
      <c r="S55" s="213">
        <v>0</v>
      </c>
      <c r="T55" s="213">
        <v>0</v>
      </c>
      <c r="U55" s="213">
        <v>0</v>
      </c>
      <c r="V55" s="213">
        <v>0</v>
      </c>
      <c r="W55" s="213">
        <v>0</v>
      </c>
    </row>
    <row r="56" spans="1:23" ht="15" thickBot="1" x14ac:dyDescent="0.35">
      <c r="A56" s="510"/>
      <c r="B56" s="223" t="s">
        <v>42</v>
      </c>
      <c r="C56" s="3">
        <v>0</v>
      </c>
      <c r="D56" s="3">
        <v>0</v>
      </c>
      <c r="E56" s="3">
        <v>0</v>
      </c>
      <c r="F56" s="3">
        <v>0</v>
      </c>
      <c r="G56" s="3">
        <v>0</v>
      </c>
      <c r="H56" s="3">
        <v>0</v>
      </c>
      <c r="I56" s="3">
        <v>0</v>
      </c>
      <c r="J56" s="3">
        <v>0</v>
      </c>
      <c r="K56" s="3">
        <v>0</v>
      </c>
      <c r="L56" s="3">
        <v>0</v>
      </c>
      <c r="M56" s="3">
        <v>0</v>
      </c>
      <c r="N56" s="186">
        <f t="shared" si="19"/>
        <v>0</v>
      </c>
      <c r="O56" s="87">
        <f t="shared" si="18"/>
        <v>0</v>
      </c>
      <c r="Q56" s="213">
        <v>0</v>
      </c>
      <c r="R56" s="213">
        <v>0</v>
      </c>
      <c r="S56" s="213">
        <v>0</v>
      </c>
      <c r="T56" s="213">
        <v>0</v>
      </c>
      <c r="U56" s="213">
        <v>0</v>
      </c>
      <c r="V56" s="213">
        <v>0</v>
      </c>
      <c r="W56" s="213">
        <v>0</v>
      </c>
    </row>
    <row r="57" spans="1:23" ht="21.6" thickBot="1" x14ac:dyDescent="0.45">
      <c r="A57" s="89"/>
      <c r="B57" s="224" t="s">
        <v>43</v>
      </c>
      <c r="C57" s="225">
        <f t="shared" ref="C57:N57" si="20">SUM(C46:C56)</f>
        <v>82574.83</v>
      </c>
      <c r="D57" s="225">
        <f t="shared" si="20"/>
        <v>531792.28</v>
      </c>
      <c r="E57" s="225">
        <f t="shared" si="20"/>
        <v>700923.95000000007</v>
      </c>
      <c r="F57" s="225">
        <f t="shared" si="20"/>
        <v>844848.24999999988</v>
      </c>
      <c r="G57" s="225">
        <f t="shared" si="20"/>
        <v>839204.91</v>
      </c>
      <c r="H57" s="225">
        <f t="shared" si="20"/>
        <v>529508.13</v>
      </c>
      <c r="I57" s="225">
        <f t="shared" si="20"/>
        <v>418103.01</v>
      </c>
      <c r="J57" s="225">
        <f t="shared" si="20"/>
        <v>814459.13</v>
      </c>
      <c r="K57" s="225">
        <f t="shared" si="20"/>
        <v>226032.84999999998</v>
      </c>
      <c r="L57" s="226">
        <f t="shared" si="20"/>
        <v>0</v>
      </c>
      <c r="M57" s="226">
        <f t="shared" si="20"/>
        <v>205894.06</v>
      </c>
      <c r="N57" s="229">
        <f t="shared" si="20"/>
        <v>679798.71000000008</v>
      </c>
      <c r="O57" s="90">
        <f t="shared" si="18"/>
        <v>5873140.1099999994</v>
      </c>
      <c r="Q57">
        <f t="shared" ref="Q57:W57" si="21">SUM(Q46:Q56)</f>
        <v>494985</v>
      </c>
      <c r="R57">
        <f t="shared" si="21"/>
        <v>184813.71</v>
      </c>
      <c r="S57">
        <f t="shared" si="21"/>
        <v>0</v>
      </c>
      <c r="T57">
        <f t="shared" si="21"/>
        <v>0</v>
      </c>
      <c r="U57">
        <f t="shared" si="21"/>
        <v>0</v>
      </c>
      <c r="V57">
        <f t="shared" si="21"/>
        <v>0</v>
      </c>
      <c r="W57">
        <f t="shared" si="21"/>
        <v>0</v>
      </c>
    </row>
    <row r="58" spans="1:23" ht="21.6" thickBot="1" x14ac:dyDescent="0.45">
      <c r="A58" s="89"/>
      <c r="F58" s="88">
        <v>0</v>
      </c>
    </row>
    <row r="59" spans="1:23" ht="21.6" thickBot="1" x14ac:dyDescent="0.45">
      <c r="A59" s="89"/>
      <c r="B59" s="220" t="s">
        <v>36</v>
      </c>
      <c r="C59" s="221">
        <f>C$3</f>
        <v>44927</v>
      </c>
      <c r="D59" s="221">
        <f t="shared" ref="D59:N59" si="22">D$3</f>
        <v>44958</v>
      </c>
      <c r="E59" s="221">
        <f t="shared" si="22"/>
        <v>44986</v>
      </c>
      <c r="F59" s="221">
        <f t="shared" si="22"/>
        <v>45017</v>
      </c>
      <c r="G59" s="221">
        <f t="shared" si="22"/>
        <v>45047</v>
      </c>
      <c r="H59" s="221">
        <f t="shared" si="22"/>
        <v>45078</v>
      </c>
      <c r="I59" s="221">
        <f t="shared" si="22"/>
        <v>45108</v>
      </c>
      <c r="J59" s="221">
        <f t="shared" si="22"/>
        <v>45139</v>
      </c>
      <c r="K59" s="221">
        <f t="shared" si="22"/>
        <v>45170</v>
      </c>
      <c r="L59" s="221">
        <f t="shared" si="22"/>
        <v>45200</v>
      </c>
      <c r="M59" s="221">
        <f t="shared" si="22"/>
        <v>45231</v>
      </c>
      <c r="N59" s="228" t="str">
        <f t="shared" si="22"/>
        <v>Dec-23 +</v>
      </c>
      <c r="O59" s="222" t="s">
        <v>34</v>
      </c>
      <c r="Q59" s="47">
        <f t="shared" ref="Q59:W59" si="23">Q$3</f>
        <v>45261</v>
      </c>
      <c r="R59" s="47">
        <f t="shared" si="23"/>
        <v>45292</v>
      </c>
      <c r="S59" s="47">
        <f t="shared" si="23"/>
        <v>45323</v>
      </c>
      <c r="T59" s="47">
        <f t="shared" si="23"/>
        <v>45352</v>
      </c>
      <c r="U59" s="47">
        <f t="shared" si="23"/>
        <v>45383</v>
      </c>
      <c r="V59" s="47">
        <f t="shared" si="23"/>
        <v>45413</v>
      </c>
      <c r="W59" s="47">
        <f t="shared" si="23"/>
        <v>45444</v>
      </c>
    </row>
    <row r="60" spans="1:23" x14ac:dyDescent="0.3">
      <c r="A60" s="505" t="s">
        <v>46</v>
      </c>
      <c r="B60" s="11" t="s">
        <v>0</v>
      </c>
      <c r="C60" s="3">
        <v>0</v>
      </c>
      <c r="D60" s="3">
        <v>0</v>
      </c>
      <c r="E60" s="3">
        <v>0</v>
      </c>
      <c r="F60" s="3">
        <v>0</v>
      </c>
      <c r="G60" s="3">
        <v>0</v>
      </c>
      <c r="H60" s="3">
        <v>0</v>
      </c>
      <c r="I60" s="3">
        <v>0</v>
      </c>
      <c r="J60" s="3">
        <v>0</v>
      </c>
      <c r="K60" s="3">
        <v>0</v>
      </c>
      <c r="L60" s="3">
        <v>0</v>
      </c>
      <c r="M60" s="3">
        <v>0</v>
      </c>
      <c r="N60" s="186">
        <f>SUM(Q60:W60)</f>
        <v>0</v>
      </c>
      <c r="O60" s="87">
        <f t="shared" ref="O60:O71" si="24">SUM(C60:N60)</f>
        <v>0</v>
      </c>
      <c r="P60" s="230"/>
      <c r="Q60" s="213">
        <v>0</v>
      </c>
      <c r="R60" s="213">
        <v>0</v>
      </c>
      <c r="S60" s="213">
        <v>0</v>
      </c>
      <c r="T60" s="213">
        <v>0</v>
      </c>
      <c r="U60" s="213">
        <v>0</v>
      </c>
      <c r="V60" s="213">
        <v>0</v>
      </c>
      <c r="W60" s="213">
        <v>0</v>
      </c>
    </row>
    <row r="61" spans="1:23" x14ac:dyDescent="0.3">
      <c r="A61" s="506"/>
      <c r="B61" s="13" t="s">
        <v>1</v>
      </c>
      <c r="C61" s="3">
        <v>3233.57</v>
      </c>
      <c r="D61" s="3">
        <v>37594.32</v>
      </c>
      <c r="E61" s="3">
        <v>1141.26</v>
      </c>
      <c r="F61" s="3">
        <v>0</v>
      </c>
      <c r="G61" s="3">
        <v>0</v>
      </c>
      <c r="H61" s="3">
        <v>1141.26</v>
      </c>
      <c r="I61" s="3">
        <v>0</v>
      </c>
      <c r="J61" s="3">
        <v>64223.63</v>
      </c>
      <c r="K61" s="3">
        <v>28509.08</v>
      </c>
      <c r="L61" s="3">
        <v>0</v>
      </c>
      <c r="M61" s="3">
        <v>47563.53</v>
      </c>
      <c r="N61" s="186">
        <f t="shared" ref="N61:N70" si="25">SUM(Q61:W61)</f>
        <v>124138.63</v>
      </c>
      <c r="O61" s="87">
        <f t="shared" si="24"/>
        <v>307545.28000000003</v>
      </c>
      <c r="Q61" s="213">
        <v>22128.36</v>
      </c>
      <c r="R61" s="213">
        <v>102010.27</v>
      </c>
      <c r="S61" s="213">
        <v>0</v>
      </c>
      <c r="T61" s="213">
        <v>0</v>
      </c>
      <c r="U61" s="213">
        <v>0</v>
      </c>
      <c r="V61" s="213">
        <v>0</v>
      </c>
      <c r="W61" s="213">
        <v>0</v>
      </c>
    </row>
    <row r="62" spans="1:23" x14ac:dyDescent="0.3">
      <c r="A62" s="506"/>
      <c r="B62" s="11" t="s">
        <v>2</v>
      </c>
      <c r="C62" s="3">
        <v>0</v>
      </c>
      <c r="D62" s="3">
        <v>0</v>
      </c>
      <c r="E62" s="3">
        <v>0</v>
      </c>
      <c r="F62" s="3">
        <v>0</v>
      </c>
      <c r="G62" s="3">
        <v>0</v>
      </c>
      <c r="H62" s="3">
        <v>0</v>
      </c>
      <c r="I62" s="3">
        <v>0</v>
      </c>
      <c r="J62" s="3">
        <v>0</v>
      </c>
      <c r="K62" s="3">
        <v>0</v>
      </c>
      <c r="L62" s="3">
        <v>0</v>
      </c>
      <c r="M62" s="3">
        <v>0</v>
      </c>
      <c r="N62" s="186">
        <f t="shared" si="25"/>
        <v>0</v>
      </c>
      <c r="O62" s="87">
        <f t="shared" si="24"/>
        <v>0</v>
      </c>
      <c r="Q62" s="213">
        <v>0</v>
      </c>
      <c r="R62" s="213">
        <v>0</v>
      </c>
      <c r="S62" s="213">
        <v>0</v>
      </c>
      <c r="T62" s="213">
        <v>0</v>
      </c>
      <c r="U62" s="213">
        <v>0</v>
      </c>
      <c r="V62" s="213">
        <v>0</v>
      </c>
      <c r="W62" s="213">
        <v>0</v>
      </c>
    </row>
    <row r="63" spans="1:23" x14ac:dyDescent="0.3">
      <c r="A63" s="506"/>
      <c r="B63" s="11" t="s">
        <v>9</v>
      </c>
      <c r="C63" s="3">
        <v>6082.94</v>
      </c>
      <c r="D63" s="3">
        <v>0</v>
      </c>
      <c r="E63" s="3">
        <v>3649.32</v>
      </c>
      <c r="F63" s="3">
        <v>0</v>
      </c>
      <c r="G63" s="3">
        <v>0</v>
      </c>
      <c r="H63" s="3">
        <v>3649.32</v>
      </c>
      <c r="I63" s="3">
        <v>0</v>
      </c>
      <c r="J63" s="3">
        <v>0</v>
      </c>
      <c r="K63" s="3">
        <v>2257.92</v>
      </c>
      <c r="L63" s="3">
        <v>0</v>
      </c>
      <c r="M63" s="3">
        <v>1824.66</v>
      </c>
      <c r="N63" s="186">
        <f t="shared" si="25"/>
        <v>15813.72</v>
      </c>
      <c r="O63" s="87">
        <f t="shared" si="24"/>
        <v>33277.879999999997</v>
      </c>
      <c r="Q63" s="213">
        <v>15813.72</v>
      </c>
      <c r="R63" s="213">
        <v>0</v>
      </c>
      <c r="S63" s="213">
        <v>0</v>
      </c>
      <c r="T63" s="213">
        <v>0</v>
      </c>
      <c r="U63" s="213">
        <v>0</v>
      </c>
      <c r="V63" s="213">
        <v>0</v>
      </c>
      <c r="W63" s="213">
        <v>0</v>
      </c>
    </row>
    <row r="64" spans="1:23" x14ac:dyDescent="0.3">
      <c r="A64" s="506"/>
      <c r="B64" s="13" t="s">
        <v>3</v>
      </c>
      <c r="C64" s="3">
        <v>0</v>
      </c>
      <c r="D64" s="3">
        <v>13968</v>
      </c>
      <c r="E64" s="3">
        <v>56150.51</v>
      </c>
      <c r="F64" s="3">
        <v>0</v>
      </c>
      <c r="G64" s="3">
        <v>0</v>
      </c>
      <c r="H64" s="3">
        <v>0</v>
      </c>
      <c r="I64" s="3">
        <v>0</v>
      </c>
      <c r="J64" s="3">
        <v>23862</v>
      </c>
      <c r="K64" s="3">
        <v>140248.35999999999</v>
      </c>
      <c r="L64" s="3">
        <v>0</v>
      </c>
      <c r="M64" s="3">
        <v>42769.259999999995</v>
      </c>
      <c r="N64" s="186">
        <f t="shared" si="25"/>
        <v>270669.09999999998</v>
      </c>
      <c r="O64" s="87">
        <f t="shared" si="24"/>
        <v>547667.23</v>
      </c>
      <c r="Q64" s="213">
        <v>84989</v>
      </c>
      <c r="R64" s="213">
        <v>185680.1</v>
      </c>
      <c r="S64" s="213">
        <v>0</v>
      </c>
      <c r="T64" s="213">
        <v>0</v>
      </c>
      <c r="U64" s="213">
        <v>0</v>
      </c>
      <c r="V64" s="213">
        <v>0</v>
      </c>
      <c r="W64" s="213">
        <v>0</v>
      </c>
    </row>
    <row r="65" spans="1:23" x14ac:dyDescent="0.3">
      <c r="A65" s="506"/>
      <c r="B65" s="11" t="s">
        <v>4</v>
      </c>
      <c r="C65" s="3">
        <v>0</v>
      </c>
      <c r="D65" s="3">
        <v>0</v>
      </c>
      <c r="E65" s="3">
        <v>0</v>
      </c>
      <c r="F65" s="3">
        <v>0</v>
      </c>
      <c r="G65" s="3">
        <v>0</v>
      </c>
      <c r="H65" s="3">
        <v>0</v>
      </c>
      <c r="I65" s="3">
        <v>0</v>
      </c>
      <c r="J65" s="3">
        <v>0</v>
      </c>
      <c r="K65" s="3">
        <v>0</v>
      </c>
      <c r="L65" s="3">
        <v>0</v>
      </c>
      <c r="M65" s="3">
        <v>0</v>
      </c>
      <c r="N65" s="186">
        <f t="shared" si="25"/>
        <v>14592.23</v>
      </c>
      <c r="O65" s="87">
        <f t="shared" si="24"/>
        <v>14592.23</v>
      </c>
      <c r="Q65" s="213">
        <v>2485.6999999999998</v>
      </c>
      <c r="R65" s="213">
        <v>12106.53</v>
      </c>
      <c r="S65" s="213">
        <v>0</v>
      </c>
      <c r="T65" s="213">
        <v>0</v>
      </c>
      <c r="U65" s="213">
        <v>0</v>
      </c>
      <c r="V65" s="213">
        <v>0</v>
      </c>
      <c r="W65" s="213">
        <v>0</v>
      </c>
    </row>
    <row r="66" spans="1:23" x14ac:dyDescent="0.3">
      <c r="A66" s="506"/>
      <c r="B66" s="11" t="s">
        <v>5</v>
      </c>
      <c r="C66" s="3">
        <v>0</v>
      </c>
      <c r="D66" s="3">
        <v>0</v>
      </c>
      <c r="E66" s="3">
        <v>0</v>
      </c>
      <c r="F66" s="3">
        <v>0</v>
      </c>
      <c r="G66" s="3">
        <v>0</v>
      </c>
      <c r="H66" s="3">
        <v>0</v>
      </c>
      <c r="I66" s="3">
        <v>0</v>
      </c>
      <c r="J66" s="3">
        <v>0</v>
      </c>
      <c r="K66" s="3">
        <v>0</v>
      </c>
      <c r="L66" s="3">
        <v>0</v>
      </c>
      <c r="M66" s="3">
        <v>0</v>
      </c>
      <c r="N66" s="186">
        <f t="shared" si="25"/>
        <v>0</v>
      </c>
      <c r="O66" s="87">
        <f t="shared" si="24"/>
        <v>0</v>
      </c>
      <c r="Q66" s="213">
        <v>0</v>
      </c>
      <c r="R66" s="213">
        <v>0</v>
      </c>
      <c r="S66" s="213">
        <v>0</v>
      </c>
      <c r="T66" s="213">
        <v>0</v>
      </c>
      <c r="U66" s="213">
        <v>0</v>
      </c>
      <c r="V66" s="213">
        <v>0</v>
      </c>
      <c r="W66" s="213">
        <v>0</v>
      </c>
    </row>
    <row r="67" spans="1:23" x14ac:dyDescent="0.3">
      <c r="A67" s="506"/>
      <c r="B67" s="11" t="s">
        <v>6</v>
      </c>
      <c r="C67" s="3">
        <v>0</v>
      </c>
      <c r="D67" s="3">
        <v>0</v>
      </c>
      <c r="E67" s="3">
        <v>0</v>
      </c>
      <c r="F67" s="3">
        <v>0</v>
      </c>
      <c r="G67" s="3">
        <v>0</v>
      </c>
      <c r="H67" s="3">
        <v>0</v>
      </c>
      <c r="I67" s="3">
        <v>0</v>
      </c>
      <c r="J67" s="3">
        <v>0</v>
      </c>
      <c r="K67" s="3">
        <v>0</v>
      </c>
      <c r="L67" s="3">
        <v>0</v>
      </c>
      <c r="M67" s="3">
        <v>0</v>
      </c>
      <c r="N67" s="186">
        <f t="shared" si="25"/>
        <v>0</v>
      </c>
      <c r="O67" s="87">
        <f t="shared" si="24"/>
        <v>0</v>
      </c>
      <c r="Q67" s="213">
        <v>0</v>
      </c>
      <c r="R67" s="213">
        <v>0</v>
      </c>
      <c r="S67" s="213">
        <v>0</v>
      </c>
      <c r="T67" s="213">
        <v>0</v>
      </c>
      <c r="U67" s="213">
        <v>0</v>
      </c>
      <c r="V67" s="213">
        <v>0</v>
      </c>
      <c r="W67" s="213">
        <v>0</v>
      </c>
    </row>
    <row r="68" spans="1:23" x14ac:dyDescent="0.3">
      <c r="A68" s="506"/>
      <c r="B68" s="11" t="s">
        <v>7</v>
      </c>
      <c r="C68" s="3">
        <v>0</v>
      </c>
      <c r="D68" s="3">
        <v>0</v>
      </c>
      <c r="E68" s="3">
        <v>0</v>
      </c>
      <c r="F68" s="3">
        <v>0</v>
      </c>
      <c r="G68" s="3">
        <v>0</v>
      </c>
      <c r="H68" s="3">
        <v>0</v>
      </c>
      <c r="I68" s="3">
        <v>0</v>
      </c>
      <c r="J68" s="3">
        <v>0</v>
      </c>
      <c r="K68" s="3">
        <v>0</v>
      </c>
      <c r="L68" s="3">
        <v>0</v>
      </c>
      <c r="M68" s="3">
        <v>0</v>
      </c>
      <c r="N68" s="186">
        <f t="shared" si="25"/>
        <v>0</v>
      </c>
      <c r="O68" s="87">
        <f t="shared" si="24"/>
        <v>0</v>
      </c>
      <c r="Q68" s="213">
        <v>0</v>
      </c>
      <c r="R68" s="213">
        <v>0</v>
      </c>
      <c r="S68" s="213">
        <v>0</v>
      </c>
      <c r="T68" s="213">
        <v>0</v>
      </c>
      <c r="U68" s="213">
        <v>0</v>
      </c>
      <c r="V68" s="213">
        <v>0</v>
      </c>
      <c r="W68" s="213">
        <v>0</v>
      </c>
    </row>
    <row r="69" spans="1:23" x14ac:dyDescent="0.3">
      <c r="A69" s="506"/>
      <c r="B69" s="11" t="s">
        <v>8</v>
      </c>
      <c r="C69" s="3">
        <v>0</v>
      </c>
      <c r="D69" s="3">
        <v>0</v>
      </c>
      <c r="E69" s="3">
        <v>0</v>
      </c>
      <c r="F69" s="3">
        <v>0</v>
      </c>
      <c r="G69" s="3">
        <v>0</v>
      </c>
      <c r="H69" s="3">
        <v>0</v>
      </c>
      <c r="I69" s="3">
        <v>0</v>
      </c>
      <c r="J69" s="3">
        <v>0</v>
      </c>
      <c r="K69" s="3">
        <v>0</v>
      </c>
      <c r="L69" s="3">
        <v>0</v>
      </c>
      <c r="M69" s="3">
        <v>0</v>
      </c>
      <c r="N69" s="186">
        <f t="shared" si="25"/>
        <v>54627.360000000001</v>
      </c>
      <c r="O69" s="87">
        <f t="shared" si="24"/>
        <v>54627.360000000001</v>
      </c>
      <c r="Q69" s="213">
        <v>0</v>
      </c>
      <c r="R69" s="213">
        <v>54627.360000000001</v>
      </c>
      <c r="S69" s="213">
        <v>0</v>
      </c>
      <c r="T69" s="213">
        <v>0</v>
      </c>
      <c r="U69" s="213">
        <v>0</v>
      </c>
      <c r="V69" s="213">
        <v>0</v>
      </c>
      <c r="W69" s="213">
        <v>0</v>
      </c>
    </row>
    <row r="70" spans="1:23" ht="15" thickBot="1" x14ac:dyDescent="0.35">
      <c r="A70" s="507"/>
      <c r="B70" s="223" t="s">
        <v>42</v>
      </c>
      <c r="C70" s="3">
        <v>0</v>
      </c>
      <c r="D70" s="3">
        <v>0</v>
      </c>
      <c r="E70" s="3">
        <v>0</v>
      </c>
      <c r="F70" s="3">
        <v>0</v>
      </c>
      <c r="G70" s="3">
        <v>0</v>
      </c>
      <c r="H70" s="3">
        <v>0</v>
      </c>
      <c r="I70" s="3">
        <v>0</v>
      </c>
      <c r="J70" s="3">
        <v>0</v>
      </c>
      <c r="K70" s="3">
        <v>0</v>
      </c>
      <c r="L70" s="3">
        <v>0</v>
      </c>
      <c r="M70" s="3">
        <v>0</v>
      </c>
      <c r="N70" s="186">
        <f t="shared" si="25"/>
        <v>0</v>
      </c>
      <c r="O70" s="87">
        <f t="shared" si="24"/>
        <v>0</v>
      </c>
      <c r="Q70" s="213">
        <v>0</v>
      </c>
      <c r="R70" s="213">
        <v>0</v>
      </c>
      <c r="S70" s="213">
        <v>0</v>
      </c>
      <c r="T70" s="213">
        <v>0</v>
      </c>
      <c r="U70" s="213">
        <v>0</v>
      </c>
      <c r="V70" s="213">
        <v>0</v>
      </c>
      <c r="W70" s="213">
        <v>0</v>
      </c>
    </row>
    <row r="71" spans="1:23" ht="21.6" thickBot="1" x14ac:dyDescent="0.45">
      <c r="A71" s="89"/>
      <c r="B71" s="224" t="s">
        <v>43</v>
      </c>
      <c r="C71" s="225">
        <f t="shared" ref="C71:N71" si="26">SUM(C60:C70)</f>
        <v>9316.51</v>
      </c>
      <c r="D71" s="225">
        <f t="shared" si="26"/>
        <v>51562.32</v>
      </c>
      <c r="E71" s="225">
        <f t="shared" si="26"/>
        <v>60941.090000000004</v>
      </c>
      <c r="F71" s="225">
        <f t="shared" si="26"/>
        <v>0</v>
      </c>
      <c r="G71" s="225">
        <f t="shared" si="26"/>
        <v>0</v>
      </c>
      <c r="H71" s="225">
        <f t="shared" si="26"/>
        <v>4790.58</v>
      </c>
      <c r="I71" s="225">
        <f t="shared" si="26"/>
        <v>0</v>
      </c>
      <c r="J71" s="225">
        <f t="shared" si="26"/>
        <v>88085.63</v>
      </c>
      <c r="K71" s="225">
        <f t="shared" si="26"/>
        <v>171015.36</v>
      </c>
      <c r="L71" s="226">
        <f t="shared" si="26"/>
        <v>0</v>
      </c>
      <c r="M71" s="226">
        <f t="shared" si="26"/>
        <v>92157.45</v>
      </c>
      <c r="N71" s="229">
        <f t="shared" si="26"/>
        <v>479841.03999999992</v>
      </c>
      <c r="O71" s="90">
        <f t="shared" si="24"/>
        <v>957709.98</v>
      </c>
      <c r="Q71">
        <f t="shared" ref="Q71:W71" si="27">SUM(Q60:Q70)</f>
        <v>125416.78</v>
      </c>
      <c r="R71">
        <f t="shared" si="27"/>
        <v>354424.26</v>
      </c>
      <c r="S71">
        <f t="shared" si="27"/>
        <v>0</v>
      </c>
      <c r="T71">
        <f t="shared" si="27"/>
        <v>0</v>
      </c>
      <c r="U71">
        <f t="shared" si="27"/>
        <v>0</v>
      </c>
      <c r="V71">
        <f t="shared" si="27"/>
        <v>0</v>
      </c>
      <c r="W71">
        <f t="shared" si="27"/>
        <v>0</v>
      </c>
    </row>
    <row r="72" spans="1:23" ht="21.6" thickBot="1" x14ac:dyDescent="0.45">
      <c r="A72" s="89"/>
      <c r="F72" s="88">
        <v>0</v>
      </c>
    </row>
    <row r="73" spans="1:23" ht="21.6" thickBot="1" x14ac:dyDescent="0.45">
      <c r="A73" s="89"/>
      <c r="B73" s="220" t="s">
        <v>36</v>
      </c>
      <c r="C73" s="221">
        <f>C$3</f>
        <v>44927</v>
      </c>
      <c r="D73" s="221">
        <f t="shared" ref="D73:N73" si="28">D$3</f>
        <v>44958</v>
      </c>
      <c r="E73" s="221">
        <f t="shared" si="28"/>
        <v>44986</v>
      </c>
      <c r="F73" s="221">
        <f t="shared" si="28"/>
        <v>45017</v>
      </c>
      <c r="G73" s="221">
        <f t="shared" si="28"/>
        <v>45047</v>
      </c>
      <c r="H73" s="221">
        <f t="shared" si="28"/>
        <v>45078</v>
      </c>
      <c r="I73" s="221">
        <f t="shared" si="28"/>
        <v>45108</v>
      </c>
      <c r="J73" s="221">
        <f t="shared" si="28"/>
        <v>45139</v>
      </c>
      <c r="K73" s="221">
        <f t="shared" si="28"/>
        <v>45170</v>
      </c>
      <c r="L73" s="221">
        <f t="shared" si="28"/>
        <v>45200</v>
      </c>
      <c r="M73" s="221">
        <f t="shared" si="28"/>
        <v>45231</v>
      </c>
      <c r="N73" s="228" t="str">
        <f t="shared" si="28"/>
        <v>Dec-23 +</v>
      </c>
      <c r="O73" s="222" t="s">
        <v>34</v>
      </c>
      <c r="Q73" s="47">
        <f t="shared" ref="Q73:W73" si="29">Q$3</f>
        <v>45261</v>
      </c>
      <c r="R73" s="47">
        <f t="shared" si="29"/>
        <v>45292</v>
      </c>
      <c r="S73" s="47">
        <f t="shared" si="29"/>
        <v>45323</v>
      </c>
      <c r="T73" s="47">
        <f t="shared" si="29"/>
        <v>45352</v>
      </c>
      <c r="U73" s="47">
        <f t="shared" si="29"/>
        <v>45383</v>
      </c>
      <c r="V73" s="47">
        <f t="shared" si="29"/>
        <v>45413</v>
      </c>
      <c r="W73" s="47">
        <f t="shared" si="29"/>
        <v>45444</v>
      </c>
    </row>
    <row r="74" spans="1:23" ht="15" customHeight="1" x14ac:dyDescent="0.3">
      <c r="A74" s="505" t="s">
        <v>172</v>
      </c>
      <c r="B74" s="11" t="s">
        <v>0</v>
      </c>
      <c r="C74" s="3">
        <v>0</v>
      </c>
      <c r="D74" s="3">
        <v>0</v>
      </c>
      <c r="E74" s="3">
        <v>0</v>
      </c>
      <c r="F74" s="3">
        <v>0</v>
      </c>
      <c r="G74" s="3">
        <v>0</v>
      </c>
      <c r="H74" s="3">
        <v>0</v>
      </c>
      <c r="I74" s="3">
        <v>0</v>
      </c>
      <c r="J74" s="3">
        <v>0</v>
      </c>
      <c r="K74" s="3">
        <v>0</v>
      </c>
      <c r="L74" s="3">
        <v>0</v>
      </c>
      <c r="M74" s="3">
        <v>0</v>
      </c>
      <c r="N74" s="186">
        <f>SUM(Q74:W74)</f>
        <v>0</v>
      </c>
      <c r="O74" s="87">
        <f t="shared" ref="O74:O85" si="30">SUM(C74:N74)</f>
        <v>0</v>
      </c>
      <c r="P74" s="230"/>
      <c r="Q74" s="213">
        <v>0</v>
      </c>
      <c r="R74" s="213">
        <v>0</v>
      </c>
      <c r="S74" s="213">
        <v>0</v>
      </c>
      <c r="T74" s="213">
        <v>0</v>
      </c>
      <c r="U74" s="213">
        <v>0</v>
      </c>
      <c r="V74" s="213">
        <v>0</v>
      </c>
      <c r="W74" s="213">
        <v>0</v>
      </c>
    </row>
    <row r="75" spans="1:23" x14ac:dyDescent="0.3">
      <c r="A75" s="506"/>
      <c r="B75" s="13" t="s">
        <v>1</v>
      </c>
      <c r="C75" s="3">
        <v>0</v>
      </c>
      <c r="D75" s="3">
        <v>0</v>
      </c>
      <c r="E75" s="3">
        <v>0</v>
      </c>
      <c r="F75" s="3">
        <v>0</v>
      </c>
      <c r="G75" s="3">
        <v>0</v>
      </c>
      <c r="H75" s="3">
        <v>0</v>
      </c>
      <c r="I75" s="3">
        <v>0</v>
      </c>
      <c r="J75" s="3">
        <v>0</v>
      </c>
      <c r="K75" s="3">
        <v>0</v>
      </c>
      <c r="L75" s="3">
        <v>0</v>
      </c>
      <c r="M75" s="3">
        <v>0</v>
      </c>
      <c r="N75" s="186">
        <f t="shared" ref="N75:N84" si="31">SUM(Q75:W75)</f>
        <v>0</v>
      </c>
      <c r="O75" s="87">
        <f t="shared" si="30"/>
        <v>0</v>
      </c>
      <c r="Q75" s="213">
        <v>0</v>
      </c>
      <c r="R75" s="213">
        <v>0</v>
      </c>
      <c r="S75" s="213">
        <v>0</v>
      </c>
      <c r="T75" s="213">
        <v>0</v>
      </c>
      <c r="U75" s="213">
        <v>0</v>
      </c>
      <c r="V75" s="213">
        <v>0</v>
      </c>
      <c r="W75" s="213">
        <v>0</v>
      </c>
    </row>
    <row r="76" spans="1:23" x14ac:dyDescent="0.3">
      <c r="A76" s="506"/>
      <c r="B76" s="11" t="s">
        <v>2</v>
      </c>
      <c r="C76" s="3">
        <v>0</v>
      </c>
      <c r="D76" s="3">
        <v>0</v>
      </c>
      <c r="E76" s="3">
        <v>0</v>
      </c>
      <c r="F76" s="3">
        <v>0</v>
      </c>
      <c r="G76" s="3">
        <v>0</v>
      </c>
      <c r="H76" s="3">
        <v>0</v>
      </c>
      <c r="I76" s="3">
        <v>0</v>
      </c>
      <c r="J76" s="3">
        <v>0</v>
      </c>
      <c r="K76" s="3">
        <v>0</v>
      </c>
      <c r="L76" s="3">
        <v>0</v>
      </c>
      <c r="M76" s="3">
        <v>0</v>
      </c>
      <c r="N76" s="186">
        <f t="shared" si="31"/>
        <v>0</v>
      </c>
      <c r="O76" s="87">
        <f t="shared" si="30"/>
        <v>0</v>
      </c>
      <c r="Q76" s="213">
        <v>0</v>
      </c>
      <c r="R76" s="213">
        <v>0</v>
      </c>
      <c r="S76" s="213">
        <v>0</v>
      </c>
      <c r="T76" s="213">
        <v>0</v>
      </c>
      <c r="U76" s="213">
        <v>0</v>
      </c>
      <c r="V76" s="213">
        <v>0</v>
      </c>
      <c r="W76" s="213">
        <v>0</v>
      </c>
    </row>
    <row r="77" spans="1:23" x14ac:dyDescent="0.3">
      <c r="A77" s="506"/>
      <c r="B77" s="11" t="s">
        <v>9</v>
      </c>
      <c r="C77" s="3">
        <v>0</v>
      </c>
      <c r="D77" s="3">
        <v>0</v>
      </c>
      <c r="E77" s="3">
        <v>0</v>
      </c>
      <c r="F77" s="3">
        <v>0</v>
      </c>
      <c r="G77" s="3">
        <v>0</v>
      </c>
      <c r="H77" s="3">
        <v>0</v>
      </c>
      <c r="I77" s="3">
        <v>0</v>
      </c>
      <c r="J77" s="3">
        <v>0</v>
      </c>
      <c r="K77" s="3">
        <v>0</v>
      </c>
      <c r="L77" s="3">
        <v>0</v>
      </c>
      <c r="M77" s="3">
        <v>0</v>
      </c>
      <c r="N77" s="186">
        <f t="shared" si="31"/>
        <v>0</v>
      </c>
      <c r="O77" s="87">
        <f t="shared" si="30"/>
        <v>0</v>
      </c>
      <c r="Q77" s="213">
        <v>0</v>
      </c>
      <c r="R77" s="213">
        <v>0</v>
      </c>
      <c r="S77" s="213">
        <v>0</v>
      </c>
      <c r="T77" s="213">
        <v>0</v>
      </c>
      <c r="U77" s="213">
        <v>0</v>
      </c>
      <c r="V77" s="213">
        <v>0</v>
      </c>
      <c r="W77" s="213">
        <v>0</v>
      </c>
    </row>
    <row r="78" spans="1:23" x14ac:dyDescent="0.3">
      <c r="A78" s="506"/>
      <c r="B78" s="13" t="s">
        <v>3</v>
      </c>
      <c r="C78" s="3">
        <v>-861.48000000000013</v>
      </c>
      <c r="D78" s="3">
        <v>507028.84</v>
      </c>
      <c r="E78" s="3">
        <v>47.86</v>
      </c>
      <c r="F78" s="3">
        <v>3302.3400000000015</v>
      </c>
      <c r="G78" s="3">
        <v>-335.02000000000004</v>
      </c>
      <c r="H78" s="3">
        <v>-95.719999999999928</v>
      </c>
      <c r="I78" s="3">
        <v>-3733.08</v>
      </c>
      <c r="J78" s="3">
        <v>-70114.900000000722</v>
      </c>
      <c r="K78" s="3">
        <v>-7322.5799999999817</v>
      </c>
      <c r="L78" s="3">
        <v>-2057.98</v>
      </c>
      <c r="M78" s="3">
        <v>-3158.7600000000011</v>
      </c>
      <c r="N78" s="186">
        <f t="shared" si="31"/>
        <v>9045.53999999999</v>
      </c>
      <c r="O78" s="87">
        <f t="shared" si="30"/>
        <v>431745.05999999936</v>
      </c>
      <c r="Q78" s="213">
        <v>6173.9399999999896</v>
      </c>
      <c r="R78" s="213">
        <v>2871.6</v>
      </c>
      <c r="S78" s="213">
        <v>0</v>
      </c>
      <c r="T78" s="213">
        <v>0</v>
      </c>
      <c r="U78" s="213">
        <v>0</v>
      </c>
      <c r="V78" s="213">
        <v>0</v>
      </c>
      <c r="W78" s="213">
        <v>0</v>
      </c>
    </row>
    <row r="79" spans="1:23" x14ac:dyDescent="0.3">
      <c r="A79" s="506"/>
      <c r="B79" s="11" t="s">
        <v>4</v>
      </c>
      <c r="C79" s="3">
        <v>0</v>
      </c>
      <c r="D79" s="3">
        <v>0</v>
      </c>
      <c r="E79" s="3">
        <v>0</v>
      </c>
      <c r="F79" s="3">
        <v>0</v>
      </c>
      <c r="G79" s="3">
        <v>0</v>
      </c>
      <c r="H79" s="3">
        <v>0</v>
      </c>
      <c r="I79" s="3">
        <v>0</v>
      </c>
      <c r="J79" s="3">
        <v>0</v>
      </c>
      <c r="K79" s="3">
        <v>0</v>
      </c>
      <c r="L79" s="3">
        <v>0</v>
      </c>
      <c r="M79" s="3">
        <v>0</v>
      </c>
      <c r="N79" s="186">
        <f t="shared" si="31"/>
        <v>0</v>
      </c>
      <c r="O79" s="87">
        <f t="shared" si="30"/>
        <v>0</v>
      </c>
      <c r="Q79" s="213">
        <v>0</v>
      </c>
      <c r="R79" s="213">
        <v>0</v>
      </c>
      <c r="S79" s="213">
        <v>0</v>
      </c>
      <c r="T79" s="213">
        <v>0</v>
      </c>
      <c r="U79" s="213">
        <v>0</v>
      </c>
      <c r="V79" s="213">
        <v>0</v>
      </c>
      <c r="W79" s="213">
        <v>0</v>
      </c>
    </row>
    <row r="80" spans="1:23" x14ac:dyDescent="0.3">
      <c r="A80" s="506"/>
      <c r="B80" s="11" t="s">
        <v>5</v>
      </c>
      <c r="C80" s="3">
        <v>0</v>
      </c>
      <c r="D80" s="3">
        <v>0</v>
      </c>
      <c r="E80" s="3">
        <v>0</v>
      </c>
      <c r="F80" s="3">
        <v>0</v>
      </c>
      <c r="G80" s="3">
        <v>0</v>
      </c>
      <c r="H80" s="3">
        <v>0</v>
      </c>
      <c r="I80" s="3">
        <v>0</v>
      </c>
      <c r="J80" s="3">
        <v>0</v>
      </c>
      <c r="K80" s="3">
        <v>0</v>
      </c>
      <c r="L80" s="3">
        <v>0</v>
      </c>
      <c r="M80" s="3">
        <v>0</v>
      </c>
      <c r="N80" s="186">
        <f t="shared" si="31"/>
        <v>0</v>
      </c>
      <c r="O80" s="87">
        <f t="shared" si="30"/>
        <v>0</v>
      </c>
      <c r="Q80" s="213">
        <v>0</v>
      </c>
      <c r="R80" s="213">
        <v>0</v>
      </c>
      <c r="S80" s="213">
        <v>0</v>
      </c>
      <c r="T80" s="213">
        <v>0</v>
      </c>
      <c r="U80" s="213">
        <v>0</v>
      </c>
      <c r="V80" s="213">
        <v>0</v>
      </c>
      <c r="W80" s="213">
        <v>0</v>
      </c>
    </row>
    <row r="81" spans="1:23" x14ac:dyDescent="0.3">
      <c r="A81" s="506"/>
      <c r="B81" s="11" t="s">
        <v>6</v>
      </c>
      <c r="C81" s="3">
        <v>0</v>
      </c>
      <c r="D81" s="3">
        <v>0</v>
      </c>
      <c r="E81" s="3">
        <v>0</v>
      </c>
      <c r="F81" s="3">
        <v>0</v>
      </c>
      <c r="G81" s="3">
        <v>0</v>
      </c>
      <c r="H81" s="3">
        <v>0</v>
      </c>
      <c r="I81" s="3">
        <v>0</v>
      </c>
      <c r="J81" s="3">
        <v>0</v>
      </c>
      <c r="K81" s="3">
        <v>0</v>
      </c>
      <c r="L81" s="3">
        <v>0</v>
      </c>
      <c r="M81" s="3">
        <v>0</v>
      </c>
      <c r="N81" s="186">
        <f t="shared" si="31"/>
        <v>0</v>
      </c>
      <c r="O81" s="87">
        <f t="shared" si="30"/>
        <v>0</v>
      </c>
      <c r="Q81" s="213">
        <v>0</v>
      </c>
      <c r="R81" s="213">
        <v>0</v>
      </c>
      <c r="S81" s="213">
        <v>0</v>
      </c>
      <c r="T81" s="213">
        <v>0</v>
      </c>
      <c r="U81" s="213">
        <v>0</v>
      </c>
      <c r="V81" s="213">
        <v>0</v>
      </c>
      <c r="W81" s="213">
        <v>0</v>
      </c>
    </row>
    <row r="82" spans="1:23" x14ac:dyDescent="0.3">
      <c r="A82" s="506"/>
      <c r="B82" s="11" t="s">
        <v>7</v>
      </c>
      <c r="C82" s="3">
        <v>0</v>
      </c>
      <c r="D82" s="3">
        <v>0</v>
      </c>
      <c r="E82" s="3">
        <v>0</v>
      </c>
      <c r="F82" s="3">
        <v>0</v>
      </c>
      <c r="G82" s="3">
        <v>0</v>
      </c>
      <c r="H82" s="3">
        <v>0</v>
      </c>
      <c r="I82" s="3">
        <v>0</v>
      </c>
      <c r="J82" s="3">
        <v>0</v>
      </c>
      <c r="K82" s="3">
        <v>0</v>
      </c>
      <c r="L82" s="3">
        <v>0</v>
      </c>
      <c r="M82" s="3">
        <v>0</v>
      </c>
      <c r="N82" s="186">
        <f t="shared" si="31"/>
        <v>0</v>
      </c>
      <c r="O82" s="87">
        <f t="shared" si="30"/>
        <v>0</v>
      </c>
      <c r="Q82" s="213">
        <v>0</v>
      </c>
      <c r="R82" s="213">
        <v>0</v>
      </c>
      <c r="S82" s="213">
        <v>0</v>
      </c>
      <c r="T82" s="213">
        <v>0</v>
      </c>
      <c r="U82" s="213">
        <v>0</v>
      </c>
      <c r="V82" s="213">
        <v>0</v>
      </c>
      <c r="W82" s="213">
        <v>0</v>
      </c>
    </row>
    <row r="83" spans="1:23" x14ac:dyDescent="0.3">
      <c r="A83" s="506"/>
      <c r="B83" s="11" t="s">
        <v>8</v>
      </c>
      <c r="C83" s="3">
        <v>0</v>
      </c>
      <c r="D83" s="3">
        <v>0</v>
      </c>
      <c r="E83" s="3">
        <v>0</v>
      </c>
      <c r="F83" s="3">
        <v>0</v>
      </c>
      <c r="G83" s="3">
        <v>0</v>
      </c>
      <c r="H83" s="3">
        <v>0</v>
      </c>
      <c r="I83" s="3">
        <v>0</v>
      </c>
      <c r="J83" s="3">
        <v>0</v>
      </c>
      <c r="K83" s="3">
        <v>0</v>
      </c>
      <c r="L83" s="3">
        <v>0</v>
      </c>
      <c r="M83" s="3">
        <v>0</v>
      </c>
      <c r="N83" s="186">
        <f t="shared" si="31"/>
        <v>0</v>
      </c>
      <c r="O83" s="87">
        <f t="shared" si="30"/>
        <v>0</v>
      </c>
      <c r="Q83" s="213">
        <v>0</v>
      </c>
      <c r="R83" s="213">
        <v>0</v>
      </c>
      <c r="S83" s="213">
        <v>0</v>
      </c>
      <c r="T83" s="213">
        <v>0</v>
      </c>
      <c r="U83" s="213">
        <v>0</v>
      </c>
      <c r="V83" s="213">
        <v>0</v>
      </c>
      <c r="W83" s="213">
        <v>0</v>
      </c>
    </row>
    <row r="84" spans="1:23" ht="15" thickBot="1" x14ac:dyDescent="0.35">
      <c r="A84" s="507"/>
      <c r="B84" s="223" t="s">
        <v>42</v>
      </c>
      <c r="C84" s="3">
        <v>0</v>
      </c>
      <c r="D84" s="3">
        <v>0</v>
      </c>
      <c r="E84" s="3">
        <v>0</v>
      </c>
      <c r="F84" s="3">
        <v>0</v>
      </c>
      <c r="G84" s="3">
        <v>0</v>
      </c>
      <c r="H84" s="3">
        <v>0</v>
      </c>
      <c r="I84" s="3">
        <v>0</v>
      </c>
      <c r="J84" s="3">
        <v>0</v>
      </c>
      <c r="K84" s="3">
        <v>0</v>
      </c>
      <c r="L84" s="3">
        <v>0</v>
      </c>
      <c r="M84" s="3">
        <v>0</v>
      </c>
      <c r="N84" s="186">
        <f t="shared" si="31"/>
        <v>0</v>
      </c>
      <c r="O84" s="87">
        <f t="shared" si="30"/>
        <v>0</v>
      </c>
      <c r="Q84" s="213">
        <v>0</v>
      </c>
      <c r="R84" s="213">
        <v>0</v>
      </c>
      <c r="S84" s="213">
        <v>0</v>
      </c>
      <c r="T84" s="213">
        <v>0</v>
      </c>
      <c r="U84" s="213">
        <v>0</v>
      </c>
      <c r="V84" s="213">
        <v>0</v>
      </c>
      <c r="W84" s="213">
        <v>0</v>
      </c>
    </row>
    <row r="85" spans="1:23" ht="21.6" thickBot="1" x14ac:dyDescent="0.45">
      <c r="A85" s="89"/>
      <c r="B85" s="224" t="s">
        <v>43</v>
      </c>
      <c r="C85" s="225">
        <f t="shared" ref="C85:N85" si="32">SUM(C74:C84)</f>
        <v>-861.48000000000013</v>
      </c>
      <c r="D85" s="225">
        <f t="shared" si="32"/>
        <v>507028.84</v>
      </c>
      <c r="E85" s="225">
        <f t="shared" si="32"/>
        <v>47.86</v>
      </c>
      <c r="F85" s="225">
        <f t="shared" si="32"/>
        <v>3302.3400000000015</v>
      </c>
      <c r="G85" s="225">
        <f t="shared" si="32"/>
        <v>-335.02000000000004</v>
      </c>
      <c r="H85" s="225">
        <f t="shared" si="32"/>
        <v>-95.719999999999928</v>
      </c>
      <c r="I85" s="225">
        <f t="shared" si="32"/>
        <v>-3733.08</v>
      </c>
      <c r="J85" s="225">
        <f t="shared" si="32"/>
        <v>-70114.900000000722</v>
      </c>
      <c r="K85" s="225">
        <f t="shared" si="32"/>
        <v>-7322.5799999999817</v>
      </c>
      <c r="L85" s="226">
        <f t="shared" si="32"/>
        <v>-2057.98</v>
      </c>
      <c r="M85" s="226">
        <f t="shared" si="32"/>
        <v>-3158.7600000000011</v>
      </c>
      <c r="N85" s="229">
        <f t="shared" si="32"/>
        <v>9045.53999999999</v>
      </c>
      <c r="O85" s="90">
        <f t="shared" si="30"/>
        <v>431745.05999999936</v>
      </c>
      <c r="Q85">
        <f t="shared" ref="Q85:W85" si="33">SUM(Q74:Q84)</f>
        <v>6173.9399999999896</v>
      </c>
      <c r="R85">
        <f t="shared" si="33"/>
        <v>2871.6</v>
      </c>
      <c r="S85">
        <f t="shared" si="33"/>
        <v>0</v>
      </c>
      <c r="T85">
        <f t="shared" si="33"/>
        <v>0</v>
      </c>
      <c r="U85">
        <f t="shared" si="33"/>
        <v>0</v>
      </c>
      <c r="V85">
        <f t="shared" si="33"/>
        <v>0</v>
      </c>
      <c r="W85">
        <f t="shared" si="33"/>
        <v>0</v>
      </c>
    </row>
    <row r="86" spans="1:23" ht="21.6" thickBot="1" x14ac:dyDescent="0.45">
      <c r="A86" s="89"/>
      <c r="F86" s="88">
        <v>0</v>
      </c>
    </row>
    <row r="87" spans="1:23" ht="21.6" thickBot="1" x14ac:dyDescent="0.45">
      <c r="A87" s="89"/>
      <c r="B87" s="220" t="s">
        <v>36</v>
      </c>
      <c r="C87" s="221">
        <f>C$3</f>
        <v>44927</v>
      </c>
      <c r="D87" s="221">
        <f t="shared" ref="D87:N87" si="34">D$3</f>
        <v>44958</v>
      </c>
      <c r="E87" s="221">
        <f t="shared" si="34"/>
        <v>44986</v>
      </c>
      <c r="F87" s="221">
        <f t="shared" si="34"/>
        <v>45017</v>
      </c>
      <c r="G87" s="221">
        <f t="shared" si="34"/>
        <v>45047</v>
      </c>
      <c r="H87" s="221">
        <f t="shared" si="34"/>
        <v>45078</v>
      </c>
      <c r="I87" s="221">
        <f t="shared" si="34"/>
        <v>45108</v>
      </c>
      <c r="J87" s="221">
        <f t="shared" si="34"/>
        <v>45139</v>
      </c>
      <c r="K87" s="221">
        <f t="shared" si="34"/>
        <v>45170</v>
      </c>
      <c r="L87" s="221">
        <f t="shared" si="34"/>
        <v>45200</v>
      </c>
      <c r="M87" s="221">
        <f t="shared" si="34"/>
        <v>45231</v>
      </c>
      <c r="N87" s="228" t="str">
        <f t="shared" si="34"/>
        <v>Dec-23 +</v>
      </c>
      <c r="O87" s="222" t="s">
        <v>34</v>
      </c>
      <c r="Q87" s="47">
        <f t="shared" ref="Q87:W87" si="35">Q$3</f>
        <v>45261</v>
      </c>
      <c r="R87" s="47">
        <f t="shared" si="35"/>
        <v>45292</v>
      </c>
      <c r="S87" s="47">
        <f t="shared" si="35"/>
        <v>45323</v>
      </c>
      <c r="T87" s="47">
        <f t="shared" si="35"/>
        <v>45352</v>
      </c>
      <c r="U87" s="47">
        <f t="shared" si="35"/>
        <v>45383</v>
      </c>
      <c r="V87" s="47">
        <f t="shared" si="35"/>
        <v>45413</v>
      </c>
      <c r="W87" s="47">
        <f t="shared" si="35"/>
        <v>45444</v>
      </c>
    </row>
    <row r="88" spans="1:23" x14ac:dyDescent="0.3">
      <c r="A88" s="508" t="s">
        <v>45</v>
      </c>
      <c r="B88" s="11" t="s">
        <v>0</v>
      </c>
      <c r="C88" s="3">
        <v>0</v>
      </c>
      <c r="D88" s="3">
        <v>2665.55</v>
      </c>
      <c r="E88" s="3">
        <v>598.4</v>
      </c>
      <c r="F88" s="3">
        <v>1224.3599999999999</v>
      </c>
      <c r="G88" s="3">
        <v>1920.82</v>
      </c>
      <c r="H88" s="3">
        <v>3288.93</v>
      </c>
      <c r="I88" s="3">
        <v>12165.530000000002</v>
      </c>
      <c r="J88" s="3">
        <v>4180.18</v>
      </c>
      <c r="K88" s="3">
        <v>5246.03</v>
      </c>
      <c r="L88" s="3">
        <v>3680.36</v>
      </c>
      <c r="M88" s="3">
        <v>0</v>
      </c>
      <c r="N88" s="186">
        <f>SUM(Q88:W88)</f>
        <v>327.98</v>
      </c>
      <c r="O88" s="87">
        <f t="shared" ref="O88:O99" si="36">SUM(C88:N88)</f>
        <v>35298.140000000007</v>
      </c>
      <c r="P88" s="230"/>
      <c r="Q88" s="213">
        <v>0</v>
      </c>
      <c r="R88" s="213">
        <v>327.98</v>
      </c>
      <c r="S88" s="213">
        <v>0</v>
      </c>
      <c r="T88" s="213">
        <v>0</v>
      </c>
      <c r="U88" s="213">
        <v>0</v>
      </c>
      <c r="V88" s="213">
        <v>0</v>
      </c>
      <c r="W88" s="213">
        <v>0</v>
      </c>
    </row>
    <row r="89" spans="1:23" x14ac:dyDescent="0.3">
      <c r="A89" s="509"/>
      <c r="B89" s="13" t="s">
        <v>1</v>
      </c>
      <c r="C89" s="3">
        <v>0</v>
      </c>
      <c r="D89" s="3">
        <v>72300.13</v>
      </c>
      <c r="E89" s="3">
        <v>34822.46</v>
      </c>
      <c r="F89" s="3">
        <v>20487.320000000003</v>
      </c>
      <c r="G89" s="3">
        <v>72543.250000000029</v>
      </c>
      <c r="H89" s="3">
        <v>64212.130000000012</v>
      </c>
      <c r="I89" s="3">
        <v>73597.620000000024</v>
      </c>
      <c r="J89" s="3">
        <v>43832.780000000006</v>
      </c>
      <c r="K89" s="3">
        <v>31374.590000000004</v>
      </c>
      <c r="L89" s="3">
        <v>57202.14</v>
      </c>
      <c r="M89" s="3">
        <v>5023.76</v>
      </c>
      <c r="N89" s="186">
        <f t="shared" ref="N89:N98" si="37">SUM(Q89:W89)</f>
        <v>26532.489999999998</v>
      </c>
      <c r="O89" s="87">
        <f t="shared" si="36"/>
        <v>501928.6700000001</v>
      </c>
      <c r="Q89" s="213">
        <v>10004.64</v>
      </c>
      <c r="R89" s="213">
        <v>16527.849999999999</v>
      </c>
      <c r="S89" s="213">
        <v>0</v>
      </c>
      <c r="T89" s="213">
        <v>0</v>
      </c>
      <c r="U89" s="213">
        <v>0</v>
      </c>
      <c r="V89" s="213">
        <v>0</v>
      </c>
      <c r="W89" s="213">
        <v>0</v>
      </c>
    </row>
    <row r="90" spans="1:23" x14ac:dyDescent="0.3">
      <c r="A90" s="509"/>
      <c r="B90" s="11" t="s">
        <v>2</v>
      </c>
      <c r="C90" s="3">
        <v>0</v>
      </c>
      <c r="D90" s="3">
        <v>0</v>
      </c>
      <c r="E90" s="3">
        <v>0</v>
      </c>
      <c r="F90" s="3">
        <v>0</v>
      </c>
      <c r="G90" s="3">
        <v>0</v>
      </c>
      <c r="H90" s="3">
        <v>0</v>
      </c>
      <c r="I90" s="3">
        <v>0</v>
      </c>
      <c r="J90" s="3">
        <v>0</v>
      </c>
      <c r="K90" s="3">
        <v>0</v>
      </c>
      <c r="L90" s="3">
        <v>0</v>
      </c>
      <c r="M90" s="3">
        <v>0</v>
      </c>
      <c r="N90" s="186">
        <f t="shared" si="37"/>
        <v>0</v>
      </c>
      <c r="O90" s="87">
        <f t="shared" si="36"/>
        <v>0</v>
      </c>
      <c r="Q90" s="213">
        <v>0</v>
      </c>
      <c r="R90" s="213">
        <v>0</v>
      </c>
      <c r="S90" s="213">
        <v>0</v>
      </c>
      <c r="T90" s="213">
        <v>0</v>
      </c>
      <c r="U90" s="213">
        <v>0</v>
      </c>
      <c r="V90" s="213">
        <v>0</v>
      </c>
      <c r="W90" s="213">
        <v>0</v>
      </c>
    </row>
    <row r="91" spans="1:23" x14ac:dyDescent="0.3">
      <c r="A91" s="509"/>
      <c r="B91" s="11" t="s">
        <v>9</v>
      </c>
      <c r="C91" s="3">
        <v>0</v>
      </c>
      <c r="D91" s="3">
        <v>1404.1299999999994</v>
      </c>
      <c r="E91" s="3">
        <v>39759.97</v>
      </c>
      <c r="F91" s="3">
        <v>544.05000000000007</v>
      </c>
      <c r="G91" s="3">
        <v>22639.819999999992</v>
      </c>
      <c r="H91" s="3">
        <v>12442.130000000008</v>
      </c>
      <c r="I91" s="3">
        <v>21901.979999999963</v>
      </c>
      <c r="J91" s="3">
        <v>20855.729999999981</v>
      </c>
      <c r="K91" s="3">
        <v>90063.360000000001</v>
      </c>
      <c r="L91" s="3">
        <v>209882.79</v>
      </c>
      <c r="M91" s="3">
        <v>10072.140000000001</v>
      </c>
      <c r="N91" s="186">
        <f t="shared" si="37"/>
        <v>11437.73</v>
      </c>
      <c r="O91" s="87">
        <f t="shared" si="36"/>
        <v>441003.82999999996</v>
      </c>
      <c r="Q91" s="213">
        <v>1198.1899999999996</v>
      </c>
      <c r="R91" s="213">
        <v>10239.540000000001</v>
      </c>
      <c r="S91" s="213">
        <v>0</v>
      </c>
      <c r="T91" s="213">
        <v>0</v>
      </c>
      <c r="U91" s="213">
        <v>0</v>
      </c>
      <c r="V91" s="213">
        <v>0</v>
      </c>
      <c r="W91" s="213">
        <v>0</v>
      </c>
    </row>
    <row r="92" spans="1:23" x14ac:dyDescent="0.3">
      <c r="A92" s="509"/>
      <c r="B92" s="13" t="s">
        <v>3</v>
      </c>
      <c r="C92" s="3">
        <v>0</v>
      </c>
      <c r="D92" s="3">
        <v>26394.48000000001</v>
      </c>
      <c r="E92" s="3">
        <v>10886.72</v>
      </c>
      <c r="F92" s="3">
        <v>8695.4800000000014</v>
      </c>
      <c r="G92" s="3">
        <v>25976.64000000001</v>
      </c>
      <c r="H92" s="3">
        <v>24751.160000000011</v>
      </c>
      <c r="I92" s="3">
        <v>27250.880000000005</v>
      </c>
      <c r="J92" s="3">
        <v>8832.68</v>
      </c>
      <c r="K92" s="3">
        <v>2328</v>
      </c>
      <c r="L92" s="3">
        <v>1746</v>
      </c>
      <c r="M92" s="3">
        <v>1164</v>
      </c>
      <c r="N92" s="186">
        <f t="shared" si="37"/>
        <v>3492</v>
      </c>
      <c r="O92" s="87">
        <f t="shared" si="36"/>
        <v>141518.04000000004</v>
      </c>
      <c r="Q92" s="213">
        <v>1164</v>
      </c>
      <c r="R92" s="213">
        <v>2328</v>
      </c>
      <c r="S92" s="213">
        <v>0</v>
      </c>
      <c r="T92" s="213">
        <v>0</v>
      </c>
      <c r="U92" s="213">
        <v>0</v>
      </c>
      <c r="V92" s="213">
        <v>0</v>
      </c>
      <c r="W92" s="213">
        <v>0</v>
      </c>
    </row>
    <row r="93" spans="1:23" x14ac:dyDescent="0.3">
      <c r="A93" s="509"/>
      <c r="B93" s="11" t="s">
        <v>4</v>
      </c>
      <c r="C93" s="3">
        <v>0</v>
      </c>
      <c r="D93" s="3">
        <v>22.560000000000002</v>
      </c>
      <c r="E93" s="3">
        <v>155.1</v>
      </c>
      <c r="F93" s="3">
        <v>565.96</v>
      </c>
      <c r="G93" s="3">
        <v>4707.3700000000026</v>
      </c>
      <c r="H93" s="3">
        <v>1698.9299999999994</v>
      </c>
      <c r="I93" s="3">
        <v>1705.6900000000003</v>
      </c>
      <c r="J93" s="3">
        <v>384.41999999999996</v>
      </c>
      <c r="K93" s="3">
        <v>128.19999999999999</v>
      </c>
      <c r="L93" s="3">
        <v>680.7</v>
      </c>
      <c r="M93" s="3">
        <v>578.26</v>
      </c>
      <c r="N93" s="186">
        <f t="shared" si="37"/>
        <v>491.09999999999991</v>
      </c>
      <c r="O93" s="87">
        <f t="shared" si="36"/>
        <v>11118.290000000005</v>
      </c>
      <c r="Q93" s="213">
        <v>415.28999999999991</v>
      </c>
      <c r="R93" s="213">
        <v>75.81</v>
      </c>
      <c r="S93" s="213">
        <v>0</v>
      </c>
      <c r="T93" s="213">
        <v>0</v>
      </c>
      <c r="U93" s="213">
        <v>0</v>
      </c>
      <c r="V93" s="213">
        <v>0</v>
      </c>
      <c r="W93" s="213">
        <v>0</v>
      </c>
    </row>
    <row r="94" spans="1:23" x14ac:dyDescent="0.3">
      <c r="A94" s="509"/>
      <c r="B94" s="11" t="s">
        <v>5</v>
      </c>
      <c r="C94" s="3">
        <v>0</v>
      </c>
      <c r="D94" s="3">
        <v>0</v>
      </c>
      <c r="E94" s="3">
        <v>0</v>
      </c>
      <c r="F94" s="3">
        <v>1998.7600000000004</v>
      </c>
      <c r="G94" s="3">
        <v>10311.299999999987</v>
      </c>
      <c r="H94" s="3">
        <v>615.6</v>
      </c>
      <c r="I94" s="3">
        <v>307.8</v>
      </c>
      <c r="J94" s="3">
        <v>153.9</v>
      </c>
      <c r="K94" s="3">
        <v>0</v>
      </c>
      <c r="L94" s="3">
        <v>0</v>
      </c>
      <c r="M94" s="3">
        <v>0</v>
      </c>
      <c r="N94" s="186">
        <f t="shared" si="37"/>
        <v>0</v>
      </c>
      <c r="O94" s="87">
        <f t="shared" si="36"/>
        <v>13387.359999999986</v>
      </c>
      <c r="Q94" s="213">
        <v>0</v>
      </c>
      <c r="R94" s="213">
        <v>0</v>
      </c>
      <c r="S94" s="213">
        <v>0</v>
      </c>
      <c r="T94" s="213">
        <v>0</v>
      </c>
      <c r="U94" s="213">
        <v>0</v>
      </c>
      <c r="V94" s="213">
        <v>0</v>
      </c>
      <c r="W94" s="213">
        <v>0</v>
      </c>
    </row>
    <row r="95" spans="1:23" x14ac:dyDescent="0.3">
      <c r="A95" s="509"/>
      <c r="B95" s="11" t="s">
        <v>6</v>
      </c>
      <c r="C95" s="3">
        <v>0</v>
      </c>
      <c r="D95" s="3">
        <v>0</v>
      </c>
      <c r="E95" s="3">
        <v>0</v>
      </c>
      <c r="F95" s="3">
        <v>0</v>
      </c>
      <c r="G95" s="3">
        <v>0</v>
      </c>
      <c r="H95" s="3">
        <v>0</v>
      </c>
      <c r="I95" s="3">
        <v>0</v>
      </c>
      <c r="J95" s="3">
        <v>0</v>
      </c>
      <c r="K95" s="3">
        <v>0</v>
      </c>
      <c r="L95" s="3">
        <v>0</v>
      </c>
      <c r="M95" s="3">
        <v>0</v>
      </c>
      <c r="N95" s="186">
        <f t="shared" si="37"/>
        <v>0</v>
      </c>
      <c r="O95" s="87">
        <f t="shared" si="36"/>
        <v>0</v>
      </c>
      <c r="Q95" s="213">
        <v>0</v>
      </c>
      <c r="R95" s="213">
        <v>0</v>
      </c>
      <c r="S95" s="213">
        <v>0</v>
      </c>
      <c r="T95" s="213">
        <v>0</v>
      </c>
      <c r="U95" s="213">
        <v>0</v>
      </c>
      <c r="V95" s="213">
        <v>0</v>
      </c>
      <c r="W95" s="213">
        <v>0</v>
      </c>
    </row>
    <row r="96" spans="1:23" x14ac:dyDescent="0.3">
      <c r="A96" s="509"/>
      <c r="B96" s="11" t="s">
        <v>7</v>
      </c>
      <c r="C96" s="3">
        <v>0</v>
      </c>
      <c r="D96" s="3">
        <v>13551.839999999998</v>
      </c>
      <c r="E96" s="3">
        <v>0</v>
      </c>
      <c r="F96" s="3">
        <v>1129.32</v>
      </c>
      <c r="G96" s="3">
        <v>2823.2999999999997</v>
      </c>
      <c r="H96" s="3">
        <v>4517.28</v>
      </c>
      <c r="I96" s="3">
        <v>14116.499999999998</v>
      </c>
      <c r="J96" s="3">
        <v>0</v>
      </c>
      <c r="K96" s="3">
        <v>0</v>
      </c>
      <c r="L96" s="3">
        <v>9599.2199999999993</v>
      </c>
      <c r="M96" s="3">
        <v>0</v>
      </c>
      <c r="N96" s="186">
        <f t="shared" si="37"/>
        <v>5646.5999999999995</v>
      </c>
      <c r="O96" s="87">
        <f t="shared" si="36"/>
        <v>51384.06</v>
      </c>
      <c r="Q96" s="213">
        <v>1693.98</v>
      </c>
      <c r="R96" s="213">
        <v>3952.6199999999994</v>
      </c>
      <c r="S96" s="213">
        <v>0</v>
      </c>
      <c r="T96" s="213">
        <v>0</v>
      </c>
      <c r="U96" s="213">
        <v>0</v>
      </c>
      <c r="V96" s="213">
        <v>0</v>
      </c>
      <c r="W96" s="213">
        <v>0</v>
      </c>
    </row>
    <row r="97" spans="1:23" x14ac:dyDescent="0.3">
      <c r="A97" s="509"/>
      <c r="B97" s="11" t="s">
        <v>8</v>
      </c>
      <c r="C97" s="3">
        <v>0</v>
      </c>
      <c r="D97" s="3">
        <v>0</v>
      </c>
      <c r="E97" s="3">
        <v>0</v>
      </c>
      <c r="F97" s="3">
        <v>0</v>
      </c>
      <c r="G97" s="3">
        <v>416.83000000000004</v>
      </c>
      <c r="H97" s="3">
        <v>111.03</v>
      </c>
      <c r="I97" s="3">
        <v>7913.3200000000015</v>
      </c>
      <c r="J97" s="3">
        <v>1055.72</v>
      </c>
      <c r="K97" s="3">
        <v>0</v>
      </c>
      <c r="L97" s="3">
        <v>105.51</v>
      </c>
      <c r="M97" s="3">
        <v>305.8</v>
      </c>
      <c r="N97" s="186">
        <f t="shared" si="37"/>
        <v>611.6</v>
      </c>
      <c r="O97" s="87">
        <f t="shared" si="36"/>
        <v>10519.810000000001</v>
      </c>
      <c r="Q97" s="213">
        <v>611.6</v>
      </c>
      <c r="R97" s="213">
        <v>0</v>
      </c>
      <c r="S97" s="213">
        <v>0</v>
      </c>
      <c r="T97" s="213">
        <v>0</v>
      </c>
      <c r="U97" s="213">
        <v>0</v>
      </c>
      <c r="V97" s="213">
        <v>0</v>
      </c>
      <c r="W97" s="213">
        <v>0</v>
      </c>
    </row>
    <row r="98" spans="1:23" ht="15" thickBot="1" x14ac:dyDescent="0.35">
      <c r="A98" s="510"/>
      <c r="B98" s="223" t="s">
        <v>42</v>
      </c>
      <c r="C98" s="3">
        <v>0</v>
      </c>
      <c r="D98" s="3">
        <v>0</v>
      </c>
      <c r="E98" s="3">
        <v>0</v>
      </c>
      <c r="F98" s="3">
        <v>0</v>
      </c>
      <c r="G98" s="3">
        <v>0</v>
      </c>
      <c r="H98" s="3">
        <v>0</v>
      </c>
      <c r="I98" s="3">
        <v>0</v>
      </c>
      <c r="J98" s="3">
        <v>0</v>
      </c>
      <c r="K98" s="3">
        <v>0</v>
      </c>
      <c r="L98" s="3">
        <v>0</v>
      </c>
      <c r="M98" s="3">
        <v>0</v>
      </c>
      <c r="N98" s="186">
        <f t="shared" si="37"/>
        <v>0</v>
      </c>
      <c r="O98" s="87">
        <f t="shared" si="36"/>
        <v>0</v>
      </c>
      <c r="Q98" s="213">
        <v>0</v>
      </c>
      <c r="R98" s="213">
        <v>0</v>
      </c>
      <c r="S98" s="213">
        <v>0</v>
      </c>
      <c r="T98" s="213">
        <v>0</v>
      </c>
      <c r="U98" s="213">
        <v>0</v>
      </c>
      <c r="V98" s="213">
        <v>0</v>
      </c>
      <c r="W98" s="213">
        <v>0</v>
      </c>
    </row>
    <row r="99" spans="1:23" ht="21.6" thickBot="1" x14ac:dyDescent="0.45">
      <c r="A99" s="89"/>
      <c r="B99" s="224" t="s">
        <v>43</v>
      </c>
      <c r="C99" s="225">
        <f t="shared" ref="C99:N99" si="38">SUM(C88:C98)</f>
        <v>0</v>
      </c>
      <c r="D99" s="225">
        <f t="shared" si="38"/>
        <v>116338.69000000002</v>
      </c>
      <c r="E99" s="225">
        <f t="shared" si="38"/>
        <v>86222.650000000009</v>
      </c>
      <c r="F99" s="225">
        <f t="shared" si="38"/>
        <v>34645.250000000007</v>
      </c>
      <c r="G99" s="225">
        <f t="shared" si="38"/>
        <v>141339.33000000002</v>
      </c>
      <c r="H99" s="225">
        <f t="shared" si="38"/>
        <v>111637.19000000003</v>
      </c>
      <c r="I99" s="225">
        <f t="shared" si="38"/>
        <v>158959.32</v>
      </c>
      <c r="J99" s="225">
        <f t="shared" si="38"/>
        <v>79295.409999999989</v>
      </c>
      <c r="K99" s="225">
        <f t="shared" si="38"/>
        <v>129140.18000000001</v>
      </c>
      <c r="L99" s="226">
        <f t="shared" si="38"/>
        <v>282896.72000000003</v>
      </c>
      <c r="M99" s="226">
        <f t="shared" si="38"/>
        <v>17143.96</v>
      </c>
      <c r="N99" s="229">
        <f t="shared" si="38"/>
        <v>48539.499999999993</v>
      </c>
      <c r="O99" s="90">
        <f t="shared" si="36"/>
        <v>1206158.2000000002</v>
      </c>
      <c r="Q99">
        <f t="shared" ref="Q99:W99" si="39">SUM(Q88:Q98)</f>
        <v>15087.699999999997</v>
      </c>
      <c r="R99">
        <f t="shared" si="39"/>
        <v>33451.800000000003</v>
      </c>
      <c r="S99">
        <f t="shared" si="39"/>
        <v>0</v>
      </c>
      <c r="T99">
        <f t="shared" si="39"/>
        <v>0</v>
      </c>
      <c r="U99">
        <f t="shared" si="39"/>
        <v>0</v>
      </c>
      <c r="V99">
        <f t="shared" si="39"/>
        <v>0</v>
      </c>
      <c r="W99">
        <f t="shared" si="39"/>
        <v>0</v>
      </c>
    </row>
    <row r="100" spans="1:23" ht="21.6" thickBot="1" x14ac:dyDescent="0.45">
      <c r="A100" s="89"/>
      <c r="F100" s="88">
        <v>0</v>
      </c>
    </row>
    <row r="101" spans="1:23" ht="21.6" thickBot="1" x14ac:dyDescent="0.45">
      <c r="A101" s="89"/>
      <c r="B101" s="220" t="s">
        <v>36</v>
      </c>
      <c r="C101" s="221">
        <f>C$3</f>
        <v>44927</v>
      </c>
      <c r="D101" s="221">
        <f t="shared" ref="D101:N101" si="40">D$3</f>
        <v>44958</v>
      </c>
      <c r="E101" s="221">
        <f t="shared" si="40"/>
        <v>44986</v>
      </c>
      <c r="F101" s="221">
        <f t="shared" si="40"/>
        <v>45017</v>
      </c>
      <c r="G101" s="221">
        <f t="shared" si="40"/>
        <v>45047</v>
      </c>
      <c r="H101" s="221">
        <f t="shared" si="40"/>
        <v>45078</v>
      </c>
      <c r="I101" s="221">
        <f t="shared" si="40"/>
        <v>45108</v>
      </c>
      <c r="J101" s="221">
        <f t="shared" si="40"/>
        <v>45139</v>
      </c>
      <c r="K101" s="221">
        <f t="shared" si="40"/>
        <v>45170</v>
      </c>
      <c r="L101" s="221">
        <f t="shared" si="40"/>
        <v>45200</v>
      </c>
      <c r="M101" s="221">
        <f t="shared" si="40"/>
        <v>45231</v>
      </c>
      <c r="N101" s="228" t="str">
        <f t="shared" si="40"/>
        <v>Dec-23 +</v>
      </c>
      <c r="O101" s="222" t="s">
        <v>34</v>
      </c>
      <c r="Q101" s="47">
        <f t="shared" ref="Q101:W101" si="41">Q$3</f>
        <v>45261</v>
      </c>
      <c r="R101" s="47">
        <f t="shared" si="41"/>
        <v>45292</v>
      </c>
      <c r="S101" s="47">
        <f t="shared" si="41"/>
        <v>45323</v>
      </c>
      <c r="T101" s="47">
        <f t="shared" si="41"/>
        <v>45352</v>
      </c>
      <c r="U101" s="47">
        <f t="shared" si="41"/>
        <v>45383</v>
      </c>
      <c r="V101" s="47">
        <f t="shared" si="41"/>
        <v>45413</v>
      </c>
      <c r="W101" s="47">
        <f t="shared" si="41"/>
        <v>45444</v>
      </c>
    </row>
    <row r="102" spans="1:23" ht="15" customHeight="1" x14ac:dyDescent="0.3">
      <c r="A102" s="505" t="s">
        <v>226</v>
      </c>
      <c r="B102" s="11" t="s">
        <v>0</v>
      </c>
      <c r="C102" s="3">
        <v>76429.98</v>
      </c>
      <c r="D102" s="3">
        <v>73695.199999999997</v>
      </c>
      <c r="E102" s="3">
        <v>31010.65</v>
      </c>
      <c r="F102" s="3">
        <v>45377.97</v>
      </c>
      <c r="G102" s="3">
        <v>46599.299999999996</v>
      </c>
      <c r="H102" s="3">
        <v>40558.54</v>
      </c>
      <c r="I102" s="3">
        <v>139803.89000000001</v>
      </c>
      <c r="J102" s="3">
        <v>106496.98999999998</v>
      </c>
      <c r="K102" s="3">
        <v>80670.64</v>
      </c>
      <c r="L102" s="3">
        <v>108233.42</v>
      </c>
      <c r="M102" s="3">
        <v>42633.99</v>
      </c>
      <c r="N102" s="186">
        <f>SUM(Q102:W102)</f>
        <v>73940.909999999989</v>
      </c>
      <c r="O102" s="87">
        <f t="shared" ref="O102:O113" si="42">SUM(C102:N102)</f>
        <v>865451.48</v>
      </c>
      <c r="P102" s="230"/>
      <c r="Q102" s="213">
        <v>53268.77</v>
      </c>
      <c r="R102" s="213">
        <v>20672.139999999996</v>
      </c>
      <c r="S102" s="213">
        <v>0</v>
      </c>
      <c r="T102" s="213">
        <v>0</v>
      </c>
      <c r="U102" s="213">
        <v>0</v>
      </c>
      <c r="V102" s="213">
        <v>0</v>
      </c>
      <c r="W102" s="213">
        <v>0</v>
      </c>
    </row>
    <row r="103" spans="1:23" x14ac:dyDescent="0.3">
      <c r="A103" s="506"/>
      <c r="B103" s="13" t="s">
        <v>1</v>
      </c>
      <c r="C103" s="3">
        <v>0</v>
      </c>
      <c r="D103" s="3">
        <v>0</v>
      </c>
      <c r="E103" s="3">
        <v>0</v>
      </c>
      <c r="F103" s="3">
        <v>0</v>
      </c>
      <c r="G103" s="3">
        <v>0</v>
      </c>
      <c r="H103" s="3">
        <v>0</v>
      </c>
      <c r="I103" s="3">
        <v>0</v>
      </c>
      <c r="J103" s="3">
        <v>0</v>
      </c>
      <c r="K103" s="3">
        <v>0</v>
      </c>
      <c r="L103" s="3">
        <v>0</v>
      </c>
      <c r="M103" s="3">
        <v>0</v>
      </c>
      <c r="N103" s="186">
        <f t="shared" ref="N103:N112" si="43">SUM(Q103:W103)</f>
        <v>0</v>
      </c>
      <c r="O103" s="87">
        <f t="shared" si="42"/>
        <v>0</v>
      </c>
      <c r="Q103" s="213">
        <v>0</v>
      </c>
      <c r="R103" s="213">
        <v>0</v>
      </c>
      <c r="S103" s="213">
        <v>0</v>
      </c>
      <c r="T103" s="213">
        <v>0</v>
      </c>
      <c r="U103" s="213">
        <v>0</v>
      </c>
      <c r="V103" s="213">
        <v>0</v>
      </c>
      <c r="W103" s="213">
        <v>0</v>
      </c>
    </row>
    <row r="104" spans="1:23" x14ac:dyDescent="0.3">
      <c r="A104" s="506"/>
      <c r="B104" s="11" t="s">
        <v>2</v>
      </c>
      <c r="C104" s="3">
        <v>0</v>
      </c>
      <c r="D104" s="3">
        <v>0</v>
      </c>
      <c r="E104" s="3">
        <v>0</v>
      </c>
      <c r="F104" s="3">
        <v>0</v>
      </c>
      <c r="G104" s="3">
        <v>0</v>
      </c>
      <c r="H104" s="3">
        <v>0</v>
      </c>
      <c r="I104" s="3">
        <v>0</v>
      </c>
      <c r="J104" s="3">
        <v>0</v>
      </c>
      <c r="K104" s="3">
        <v>0</v>
      </c>
      <c r="L104" s="3">
        <v>0</v>
      </c>
      <c r="M104" s="3">
        <v>0</v>
      </c>
      <c r="N104" s="186">
        <f t="shared" si="43"/>
        <v>0</v>
      </c>
      <c r="O104" s="87">
        <f t="shared" si="42"/>
        <v>0</v>
      </c>
      <c r="Q104" s="213">
        <v>0</v>
      </c>
      <c r="R104" s="213">
        <v>0</v>
      </c>
      <c r="S104" s="213">
        <v>0</v>
      </c>
      <c r="T104" s="213">
        <v>0</v>
      </c>
      <c r="U104" s="213">
        <v>0</v>
      </c>
      <c r="V104" s="213">
        <v>0</v>
      </c>
      <c r="W104" s="213">
        <v>0</v>
      </c>
    </row>
    <row r="105" spans="1:23" x14ac:dyDescent="0.3">
      <c r="A105" s="506"/>
      <c r="B105" s="11" t="s">
        <v>9</v>
      </c>
      <c r="C105" s="3">
        <v>0</v>
      </c>
      <c r="D105" s="3">
        <v>0</v>
      </c>
      <c r="E105" s="3">
        <v>0</v>
      </c>
      <c r="F105" s="3">
        <v>0</v>
      </c>
      <c r="G105" s="3">
        <v>0</v>
      </c>
      <c r="H105" s="3">
        <v>0</v>
      </c>
      <c r="I105" s="3">
        <v>0</v>
      </c>
      <c r="J105" s="3">
        <v>0</v>
      </c>
      <c r="K105" s="3">
        <v>0</v>
      </c>
      <c r="L105" s="3">
        <v>0</v>
      </c>
      <c r="M105" s="3">
        <v>0</v>
      </c>
      <c r="N105" s="186">
        <f t="shared" si="43"/>
        <v>0</v>
      </c>
      <c r="O105" s="87">
        <f t="shared" si="42"/>
        <v>0</v>
      </c>
      <c r="Q105" s="213">
        <v>0</v>
      </c>
      <c r="R105" s="213">
        <v>0</v>
      </c>
      <c r="S105" s="213">
        <v>0</v>
      </c>
      <c r="T105" s="213">
        <v>0</v>
      </c>
      <c r="U105" s="213">
        <v>0</v>
      </c>
      <c r="V105" s="213">
        <v>0</v>
      </c>
      <c r="W105" s="213">
        <v>0</v>
      </c>
    </row>
    <row r="106" spans="1:23" x14ac:dyDescent="0.3">
      <c r="A106" s="506"/>
      <c r="B106" s="13" t="s">
        <v>3</v>
      </c>
      <c r="C106" s="3">
        <v>0</v>
      </c>
      <c r="D106" s="3">
        <v>0</v>
      </c>
      <c r="E106" s="3">
        <v>0</v>
      </c>
      <c r="F106" s="3">
        <v>0</v>
      </c>
      <c r="G106" s="3">
        <v>0</v>
      </c>
      <c r="H106" s="3">
        <v>0</v>
      </c>
      <c r="I106" s="3">
        <v>0</v>
      </c>
      <c r="J106" s="3">
        <v>0</v>
      </c>
      <c r="K106" s="3">
        <v>0</v>
      </c>
      <c r="L106" s="3">
        <v>0</v>
      </c>
      <c r="M106" s="3">
        <v>0</v>
      </c>
      <c r="N106" s="186">
        <f t="shared" si="43"/>
        <v>0</v>
      </c>
      <c r="O106" s="87">
        <f t="shared" si="42"/>
        <v>0</v>
      </c>
      <c r="Q106" s="213">
        <v>0</v>
      </c>
      <c r="R106" s="213">
        <v>0</v>
      </c>
      <c r="S106" s="213">
        <v>0</v>
      </c>
      <c r="T106" s="213">
        <v>0</v>
      </c>
      <c r="U106" s="213">
        <v>0</v>
      </c>
      <c r="V106" s="213">
        <v>0</v>
      </c>
      <c r="W106" s="213">
        <v>0</v>
      </c>
    </row>
    <row r="107" spans="1:23" x14ac:dyDescent="0.3">
      <c r="A107" s="506"/>
      <c r="B107" s="11" t="s">
        <v>4</v>
      </c>
      <c r="C107" s="3">
        <v>0</v>
      </c>
      <c r="D107" s="3">
        <v>0</v>
      </c>
      <c r="E107" s="3">
        <v>0</v>
      </c>
      <c r="F107" s="3">
        <v>0</v>
      </c>
      <c r="G107" s="3">
        <v>0</v>
      </c>
      <c r="H107" s="3">
        <v>0</v>
      </c>
      <c r="I107" s="3">
        <v>0</v>
      </c>
      <c r="J107" s="3">
        <v>0</v>
      </c>
      <c r="K107" s="3">
        <v>0</v>
      </c>
      <c r="L107" s="3">
        <v>0</v>
      </c>
      <c r="M107" s="3">
        <v>0</v>
      </c>
      <c r="N107" s="186">
        <f t="shared" si="43"/>
        <v>0</v>
      </c>
      <c r="O107" s="87">
        <f t="shared" si="42"/>
        <v>0</v>
      </c>
      <c r="Q107" s="213">
        <v>0</v>
      </c>
      <c r="R107" s="213">
        <v>0</v>
      </c>
      <c r="S107" s="213">
        <v>0</v>
      </c>
      <c r="T107" s="213">
        <v>0</v>
      </c>
      <c r="U107" s="213">
        <v>0</v>
      </c>
      <c r="V107" s="213">
        <v>0</v>
      </c>
      <c r="W107" s="213">
        <v>0</v>
      </c>
    </row>
    <row r="108" spans="1:23" x14ac:dyDescent="0.3">
      <c r="A108" s="506"/>
      <c r="B108" s="11" t="s">
        <v>5</v>
      </c>
      <c r="C108" s="3">
        <v>0</v>
      </c>
      <c r="D108" s="3">
        <v>0</v>
      </c>
      <c r="E108" s="3">
        <v>0</v>
      </c>
      <c r="F108" s="3">
        <v>0</v>
      </c>
      <c r="G108" s="3">
        <v>0</v>
      </c>
      <c r="H108" s="3">
        <v>0</v>
      </c>
      <c r="I108" s="3">
        <v>0</v>
      </c>
      <c r="J108" s="3">
        <v>0</v>
      </c>
      <c r="K108" s="3">
        <v>0</v>
      </c>
      <c r="L108" s="3">
        <v>0</v>
      </c>
      <c r="M108" s="3">
        <v>0</v>
      </c>
      <c r="N108" s="186">
        <f t="shared" si="43"/>
        <v>0</v>
      </c>
      <c r="O108" s="87">
        <f t="shared" si="42"/>
        <v>0</v>
      </c>
      <c r="Q108" s="213">
        <v>0</v>
      </c>
      <c r="R108" s="213">
        <v>0</v>
      </c>
      <c r="S108" s="213">
        <v>0</v>
      </c>
      <c r="T108" s="213">
        <v>0</v>
      </c>
      <c r="U108" s="213">
        <v>0</v>
      </c>
      <c r="V108" s="213">
        <v>0</v>
      </c>
      <c r="W108" s="213">
        <v>0</v>
      </c>
    </row>
    <row r="109" spans="1:23" x14ac:dyDescent="0.3">
      <c r="A109" s="506"/>
      <c r="B109" s="11" t="s">
        <v>6</v>
      </c>
      <c r="C109" s="3">
        <v>0</v>
      </c>
      <c r="D109" s="3">
        <v>0</v>
      </c>
      <c r="E109" s="3">
        <v>0</v>
      </c>
      <c r="F109" s="3">
        <v>0</v>
      </c>
      <c r="G109" s="3">
        <v>0</v>
      </c>
      <c r="H109" s="3">
        <v>0</v>
      </c>
      <c r="I109" s="3">
        <v>0</v>
      </c>
      <c r="J109" s="3">
        <v>0</v>
      </c>
      <c r="K109" s="3">
        <v>0</v>
      </c>
      <c r="L109" s="3">
        <v>0</v>
      </c>
      <c r="M109" s="3">
        <v>0</v>
      </c>
      <c r="N109" s="186">
        <f t="shared" si="43"/>
        <v>0</v>
      </c>
      <c r="O109" s="87">
        <f t="shared" si="42"/>
        <v>0</v>
      </c>
      <c r="Q109" s="213">
        <v>0</v>
      </c>
      <c r="R109" s="213">
        <v>0</v>
      </c>
      <c r="S109" s="213">
        <v>0</v>
      </c>
      <c r="T109" s="213">
        <v>0</v>
      </c>
      <c r="U109" s="213">
        <v>0</v>
      </c>
      <c r="V109" s="213">
        <v>0</v>
      </c>
      <c r="W109" s="213">
        <v>0</v>
      </c>
    </row>
    <row r="110" spans="1:23" x14ac:dyDescent="0.3">
      <c r="A110" s="506"/>
      <c r="B110" s="11" t="s">
        <v>7</v>
      </c>
      <c r="C110" s="3">
        <v>0</v>
      </c>
      <c r="D110" s="3">
        <v>0</v>
      </c>
      <c r="E110" s="3">
        <v>0</v>
      </c>
      <c r="F110" s="3">
        <v>0</v>
      </c>
      <c r="G110" s="3">
        <v>0</v>
      </c>
      <c r="H110" s="3">
        <v>0</v>
      </c>
      <c r="I110" s="3">
        <v>0</v>
      </c>
      <c r="J110" s="3">
        <v>0</v>
      </c>
      <c r="K110" s="3">
        <v>0</v>
      </c>
      <c r="L110" s="3">
        <v>0</v>
      </c>
      <c r="M110" s="3">
        <v>0</v>
      </c>
      <c r="N110" s="186">
        <f t="shared" si="43"/>
        <v>0</v>
      </c>
      <c r="O110" s="87">
        <f t="shared" si="42"/>
        <v>0</v>
      </c>
      <c r="Q110" s="213">
        <v>0</v>
      </c>
      <c r="R110" s="213">
        <v>0</v>
      </c>
      <c r="S110" s="213">
        <v>0</v>
      </c>
      <c r="T110" s="213">
        <v>0</v>
      </c>
      <c r="U110" s="213">
        <v>0</v>
      </c>
      <c r="V110" s="213">
        <v>0</v>
      </c>
      <c r="W110" s="213">
        <v>0</v>
      </c>
    </row>
    <row r="111" spans="1:23" x14ac:dyDescent="0.3">
      <c r="A111" s="506"/>
      <c r="B111" s="11" t="s">
        <v>8</v>
      </c>
      <c r="C111" s="3">
        <v>0</v>
      </c>
      <c r="D111" s="3">
        <v>0</v>
      </c>
      <c r="E111" s="3">
        <v>0</v>
      </c>
      <c r="F111" s="3">
        <v>0</v>
      </c>
      <c r="G111" s="3">
        <v>0</v>
      </c>
      <c r="H111" s="3">
        <v>0</v>
      </c>
      <c r="I111" s="3">
        <v>0</v>
      </c>
      <c r="J111" s="3">
        <v>0</v>
      </c>
      <c r="K111" s="3">
        <v>0</v>
      </c>
      <c r="L111" s="3">
        <v>0</v>
      </c>
      <c r="M111" s="3">
        <v>0</v>
      </c>
      <c r="N111" s="186">
        <f t="shared" si="43"/>
        <v>0</v>
      </c>
      <c r="O111" s="87">
        <f t="shared" si="42"/>
        <v>0</v>
      </c>
      <c r="Q111" s="213">
        <v>0</v>
      </c>
      <c r="R111" s="213">
        <v>0</v>
      </c>
      <c r="S111" s="213">
        <v>0</v>
      </c>
      <c r="T111" s="213">
        <v>0</v>
      </c>
      <c r="U111" s="213">
        <v>0</v>
      </c>
      <c r="V111" s="213">
        <v>0</v>
      </c>
      <c r="W111" s="213">
        <v>0</v>
      </c>
    </row>
    <row r="112" spans="1:23" ht="15" thickBot="1" x14ac:dyDescent="0.35">
      <c r="A112" s="507"/>
      <c r="B112" s="223" t="s">
        <v>42</v>
      </c>
      <c r="C112" s="3">
        <v>0</v>
      </c>
      <c r="D112" s="3">
        <v>0</v>
      </c>
      <c r="E112" s="3">
        <v>0</v>
      </c>
      <c r="F112" s="3">
        <v>0</v>
      </c>
      <c r="G112" s="3">
        <v>0</v>
      </c>
      <c r="H112" s="3">
        <v>0</v>
      </c>
      <c r="I112" s="3">
        <v>0</v>
      </c>
      <c r="J112" s="3">
        <v>0</v>
      </c>
      <c r="K112" s="3">
        <v>0</v>
      </c>
      <c r="L112" s="3">
        <v>0</v>
      </c>
      <c r="M112" s="3">
        <v>0</v>
      </c>
      <c r="N112" s="186">
        <f t="shared" si="43"/>
        <v>0</v>
      </c>
      <c r="O112" s="87">
        <f t="shared" si="42"/>
        <v>0</v>
      </c>
      <c r="Q112" s="213">
        <v>0</v>
      </c>
      <c r="R112" s="213">
        <v>0</v>
      </c>
      <c r="S112" s="213">
        <v>0</v>
      </c>
      <c r="T112" s="213">
        <v>0</v>
      </c>
      <c r="U112" s="213">
        <v>0</v>
      </c>
      <c r="V112" s="213">
        <v>0</v>
      </c>
      <c r="W112" s="213">
        <v>0</v>
      </c>
    </row>
    <row r="113" spans="1:23" ht="21.6" thickBot="1" x14ac:dyDescent="0.45">
      <c r="A113" s="89"/>
      <c r="B113" s="224" t="s">
        <v>43</v>
      </c>
      <c r="C113" s="225">
        <f t="shared" ref="C113:N113" si="44">SUM(C102:C112)</f>
        <v>76429.98</v>
      </c>
      <c r="D113" s="225">
        <f t="shared" si="44"/>
        <v>73695.199999999997</v>
      </c>
      <c r="E113" s="225">
        <f t="shared" si="44"/>
        <v>31010.65</v>
      </c>
      <c r="F113" s="225">
        <f t="shared" si="44"/>
        <v>45377.97</v>
      </c>
      <c r="G113" s="225">
        <f t="shared" si="44"/>
        <v>46599.299999999996</v>
      </c>
      <c r="H113" s="225">
        <f t="shared" si="44"/>
        <v>40558.54</v>
      </c>
      <c r="I113" s="225">
        <f t="shared" si="44"/>
        <v>139803.89000000001</v>
      </c>
      <c r="J113" s="225">
        <f t="shared" si="44"/>
        <v>106496.98999999998</v>
      </c>
      <c r="K113" s="225">
        <f t="shared" si="44"/>
        <v>80670.64</v>
      </c>
      <c r="L113" s="226">
        <f t="shared" si="44"/>
        <v>108233.42</v>
      </c>
      <c r="M113" s="226">
        <f t="shared" si="44"/>
        <v>42633.99</v>
      </c>
      <c r="N113" s="229">
        <f t="shared" si="44"/>
        <v>73940.909999999989</v>
      </c>
      <c r="O113" s="90">
        <f t="shared" si="42"/>
        <v>865451.48</v>
      </c>
      <c r="Q113">
        <f t="shared" ref="Q113:W113" si="45">SUM(Q102:Q112)</f>
        <v>53268.77</v>
      </c>
      <c r="R113">
        <f t="shared" si="45"/>
        <v>20672.139999999996</v>
      </c>
      <c r="S113">
        <f t="shared" si="45"/>
        <v>0</v>
      </c>
      <c r="T113">
        <f t="shared" si="45"/>
        <v>0</v>
      </c>
      <c r="U113">
        <f t="shared" si="45"/>
        <v>0</v>
      </c>
      <c r="V113">
        <f t="shared" si="45"/>
        <v>0</v>
      </c>
      <c r="W113">
        <f t="shared" si="45"/>
        <v>0</v>
      </c>
    </row>
    <row r="114" spans="1:23" ht="21.6" thickBot="1" x14ac:dyDescent="0.45">
      <c r="A114" s="89"/>
    </row>
    <row r="115" spans="1:23" ht="21.6" thickBot="1" x14ac:dyDescent="0.45">
      <c r="A115" s="89"/>
      <c r="B115" s="220" t="s">
        <v>36</v>
      </c>
      <c r="C115" s="221">
        <f>C$3</f>
        <v>44927</v>
      </c>
      <c r="D115" s="221">
        <f t="shared" ref="D115:N115" si="46">D$3</f>
        <v>44958</v>
      </c>
      <c r="E115" s="221">
        <f t="shared" si="46"/>
        <v>44986</v>
      </c>
      <c r="F115" s="221">
        <f t="shared" si="46"/>
        <v>45017</v>
      </c>
      <c r="G115" s="221">
        <f t="shared" si="46"/>
        <v>45047</v>
      </c>
      <c r="H115" s="221">
        <f t="shared" si="46"/>
        <v>45078</v>
      </c>
      <c r="I115" s="221">
        <f t="shared" si="46"/>
        <v>45108</v>
      </c>
      <c r="J115" s="221">
        <f t="shared" si="46"/>
        <v>45139</v>
      </c>
      <c r="K115" s="221">
        <f t="shared" si="46"/>
        <v>45170</v>
      </c>
      <c r="L115" s="221">
        <f t="shared" si="46"/>
        <v>45200</v>
      </c>
      <c r="M115" s="221">
        <f t="shared" si="46"/>
        <v>45231</v>
      </c>
      <c r="N115" s="228" t="str">
        <f t="shared" si="46"/>
        <v>Dec-23 +</v>
      </c>
      <c r="O115" s="222" t="s">
        <v>34</v>
      </c>
      <c r="Q115" s="47">
        <f t="shared" ref="Q115:W115" si="47">Q$3</f>
        <v>45261</v>
      </c>
      <c r="R115" s="47">
        <f t="shared" si="47"/>
        <v>45292</v>
      </c>
      <c r="S115" s="47">
        <f t="shared" si="47"/>
        <v>45323</v>
      </c>
      <c r="T115" s="47">
        <f t="shared" si="47"/>
        <v>45352</v>
      </c>
      <c r="U115" s="47">
        <f t="shared" si="47"/>
        <v>45383</v>
      </c>
      <c r="V115" s="47">
        <f t="shared" si="47"/>
        <v>45413</v>
      </c>
      <c r="W115" s="47">
        <f t="shared" si="47"/>
        <v>45444</v>
      </c>
    </row>
    <row r="116" spans="1:23" ht="15" customHeight="1" x14ac:dyDescent="0.3">
      <c r="A116" s="508" t="s">
        <v>237</v>
      </c>
      <c r="B116" s="11" t="s">
        <v>0</v>
      </c>
      <c r="C116" s="3">
        <v>0</v>
      </c>
      <c r="D116" s="3">
        <v>0</v>
      </c>
      <c r="E116" s="3">
        <v>0</v>
      </c>
      <c r="F116" s="3">
        <v>0</v>
      </c>
      <c r="G116" s="3">
        <v>0</v>
      </c>
      <c r="H116" s="3">
        <v>0</v>
      </c>
      <c r="I116" s="3">
        <v>0</v>
      </c>
      <c r="J116" s="3">
        <v>0</v>
      </c>
      <c r="K116" s="3">
        <v>0</v>
      </c>
      <c r="L116" s="3">
        <v>0</v>
      </c>
      <c r="M116" s="3">
        <v>0</v>
      </c>
      <c r="N116" s="186">
        <f>SUM(Q116:W116)</f>
        <v>0</v>
      </c>
      <c r="O116" s="87">
        <f t="shared" ref="O116:O127" si="48">SUM(C116:N116)</f>
        <v>0</v>
      </c>
      <c r="P116" s="230"/>
      <c r="Q116" s="213">
        <v>0</v>
      </c>
      <c r="R116" s="213">
        <v>0</v>
      </c>
      <c r="S116" s="213">
        <v>0</v>
      </c>
      <c r="T116" s="213">
        <v>0</v>
      </c>
      <c r="U116" s="213">
        <v>0</v>
      </c>
      <c r="V116" s="213">
        <v>0</v>
      </c>
      <c r="W116" s="213">
        <v>0</v>
      </c>
    </row>
    <row r="117" spans="1:23" x14ac:dyDescent="0.3">
      <c r="A117" s="509"/>
      <c r="B117" s="13" t="s">
        <v>1</v>
      </c>
      <c r="C117" s="3">
        <v>0</v>
      </c>
      <c r="D117" s="3">
        <v>0</v>
      </c>
      <c r="E117" s="3">
        <v>0</v>
      </c>
      <c r="F117" s="3">
        <v>0</v>
      </c>
      <c r="G117" s="3">
        <v>0</v>
      </c>
      <c r="H117" s="3">
        <v>56280</v>
      </c>
      <c r="I117" s="3">
        <v>0</v>
      </c>
      <c r="J117" s="3">
        <v>0</v>
      </c>
      <c r="K117" s="3">
        <v>0</v>
      </c>
      <c r="L117" s="3">
        <v>0</v>
      </c>
      <c r="M117" s="3">
        <v>0</v>
      </c>
      <c r="N117" s="186">
        <f t="shared" ref="N117:N126" si="49">SUM(Q117:W117)</f>
        <v>7504</v>
      </c>
      <c r="O117" s="87">
        <f t="shared" si="48"/>
        <v>63784</v>
      </c>
      <c r="Q117" s="213">
        <v>0</v>
      </c>
      <c r="R117" s="213">
        <v>0</v>
      </c>
      <c r="S117" s="213">
        <v>7504</v>
      </c>
      <c r="T117" s="213">
        <v>0</v>
      </c>
      <c r="U117" s="213">
        <v>0</v>
      </c>
      <c r="V117" s="213">
        <v>0</v>
      </c>
      <c r="W117" s="213">
        <v>0</v>
      </c>
    </row>
    <row r="118" spans="1:23" x14ac:dyDescent="0.3">
      <c r="A118" s="509"/>
      <c r="B118" s="11" t="s">
        <v>2</v>
      </c>
      <c r="C118" s="3">
        <v>0</v>
      </c>
      <c r="D118" s="3">
        <v>0</v>
      </c>
      <c r="E118" s="3">
        <v>0</v>
      </c>
      <c r="F118" s="3">
        <v>0</v>
      </c>
      <c r="G118" s="3">
        <v>0</v>
      </c>
      <c r="H118" s="3">
        <v>0</v>
      </c>
      <c r="I118" s="3">
        <v>0</v>
      </c>
      <c r="J118" s="3">
        <v>0</v>
      </c>
      <c r="K118" s="3">
        <v>0</v>
      </c>
      <c r="L118" s="3">
        <v>0</v>
      </c>
      <c r="M118" s="3">
        <v>0</v>
      </c>
      <c r="N118" s="186">
        <f t="shared" si="49"/>
        <v>0</v>
      </c>
      <c r="O118" s="87">
        <f t="shared" si="48"/>
        <v>0</v>
      </c>
      <c r="Q118" s="213">
        <v>0</v>
      </c>
      <c r="R118" s="213">
        <v>0</v>
      </c>
      <c r="S118" s="213">
        <v>0</v>
      </c>
      <c r="T118" s="213">
        <v>0</v>
      </c>
      <c r="U118" s="213">
        <v>0</v>
      </c>
      <c r="V118" s="213">
        <v>0</v>
      </c>
      <c r="W118" s="213">
        <v>0</v>
      </c>
    </row>
    <row r="119" spans="1:23" x14ac:dyDescent="0.3">
      <c r="A119" s="509"/>
      <c r="B119" s="11" t="s">
        <v>9</v>
      </c>
      <c r="C119" s="3">
        <v>0</v>
      </c>
      <c r="D119" s="3">
        <v>0</v>
      </c>
      <c r="E119" s="3">
        <v>0</v>
      </c>
      <c r="F119" s="3">
        <v>0</v>
      </c>
      <c r="G119" s="3">
        <v>0</v>
      </c>
      <c r="H119" s="3">
        <v>0</v>
      </c>
      <c r="I119" s="3">
        <v>0</v>
      </c>
      <c r="J119" s="3">
        <v>0</v>
      </c>
      <c r="K119" s="3">
        <v>0</v>
      </c>
      <c r="L119" s="3">
        <v>0</v>
      </c>
      <c r="M119" s="3">
        <v>0</v>
      </c>
      <c r="N119" s="186">
        <f t="shared" si="49"/>
        <v>0</v>
      </c>
      <c r="O119" s="87">
        <f t="shared" si="48"/>
        <v>0</v>
      </c>
      <c r="Q119" s="213">
        <v>0</v>
      </c>
      <c r="R119" s="213">
        <v>0</v>
      </c>
      <c r="S119" s="213">
        <v>0</v>
      </c>
      <c r="T119" s="213">
        <v>0</v>
      </c>
      <c r="U119" s="213">
        <v>0</v>
      </c>
      <c r="V119" s="213">
        <v>0</v>
      </c>
      <c r="W119" s="213">
        <v>0</v>
      </c>
    </row>
    <row r="120" spans="1:23" x14ac:dyDescent="0.3">
      <c r="A120" s="509"/>
      <c r="B120" s="13" t="s">
        <v>3</v>
      </c>
      <c r="C120" s="3">
        <v>0</v>
      </c>
      <c r="D120" s="3">
        <v>0</v>
      </c>
      <c r="E120" s="3">
        <v>0</v>
      </c>
      <c r="F120" s="3">
        <v>0</v>
      </c>
      <c r="G120" s="3">
        <v>0</v>
      </c>
      <c r="H120" s="3">
        <v>0</v>
      </c>
      <c r="I120" s="3">
        <v>0</v>
      </c>
      <c r="J120" s="3">
        <v>0</v>
      </c>
      <c r="K120" s="3">
        <v>0</v>
      </c>
      <c r="L120" s="3">
        <v>0</v>
      </c>
      <c r="M120" s="3">
        <v>0</v>
      </c>
      <c r="N120" s="186">
        <f t="shared" si="49"/>
        <v>0</v>
      </c>
      <c r="O120" s="87">
        <f t="shared" si="48"/>
        <v>0</v>
      </c>
      <c r="Q120" s="213">
        <v>0</v>
      </c>
      <c r="R120" s="213">
        <v>0</v>
      </c>
      <c r="S120" s="213">
        <v>0</v>
      </c>
      <c r="T120" s="213">
        <v>0</v>
      </c>
      <c r="U120" s="213">
        <v>0</v>
      </c>
      <c r="V120" s="213">
        <v>0</v>
      </c>
      <c r="W120" s="213">
        <v>0</v>
      </c>
    </row>
    <row r="121" spans="1:23" x14ac:dyDescent="0.3">
      <c r="A121" s="509"/>
      <c r="B121" s="11" t="s">
        <v>4</v>
      </c>
      <c r="C121" s="3">
        <v>0</v>
      </c>
      <c r="D121" s="3">
        <v>0</v>
      </c>
      <c r="E121" s="3">
        <v>0</v>
      </c>
      <c r="F121" s="3">
        <v>0</v>
      </c>
      <c r="G121" s="3">
        <v>0</v>
      </c>
      <c r="H121" s="3">
        <v>0</v>
      </c>
      <c r="I121" s="3">
        <v>0</v>
      </c>
      <c r="J121" s="3">
        <v>0</v>
      </c>
      <c r="K121" s="3">
        <v>0</v>
      </c>
      <c r="L121" s="3">
        <v>0</v>
      </c>
      <c r="M121" s="3">
        <v>0</v>
      </c>
      <c r="N121" s="186">
        <f t="shared" si="49"/>
        <v>0</v>
      </c>
      <c r="O121" s="87">
        <f t="shared" si="48"/>
        <v>0</v>
      </c>
      <c r="Q121" s="213">
        <v>0</v>
      </c>
      <c r="R121" s="213">
        <v>0</v>
      </c>
      <c r="S121" s="213">
        <v>0</v>
      </c>
      <c r="T121" s="213">
        <v>0</v>
      </c>
      <c r="U121" s="213">
        <v>0</v>
      </c>
      <c r="V121" s="213">
        <v>0</v>
      </c>
      <c r="W121" s="213">
        <v>0</v>
      </c>
    </row>
    <row r="122" spans="1:23" x14ac:dyDescent="0.3">
      <c r="A122" s="509"/>
      <c r="B122" s="11" t="s">
        <v>5</v>
      </c>
      <c r="C122" s="3">
        <v>0</v>
      </c>
      <c r="D122" s="3">
        <v>0</v>
      </c>
      <c r="E122" s="3">
        <v>0</v>
      </c>
      <c r="F122" s="3">
        <v>0</v>
      </c>
      <c r="G122" s="3">
        <v>0</v>
      </c>
      <c r="H122" s="3">
        <v>0</v>
      </c>
      <c r="I122" s="3">
        <v>0</v>
      </c>
      <c r="J122" s="3">
        <v>0</v>
      </c>
      <c r="K122" s="3">
        <v>0</v>
      </c>
      <c r="L122" s="3">
        <v>0</v>
      </c>
      <c r="M122" s="3">
        <v>0</v>
      </c>
      <c r="N122" s="186">
        <f t="shared" si="49"/>
        <v>0</v>
      </c>
      <c r="O122" s="87">
        <f t="shared" si="48"/>
        <v>0</v>
      </c>
      <c r="Q122" s="213">
        <v>0</v>
      </c>
      <c r="R122" s="213">
        <v>0</v>
      </c>
      <c r="S122" s="213">
        <v>0</v>
      </c>
      <c r="T122" s="213">
        <v>0</v>
      </c>
      <c r="U122" s="213">
        <v>0</v>
      </c>
      <c r="V122" s="213">
        <v>0</v>
      </c>
      <c r="W122" s="213">
        <v>0</v>
      </c>
    </row>
    <row r="123" spans="1:23" x14ac:dyDescent="0.3">
      <c r="A123" s="509"/>
      <c r="B123" s="11" t="s">
        <v>6</v>
      </c>
      <c r="C123" s="3">
        <v>0</v>
      </c>
      <c r="D123" s="3">
        <v>0</v>
      </c>
      <c r="E123" s="3">
        <v>0</v>
      </c>
      <c r="F123" s="3">
        <v>0</v>
      </c>
      <c r="G123" s="3">
        <v>0</v>
      </c>
      <c r="H123" s="3">
        <v>0</v>
      </c>
      <c r="I123" s="3">
        <v>0</v>
      </c>
      <c r="J123" s="3">
        <v>0</v>
      </c>
      <c r="K123" s="3">
        <v>0</v>
      </c>
      <c r="L123" s="3">
        <v>0</v>
      </c>
      <c r="M123" s="3">
        <v>0</v>
      </c>
      <c r="N123" s="186">
        <f t="shared" si="49"/>
        <v>0</v>
      </c>
      <c r="O123" s="87">
        <f t="shared" si="48"/>
        <v>0</v>
      </c>
      <c r="Q123" s="213">
        <v>0</v>
      </c>
      <c r="R123" s="213">
        <v>0</v>
      </c>
      <c r="S123" s="213">
        <v>0</v>
      </c>
      <c r="T123" s="213">
        <v>0</v>
      </c>
      <c r="U123" s="213">
        <v>0</v>
      </c>
      <c r="V123" s="213">
        <v>0</v>
      </c>
      <c r="W123" s="213">
        <v>0</v>
      </c>
    </row>
    <row r="124" spans="1:23" x14ac:dyDescent="0.3">
      <c r="A124" s="509"/>
      <c r="B124" s="11" t="s">
        <v>7</v>
      </c>
      <c r="C124" s="3">
        <v>0</v>
      </c>
      <c r="D124" s="3">
        <v>0</v>
      </c>
      <c r="E124" s="3">
        <v>0</v>
      </c>
      <c r="F124" s="3">
        <v>0</v>
      </c>
      <c r="G124" s="3">
        <v>0</v>
      </c>
      <c r="H124" s="3">
        <v>0</v>
      </c>
      <c r="I124" s="3">
        <v>0</v>
      </c>
      <c r="J124" s="3">
        <v>0</v>
      </c>
      <c r="K124" s="3">
        <v>0</v>
      </c>
      <c r="L124" s="3">
        <v>0</v>
      </c>
      <c r="M124" s="3">
        <v>0</v>
      </c>
      <c r="N124" s="186">
        <f t="shared" si="49"/>
        <v>0</v>
      </c>
      <c r="O124" s="87">
        <f t="shared" si="48"/>
        <v>0</v>
      </c>
      <c r="Q124" s="213">
        <v>0</v>
      </c>
      <c r="R124" s="213">
        <v>0</v>
      </c>
      <c r="S124" s="213">
        <v>0</v>
      </c>
      <c r="T124" s="213">
        <v>0</v>
      </c>
      <c r="U124" s="213">
        <v>0</v>
      </c>
      <c r="V124" s="213">
        <v>0</v>
      </c>
      <c r="W124" s="213">
        <v>0</v>
      </c>
    </row>
    <row r="125" spans="1:23" x14ac:dyDescent="0.3">
      <c r="A125" s="509"/>
      <c r="B125" s="11" t="s">
        <v>8</v>
      </c>
      <c r="C125" s="3">
        <v>0</v>
      </c>
      <c r="D125" s="3">
        <v>0</v>
      </c>
      <c r="E125" s="3">
        <v>0</v>
      </c>
      <c r="F125" s="3">
        <v>0</v>
      </c>
      <c r="G125" s="3">
        <v>0</v>
      </c>
      <c r="H125" s="3">
        <v>0</v>
      </c>
      <c r="I125" s="3">
        <v>0</v>
      </c>
      <c r="J125" s="3">
        <v>0</v>
      </c>
      <c r="K125" s="3">
        <v>0</v>
      </c>
      <c r="L125" s="3">
        <v>0</v>
      </c>
      <c r="M125" s="3">
        <v>0</v>
      </c>
      <c r="N125" s="186">
        <f t="shared" si="49"/>
        <v>0</v>
      </c>
      <c r="O125" s="87">
        <f t="shared" si="48"/>
        <v>0</v>
      </c>
      <c r="Q125" s="213">
        <v>0</v>
      </c>
      <c r="R125" s="213">
        <v>0</v>
      </c>
      <c r="S125" s="213">
        <v>0</v>
      </c>
      <c r="T125" s="213">
        <v>0</v>
      </c>
      <c r="U125" s="213">
        <v>0</v>
      </c>
      <c r="V125" s="213">
        <v>0</v>
      </c>
      <c r="W125" s="213">
        <v>0</v>
      </c>
    </row>
    <row r="126" spans="1:23" ht="15" thickBot="1" x14ac:dyDescent="0.35">
      <c r="A126" s="510"/>
      <c r="B126" s="223" t="s">
        <v>42</v>
      </c>
      <c r="C126" s="3">
        <v>0</v>
      </c>
      <c r="D126" s="3">
        <v>0</v>
      </c>
      <c r="E126" s="3">
        <v>0</v>
      </c>
      <c r="F126" s="3">
        <v>0</v>
      </c>
      <c r="G126" s="3">
        <v>0</v>
      </c>
      <c r="H126" s="3">
        <v>0</v>
      </c>
      <c r="I126" s="3">
        <v>0</v>
      </c>
      <c r="J126" s="3">
        <v>0</v>
      </c>
      <c r="K126" s="3">
        <v>0</v>
      </c>
      <c r="L126" s="3">
        <v>0</v>
      </c>
      <c r="M126" s="3">
        <v>0</v>
      </c>
      <c r="N126" s="186">
        <f t="shared" si="49"/>
        <v>0</v>
      </c>
      <c r="O126" s="87">
        <f t="shared" si="48"/>
        <v>0</v>
      </c>
      <c r="Q126" s="213">
        <v>0</v>
      </c>
      <c r="R126" s="213">
        <v>0</v>
      </c>
      <c r="S126" s="213">
        <v>0</v>
      </c>
      <c r="T126" s="213">
        <v>0</v>
      </c>
      <c r="U126" s="213">
        <v>0</v>
      </c>
      <c r="V126" s="213">
        <v>0</v>
      </c>
      <c r="W126" s="213">
        <v>0</v>
      </c>
    </row>
    <row r="127" spans="1:23" ht="21.6" thickBot="1" x14ac:dyDescent="0.45">
      <c r="A127" s="89"/>
      <c r="B127" s="224" t="s">
        <v>43</v>
      </c>
      <c r="C127" s="225">
        <f t="shared" ref="C127:N127" si="50">SUM(C116:C126)</f>
        <v>0</v>
      </c>
      <c r="D127" s="225">
        <f t="shared" si="50"/>
        <v>0</v>
      </c>
      <c r="E127" s="225">
        <f t="shared" si="50"/>
        <v>0</v>
      </c>
      <c r="F127" s="225">
        <f t="shared" si="50"/>
        <v>0</v>
      </c>
      <c r="G127" s="225">
        <f t="shared" si="50"/>
        <v>0</v>
      </c>
      <c r="H127" s="225">
        <f t="shared" si="50"/>
        <v>56280</v>
      </c>
      <c r="I127" s="225">
        <f t="shared" si="50"/>
        <v>0</v>
      </c>
      <c r="J127" s="225">
        <f t="shared" si="50"/>
        <v>0</v>
      </c>
      <c r="K127" s="225">
        <f t="shared" si="50"/>
        <v>0</v>
      </c>
      <c r="L127" s="226">
        <f t="shared" si="50"/>
        <v>0</v>
      </c>
      <c r="M127" s="226">
        <f t="shared" si="50"/>
        <v>0</v>
      </c>
      <c r="N127" s="229">
        <f t="shared" si="50"/>
        <v>7504</v>
      </c>
      <c r="O127" s="90">
        <f t="shared" si="48"/>
        <v>63784</v>
      </c>
      <c r="Q127">
        <f t="shared" ref="Q127:W127" si="51">SUM(Q116:Q126)</f>
        <v>0</v>
      </c>
      <c r="R127">
        <f t="shared" si="51"/>
        <v>0</v>
      </c>
      <c r="S127">
        <f t="shared" si="51"/>
        <v>7504</v>
      </c>
      <c r="T127">
        <f t="shared" si="51"/>
        <v>0</v>
      </c>
      <c r="U127">
        <f t="shared" si="51"/>
        <v>0</v>
      </c>
      <c r="V127">
        <f t="shared" si="51"/>
        <v>0</v>
      </c>
      <c r="W127">
        <f t="shared" si="51"/>
        <v>0</v>
      </c>
    </row>
    <row r="128" spans="1:23" ht="21.6" thickBot="1" x14ac:dyDescent="0.45">
      <c r="A128" s="89"/>
    </row>
    <row r="129" spans="1:23" ht="21.6" thickBot="1" x14ac:dyDescent="0.45">
      <c r="A129" s="89"/>
      <c r="B129" s="220" t="s">
        <v>36</v>
      </c>
      <c r="C129" s="221">
        <f>C$3</f>
        <v>44927</v>
      </c>
      <c r="D129" s="221">
        <f t="shared" ref="D129:N129" si="52">D$3</f>
        <v>44958</v>
      </c>
      <c r="E129" s="221">
        <f t="shared" si="52"/>
        <v>44986</v>
      </c>
      <c r="F129" s="221">
        <f t="shared" si="52"/>
        <v>45017</v>
      </c>
      <c r="G129" s="221">
        <f t="shared" si="52"/>
        <v>45047</v>
      </c>
      <c r="H129" s="221">
        <f t="shared" si="52"/>
        <v>45078</v>
      </c>
      <c r="I129" s="221">
        <f t="shared" si="52"/>
        <v>45108</v>
      </c>
      <c r="J129" s="221">
        <f t="shared" si="52"/>
        <v>45139</v>
      </c>
      <c r="K129" s="221">
        <f t="shared" si="52"/>
        <v>45170</v>
      </c>
      <c r="L129" s="221">
        <f t="shared" si="52"/>
        <v>45200</v>
      </c>
      <c r="M129" s="221">
        <f t="shared" si="52"/>
        <v>45231</v>
      </c>
      <c r="N129" s="228" t="str">
        <f t="shared" si="52"/>
        <v>Dec-23 +</v>
      </c>
      <c r="O129" s="222" t="s">
        <v>34</v>
      </c>
      <c r="Q129" s="47">
        <f t="shared" ref="Q129:W129" si="53">Q$3</f>
        <v>45261</v>
      </c>
      <c r="R129" s="47">
        <f t="shared" si="53"/>
        <v>45292</v>
      </c>
      <c r="S129" s="47">
        <f t="shared" si="53"/>
        <v>45323</v>
      </c>
      <c r="T129" s="47">
        <f t="shared" si="53"/>
        <v>45352</v>
      </c>
      <c r="U129" s="47">
        <f t="shared" si="53"/>
        <v>45383</v>
      </c>
      <c r="V129" s="47">
        <f t="shared" si="53"/>
        <v>45413</v>
      </c>
      <c r="W129" s="47">
        <f t="shared" si="53"/>
        <v>45444</v>
      </c>
    </row>
    <row r="130" spans="1:23" ht="15" customHeight="1" x14ac:dyDescent="0.3">
      <c r="A130" s="505" t="s">
        <v>238</v>
      </c>
      <c r="B130" s="11" t="s">
        <v>0</v>
      </c>
      <c r="C130" s="3">
        <v>0</v>
      </c>
      <c r="D130" s="3">
        <v>0</v>
      </c>
      <c r="E130" s="3">
        <v>0</v>
      </c>
      <c r="F130" s="3">
        <v>0</v>
      </c>
      <c r="G130" s="3">
        <v>0</v>
      </c>
      <c r="H130" s="3">
        <v>0</v>
      </c>
      <c r="I130" s="3">
        <v>0</v>
      </c>
      <c r="J130" s="3">
        <v>0</v>
      </c>
      <c r="K130" s="3">
        <v>0</v>
      </c>
      <c r="L130" s="3">
        <v>0</v>
      </c>
      <c r="M130" s="3">
        <v>0</v>
      </c>
      <c r="N130" s="186">
        <f>SUM(Q130:W130)</f>
        <v>0</v>
      </c>
      <c r="O130" s="87">
        <f t="shared" ref="O130:O141" si="54">SUM(C130:N130)</f>
        <v>0</v>
      </c>
      <c r="P130" s="230"/>
      <c r="Q130" s="213">
        <v>0</v>
      </c>
      <c r="R130" s="213">
        <v>0</v>
      </c>
      <c r="S130" s="213">
        <v>0</v>
      </c>
      <c r="T130" s="213">
        <v>0</v>
      </c>
      <c r="U130" s="213">
        <v>0</v>
      </c>
      <c r="V130" s="213">
        <v>0</v>
      </c>
      <c r="W130" s="213">
        <v>0</v>
      </c>
    </row>
    <row r="131" spans="1:23" x14ac:dyDescent="0.3">
      <c r="A131" s="506"/>
      <c r="B131" s="13" t="s">
        <v>1</v>
      </c>
      <c r="C131" s="3">
        <v>0</v>
      </c>
      <c r="D131" s="3">
        <v>0</v>
      </c>
      <c r="E131" s="3">
        <v>0</v>
      </c>
      <c r="F131" s="3">
        <v>0</v>
      </c>
      <c r="G131" s="3">
        <v>0</v>
      </c>
      <c r="H131" s="3">
        <v>0</v>
      </c>
      <c r="I131" s="3">
        <v>0</v>
      </c>
      <c r="J131" s="3">
        <v>0</v>
      </c>
      <c r="K131" s="3">
        <v>0</v>
      </c>
      <c r="L131" s="3">
        <v>0</v>
      </c>
      <c r="M131" s="3">
        <v>0</v>
      </c>
      <c r="N131" s="186">
        <f t="shared" ref="N131:N140" si="55">SUM(Q131:W131)</f>
        <v>2367696.8399999896</v>
      </c>
      <c r="O131" s="87">
        <f t="shared" si="54"/>
        <v>2367696.8399999896</v>
      </c>
      <c r="Q131" s="213">
        <v>99208.080000000016</v>
      </c>
      <c r="R131" s="213">
        <v>2268488.7599999895</v>
      </c>
      <c r="S131" s="213">
        <v>0</v>
      </c>
      <c r="T131" s="213">
        <v>0</v>
      </c>
      <c r="U131" s="213">
        <v>0</v>
      </c>
      <c r="V131" s="213">
        <v>0</v>
      </c>
      <c r="W131" s="213">
        <v>0</v>
      </c>
    </row>
    <row r="132" spans="1:23" x14ac:dyDescent="0.3">
      <c r="A132" s="506"/>
      <c r="B132" s="11" t="s">
        <v>2</v>
      </c>
      <c r="C132" s="3">
        <v>0</v>
      </c>
      <c r="D132" s="3">
        <v>0</v>
      </c>
      <c r="E132" s="3">
        <v>0</v>
      </c>
      <c r="F132" s="3">
        <v>0</v>
      </c>
      <c r="G132" s="3">
        <v>0</v>
      </c>
      <c r="H132" s="3">
        <v>0</v>
      </c>
      <c r="I132" s="3">
        <v>0</v>
      </c>
      <c r="J132" s="3">
        <v>0</v>
      </c>
      <c r="K132" s="3">
        <v>0</v>
      </c>
      <c r="L132" s="3">
        <v>0</v>
      </c>
      <c r="M132" s="3">
        <v>0</v>
      </c>
      <c r="N132" s="186">
        <f t="shared" si="55"/>
        <v>0</v>
      </c>
      <c r="O132" s="87">
        <f t="shared" si="54"/>
        <v>0</v>
      </c>
      <c r="Q132" s="213">
        <v>0</v>
      </c>
      <c r="R132" s="213">
        <v>0</v>
      </c>
      <c r="S132" s="213">
        <v>0</v>
      </c>
      <c r="T132" s="213">
        <v>0</v>
      </c>
      <c r="U132" s="213">
        <v>0</v>
      </c>
      <c r="V132" s="213">
        <v>0</v>
      </c>
      <c r="W132" s="213">
        <v>0</v>
      </c>
    </row>
    <row r="133" spans="1:23" x14ac:dyDescent="0.3">
      <c r="A133" s="506"/>
      <c r="B133" s="11" t="s">
        <v>9</v>
      </c>
      <c r="C133" s="3">
        <v>0</v>
      </c>
      <c r="D133" s="3">
        <v>0</v>
      </c>
      <c r="E133" s="3">
        <v>0</v>
      </c>
      <c r="F133" s="3">
        <v>0</v>
      </c>
      <c r="G133" s="3">
        <v>0</v>
      </c>
      <c r="H133" s="3">
        <v>0</v>
      </c>
      <c r="I133" s="3">
        <v>0</v>
      </c>
      <c r="J133" s="3">
        <v>0</v>
      </c>
      <c r="K133" s="3">
        <v>0</v>
      </c>
      <c r="L133" s="3">
        <v>0</v>
      </c>
      <c r="M133" s="3">
        <v>0</v>
      </c>
      <c r="N133" s="186">
        <f t="shared" si="55"/>
        <v>1234056.5199999977</v>
      </c>
      <c r="O133" s="87">
        <f t="shared" si="54"/>
        <v>1234056.5199999977</v>
      </c>
      <c r="Q133" s="213">
        <v>25139.120000000003</v>
      </c>
      <c r="R133" s="213">
        <v>1208917.3999999976</v>
      </c>
      <c r="S133" s="213">
        <v>0</v>
      </c>
      <c r="T133" s="213">
        <v>0</v>
      </c>
      <c r="U133" s="213">
        <v>0</v>
      </c>
      <c r="V133" s="213">
        <v>0</v>
      </c>
      <c r="W133" s="213">
        <v>0</v>
      </c>
    </row>
    <row r="134" spans="1:23" x14ac:dyDescent="0.3">
      <c r="A134" s="506"/>
      <c r="B134" s="13" t="s">
        <v>3</v>
      </c>
      <c r="C134" s="3">
        <v>0</v>
      </c>
      <c r="D134" s="3">
        <v>0</v>
      </c>
      <c r="E134" s="3">
        <v>0</v>
      </c>
      <c r="F134" s="3">
        <v>0</v>
      </c>
      <c r="G134" s="3">
        <v>0</v>
      </c>
      <c r="H134" s="3">
        <v>0</v>
      </c>
      <c r="I134" s="3">
        <v>0</v>
      </c>
      <c r="J134" s="3">
        <v>0</v>
      </c>
      <c r="K134" s="3">
        <v>0</v>
      </c>
      <c r="L134" s="3">
        <v>0</v>
      </c>
      <c r="M134" s="3">
        <v>0</v>
      </c>
      <c r="N134" s="186">
        <f t="shared" si="55"/>
        <v>0</v>
      </c>
      <c r="O134" s="87">
        <f t="shared" si="54"/>
        <v>0</v>
      </c>
      <c r="Q134" s="213">
        <v>0</v>
      </c>
      <c r="R134" s="213">
        <v>0</v>
      </c>
      <c r="S134" s="213">
        <v>0</v>
      </c>
      <c r="T134" s="213">
        <v>0</v>
      </c>
      <c r="U134" s="213">
        <v>0</v>
      </c>
      <c r="V134" s="213">
        <v>0</v>
      </c>
      <c r="W134" s="213">
        <v>0</v>
      </c>
    </row>
    <row r="135" spans="1:23" x14ac:dyDescent="0.3">
      <c r="A135" s="506"/>
      <c r="B135" s="11" t="s">
        <v>4</v>
      </c>
      <c r="C135" s="3">
        <v>0</v>
      </c>
      <c r="D135" s="3">
        <v>0</v>
      </c>
      <c r="E135" s="3">
        <v>0</v>
      </c>
      <c r="F135" s="3">
        <v>0</v>
      </c>
      <c r="G135" s="3">
        <v>0</v>
      </c>
      <c r="H135" s="3">
        <v>0</v>
      </c>
      <c r="I135" s="3">
        <v>0</v>
      </c>
      <c r="J135" s="3">
        <v>0</v>
      </c>
      <c r="K135" s="3">
        <v>0</v>
      </c>
      <c r="L135" s="3">
        <v>0</v>
      </c>
      <c r="M135" s="3">
        <v>0</v>
      </c>
      <c r="N135" s="186">
        <f t="shared" si="55"/>
        <v>0</v>
      </c>
      <c r="O135" s="87">
        <f t="shared" si="54"/>
        <v>0</v>
      </c>
      <c r="Q135" s="213">
        <v>0</v>
      </c>
      <c r="R135" s="213">
        <v>0</v>
      </c>
      <c r="S135" s="213">
        <v>0</v>
      </c>
      <c r="T135" s="213">
        <v>0</v>
      </c>
      <c r="U135" s="213">
        <v>0</v>
      </c>
      <c r="V135" s="213">
        <v>0</v>
      </c>
      <c r="W135" s="213">
        <v>0</v>
      </c>
    </row>
    <row r="136" spans="1:23" x14ac:dyDescent="0.3">
      <c r="A136" s="506"/>
      <c r="B136" s="11" t="s">
        <v>5</v>
      </c>
      <c r="C136" s="3">
        <v>0</v>
      </c>
      <c r="D136" s="3">
        <v>0</v>
      </c>
      <c r="E136" s="3">
        <v>0</v>
      </c>
      <c r="F136" s="3">
        <v>0</v>
      </c>
      <c r="G136" s="3">
        <v>0</v>
      </c>
      <c r="H136" s="3">
        <v>0</v>
      </c>
      <c r="I136" s="3">
        <v>0</v>
      </c>
      <c r="J136" s="3">
        <v>0</v>
      </c>
      <c r="K136" s="3">
        <v>0</v>
      </c>
      <c r="L136" s="3">
        <v>0</v>
      </c>
      <c r="M136" s="3">
        <v>0</v>
      </c>
      <c r="N136" s="186">
        <f t="shared" si="55"/>
        <v>0</v>
      </c>
      <c r="O136" s="87">
        <f t="shared" si="54"/>
        <v>0</v>
      </c>
      <c r="Q136" s="213">
        <v>0</v>
      </c>
      <c r="R136" s="213">
        <v>0</v>
      </c>
      <c r="S136" s="213">
        <v>0</v>
      </c>
      <c r="T136" s="213">
        <v>0</v>
      </c>
      <c r="U136" s="213">
        <v>0</v>
      </c>
      <c r="V136" s="213">
        <v>0</v>
      </c>
      <c r="W136" s="213">
        <v>0</v>
      </c>
    </row>
    <row r="137" spans="1:23" x14ac:dyDescent="0.3">
      <c r="A137" s="506"/>
      <c r="B137" s="11" t="s">
        <v>6</v>
      </c>
      <c r="C137" s="3">
        <v>0</v>
      </c>
      <c r="D137" s="3">
        <v>0</v>
      </c>
      <c r="E137" s="3">
        <v>0</v>
      </c>
      <c r="F137" s="3">
        <v>0</v>
      </c>
      <c r="G137" s="3">
        <v>0</v>
      </c>
      <c r="H137" s="3">
        <v>0</v>
      </c>
      <c r="I137" s="3">
        <v>0</v>
      </c>
      <c r="J137" s="3">
        <v>0</v>
      </c>
      <c r="K137" s="3">
        <v>0</v>
      </c>
      <c r="L137" s="3">
        <v>0</v>
      </c>
      <c r="M137" s="3">
        <v>0</v>
      </c>
      <c r="N137" s="186">
        <f t="shared" si="55"/>
        <v>0</v>
      </c>
      <c r="O137" s="87">
        <f t="shared" si="54"/>
        <v>0</v>
      </c>
      <c r="Q137" s="213">
        <v>0</v>
      </c>
      <c r="R137" s="213">
        <v>0</v>
      </c>
      <c r="S137" s="213">
        <v>0</v>
      </c>
      <c r="T137" s="213">
        <v>0</v>
      </c>
      <c r="U137" s="213">
        <v>0</v>
      </c>
      <c r="V137" s="213">
        <v>0</v>
      </c>
      <c r="W137" s="213">
        <v>0</v>
      </c>
    </row>
    <row r="138" spans="1:23" x14ac:dyDescent="0.3">
      <c r="A138" s="506"/>
      <c r="B138" s="11" t="s">
        <v>7</v>
      </c>
      <c r="C138" s="3">
        <v>0</v>
      </c>
      <c r="D138" s="3">
        <v>0</v>
      </c>
      <c r="E138" s="3">
        <v>0</v>
      </c>
      <c r="F138" s="3">
        <v>0</v>
      </c>
      <c r="G138" s="3">
        <v>0</v>
      </c>
      <c r="H138" s="3">
        <v>0</v>
      </c>
      <c r="I138" s="3">
        <v>0</v>
      </c>
      <c r="J138" s="3">
        <v>0</v>
      </c>
      <c r="K138" s="3">
        <v>0</v>
      </c>
      <c r="L138" s="3">
        <v>0</v>
      </c>
      <c r="M138" s="3">
        <v>0</v>
      </c>
      <c r="N138" s="186">
        <f t="shared" si="55"/>
        <v>0</v>
      </c>
      <c r="O138" s="87">
        <f t="shared" si="54"/>
        <v>0</v>
      </c>
      <c r="Q138" s="213">
        <v>0</v>
      </c>
      <c r="R138" s="213">
        <v>0</v>
      </c>
      <c r="S138" s="213">
        <v>0</v>
      </c>
      <c r="T138" s="213">
        <v>0</v>
      </c>
      <c r="U138" s="213">
        <v>0</v>
      </c>
      <c r="V138" s="213">
        <v>0</v>
      </c>
      <c r="W138" s="213">
        <v>0</v>
      </c>
    </row>
    <row r="139" spans="1:23" x14ac:dyDescent="0.3">
      <c r="A139" s="506"/>
      <c r="B139" s="11" t="s">
        <v>8</v>
      </c>
      <c r="C139" s="3">
        <v>0</v>
      </c>
      <c r="D139" s="3">
        <v>0</v>
      </c>
      <c r="E139" s="3">
        <v>0</v>
      </c>
      <c r="F139" s="3">
        <v>0</v>
      </c>
      <c r="G139" s="3">
        <v>0</v>
      </c>
      <c r="H139" s="3">
        <v>0</v>
      </c>
      <c r="I139" s="3">
        <v>0</v>
      </c>
      <c r="J139" s="3">
        <v>0</v>
      </c>
      <c r="K139" s="3">
        <v>0</v>
      </c>
      <c r="L139" s="3">
        <v>0</v>
      </c>
      <c r="M139" s="3">
        <v>0</v>
      </c>
      <c r="N139" s="186">
        <f t="shared" si="55"/>
        <v>0</v>
      </c>
      <c r="O139" s="87">
        <f t="shared" si="54"/>
        <v>0</v>
      </c>
      <c r="Q139" s="213">
        <v>0</v>
      </c>
      <c r="R139" s="213">
        <v>0</v>
      </c>
      <c r="S139" s="213">
        <v>0</v>
      </c>
      <c r="T139" s="213">
        <v>0</v>
      </c>
      <c r="U139" s="213">
        <v>0</v>
      </c>
      <c r="V139" s="213">
        <v>0</v>
      </c>
      <c r="W139" s="213">
        <v>0</v>
      </c>
    </row>
    <row r="140" spans="1:23" ht="15" thickBot="1" x14ac:dyDescent="0.35">
      <c r="A140" s="507"/>
      <c r="B140" s="223" t="s">
        <v>42</v>
      </c>
      <c r="C140" s="3">
        <v>0</v>
      </c>
      <c r="D140" s="3">
        <v>0</v>
      </c>
      <c r="E140" s="3">
        <v>0</v>
      </c>
      <c r="F140" s="3">
        <v>0</v>
      </c>
      <c r="G140" s="3">
        <v>0</v>
      </c>
      <c r="H140" s="3">
        <v>0</v>
      </c>
      <c r="I140" s="3">
        <v>0</v>
      </c>
      <c r="J140" s="3">
        <v>0</v>
      </c>
      <c r="K140" s="3">
        <v>0</v>
      </c>
      <c r="L140" s="3">
        <v>0</v>
      </c>
      <c r="M140" s="3">
        <v>0</v>
      </c>
      <c r="N140" s="186">
        <f t="shared" si="55"/>
        <v>0</v>
      </c>
      <c r="O140" s="87">
        <f t="shared" si="54"/>
        <v>0</v>
      </c>
      <c r="Q140" s="213">
        <v>0</v>
      </c>
      <c r="R140" s="213">
        <v>0</v>
      </c>
      <c r="S140" s="213">
        <v>0</v>
      </c>
      <c r="T140" s="213">
        <v>0</v>
      </c>
      <c r="U140" s="213">
        <v>0</v>
      </c>
      <c r="V140" s="213">
        <v>0</v>
      </c>
      <c r="W140" s="213">
        <v>0</v>
      </c>
    </row>
    <row r="141" spans="1:23" ht="21.6" thickBot="1" x14ac:dyDescent="0.45">
      <c r="A141" s="89"/>
      <c r="B141" s="224" t="s">
        <v>43</v>
      </c>
      <c r="C141" s="225">
        <f t="shared" ref="C141:N141" si="56">SUM(C130:C140)</f>
        <v>0</v>
      </c>
      <c r="D141" s="225">
        <f t="shared" si="56"/>
        <v>0</v>
      </c>
      <c r="E141" s="225">
        <f t="shared" si="56"/>
        <v>0</v>
      </c>
      <c r="F141" s="225">
        <f t="shared" si="56"/>
        <v>0</v>
      </c>
      <c r="G141" s="225">
        <f t="shared" si="56"/>
        <v>0</v>
      </c>
      <c r="H141" s="225">
        <f t="shared" si="56"/>
        <v>0</v>
      </c>
      <c r="I141" s="225">
        <f t="shared" si="56"/>
        <v>0</v>
      </c>
      <c r="J141" s="225">
        <f t="shared" si="56"/>
        <v>0</v>
      </c>
      <c r="K141" s="225">
        <f t="shared" si="56"/>
        <v>0</v>
      </c>
      <c r="L141" s="226">
        <f t="shared" si="56"/>
        <v>0</v>
      </c>
      <c r="M141" s="226">
        <f t="shared" si="56"/>
        <v>0</v>
      </c>
      <c r="N141" s="229">
        <f t="shared" si="56"/>
        <v>3601753.3599999873</v>
      </c>
      <c r="O141" s="90">
        <f t="shared" si="54"/>
        <v>3601753.3599999873</v>
      </c>
      <c r="Q141">
        <f t="shared" ref="Q141:W141" si="57">SUM(Q130:Q140)</f>
        <v>124347.20000000001</v>
      </c>
      <c r="R141">
        <f t="shared" si="57"/>
        <v>3477406.1599999871</v>
      </c>
      <c r="S141">
        <f t="shared" si="57"/>
        <v>0</v>
      </c>
      <c r="T141">
        <f t="shared" si="57"/>
        <v>0</v>
      </c>
      <c r="U141">
        <f t="shared" si="57"/>
        <v>0</v>
      </c>
      <c r="V141">
        <f t="shared" si="57"/>
        <v>0</v>
      </c>
      <c r="W141">
        <f t="shared" si="57"/>
        <v>0</v>
      </c>
    </row>
    <row r="142" spans="1:23" ht="21.6" thickBot="1" x14ac:dyDescent="0.45">
      <c r="A142" s="89"/>
    </row>
    <row r="143" spans="1:23" ht="21.6" thickBot="1" x14ac:dyDescent="0.45">
      <c r="A143" s="89"/>
      <c r="B143" s="220" t="s">
        <v>36</v>
      </c>
      <c r="C143" s="221">
        <f>C$3</f>
        <v>44927</v>
      </c>
      <c r="D143" s="221">
        <f t="shared" ref="D143:N143" si="58">D$3</f>
        <v>44958</v>
      </c>
      <c r="E143" s="221">
        <f t="shared" si="58"/>
        <v>44986</v>
      </c>
      <c r="F143" s="221">
        <f t="shared" si="58"/>
        <v>45017</v>
      </c>
      <c r="G143" s="221">
        <f t="shared" si="58"/>
        <v>45047</v>
      </c>
      <c r="H143" s="221">
        <f t="shared" si="58"/>
        <v>45078</v>
      </c>
      <c r="I143" s="221">
        <f t="shared" si="58"/>
        <v>45108</v>
      </c>
      <c r="J143" s="221">
        <f t="shared" si="58"/>
        <v>45139</v>
      </c>
      <c r="K143" s="221">
        <f t="shared" si="58"/>
        <v>45170</v>
      </c>
      <c r="L143" s="221">
        <f t="shared" si="58"/>
        <v>45200</v>
      </c>
      <c r="M143" s="221">
        <f t="shared" si="58"/>
        <v>45231</v>
      </c>
      <c r="N143" s="228" t="str">
        <f t="shared" si="58"/>
        <v>Dec-23 +</v>
      </c>
      <c r="O143" s="222" t="s">
        <v>34</v>
      </c>
      <c r="Q143" s="47">
        <f t="shared" ref="Q143:W143" si="59">Q$3</f>
        <v>45261</v>
      </c>
      <c r="R143" s="47">
        <f t="shared" si="59"/>
        <v>45292</v>
      </c>
      <c r="S143" s="47">
        <f t="shared" si="59"/>
        <v>45323</v>
      </c>
      <c r="T143" s="47">
        <f t="shared" si="59"/>
        <v>45352</v>
      </c>
      <c r="U143" s="47">
        <f t="shared" si="59"/>
        <v>45383</v>
      </c>
      <c r="V143" s="47">
        <f t="shared" si="59"/>
        <v>45413</v>
      </c>
      <c r="W143" s="47">
        <f t="shared" si="59"/>
        <v>45444</v>
      </c>
    </row>
    <row r="144" spans="1:23" ht="15" customHeight="1" x14ac:dyDescent="0.3">
      <c r="A144" s="505" t="s">
        <v>171</v>
      </c>
      <c r="B144" s="11" t="s">
        <v>0</v>
      </c>
      <c r="C144" s="3">
        <f>C4+C18+C60+C74+C102+C130</f>
        <v>76429.98</v>
      </c>
      <c r="D144" s="3">
        <f t="shared" ref="D144:M144" si="60">D4+D18+D60+D74+D102+D130</f>
        <v>73695.199999999997</v>
      </c>
      <c r="E144" s="3">
        <f t="shared" si="60"/>
        <v>31010.65</v>
      </c>
      <c r="F144" s="3">
        <f t="shared" si="60"/>
        <v>45377.97</v>
      </c>
      <c r="G144" s="3">
        <f t="shared" si="60"/>
        <v>46599.299999999996</v>
      </c>
      <c r="H144" s="3">
        <f t="shared" si="60"/>
        <v>40558.54</v>
      </c>
      <c r="I144" s="3">
        <f t="shared" si="60"/>
        <v>139803.89000000001</v>
      </c>
      <c r="J144" s="3">
        <f t="shared" si="60"/>
        <v>106496.98999999998</v>
      </c>
      <c r="K144" s="3">
        <f t="shared" si="60"/>
        <v>80670.64</v>
      </c>
      <c r="L144" s="113">
        <f t="shared" si="60"/>
        <v>108233.42</v>
      </c>
      <c r="M144" s="113">
        <f t="shared" si="60"/>
        <v>42633.99</v>
      </c>
      <c r="N144" s="186">
        <f>SUM(Q144:W144)</f>
        <v>73940.909999999989</v>
      </c>
      <c r="O144" s="87">
        <f t="shared" ref="O144:O155" si="61">SUM(C144:N144)</f>
        <v>865451.48</v>
      </c>
      <c r="P144" s="230"/>
      <c r="Q144" s="391">
        <f t="shared" ref="Q144:W144" si="62">Q4+Q18+Q60+Q74+Q102+Q130</f>
        <v>53268.77</v>
      </c>
      <c r="R144" s="391">
        <f t="shared" si="62"/>
        <v>20672.139999999996</v>
      </c>
      <c r="S144" s="391">
        <f t="shared" si="62"/>
        <v>0</v>
      </c>
      <c r="T144" s="391">
        <f t="shared" si="62"/>
        <v>0</v>
      </c>
      <c r="U144" s="391">
        <f t="shared" si="62"/>
        <v>0</v>
      </c>
      <c r="V144" s="391">
        <f t="shared" si="62"/>
        <v>0</v>
      </c>
      <c r="W144" s="391">
        <f t="shared" si="62"/>
        <v>0</v>
      </c>
    </row>
    <row r="145" spans="1:23" x14ac:dyDescent="0.3">
      <c r="A145" s="506"/>
      <c r="B145" s="13" t="s">
        <v>1</v>
      </c>
      <c r="C145" s="3">
        <f t="shared" ref="C145:M145" si="63">C5+C19+C61+C75+C103+C131</f>
        <v>20923.099999999959</v>
      </c>
      <c r="D145" s="3">
        <f t="shared" si="63"/>
        <v>1387136.209999999</v>
      </c>
      <c r="E145" s="3">
        <f t="shared" si="63"/>
        <v>2123363.4299999997</v>
      </c>
      <c r="F145" s="3">
        <f t="shared" si="63"/>
        <v>1825928.6499999964</v>
      </c>
      <c r="G145" s="3">
        <f t="shared" si="63"/>
        <v>2133831.2299999911</v>
      </c>
      <c r="H145" s="3">
        <f t="shared" si="63"/>
        <v>1926232.0399999914</v>
      </c>
      <c r="I145" s="3">
        <f t="shared" si="63"/>
        <v>3878766.4536053468</v>
      </c>
      <c r="J145" s="3">
        <f t="shared" si="63"/>
        <v>2875989.0958074816</v>
      </c>
      <c r="K145" s="3">
        <f t="shared" si="63"/>
        <v>3308365.3599999947</v>
      </c>
      <c r="L145" s="113">
        <f t="shared" si="63"/>
        <v>2729376.1307989373</v>
      </c>
      <c r="M145" s="113">
        <f t="shared" si="63"/>
        <v>1871759.3759252902</v>
      </c>
      <c r="N145" s="186">
        <f t="shared" ref="N145:N154" si="64">SUM(Q145:W145)</f>
        <v>5505924.9657414183</v>
      </c>
      <c r="O145" s="87">
        <f t="shared" si="61"/>
        <v>29587596.041878447</v>
      </c>
      <c r="Q145" s="391">
        <f t="shared" ref="Q145:W145" si="65">Q5+Q19+Q61+Q75+Q103+Q131</f>
        <v>2786200.3606803934</v>
      </c>
      <c r="R145" s="391">
        <f t="shared" si="65"/>
        <v>2719724.6050610249</v>
      </c>
      <c r="S145" s="391">
        <f t="shared" si="65"/>
        <v>0</v>
      </c>
      <c r="T145" s="391">
        <f t="shared" si="65"/>
        <v>0</v>
      </c>
      <c r="U145" s="391">
        <f t="shared" si="65"/>
        <v>0</v>
      </c>
      <c r="V145" s="391">
        <f t="shared" si="65"/>
        <v>0</v>
      </c>
      <c r="W145" s="391">
        <f t="shared" si="65"/>
        <v>0</v>
      </c>
    </row>
    <row r="146" spans="1:23" x14ac:dyDescent="0.3">
      <c r="A146" s="506"/>
      <c r="B146" s="11" t="s">
        <v>2</v>
      </c>
      <c r="C146" s="3">
        <f t="shared" ref="C146:M146" si="66">C6+C20+C62+C76+C104+C132</f>
        <v>0</v>
      </c>
      <c r="D146" s="3">
        <f t="shared" si="66"/>
        <v>0</v>
      </c>
      <c r="E146" s="3">
        <f t="shared" si="66"/>
        <v>0</v>
      </c>
      <c r="F146" s="3">
        <f t="shared" si="66"/>
        <v>0</v>
      </c>
      <c r="G146" s="3">
        <f t="shared" si="66"/>
        <v>0</v>
      </c>
      <c r="H146" s="3">
        <f t="shared" si="66"/>
        <v>0</v>
      </c>
      <c r="I146" s="3">
        <f t="shared" si="66"/>
        <v>0</v>
      </c>
      <c r="J146" s="3">
        <f t="shared" si="66"/>
        <v>0</v>
      </c>
      <c r="K146" s="3">
        <f t="shared" si="66"/>
        <v>0</v>
      </c>
      <c r="L146" s="113">
        <f t="shared" si="66"/>
        <v>0</v>
      </c>
      <c r="M146" s="113">
        <f t="shared" si="66"/>
        <v>0</v>
      </c>
      <c r="N146" s="186">
        <f t="shared" si="64"/>
        <v>0</v>
      </c>
      <c r="O146" s="87">
        <f t="shared" si="61"/>
        <v>0</v>
      </c>
      <c r="Q146" s="391">
        <f t="shared" ref="Q146:W146" si="67">Q6+Q20+Q62+Q76+Q104+Q132</f>
        <v>0</v>
      </c>
      <c r="R146" s="391">
        <f t="shared" si="67"/>
        <v>0</v>
      </c>
      <c r="S146" s="391">
        <f t="shared" si="67"/>
        <v>0</v>
      </c>
      <c r="T146" s="391">
        <f t="shared" si="67"/>
        <v>0</v>
      </c>
      <c r="U146" s="391">
        <f t="shared" si="67"/>
        <v>0</v>
      </c>
      <c r="V146" s="391">
        <f t="shared" si="67"/>
        <v>0</v>
      </c>
      <c r="W146" s="391">
        <f t="shared" si="67"/>
        <v>0</v>
      </c>
    </row>
    <row r="147" spans="1:23" x14ac:dyDescent="0.3">
      <c r="A147" s="506"/>
      <c r="B147" s="11" t="s">
        <v>9</v>
      </c>
      <c r="C147" s="3">
        <f t="shared" ref="C147:M147" si="68">C7+C21+C63+C77+C105+C133</f>
        <v>31824.410000000054</v>
      </c>
      <c r="D147" s="3">
        <f t="shared" si="68"/>
        <v>732350.11000000138</v>
      </c>
      <c r="E147" s="3">
        <f t="shared" si="68"/>
        <v>1763501.18</v>
      </c>
      <c r="F147" s="3">
        <f t="shared" si="68"/>
        <v>863204.77</v>
      </c>
      <c r="G147" s="3">
        <f t="shared" si="68"/>
        <v>1034039.7000000001</v>
      </c>
      <c r="H147" s="3">
        <f t="shared" si="68"/>
        <v>841290.24999999977</v>
      </c>
      <c r="I147" s="3">
        <f t="shared" si="68"/>
        <v>1819773.6545971679</v>
      </c>
      <c r="J147" s="3">
        <f t="shared" si="68"/>
        <v>1623930.4173144507</v>
      </c>
      <c r="K147" s="3">
        <f t="shared" si="68"/>
        <v>1334867.6132128905</v>
      </c>
      <c r="L147" s="113">
        <f t="shared" si="68"/>
        <v>1200938.8010082971</v>
      </c>
      <c r="M147" s="113">
        <f t="shared" si="68"/>
        <v>1256930.2102600103</v>
      </c>
      <c r="N147" s="186">
        <f t="shared" si="64"/>
        <v>3503571.5158506245</v>
      </c>
      <c r="O147" s="87">
        <f t="shared" si="61"/>
        <v>16006222.632243441</v>
      </c>
      <c r="Q147" s="391">
        <f t="shared" ref="Q147:W147" si="69">Q7+Q21+Q63+Q77+Q105+Q133</f>
        <v>1786421.7809006763</v>
      </c>
      <c r="R147" s="391">
        <f t="shared" si="69"/>
        <v>1717149.7349499483</v>
      </c>
      <c r="S147" s="391">
        <f t="shared" si="69"/>
        <v>0</v>
      </c>
      <c r="T147" s="391">
        <f t="shared" si="69"/>
        <v>0</v>
      </c>
      <c r="U147" s="391">
        <f t="shared" si="69"/>
        <v>0</v>
      </c>
      <c r="V147" s="391">
        <f t="shared" si="69"/>
        <v>0</v>
      </c>
      <c r="W147" s="391">
        <f t="shared" si="69"/>
        <v>0</v>
      </c>
    </row>
    <row r="148" spans="1:23" x14ac:dyDescent="0.3">
      <c r="A148" s="506"/>
      <c r="B148" s="13" t="s">
        <v>3</v>
      </c>
      <c r="C148" s="3">
        <f t="shared" ref="C148:M148" si="70">C8+C22+C64+C78+C106+C134</f>
        <v>-861.48000000000013</v>
      </c>
      <c r="D148" s="3">
        <f t="shared" si="70"/>
        <v>520996.84</v>
      </c>
      <c r="E148" s="3">
        <f t="shared" si="70"/>
        <v>56198.37</v>
      </c>
      <c r="F148" s="3">
        <f t="shared" si="70"/>
        <v>3302.3400000000015</v>
      </c>
      <c r="G148" s="3">
        <f t="shared" si="70"/>
        <v>-335.02000000000004</v>
      </c>
      <c r="H148" s="3">
        <f t="shared" si="70"/>
        <v>-95.719999999999928</v>
      </c>
      <c r="I148" s="3">
        <f t="shared" si="70"/>
        <v>-3733.08</v>
      </c>
      <c r="J148" s="3">
        <f t="shared" si="70"/>
        <v>-46252.900000000722</v>
      </c>
      <c r="K148" s="3">
        <f t="shared" si="70"/>
        <v>132925.78</v>
      </c>
      <c r="L148" s="113">
        <f t="shared" si="70"/>
        <v>-2057.98</v>
      </c>
      <c r="M148" s="113">
        <f t="shared" si="70"/>
        <v>39610.499999999993</v>
      </c>
      <c r="N148" s="186">
        <f t="shared" si="64"/>
        <v>279714.64</v>
      </c>
      <c r="O148" s="87">
        <f t="shared" si="61"/>
        <v>979412.28999999946</v>
      </c>
      <c r="Q148" s="391">
        <f t="shared" ref="Q148:W148" si="71">Q8+Q22+Q64+Q78+Q106+Q134</f>
        <v>91162.939999999988</v>
      </c>
      <c r="R148" s="391">
        <f t="shared" si="71"/>
        <v>188551.7</v>
      </c>
      <c r="S148" s="391">
        <f t="shared" si="71"/>
        <v>0</v>
      </c>
      <c r="T148" s="391">
        <f t="shared" si="71"/>
        <v>0</v>
      </c>
      <c r="U148" s="391">
        <f t="shared" si="71"/>
        <v>0</v>
      </c>
      <c r="V148" s="391">
        <f t="shared" si="71"/>
        <v>0</v>
      </c>
      <c r="W148" s="391">
        <f t="shared" si="71"/>
        <v>0</v>
      </c>
    </row>
    <row r="149" spans="1:23" x14ac:dyDescent="0.3">
      <c r="A149" s="506"/>
      <c r="B149" s="11" t="s">
        <v>4</v>
      </c>
      <c r="C149" s="3">
        <f t="shared" ref="C149:M149" si="72">C9+C23+C65+C79+C107+C135</f>
        <v>0</v>
      </c>
      <c r="D149" s="3">
        <f t="shared" si="72"/>
        <v>0</v>
      </c>
      <c r="E149" s="3">
        <f t="shared" si="72"/>
        <v>0</v>
      </c>
      <c r="F149" s="3">
        <f t="shared" si="72"/>
        <v>0</v>
      </c>
      <c r="G149" s="3">
        <f t="shared" si="72"/>
        <v>0</v>
      </c>
      <c r="H149" s="3">
        <f t="shared" si="72"/>
        <v>0</v>
      </c>
      <c r="I149" s="3">
        <f t="shared" si="72"/>
        <v>0</v>
      </c>
      <c r="J149" s="3">
        <f t="shared" si="72"/>
        <v>0</v>
      </c>
      <c r="K149" s="3">
        <f t="shared" si="72"/>
        <v>0</v>
      </c>
      <c r="L149" s="113">
        <f t="shared" si="72"/>
        <v>0</v>
      </c>
      <c r="M149" s="113">
        <f t="shared" si="72"/>
        <v>0</v>
      </c>
      <c r="N149" s="186">
        <f t="shared" si="64"/>
        <v>14592.23</v>
      </c>
      <c r="O149" s="87">
        <f t="shared" si="61"/>
        <v>14592.23</v>
      </c>
      <c r="Q149" s="391">
        <f t="shared" ref="Q149:W149" si="73">Q9+Q23+Q65+Q79+Q107+Q135</f>
        <v>2485.6999999999998</v>
      </c>
      <c r="R149" s="391">
        <f t="shared" si="73"/>
        <v>12106.53</v>
      </c>
      <c r="S149" s="391">
        <f t="shared" si="73"/>
        <v>0</v>
      </c>
      <c r="T149" s="391">
        <f t="shared" si="73"/>
        <v>0</v>
      </c>
      <c r="U149" s="391">
        <f t="shared" si="73"/>
        <v>0</v>
      </c>
      <c r="V149" s="391">
        <f t="shared" si="73"/>
        <v>0</v>
      </c>
      <c r="W149" s="391">
        <f t="shared" si="73"/>
        <v>0</v>
      </c>
    </row>
    <row r="150" spans="1:23" x14ac:dyDescent="0.3">
      <c r="A150" s="506"/>
      <c r="B150" s="11" t="s">
        <v>5</v>
      </c>
      <c r="C150" s="3">
        <f t="shared" ref="C150:M150" si="74">C10+C24+C66+C80+C108+C136</f>
        <v>1687.8</v>
      </c>
      <c r="D150" s="3">
        <f t="shared" si="74"/>
        <v>5457.2200000000048</v>
      </c>
      <c r="E150" s="3">
        <f t="shared" si="74"/>
        <v>23179.119999999999</v>
      </c>
      <c r="F150" s="3">
        <f t="shared" si="74"/>
        <v>2756.74</v>
      </c>
      <c r="G150" s="3">
        <f t="shared" si="74"/>
        <v>1912.84</v>
      </c>
      <c r="H150" s="3">
        <f t="shared" si="74"/>
        <v>5175.920000000001</v>
      </c>
      <c r="I150" s="3">
        <f t="shared" si="74"/>
        <v>7876.4000000000024</v>
      </c>
      <c r="J150" s="3">
        <f t="shared" si="74"/>
        <v>6188.6000000000076</v>
      </c>
      <c r="K150" s="3">
        <f t="shared" si="74"/>
        <v>4163.2400000000034</v>
      </c>
      <c r="L150" s="113">
        <f t="shared" si="74"/>
        <v>1068.94</v>
      </c>
      <c r="M150" s="113">
        <f t="shared" si="74"/>
        <v>13346.960000000006</v>
      </c>
      <c r="N150" s="186">
        <f t="shared" si="64"/>
        <v>15815.440000000017</v>
      </c>
      <c r="O150" s="87">
        <f t="shared" si="61"/>
        <v>88629.220000000045</v>
      </c>
      <c r="Q150" s="391">
        <f t="shared" ref="Q150:W150" si="75">Q10+Q24+Q66+Q80+Q108+Q136</f>
        <v>7792.8800000000083</v>
      </c>
      <c r="R150" s="391">
        <f t="shared" si="75"/>
        <v>8022.5600000000095</v>
      </c>
      <c r="S150" s="391">
        <f t="shared" si="75"/>
        <v>0</v>
      </c>
      <c r="T150" s="391">
        <f t="shared" si="75"/>
        <v>0</v>
      </c>
      <c r="U150" s="391">
        <f t="shared" si="75"/>
        <v>0</v>
      </c>
      <c r="V150" s="391">
        <f t="shared" si="75"/>
        <v>0</v>
      </c>
      <c r="W150" s="391">
        <f t="shared" si="75"/>
        <v>0</v>
      </c>
    </row>
    <row r="151" spans="1:23" x14ac:dyDescent="0.3">
      <c r="A151" s="506"/>
      <c r="B151" s="11" t="s">
        <v>6</v>
      </c>
      <c r="C151" s="3">
        <f t="shared" ref="C151:M151" si="76">C11+C25+C67+C81+C109+C137</f>
        <v>0</v>
      </c>
      <c r="D151" s="3">
        <f t="shared" si="76"/>
        <v>0</v>
      </c>
      <c r="E151" s="3">
        <f t="shared" si="76"/>
        <v>0</v>
      </c>
      <c r="F151" s="3">
        <f t="shared" si="76"/>
        <v>0</v>
      </c>
      <c r="G151" s="3">
        <f t="shared" si="76"/>
        <v>0</v>
      </c>
      <c r="H151" s="3">
        <f t="shared" si="76"/>
        <v>0</v>
      </c>
      <c r="I151" s="3">
        <f t="shared" si="76"/>
        <v>0</v>
      </c>
      <c r="J151" s="3">
        <f t="shared" si="76"/>
        <v>0</v>
      </c>
      <c r="K151" s="3">
        <f t="shared" si="76"/>
        <v>0</v>
      </c>
      <c r="L151" s="113">
        <f t="shared" si="76"/>
        <v>0</v>
      </c>
      <c r="M151" s="113">
        <f t="shared" si="76"/>
        <v>0</v>
      </c>
      <c r="N151" s="186">
        <f t="shared" si="64"/>
        <v>0</v>
      </c>
      <c r="O151" s="87">
        <f t="shared" si="61"/>
        <v>0</v>
      </c>
      <c r="Q151" s="391">
        <f t="shared" ref="Q151:W151" si="77">Q11+Q25+Q67+Q81+Q109+Q137</f>
        <v>0</v>
      </c>
      <c r="R151" s="391">
        <f t="shared" si="77"/>
        <v>0</v>
      </c>
      <c r="S151" s="391">
        <f t="shared" si="77"/>
        <v>0</v>
      </c>
      <c r="T151" s="391">
        <f t="shared" si="77"/>
        <v>0</v>
      </c>
      <c r="U151" s="391">
        <f t="shared" si="77"/>
        <v>0</v>
      </c>
      <c r="V151" s="391">
        <f t="shared" si="77"/>
        <v>0</v>
      </c>
      <c r="W151" s="391">
        <f t="shared" si="77"/>
        <v>0</v>
      </c>
    </row>
    <row r="152" spans="1:23" x14ac:dyDescent="0.3">
      <c r="A152" s="506"/>
      <c r="B152" s="11" t="s">
        <v>7</v>
      </c>
      <c r="C152" s="3">
        <f t="shared" ref="C152:M152" si="78">C12+C26+C68+C82+C110+C138</f>
        <v>0</v>
      </c>
      <c r="D152" s="3">
        <f t="shared" si="78"/>
        <v>0</v>
      </c>
      <c r="E152" s="3">
        <f t="shared" si="78"/>
        <v>0</v>
      </c>
      <c r="F152" s="3">
        <f t="shared" si="78"/>
        <v>0</v>
      </c>
      <c r="G152" s="3">
        <f t="shared" si="78"/>
        <v>0</v>
      </c>
      <c r="H152" s="3">
        <f t="shared" si="78"/>
        <v>0</v>
      </c>
      <c r="I152" s="3">
        <f t="shared" si="78"/>
        <v>0</v>
      </c>
      <c r="J152" s="3">
        <f t="shared" si="78"/>
        <v>0</v>
      </c>
      <c r="K152" s="3">
        <f t="shared" si="78"/>
        <v>0</v>
      </c>
      <c r="L152" s="113">
        <f t="shared" si="78"/>
        <v>0</v>
      </c>
      <c r="M152" s="113">
        <f t="shared" si="78"/>
        <v>0</v>
      </c>
      <c r="N152" s="186">
        <f t="shared" si="64"/>
        <v>0</v>
      </c>
      <c r="O152" s="87">
        <f t="shared" si="61"/>
        <v>0</v>
      </c>
      <c r="Q152" s="391">
        <f t="shared" ref="Q152:W152" si="79">Q12+Q26+Q68+Q82+Q110+Q138</f>
        <v>0</v>
      </c>
      <c r="R152" s="391">
        <f t="shared" si="79"/>
        <v>0</v>
      </c>
      <c r="S152" s="391">
        <f t="shared" si="79"/>
        <v>0</v>
      </c>
      <c r="T152" s="391">
        <f t="shared" si="79"/>
        <v>0</v>
      </c>
      <c r="U152" s="391">
        <f t="shared" si="79"/>
        <v>0</v>
      </c>
      <c r="V152" s="391">
        <f t="shared" si="79"/>
        <v>0</v>
      </c>
      <c r="W152" s="391">
        <f t="shared" si="79"/>
        <v>0</v>
      </c>
    </row>
    <row r="153" spans="1:23" x14ac:dyDescent="0.3">
      <c r="A153" s="506"/>
      <c r="B153" s="11" t="s">
        <v>8</v>
      </c>
      <c r="C153" s="3">
        <f t="shared" ref="C153:M153" si="80">C13+C27+C69+C83+C111+C139</f>
        <v>22761.399999999998</v>
      </c>
      <c r="D153" s="3">
        <f t="shared" si="80"/>
        <v>31865.959999999995</v>
      </c>
      <c r="E153" s="3">
        <f t="shared" si="80"/>
        <v>36418.239999999998</v>
      </c>
      <c r="F153" s="3">
        <f t="shared" si="80"/>
        <v>45522.799999999996</v>
      </c>
      <c r="G153" s="3">
        <f t="shared" si="80"/>
        <v>27313.679999999997</v>
      </c>
      <c r="H153" s="3">
        <f t="shared" si="80"/>
        <v>11380.699999999999</v>
      </c>
      <c r="I153" s="3">
        <f t="shared" si="80"/>
        <v>34142.1</v>
      </c>
      <c r="J153" s="3">
        <f t="shared" si="80"/>
        <v>34142.1</v>
      </c>
      <c r="K153" s="3">
        <f t="shared" si="80"/>
        <v>34142.1</v>
      </c>
      <c r="L153" s="113">
        <f t="shared" si="80"/>
        <v>18209.12</v>
      </c>
      <c r="M153" s="113">
        <f t="shared" si="80"/>
        <v>45522.799999999996</v>
      </c>
      <c r="N153" s="186">
        <f t="shared" si="64"/>
        <v>209404.87999999998</v>
      </c>
      <c r="O153" s="87">
        <f t="shared" si="61"/>
        <v>550825.88</v>
      </c>
      <c r="Q153" s="391">
        <f t="shared" ref="Q153:W153" si="81">Q13+Q27+Q69+Q83+Q111+Q139</f>
        <v>72836.479999999996</v>
      </c>
      <c r="R153" s="391">
        <f t="shared" si="81"/>
        <v>132016.12</v>
      </c>
      <c r="S153" s="391">
        <f t="shared" si="81"/>
        <v>0</v>
      </c>
      <c r="T153" s="391">
        <f t="shared" si="81"/>
        <v>4552.28</v>
      </c>
      <c r="U153" s="391">
        <f t="shared" si="81"/>
        <v>0</v>
      </c>
      <c r="V153" s="391">
        <f t="shared" si="81"/>
        <v>0</v>
      </c>
      <c r="W153" s="391">
        <f t="shared" si="81"/>
        <v>0</v>
      </c>
    </row>
    <row r="154" spans="1:23" ht="15" thickBot="1" x14ac:dyDescent="0.35">
      <c r="A154" s="507"/>
      <c r="B154" s="223" t="s">
        <v>42</v>
      </c>
      <c r="C154" s="3">
        <f t="shared" ref="C154:M154" si="82">C14+C28+C70+C84+C112+C140</f>
        <v>0</v>
      </c>
      <c r="D154" s="3">
        <f t="shared" si="82"/>
        <v>0</v>
      </c>
      <c r="E154" s="3">
        <f t="shared" si="82"/>
        <v>0</v>
      </c>
      <c r="F154" s="3">
        <f t="shared" si="82"/>
        <v>0</v>
      </c>
      <c r="G154" s="3">
        <f t="shared" si="82"/>
        <v>0</v>
      </c>
      <c r="H154" s="3">
        <f t="shared" si="82"/>
        <v>0</v>
      </c>
      <c r="I154" s="3">
        <f t="shared" si="82"/>
        <v>0</v>
      </c>
      <c r="J154" s="3">
        <f t="shared" si="82"/>
        <v>0</v>
      </c>
      <c r="K154" s="3">
        <f t="shared" si="82"/>
        <v>0</v>
      </c>
      <c r="L154" s="113">
        <f t="shared" si="82"/>
        <v>0</v>
      </c>
      <c r="M154" s="113">
        <f t="shared" si="82"/>
        <v>0</v>
      </c>
      <c r="N154" s="186">
        <f t="shared" si="64"/>
        <v>0</v>
      </c>
      <c r="O154" s="87">
        <f t="shared" si="61"/>
        <v>0</v>
      </c>
      <c r="Q154" s="391">
        <f t="shared" ref="Q154:W154" si="83">Q14+Q28+Q70+Q84+Q112+Q140</f>
        <v>0</v>
      </c>
      <c r="R154" s="391">
        <f t="shared" si="83"/>
        <v>0</v>
      </c>
      <c r="S154" s="391">
        <f t="shared" si="83"/>
        <v>0</v>
      </c>
      <c r="T154" s="391">
        <f t="shared" si="83"/>
        <v>0</v>
      </c>
      <c r="U154" s="391">
        <f t="shared" si="83"/>
        <v>0</v>
      </c>
      <c r="V154" s="391">
        <f t="shared" si="83"/>
        <v>0</v>
      </c>
      <c r="W154" s="391">
        <f t="shared" si="83"/>
        <v>0</v>
      </c>
    </row>
    <row r="155" spans="1:23" ht="15" thickBot="1" x14ac:dyDescent="0.35">
      <c r="B155" s="224" t="s">
        <v>43</v>
      </c>
      <c r="C155" s="225">
        <f t="shared" ref="C155" si="84">SUM(C144:C154)</f>
        <v>152765.21000000002</v>
      </c>
      <c r="D155" s="225">
        <f t="shared" ref="D155:M155" si="85">SUM(D144:D154)</f>
        <v>2751501.5400000005</v>
      </c>
      <c r="E155" s="225">
        <f t="shared" si="85"/>
        <v>4033670.99</v>
      </c>
      <c r="F155" s="225">
        <f t="shared" si="85"/>
        <v>2786093.2699999963</v>
      </c>
      <c r="G155" s="225">
        <f t="shared" si="85"/>
        <v>3243361.7299999911</v>
      </c>
      <c r="H155" s="225">
        <f t="shared" si="85"/>
        <v>2824541.7299999911</v>
      </c>
      <c r="I155" s="225">
        <f t="shared" si="85"/>
        <v>5876629.4182025148</v>
      </c>
      <c r="J155" s="225">
        <f t="shared" si="85"/>
        <v>4600494.3031219309</v>
      </c>
      <c r="K155" s="225">
        <f t="shared" si="85"/>
        <v>4895134.7332128854</v>
      </c>
      <c r="L155" s="226">
        <f t="shared" si="85"/>
        <v>4055768.4318072344</v>
      </c>
      <c r="M155" s="226">
        <f t="shared" si="85"/>
        <v>3269803.8361853003</v>
      </c>
      <c r="N155" s="229">
        <f t="shared" ref="N155" si="86">SUM(N144:N154)</f>
        <v>9602964.5815920439</v>
      </c>
      <c r="O155" s="90">
        <f t="shared" si="61"/>
        <v>48092729.774121888</v>
      </c>
      <c r="Q155" s="391">
        <f t="shared" ref="Q155:W155" si="87">SUM(Q144:Q154)</f>
        <v>4800168.9115810702</v>
      </c>
      <c r="R155" s="391">
        <f t="shared" si="87"/>
        <v>4798243.3900109734</v>
      </c>
      <c r="S155" s="391">
        <f t="shared" si="87"/>
        <v>0</v>
      </c>
      <c r="T155" s="391">
        <f t="shared" si="87"/>
        <v>4552.28</v>
      </c>
      <c r="U155" s="391">
        <f t="shared" si="87"/>
        <v>0</v>
      </c>
      <c r="V155" s="391">
        <f t="shared" si="87"/>
        <v>0</v>
      </c>
      <c r="W155" s="391">
        <f t="shared" si="87"/>
        <v>0</v>
      </c>
    </row>
    <row r="156" spans="1:23" ht="15" thickBot="1" x14ac:dyDescent="0.35">
      <c r="O156" s="356" t="s">
        <v>182</v>
      </c>
      <c r="P156" s="361">
        <f>SUM(C4:N14,C18:N28,C60:N70,C74:N84,C102:N112,C130:N140)</f>
        <v>48092729.774121888</v>
      </c>
    </row>
    <row r="157" spans="1:23" ht="21.6" thickBot="1" x14ac:dyDescent="0.45">
      <c r="A157" s="89"/>
      <c r="B157" s="220" t="s">
        <v>36</v>
      </c>
      <c r="C157" s="221">
        <f>C$3</f>
        <v>44927</v>
      </c>
      <c r="D157" s="221">
        <f t="shared" ref="D157:N157" si="88">D$3</f>
        <v>44958</v>
      </c>
      <c r="E157" s="221">
        <f t="shared" si="88"/>
        <v>44986</v>
      </c>
      <c r="F157" s="221">
        <f t="shared" si="88"/>
        <v>45017</v>
      </c>
      <c r="G157" s="221">
        <f t="shared" si="88"/>
        <v>45047</v>
      </c>
      <c r="H157" s="221">
        <f t="shared" si="88"/>
        <v>45078</v>
      </c>
      <c r="I157" s="221">
        <f t="shared" si="88"/>
        <v>45108</v>
      </c>
      <c r="J157" s="221">
        <f t="shared" si="88"/>
        <v>45139</v>
      </c>
      <c r="K157" s="221">
        <f t="shared" si="88"/>
        <v>45170</v>
      </c>
      <c r="L157" s="221">
        <f t="shared" si="88"/>
        <v>45200</v>
      </c>
      <c r="M157" s="221">
        <f t="shared" si="88"/>
        <v>45231</v>
      </c>
      <c r="N157" s="228" t="str">
        <f t="shared" si="88"/>
        <v>Dec-23 +</v>
      </c>
      <c r="O157" s="222" t="s">
        <v>34</v>
      </c>
      <c r="Q157" s="47">
        <f t="shared" ref="Q157:W157" si="89">Q$3</f>
        <v>45261</v>
      </c>
      <c r="R157" s="47">
        <f t="shared" si="89"/>
        <v>45292</v>
      </c>
      <c r="S157" s="47">
        <f t="shared" si="89"/>
        <v>45323</v>
      </c>
      <c r="T157" s="47">
        <f t="shared" si="89"/>
        <v>45352</v>
      </c>
      <c r="U157" s="47">
        <f t="shared" si="89"/>
        <v>45383</v>
      </c>
      <c r="V157" s="47">
        <f t="shared" si="89"/>
        <v>45413</v>
      </c>
      <c r="W157" s="47">
        <f t="shared" si="89"/>
        <v>45444</v>
      </c>
    </row>
    <row r="158" spans="1:23" ht="15" customHeight="1" x14ac:dyDescent="0.3">
      <c r="A158" s="508" t="s">
        <v>173</v>
      </c>
      <c r="B158" s="11" t="s">
        <v>0</v>
      </c>
      <c r="C158" s="3">
        <f t="shared" ref="C158:E158" si="90">C32+C46+C88+C116</f>
        <v>0</v>
      </c>
      <c r="D158" s="3">
        <f t="shared" si="90"/>
        <v>2665.55</v>
      </c>
      <c r="E158" s="3">
        <f t="shared" si="90"/>
        <v>18065.72</v>
      </c>
      <c r="F158" s="3">
        <f>F32+F46+F88+F116</f>
        <v>11764.960000000001</v>
      </c>
      <c r="G158" s="3">
        <f t="shared" ref="G158:M158" si="91">G32+G46+G88+G116</f>
        <v>1920.82</v>
      </c>
      <c r="H158" s="3">
        <f t="shared" si="91"/>
        <v>3288.93</v>
      </c>
      <c r="I158" s="3">
        <f t="shared" si="91"/>
        <v>12371.450000000003</v>
      </c>
      <c r="J158" s="3">
        <f t="shared" si="91"/>
        <v>4180.18</v>
      </c>
      <c r="K158" s="3">
        <f t="shared" si="91"/>
        <v>5246.03</v>
      </c>
      <c r="L158" s="113">
        <f t="shared" si="91"/>
        <v>3680.36</v>
      </c>
      <c r="M158" s="113">
        <f t="shared" si="91"/>
        <v>4258.8</v>
      </c>
      <c r="N158" s="186">
        <f>SUM(Q158:W158)</f>
        <v>74596.899999999994</v>
      </c>
      <c r="O158" s="87">
        <f t="shared" ref="O158:O169" si="92">SUM(C158:N158)</f>
        <v>142039.70000000001</v>
      </c>
      <c r="P158" s="230"/>
      <c r="Q158" s="391">
        <f>Q32+Q46+Q88+Q116</f>
        <v>0</v>
      </c>
      <c r="R158" s="391">
        <f t="shared" ref="R158:W158" si="93">R32+R46+R88+R116</f>
        <v>74596.899999999994</v>
      </c>
      <c r="S158" s="391">
        <f t="shared" si="93"/>
        <v>0</v>
      </c>
      <c r="T158" s="391">
        <f t="shared" si="93"/>
        <v>0</v>
      </c>
      <c r="U158" s="391">
        <f t="shared" si="93"/>
        <v>0</v>
      </c>
      <c r="V158" s="391">
        <f t="shared" si="93"/>
        <v>0</v>
      </c>
      <c r="W158" s="391">
        <f t="shared" si="93"/>
        <v>0</v>
      </c>
    </row>
    <row r="159" spans="1:23" x14ac:dyDescent="0.3">
      <c r="A159" s="509"/>
      <c r="B159" s="13" t="s">
        <v>1</v>
      </c>
      <c r="C159" s="3">
        <f t="shared" ref="C159:M159" si="94">C33+C47+C89+C117</f>
        <v>1521.68</v>
      </c>
      <c r="D159" s="3">
        <f t="shared" si="94"/>
        <v>136852.40000000002</v>
      </c>
      <c r="E159" s="3">
        <f t="shared" si="94"/>
        <v>109276.98000000001</v>
      </c>
      <c r="F159" s="3">
        <f t="shared" si="94"/>
        <v>93280.71</v>
      </c>
      <c r="G159" s="3">
        <f t="shared" si="94"/>
        <v>99442.920000000027</v>
      </c>
      <c r="H159" s="3">
        <f t="shared" si="94"/>
        <v>127553.00000000001</v>
      </c>
      <c r="I159" s="3">
        <f t="shared" si="94"/>
        <v>81465.530000000028</v>
      </c>
      <c r="J159" s="3">
        <f t="shared" si="94"/>
        <v>56767.060000000005</v>
      </c>
      <c r="K159" s="3">
        <f t="shared" si="94"/>
        <v>32896.270000000004</v>
      </c>
      <c r="L159" s="113">
        <f t="shared" si="94"/>
        <v>57202.14</v>
      </c>
      <c r="M159" s="113">
        <f t="shared" si="94"/>
        <v>8294.2900000000009</v>
      </c>
      <c r="N159" s="186">
        <f t="shared" ref="N159:N168" si="95">SUM(Q159:W159)</f>
        <v>43546.99</v>
      </c>
      <c r="O159" s="87">
        <f t="shared" si="92"/>
        <v>848099.9700000002</v>
      </c>
      <c r="Q159" s="391">
        <f t="shared" ref="Q159:W159" si="96">Q33+Q47+Q89+Q117</f>
        <v>19515.14</v>
      </c>
      <c r="R159" s="391">
        <f t="shared" si="96"/>
        <v>16527.849999999999</v>
      </c>
      <c r="S159" s="391">
        <f t="shared" si="96"/>
        <v>7504</v>
      </c>
      <c r="T159" s="391">
        <f t="shared" si="96"/>
        <v>0</v>
      </c>
      <c r="U159" s="391">
        <f t="shared" si="96"/>
        <v>0</v>
      </c>
      <c r="V159" s="391">
        <f t="shared" si="96"/>
        <v>0</v>
      </c>
      <c r="W159" s="391">
        <f t="shared" si="96"/>
        <v>0</v>
      </c>
    </row>
    <row r="160" spans="1:23" x14ac:dyDescent="0.3">
      <c r="A160" s="509"/>
      <c r="B160" s="11" t="s">
        <v>2</v>
      </c>
      <c r="C160" s="3">
        <f t="shared" ref="C160:M160" si="97">C34+C48+C90+C118</f>
        <v>0</v>
      </c>
      <c r="D160" s="3">
        <f t="shared" si="97"/>
        <v>0</v>
      </c>
      <c r="E160" s="3">
        <f t="shared" si="97"/>
        <v>0</v>
      </c>
      <c r="F160" s="3">
        <f t="shared" si="97"/>
        <v>0</v>
      </c>
      <c r="G160" s="3">
        <f t="shared" si="97"/>
        <v>0</v>
      </c>
      <c r="H160" s="3">
        <f t="shared" si="97"/>
        <v>0</v>
      </c>
      <c r="I160" s="3">
        <f t="shared" si="97"/>
        <v>0</v>
      </c>
      <c r="J160" s="3">
        <f t="shared" si="97"/>
        <v>0</v>
      </c>
      <c r="K160" s="3">
        <f t="shared" si="97"/>
        <v>0</v>
      </c>
      <c r="L160" s="113">
        <f t="shared" si="97"/>
        <v>0</v>
      </c>
      <c r="M160" s="113">
        <f t="shared" si="97"/>
        <v>0</v>
      </c>
      <c r="N160" s="186">
        <f t="shared" si="95"/>
        <v>0</v>
      </c>
      <c r="O160" s="87">
        <f t="shared" si="92"/>
        <v>0</v>
      </c>
      <c r="Q160" s="391">
        <f t="shared" ref="Q160:W160" si="98">Q34+Q48+Q90+Q118</f>
        <v>0</v>
      </c>
      <c r="R160" s="391">
        <f t="shared" si="98"/>
        <v>0</v>
      </c>
      <c r="S160" s="391">
        <f t="shared" si="98"/>
        <v>0</v>
      </c>
      <c r="T160" s="391">
        <f t="shared" si="98"/>
        <v>0</v>
      </c>
      <c r="U160" s="391">
        <f t="shared" si="98"/>
        <v>0</v>
      </c>
      <c r="V160" s="391">
        <f t="shared" si="98"/>
        <v>0</v>
      </c>
      <c r="W160" s="391">
        <f t="shared" si="98"/>
        <v>0</v>
      </c>
    </row>
    <row r="161" spans="1:23" x14ac:dyDescent="0.3">
      <c r="A161" s="509"/>
      <c r="B161" s="11" t="s">
        <v>9</v>
      </c>
      <c r="C161" s="3">
        <f t="shared" ref="C161:M161" si="99">C35+C49+C91+C119</f>
        <v>4865.76</v>
      </c>
      <c r="D161" s="3">
        <f t="shared" si="99"/>
        <v>8207.9699999999993</v>
      </c>
      <c r="E161" s="3">
        <f t="shared" si="99"/>
        <v>58466.710000000006</v>
      </c>
      <c r="F161" s="3">
        <f t="shared" si="99"/>
        <v>157189.24999999997</v>
      </c>
      <c r="G161" s="3">
        <f t="shared" si="99"/>
        <v>26440.459999999992</v>
      </c>
      <c r="H161" s="3">
        <f t="shared" si="99"/>
        <v>29136.070000000007</v>
      </c>
      <c r="I161" s="3">
        <f t="shared" si="99"/>
        <v>29408.399999999965</v>
      </c>
      <c r="J161" s="3">
        <f t="shared" si="99"/>
        <v>62214.689999999981</v>
      </c>
      <c r="K161" s="3">
        <f t="shared" si="99"/>
        <v>94929.12</v>
      </c>
      <c r="L161" s="113">
        <f t="shared" si="99"/>
        <v>209882.79</v>
      </c>
      <c r="M161" s="113">
        <f t="shared" si="99"/>
        <v>16474.920000000002</v>
      </c>
      <c r="N161" s="186">
        <f t="shared" si="95"/>
        <v>41848.729999999996</v>
      </c>
      <c r="O161" s="87">
        <f t="shared" si="92"/>
        <v>739064.87</v>
      </c>
      <c r="Q161" s="391">
        <f t="shared" ref="Q161:W161" si="100">Q35+Q49+Q91+Q119</f>
        <v>31609.19</v>
      </c>
      <c r="R161" s="391">
        <f t="shared" si="100"/>
        <v>10239.540000000001</v>
      </c>
      <c r="S161" s="391">
        <f t="shared" si="100"/>
        <v>0</v>
      </c>
      <c r="T161" s="391">
        <f t="shared" si="100"/>
        <v>0</v>
      </c>
      <c r="U161" s="391">
        <f t="shared" si="100"/>
        <v>0</v>
      </c>
      <c r="V161" s="391">
        <f t="shared" si="100"/>
        <v>0</v>
      </c>
      <c r="W161" s="391">
        <f t="shared" si="100"/>
        <v>0</v>
      </c>
    </row>
    <row r="162" spans="1:23" x14ac:dyDescent="0.3">
      <c r="A162" s="509"/>
      <c r="B162" s="13" t="s">
        <v>3</v>
      </c>
      <c r="C162" s="3">
        <f t="shared" ref="C162:M162" si="101">C36+C50+C92+C120</f>
        <v>76187.39</v>
      </c>
      <c r="D162" s="3">
        <f t="shared" si="101"/>
        <v>484663.86</v>
      </c>
      <c r="E162" s="3">
        <f t="shared" si="101"/>
        <v>598628.15</v>
      </c>
      <c r="F162" s="3">
        <f t="shared" si="101"/>
        <v>473456.47</v>
      </c>
      <c r="G162" s="3">
        <f t="shared" si="101"/>
        <v>791943.02999999991</v>
      </c>
      <c r="H162" s="3">
        <f t="shared" si="101"/>
        <v>525061.46</v>
      </c>
      <c r="I162" s="3">
        <f t="shared" si="101"/>
        <v>379589.99</v>
      </c>
      <c r="J162" s="3">
        <f t="shared" si="101"/>
        <v>768998.57000000007</v>
      </c>
      <c r="K162" s="3">
        <f t="shared" si="101"/>
        <v>221453.84999999998</v>
      </c>
      <c r="L162" s="113">
        <f t="shared" si="101"/>
        <v>1746</v>
      </c>
      <c r="M162" s="113">
        <f t="shared" si="101"/>
        <v>192855.31</v>
      </c>
      <c r="N162" s="186">
        <f t="shared" si="95"/>
        <v>569100.29</v>
      </c>
      <c r="O162" s="87">
        <f t="shared" si="92"/>
        <v>5083684.3699999992</v>
      </c>
      <c r="Q162" s="391">
        <f t="shared" ref="Q162:W162" si="102">Q36+Q50+Q92+Q120</f>
        <v>456227.5</v>
      </c>
      <c r="R162" s="391">
        <f t="shared" si="102"/>
        <v>112872.79</v>
      </c>
      <c r="S162" s="391">
        <f t="shared" si="102"/>
        <v>0</v>
      </c>
      <c r="T162" s="391">
        <f t="shared" si="102"/>
        <v>0</v>
      </c>
      <c r="U162" s="391">
        <f t="shared" si="102"/>
        <v>0</v>
      </c>
      <c r="V162" s="391">
        <f t="shared" si="102"/>
        <v>0</v>
      </c>
      <c r="W162" s="391">
        <f t="shared" si="102"/>
        <v>0</v>
      </c>
    </row>
    <row r="163" spans="1:23" x14ac:dyDescent="0.3">
      <c r="A163" s="509"/>
      <c r="B163" s="11" t="s">
        <v>4</v>
      </c>
      <c r="C163" s="3">
        <f t="shared" ref="C163:M163" si="103">C37+C51+C93+C121</f>
        <v>0</v>
      </c>
      <c r="D163" s="3">
        <f t="shared" si="103"/>
        <v>106449.06999999999</v>
      </c>
      <c r="E163" s="3">
        <f t="shared" si="103"/>
        <v>156319.10999999999</v>
      </c>
      <c r="F163" s="3">
        <f t="shared" si="103"/>
        <v>2057415.59</v>
      </c>
      <c r="G163" s="3">
        <f t="shared" si="103"/>
        <v>1850451.36</v>
      </c>
      <c r="H163" s="3">
        <f t="shared" si="103"/>
        <v>2843173.64</v>
      </c>
      <c r="I163" s="3">
        <f t="shared" si="103"/>
        <v>609678.1399999999</v>
      </c>
      <c r="J163" s="3">
        <f t="shared" si="103"/>
        <v>162827.77999999991</v>
      </c>
      <c r="K163" s="3">
        <f t="shared" si="103"/>
        <v>329210.39999999915</v>
      </c>
      <c r="L163" s="113">
        <f t="shared" si="103"/>
        <v>145158.38</v>
      </c>
      <c r="M163" s="113">
        <f t="shared" si="103"/>
        <v>143634.98000000001</v>
      </c>
      <c r="N163" s="186">
        <f t="shared" si="95"/>
        <v>1533351.83</v>
      </c>
      <c r="O163" s="87">
        <f t="shared" si="92"/>
        <v>9937670.2799999993</v>
      </c>
      <c r="Q163" s="391">
        <f t="shared" ref="Q163:W163" si="104">Q37+Q51+Q93+Q121</f>
        <v>1092328.4200000002</v>
      </c>
      <c r="R163" s="391">
        <f t="shared" si="104"/>
        <v>441023.40999999986</v>
      </c>
      <c r="S163" s="391">
        <f t="shared" si="104"/>
        <v>0</v>
      </c>
      <c r="T163" s="391">
        <f t="shared" si="104"/>
        <v>0</v>
      </c>
      <c r="U163" s="391">
        <f t="shared" si="104"/>
        <v>0</v>
      </c>
      <c r="V163" s="391">
        <f t="shared" si="104"/>
        <v>0</v>
      </c>
      <c r="W163" s="391">
        <f t="shared" si="104"/>
        <v>0</v>
      </c>
    </row>
    <row r="164" spans="1:23" x14ac:dyDescent="0.3">
      <c r="A164" s="509"/>
      <c r="B164" s="11" t="s">
        <v>5</v>
      </c>
      <c r="C164" s="3">
        <f t="shared" ref="C164:M164" si="105">C38+C52+C94+C122</f>
        <v>0</v>
      </c>
      <c r="D164" s="3">
        <f t="shared" si="105"/>
        <v>0</v>
      </c>
      <c r="E164" s="3">
        <f t="shared" si="105"/>
        <v>0</v>
      </c>
      <c r="F164" s="3">
        <f t="shared" si="105"/>
        <v>1998.7600000000004</v>
      </c>
      <c r="G164" s="3">
        <f t="shared" si="105"/>
        <v>25811.219999999987</v>
      </c>
      <c r="H164" s="3">
        <f t="shared" si="105"/>
        <v>615.6</v>
      </c>
      <c r="I164" s="3">
        <f t="shared" si="105"/>
        <v>14895.96</v>
      </c>
      <c r="J164" s="3">
        <f t="shared" si="105"/>
        <v>153.9</v>
      </c>
      <c r="K164" s="3">
        <f t="shared" si="105"/>
        <v>0</v>
      </c>
      <c r="L164" s="113">
        <f t="shared" si="105"/>
        <v>0</v>
      </c>
      <c r="M164" s="113">
        <f t="shared" si="105"/>
        <v>0</v>
      </c>
      <c r="N164" s="186">
        <f t="shared" si="95"/>
        <v>0</v>
      </c>
      <c r="O164" s="87">
        <f t="shared" si="92"/>
        <v>43475.439999999988</v>
      </c>
      <c r="Q164" s="391">
        <f t="shared" ref="Q164:W164" si="106">Q38+Q52+Q94+Q122</f>
        <v>0</v>
      </c>
      <c r="R164" s="391">
        <f t="shared" si="106"/>
        <v>0</v>
      </c>
      <c r="S164" s="391">
        <f t="shared" si="106"/>
        <v>0</v>
      </c>
      <c r="T164" s="391">
        <f t="shared" si="106"/>
        <v>0</v>
      </c>
      <c r="U164" s="391">
        <f t="shared" si="106"/>
        <v>0</v>
      </c>
      <c r="V164" s="391">
        <f t="shared" si="106"/>
        <v>0</v>
      </c>
      <c r="W164" s="391">
        <f t="shared" si="106"/>
        <v>0</v>
      </c>
    </row>
    <row r="165" spans="1:23" x14ac:dyDescent="0.3">
      <c r="A165" s="509"/>
      <c r="B165" s="11" t="s">
        <v>6</v>
      </c>
      <c r="C165" s="3">
        <f t="shared" ref="C165:M165" si="107">C39+C53+C95+C123</f>
        <v>0</v>
      </c>
      <c r="D165" s="3">
        <f t="shared" si="107"/>
        <v>0</v>
      </c>
      <c r="E165" s="3">
        <f t="shared" si="107"/>
        <v>0</v>
      </c>
      <c r="F165" s="3">
        <f t="shared" si="107"/>
        <v>0</v>
      </c>
      <c r="G165" s="3">
        <f t="shared" si="107"/>
        <v>0</v>
      </c>
      <c r="H165" s="3">
        <f t="shared" si="107"/>
        <v>0</v>
      </c>
      <c r="I165" s="3">
        <f t="shared" si="107"/>
        <v>0</v>
      </c>
      <c r="J165" s="3">
        <f t="shared" si="107"/>
        <v>0</v>
      </c>
      <c r="K165" s="3">
        <f t="shared" si="107"/>
        <v>0</v>
      </c>
      <c r="L165" s="113">
        <f t="shared" si="107"/>
        <v>0</v>
      </c>
      <c r="M165" s="113">
        <f t="shared" si="107"/>
        <v>0</v>
      </c>
      <c r="N165" s="186">
        <f t="shared" si="95"/>
        <v>0</v>
      </c>
      <c r="O165" s="87">
        <f t="shared" si="92"/>
        <v>0</v>
      </c>
      <c r="Q165" s="391">
        <f t="shared" ref="Q165:W165" si="108">Q39+Q53+Q95+Q123</f>
        <v>0</v>
      </c>
      <c r="R165" s="391">
        <f t="shared" si="108"/>
        <v>0</v>
      </c>
      <c r="S165" s="391">
        <f t="shared" si="108"/>
        <v>0</v>
      </c>
      <c r="T165" s="391">
        <f t="shared" si="108"/>
        <v>0</v>
      </c>
      <c r="U165" s="391">
        <f t="shared" si="108"/>
        <v>0</v>
      </c>
      <c r="V165" s="391">
        <f t="shared" si="108"/>
        <v>0</v>
      </c>
      <c r="W165" s="391">
        <f t="shared" si="108"/>
        <v>0</v>
      </c>
    </row>
    <row r="166" spans="1:23" x14ac:dyDescent="0.3">
      <c r="A166" s="509"/>
      <c r="B166" s="11" t="s">
        <v>7</v>
      </c>
      <c r="C166" s="3">
        <f t="shared" ref="C166:M166" si="109">C40+C54+C96+C124</f>
        <v>0</v>
      </c>
      <c r="D166" s="3">
        <f t="shared" si="109"/>
        <v>13551.839999999998</v>
      </c>
      <c r="E166" s="3">
        <f t="shared" si="109"/>
        <v>0</v>
      </c>
      <c r="F166" s="3">
        <f t="shared" si="109"/>
        <v>1129.32</v>
      </c>
      <c r="G166" s="3">
        <f t="shared" si="109"/>
        <v>2823.2999999999997</v>
      </c>
      <c r="H166" s="3">
        <f t="shared" si="109"/>
        <v>4517.28</v>
      </c>
      <c r="I166" s="3">
        <f t="shared" si="109"/>
        <v>14116.499999999998</v>
      </c>
      <c r="J166" s="3">
        <f t="shared" si="109"/>
        <v>0</v>
      </c>
      <c r="K166" s="3">
        <f t="shared" si="109"/>
        <v>0</v>
      </c>
      <c r="L166" s="113">
        <f t="shared" si="109"/>
        <v>9599.2199999999993</v>
      </c>
      <c r="M166" s="113">
        <f t="shared" si="109"/>
        <v>0</v>
      </c>
      <c r="N166" s="186">
        <f t="shared" si="95"/>
        <v>5646.5999999999995</v>
      </c>
      <c r="O166" s="87">
        <f t="shared" si="92"/>
        <v>51384.06</v>
      </c>
      <c r="Q166" s="391">
        <f t="shared" ref="Q166:W166" si="110">Q40+Q54+Q96+Q124</f>
        <v>1693.98</v>
      </c>
      <c r="R166" s="391">
        <f t="shared" si="110"/>
        <v>3952.6199999999994</v>
      </c>
      <c r="S166" s="391">
        <f t="shared" si="110"/>
        <v>0</v>
      </c>
      <c r="T166" s="391">
        <f t="shared" si="110"/>
        <v>0</v>
      </c>
      <c r="U166" s="391">
        <f t="shared" si="110"/>
        <v>0</v>
      </c>
      <c r="V166" s="391">
        <f t="shared" si="110"/>
        <v>0</v>
      </c>
      <c r="W166" s="391">
        <f t="shared" si="110"/>
        <v>0</v>
      </c>
    </row>
    <row r="167" spans="1:23" x14ac:dyDescent="0.3">
      <c r="A167" s="509"/>
      <c r="B167" s="11" t="s">
        <v>8</v>
      </c>
      <c r="C167" s="3">
        <f t="shared" ref="C167:M167" si="111">C41+C55+C97+C125</f>
        <v>0</v>
      </c>
      <c r="D167" s="3">
        <f t="shared" si="111"/>
        <v>0</v>
      </c>
      <c r="E167" s="3">
        <f t="shared" si="111"/>
        <v>35.17</v>
      </c>
      <c r="F167" s="3">
        <f t="shared" si="111"/>
        <v>114418</v>
      </c>
      <c r="G167" s="3">
        <f t="shared" si="111"/>
        <v>416.83000000000004</v>
      </c>
      <c r="H167" s="3">
        <f t="shared" si="111"/>
        <v>111.03</v>
      </c>
      <c r="I167" s="3">
        <f t="shared" si="111"/>
        <v>23941.72</v>
      </c>
      <c r="J167" s="3">
        <f t="shared" si="111"/>
        <v>1055.72</v>
      </c>
      <c r="K167" s="3">
        <f t="shared" si="111"/>
        <v>0</v>
      </c>
      <c r="L167" s="113">
        <f t="shared" si="111"/>
        <v>105.51</v>
      </c>
      <c r="M167" s="113">
        <f t="shared" si="111"/>
        <v>305.8</v>
      </c>
      <c r="N167" s="186">
        <f t="shared" si="95"/>
        <v>611.6</v>
      </c>
      <c r="O167" s="87">
        <f t="shared" si="92"/>
        <v>141001.38</v>
      </c>
      <c r="Q167" s="391">
        <f t="shared" ref="Q167:W167" si="112">Q41+Q55+Q97+Q125</f>
        <v>611.6</v>
      </c>
      <c r="R167" s="391">
        <f t="shared" si="112"/>
        <v>0</v>
      </c>
      <c r="S167" s="391">
        <f t="shared" si="112"/>
        <v>0</v>
      </c>
      <c r="T167" s="391">
        <f t="shared" si="112"/>
        <v>0</v>
      </c>
      <c r="U167" s="391">
        <f t="shared" si="112"/>
        <v>0</v>
      </c>
      <c r="V167" s="391">
        <f t="shared" si="112"/>
        <v>0</v>
      </c>
      <c r="W167" s="391">
        <f t="shared" si="112"/>
        <v>0</v>
      </c>
    </row>
    <row r="168" spans="1:23" ht="15" thickBot="1" x14ac:dyDescent="0.35">
      <c r="A168" s="510"/>
      <c r="B168" s="223" t="s">
        <v>42</v>
      </c>
      <c r="C168" s="3">
        <f t="shared" ref="C168:M168" si="113">C42+C56+C98+C126</f>
        <v>0</v>
      </c>
      <c r="D168" s="3">
        <f t="shared" si="113"/>
        <v>0</v>
      </c>
      <c r="E168" s="3">
        <f t="shared" si="113"/>
        <v>0</v>
      </c>
      <c r="F168" s="3">
        <f t="shared" si="113"/>
        <v>0</v>
      </c>
      <c r="G168" s="3">
        <f t="shared" si="113"/>
        <v>0</v>
      </c>
      <c r="H168" s="3">
        <f t="shared" si="113"/>
        <v>0</v>
      </c>
      <c r="I168" s="3">
        <f t="shared" si="113"/>
        <v>0</v>
      </c>
      <c r="J168" s="3">
        <f t="shared" si="113"/>
        <v>0</v>
      </c>
      <c r="K168" s="3">
        <f t="shared" si="113"/>
        <v>0</v>
      </c>
      <c r="L168" s="113">
        <f t="shared" si="113"/>
        <v>0</v>
      </c>
      <c r="M168" s="113">
        <f t="shared" si="113"/>
        <v>0</v>
      </c>
      <c r="N168" s="186">
        <f t="shared" si="95"/>
        <v>0</v>
      </c>
      <c r="O168" s="87">
        <f t="shared" si="92"/>
        <v>0</v>
      </c>
      <c r="Q168" s="391">
        <f t="shared" ref="Q168:W168" si="114">Q42+Q56+Q98+Q126</f>
        <v>0</v>
      </c>
      <c r="R168" s="391">
        <f t="shared" si="114"/>
        <v>0</v>
      </c>
      <c r="S168" s="391">
        <f t="shared" si="114"/>
        <v>0</v>
      </c>
      <c r="T168" s="391">
        <f t="shared" si="114"/>
        <v>0</v>
      </c>
      <c r="U168" s="391">
        <f t="shared" si="114"/>
        <v>0</v>
      </c>
      <c r="V168" s="391">
        <f t="shared" si="114"/>
        <v>0</v>
      </c>
      <c r="W168" s="391">
        <f t="shared" si="114"/>
        <v>0</v>
      </c>
    </row>
    <row r="169" spans="1:23" ht="15" thickBot="1" x14ac:dyDescent="0.35">
      <c r="B169" s="224" t="s">
        <v>43</v>
      </c>
      <c r="C169" s="225">
        <f t="shared" ref="C169" si="115">SUM(C158:C168)</f>
        <v>82574.83</v>
      </c>
      <c r="D169" s="225">
        <f t="shared" ref="D169:M169" si="116">SUM(D158:D168)</f>
        <v>752390.69</v>
      </c>
      <c r="E169" s="225">
        <f t="shared" si="116"/>
        <v>940791.84000000008</v>
      </c>
      <c r="F169" s="225">
        <f t="shared" si="116"/>
        <v>2910653.0599999996</v>
      </c>
      <c r="G169" s="225">
        <f t="shared" si="116"/>
        <v>2799249.94</v>
      </c>
      <c r="H169" s="225">
        <f t="shared" si="116"/>
        <v>3533457.01</v>
      </c>
      <c r="I169" s="225">
        <f t="shared" si="116"/>
        <v>1165467.6899999997</v>
      </c>
      <c r="J169" s="225">
        <f t="shared" si="116"/>
        <v>1056197.8999999997</v>
      </c>
      <c r="K169" s="225">
        <f t="shared" si="116"/>
        <v>683735.66999999911</v>
      </c>
      <c r="L169" s="226">
        <f t="shared" si="116"/>
        <v>427374.4</v>
      </c>
      <c r="M169" s="226">
        <f t="shared" si="116"/>
        <v>365824.10000000003</v>
      </c>
      <c r="N169" s="229">
        <f t="shared" ref="N169" si="117">SUM(N158:N168)</f>
        <v>2268702.9400000004</v>
      </c>
      <c r="O169" s="90">
        <f t="shared" si="92"/>
        <v>16986420.07</v>
      </c>
      <c r="P169" s="361">
        <f>SUM(C32:N42,C46:N56,C88:N98,C116:N126)</f>
        <v>16986420.070000015</v>
      </c>
      <c r="Q169" s="391">
        <f t="shared" ref="Q169:W169" si="118">Q43+Q57+Q99+Q127</f>
        <v>1601985.83</v>
      </c>
      <c r="R169" s="391">
        <f t="shared" si="118"/>
        <v>659213.10999999987</v>
      </c>
      <c r="S169" s="391">
        <f t="shared" si="118"/>
        <v>7504</v>
      </c>
      <c r="T169" s="391">
        <f t="shared" si="118"/>
        <v>0</v>
      </c>
      <c r="U169" s="391">
        <f t="shared" si="118"/>
        <v>0</v>
      </c>
      <c r="V169" s="391">
        <f t="shared" si="118"/>
        <v>0</v>
      </c>
      <c r="W169" s="391">
        <f t="shared" si="118"/>
        <v>0</v>
      </c>
    </row>
    <row r="170" spans="1:23" ht="15" thickBot="1" x14ac:dyDescent="0.35">
      <c r="M170" s="511" t="s">
        <v>158</v>
      </c>
      <c r="N170" s="512"/>
      <c r="O170" s="198">
        <f>O155+O169</f>
        <v>65079149.844121888</v>
      </c>
      <c r="P170" s="361">
        <f>P156+P169</f>
        <v>65079149.844121903</v>
      </c>
    </row>
    <row r="171" spans="1:23" x14ac:dyDescent="0.3">
      <c r="O171"/>
    </row>
    <row r="172" spans="1:23" s="232" customFormat="1" x14ac:dyDescent="0.3">
      <c r="A172" s="231"/>
      <c r="B172" s="334" t="s">
        <v>181</v>
      </c>
      <c r="C172" s="335"/>
      <c r="D172" s="335"/>
      <c r="E172" s="335"/>
      <c r="F172" s="335"/>
      <c r="G172" s="335"/>
      <c r="H172" s="335"/>
      <c r="I172" s="335"/>
      <c r="J172" s="335"/>
      <c r="K172" s="335"/>
      <c r="L172" s="335"/>
      <c r="M172" s="335"/>
      <c r="N172" s="335"/>
      <c r="O172" s="336"/>
    </row>
    <row r="173" spans="1:23" s="232" customFormat="1" x14ac:dyDescent="0.3">
      <c r="A173" s="231"/>
      <c r="B173" s="335" t="s">
        <v>0</v>
      </c>
      <c r="C173" s="337">
        <f t="shared" ref="C173:O173" si="119">C144+C158</f>
        <v>76429.98</v>
      </c>
      <c r="D173" s="337">
        <f t="shared" si="119"/>
        <v>76360.75</v>
      </c>
      <c r="E173" s="337">
        <f t="shared" si="119"/>
        <v>49076.37</v>
      </c>
      <c r="F173" s="337">
        <f t="shared" si="119"/>
        <v>57142.93</v>
      </c>
      <c r="G173" s="337">
        <f t="shared" si="119"/>
        <v>48520.119999999995</v>
      </c>
      <c r="H173" s="337">
        <f t="shared" si="119"/>
        <v>43847.47</v>
      </c>
      <c r="I173" s="337">
        <f t="shared" si="119"/>
        <v>152175.34000000003</v>
      </c>
      <c r="J173" s="337">
        <f t="shared" si="119"/>
        <v>110677.16999999998</v>
      </c>
      <c r="K173" s="337">
        <f t="shared" si="119"/>
        <v>85916.67</v>
      </c>
      <c r="L173" s="337">
        <f t="shared" si="119"/>
        <v>111913.78</v>
      </c>
      <c r="M173" s="337">
        <f t="shared" si="119"/>
        <v>46892.79</v>
      </c>
      <c r="N173" s="337">
        <f t="shared" si="119"/>
        <v>148537.81</v>
      </c>
      <c r="O173" s="337">
        <f t="shared" si="119"/>
        <v>1007491.1799999999</v>
      </c>
    </row>
    <row r="174" spans="1:23" s="232" customFormat="1" x14ac:dyDescent="0.3">
      <c r="A174" s="231"/>
      <c r="B174" s="335" t="s">
        <v>1</v>
      </c>
      <c r="C174" s="337">
        <f t="shared" ref="C174:O174" si="120">C145+C159</f>
        <v>22444.779999999959</v>
      </c>
      <c r="D174" s="337">
        <f t="shared" si="120"/>
        <v>1523988.6099999989</v>
      </c>
      <c r="E174" s="337">
        <f t="shared" si="120"/>
        <v>2232640.4099999997</v>
      </c>
      <c r="F174" s="337">
        <f t="shared" si="120"/>
        <v>1919209.3599999964</v>
      </c>
      <c r="G174" s="337">
        <f t="shared" si="120"/>
        <v>2233274.1499999911</v>
      </c>
      <c r="H174" s="337">
        <f t="shared" si="120"/>
        <v>2053785.0399999914</v>
      </c>
      <c r="I174" s="337">
        <f t="shared" si="120"/>
        <v>3960231.9836053466</v>
      </c>
      <c r="J174" s="337">
        <f t="shared" si="120"/>
        <v>2932756.1558074816</v>
      </c>
      <c r="K174" s="337">
        <f t="shared" si="120"/>
        <v>3341261.6299999948</v>
      </c>
      <c r="L174" s="337">
        <f t="shared" si="120"/>
        <v>2786578.2707989374</v>
      </c>
      <c r="M174" s="337">
        <f t="shared" si="120"/>
        <v>1880053.6659252902</v>
      </c>
      <c r="N174" s="337">
        <f t="shared" si="120"/>
        <v>5549471.9557414185</v>
      </c>
      <c r="O174" s="337">
        <f t="shared" si="120"/>
        <v>30435696.011878446</v>
      </c>
    </row>
    <row r="175" spans="1:23" s="232" customFormat="1" x14ac:dyDescent="0.3">
      <c r="A175" s="231"/>
      <c r="B175" s="335" t="s">
        <v>2</v>
      </c>
      <c r="C175" s="337">
        <f t="shared" ref="C175:O175" si="121">C146+C160</f>
        <v>0</v>
      </c>
      <c r="D175" s="337">
        <f t="shared" si="121"/>
        <v>0</v>
      </c>
      <c r="E175" s="337">
        <f t="shared" si="121"/>
        <v>0</v>
      </c>
      <c r="F175" s="337">
        <f t="shared" si="121"/>
        <v>0</v>
      </c>
      <c r="G175" s="337">
        <f t="shared" si="121"/>
        <v>0</v>
      </c>
      <c r="H175" s="337">
        <f t="shared" si="121"/>
        <v>0</v>
      </c>
      <c r="I175" s="337">
        <f t="shared" si="121"/>
        <v>0</v>
      </c>
      <c r="J175" s="337">
        <f t="shared" si="121"/>
        <v>0</v>
      </c>
      <c r="K175" s="337">
        <f t="shared" si="121"/>
        <v>0</v>
      </c>
      <c r="L175" s="337">
        <f t="shared" si="121"/>
        <v>0</v>
      </c>
      <c r="M175" s="337">
        <f t="shared" si="121"/>
        <v>0</v>
      </c>
      <c r="N175" s="337">
        <f t="shared" si="121"/>
        <v>0</v>
      </c>
      <c r="O175" s="337">
        <f t="shared" si="121"/>
        <v>0</v>
      </c>
    </row>
    <row r="176" spans="1:23" s="232" customFormat="1" x14ac:dyDescent="0.3">
      <c r="A176" s="231"/>
      <c r="B176" s="335" t="s">
        <v>9</v>
      </c>
      <c r="C176" s="337">
        <f t="shared" ref="C176:O176" si="122">C147+C161</f>
        <v>36690.170000000056</v>
      </c>
      <c r="D176" s="337">
        <f t="shared" si="122"/>
        <v>740558.08000000136</v>
      </c>
      <c r="E176" s="337">
        <f t="shared" si="122"/>
        <v>1821967.89</v>
      </c>
      <c r="F176" s="337">
        <f t="shared" si="122"/>
        <v>1020394.02</v>
      </c>
      <c r="G176" s="337">
        <f t="shared" si="122"/>
        <v>1060480.1600000001</v>
      </c>
      <c r="H176" s="337">
        <f t="shared" si="122"/>
        <v>870426.31999999983</v>
      </c>
      <c r="I176" s="337">
        <f t="shared" si="122"/>
        <v>1849182.0545971678</v>
      </c>
      <c r="J176" s="337">
        <f t="shared" si="122"/>
        <v>1686145.1073144507</v>
      </c>
      <c r="K176" s="337">
        <f t="shared" si="122"/>
        <v>1429796.7332128906</v>
      </c>
      <c r="L176" s="337">
        <f t="shared" si="122"/>
        <v>1410821.5910082972</v>
      </c>
      <c r="M176" s="337">
        <f t="shared" si="122"/>
        <v>1273405.1302600102</v>
      </c>
      <c r="N176" s="337">
        <f t="shared" si="122"/>
        <v>3545420.2458506245</v>
      </c>
      <c r="O176" s="337">
        <f t="shared" si="122"/>
        <v>16745287.502243441</v>
      </c>
    </row>
    <row r="177" spans="1:15" s="232" customFormat="1" x14ac:dyDescent="0.3">
      <c r="A177" s="231"/>
      <c r="B177" s="335" t="s">
        <v>3</v>
      </c>
      <c r="C177" s="337">
        <f t="shared" ref="C177:O177" si="123">C148+C162</f>
        <v>75325.91</v>
      </c>
      <c r="D177" s="337">
        <f t="shared" si="123"/>
        <v>1005660.7</v>
      </c>
      <c r="E177" s="337">
        <f t="shared" si="123"/>
        <v>654826.52</v>
      </c>
      <c r="F177" s="337">
        <f t="shared" si="123"/>
        <v>476758.81</v>
      </c>
      <c r="G177" s="337">
        <f t="shared" si="123"/>
        <v>791608.00999999989</v>
      </c>
      <c r="H177" s="337">
        <f t="shared" si="123"/>
        <v>524965.74</v>
      </c>
      <c r="I177" s="337">
        <f t="shared" si="123"/>
        <v>375856.91</v>
      </c>
      <c r="J177" s="337">
        <f t="shared" si="123"/>
        <v>722745.66999999934</v>
      </c>
      <c r="K177" s="337">
        <f t="shared" si="123"/>
        <v>354379.63</v>
      </c>
      <c r="L177" s="337">
        <f t="shared" si="123"/>
        <v>-311.98</v>
      </c>
      <c r="M177" s="337">
        <f t="shared" si="123"/>
        <v>232465.81</v>
      </c>
      <c r="N177" s="337">
        <f t="shared" si="123"/>
        <v>848814.93</v>
      </c>
      <c r="O177" s="337">
        <f t="shared" si="123"/>
        <v>6063096.6599999983</v>
      </c>
    </row>
    <row r="178" spans="1:15" s="232" customFormat="1" x14ac:dyDescent="0.3">
      <c r="A178" s="231"/>
      <c r="B178" s="335" t="s">
        <v>4</v>
      </c>
      <c r="C178" s="337">
        <f t="shared" ref="C178:O178" si="124">C149+C163</f>
        <v>0</v>
      </c>
      <c r="D178" s="337">
        <f t="shared" si="124"/>
        <v>106449.06999999999</v>
      </c>
      <c r="E178" s="337">
        <f t="shared" si="124"/>
        <v>156319.10999999999</v>
      </c>
      <c r="F178" s="337">
        <f t="shared" si="124"/>
        <v>2057415.59</v>
      </c>
      <c r="G178" s="337">
        <f t="shared" si="124"/>
        <v>1850451.36</v>
      </c>
      <c r="H178" s="337">
        <f t="shared" si="124"/>
        <v>2843173.64</v>
      </c>
      <c r="I178" s="337">
        <f t="shared" si="124"/>
        <v>609678.1399999999</v>
      </c>
      <c r="J178" s="337">
        <f t="shared" si="124"/>
        <v>162827.77999999991</v>
      </c>
      <c r="K178" s="337">
        <f t="shared" si="124"/>
        <v>329210.39999999915</v>
      </c>
      <c r="L178" s="337">
        <f t="shared" si="124"/>
        <v>145158.38</v>
      </c>
      <c r="M178" s="337">
        <f t="shared" si="124"/>
        <v>143634.98000000001</v>
      </c>
      <c r="N178" s="337">
        <f t="shared" si="124"/>
        <v>1547944.06</v>
      </c>
      <c r="O178" s="337">
        <f t="shared" si="124"/>
        <v>9952262.5099999998</v>
      </c>
    </row>
    <row r="179" spans="1:15" s="232" customFormat="1" x14ac:dyDescent="0.3">
      <c r="A179" s="231"/>
      <c r="B179" s="335" t="s">
        <v>5</v>
      </c>
      <c r="C179" s="337">
        <f t="shared" ref="C179:O179" si="125">C150+C164</f>
        <v>1687.8</v>
      </c>
      <c r="D179" s="337">
        <f t="shared" si="125"/>
        <v>5457.2200000000048</v>
      </c>
      <c r="E179" s="337">
        <f t="shared" si="125"/>
        <v>23179.119999999999</v>
      </c>
      <c r="F179" s="337">
        <f t="shared" si="125"/>
        <v>4755.5</v>
      </c>
      <c r="G179" s="337">
        <f t="shared" si="125"/>
        <v>27724.059999999987</v>
      </c>
      <c r="H179" s="337">
        <f t="shared" si="125"/>
        <v>5791.5200000000013</v>
      </c>
      <c r="I179" s="337">
        <f t="shared" si="125"/>
        <v>22772.36</v>
      </c>
      <c r="J179" s="337">
        <f t="shared" si="125"/>
        <v>6342.5000000000073</v>
      </c>
      <c r="K179" s="337">
        <f t="shared" si="125"/>
        <v>4163.2400000000034</v>
      </c>
      <c r="L179" s="337">
        <f t="shared" si="125"/>
        <v>1068.94</v>
      </c>
      <c r="M179" s="337">
        <f t="shared" si="125"/>
        <v>13346.960000000006</v>
      </c>
      <c r="N179" s="337">
        <f t="shared" si="125"/>
        <v>15815.440000000017</v>
      </c>
      <c r="O179" s="337">
        <f t="shared" si="125"/>
        <v>132104.66000000003</v>
      </c>
    </row>
    <row r="180" spans="1:15" s="232" customFormat="1" x14ac:dyDescent="0.3">
      <c r="A180" s="231"/>
      <c r="B180" s="335" t="s">
        <v>6</v>
      </c>
      <c r="C180" s="337">
        <f t="shared" ref="C180:O180" si="126">C151+C165</f>
        <v>0</v>
      </c>
      <c r="D180" s="337">
        <f t="shared" si="126"/>
        <v>0</v>
      </c>
      <c r="E180" s="337">
        <f t="shared" si="126"/>
        <v>0</v>
      </c>
      <c r="F180" s="337">
        <f t="shared" si="126"/>
        <v>0</v>
      </c>
      <c r="G180" s="337">
        <f t="shared" si="126"/>
        <v>0</v>
      </c>
      <c r="H180" s="337">
        <f t="shared" si="126"/>
        <v>0</v>
      </c>
      <c r="I180" s="337">
        <f t="shared" si="126"/>
        <v>0</v>
      </c>
      <c r="J180" s="337">
        <f t="shared" si="126"/>
        <v>0</v>
      </c>
      <c r="K180" s="337">
        <f t="shared" si="126"/>
        <v>0</v>
      </c>
      <c r="L180" s="337">
        <f t="shared" si="126"/>
        <v>0</v>
      </c>
      <c r="M180" s="337">
        <f t="shared" si="126"/>
        <v>0</v>
      </c>
      <c r="N180" s="337">
        <f t="shared" si="126"/>
        <v>0</v>
      </c>
      <c r="O180" s="337">
        <f t="shared" si="126"/>
        <v>0</v>
      </c>
    </row>
    <row r="181" spans="1:15" s="232" customFormat="1" x14ac:dyDescent="0.3">
      <c r="A181" s="231"/>
      <c r="B181" s="335" t="s">
        <v>7</v>
      </c>
      <c r="C181" s="337">
        <f t="shared" ref="C181:O181" si="127">C152+C166</f>
        <v>0</v>
      </c>
      <c r="D181" s="337">
        <f t="shared" si="127"/>
        <v>13551.839999999998</v>
      </c>
      <c r="E181" s="337">
        <f t="shared" si="127"/>
        <v>0</v>
      </c>
      <c r="F181" s="337">
        <f t="shared" si="127"/>
        <v>1129.32</v>
      </c>
      <c r="G181" s="337">
        <f t="shared" si="127"/>
        <v>2823.2999999999997</v>
      </c>
      <c r="H181" s="337">
        <f t="shared" si="127"/>
        <v>4517.28</v>
      </c>
      <c r="I181" s="337">
        <f t="shared" si="127"/>
        <v>14116.499999999998</v>
      </c>
      <c r="J181" s="337">
        <f t="shared" si="127"/>
        <v>0</v>
      </c>
      <c r="K181" s="337">
        <f t="shared" si="127"/>
        <v>0</v>
      </c>
      <c r="L181" s="337">
        <f t="shared" si="127"/>
        <v>9599.2199999999993</v>
      </c>
      <c r="M181" s="337">
        <f t="shared" si="127"/>
        <v>0</v>
      </c>
      <c r="N181" s="337">
        <f t="shared" si="127"/>
        <v>5646.5999999999995</v>
      </c>
      <c r="O181" s="337">
        <f t="shared" si="127"/>
        <v>51384.06</v>
      </c>
    </row>
    <row r="182" spans="1:15" s="232" customFormat="1" x14ac:dyDescent="0.3">
      <c r="A182" s="231"/>
      <c r="B182" s="335" t="s">
        <v>8</v>
      </c>
      <c r="C182" s="337">
        <f t="shared" ref="C182:O182" si="128">C153+C167</f>
        <v>22761.399999999998</v>
      </c>
      <c r="D182" s="337">
        <f t="shared" si="128"/>
        <v>31865.959999999995</v>
      </c>
      <c r="E182" s="337">
        <f t="shared" si="128"/>
        <v>36453.409999999996</v>
      </c>
      <c r="F182" s="337">
        <f t="shared" si="128"/>
        <v>159940.79999999999</v>
      </c>
      <c r="G182" s="337">
        <f t="shared" si="128"/>
        <v>27730.51</v>
      </c>
      <c r="H182" s="337">
        <f t="shared" si="128"/>
        <v>11491.73</v>
      </c>
      <c r="I182" s="337">
        <f t="shared" si="128"/>
        <v>58083.82</v>
      </c>
      <c r="J182" s="337">
        <f t="shared" si="128"/>
        <v>35197.82</v>
      </c>
      <c r="K182" s="337">
        <f t="shared" si="128"/>
        <v>34142.1</v>
      </c>
      <c r="L182" s="337">
        <f t="shared" si="128"/>
        <v>18314.629999999997</v>
      </c>
      <c r="M182" s="337">
        <f t="shared" si="128"/>
        <v>45828.6</v>
      </c>
      <c r="N182" s="337">
        <f t="shared" si="128"/>
        <v>210016.47999999998</v>
      </c>
      <c r="O182" s="337">
        <f t="shared" si="128"/>
        <v>691827.26</v>
      </c>
    </row>
    <row r="183" spans="1:15" s="232" customFormat="1" x14ac:dyDescent="0.3">
      <c r="A183" s="231"/>
      <c r="B183" s="335" t="s">
        <v>42</v>
      </c>
      <c r="C183" s="337">
        <f t="shared" ref="C183:O183" si="129">C154+C168</f>
        <v>0</v>
      </c>
      <c r="D183" s="337">
        <f t="shared" si="129"/>
        <v>0</v>
      </c>
      <c r="E183" s="337">
        <f t="shared" si="129"/>
        <v>0</v>
      </c>
      <c r="F183" s="337">
        <f t="shared" si="129"/>
        <v>0</v>
      </c>
      <c r="G183" s="337">
        <f t="shared" si="129"/>
        <v>0</v>
      </c>
      <c r="H183" s="337">
        <f t="shared" si="129"/>
        <v>0</v>
      </c>
      <c r="I183" s="337">
        <f t="shared" si="129"/>
        <v>0</v>
      </c>
      <c r="J183" s="337">
        <f t="shared" si="129"/>
        <v>0</v>
      </c>
      <c r="K183" s="337">
        <f t="shared" si="129"/>
        <v>0</v>
      </c>
      <c r="L183" s="337">
        <f t="shared" si="129"/>
        <v>0</v>
      </c>
      <c r="M183" s="337">
        <f t="shared" si="129"/>
        <v>0</v>
      </c>
      <c r="N183" s="337">
        <f t="shared" si="129"/>
        <v>0</v>
      </c>
      <c r="O183" s="337">
        <f t="shared" si="129"/>
        <v>0</v>
      </c>
    </row>
    <row r="184" spans="1:15" s="232" customFormat="1" x14ac:dyDescent="0.3">
      <c r="A184" s="231"/>
      <c r="B184" s="335" t="s">
        <v>43</v>
      </c>
      <c r="C184" s="337">
        <f t="shared" ref="C184:O184" si="130">C155+C169</f>
        <v>235340.04000000004</v>
      </c>
      <c r="D184" s="337">
        <f t="shared" si="130"/>
        <v>3503892.2300000004</v>
      </c>
      <c r="E184" s="337">
        <f t="shared" si="130"/>
        <v>4974462.83</v>
      </c>
      <c r="F184" s="337">
        <f t="shared" si="130"/>
        <v>5696746.3299999963</v>
      </c>
      <c r="G184" s="337">
        <f t="shared" si="130"/>
        <v>6042611.6699999906</v>
      </c>
      <c r="H184" s="337">
        <f t="shared" si="130"/>
        <v>6357998.7399999909</v>
      </c>
      <c r="I184" s="337">
        <f t="shared" si="130"/>
        <v>7042097.1082025142</v>
      </c>
      <c r="J184" s="337">
        <f t="shared" si="130"/>
        <v>5656692.2031219304</v>
      </c>
      <c r="K184" s="337">
        <f t="shared" si="130"/>
        <v>5578870.4032128844</v>
      </c>
      <c r="L184" s="337">
        <f t="shared" si="130"/>
        <v>4483142.8318072343</v>
      </c>
      <c r="M184" s="337">
        <f t="shared" si="130"/>
        <v>3635627.9361853004</v>
      </c>
      <c r="N184" s="337">
        <f t="shared" si="130"/>
        <v>11871667.521592043</v>
      </c>
      <c r="O184" s="337">
        <f t="shared" si="130"/>
        <v>65079149.844121888</v>
      </c>
    </row>
    <row r="185" spans="1:15" s="232" customFormat="1" x14ac:dyDescent="0.3">
      <c r="A185" s="231"/>
      <c r="B185" s="335"/>
      <c r="C185" s="335"/>
      <c r="D185" s="335"/>
      <c r="E185" s="335"/>
      <c r="F185" s="335"/>
      <c r="G185" s="335"/>
      <c r="H185" s="335"/>
      <c r="I185" s="335"/>
      <c r="J185" s="335"/>
      <c r="K185" s="335"/>
      <c r="L185" s="335"/>
      <c r="M185" s="335"/>
      <c r="N185" s="335"/>
      <c r="O185" s="336"/>
    </row>
    <row r="186" spans="1:15" s="232" customFormat="1" x14ac:dyDescent="0.3">
      <c r="A186" s="231"/>
      <c r="B186" s="335"/>
      <c r="C186" s="335"/>
      <c r="D186" s="335"/>
      <c r="E186" s="335"/>
      <c r="F186" s="335"/>
      <c r="G186" s="335"/>
      <c r="H186" s="335"/>
      <c r="I186" s="335"/>
      <c r="J186" s="335"/>
      <c r="K186" s="335"/>
      <c r="L186" s="335"/>
      <c r="M186" s="335"/>
      <c r="N186" s="335" t="s">
        <v>182</v>
      </c>
      <c r="O186" s="333">
        <f>SUM(C4:N14,C18:N28,C32:N42,C46:N56,C60:N70,C74:N84,C88:N98,C102:N112,C116:N126,C130:N140)</f>
        <v>65079149.844121896</v>
      </c>
    </row>
    <row r="187" spans="1:15" x14ac:dyDescent="0.3">
      <c r="N187" s="335" t="s">
        <v>182</v>
      </c>
      <c r="O187" s="338" t="str">
        <f>IF(ROUND(O170,5)=ROUND(O186,5),"ok","SUM ERROR")</f>
        <v>ok</v>
      </c>
    </row>
    <row r="190" spans="1:15" x14ac:dyDescent="0.3">
      <c r="M190" s="468"/>
      <c r="N190" s="469" t="s">
        <v>286</v>
      </c>
      <c r="O190" s="470">
        <f>O170+'BIZ SUM'!O194</f>
        <v>179596948.51250523</v>
      </c>
    </row>
  </sheetData>
  <mergeCells count="14">
    <mergeCell ref="C1:N1"/>
    <mergeCell ref="A4:A14"/>
    <mergeCell ref="A18:A28"/>
    <mergeCell ref="A46:A56"/>
    <mergeCell ref="A60:A70"/>
    <mergeCell ref="A74:A84"/>
    <mergeCell ref="A88:A98"/>
    <mergeCell ref="A32:A42"/>
    <mergeCell ref="A116:A126"/>
    <mergeCell ref="M170:N170"/>
    <mergeCell ref="A158:A168"/>
    <mergeCell ref="A144:A154"/>
    <mergeCell ref="A102:A112"/>
    <mergeCell ref="A130:A140"/>
  </mergeCells>
  <conditionalFormatting sqref="O187">
    <cfRule type="cellIs" dxfId="3" priority="1" operator="equal">
      <formula>"SUM ERROR"</formula>
    </cfRule>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theme="4" tint="0.79998168889431442"/>
  </sheetPr>
  <dimension ref="A1:CQ215"/>
  <sheetViews>
    <sheetView zoomScale="80" zoomScaleNormal="80" workbookViewId="0">
      <pane ySplit="1" topLeftCell="A2" activePane="bottomLeft" state="frozen"/>
      <selection pane="bottomLeft" activeCell="BV165" sqref="BV165"/>
    </sheetView>
  </sheetViews>
  <sheetFormatPr defaultRowHeight="14.4" x14ac:dyDescent="0.3"/>
  <cols>
    <col min="1" max="1" width="8.33203125" style="91" customWidth="1"/>
    <col min="2" max="2" width="19.33203125" bestFit="1" customWidth="1"/>
    <col min="3" max="3" width="12.5546875" bestFit="1" customWidth="1"/>
    <col min="4" max="5" width="12.5546875" customWidth="1"/>
    <col min="6" max="14" width="11.6640625" bestFit="1" customWidth="1"/>
    <col min="15" max="15" width="14" bestFit="1" customWidth="1"/>
    <col min="16" max="16" width="13.44140625" customWidth="1"/>
    <col min="17" max="17" width="8.33203125" customWidth="1"/>
    <col min="18" max="18" width="19.33203125" customWidth="1"/>
    <col min="19" max="28" width="11.5546875" customWidth="1"/>
    <col min="29" max="29" width="12.6640625" customWidth="1"/>
    <col min="30" max="30" width="12" customWidth="1"/>
    <col min="31" max="31" width="13.44140625" customWidth="1"/>
    <col min="32" max="32" width="12.44140625" customWidth="1"/>
    <col min="33" max="33" width="8.33203125" customWidth="1"/>
    <col min="34" max="34" width="19.33203125" customWidth="1"/>
    <col min="35" max="35" width="11" customWidth="1"/>
    <col min="36" max="36" width="11.5546875" customWidth="1"/>
    <col min="37" max="37" width="10.5546875" customWidth="1"/>
    <col min="38" max="38" width="11.5546875" customWidth="1"/>
    <col min="39" max="39" width="10.5546875" customWidth="1"/>
    <col min="40" max="40" width="11.5546875" customWidth="1"/>
    <col min="41" max="41" width="10.5546875" customWidth="1"/>
    <col min="42" max="42" width="11.5546875" customWidth="1"/>
    <col min="43" max="43" width="11.33203125" customWidth="1"/>
    <col min="44" max="44" width="11.5546875" customWidth="1"/>
    <col min="45" max="45" width="11.33203125" customWidth="1"/>
    <col min="46" max="46" width="11.5546875" customWidth="1"/>
    <col min="47" max="47" width="12.5546875" customWidth="1"/>
    <col min="48" max="48" width="13.5546875" customWidth="1"/>
    <col min="49" max="49" width="9.6640625" customWidth="1"/>
    <col min="50" max="50" width="19.33203125" customWidth="1"/>
    <col min="51" max="51" width="10" customWidth="1"/>
    <col min="52" max="52" width="9.44140625" customWidth="1"/>
    <col min="53" max="62" width="10.33203125" customWidth="1"/>
    <col min="63" max="63" width="12.5546875" customWidth="1"/>
    <col min="64" max="64" width="11.44140625" customWidth="1"/>
    <col min="65" max="88" width="9.33203125" customWidth="1"/>
    <col min="89" max="89" width="12.88671875" bestFit="1" customWidth="1"/>
    <col min="90" max="90" width="13.109375" bestFit="1" customWidth="1"/>
    <col min="91" max="95" width="9.33203125" bestFit="1" customWidth="1"/>
  </cols>
  <sheetData>
    <row r="1" spans="1:95" ht="33" customHeight="1" x14ac:dyDescent="0.3">
      <c r="C1" s="533" t="s">
        <v>153</v>
      </c>
      <c r="D1" s="534"/>
      <c r="E1" s="534"/>
      <c r="F1" s="534"/>
      <c r="G1" s="534"/>
      <c r="H1" s="534"/>
      <c r="I1" s="534"/>
      <c r="J1" s="534"/>
      <c r="K1" s="534"/>
      <c r="L1" s="534"/>
      <c r="M1" s="534"/>
      <c r="N1" s="535"/>
      <c r="S1" s="513" t="s">
        <v>154</v>
      </c>
      <c r="T1" s="514"/>
      <c r="U1" s="514"/>
      <c r="V1" s="514"/>
      <c r="W1" s="514"/>
      <c r="X1" s="514"/>
      <c r="Y1" s="514"/>
      <c r="Z1" s="514"/>
      <c r="AA1" s="514"/>
      <c r="AB1" s="514"/>
      <c r="AC1" s="514"/>
      <c r="AD1" s="515"/>
      <c r="AI1" s="513" t="s">
        <v>155</v>
      </c>
      <c r="AJ1" s="514"/>
      <c r="AK1" s="514"/>
      <c r="AL1" s="514"/>
      <c r="AM1" s="514"/>
      <c r="AN1" s="514"/>
      <c r="AO1" s="514"/>
      <c r="AP1" s="514"/>
      <c r="AQ1" s="514"/>
      <c r="AR1" s="514"/>
      <c r="AS1" s="514"/>
      <c r="AT1" s="515"/>
      <c r="AY1" s="513" t="s">
        <v>156</v>
      </c>
      <c r="AZ1" s="514"/>
      <c r="BA1" s="514"/>
      <c r="BB1" s="514"/>
      <c r="BC1" s="514"/>
      <c r="BD1" s="514"/>
      <c r="BE1" s="514"/>
      <c r="BF1" s="514"/>
      <c r="BG1" s="514"/>
      <c r="BH1" s="514"/>
      <c r="BI1" s="514"/>
      <c r="BJ1" s="515"/>
      <c r="BL1" s="230"/>
      <c r="BM1" s="536" t="s">
        <v>241</v>
      </c>
      <c r="BN1" s="536"/>
      <c r="BO1" s="536"/>
      <c r="BP1" s="536"/>
      <c r="BQ1" s="536"/>
      <c r="BR1" s="536"/>
      <c r="BS1" s="536"/>
      <c r="BU1" s="536" t="s">
        <v>242</v>
      </c>
      <c r="BV1" s="536"/>
      <c r="BW1" s="536"/>
      <c r="BX1" s="536"/>
      <c r="BY1" s="536"/>
      <c r="BZ1" s="536"/>
      <c r="CA1" s="536"/>
      <c r="CC1" s="536" t="s">
        <v>243</v>
      </c>
      <c r="CD1" s="536"/>
      <c r="CE1" s="536"/>
      <c r="CF1" s="536"/>
      <c r="CG1" s="536"/>
      <c r="CH1" s="536"/>
      <c r="CI1" s="536"/>
      <c r="CK1" s="536" t="s">
        <v>244</v>
      </c>
      <c r="CL1" s="536"/>
      <c r="CM1" s="536"/>
      <c r="CN1" s="536"/>
      <c r="CO1" s="536"/>
      <c r="CP1" s="536"/>
      <c r="CQ1" s="536"/>
    </row>
    <row r="2" spans="1:95" ht="6" customHeight="1" thickBot="1" x14ac:dyDescent="0.35">
      <c r="C2" s="98"/>
      <c r="D2" s="99"/>
      <c r="E2" s="99"/>
      <c r="F2" s="99"/>
      <c r="G2" s="99"/>
      <c r="H2" s="99"/>
      <c r="I2" s="99"/>
      <c r="J2" s="99"/>
      <c r="K2" s="99"/>
      <c r="L2" s="99"/>
      <c r="M2" s="99"/>
      <c r="N2" s="100"/>
      <c r="S2" s="98"/>
      <c r="T2" s="99"/>
      <c r="U2" s="99"/>
      <c r="V2" s="99"/>
      <c r="W2" s="99"/>
      <c r="X2" s="99"/>
      <c r="Y2" s="99"/>
      <c r="Z2" s="99"/>
      <c r="AA2" s="99"/>
      <c r="AB2" s="99"/>
      <c r="AC2" s="99"/>
      <c r="AD2" s="100"/>
      <c r="AI2" s="98"/>
      <c r="AJ2" s="99"/>
      <c r="AK2" s="99"/>
      <c r="AL2" s="99"/>
      <c r="AM2" s="99"/>
      <c r="AN2" s="99"/>
      <c r="AO2" s="99"/>
      <c r="AP2" s="99"/>
      <c r="AQ2" s="99"/>
      <c r="AR2" s="99"/>
      <c r="AS2" s="99"/>
      <c r="AT2" s="100"/>
      <c r="AY2" s="98"/>
      <c r="AZ2" s="99"/>
      <c r="BA2" s="99"/>
      <c r="BB2" s="99"/>
      <c r="BC2" s="99"/>
      <c r="BD2" s="99"/>
      <c r="BE2" s="99"/>
      <c r="BF2" s="99"/>
      <c r="BG2" s="99"/>
      <c r="BH2" s="99"/>
      <c r="BI2" s="99"/>
      <c r="BJ2" s="100"/>
    </row>
    <row r="3" spans="1:95" ht="20.7" customHeight="1" thickBot="1" x14ac:dyDescent="0.35">
      <c r="B3" s="220" t="s">
        <v>36</v>
      </c>
      <c r="C3" s="221">
        <f>'RES kWh ENTRY'!C3</f>
        <v>44927</v>
      </c>
      <c r="D3" s="221">
        <f>'RES kWh ENTRY'!D3</f>
        <v>44958</v>
      </c>
      <c r="E3" s="221">
        <f>'RES kWh ENTRY'!E3</f>
        <v>44986</v>
      </c>
      <c r="F3" s="221">
        <f>'RES kWh ENTRY'!F3</f>
        <v>45017</v>
      </c>
      <c r="G3" s="221">
        <f>'RES kWh ENTRY'!G3</f>
        <v>45047</v>
      </c>
      <c r="H3" s="221">
        <f>'RES kWh ENTRY'!H3</f>
        <v>45078</v>
      </c>
      <c r="I3" s="221">
        <f>'RES kWh ENTRY'!I3</f>
        <v>45108</v>
      </c>
      <c r="J3" s="221">
        <f>'RES kWh ENTRY'!J3</f>
        <v>45139</v>
      </c>
      <c r="K3" s="221">
        <f>'RES kWh ENTRY'!K3</f>
        <v>45170</v>
      </c>
      <c r="L3" s="221">
        <f>'RES kWh ENTRY'!L3</f>
        <v>45200</v>
      </c>
      <c r="M3" s="221">
        <f>'RES kWh ENTRY'!M3</f>
        <v>45231</v>
      </c>
      <c r="N3" s="228" t="str">
        <f>'RES kWh ENTRY'!N3</f>
        <v>Dec-23 +</v>
      </c>
      <c r="O3" s="222" t="s">
        <v>34</v>
      </c>
      <c r="R3" s="220" t="s">
        <v>36</v>
      </c>
      <c r="S3" s="221">
        <f>C3</f>
        <v>44927</v>
      </c>
      <c r="T3" s="221">
        <f t="shared" ref="T3:AD3" si="0">D3</f>
        <v>44958</v>
      </c>
      <c r="U3" s="221">
        <f t="shared" si="0"/>
        <v>44986</v>
      </c>
      <c r="V3" s="221">
        <f t="shared" si="0"/>
        <v>45017</v>
      </c>
      <c r="W3" s="221">
        <f t="shared" si="0"/>
        <v>45047</v>
      </c>
      <c r="X3" s="221">
        <f t="shared" si="0"/>
        <v>45078</v>
      </c>
      <c r="Y3" s="221">
        <f t="shared" si="0"/>
        <v>45108</v>
      </c>
      <c r="Z3" s="221">
        <f t="shared" si="0"/>
        <v>45139</v>
      </c>
      <c r="AA3" s="221">
        <f t="shared" si="0"/>
        <v>45170</v>
      </c>
      <c r="AB3" s="221">
        <f t="shared" si="0"/>
        <v>45200</v>
      </c>
      <c r="AC3" s="221">
        <f t="shared" si="0"/>
        <v>45231</v>
      </c>
      <c r="AD3" s="228" t="str">
        <f t="shared" si="0"/>
        <v>Dec-23 +</v>
      </c>
      <c r="AE3" s="222" t="s">
        <v>34</v>
      </c>
      <c r="AH3" s="220" t="s">
        <v>36</v>
      </c>
      <c r="AI3" s="221">
        <f>C3</f>
        <v>44927</v>
      </c>
      <c r="AJ3" s="221">
        <f t="shared" ref="AJ3:AT3" si="1">D3</f>
        <v>44958</v>
      </c>
      <c r="AK3" s="221">
        <f t="shared" si="1"/>
        <v>44986</v>
      </c>
      <c r="AL3" s="221">
        <f t="shared" si="1"/>
        <v>45017</v>
      </c>
      <c r="AM3" s="221">
        <f t="shared" si="1"/>
        <v>45047</v>
      </c>
      <c r="AN3" s="221">
        <f t="shared" si="1"/>
        <v>45078</v>
      </c>
      <c r="AO3" s="221">
        <f t="shared" si="1"/>
        <v>45108</v>
      </c>
      <c r="AP3" s="221">
        <f t="shared" si="1"/>
        <v>45139</v>
      </c>
      <c r="AQ3" s="221">
        <f t="shared" si="1"/>
        <v>45170</v>
      </c>
      <c r="AR3" s="221">
        <f t="shared" si="1"/>
        <v>45200</v>
      </c>
      <c r="AS3" s="221">
        <f t="shared" si="1"/>
        <v>45231</v>
      </c>
      <c r="AT3" s="228" t="str">
        <f t="shared" si="1"/>
        <v>Dec-23 +</v>
      </c>
      <c r="AU3" s="222" t="s">
        <v>34</v>
      </c>
      <c r="AX3" s="220" t="s">
        <v>36</v>
      </c>
      <c r="AY3" s="221">
        <f>C3</f>
        <v>44927</v>
      </c>
      <c r="AZ3" s="221">
        <f t="shared" ref="AZ3:BJ3" si="2">D3</f>
        <v>44958</v>
      </c>
      <c r="BA3" s="221">
        <f t="shared" si="2"/>
        <v>44986</v>
      </c>
      <c r="BB3" s="221">
        <f t="shared" si="2"/>
        <v>45017</v>
      </c>
      <c r="BC3" s="221">
        <f t="shared" si="2"/>
        <v>45047</v>
      </c>
      <c r="BD3" s="221">
        <f t="shared" si="2"/>
        <v>45078</v>
      </c>
      <c r="BE3" s="221">
        <f t="shared" si="2"/>
        <v>45108</v>
      </c>
      <c r="BF3" s="221">
        <f t="shared" si="2"/>
        <v>45139</v>
      </c>
      <c r="BG3" s="221">
        <f t="shared" si="2"/>
        <v>45170</v>
      </c>
      <c r="BH3" s="221">
        <f t="shared" si="2"/>
        <v>45200</v>
      </c>
      <c r="BI3" s="221">
        <f t="shared" si="2"/>
        <v>45231</v>
      </c>
      <c r="BJ3" s="228" t="str">
        <f t="shared" si="2"/>
        <v>Dec-23 +</v>
      </c>
      <c r="BK3" s="222" t="s">
        <v>34</v>
      </c>
      <c r="BM3" s="47">
        <f>'RES kWh ENTRY'!Q3</f>
        <v>45261</v>
      </c>
      <c r="BN3" s="47">
        <f>'RES kWh ENTRY'!R3</f>
        <v>45292</v>
      </c>
      <c r="BO3" s="47">
        <f>'RES kWh ENTRY'!S3</f>
        <v>45323</v>
      </c>
      <c r="BP3" s="47">
        <f>'RES kWh ENTRY'!T3</f>
        <v>45352</v>
      </c>
      <c r="BQ3" s="47">
        <f>'RES kWh ENTRY'!U3</f>
        <v>45383</v>
      </c>
      <c r="BR3" s="47">
        <f>'RES kWh ENTRY'!V3</f>
        <v>45413</v>
      </c>
      <c r="BS3" s="47">
        <f>'RES kWh ENTRY'!W3</f>
        <v>45444</v>
      </c>
      <c r="BU3" s="47">
        <f>BM3</f>
        <v>45261</v>
      </c>
      <c r="BV3" s="47">
        <f t="shared" ref="BV3:CA3" si="3">BN3</f>
        <v>45292</v>
      </c>
      <c r="BW3" s="47">
        <f t="shared" si="3"/>
        <v>45323</v>
      </c>
      <c r="BX3" s="47">
        <f t="shared" si="3"/>
        <v>45352</v>
      </c>
      <c r="BY3" s="47">
        <f t="shared" si="3"/>
        <v>45383</v>
      </c>
      <c r="BZ3" s="47">
        <f t="shared" si="3"/>
        <v>45413</v>
      </c>
      <c r="CA3" s="47">
        <f t="shared" si="3"/>
        <v>45444</v>
      </c>
      <c r="CC3" s="47">
        <f>BM3</f>
        <v>45261</v>
      </c>
      <c r="CD3" s="47">
        <f t="shared" ref="CD3:CI3" si="4">BN3</f>
        <v>45292</v>
      </c>
      <c r="CE3" s="47">
        <f t="shared" si="4"/>
        <v>45323</v>
      </c>
      <c r="CF3" s="47">
        <f t="shared" si="4"/>
        <v>45352</v>
      </c>
      <c r="CG3" s="47">
        <f t="shared" si="4"/>
        <v>45383</v>
      </c>
      <c r="CH3" s="47">
        <f t="shared" si="4"/>
        <v>45413</v>
      </c>
      <c r="CI3" s="47">
        <f t="shared" si="4"/>
        <v>45444</v>
      </c>
      <c r="CK3" s="47">
        <f>BM3</f>
        <v>45261</v>
      </c>
      <c r="CL3" s="47">
        <f t="shared" ref="CL3:CQ3" si="5">BN3</f>
        <v>45292</v>
      </c>
      <c r="CM3" s="47">
        <f t="shared" si="5"/>
        <v>45323</v>
      </c>
      <c r="CN3" s="47">
        <f t="shared" si="5"/>
        <v>45352</v>
      </c>
      <c r="CO3" s="47">
        <f t="shared" si="5"/>
        <v>45383</v>
      </c>
      <c r="CP3" s="47">
        <f t="shared" si="5"/>
        <v>45413</v>
      </c>
      <c r="CQ3" s="47">
        <f t="shared" si="5"/>
        <v>45444</v>
      </c>
    </row>
    <row r="4" spans="1:95" ht="15" customHeight="1" x14ac:dyDescent="0.3">
      <c r="A4" s="524" t="s">
        <v>70</v>
      </c>
      <c r="B4" s="233" t="s">
        <v>62</v>
      </c>
      <c r="C4" s="3">
        <v>0</v>
      </c>
      <c r="D4" s="3">
        <v>0</v>
      </c>
      <c r="E4" s="3">
        <v>0</v>
      </c>
      <c r="F4" s="3">
        <v>0</v>
      </c>
      <c r="G4" s="3">
        <v>0</v>
      </c>
      <c r="H4" s="3">
        <v>0</v>
      </c>
      <c r="I4" s="3">
        <v>0</v>
      </c>
      <c r="J4" s="3">
        <v>0</v>
      </c>
      <c r="K4" s="3">
        <v>0</v>
      </c>
      <c r="L4" s="3">
        <v>0</v>
      </c>
      <c r="M4" s="3">
        <v>0</v>
      </c>
      <c r="N4" s="186">
        <f>SUM(BM4:BS4)</f>
        <v>0</v>
      </c>
      <c r="O4" s="87">
        <f t="shared" ref="O4:O17" si="6">SUM(C4:N4)</f>
        <v>0</v>
      </c>
      <c r="Q4" s="524" t="s">
        <v>70</v>
      </c>
      <c r="R4" s="233" t="s">
        <v>62</v>
      </c>
      <c r="S4" s="3">
        <v>0</v>
      </c>
      <c r="T4" s="3">
        <v>0</v>
      </c>
      <c r="U4" s="3">
        <v>0</v>
      </c>
      <c r="V4" s="3">
        <v>0</v>
      </c>
      <c r="W4" s="3">
        <v>0</v>
      </c>
      <c r="X4" s="3">
        <v>0</v>
      </c>
      <c r="Y4" s="3">
        <v>0</v>
      </c>
      <c r="Z4" s="3">
        <v>0</v>
      </c>
      <c r="AA4" s="3">
        <v>0</v>
      </c>
      <c r="AB4" s="3">
        <v>0</v>
      </c>
      <c r="AC4" s="3">
        <v>0</v>
      </c>
      <c r="AD4" s="186">
        <f>SUM(BU4:CA4)</f>
        <v>0</v>
      </c>
      <c r="AE4" s="87">
        <f t="shared" ref="AE4:AE17" si="7">SUM(S4:AD4)</f>
        <v>0</v>
      </c>
      <c r="AG4" s="524" t="s">
        <v>70</v>
      </c>
      <c r="AH4" s="233" t="s">
        <v>62</v>
      </c>
      <c r="AI4" s="3">
        <v>0</v>
      </c>
      <c r="AJ4" s="3">
        <v>0</v>
      </c>
      <c r="AK4" s="3">
        <v>0</v>
      </c>
      <c r="AL4" s="3">
        <v>0</v>
      </c>
      <c r="AM4" s="3">
        <v>0</v>
      </c>
      <c r="AN4" s="3">
        <v>0</v>
      </c>
      <c r="AO4" s="3">
        <v>0</v>
      </c>
      <c r="AP4" s="3">
        <v>0</v>
      </c>
      <c r="AQ4" s="3">
        <v>0</v>
      </c>
      <c r="AR4" s="3">
        <v>0</v>
      </c>
      <c r="AS4" s="3">
        <v>0</v>
      </c>
      <c r="AT4" s="186">
        <f>SUM(CC4:CI4)</f>
        <v>0</v>
      </c>
      <c r="AU4" s="87">
        <f t="shared" ref="AU4:AU17" si="8">SUM(AI4:AT4)</f>
        <v>0</v>
      </c>
      <c r="AW4" s="524" t="s">
        <v>70</v>
      </c>
      <c r="AX4" s="233" t="s">
        <v>62</v>
      </c>
      <c r="AY4" s="3">
        <v>0</v>
      </c>
      <c r="AZ4" s="3">
        <v>0</v>
      </c>
      <c r="BA4" s="3">
        <v>0</v>
      </c>
      <c r="BB4" s="3">
        <v>0</v>
      </c>
      <c r="BC4" s="3">
        <v>0</v>
      </c>
      <c r="BD4" s="3">
        <v>0</v>
      </c>
      <c r="BE4" s="3">
        <v>0</v>
      </c>
      <c r="BF4" s="3">
        <v>0</v>
      </c>
      <c r="BG4" s="3">
        <v>0</v>
      </c>
      <c r="BH4" s="3">
        <v>0</v>
      </c>
      <c r="BI4" s="3">
        <v>0</v>
      </c>
      <c r="BJ4" s="186">
        <f>SUM(CK4:CQ4)</f>
        <v>0</v>
      </c>
      <c r="BK4" s="87">
        <f t="shared" ref="BK4:BK17" si="9">SUM(AY4:BJ4)</f>
        <v>0</v>
      </c>
      <c r="BL4" s="230"/>
      <c r="BM4" s="391">
        <v>0</v>
      </c>
      <c r="BN4" s="391">
        <v>0</v>
      </c>
      <c r="BO4" s="391">
        <v>0</v>
      </c>
      <c r="BP4" s="391">
        <v>0</v>
      </c>
      <c r="BQ4" s="391">
        <v>0</v>
      </c>
      <c r="BR4" s="391">
        <v>0</v>
      </c>
      <c r="BS4" s="391">
        <v>0</v>
      </c>
      <c r="BT4" s="391"/>
      <c r="BU4" s="391">
        <v>0</v>
      </c>
      <c r="BV4" s="391">
        <v>0</v>
      </c>
      <c r="BW4" s="391">
        <v>0</v>
      </c>
      <c r="BX4" s="391">
        <v>0</v>
      </c>
      <c r="BY4" s="391">
        <v>0</v>
      </c>
      <c r="BZ4" s="391">
        <v>0</v>
      </c>
      <c r="CA4" s="391">
        <v>0</v>
      </c>
      <c r="CB4" s="391"/>
      <c r="CC4" s="391">
        <v>0</v>
      </c>
      <c r="CD4" s="391">
        <v>0</v>
      </c>
      <c r="CE4" s="391">
        <v>0</v>
      </c>
      <c r="CF4" s="391">
        <v>0</v>
      </c>
      <c r="CG4" s="391">
        <v>0</v>
      </c>
      <c r="CH4" s="391">
        <v>0</v>
      </c>
      <c r="CI4" s="391">
        <v>0</v>
      </c>
      <c r="CJ4" s="391"/>
      <c r="CK4" s="391">
        <v>0</v>
      </c>
      <c r="CL4" s="391">
        <v>0</v>
      </c>
      <c r="CM4" s="391">
        <v>0</v>
      </c>
      <c r="CN4" s="391">
        <v>0</v>
      </c>
      <c r="CO4" s="391">
        <v>0</v>
      </c>
      <c r="CP4" s="391">
        <v>0</v>
      </c>
      <c r="CQ4" s="391">
        <v>0</v>
      </c>
    </row>
    <row r="5" spans="1:95" x14ac:dyDescent="0.3">
      <c r="A5" s="525"/>
      <c r="B5" s="233" t="s">
        <v>61</v>
      </c>
      <c r="C5" s="3">
        <v>0</v>
      </c>
      <c r="D5" s="3">
        <v>0</v>
      </c>
      <c r="E5" s="3">
        <v>0</v>
      </c>
      <c r="F5" s="3">
        <v>0</v>
      </c>
      <c r="G5" s="3">
        <v>0</v>
      </c>
      <c r="H5" s="3">
        <v>0</v>
      </c>
      <c r="I5" s="3">
        <v>0</v>
      </c>
      <c r="J5" s="3">
        <v>0</v>
      </c>
      <c r="K5" s="3">
        <v>0</v>
      </c>
      <c r="L5" s="3">
        <v>0</v>
      </c>
      <c r="M5" s="3">
        <v>0</v>
      </c>
      <c r="N5" s="186">
        <f t="shared" ref="N5:N16" si="10">SUM(BM5:BS5)</f>
        <v>0</v>
      </c>
      <c r="O5" s="87">
        <f t="shared" si="6"/>
        <v>0</v>
      </c>
      <c r="Q5" s="525"/>
      <c r="R5" s="233" t="s">
        <v>61</v>
      </c>
      <c r="S5" s="3">
        <v>0</v>
      </c>
      <c r="T5" s="3">
        <v>0</v>
      </c>
      <c r="U5" s="3">
        <v>0</v>
      </c>
      <c r="V5" s="3">
        <v>0</v>
      </c>
      <c r="W5" s="3">
        <v>0</v>
      </c>
      <c r="X5" s="3">
        <v>0</v>
      </c>
      <c r="Y5" s="3">
        <v>0</v>
      </c>
      <c r="Z5" s="3">
        <v>0</v>
      </c>
      <c r="AA5" s="3">
        <v>0</v>
      </c>
      <c r="AB5" s="3">
        <v>0</v>
      </c>
      <c r="AC5" s="3">
        <v>0</v>
      </c>
      <c r="AD5" s="186">
        <f t="shared" ref="AD5:AD16" si="11">SUM(BU5:CA5)</f>
        <v>0</v>
      </c>
      <c r="AE5" s="87">
        <f t="shared" si="7"/>
        <v>0</v>
      </c>
      <c r="AG5" s="525"/>
      <c r="AH5" s="233" t="s">
        <v>61</v>
      </c>
      <c r="AI5" s="3">
        <v>0</v>
      </c>
      <c r="AJ5" s="3">
        <v>0</v>
      </c>
      <c r="AK5" s="3">
        <v>0</v>
      </c>
      <c r="AL5" s="3">
        <v>0</v>
      </c>
      <c r="AM5" s="3">
        <v>0</v>
      </c>
      <c r="AN5" s="3">
        <v>0</v>
      </c>
      <c r="AO5" s="3">
        <v>0</v>
      </c>
      <c r="AP5" s="3">
        <v>0</v>
      </c>
      <c r="AQ5" s="3">
        <v>0</v>
      </c>
      <c r="AR5" s="3">
        <v>0</v>
      </c>
      <c r="AS5" s="3">
        <v>0</v>
      </c>
      <c r="AT5" s="186">
        <f t="shared" ref="AT5:AT16" si="12">SUM(CC5:CI5)</f>
        <v>0</v>
      </c>
      <c r="AU5" s="87">
        <f t="shared" si="8"/>
        <v>0</v>
      </c>
      <c r="AW5" s="525"/>
      <c r="AX5" s="233" t="s">
        <v>61</v>
      </c>
      <c r="AY5" s="3">
        <v>0</v>
      </c>
      <c r="AZ5" s="3">
        <v>0</v>
      </c>
      <c r="BA5" s="3">
        <v>0</v>
      </c>
      <c r="BB5" s="3">
        <v>0</v>
      </c>
      <c r="BC5" s="3">
        <v>0</v>
      </c>
      <c r="BD5" s="3">
        <v>0</v>
      </c>
      <c r="BE5" s="3">
        <v>0</v>
      </c>
      <c r="BF5" s="3">
        <v>0</v>
      </c>
      <c r="BG5" s="3">
        <v>0</v>
      </c>
      <c r="BH5" s="3">
        <v>0</v>
      </c>
      <c r="BI5" s="3">
        <v>0</v>
      </c>
      <c r="BJ5" s="186">
        <f t="shared" ref="BJ5:BJ16" si="13">SUM(CK5:CQ5)</f>
        <v>0</v>
      </c>
      <c r="BK5" s="87">
        <f t="shared" si="9"/>
        <v>0</v>
      </c>
      <c r="BM5" s="391">
        <v>0</v>
      </c>
      <c r="BN5" s="391">
        <v>0</v>
      </c>
      <c r="BO5" s="391">
        <v>0</v>
      </c>
      <c r="BP5" s="391">
        <v>0</v>
      </c>
      <c r="BQ5" s="391">
        <v>0</v>
      </c>
      <c r="BR5" s="391">
        <v>0</v>
      </c>
      <c r="BS5" s="391">
        <v>0</v>
      </c>
      <c r="BT5" s="391"/>
      <c r="BU5" s="391">
        <v>0</v>
      </c>
      <c r="BV5" s="391">
        <v>0</v>
      </c>
      <c r="BW5" s="391">
        <v>0</v>
      </c>
      <c r="BX5" s="391">
        <v>0</v>
      </c>
      <c r="BY5" s="391">
        <v>0</v>
      </c>
      <c r="BZ5" s="391">
        <v>0</v>
      </c>
      <c r="CA5" s="391">
        <v>0</v>
      </c>
      <c r="CB5" s="391"/>
      <c r="CC5" s="391">
        <v>0</v>
      </c>
      <c r="CD5" s="391">
        <v>0</v>
      </c>
      <c r="CE5" s="391">
        <v>0</v>
      </c>
      <c r="CF5" s="391">
        <v>0</v>
      </c>
      <c r="CG5" s="391">
        <v>0</v>
      </c>
      <c r="CH5" s="391">
        <v>0</v>
      </c>
      <c r="CI5" s="391">
        <v>0</v>
      </c>
      <c r="CJ5" s="391"/>
      <c r="CK5" s="391">
        <v>0</v>
      </c>
      <c r="CL5" s="391">
        <v>0</v>
      </c>
      <c r="CM5" s="391">
        <v>0</v>
      </c>
      <c r="CN5" s="391">
        <v>0</v>
      </c>
      <c r="CO5" s="391">
        <v>0</v>
      </c>
      <c r="CP5" s="391">
        <v>0</v>
      </c>
      <c r="CQ5" s="391">
        <v>0</v>
      </c>
    </row>
    <row r="6" spans="1:95" x14ac:dyDescent="0.3">
      <c r="A6" s="525"/>
      <c r="B6" s="233" t="s">
        <v>60</v>
      </c>
      <c r="C6" s="3">
        <v>0</v>
      </c>
      <c r="D6" s="3">
        <v>0</v>
      </c>
      <c r="E6" s="3">
        <v>0</v>
      </c>
      <c r="F6" s="3">
        <v>0</v>
      </c>
      <c r="G6" s="3">
        <v>0</v>
      </c>
      <c r="H6" s="3">
        <v>0</v>
      </c>
      <c r="I6" s="3">
        <v>0</v>
      </c>
      <c r="J6" s="3">
        <v>0</v>
      </c>
      <c r="K6" s="3">
        <v>0</v>
      </c>
      <c r="L6" s="3">
        <v>0</v>
      </c>
      <c r="M6" s="3">
        <v>0</v>
      </c>
      <c r="N6" s="186">
        <f t="shared" si="10"/>
        <v>0</v>
      </c>
      <c r="O6" s="87">
        <f t="shared" si="6"/>
        <v>0</v>
      </c>
      <c r="Q6" s="525"/>
      <c r="R6" s="233" t="s">
        <v>60</v>
      </c>
      <c r="S6" s="3">
        <v>0</v>
      </c>
      <c r="T6" s="3">
        <v>0</v>
      </c>
      <c r="U6" s="3">
        <v>0</v>
      </c>
      <c r="V6" s="3">
        <v>0</v>
      </c>
      <c r="W6" s="3">
        <v>0</v>
      </c>
      <c r="X6" s="3">
        <v>0</v>
      </c>
      <c r="Y6" s="3">
        <v>0</v>
      </c>
      <c r="Z6" s="3">
        <v>0</v>
      </c>
      <c r="AA6" s="3">
        <v>0</v>
      </c>
      <c r="AB6" s="3">
        <v>0</v>
      </c>
      <c r="AC6" s="3">
        <v>0</v>
      </c>
      <c r="AD6" s="186">
        <f t="shared" si="11"/>
        <v>0</v>
      </c>
      <c r="AE6" s="87">
        <f t="shared" si="7"/>
        <v>0</v>
      </c>
      <c r="AG6" s="525"/>
      <c r="AH6" s="233" t="s">
        <v>60</v>
      </c>
      <c r="AI6" s="3">
        <v>0</v>
      </c>
      <c r="AJ6" s="3">
        <v>0</v>
      </c>
      <c r="AK6" s="3">
        <v>0</v>
      </c>
      <c r="AL6" s="3">
        <v>0</v>
      </c>
      <c r="AM6" s="3">
        <v>0</v>
      </c>
      <c r="AN6" s="3">
        <v>0</v>
      </c>
      <c r="AO6" s="3">
        <v>0</v>
      </c>
      <c r="AP6" s="3">
        <v>0</v>
      </c>
      <c r="AQ6" s="3">
        <v>0</v>
      </c>
      <c r="AR6" s="3">
        <v>0</v>
      </c>
      <c r="AS6" s="3">
        <v>0</v>
      </c>
      <c r="AT6" s="186">
        <f t="shared" si="12"/>
        <v>0</v>
      </c>
      <c r="AU6" s="87">
        <f t="shared" si="8"/>
        <v>0</v>
      </c>
      <c r="AW6" s="525"/>
      <c r="AX6" s="233" t="s">
        <v>60</v>
      </c>
      <c r="AY6" s="3">
        <v>0</v>
      </c>
      <c r="AZ6" s="3">
        <v>0</v>
      </c>
      <c r="BA6" s="3">
        <v>0</v>
      </c>
      <c r="BB6" s="3">
        <v>0</v>
      </c>
      <c r="BC6" s="3">
        <v>0</v>
      </c>
      <c r="BD6" s="3">
        <v>0</v>
      </c>
      <c r="BE6" s="3">
        <v>0</v>
      </c>
      <c r="BF6" s="3">
        <v>0</v>
      </c>
      <c r="BG6" s="3">
        <v>0</v>
      </c>
      <c r="BH6" s="3">
        <v>0</v>
      </c>
      <c r="BI6" s="3">
        <v>0</v>
      </c>
      <c r="BJ6" s="186">
        <f t="shared" si="13"/>
        <v>0</v>
      </c>
      <c r="BK6" s="87">
        <f t="shared" si="9"/>
        <v>0</v>
      </c>
      <c r="BM6" s="391">
        <v>0</v>
      </c>
      <c r="BN6" s="391">
        <v>0</v>
      </c>
      <c r="BO6" s="391">
        <v>0</v>
      </c>
      <c r="BP6" s="391">
        <v>0</v>
      </c>
      <c r="BQ6" s="391">
        <v>0</v>
      </c>
      <c r="BR6" s="391">
        <v>0</v>
      </c>
      <c r="BS6" s="391">
        <v>0</v>
      </c>
      <c r="BT6" s="391"/>
      <c r="BU6" s="391">
        <v>0</v>
      </c>
      <c r="BV6" s="391">
        <v>0</v>
      </c>
      <c r="BW6" s="391">
        <v>0</v>
      </c>
      <c r="BX6" s="391">
        <v>0</v>
      </c>
      <c r="BY6" s="391">
        <v>0</v>
      </c>
      <c r="BZ6" s="391">
        <v>0</v>
      </c>
      <c r="CA6" s="391">
        <v>0</v>
      </c>
      <c r="CB6" s="391"/>
      <c r="CC6" s="391">
        <v>0</v>
      </c>
      <c r="CD6" s="391">
        <v>0</v>
      </c>
      <c r="CE6" s="391">
        <v>0</v>
      </c>
      <c r="CF6" s="391">
        <v>0</v>
      </c>
      <c r="CG6" s="391">
        <v>0</v>
      </c>
      <c r="CH6" s="391">
        <v>0</v>
      </c>
      <c r="CI6" s="391">
        <v>0</v>
      </c>
      <c r="CJ6" s="391"/>
      <c r="CK6" s="391">
        <v>0</v>
      </c>
      <c r="CL6" s="391">
        <v>0</v>
      </c>
      <c r="CM6" s="391">
        <v>0</v>
      </c>
      <c r="CN6" s="391">
        <v>0</v>
      </c>
      <c r="CO6" s="391">
        <v>0</v>
      </c>
      <c r="CP6" s="391">
        <v>0</v>
      </c>
      <c r="CQ6" s="391">
        <v>0</v>
      </c>
    </row>
    <row r="7" spans="1:95" x14ac:dyDescent="0.3">
      <c r="A7" s="525"/>
      <c r="B7" s="233" t="s">
        <v>59</v>
      </c>
      <c r="C7" s="3">
        <v>0</v>
      </c>
      <c r="D7" s="3">
        <v>0</v>
      </c>
      <c r="E7" s="3">
        <v>0</v>
      </c>
      <c r="F7" s="3">
        <v>9034</v>
      </c>
      <c r="G7" s="3">
        <v>11497</v>
      </c>
      <c r="H7" s="3">
        <v>0</v>
      </c>
      <c r="I7" s="3">
        <v>0</v>
      </c>
      <c r="J7" s="3">
        <v>0</v>
      </c>
      <c r="K7" s="3">
        <v>0</v>
      </c>
      <c r="L7" s="3">
        <v>8212</v>
      </c>
      <c r="M7" s="3">
        <v>821</v>
      </c>
      <c r="N7" s="186">
        <f t="shared" si="10"/>
        <v>1745</v>
      </c>
      <c r="O7" s="87">
        <f t="shared" si="6"/>
        <v>31309</v>
      </c>
      <c r="Q7" s="525"/>
      <c r="R7" s="233" t="s">
        <v>59</v>
      </c>
      <c r="S7" s="3">
        <v>0</v>
      </c>
      <c r="T7" s="3">
        <v>0</v>
      </c>
      <c r="U7" s="3">
        <v>0</v>
      </c>
      <c r="V7" s="3">
        <v>0</v>
      </c>
      <c r="W7" s="3">
        <v>0</v>
      </c>
      <c r="X7" s="3">
        <v>0</v>
      </c>
      <c r="Y7" s="3">
        <v>0</v>
      </c>
      <c r="Z7" s="3">
        <v>0</v>
      </c>
      <c r="AA7" s="3">
        <v>0</v>
      </c>
      <c r="AB7" s="3">
        <v>0</v>
      </c>
      <c r="AC7" s="3">
        <v>0</v>
      </c>
      <c r="AD7" s="186">
        <f t="shared" si="11"/>
        <v>0</v>
      </c>
      <c r="AE7" s="87">
        <f t="shared" si="7"/>
        <v>0</v>
      </c>
      <c r="AG7" s="525"/>
      <c r="AH7" s="233" t="s">
        <v>59</v>
      </c>
      <c r="AI7" s="3">
        <v>0</v>
      </c>
      <c r="AJ7" s="3">
        <v>0</v>
      </c>
      <c r="AK7" s="3">
        <v>0</v>
      </c>
      <c r="AL7" s="3">
        <v>0</v>
      </c>
      <c r="AM7" s="3">
        <v>0</v>
      </c>
      <c r="AN7" s="3">
        <v>0</v>
      </c>
      <c r="AO7" s="3">
        <v>0</v>
      </c>
      <c r="AP7" s="3">
        <v>0</v>
      </c>
      <c r="AQ7" s="3">
        <v>0</v>
      </c>
      <c r="AR7" s="3">
        <v>0</v>
      </c>
      <c r="AS7" s="3">
        <v>0</v>
      </c>
      <c r="AT7" s="186">
        <f t="shared" si="12"/>
        <v>0</v>
      </c>
      <c r="AU7" s="87">
        <f t="shared" si="8"/>
        <v>0</v>
      </c>
      <c r="AW7" s="525"/>
      <c r="AX7" s="233" t="s">
        <v>59</v>
      </c>
      <c r="AY7" s="3">
        <v>0</v>
      </c>
      <c r="AZ7" s="3">
        <v>0</v>
      </c>
      <c r="BA7" s="3">
        <v>0</v>
      </c>
      <c r="BB7" s="3">
        <v>0</v>
      </c>
      <c r="BC7" s="3">
        <v>0</v>
      </c>
      <c r="BD7" s="3">
        <v>0</v>
      </c>
      <c r="BE7" s="3">
        <v>0</v>
      </c>
      <c r="BF7" s="3">
        <v>0</v>
      </c>
      <c r="BG7" s="3">
        <v>0</v>
      </c>
      <c r="BH7" s="3">
        <v>0</v>
      </c>
      <c r="BI7" s="3">
        <v>0</v>
      </c>
      <c r="BJ7" s="186">
        <f t="shared" si="13"/>
        <v>0</v>
      </c>
      <c r="BK7" s="87">
        <f t="shared" si="9"/>
        <v>0</v>
      </c>
      <c r="BM7" s="391">
        <v>0</v>
      </c>
      <c r="BN7" s="391">
        <v>1745</v>
      </c>
      <c r="BO7" s="391">
        <v>0</v>
      </c>
      <c r="BP7" s="391">
        <v>0</v>
      </c>
      <c r="BQ7" s="391">
        <v>0</v>
      </c>
      <c r="BR7" s="391">
        <v>0</v>
      </c>
      <c r="BS7" s="391">
        <v>0</v>
      </c>
      <c r="BT7" s="391"/>
      <c r="BU7" s="391">
        <v>0</v>
      </c>
      <c r="BV7" s="391">
        <v>0</v>
      </c>
      <c r="BW7" s="391">
        <v>0</v>
      </c>
      <c r="BX7" s="391">
        <v>0</v>
      </c>
      <c r="BY7" s="391">
        <v>0</v>
      </c>
      <c r="BZ7" s="391">
        <v>0</v>
      </c>
      <c r="CA7" s="391">
        <v>0</v>
      </c>
      <c r="CB7" s="391"/>
      <c r="CC7" s="391">
        <v>0</v>
      </c>
      <c r="CD7" s="391">
        <v>0</v>
      </c>
      <c r="CE7" s="391">
        <v>0</v>
      </c>
      <c r="CF7" s="391">
        <v>0</v>
      </c>
      <c r="CG7" s="391">
        <v>0</v>
      </c>
      <c r="CH7" s="391">
        <v>0</v>
      </c>
      <c r="CI7" s="391">
        <v>0</v>
      </c>
      <c r="CJ7" s="391"/>
      <c r="CK7" s="391">
        <v>0</v>
      </c>
      <c r="CL7" s="391">
        <v>0</v>
      </c>
      <c r="CM7" s="391">
        <v>0</v>
      </c>
      <c r="CN7" s="391">
        <v>0</v>
      </c>
      <c r="CO7" s="391">
        <v>0</v>
      </c>
      <c r="CP7" s="391">
        <v>0</v>
      </c>
      <c r="CQ7" s="391">
        <v>0</v>
      </c>
    </row>
    <row r="8" spans="1:95" x14ac:dyDescent="0.3">
      <c r="A8" s="525"/>
      <c r="B8" s="233" t="s">
        <v>58</v>
      </c>
      <c r="C8" s="3">
        <v>0</v>
      </c>
      <c r="D8" s="3">
        <v>0</v>
      </c>
      <c r="E8" s="3">
        <v>0</v>
      </c>
      <c r="F8" s="3">
        <v>0</v>
      </c>
      <c r="G8" s="3">
        <v>0</v>
      </c>
      <c r="H8" s="3">
        <v>0</v>
      </c>
      <c r="I8" s="3">
        <v>0</v>
      </c>
      <c r="J8" s="3">
        <v>0</v>
      </c>
      <c r="K8" s="3">
        <v>0</v>
      </c>
      <c r="L8" s="3">
        <v>0</v>
      </c>
      <c r="M8" s="3">
        <v>0</v>
      </c>
      <c r="N8" s="186">
        <f t="shared" si="10"/>
        <v>0</v>
      </c>
      <c r="O8" s="87">
        <f t="shared" si="6"/>
        <v>0</v>
      </c>
      <c r="Q8" s="525"/>
      <c r="R8" s="233" t="s">
        <v>58</v>
      </c>
      <c r="S8" s="3">
        <v>0</v>
      </c>
      <c r="T8" s="3">
        <v>0</v>
      </c>
      <c r="U8" s="3">
        <v>0</v>
      </c>
      <c r="V8" s="3">
        <v>0</v>
      </c>
      <c r="W8" s="3">
        <v>0</v>
      </c>
      <c r="X8" s="3">
        <v>0</v>
      </c>
      <c r="Y8" s="3">
        <v>0</v>
      </c>
      <c r="Z8" s="3">
        <v>0</v>
      </c>
      <c r="AA8" s="3">
        <v>0</v>
      </c>
      <c r="AB8" s="3">
        <v>0</v>
      </c>
      <c r="AC8" s="3">
        <v>0</v>
      </c>
      <c r="AD8" s="186">
        <f t="shared" si="11"/>
        <v>0</v>
      </c>
      <c r="AE8" s="87">
        <f t="shared" si="7"/>
        <v>0</v>
      </c>
      <c r="AG8" s="525"/>
      <c r="AH8" s="233" t="s">
        <v>58</v>
      </c>
      <c r="AI8" s="3">
        <v>0</v>
      </c>
      <c r="AJ8" s="3">
        <v>0</v>
      </c>
      <c r="AK8" s="3">
        <v>0</v>
      </c>
      <c r="AL8" s="3">
        <v>0</v>
      </c>
      <c r="AM8" s="3">
        <v>0</v>
      </c>
      <c r="AN8" s="3">
        <v>0</v>
      </c>
      <c r="AO8" s="3">
        <v>0</v>
      </c>
      <c r="AP8" s="3">
        <v>0</v>
      </c>
      <c r="AQ8" s="3">
        <v>0</v>
      </c>
      <c r="AR8" s="3">
        <v>0</v>
      </c>
      <c r="AS8" s="3">
        <v>0</v>
      </c>
      <c r="AT8" s="186">
        <f t="shared" si="12"/>
        <v>0</v>
      </c>
      <c r="AU8" s="87">
        <f t="shared" si="8"/>
        <v>0</v>
      </c>
      <c r="AW8" s="525"/>
      <c r="AX8" s="233" t="s">
        <v>58</v>
      </c>
      <c r="AY8" s="3">
        <v>0</v>
      </c>
      <c r="AZ8" s="3">
        <v>0</v>
      </c>
      <c r="BA8" s="3">
        <v>0</v>
      </c>
      <c r="BB8" s="3">
        <v>0</v>
      </c>
      <c r="BC8" s="3">
        <v>0</v>
      </c>
      <c r="BD8" s="3">
        <v>0</v>
      </c>
      <c r="BE8" s="3">
        <v>0</v>
      </c>
      <c r="BF8" s="3">
        <v>0</v>
      </c>
      <c r="BG8" s="3">
        <v>0</v>
      </c>
      <c r="BH8" s="3">
        <v>0</v>
      </c>
      <c r="BI8" s="3">
        <v>0</v>
      </c>
      <c r="BJ8" s="186">
        <f t="shared" si="13"/>
        <v>0</v>
      </c>
      <c r="BK8" s="87">
        <f t="shared" si="9"/>
        <v>0</v>
      </c>
      <c r="BM8" s="391">
        <v>0</v>
      </c>
      <c r="BN8" s="391">
        <v>0</v>
      </c>
      <c r="BO8" s="391">
        <v>0</v>
      </c>
      <c r="BP8" s="391">
        <v>0</v>
      </c>
      <c r="BQ8" s="391">
        <v>0</v>
      </c>
      <c r="BR8" s="391">
        <v>0</v>
      </c>
      <c r="BS8" s="391">
        <v>0</v>
      </c>
      <c r="BT8" s="391"/>
      <c r="BU8" s="391">
        <v>0</v>
      </c>
      <c r="BV8" s="391">
        <v>0</v>
      </c>
      <c r="BW8" s="391">
        <v>0</v>
      </c>
      <c r="BX8" s="391">
        <v>0</v>
      </c>
      <c r="BY8" s="391">
        <v>0</v>
      </c>
      <c r="BZ8" s="391">
        <v>0</v>
      </c>
      <c r="CA8" s="391">
        <v>0</v>
      </c>
      <c r="CB8" s="391"/>
      <c r="CC8" s="391">
        <v>0</v>
      </c>
      <c r="CD8" s="391">
        <v>0</v>
      </c>
      <c r="CE8" s="391">
        <v>0</v>
      </c>
      <c r="CF8" s="391">
        <v>0</v>
      </c>
      <c r="CG8" s="391">
        <v>0</v>
      </c>
      <c r="CH8" s="391">
        <v>0</v>
      </c>
      <c r="CI8" s="391">
        <v>0</v>
      </c>
      <c r="CJ8" s="391"/>
      <c r="CK8" s="391">
        <v>0</v>
      </c>
      <c r="CL8" s="391">
        <v>0</v>
      </c>
      <c r="CM8" s="391">
        <v>0</v>
      </c>
      <c r="CN8" s="391">
        <v>0</v>
      </c>
      <c r="CO8" s="391">
        <v>0</v>
      </c>
      <c r="CP8" s="391">
        <v>0</v>
      </c>
      <c r="CQ8" s="391">
        <v>0</v>
      </c>
    </row>
    <row r="9" spans="1:95" x14ac:dyDescent="0.3">
      <c r="A9" s="525"/>
      <c r="B9" s="233" t="s">
        <v>57</v>
      </c>
      <c r="C9" s="3">
        <v>0</v>
      </c>
      <c r="D9" s="3">
        <v>0</v>
      </c>
      <c r="E9" s="3">
        <v>0</v>
      </c>
      <c r="F9" s="3">
        <v>0</v>
      </c>
      <c r="G9" s="3">
        <v>0</v>
      </c>
      <c r="H9" s="3">
        <v>0</v>
      </c>
      <c r="I9" s="3">
        <v>0</v>
      </c>
      <c r="J9" s="3">
        <v>0</v>
      </c>
      <c r="K9" s="3">
        <v>0</v>
      </c>
      <c r="L9" s="3">
        <v>0</v>
      </c>
      <c r="M9" s="3">
        <v>0</v>
      </c>
      <c r="N9" s="186">
        <f t="shared" si="10"/>
        <v>0</v>
      </c>
      <c r="O9" s="87">
        <f t="shared" si="6"/>
        <v>0</v>
      </c>
      <c r="Q9" s="525"/>
      <c r="R9" s="233" t="s">
        <v>57</v>
      </c>
      <c r="S9" s="3">
        <v>0</v>
      </c>
      <c r="T9" s="3">
        <v>0</v>
      </c>
      <c r="U9" s="3">
        <v>0</v>
      </c>
      <c r="V9" s="3">
        <v>0</v>
      </c>
      <c r="W9" s="3">
        <v>0</v>
      </c>
      <c r="X9" s="3">
        <v>0</v>
      </c>
      <c r="Y9" s="3">
        <v>0</v>
      </c>
      <c r="Z9" s="3">
        <v>0</v>
      </c>
      <c r="AA9" s="3">
        <v>0</v>
      </c>
      <c r="AB9" s="3">
        <v>0</v>
      </c>
      <c r="AC9" s="3">
        <v>0</v>
      </c>
      <c r="AD9" s="186">
        <f t="shared" si="11"/>
        <v>0</v>
      </c>
      <c r="AE9" s="87">
        <f t="shared" si="7"/>
        <v>0</v>
      </c>
      <c r="AG9" s="525"/>
      <c r="AH9" s="233" t="s">
        <v>57</v>
      </c>
      <c r="AI9" s="3">
        <v>0</v>
      </c>
      <c r="AJ9" s="3">
        <v>0</v>
      </c>
      <c r="AK9" s="3">
        <v>0</v>
      </c>
      <c r="AL9" s="3">
        <v>0</v>
      </c>
      <c r="AM9" s="3">
        <v>0</v>
      </c>
      <c r="AN9" s="3">
        <v>0</v>
      </c>
      <c r="AO9" s="3">
        <v>0</v>
      </c>
      <c r="AP9" s="3">
        <v>0</v>
      </c>
      <c r="AQ9" s="3">
        <v>0</v>
      </c>
      <c r="AR9" s="3">
        <v>0</v>
      </c>
      <c r="AS9" s="3">
        <v>0</v>
      </c>
      <c r="AT9" s="186">
        <f t="shared" si="12"/>
        <v>0</v>
      </c>
      <c r="AU9" s="87">
        <f t="shared" si="8"/>
        <v>0</v>
      </c>
      <c r="AW9" s="525"/>
      <c r="AX9" s="233" t="s">
        <v>57</v>
      </c>
      <c r="AY9" s="3">
        <v>0</v>
      </c>
      <c r="AZ9" s="3">
        <v>0</v>
      </c>
      <c r="BA9" s="3">
        <v>0</v>
      </c>
      <c r="BB9" s="3">
        <v>0</v>
      </c>
      <c r="BC9" s="3">
        <v>0</v>
      </c>
      <c r="BD9" s="3">
        <v>0</v>
      </c>
      <c r="BE9" s="3">
        <v>0</v>
      </c>
      <c r="BF9" s="3">
        <v>0</v>
      </c>
      <c r="BG9" s="3">
        <v>0</v>
      </c>
      <c r="BH9" s="3">
        <v>0</v>
      </c>
      <c r="BI9" s="3">
        <v>0</v>
      </c>
      <c r="BJ9" s="186">
        <f t="shared" si="13"/>
        <v>0</v>
      </c>
      <c r="BK9" s="87">
        <f t="shared" si="9"/>
        <v>0</v>
      </c>
      <c r="BM9" s="391">
        <v>0</v>
      </c>
      <c r="BN9" s="391">
        <v>0</v>
      </c>
      <c r="BO9" s="391">
        <v>0</v>
      </c>
      <c r="BP9" s="391">
        <v>0</v>
      </c>
      <c r="BQ9" s="391">
        <v>0</v>
      </c>
      <c r="BR9" s="391">
        <v>0</v>
      </c>
      <c r="BS9" s="391">
        <v>0</v>
      </c>
      <c r="BT9" s="391"/>
      <c r="BU9" s="391">
        <v>0</v>
      </c>
      <c r="BV9" s="391">
        <v>0</v>
      </c>
      <c r="BW9" s="391">
        <v>0</v>
      </c>
      <c r="BX9" s="391">
        <v>0</v>
      </c>
      <c r="BY9" s="391">
        <v>0</v>
      </c>
      <c r="BZ9" s="391">
        <v>0</v>
      </c>
      <c r="CA9" s="391">
        <v>0</v>
      </c>
      <c r="CB9" s="391"/>
      <c r="CC9" s="391">
        <v>0</v>
      </c>
      <c r="CD9" s="391">
        <v>0</v>
      </c>
      <c r="CE9" s="391">
        <v>0</v>
      </c>
      <c r="CF9" s="391">
        <v>0</v>
      </c>
      <c r="CG9" s="391">
        <v>0</v>
      </c>
      <c r="CH9" s="391">
        <v>0</v>
      </c>
      <c r="CI9" s="391">
        <v>0</v>
      </c>
      <c r="CJ9" s="391"/>
      <c r="CK9" s="391">
        <v>0</v>
      </c>
      <c r="CL9" s="391">
        <v>0</v>
      </c>
      <c r="CM9" s="391">
        <v>0</v>
      </c>
      <c r="CN9" s="391">
        <v>0</v>
      </c>
      <c r="CO9" s="391">
        <v>0</v>
      </c>
      <c r="CP9" s="391">
        <v>0</v>
      </c>
      <c r="CQ9" s="391">
        <v>0</v>
      </c>
    </row>
    <row r="10" spans="1:95" x14ac:dyDescent="0.3">
      <c r="A10" s="525"/>
      <c r="B10" s="233" t="s">
        <v>56</v>
      </c>
      <c r="C10" s="3">
        <v>0</v>
      </c>
      <c r="D10" s="3">
        <v>0</v>
      </c>
      <c r="E10" s="3">
        <v>0</v>
      </c>
      <c r="F10" s="3">
        <v>0</v>
      </c>
      <c r="G10" s="3">
        <v>0</v>
      </c>
      <c r="H10" s="3">
        <v>0</v>
      </c>
      <c r="I10" s="3">
        <v>0</v>
      </c>
      <c r="J10" s="3">
        <v>0</v>
      </c>
      <c r="K10" s="3">
        <v>0</v>
      </c>
      <c r="L10" s="3">
        <v>0</v>
      </c>
      <c r="M10" s="3">
        <v>0</v>
      </c>
      <c r="N10" s="186">
        <f t="shared" si="10"/>
        <v>0</v>
      </c>
      <c r="O10" s="87">
        <f t="shared" si="6"/>
        <v>0</v>
      </c>
      <c r="Q10" s="525"/>
      <c r="R10" s="233" t="s">
        <v>56</v>
      </c>
      <c r="S10" s="3">
        <v>0</v>
      </c>
      <c r="T10" s="3">
        <v>0</v>
      </c>
      <c r="U10" s="3">
        <v>0</v>
      </c>
      <c r="V10" s="3">
        <v>0</v>
      </c>
      <c r="W10" s="3">
        <v>0</v>
      </c>
      <c r="X10" s="3">
        <v>0</v>
      </c>
      <c r="Y10" s="3">
        <v>0</v>
      </c>
      <c r="Z10" s="3">
        <v>0</v>
      </c>
      <c r="AA10" s="3">
        <v>0</v>
      </c>
      <c r="AB10" s="3">
        <v>0</v>
      </c>
      <c r="AC10" s="3">
        <v>0</v>
      </c>
      <c r="AD10" s="186">
        <f t="shared" si="11"/>
        <v>0</v>
      </c>
      <c r="AE10" s="87">
        <f t="shared" si="7"/>
        <v>0</v>
      </c>
      <c r="AG10" s="525"/>
      <c r="AH10" s="233" t="s">
        <v>56</v>
      </c>
      <c r="AI10" s="3">
        <v>0</v>
      </c>
      <c r="AJ10" s="3">
        <v>0</v>
      </c>
      <c r="AK10" s="3">
        <v>0</v>
      </c>
      <c r="AL10" s="3">
        <v>0</v>
      </c>
      <c r="AM10" s="3">
        <v>0</v>
      </c>
      <c r="AN10" s="3">
        <v>0</v>
      </c>
      <c r="AO10" s="3">
        <v>0</v>
      </c>
      <c r="AP10" s="3">
        <v>0</v>
      </c>
      <c r="AQ10" s="3">
        <v>0</v>
      </c>
      <c r="AR10" s="3">
        <v>0</v>
      </c>
      <c r="AS10" s="3">
        <v>0</v>
      </c>
      <c r="AT10" s="186">
        <f t="shared" si="12"/>
        <v>0</v>
      </c>
      <c r="AU10" s="87">
        <f t="shared" si="8"/>
        <v>0</v>
      </c>
      <c r="AW10" s="525"/>
      <c r="AX10" s="233" t="s">
        <v>56</v>
      </c>
      <c r="AY10" s="3">
        <v>0</v>
      </c>
      <c r="AZ10" s="3">
        <v>0</v>
      </c>
      <c r="BA10" s="3">
        <v>0</v>
      </c>
      <c r="BB10" s="3">
        <v>0</v>
      </c>
      <c r="BC10" s="3">
        <v>0</v>
      </c>
      <c r="BD10" s="3">
        <v>0</v>
      </c>
      <c r="BE10" s="3">
        <v>0</v>
      </c>
      <c r="BF10" s="3">
        <v>0</v>
      </c>
      <c r="BG10" s="3">
        <v>0</v>
      </c>
      <c r="BH10" s="3">
        <v>0</v>
      </c>
      <c r="BI10" s="3">
        <v>0</v>
      </c>
      <c r="BJ10" s="186">
        <f t="shared" si="13"/>
        <v>0</v>
      </c>
      <c r="BK10" s="87">
        <f t="shared" si="9"/>
        <v>0</v>
      </c>
      <c r="BM10" s="391">
        <v>0</v>
      </c>
      <c r="BN10" s="391">
        <v>0</v>
      </c>
      <c r="BO10" s="391">
        <v>0</v>
      </c>
      <c r="BP10" s="391">
        <v>0</v>
      </c>
      <c r="BQ10" s="391">
        <v>0</v>
      </c>
      <c r="BR10" s="391">
        <v>0</v>
      </c>
      <c r="BS10" s="391">
        <v>0</v>
      </c>
      <c r="BT10" s="391"/>
      <c r="BU10" s="391">
        <v>0</v>
      </c>
      <c r="BV10" s="391">
        <v>0</v>
      </c>
      <c r="BW10" s="391">
        <v>0</v>
      </c>
      <c r="BX10" s="391">
        <v>0</v>
      </c>
      <c r="BY10" s="391">
        <v>0</v>
      </c>
      <c r="BZ10" s="391">
        <v>0</v>
      </c>
      <c r="CA10" s="391">
        <v>0</v>
      </c>
      <c r="CB10" s="391"/>
      <c r="CC10" s="391">
        <v>0</v>
      </c>
      <c r="CD10" s="391">
        <v>0</v>
      </c>
      <c r="CE10" s="391">
        <v>0</v>
      </c>
      <c r="CF10" s="391">
        <v>0</v>
      </c>
      <c r="CG10" s="391">
        <v>0</v>
      </c>
      <c r="CH10" s="391">
        <v>0</v>
      </c>
      <c r="CI10" s="391">
        <v>0</v>
      </c>
      <c r="CJ10" s="391"/>
      <c r="CK10" s="391">
        <v>0</v>
      </c>
      <c r="CL10" s="391">
        <v>0</v>
      </c>
      <c r="CM10" s="391">
        <v>0</v>
      </c>
      <c r="CN10" s="391">
        <v>0</v>
      </c>
      <c r="CO10" s="391">
        <v>0</v>
      </c>
      <c r="CP10" s="391">
        <v>0</v>
      </c>
      <c r="CQ10" s="391">
        <v>0</v>
      </c>
    </row>
    <row r="11" spans="1:95" x14ac:dyDescent="0.3">
      <c r="A11" s="525"/>
      <c r="B11" s="233" t="s">
        <v>55</v>
      </c>
      <c r="C11" s="3">
        <v>0</v>
      </c>
      <c r="D11" s="3">
        <v>0</v>
      </c>
      <c r="E11" s="3">
        <v>42071</v>
      </c>
      <c r="F11" s="3">
        <v>90528</v>
      </c>
      <c r="G11" s="3">
        <v>236569</v>
      </c>
      <c r="H11" s="3">
        <v>162184</v>
      </c>
      <c r="I11" s="3">
        <v>60911</v>
      </c>
      <c r="J11" s="3">
        <v>55306</v>
      </c>
      <c r="K11" s="3">
        <v>42925</v>
      </c>
      <c r="L11" s="3">
        <v>59434</v>
      </c>
      <c r="M11" s="3">
        <v>213346</v>
      </c>
      <c r="N11" s="186">
        <f t="shared" si="10"/>
        <v>386337</v>
      </c>
      <c r="O11" s="87">
        <f t="shared" si="6"/>
        <v>1349611</v>
      </c>
      <c r="Q11" s="525"/>
      <c r="R11" s="233" t="s">
        <v>55</v>
      </c>
      <c r="S11" s="3">
        <v>0</v>
      </c>
      <c r="T11" s="3">
        <v>0</v>
      </c>
      <c r="U11" s="3">
        <v>55299</v>
      </c>
      <c r="V11" s="3">
        <v>13801</v>
      </c>
      <c r="W11" s="3">
        <v>71569</v>
      </c>
      <c r="X11" s="3">
        <v>44989</v>
      </c>
      <c r="Y11" s="3">
        <v>0</v>
      </c>
      <c r="Z11" s="3">
        <v>83695</v>
      </c>
      <c r="AA11" s="3">
        <v>242532</v>
      </c>
      <c r="AB11" s="3">
        <v>111382</v>
      </c>
      <c r="AC11" s="3">
        <v>49515</v>
      </c>
      <c r="AD11" s="186">
        <f t="shared" si="11"/>
        <v>1680847</v>
      </c>
      <c r="AE11" s="87">
        <f t="shared" si="7"/>
        <v>2353629</v>
      </c>
      <c r="AG11" s="525"/>
      <c r="AH11" s="233" t="s">
        <v>55</v>
      </c>
      <c r="AI11" s="3">
        <v>0</v>
      </c>
      <c r="AJ11" s="3">
        <v>0</v>
      </c>
      <c r="AK11" s="3">
        <v>0</v>
      </c>
      <c r="AL11" s="3">
        <v>0</v>
      </c>
      <c r="AM11" s="3">
        <v>0</v>
      </c>
      <c r="AN11" s="3">
        <v>0</v>
      </c>
      <c r="AO11" s="3">
        <v>0</v>
      </c>
      <c r="AP11" s="3">
        <v>0</v>
      </c>
      <c r="AQ11" s="3">
        <v>0</v>
      </c>
      <c r="AR11" s="3">
        <v>0</v>
      </c>
      <c r="AS11" s="3">
        <v>0</v>
      </c>
      <c r="AT11" s="186">
        <f t="shared" si="12"/>
        <v>0</v>
      </c>
      <c r="AU11" s="87">
        <f t="shared" si="8"/>
        <v>0</v>
      </c>
      <c r="AW11" s="525"/>
      <c r="AX11" s="233" t="s">
        <v>55</v>
      </c>
      <c r="AY11" s="3">
        <v>0</v>
      </c>
      <c r="AZ11" s="3">
        <v>0</v>
      </c>
      <c r="BA11" s="3">
        <v>0</v>
      </c>
      <c r="BB11" s="3">
        <v>0</v>
      </c>
      <c r="BC11" s="3">
        <v>0</v>
      </c>
      <c r="BD11" s="3">
        <v>0</v>
      </c>
      <c r="BE11" s="3">
        <v>0</v>
      </c>
      <c r="BF11" s="3">
        <v>0</v>
      </c>
      <c r="BG11" s="3">
        <v>0</v>
      </c>
      <c r="BH11" s="3">
        <v>0</v>
      </c>
      <c r="BI11" s="3">
        <v>0</v>
      </c>
      <c r="BJ11" s="186">
        <f t="shared" si="13"/>
        <v>0</v>
      </c>
      <c r="BK11" s="87">
        <f t="shared" si="9"/>
        <v>0</v>
      </c>
      <c r="BM11" s="391">
        <v>49349</v>
      </c>
      <c r="BN11" s="391">
        <v>336988</v>
      </c>
      <c r="BO11" s="391">
        <v>0</v>
      </c>
      <c r="BP11" s="391">
        <v>0</v>
      </c>
      <c r="BQ11" s="391">
        <v>0</v>
      </c>
      <c r="BR11" s="391">
        <v>0</v>
      </c>
      <c r="BS11" s="391">
        <v>0</v>
      </c>
      <c r="BT11" s="391"/>
      <c r="BU11" s="391">
        <v>661593</v>
      </c>
      <c r="BV11" s="391">
        <v>1019254</v>
      </c>
      <c r="BW11" s="391">
        <v>0</v>
      </c>
      <c r="BX11" s="391">
        <v>0</v>
      </c>
      <c r="BY11" s="391">
        <v>0</v>
      </c>
      <c r="BZ11" s="391">
        <v>0</v>
      </c>
      <c r="CA11" s="391">
        <v>0</v>
      </c>
      <c r="CB11" s="391"/>
      <c r="CC11" s="391">
        <v>0</v>
      </c>
      <c r="CD11" s="391">
        <v>0</v>
      </c>
      <c r="CE11" s="391">
        <v>0</v>
      </c>
      <c r="CF11" s="391">
        <v>0</v>
      </c>
      <c r="CG11" s="391">
        <v>0</v>
      </c>
      <c r="CH11" s="391">
        <v>0</v>
      </c>
      <c r="CI11" s="391">
        <v>0</v>
      </c>
      <c r="CJ11" s="391"/>
      <c r="CK11" s="391">
        <v>0</v>
      </c>
      <c r="CL11" s="391">
        <v>0</v>
      </c>
      <c r="CM11" s="391">
        <v>0</v>
      </c>
      <c r="CN11" s="391">
        <v>0</v>
      </c>
      <c r="CO11" s="391">
        <v>0</v>
      </c>
      <c r="CP11" s="391">
        <v>0</v>
      </c>
      <c r="CQ11" s="391">
        <v>0</v>
      </c>
    </row>
    <row r="12" spans="1:95" x14ac:dyDescent="0.3">
      <c r="A12" s="525"/>
      <c r="B12" s="233" t="s">
        <v>54</v>
      </c>
      <c r="C12" s="3">
        <v>0</v>
      </c>
      <c r="D12" s="3">
        <v>0</v>
      </c>
      <c r="E12" s="3">
        <v>0</v>
      </c>
      <c r="F12" s="3">
        <v>0</v>
      </c>
      <c r="G12" s="3">
        <v>0</v>
      </c>
      <c r="H12" s="3">
        <v>0</v>
      </c>
      <c r="I12" s="3">
        <v>0</v>
      </c>
      <c r="J12" s="3">
        <v>0</v>
      </c>
      <c r="K12" s="3">
        <v>0</v>
      </c>
      <c r="L12" s="3">
        <v>0</v>
      </c>
      <c r="M12" s="3">
        <v>0</v>
      </c>
      <c r="N12" s="186">
        <f t="shared" si="10"/>
        <v>0</v>
      </c>
      <c r="O12" s="87">
        <f t="shared" si="6"/>
        <v>0</v>
      </c>
      <c r="Q12" s="525"/>
      <c r="R12" s="233" t="s">
        <v>54</v>
      </c>
      <c r="S12" s="3">
        <v>0</v>
      </c>
      <c r="T12" s="3">
        <v>0</v>
      </c>
      <c r="U12" s="3">
        <v>0</v>
      </c>
      <c r="V12" s="3">
        <v>0</v>
      </c>
      <c r="W12" s="3">
        <v>0</v>
      </c>
      <c r="X12" s="3">
        <v>0</v>
      </c>
      <c r="Y12" s="3">
        <v>0</v>
      </c>
      <c r="Z12" s="3">
        <v>0</v>
      </c>
      <c r="AA12" s="3">
        <v>0</v>
      </c>
      <c r="AB12" s="3">
        <v>0</v>
      </c>
      <c r="AC12" s="3">
        <v>0</v>
      </c>
      <c r="AD12" s="186">
        <f t="shared" si="11"/>
        <v>0</v>
      </c>
      <c r="AE12" s="87">
        <f t="shared" si="7"/>
        <v>0</v>
      </c>
      <c r="AG12" s="525"/>
      <c r="AH12" s="233" t="s">
        <v>54</v>
      </c>
      <c r="AI12" s="3">
        <v>0</v>
      </c>
      <c r="AJ12" s="3">
        <v>0</v>
      </c>
      <c r="AK12" s="3">
        <v>0</v>
      </c>
      <c r="AL12" s="3">
        <v>0</v>
      </c>
      <c r="AM12" s="3">
        <v>0</v>
      </c>
      <c r="AN12" s="3">
        <v>0</v>
      </c>
      <c r="AO12" s="3">
        <v>0</v>
      </c>
      <c r="AP12" s="3">
        <v>0</v>
      </c>
      <c r="AQ12" s="3">
        <v>0</v>
      </c>
      <c r="AR12" s="3">
        <v>0</v>
      </c>
      <c r="AS12" s="3">
        <v>0</v>
      </c>
      <c r="AT12" s="186">
        <f t="shared" si="12"/>
        <v>0</v>
      </c>
      <c r="AU12" s="87">
        <f t="shared" si="8"/>
        <v>0</v>
      </c>
      <c r="AW12" s="525"/>
      <c r="AX12" s="233" t="s">
        <v>54</v>
      </c>
      <c r="AY12" s="3">
        <v>0</v>
      </c>
      <c r="AZ12" s="3">
        <v>0</v>
      </c>
      <c r="BA12" s="3">
        <v>0</v>
      </c>
      <c r="BB12" s="3">
        <v>0</v>
      </c>
      <c r="BC12" s="3">
        <v>0</v>
      </c>
      <c r="BD12" s="3">
        <v>0</v>
      </c>
      <c r="BE12" s="3">
        <v>0</v>
      </c>
      <c r="BF12" s="3">
        <v>0</v>
      </c>
      <c r="BG12" s="3">
        <v>0</v>
      </c>
      <c r="BH12" s="3">
        <v>0</v>
      </c>
      <c r="BI12" s="3">
        <v>0</v>
      </c>
      <c r="BJ12" s="186">
        <f t="shared" si="13"/>
        <v>0</v>
      </c>
      <c r="BK12" s="87">
        <f t="shared" si="9"/>
        <v>0</v>
      </c>
      <c r="BM12" s="391">
        <v>0</v>
      </c>
      <c r="BN12" s="391">
        <v>0</v>
      </c>
      <c r="BO12" s="391">
        <v>0</v>
      </c>
      <c r="BP12" s="391">
        <v>0</v>
      </c>
      <c r="BQ12" s="391">
        <v>0</v>
      </c>
      <c r="BR12" s="391">
        <v>0</v>
      </c>
      <c r="BS12" s="391">
        <v>0</v>
      </c>
      <c r="BT12" s="391"/>
      <c r="BU12" s="391">
        <v>0</v>
      </c>
      <c r="BV12" s="391">
        <v>0</v>
      </c>
      <c r="BW12" s="391">
        <v>0</v>
      </c>
      <c r="BX12" s="391">
        <v>0</v>
      </c>
      <c r="BY12" s="391">
        <v>0</v>
      </c>
      <c r="BZ12" s="391">
        <v>0</v>
      </c>
      <c r="CA12" s="391">
        <v>0</v>
      </c>
      <c r="CB12" s="391"/>
      <c r="CC12" s="391">
        <v>0</v>
      </c>
      <c r="CD12" s="391">
        <v>0</v>
      </c>
      <c r="CE12" s="391">
        <v>0</v>
      </c>
      <c r="CF12" s="391">
        <v>0</v>
      </c>
      <c r="CG12" s="391">
        <v>0</v>
      </c>
      <c r="CH12" s="391">
        <v>0</v>
      </c>
      <c r="CI12" s="391">
        <v>0</v>
      </c>
      <c r="CJ12" s="391"/>
      <c r="CK12" s="391">
        <v>0</v>
      </c>
      <c r="CL12" s="391">
        <v>0</v>
      </c>
      <c r="CM12" s="391">
        <v>0</v>
      </c>
      <c r="CN12" s="391">
        <v>0</v>
      </c>
      <c r="CO12" s="391">
        <v>0</v>
      </c>
      <c r="CP12" s="391">
        <v>0</v>
      </c>
      <c r="CQ12" s="391">
        <v>0</v>
      </c>
    </row>
    <row r="13" spans="1:95" x14ac:dyDescent="0.3">
      <c r="A13" s="525"/>
      <c r="B13" s="233" t="s">
        <v>53</v>
      </c>
      <c r="C13" s="3">
        <v>0</v>
      </c>
      <c r="D13" s="3">
        <v>0</v>
      </c>
      <c r="E13" s="3">
        <v>0</v>
      </c>
      <c r="F13" s="3">
        <v>0</v>
      </c>
      <c r="G13" s="3">
        <v>0</v>
      </c>
      <c r="H13" s="3">
        <v>0</v>
      </c>
      <c r="I13" s="3">
        <v>0</v>
      </c>
      <c r="J13" s="3">
        <v>0</v>
      </c>
      <c r="K13" s="3">
        <v>0</v>
      </c>
      <c r="L13" s="3">
        <v>0</v>
      </c>
      <c r="M13" s="3">
        <v>0</v>
      </c>
      <c r="N13" s="186">
        <f t="shared" si="10"/>
        <v>0</v>
      </c>
      <c r="O13" s="87">
        <f t="shared" si="6"/>
        <v>0</v>
      </c>
      <c r="Q13" s="525"/>
      <c r="R13" s="233" t="s">
        <v>53</v>
      </c>
      <c r="S13" s="3">
        <v>0</v>
      </c>
      <c r="T13" s="3">
        <v>0</v>
      </c>
      <c r="U13" s="3">
        <v>0</v>
      </c>
      <c r="V13" s="3">
        <v>0</v>
      </c>
      <c r="W13" s="3">
        <v>0</v>
      </c>
      <c r="X13" s="3">
        <v>0</v>
      </c>
      <c r="Y13" s="3">
        <v>0</v>
      </c>
      <c r="Z13" s="3">
        <v>0</v>
      </c>
      <c r="AA13" s="3">
        <v>0</v>
      </c>
      <c r="AB13" s="3">
        <v>0</v>
      </c>
      <c r="AC13" s="3">
        <v>0</v>
      </c>
      <c r="AD13" s="186">
        <f t="shared" si="11"/>
        <v>0</v>
      </c>
      <c r="AE13" s="87">
        <f t="shared" si="7"/>
        <v>0</v>
      </c>
      <c r="AG13" s="525"/>
      <c r="AH13" s="233" t="s">
        <v>53</v>
      </c>
      <c r="AI13" s="3">
        <v>0</v>
      </c>
      <c r="AJ13" s="3">
        <v>0</v>
      </c>
      <c r="AK13" s="3">
        <v>0</v>
      </c>
      <c r="AL13" s="3">
        <v>0</v>
      </c>
      <c r="AM13" s="3">
        <v>0</v>
      </c>
      <c r="AN13" s="3">
        <v>0</v>
      </c>
      <c r="AO13" s="3">
        <v>0</v>
      </c>
      <c r="AP13" s="3">
        <v>0</v>
      </c>
      <c r="AQ13" s="3">
        <v>0</v>
      </c>
      <c r="AR13" s="3">
        <v>0</v>
      </c>
      <c r="AS13" s="3">
        <v>0</v>
      </c>
      <c r="AT13" s="186">
        <f t="shared" si="12"/>
        <v>0</v>
      </c>
      <c r="AU13" s="87">
        <f t="shared" si="8"/>
        <v>0</v>
      </c>
      <c r="AW13" s="525"/>
      <c r="AX13" s="233" t="s">
        <v>53</v>
      </c>
      <c r="AY13" s="3">
        <v>0</v>
      </c>
      <c r="AZ13" s="3">
        <v>0</v>
      </c>
      <c r="BA13" s="3">
        <v>0</v>
      </c>
      <c r="BB13" s="3">
        <v>0</v>
      </c>
      <c r="BC13" s="3">
        <v>0</v>
      </c>
      <c r="BD13" s="3">
        <v>0</v>
      </c>
      <c r="BE13" s="3">
        <v>0</v>
      </c>
      <c r="BF13" s="3">
        <v>0</v>
      </c>
      <c r="BG13" s="3">
        <v>0</v>
      </c>
      <c r="BH13" s="3">
        <v>0</v>
      </c>
      <c r="BI13" s="3">
        <v>0</v>
      </c>
      <c r="BJ13" s="186">
        <f t="shared" si="13"/>
        <v>0</v>
      </c>
      <c r="BK13" s="87">
        <f t="shared" si="9"/>
        <v>0</v>
      </c>
      <c r="BM13" s="391">
        <v>0</v>
      </c>
      <c r="BN13" s="391">
        <v>0</v>
      </c>
      <c r="BO13" s="391">
        <v>0</v>
      </c>
      <c r="BP13" s="391">
        <v>0</v>
      </c>
      <c r="BQ13" s="391">
        <v>0</v>
      </c>
      <c r="BR13" s="391">
        <v>0</v>
      </c>
      <c r="BS13" s="391">
        <v>0</v>
      </c>
      <c r="BT13" s="391"/>
      <c r="BU13" s="391">
        <v>0</v>
      </c>
      <c r="BV13" s="391">
        <v>0</v>
      </c>
      <c r="BW13" s="391">
        <v>0</v>
      </c>
      <c r="BX13" s="391">
        <v>0</v>
      </c>
      <c r="BY13" s="391">
        <v>0</v>
      </c>
      <c r="BZ13" s="391">
        <v>0</v>
      </c>
      <c r="CA13" s="391">
        <v>0</v>
      </c>
      <c r="CB13" s="391"/>
      <c r="CC13" s="391">
        <v>0</v>
      </c>
      <c r="CD13" s="391">
        <v>0</v>
      </c>
      <c r="CE13" s="391">
        <v>0</v>
      </c>
      <c r="CF13" s="391">
        <v>0</v>
      </c>
      <c r="CG13" s="391">
        <v>0</v>
      </c>
      <c r="CH13" s="391">
        <v>0</v>
      </c>
      <c r="CI13" s="391">
        <v>0</v>
      </c>
      <c r="CJ13" s="391"/>
      <c r="CK13" s="391">
        <v>0</v>
      </c>
      <c r="CL13" s="391">
        <v>0</v>
      </c>
      <c r="CM13" s="391">
        <v>0</v>
      </c>
      <c r="CN13" s="391">
        <v>0</v>
      </c>
      <c r="CO13" s="391">
        <v>0</v>
      </c>
      <c r="CP13" s="391">
        <v>0</v>
      </c>
      <c r="CQ13" s="391">
        <v>0</v>
      </c>
    </row>
    <row r="14" spans="1:95" x14ac:dyDescent="0.3">
      <c r="A14" s="525"/>
      <c r="B14" s="233" t="s">
        <v>52</v>
      </c>
      <c r="C14" s="3">
        <v>0</v>
      </c>
      <c r="D14" s="3">
        <v>0</v>
      </c>
      <c r="E14" s="3">
        <v>0</v>
      </c>
      <c r="F14" s="3">
        <v>0</v>
      </c>
      <c r="G14" s="3">
        <v>0</v>
      </c>
      <c r="H14" s="3">
        <v>0</v>
      </c>
      <c r="I14" s="3">
        <v>0</v>
      </c>
      <c r="J14" s="3">
        <v>0</v>
      </c>
      <c r="K14" s="3">
        <v>0</v>
      </c>
      <c r="L14" s="3">
        <v>0</v>
      </c>
      <c r="M14" s="3">
        <v>0</v>
      </c>
      <c r="N14" s="186">
        <f t="shared" si="10"/>
        <v>0</v>
      </c>
      <c r="O14" s="87">
        <f t="shared" si="6"/>
        <v>0</v>
      </c>
      <c r="Q14" s="525"/>
      <c r="R14" s="233" t="s">
        <v>52</v>
      </c>
      <c r="S14" s="3">
        <v>0</v>
      </c>
      <c r="T14" s="3">
        <v>0</v>
      </c>
      <c r="U14" s="3">
        <v>0</v>
      </c>
      <c r="V14" s="3">
        <v>0</v>
      </c>
      <c r="W14" s="3">
        <v>0</v>
      </c>
      <c r="X14" s="3">
        <v>0</v>
      </c>
      <c r="Y14" s="3">
        <v>0</v>
      </c>
      <c r="Z14" s="3">
        <v>0</v>
      </c>
      <c r="AA14" s="3">
        <v>0</v>
      </c>
      <c r="AB14" s="3">
        <v>0</v>
      </c>
      <c r="AC14" s="3">
        <v>0</v>
      </c>
      <c r="AD14" s="186">
        <f t="shared" si="11"/>
        <v>0</v>
      </c>
      <c r="AE14" s="87">
        <f t="shared" si="7"/>
        <v>0</v>
      </c>
      <c r="AG14" s="525"/>
      <c r="AH14" s="233" t="s">
        <v>52</v>
      </c>
      <c r="AI14" s="3">
        <v>0</v>
      </c>
      <c r="AJ14" s="3">
        <v>0</v>
      </c>
      <c r="AK14" s="3">
        <v>0</v>
      </c>
      <c r="AL14" s="3">
        <v>0</v>
      </c>
      <c r="AM14" s="3">
        <v>0</v>
      </c>
      <c r="AN14" s="3">
        <v>0</v>
      </c>
      <c r="AO14" s="3">
        <v>0</v>
      </c>
      <c r="AP14" s="3">
        <v>0</v>
      </c>
      <c r="AQ14" s="3">
        <v>0</v>
      </c>
      <c r="AR14" s="3">
        <v>0</v>
      </c>
      <c r="AS14" s="3">
        <v>0</v>
      </c>
      <c r="AT14" s="186">
        <f t="shared" si="12"/>
        <v>0</v>
      </c>
      <c r="AU14" s="87">
        <f t="shared" si="8"/>
        <v>0</v>
      </c>
      <c r="AW14" s="525"/>
      <c r="AX14" s="233" t="s">
        <v>52</v>
      </c>
      <c r="AY14" s="3">
        <v>0</v>
      </c>
      <c r="AZ14" s="3">
        <v>0</v>
      </c>
      <c r="BA14" s="3">
        <v>0</v>
      </c>
      <c r="BB14" s="3">
        <v>0</v>
      </c>
      <c r="BC14" s="3">
        <v>0</v>
      </c>
      <c r="BD14" s="3">
        <v>0</v>
      </c>
      <c r="BE14" s="3">
        <v>0</v>
      </c>
      <c r="BF14" s="3">
        <v>0</v>
      </c>
      <c r="BG14" s="3">
        <v>0</v>
      </c>
      <c r="BH14" s="3">
        <v>0</v>
      </c>
      <c r="BI14" s="3">
        <v>0</v>
      </c>
      <c r="BJ14" s="186">
        <f t="shared" si="13"/>
        <v>0</v>
      </c>
      <c r="BK14" s="87">
        <f t="shared" si="9"/>
        <v>0</v>
      </c>
      <c r="BM14" s="391">
        <v>0</v>
      </c>
      <c r="BN14" s="391">
        <v>0</v>
      </c>
      <c r="BO14" s="391">
        <v>0</v>
      </c>
      <c r="BP14" s="391">
        <v>0</v>
      </c>
      <c r="BQ14" s="391">
        <v>0</v>
      </c>
      <c r="BR14" s="391">
        <v>0</v>
      </c>
      <c r="BS14" s="391">
        <v>0</v>
      </c>
      <c r="BT14" s="391"/>
      <c r="BU14" s="391">
        <v>0</v>
      </c>
      <c r="BV14" s="391">
        <v>0</v>
      </c>
      <c r="BW14" s="391">
        <v>0</v>
      </c>
      <c r="BX14" s="391">
        <v>0</v>
      </c>
      <c r="BY14" s="391">
        <v>0</v>
      </c>
      <c r="BZ14" s="391">
        <v>0</v>
      </c>
      <c r="CA14" s="391">
        <v>0</v>
      </c>
      <c r="CB14" s="391"/>
      <c r="CC14" s="391">
        <v>0</v>
      </c>
      <c r="CD14" s="391">
        <v>0</v>
      </c>
      <c r="CE14" s="391">
        <v>0</v>
      </c>
      <c r="CF14" s="391">
        <v>0</v>
      </c>
      <c r="CG14" s="391">
        <v>0</v>
      </c>
      <c r="CH14" s="391">
        <v>0</v>
      </c>
      <c r="CI14" s="391">
        <v>0</v>
      </c>
      <c r="CJ14" s="391"/>
      <c r="CK14" s="391">
        <v>0</v>
      </c>
      <c r="CL14" s="391">
        <v>0</v>
      </c>
      <c r="CM14" s="391">
        <v>0</v>
      </c>
      <c r="CN14" s="391">
        <v>0</v>
      </c>
      <c r="CO14" s="391">
        <v>0</v>
      </c>
      <c r="CP14" s="391">
        <v>0</v>
      </c>
      <c r="CQ14" s="391">
        <v>0</v>
      </c>
    </row>
    <row r="15" spans="1:95" x14ac:dyDescent="0.3">
      <c r="A15" s="525"/>
      <c r="B15" s="233" t="s">
        <v>51</v>
      </c>
      <c r="C15" s="3">
        <v>0</v>
      </c>
      <c r="D15" s="3">
        <v>0</v>
      </c>
      <c r="E15" s="3">
        <v>0</v>
      </c>
      <c r="F15" s="3">
        <v>2951</v>
      </c>
      <c r="G15" s="3">
        <v>0</v>
      </c>
      <c r="H15" s="3">
        <v>0</v>
      </c>
      <c r="I15" s="3">
        <v>0</v>
      </c>
      <c r="J15" s="3">
        <v>0</v>
      </c>
      <c r="K15" s="3">
        <v>0</v>
      </c>
      <c r="L15" s="3">
        <v>0</v>
      </c>
      <c r="M15" s="3">
        <v>0</v>
      </c>
      <c r="N15" s="186">
        <f t="shared" si="10"/>
        <v>0</v>
      </c>
      <c r="O15" s="87">
        <f t="shared" si="6"/>
        <v>2951</v>
      </c>
      <c r="Q15" s="525"/>
      <c r="R15" s="233" t="s">
        <v>51</v>
      </c>
      <c r="S15" s="3">
        <v>0</v>
      </c>
      <c r="T15" s="3">
        <v>0</v>
      </c>
      <c r="U15" s="3">
        <v>0</v>
      </c>
      <c r="V15" s="3">
        <v>0</v>
      </c>
      <c r="W15" s="3">
        <v>0</v>
      </c>
      <c r="X15" s="3">
        <v>0</v>
      </c>
      <c r="Y15" s="3">
        <v>0</v>
      </c>
      <c r="Z15" s="3">
        <v>0</v>
      </c>
      <c r="AA15" s="3">
        <v>0</v>
      </c>
      <c r="AB15" s="3">
        <v>0</v>
      </c>
      <c r="AC15" s="3">
        <v>0</v>
      </c>
      <c r="AD15" s="186">
        <f t="shared" si="11"/>
        <v>0</v>
      </c>
      <c r="AE15" s="87">
        <f t="shared" si="7"/>
        <v>0</v>
      </c>
      <c r="AG15" s="525"/>
      <c r="AH15" s="233" t="s">
        <v>51</v>
      </c>
      <c r="AI15" s="3">
        <v>0</v>
      </c>
      <c r="AJ15" s="3">
        <v>0</v>
      </c>
      <c r="AK15" s="3">
        <v>0</v>
      </c>
      <c r="AL15" s="3">
        <v>0</v>
      </c>
      <c r="AM15" s="3">
        <v>0</v>
      </c>
      <c r="AN15" s="3">
        <v>0</v>
      </c>
      <c r="AO15" s="3">
        <v>0</v>
      </c>
      <c r="AP15" s="3">
        <v>0</v>
      </c>
      <c r="AQ15" s="3">
        <v>0</v>
      </c>
      <c r="AR15" s="3">
        <v>0</v>
      </c>
      <c r="AS15" s="3">
        <v>0</v>
      </c>
      <c r="AT15" s="186">
        <f t="shared" si="12"/>
        <v>0</v>
      </c>
      <c r="AU15" s="87">
        <f t="shared" si="8"/>
        <v>0</v>
      </c>
      <c r="AW15" s="525"/>
      <c r="AX15" s="233" t="s">
        <v>51</v>
      </c>
      <c r="AY15" s="3">
        <v>0</v>
      </c>
      <c r="AZ15" s="3">
        <v>0</v>
      </c>
      <c r="BA15" s="3">
        <v>0</v>
      </c>
      <c r="BB15" s="3">
        <v>0</v>
      </c>
      <c r="BC15" s="3">
        <v>0</v>
      </c>
      <c r="BD15" s="3">
        <v>0</v>
      </c>
      <c r="BE15" s="3">
        <v>0</v>
      </c>
      <c r="BF15" s="3">
        <v>0</v>
      </c>
      <c r="BG15" s="3">
        <v>0</v>
      </c>
      <c r="BH15" s="3">
        <v>0</v>
      </c>
      <c r="BI15" s="3">
        <v>0</v>
      </c>
      <c r="BJ15" s="186">
        <f t="shared" si="13"/>
        <v>0</v>
      </c>
      <c r="BK15" s="87">
        <f t="shared" si="9"/>
        <v>0</v>
      </c>
      <c r="BM15" s="391">
        <v>0</v>
      </c>
      <c r="BN15" s="391">
        <v>0</v>
      </c>
      <c r="BO15" s="391">
        <v>0</v>
      </c>
      <c r="BP15" s="391">
        <v>0</v>
      </c>
      <c r="BQ15" s="391">
        <v>0</v>
      </c>
      <c r="BR15" s="391">
        <v>0</v>
      </c>
      <c r="BS15" s="391">
        <v>0</v>
      </c>
      <c r="BT15" s="391"/>
      <c r="BU15" s="391">
        <v>0</v>
      </c>
      <c r="BV15" s="391">
        <v>0</v>
      </c>
      <c r="BW15" s="391">
        <v>0</v>
      </c>
      <c r="BX15" s="391">
        <v>0</v>
      </c>
      <c r="BY15" s="391">
        <v>0</v>
      </c>
      <c r="BZ15" s="391">
        <v>0</v>
      </c>
      <c r="CA15" s="391">
        <v>0</v>
      </c>
      <c r="CB15" s="391"/>
      <c r="CC15" s="391">
        <v>0</v>
      </c>
      <c r="CD15" s="391">
        <v>0</v>
      </c>
      <c r="CE15" s="391">
        <v>0</v>
      </c>
      <c r="CF15" s="391">
        <v>0</v>
      </c>
      <c r="CG15" s="391">
        <v>0</v>
      </c>
      <c r="CH15" s="391">
        <v>0</v>
      </c>
      <c r="CI15" s="391">
        <v>0</v>
      </c>
      <c r="CJ15" s="391"/>
      <c r="CK15" s="391">
        <v>0</v>
      </c>
      <c r="CL15" s="391">
        <v>0</v>
      </c>
      <c r="CM15" s="391">
        <v>0</v>
      </c>
      <c r="CN15" s="391">
        <v>0</v>
      </c>
      <c r="CO15" s="391">
        <v>0</v>
      </c>
      <c r="CP15" s="391">
        <v>0</v>
      </c>
      <c r="CQ15" s="391">
        <v>0</v>
      </c>
    </row>
    <row r="16" spans="1:95" ht="16.5" customHeight="1" thickBot="1" x14ac:dyDescent="0.35">
      <c r="A16" s="526"/>
      <c r="B16" s="233" t="s">
        <v>50</v>
      </c>
      <c r="C16" s="3">
        <v>0</v>
      </c>
      <c r="D16" s="3">
        <v>0</v>
      </c>
      <c r="E16" s="3">
        <v>0</v>
      </c>
      <c r="F16" s="3">
        <v>0</v>
      </c>
      <c r="G16" s="3">
        <v>0</v>
      </c>
      <c r="H16" s="3">
        <v>0</v>
      </c>
      <c r="I16" s="3">
        <v>0</v>
      </c>
      <c r="J16" s="3">
        <v>0</v>
      </c>
      <c r="K16" s="3">
        <v>0</v>
      </c>
      <c r="L16" s="3">
        <v>0</v>
      </c>
      <c r="M16" s="3">
        <v>0</v>
      </c>
      <c r="N16" s="186">
        <f t="shared" si="10"/>
        <v>0</v>
      </c>
      <c r="O16" s="87">
        <f t="shared" si="6"/>
        <v>0</v>
      </c>
      <c r="Q16" s="526"/>
      <c r="R16" s="233" t="s">
        <v>50</v>
      </c>
      <c r="S16" s="3">
        <v>0</v>
      </c>
      <c r="T16" s="3">
        <v>0</v>
      </c>
      <c r="U16" s="3">
        <v>0</v>
      </c>
      <c r="V16" s="3">
        <v>0</v>
      </c>
      <c r="W16" s="3">
        <v>0</v>
      </c>
      <c r="X16" s="3">
        <v>0</v>
      </c>
      <c r="Y16" s="3">
        <v>0</v>
      </c>
      <c r="Z16" s="3">
        <v>0</v>
      </c>
      <c r="AA16" s="3">
        <v>0</v>
      </c>
      <c r="AB16" s="3">
        <v>0</v>
      </c>
      <c r="AC16" s="3">
        <v>0</v>
      </c>
      <c r="AD16" s="186">
        <f t="shared" si="11"/>
        <v>0</v>
      </c>
      <c r="AE16" s="87">
        <f t="shared" si="7"/>
        <v>0</v>
      </c>
      <c r="AG16" s="526"/>
      <c r="AH16" s="233" t="s">
        <v>50</v>
      </c>
      <c r="AI16" s="3">
        <v>0</v>
      </c>
      <c r="AJ16" s="3">
        <v>0</v>
      </c>
      <c r="AK16" s="3">
        <v>0</v>
      </c>
      <c r="AL16" s="3">
        <v>0</v>
      </c>
      <c r="AM16" s="3">
        <v>0</v>
      </c>
      <c r="AN16" s="3">
        <v>0</v>
      </c>
      <c r="AO16" s="3">
        <v>0</v>
      </c>
      <c r="AP16" s="3">
        <v>0</v>
      </c>
      <c r="AQ16" s="3">
        <v>0</v>
      </c>
      <c r="AR16" s="3">
        <v>0</v>
      </c>
      <c r="AS16" s="3">
        <v>0</v>
      </c>
      <c r="AT16" s="186">
        <f t="shared" si="12"/>
        <v>0</v>
      </c>
      <c r="AU16" s="87">
        <f t="shared" si="8"/>
        <v>0</v>
      </c>
      <c r="AW16" s="526"/>
      <c r="AX16" s="233" t="s">
        <v>50</v>
      </c>
      <c r="AY16" s="3">
        <v>0</v>
      </c>
      <c r="AZ16" s="3">
        <v>0</v>
      </c>
      <c r="BA16" s="3">
        <v>0</v>
      </c>
      <c r="BB16" s="3">
        <v>0</v>
      </c>
      <c r="BC16" s="3">
        <v>0</v>
      </c>
      <c r="BD16" s="3">
        <v>0</v>
      </c>
      <c r="BE16" s="3">
        <v>0</v>
      </c>
      <c r="BF16" s="3">
        <v>0</v>
      </c>
      <c r="BG16" s="3">
        <v>0</v>
      </c>
      <c r="BH16" s="3">
        <v>0</v>
      </c>
      <c r="BI16" s="3">
        <v>0</v>
      </c>
      <c r="BJ16" s="186">
        <f t="shared" si="13"/>
        <v>0</v>
      </c>
      <c r="BK16" s="87">
        <f t="shared" si="9"/>
        <v>0</v>
      </c>
      <c r="BM16" s="391">
        <v>0</v>
      </c>
      <c r="BN16" s="391">
        <v>0</v>
      </c>
      <c r="BO16" s="391">
        <v>0</v>
      </c>
      <c r="BP16" s="391">
        <v>0</v>
      </c>
      <c r="BQ16" s="391">
        <v>0</v>
      </c>
      <c r="BR16" s="391">
        <v>0</v>
      </c>
      <c r="BS16" s="391">
        <v>0</v>
      </c>
      <c r="BT16" s="391"/>
      <c r="BU16" s="391">
        <v>0</v>
      </c>
      <c r="BV16" s="391">
        <v>0</v>
      </c>
      <c r="BW16" s="391">
        <v>0</v>
      </c>
      <c r="BX16" s="391">
        <v>0</v>
      </c>
      <c r="BY16" s="391">
        <v>0</v>
      </c>
      <c r="BZ16" s="391">
        <v>0</v>
      </c>
      <c r="CA16" s="391">
        <v>0</v>
      </c>
      <c r="CB16" s="391"/>
      <c r="CC16" s="391">
        <v>0</v>
      </c>
      <c r="CD16" s="391">
        <v>0</v>
      </c>
      <c r="CE16" s="391">
        <v>0</v>
      </c>
      <c r="CF16" s="391">
        <v>0</v>
      </c>
      <c r="CG16" s="391">
        <v>0</v>
      </c>
      <c r="CH16" s="391">
        <v>0</v>
      </c>
      <c r="CI16" s="391">
        <v>0</v>
      </c>
      <c r="CJ16" s="391"/>
      <c r="CK16" s="391">
        <v>0</v>
      </c>
      <c r="CL16" s="391">
        <v>0</v>
      </c>
      <c r="CM16" s="391">
        <v>0</v>
      </c>
      <c r="CN16" s="391">
        <v>0</v>
      </c>
      <c r="CO16" s="391">
        <v>0</v>
      </c>
      <c r="CP16" s="391">
        <v>0</v>
      </c>
      <c r="CQ16" s="391">
        <v>0</v>
      </c>
    </row>
    <row r="17" spans="1:95" ht="15" thickBot="1" x14ac:dyDescent="0.35">
      <c r="B17" s="234" t="s">
        <v>43</v>
      </c>
      <c r="C17" s="225">
        <f>SUM(C4:C16)</f>
        <v>0</v>
      </c>
      <c r="D17" s="225">
        <f t="shared" ref="D17:N17" si="14">SUM(D4:D16)</f>
        <v>0</v>
      </c>
      <c r="E17" s="225">
        <f t="shared" si="14"/>
        <v>42071</v>
      </c>
      <c r="F17" s="225">
        <f t="shared" si="14"/>
        <v>102513</v>
      </c>
      <c r="G17" s="225">
        <f t="shared" si="14"/>
        <v>248066</v>
      </c>
      <c r="H17" s="225">
        <f t="shared" si="14"/>
        <v>162184</v>
      </c>
      <c r="I17" s="225">
        <f t="shared" si="14"/>
        <v>60911</v>
      </c>
      <c r="J17" s="225">
        <f t="shared" si="14"/>
        <v>55306</v>
      </c>
      <c r="K17" s="225">
        <f t="shared" si="14"/>
        <v>42925</v>
      </c>
      <c r="L17" s="225">
        <f t="shared" si="14"/>
        <v>67646</v>
      </c>
      <c r="M17" s="225">
        <f t="shared" si="14"/>
        <v>214167</v>
      </c>
      <c r="N17" s="236">
        <f t="shared" si="14"/>
        <v>388082</v>
      </c>
      <c r="O17" s="90">
        <f t="shared" si="6"/>
        <v>1383871</v>
      </c>
      <c r="Q17" s="91"/>
      <c r="R17" s="234" t="s">
        <v>43</v>
      </c>
      <c r="S17" s="225">
        <f>SUM(S4:S16)</f>
        <v>0</v>
      </c>
      <c r="T17" s="225">
        <f t="shared" ref="T17" si="15">SUM(T4:T16)</f>
        <v>0</v>
      </c>
      <c r="U17" s="225">
        <f t="shared" ref="U17" si="16">SUM(U4:U16)</f>
        <v>55299</v>
      </c>
      <c r="V17" s="225">
        <f t="shared" ref="V17" si="17">SUM(V4:V16)</f>
        <v>13801</v>
      </c>
      <c r="W17" s="225">
        <f t="shared" ref="W17" si="18">SUM(W4:W16)</f>
        <v>71569</v>
      </c>
      <c r="X17" s="225">
        <f t="shared" ref="X17" si="19">SUM(X4:X16)</f>
        <v>44989</v>
      </c>
      <c r="Y17" s="225">
        <f t="shared" ref="Y17" si="20">SUM(Y4:Y16)</f>
        <v>0</v>
      </c>
      <c r="Z17" s="225">
        <f t="shared" ref="Z17" si="21">SUM(Z4:Z16)</f>
        <v>83695</v>
      </c>
      <c r="AA17" s="225">
        <f t="shared" ref="AA17" si="22">SUM(AA4:AA16)</f>
        <v>242532</v>
      </c>
      <c r="AB17" s="225">
        <f t="shared" ref="AB17" si="23">SUM(AB4:AB16)</f>
        <v>111382</v>
      </c>
      <c r="AC17" s="225">
        <f t="shared" ref="AC17" si="24">SUM(AC4:AC16)</f>
        <v>49515</v>
      </c>
      <c r="AD17" s="236">
        <f t="shared" ref="AD17" si="25">SUM(AD4:AD16)</f>
        <v>1680847</v>
      </c>
      <c r="AE17" s="90">
        <f t="shared" si="7"/>
        <v>2353629</v>
      </c>
      <c r="AG17" s="91"/>
      <c r="AH17" s="234" t="s">
        <v>43</v>
      </c>
      <c r="AI17" s="225">
        <f>SUM(AI4:AI16)</f>
        <v>0</v>
      </c>
      <c r="AJ17" s="225">
        <f t="shared" ref="AJ17" si="26">SUM(AJ4:AJ16)</f>
        <v>0</v>
      </c>
      <c r="AK17" s="225">
        <f t="shared" ref="AK17" si="27">SUM(AK4:AK16)</f>
        <v>0</v>
      </c>
      <c r="AL17" s="225">
        <f t="shared" ref="AL17" si="28">SUM(AL4:AL16)</f>
        <v>0</v>
      </c>
      <c r="AM17" s="225">
        <f t="shared" ref="AM17" si="29">SUM(AM4:AM16)</f>
        <v>0</v>
      </c>
      <c r="AN17" s="225">
        <f t="shared" ref="AN17" si="30">SUM(AN4:AN16)</f>
        <v>0</v>
      </c>
      <c r="AO17" s="225">
        <f t="shared" ref="AO17" si="31">SUM(AO4:AO16)</f>
        <v>0</v>
      </c>
      <c r="AP17" s="225">
        <f t="shared" ref="AP17" si="32">SUM(AP4:AP16)</f>
        <v>0</v>
      </c>
      <c r="AQ17" s="225">
        <f t="shared" ref="AQ17" si="33">SUM(AQ4:AQ16)</f>
        <v>0</v>
      </c>
      <c r="AR17" s="225">
        <f t="shared" ref="AR17" si="34">SUM(AR4:AR16)</f>
        <v>0</v>
      </c>
      <c r="AS17" s="225">
        <f t="shared" ref="AS17" si="35">SUM(AS4:AS16)</f>
        <v>0</v>
      </c>
      <c r="AT17" s="236">
        <f t="shared" ref="AT17" si="36">SUM(AT4:AT16)</f>
        <v>0</v>
      </c>
      <c r="AU17" s="90">
        <f t="shared" si="8"/>
        <v>0</v>
      </c>
      <c r="AW17" s="91"/>
      <c r="AX17" s="234" t="s">
        <v>43</v>
      </c>
      <c r="AY17" s="225">
        <f>SUM(AY4:AY16)</f>
        <v>0</v>
      </c>
      <c r="AZ17" s="225">
        <f t="shared" ref="AZ17" si="37">SUM(AZ4:AZ16)</f>
        <v>0</v>
      </c>
      <c r="BA17" s="225">
        <f t="shared" ref="BA17" si="38">SUM(BA4:BA16)</f>
        <v>0</v>
      </c>
      <c r="BB17" s="225">
        <f t="shared" ref="BB17" si="39">SUM(BB4:BB16)</f>
        <v>0</v>
      </c>
      <c r="BC17" s="225">
        <f t="shared" ref="BC17" si="40">SUM(BC4:BC16)</f>
        <v>0</v>
      </c>
      <c r="BD17" s="225">
        <f t="shared" ref="BD17" si="41">SUM(BD4:BD16)</f>
        <v>0</v>
      </c>
      <c r="BE17" s="225">
        <f t="shared" ref="BE17" si="42">SUM(BE4:BE16)</f>
        <v>0</v>
      </c>
      <c r="BF17" s="225">
        <f t="shared" ref="BF17" si="43">SUM(BF4:BF16)</f>
        <v>0</v>
      </c>
      <c r="BG17" s="225">
        <f t="shared" ref="BG17" si="44">SUM(BG4:BG16)</f>
        <v>0</v>
      </c>
      <c r="BH17" s="225">
        <f t="shared" ref="BH17" si="45">SUM(BH4:BH16)</f>
        <v>0</v>
      </c>
      <c r="BI17" s="225">
        <f t="shared" ref="BI17" si="46">SUM(BI4:BI16)</f>
        <v>0</v>
      </c>
      <c r="BJ17" s="236">
        <f t="shared" ref="BJ17" si="47">SUM(BJ4:BJ16)</f>
        <v>0</v>
      </c>
      <c r="BK17" s="90">
        <f t="shared" si="9"/>
        <v>0</v>
      </c>
      <c r="BM17" s="391">
        <f t="shared" ref="BM17" si="48">SUM(BM4:BM16)</f>
        <v>49349</v>
      </c>
      <c r="BN17" s="391">
        <f t="shared" ref="BN17" si="49">SUM(BN4:BN16)</f>
        <v>338733</v>
      </c>
      <c r="BO17" s="391">
        <f t="shared" ref="BO17" si="50">SUM(BO4:BO16)</f>
        <v>0</v>
      </c>
      <c r="BP17" s="391">
        <f t="shared" ref="BP17" si="51">SUM(BP4:BP16)</f>
        <v>0</v>
      </c>
      <c r="BQ17" s="391">
        <f t="shared" ref="BQ17" si="52">SUM(BQ4:BQ16)</f>
        <v>0</v>
      </c>
      <c r="BR17" s="391">
        <f t="shared" ref="BR17" si="53">SUM(BR4:BR16)</f>
        <v>0</v>
      </c>
      <c r="BS17" s="391">
        <f t="shared" ref="BS17" si="54">SUM(BS4:BS16)</f>
        <v>0</v>
      </c>
      <c r="BT17" s="391"/>
      <c r="BU17" s="391">
        <f t="shared" ref="BU17" si="55">SUM(BU4:BU16)</f>
        <v>661593</v>
      </c>
      <c r="BV17" s="391">
        <f t="shared" ref="BV17" si="56">SUM(BV4:BV16)</f>
        <v>1019254</v>
      </c>
      <c r="BW17" s="391">
        <f t="shared" ref="BW17" si="57">SUM(BW4:BW16)</f>
        <v>0</v>
      </c>
      <c r="BX17" s="391">
        <f t="shared" ref="BX17" si="58">SUM(BX4:BX16)</f>
        <v>0</v>
      </c>
      <c r="BY17" s="391">
        <f t="shared" ref="BY17" si="59">SUM(BY4:BY16)</f>
        <v>0</v>
      </c>
      <c r="BZ17" s="391">
        <f t="shared" ref="BZ17" si="60">SUM(BZ4:BZ16)</f>
        <v>0</v>
      </c>
      <c r="CA17" s="391">
        <f t="shared" ref="CA17" si="61">SUM(CA4:CA16)</f>
        <v>0</v>
      </c>
      <c r="CB17" s="391"/>
      <c r="CC17" s="391">
        <f t="shared" ref="CC17" si="62">SUM(CC4:CC16)</f>
        <v>0</v>
      </c>
      <c r="CD17" s="391">
        <f t="shared" ref="CD17" si="63">SUM(CD4:CD16)</f>
        <v>0</v>
      </c>
      <c r="CE17" s="391">
        <f t="shared" ref="CE17" si="64">SUM(CE4:CE16)</f>
        <v>0</v>
      </c>
      <c r="CF17" s="391">
        <f t="shared" ref="CF17" si="65">SUM(CF4:CF16)</f>
        <v>0</v>
      </c>
      <c r="CG17" s="391">
        <f t="shared" ref="CG17" si="66">SUM(CG4:CG16)</f>
        <v>0</v>
      </c>
      <c r="CH17" s="391">
        <f t="shared" ref="CH17" si="67">SUM(CH4:CH16)</f>
        <v>0</v>
      </c>
      <c r="CI17" s="391">
        <f t="shared" ref="CI17" si="68">SUM(CI4:CI16)</f>
        <v>0</v>
      </c>
      <c r="CJ17" s="391"/>
      <c r="CK17" s="391">
        <f t="shared" ref="CK17" si="69">SUM(CK4:CK16)</f>
        <v>0</v>
      </c>
      <c r="CL17" s="391">
        <f t="shared" ref="CL17" si="70">SUM(CL4:CL16)</f>
        <v>0</v>
      </c>
      <c r="CM17" s="391">
        <f t="shared" ref="CM17" si="71">SUM(CM4:CM16)</f>
        <v>0</v>
      </c>
      <c r="CN17" s="391">
        <f t="shared" ref="CN17" si="72">SUM(CN4:CN16)</f>
        <v>0</v>
      </c>
      <c r="CO17" s="391">
        <f t="shared" ref="CO17" si="73">SUM(CO4:CO16)</f>
        <v>0</v>
      </c>
      <c r="CP17" s="391">
        <f t="shared" ref="CP17" si="74">SUM(CP4:CP16)</f>
        <v>0</v>
      </c>
      <c r="CQ17" s="391">
        <f t="shared" ref="CQ17" si="75">SUM(CQ4:CQ16)</f>
        <v>0</v>
      </c>
    </row>
    <row r="18" spans="1:95" ht="21.6" thickBot="1" x14ac:dyDescent="0.45">
      <c r="A18" s="93"/>
      <c r="Q18" s="93"/>
      <c r="AG18" s="93"/>
      <c r="AW18" s="93"/>
    </row>
    <row r="19" spans="1:95" ht="21.6" thickBot="1" x14ac:dyDescent="0.45">
      <c r="A19" s="93"/>
      <c r="B19" s="220" t="s">
        <v>36</v>
      </c>
      <c r="C19" s="221">
        <f>C$3</f>
        <v>44927</v>
      </c>
      <c r="D19" s="221">
        <f t="shared" ref="D19:N19" si="76">D$3</f>
        <v>44958</v>
      </c>
      <c r="E19" s="221">
        <f t="shared" si="76"/>
        <v>44986</v>
      </c>
      <c r="F19" s="221">
        <f t="shared" si="76"/>
        <v>45017</v>
      </c>
      <c r="G19" s="221">
        <f t="shared" si="76"/>
        <v>45047</v>
      </c>
      <c r="H19" s="221">
        <f t="shared" si="76"/>
        <v>45078</v>
      </c>
      <c r="I19" s="221">
        <f t="shared" si="76"/>
        <v>45108</v>
      </c>
      <c r="J19" s="221">
        <f t="shared" si="76"/>
        <v>45139</v>
      </c>
      <c r="K19" s="221">
        <f t="shared" si="76"/>
        <v>45170</v>
      </c>
      <c r="L19" s="221">
        <f t="shared" si="76"/>
        <v>45200</v>
      </c>
      <c r="M19" s="221">
        <f t="shared" si="76"/>
        <v>45231</v>
      </c>
      <c r="N19" s="228" t="str">
        <f t="shared" si="76"/>
        <v>Dec-23 +</v>
      </c>
      <c r="O19" s="222" t="s">
        <v>34</v>
      </c>
      <c r="Q19" s="93"/>
      <c r="R19" s="220" t="s">
        <v>36</v>
      </c>
      <c r="S19" s="221">
        <f t="shared" ref="S19:AD19" si="77">S$3</f>
        <v>44927</v>
      </c>
      <c r="T19" s="221">
        <f t="shared" si="77"/>
        <v>44958</v>
      </c>
      <c r="U19" s="221">
        <f t="shared" si="77"/>
        <v>44986</v>
      </c>
      <c r="V19" s="221">
        <f t="shared" si="77"/>
        <v>45017</v>
      </c>
      <c r="W19" s="221">
        <f t="shared" si="77"/>
        <v>45047</v>
      </c>
      <c r="X19" s="221">
        <f t="shared" si="77"/>
        <v>45078</v>
      </c>
      <c r="Y19" s="221">
        <f t="shared" si="77"/>
        <v>45108</v>
      </c>
      <c r="Z19" s="221">
        <f t="shared" si="77"/>
        <v>45139</v>
      </c>
      <c r="AA19" s="221">
        <f t="shared" si="77"/>
        <v>45170</v>
      </c>
      <c r="AB19" s="221">
        <f t="shared" si="77"/>
        <v>45200</v>
      </c>
      <c r="AC19" s="221">
        <f t="shared" si="77"/>
        <v>45231</v>
      </c>
      <c r="AD19" s="228" t="str">
        <f t="shared" si="77"/>
        <v>Dec-23 +</v>
      </c>
      <c r="AE19" s="222" t="s">
        <v>34</v>
      </c>
      <c r="AG19" s="93"/>
      <c r="AH19" s="235" t="s">
        <v>36</v>
      </c>
      <c r="AI19" s="221">
        <f t="shared" ref="AI19:AT19" si="78">AI$3</f>
        <v>44927</v>
      </c>
      <c r="AJ19" s="221">
        <f t="shared" si="78"/>
        <v>44958</v>
      </c>
      <c r="AK19" s="221">
        <f t="shared" si="78"/>
        <v>44986</v>
      </c>
      <c r="AL19" s="221">
        <f t="shared" si="78"/>
        <v>45017</v>
      </c>
      <c r="AM19" s="221">
        <f t="shared" si="78"/>
        <v>45047</v>
      </c>
      <c r="AN19" s="221">
        <f t="shared" si="78"/>
        <v>45078</v>
      </c>
      <c r="AO19" s="221">
        <f t="shared" si="78"/>
        <v>45108</v>
      </c>
      <c r="AP19" s="221">
        <f t="shared" si="78"/>
        <v>45139</v>
      </c>
      <c r="AQ19" s="221">
        <f t="shared" si="78"/>
        <v>45170</v>
      </c>
      <c r="AR19" s="221">
        <f t="shared" si="78"/>
        <v>45200</v>
      </c>
      <c r="AS19" s="221">
        <f t="shared" si="78"/>
        <v>45231</v>
      </c>
      <c r="AT19" s="228" t="str">
        <f t="shared" si="78"/>
        <v>Dec-23 +</v>
      </c>
      <c r="AU19" s="222" t="s">
        <v>34</v>
      </c>
      <c r="AW19" s="93"/>
      <c r="AX19" s="220" t="s">
        <v>36</v>
      </c>
      <c r="AY19" s="221">
        <f t="shared" ref="AY19:BJ19" si="79">AY$3</f>
        <v>44927</v>
      </c>
      <c r="AZ19" s="221">
        <f t="shared" si="79"/>
        <v>44958</v>
      </c>
      <c r="BA19" s="221">
        <f t="shared" si="79"/>
        <v>44986</v>
      </c>
      <c r="BB19" s="221">
        <f t="shared" si="79"/>
        <v>45017</v>
      </c>
      <c r="BC19" s="221">
        <f t="shared" si="79"/>
        <v>45047</v>
      </c>
      <c r="BD19" s="221">
        <f t="shared" si="79"/>
        <v>45078</v>
      </c>
      <c r="BE19" s="221">
        <f t="shared" si="79"/>
        <v>45108</v>
      </c>
      <c r="BF19" s="221">
        <f t="shared" si="79"/>
        <v>45139</v>
      </c>
      <c r="BG19" s="221">
        <f t="shared" si="79"/>
        <v>45170</v>
      </c>
      <c r="BH19" s="221">
        <f t="shared" si="79"/>
        <v>45200</v>
      </c>
      <c r="BI19" s="221">
        <f t="shared" si="79"/>
        <v>45231</v>
      </c>
      <c r="BJ19" s="228" t="str">
        <f t="shared" si="79"/>
        <v>Dec-23 +</v>
      </c>
      <c r="BK19" s="222" t="s">
        <v>34</v>
      </c>
      <c r="BM19" s="47">
        <f>BM$3</f>
        <v>45261</v>
      </c>
      <c r="BN19" s="47">
        <f t="shared" ref="BN19:BS19" si="80">BN$3</f>
        <v>45292</v>
      </c>
      <c r="BO19" s="47">
        <f t="shared" si="80"/>
        <v>45323</v>
      </c>
      <c r="BP19" s="47">
        <f t="shared" si="80"/>
        <v>45352</v>
      </c>
      <c r="BQ19" s="47">
        <f t="shared" si="80"/>
        <v>45383</v>
      </c>
      <c r="BR19" s="47">
        <f t="shared" si="80"/>
        <v>45413</v>
      </c>
      <c r="BS19" s="47">
        <f t="shared" si="80"/>
        <v>45444</v>
      </c>
      <c r="BU19" s="47">
        <f t="shared" ref="BU19:CA19" si="81">BU$3</f>
        <v>45261</v>
      </c>
      <c r="BV19" s="47">
        <f t="shared" si="81"/>
        <v>45292</v>
      </c>
      <c r="BW19" s="47">
        <f t="shared" si="81"/>
        <v>45323</v>
      </c>
      <c r="BX19" s="47">
        <f t="shared" si="81"/>
        <v>45352</v>
      </c>
      <c r="BY19" s="47">
        <f t="shared" si="81"/>
        <v>45383</v>
      </c>
      <c r="BZ19" s="47">
        <f t="shared" si="81"/>
        <v>45413</v>
      </c>
      <c r="CA19" s="47">
        <f t="shared" si="81"/>
        <v>45444</v>
      </c>
      <c r="CC19" s="47">
        <f t="shared" ref="CC19:CI19" si="82">CC$3</f>
        <v>45261</v>
      </c>
      <c r="CD19" s="47">
        <f t="shared" si="82"/>
        <v>45292</v>
      </c>
      <c r="CE19" s="47">
        <f t="shared" si="82"/>
        <v>45323</v>
      </c>
      <c r="CF19" s="47">
        <f t="shared" si="82"/>
        <v>45352</v>
      </c>
      <c r="CG19" s="47">
        <f t="shared" si="82"/>
        <v>45383</v>
      </c>
      <c r="CH19" s="47">
        <f t="shared" si="82"/>
        <v>45413</v>
      </c>
      <c r="CI19" s="47">
        <f t="shared" si="82"/>
        <v>45444</v>
      </c>
      <c r="CK19" s="47">
        <f t="shared" ref="CK19:CQ19" si="83">CK$3</f>
        <v>45261</v>
      </c>
      <c r="CL19" s="47">
        <f t="shared" si="83"/>
        <v>45292</v>
      </c>
      <c r="CM19" s="47">
        <f t="shared" si="83"/>
        <v>45323</v>
      </c>
      <c r="CN19" s="47">
        <f t="shared" si="83"/>
        <v>45352</v>
      </c>
      <c r="CO19" s="47">
        <f t="shared" si="83"/>
        <v>45383</v>
      </c>
      <c r="CP19" s="47">
        <f t="shared" si="83"/>
        <v>45413</v>
      </c>
      <c r="CQ19" s="47">
        <f t="shared" si="83"/>
        <v>45444</v>
      </c>
    </row>
    <row r="20" spans="1:95" ht="15" customHeight="1" x14ac:dyDescent="0.3">
      <c r="A20" s="518" t="s">
        <v>69</v>
      </c>
      <c r="B20" s="233" t="s">
        <v>62</v>
      </c>
      <c r="C20" s="3">
        <v>0</v>
      </c>
      <c r="D20" s="3">
        <v>0</v>
      </c>
      <c r="E20" s="3">
        <v>0</v>
      </c>
      <c r="F20" s="3">
        <v>0</v>
      </c>
      <c r="G20" s="3">
        <v>0</v>
      </c>
      <c r="H20" s="3">
        <v>0</v>
      </c>
      <c r="I20" s="3">
        <v>0</v>
      </c>
      <c r="J20" s="3">
        <v>0</v>
      </c>
      <c r="K20" s="3">
        <v>0</v>
      </c>
      <c r="L20" s="3">
        <v>0</v>
      </c>
      <c r="M20" s="3">
        <v>0</v>
      </c>
      <c r="N20" s="186">
        <f>SUM(BM20:BS20)</f>
        <v>0</v>
      </c>
      <c r="O20" s="87">
        <f t="shared" ref="O20:O33" si="84">SUM(C20:N20)</f>
        <v>0</v>
      </c>
      <c r="Q20" s="518" t="s">
        <v>69</v>
      </c>
      <c r="R20" s="233" t="s">
        <v>62</v>
      </c>
      <c r="S20" s="3">
        <v>0</v>
      </c>
      <c r="T20" s="3">
        <v>69559</v>
      </c>
      <c r="U20" s="3">
        <v>134212</v>
      </c>
      <c r="V20" s="3">
        <v>0</v>
      </c>
      <c r="W20" s="3">
        <v>381013</v>
      </c>
      <c r="X20" s="3">
        <v>100101</v>
      </c>
      <c r="Y20" s="3">
        <v>0</v>
      </c>
      <c r="Z20" s="3">
        <v>0</v>
      </c>
      <c r="AA20" s="3">
        <v>84066</v>
      </c>
      <c r="AB20" s="3">
        <v>0</v>
      </c>
      <c r="AC20" s="3">
        <v>0</v>
      </c>
      <c r="AD20" s="186">
        <f>SUM(BU20:CA20)</f>
        <v>380322</v>
      </c>
      <c r="AE20" s="87">
        <f t="shared" ref="AE20:AE33" si="85">SUM(S20:AD20)</f>
        <v>1149273</v>
      </c>
      <c r="AG20" s="518" t="s">
        <v>69</v>
      </c>
      <c r="AH20" s="233" t="s">
        <v>62</v>
      </c>
      <c r="AI20" s="3">
        <v>0</v>
      </c>
      <c r="AJ20" s="3">
        <v>0</v>
      </c>
      <c r="AK20" s="3">
        <v>0</v>
      </c>
      <c r="AL20" s="3">
        <v>593627</v>
      </c>
      <c r="AM20" s="3">
        <v>0</v>
      </c>
      <c r="AN20" s="3">
        <v>0</v>
      </c>
      <c r="AO20" s="3">
        <v>0</v>
      </c>
      <c r="AP20" s="3">
        <v>0</v>
      </c>
      <c r="AQ20" s="3">
        <v>0</v>
      </c>
      <c r="AR20" s="3">
        <v>0</v>
      </c>
      <c r="AS20" s="3">
        <v>0</v>
      </c>
      <c r="AT20" s="186">
        <f t="shared" ref="AT20:AT32" si="86">SUM(CC20:CI20)</f>
        <v>0</v>
      </c>
      <c r="AU20" s="87">
        <f t="shared" ref="AU20:AU33" si="87">SUM(AI20:AT20)</f>
        <v>593627</v>
      </c>
      <c r="AW20" s="518" t="s">
        <v>69</v>
      </c>
      <c r="AX20" s="233" t="s">
        <v>62</v>
      </c>
      <c r="AY20" s="3">
        <v>0</v>
      </c>
      <c r="AZ20" s="3">
        <v>0</v>
      </c>
      <c r="BA20" s="3">
        <v>0</v>
      </c>
      <c r="BB20" s="3">
        <v>0</v>
      </c>
      <c r="BC20" s="3">
        <v>0</v>
      </c>
      <c r="BD20" s="3">
        <v>0</v>
      </c>
      <c r="BE20" s="3">
        <v>0</v>
      </c>
      <c r="BF20" s="3">
        <v>0</v>
      </c>
      <c r="BG20" s="3">
        <v>0</v>
      </c>
      <c r="BH20" s="3">
        <v>0</v>
      </c>
      <c r="BI20" s="3">
        <v>0</v>
      </c>
      <c r="BJ20" s="186">
        <f t="shared" ref="BJ20:BJ32" si="88">SUM(CK20:CQ20)</f>
        <v>787510</v>
      </c>
      <c r="BK20" s="87">
        <f t="shared" ref="BK20:BK33" si="89">SUM(AY20:BJ20)</f>
        <v>787510</v>
      </c>
      <c r="BL20" s="230"/>
      <c r="BM20" s="391">
        <v>0</v>
      </c>
      <c r="BN20" s="391">
        <v>0</v>
      </c>
      <c r="BO20" s="391">
        <v>0</v>
      </c>
      <c r="BP20" s="391">
        <v>0</v>
      </c>
      <c r="BQ20" s="391">
        <v>0</v>
      </c>
      <c r="BR20" s="391">
        <v>0</v>
      </c>
      <c r="BS20" s="391">
        <v>0</v>
      </c>
      <c r="BT20" s="391"/>
      <c r="BU20" s="391">
        <v>140160</v>
      </c>
      <c r="BV20" s="391">
        <v>240162</v>
      </c>
      <c r="BW20" s="391">
        <v>0</v>
      </c>
      <c r="BX20" s="391">
        <v>0</v>
      </c>
      <c r="BY20" s="391">
        <v>0</v>
      </c>
      <c r="BZ20" s="391">
        <v>0</v>
      </c>
      <c r="CA20" s="391">
        <v>0</v>
      </c>
      <c r="CB20" s="391"/>
      <c r="CC20" s="391">
        <v>0</v>
      </c>
      <c r="CD20" s="391">
        <v>0</v>
      </c>
      <c r="CE20" s="391">
        <v>0</v>
      </c>
      <c r="CF20" s="391">
        <v>0</v>
      </c>
      <c r="CG20" s="391">
        <v>0</v>
      </c>
      <c r="CH20" s="391">
        <v>0</v>
      </c>
      <c r="CI20" s="391">
        <v>0</v>
      </c>
      <c r="CJ20" s="391"/>
      <c r="CK20" s="391">
        <v>0</v>
      </c>
      <c r="CL20" s="391">
        <v>787510</v>
      </c>
      <c r="CM20" s="391">
        <v>0</v>
      </c>
      <c r="CN20" s="391">
        <v>0</v>
      </c>
      <c r="CO20" s="391">
        <v>0</v>
      </c>
      <c r="CP20" s="391">
        <v>0</v>
      </c>
      <c r="CQ20" s="391">
        <v>0</v>
      </c>
    </row>
    <row r="21" spans="1:95" x14ac:dyDescent="0.3">
      <c r="A21" s="519"/>
      <c r="B21" s="233" t="s">
        <v>61</v>
      </c>
      <c r="C21" s="3">
        <v>0</v>
      </c>
      <c r="D21" s="3">
        <v>0</v>
      </c>
      <c r="E21" s="3">
        <v>0</v>
      </c>
      <c r="F21" s="3">
        <v>0</v>
      </c>
      <c r="G21" s="3">
        <v>0</v>
      </c>
      <c r="H21" s="3">
        <v>0</v>
      </c>
      <c r="I21" s="3">
        <v>0</v>
      </c>
      <c r="J21" s="3">
        <v>0</v>
      </c>
      <c r="K21" s="3">
        <v>0</v>
      </c>
      <c r="L21" s="3">
        <v>0</v>
      </c>
      <c r="M21" s="3">
        <v>0</v>
      </c>
      <c r="N21" s="186">
        <f t="shared" ref="N21:N32" si="90">SUM(BM21:BS21)</f>
        <v>0</v>
      </c>
      <c r="O21" s="87">
        <f t="shared" si="84"/>
        <v>0</v>
      </c>
      <c r="Q21" s="519"/>
      <c r="R21" s="233" t="s">
        <v>61</v>
      </c>
      <c r="S21" s="3">
        <v>0</v>
      </c>
      <c r="T21" s="3">
        <v>0</v>
      </c>
      <c r="U21" s="3">
        <v>0</v>
      </c>
      <c r="V21" s="3">
        <v>0</v>
      </c>
      <c r="W21" s="3">
        <v>33119</v>
      </c>
      <c r="X21" s="3">
        <v>0</v>
      </c>
      <c r="Y21" s="3">
        <v>0</v>
      </c>
      <c r="Z21" s="3">
        <v>0</v>
      </c>
      <c r="AA21" s="3">
        <v>0</v>
      </c>
      <c r="AB21" s="3">
        <v>89475</v>
      </c>
      <c r="AC21" s="3">
        <v>0</v>
      </c>
      <c r="AD21" s="186">
        <f t="shared" ref="AD21:AD32" si="91">SUM(BU21:CA21)</f>
        <v>0</v>
      </c>
      <c r="AE21" s="87">
        <f t="shared" si="85"/>
        <v>122594</v>
      </c>
      <c r="AG21" s="519"/>
      <c r="AH21" s="233" t="s">
        <v>61</v>
      </c>
      <c r="AI21" s="3">
        <v>0</v>
      </c>
      <c r="AJ21" s="3">
        <v>0</v>
      </c>
      <c r="AK21" s="3">
        <v>0</v>
      </c>
      <c r="AL21" s="3">
        <v>0</v>
      </c>
      <c r="AM21" s="3">
        <v>0</v>
      </c>
      <c r="AN21" s="3">
        <v>0</v>
      </c>
      <c r="AO21" s="3">
        <v>0</v>
      </c>
      <c r="AP21" s="3">
        <v>0</v>
      </c>
      <c r="AQ21" s="3">
        <v>0</v>
      </c>
      <c r="AR21" s="3">
        <v>0</v>
      </c>
      <c r="AS21" s="3">
        <v>0</v>
      </c>
      <c r="AT21" s="186">
        <f t="shared" si="86"/>
        <v>0</v>
      </c>
      <c r="AU21" s="87">
        <f t="shared" si="87"/>
        <v>0</v>
      </c>
      <c r="AW21" s="519"/>
      <c r="AX21" s="233" t="s">
        <v>61</v>
      </c>
      <c r="AY21" s="3">
        <v>0</v>
      </c>
      <c r="AZ21" s="3">
        <v>0</v>
      </c>
      <c r="BA21" s="3">
        <v>0</v>
      </c>
      <c r="BB21" s="3">
        <v>0</v>
      </c>
      <c r="BC21" s="3">
        <v>0</v>
      </c>
      <c r="BD21" s="3">
        <v>0</v>
      </c>
      <c r="BE21" s="3">
        <v>0</v>
      </c>
      <c r="BF21" s="3">
        <v>0</v>
      </c>
      <c r="BG21" s="3">
        <v>0</v>
      </c>
      <c r="BH21" s="3">
        <v>0</v>
      </c>
      <c r="BI21" s="3">
        <v>0</v>
      </c>
      <c r="BJ21" s="186">
        <f t="shared" si="88"/>
        <v>0</v>
      </c>
      <c r="BK21" s="87">
        <f t="shared" si="89"/>
        <v>0</v>
      </c>
      <c r="BM21" s="391">
        <v>0</v>
      </c>
      <c r="BN21" s="391">
        <v>0</v>
      </c>
      <c r="BO21" s="391">
        <v>0</v>
      </c>
      <c r="BP21" s="391">
        <v>0</v>
      </c>
      <c r="BQ21" s="391">
        <v>0</v>
      </c>
      <c r="BR21" s="391">
        <v>0</v>
      </c>
      <c r="BS21" s="391">
        <v>0</v>
      </c>
      <c r="BT21" s="391"/>
      <c r="BU21" s="391">
        <v>0</v>
      </c>
      <c r="BV21" s="391">
        <v>0</v>
      </c>
      <c r="BW21" s="391">
        <v>0</v>
      </c>
      <c r="BX21" s="391">
        <v>0</v>
      </c>
      <c r="BY21" s="391">
        <v>0</v>
      </c>
      <c r="BZ21" s="391">
        <v>0</v>
      </c>
      <c r="CA21" s="391">
        <v>0</v>
      </c>
      <c r="CB21" s="391"/>
      <c r="CC21" s="391">
        <v>0</v>
      </c>
      <c r="CD21" s="391">
        <v>0</v>
      </c>
      <c r="CE21" s="391">
        <v>0</v>
      </c>
      <c r="CF21" s="391">
        <v>0</v>
      </c>
      <c r="CG21" s="391">
        <v>0</v>
      </c>
      <c r="CH21" s="391">
        <v>0</v>
      </c>
      <c r="CI21" s="391">
        <v>0</v>
      </c>
      <c r="CJ21" s="391"/>
      <c r="CK21" s="391">
        <v>0</v>
      </c>
      <c r="CL21" s="391">
        <v>0</v>
      </c>
      <c r="CM21" s="391">
        <v>0</v>
      </c>
      <c r="CN21" s="391">
        <v>0</v>
      </c>
      <c r="CO21" s="391">
        <v>0</v>
      </c>
      <c r="CP21" s="391">
        <v>0</v>
      </c>
      <c r="CQ21" s="391">
        <v>0</v>
      </c>
    </row>
    <row r="22" spans="1:95" x14ac:dyDescent="0.3">
      <c r="A22" s="519"/>
      <c r="B22" s="233" t="s">
        <v>60</v>
      </c>
      <c r="C22" s="3">
        <v>0</v>
      </c>
      <c r="D22" s="3">
        <v>0</v>
      </c>
      <c r="E22" s="3">
        <v>0</v>
      </c>
      <c r="F22" s="3">
        <v>0</v>
      </c>
      <c r="G22" s="3">
        <v>0</v>
      </c>
      <c r="H22" s="3">
        <v>0</v>
      </c>
      <c r="I22" s="3">
        <v>0</v>
      </c>
      <c r="J22" s="3">
        <v>0</v>
      </c>
      <c r="K22" s="3">
        <v>0</v>
      </c>
      <c r="L22" s="3">
        <v>0</v>
      </c>
      <c r="M22" s="3">
        <v>0</v>
      </c>
      <c r="N22" s="186">
        <f t="shared" si="90"/>
        <v>0</v>
      </c>
      <c r="O22" s="87">
        <f t="shared" si="84"/>
        <v>0</v>
      </c>
      <c r="Q22" s="519"/>
      <c r="R22" s="233" t="s">
        <v>60</v>
      </c>
      <c r="S22" s="3">
        <v>0</v>
      </c>
      <c r="T22" s="3">
        <v>0</v>
      </c>
      <c r="U22" s="3">
        <v>0</v>
      </c>
      <c r="V22" s="3">
        <v>0</v>
      </c>
      <c r="W22" s="3">
        <v>0</v>
      </c>
      <c r="X22" s="3">
        <v>0</v>
      </c>
      <c r="Y22" s="3">
        <v>0</v>
      </c>
      <c r="Z22" s="3">
        <v>0</v>
      </c>
      <c r="AA22" s="3">
        <v>0</v>
      </c>
      <c r="AB22" s="3">
        <v>0</v>
      </c>
      <c r="AC22" s="3">
        <v>0</v>
      </c>
      <c r="AD22" s="186">
        <f t="shared" si="91"/>
        <v>0</v>
      </c>
      <c r="AE22" s="87">
        <f t="shared" si="85"/>
        <v>0</v>
      </c>
      <c r="AG22" s="519"/>
      <c r="AH22" s="233" t="s">
        <v>60</v>
      </c>
      <c r="AI22" s="3">
        <v>0</v>
      </c>
      <c r="AJ22" s="3">
        <v>0</v>
      </c>
      <c r="AK22" s="3">
        <v>0</v>
      </c>
      <c r="AL22" s="3">
        <v>0</v>
      </c>
      <c r="AM22" s="3">
        <v>0</v>
      </c>
      <c r="AN22" s="3">
        <v>0</v>
      </c>
      <c r="AO22" s="3">
        <v>0</v>
      </c>
      <c r="AP22" s="3">
        <v>0</v>
      </c>
      <c r="AQ22" s="3">
        <v>0</v>
      </c>
      <c r="AR22" s="3">
        <v>0</v>
      </c>
      <c r="AS22" s="3">
        <v>0</v>
      </c>
      <c r="AT22" s="186">
        <f t="shared" si="86"/>
        <v>0</v>
      </c>
      <c r="AU22" s="87">
        <f t="shared" si="87"/>
        <v>0</v>
      </c>
      <c r="AW22" s="519"/>
      <c r="AX22" s="233" t="s">
        <v>60</v>
      </c>
      <c r="AY22" s="3">
        <v>0</v>
      </c>
      <c r="AZ22" s="3">
        <v>0</v>
      </c>
      <c r="BA22" s="3">
        <v>0</v>
      </c>
      <c r="BB22" s="3">
        <v>0</v>
      </c>
      <c r="BC22" s="3">
        <v>0</v>
      </c>
      <c r="BD22" s="3">
        <v>0</v>
      </c>
      <c r="BE22" s="3">
        <v>0</v>
      </c>
      <c r="BF22" s="3">
        <v>0</v>
      </c>
      <c r="BG22" s="3">
        <v>0</v>
      </c>
      <c r="BH22" s="3">
        <v>0</v>
      </c>
      <c r="BI22" s="3">
        <v>0</v>
      </c>
      <c r="BJ22" s="186">
        <f t="shared" si="88"/>
        <v>0</v>
      </c>
      <c r="BK22" s="87">
        <f t="shared" si="89"/>
        <v>0</v>
      </c>
      <c r="BM22" s="391">
        <v>0</v>
      </c>
      <c r="BN22" s="391">
        <v>0</v>
      </c>
      <c r="BO22" s="391">
        <v>0</v>
      </c>
      <c r="BP22" s="391">
        <v>0</v>
      </c>
      <c r="BQ22" s="391">
        <v>0</v>
      </c>
      <c r="BR22" s="391">
        <v>0</v>
      </c>
      <c r="BS22" s="391">
        <v>0</v>
      </c>
      <c r="BT22" s="391"/>
      <c r="BU22" s="391">
        <v>0</v>
      </c>
      <c r="BV22" s="391">
        <v>0</v>
      </c>
      <c r="BW22" s="391">
        <v>0</v>
      </c>
      <c r="BX22" s="391">
        <v>0</v>
      </c>
      <c r="BY22" s="391">
        <v>0</v>
      </c>
      <c r="BZ22" s="391">
        <v>0</v>
      </c>
      <c r="CA22" s="391">
        <v>0</v>
      </c>
      <c r="CB22" s="391"/>
      <c r="CC22" s="391">
        <v>0</v>
      </c>
      <c r="CD22" s="391">
        <v>0</v>
      </c>
      <c r="CE22" s="391">
        <v>0</v>
      </c>
      <c r="CF22" s="391">
        <v>0</v>
      </c>
      <c r="CG22" s="391">
        <v>0</v>
      </c>
      <c r="CH22" s="391">
        <v>0</v>
      </c>
      <c r="CI22" s="391">
        <v>0</v>
      </c>
      <c r="CJ22" s="391"/>
      <c r="CK22" s="391">
        <v>0</v>
      </c>
      <c r="CL22" s="391">
        <v>0</v>
      </c>
      <c r="CM22" s="391">
        <v>0</v>
      </c>
      <c r="CN22" s="391">
        <v>0</v>
      </c>
      <c r="CO22" s="391">
        <v>0</v>
      </c>
      <c r="CP22" s="391">
        <v>0</v>
      </c>
      <c r="CQ22" s="391">
        <v>0</v>
      </c>
    </row>
    <row r="23" spans="1:95" x14ac:dyDescent="0.3">
      <c r="A23" s="519"/>
      <c r="B23" s="233" t="s">
        <v>59</v>
      </c>
      <c r="C23" s="3">
        <v>0</v>
      </c>
      <c r="D23" s="3">
        <v>0</v>
      </c>
      <c r="E23" s="3">
        <v>0</v>
      </c>
      <c r="F23" s="3">
        <v>9315</v>
      </c>
      <c r="G23" s="3">
        <v>10457</v>
      </c>
      <c r="H23" s="3">
        <v>7351</v>
      </c>
      <c r="I23" s="3">
        <v>0</v>
      </c>
      <c r="J23" s="3">
        <v>0</v>
      </c>
      <c r="K23" s="3">
        <v>5363</v>
      </c>
      <c r="L23" s="3">
        <v>0</v>
      </c>
      <c r="M23" s="3">
        <v>0</v>
      </c>
      <c r="N23" s="186">
        <f t="shared" si="90"/>
        <v>1789484</v>
      </c>
      <c r="O23" s="87">
        <f t="shared" si="84"/>
        <v>1821970</v>
      </c>
      <c r="Q23" s="519"/>
      <c r="R23" s="233" t="s">
        <v>59</v>
      </c>
      <c r="S23" s="3">
        <v>0</v>
      </c>
      <c r="T23" s="3">
        <v>0</v>
      </c>
      <c r="U23" s="3">
        <v>0</v>
      </c>
      <c r="V23" s="3">
        <v>133017</v>
      </c>
      <c r="W23" s="3">
        <v>41217</v>
      </c>
      <c r="X23" s="3">
        <v>69821</v>
      </c>
      <c r="Y23" s="3">
        <v>223723</v>
      </c>
      <c r="Z23" s="3">
        <v>328831</v>
      </c>
      <c r="AA23" s="3">
        <v>0</v>
      </c>
      <c r="AB23" s="3">
        <v>207187</v>
      </c>
      <c r="AC23" s="3">
        <v>126804</v>
      </c>
      <c r="AD23" s="186">
        <f t="shared" si="91"/>
        <v>789383</v>
      </c>
      <c r="AE23" s="87">
        <f t="shared" si="85"/>
        <v>1919983</v>
      </c>
      <c r="AG23" s="519"/>
      <c r="AH23" s="233" t="s">
        <v>59</v>
      </c>
      <c r="AI23" s="3">
        <v>0</v>
      </c>
      <c r="AJ23" s="3">
        <v>0</v>
      </c>
      <c r="AK23" s="3">
        <v>0</v>
      </c>
      <c r="AL23" s="3">
        <v>0</v>
      </c>
      <c r="AM23" s="3">
        <v>279946</v>
      </c>
      <c r="AN23" s="3">
        <v>0</v>
      </c>
      <c r="AO23" s="3">
        <v>0</v>
      </c>
      <c r="AP23" s="3">
        <v>93193</v>
      </c>
      <c r="AQ23" s="3">
        <v>0</v>
      </c>
      <c r="AR23" s="3">
        <v>0</v>
      </c>
      <c r="AS23" s="3">
        <v>0</v>
      </c>
      <c r="AT23" s="186">
        <f t="shared" si="86"/>
        <v>2336257</v>
      </c>
      <c r="AU23" s="87">
        <f t="shared" si="87"/>
        <v>2709396</v>
      </c>
      <c r="AW23" s="519"/>
      <c r="AX23" s="233" t="s">
        <v>59</v>
      </c>
      <c r="AY23" s="3">
        <v>0</v>
      </c>
      <c r="AZ23" s="3">
        <v>0</v>
      </c>
      <c r="BA23" s="3">
        <v>0</v>
      </c>
      <c r="BB23" s="3">
        <v>0</v>
      </c>
      <c r="BC23" s="3">
        <v>0</v>
      </c>
      <c r="BD23" s="3">
        <v>1024126</v>
      </c>
      <c r="BE23" s="3">
        <v>0</v>
      </c>
      <c r="BF23" s="3">
        <v>0</v>
      </c>
      <c r="BG23" s="3">
        <v>0</v>
      </c>
      <c r="BH23" s="3">
        <v>0</v>
      </c>
      <c r="BI23" s="3">
        <v>0</v>
      </c>
      <c r="BJ23" s="186">
        <f t="shared" si="88"/>
        <v>0</v>
      </c>
      <c r="BK23" s="87">
        <f t="shared" si="89"/>
        <v>1024126</v>
      </c>
      <c r="BM23" s="391">
        <v>0</v>
      </c>
      <c r="BN23" s="391">
        <v>1789484</v>
      </c>
      <c r="BO23" s="391">
        <v>0</v>
      </c>
      <c r="BP23" s="391">
        <v>0</v>
      </c>
      <c r="BQ23" s="391">
        <v>0</v>
      </c>
      <c r="BR23" s="391">
        <v>0</v>
      </c>
      <c r="BS23" s="391">
        <v>0</v>
      </c>
      <c r="BT23" s="391"/>
      <c r="BU23" s="391">
        <v>455101</v>
      </c>
      <c r="BV23" s="391">
        <v>334282</v>
      </c>
      <c r="BW23" s="391">
        <v>0</v>
      </c>
      <c r="BX23" s="391">
        <v>0</v>
      </c>
      <c r="BY23" s="391">
        <v>0</v>
      </c>
      <c r="BZ23" s="391">
        <v>0</v>
      </c>
      <c r="CA23" s="391">
        <v>0</v>
      </c>
      <c r="CB23" s="391"/>
      <c r="CC23" s="391">
        <v>520285</v>
      </c>
      <c r="CD23" s="391">
        <v>1815972</v>
      </c>
      <c r="CE23" s="391">
        <v>0</v>
      </c>
      <c r="CF23" s="391">
        <v>0</v>
      </c>
      <c r="CG23" s="391">
        <v>0</v>
      </c>
      <c r="CH23" s="391">
        <v>0</v>
      </c>
      <c r="CI23" s="391">
        <v>0</v>
      </c>
      <c r="CJ23" s="391"/>
      <c r="CK23" s="391">
        <v>0</v>
      </c>
      <c r="CL23" s="391">
        <v>0</v>
      </c>
      <c r="CM23" s="391">
        <v>0</v>
      </c>
      <c r="CN23" s="391">
        <v>0</v>
      </c>
      <c r="CO23" s="391">
        <v>0</v>
      </c>
      <c r="CP23" s="391">
        <v>0</v>
      </c>
      <c r="CQ23" s="391">
        <v>0</v>
      </c>
    </row>
    <row r="24" spans="1:95" x14ac:dyDescent="0.3">
      <c r="A24" s="519"/>
      <c r="B24" s="233" t="s">
        <v>58</v>
      </c>
      <c r="C24" s="3">
        <v>0</v>
      </c>
      <c r="D24" s="3">
        <v>0</v>
      </c>
      <c r="E24" s="3">
        <v>0</v>
      </c>
      <c r="F24" s="3">
        <v>0</v>
      </c>
      <c r="G24" s="3">
        <v>0</v>
      </c>
      <c r="H24" s="3">
        <v>0</v>
      </c>
      <c r="I24" s="3">
        <v>0</v>
      </c>
      <c r="J24" s="3">
        <v>0</v>
      </c>
      <c r="K24" s="3">
        <v>0</v>
      </c>
      <c r="L24" s="3">
        <v>0</v>
      </c>
      <c r="M24" s="3">
        <v>0</v>
      </c>
      <c r="N24" s="186">
        <f t="shared" si="90"/>
        <v>0</v>
      </c>
      <c r="O24" s="87">
        <f t="shared" si="84"/>
        <v>0</v>
      </c>
      <c r="Q24" s="519"/>
      <c r="R24" s="233" t="s">
        <v>58</v>
      </c>
      <c r="S24" s="3">
        <v>0</v>
      </c>
      <c r="T24" s="3">
        <v>0</v>
      </c>
      <c r="U24" s="3">
        <v>0</v>
      </c>
      <c r="V24" s="3">
        <v>0</v>
      </c>
      <c r="W24" s="3">
        <v>0</v>
      </c>
      <c r="X24" s="3">
        <v>0</v>
      </c>
      <c r="Y24" s="3">
        <v>0</v>
      </c>
      <c r="Z24" s="3">
        <v>0</v>
      </c>
      <c r="AA24" s="3">
        <v>0</v>
      </c>
      <c r="AB24" s="3">
        <v>0</v>
      </c>
      <c r="AC24" s="3">
        <v>0</v>
      </c>
      <c r="AD24" s="186">
        <f t="shared" si="91"/>
        <v>0</v>
      </c>
      <c r="AE24" s="87">
        <f t="shared" si="85"/>
        <v>0</v>
      </c>
      <c r="AG24" s="519"/>
      <c r="AH24" s="233" t="s">
        <v>58</v>
      </c>
      <c r="AI24" s="3">
        <v>0</v>
      </c>
      <c r="AJ24" s="3">
        <v>0</v>
      </c>
      <c r="AK24" s="3">
        <v>0</v>
      </c>
      <c r="AL24" s="3">
        <v>0</v>
      </c>
      <c r="AM24" s="3">
        <v>0</v>
      </c>
      <c r="AN24" s="3">
        <v>0</v>
      </c>
      <c r="AO24" s="3">
        <v>0</v>
      </c>
      <c r="AP24" s="3">
        <v>0</v>
      </c>
      <c r="AQ24" s="3">
        <v>0</v>
      </c>
      <c r="AR24" s="3">
        <v>0</v>
      </c>
      <c r="AS24" s="3">
        <v>0</v>
      </c>
      <c r="AT24" s="186">
        <f t="shared" si="86"/>
        <v>0</v>
      </c>
      <c r="AU24" s="87">
        <f t="shared" si="87"/>
        <v>0</v>
      </c>
      <c r="AW24" s="519"/>
      <c r="AX24" s="233" t="s">
        <v>58</v>
      </c>
      <c r="AY24" s="3">
        <v>0</v>
      </c>
      <c r="AZ24" s="3">
        <v>0</v>
      </c>
      <c r="BA24" s="3">
        <v>0</v>
      </c>
      <c r="BB24" s="3">
        <v>0</v>
      </c>
      <c r="BC24" s="3">
        <v>0</v>
      </c>
      <c r="BD24" s="3">
        <v>0</v>
      </c>
      <c r="BE24" s="3">
        <v>0</v>
      </c>
      <c r="BF24" s="3">
        <v>0</v>
      </c>
      <c r="BG24" s="3">
        <v>0</v>
      </c>
      <c r="BH24" s="3">
        <v>0</v>
      </c>
      <c r="BI24" s="3">
        <v>0</v>
      </c>
      <c r="BJ24" s="186">
        <f t="shared" si="88"/>
        <v>0</v>
      </c>
      <c r="BK24" s="87">
        <f t="shared" si="89"/>
        <v>0</v>
      </c>
      <c r="BM24" s="391">
        <v>0</v>
      </c>
      <c r="BN24" s="391">
        <v>0</v>
      </c>
      <c r="BO24" s="391">
        <v>0</v>
      </c>
      <c r="BP24" s="391">
        <v>0</v>
      </c>
      <c r="BQ24" s="391">
        <v>0</v>
      </c>
      <c r="BR24" s="391">
        <v>0</v>
      </c>
      <c r="BS24" s="391">
        <v>0</v>
      </c>
      <c r="BT24" s="391"/>
      <c r="BU24" s="391">
        <v>0</v>
      </c>
      <c r="BV24" s="391">
        <v>0</v>
      </c>
      <c r="BW24" s="391">
        <v>0</v>
      </c>
      <c r="BX24" s="391">
        <v>0</v>
      </c>
      <c r="BY24" s="391">
        <v>0</v>
      </c>
      <c r="BZ24" s="391">
        <v>0</v>
      </c>
      <c r="CA24" s="391">
        <v>0</v>
      </c>
      <c r="CB24" s="391"/>
      <c r="CC24" s="391">
        <v>0</v>
      </c>
      <c r="CD24" s="391">
        <v>0</v>
      </c>
      <c r="CE24" s="391">
        <v>0</v>
      </c>
      <c r="CF24" s="391">
        <v>0</v>
      </c>
      <c r="CG24" s="391">
        <v>0</v>
      </c>
      <c r="CH24" s="391">
        <v>0</v>
      </c>
      <c r="CI24" s="391">
        <v>0</v>
      </c>
      <c r="CJ24" s="391"/>
      <c r="CK24" s="391">
        <v>0</v>
      </c>
      <c r="CL24" s="391">
        <v>0</v>
      </c>
      <c r="CM24" s="391">
        <v>0</v>
      </c>
      <c r="CN24" s="391">
        <v>0</v>
      </c>
      <c r="CO24" s="391">
        <v>0</v>
      </c>
      <c r="CP24" s="391">
        <v>0</v>
      </c>
      <c r="CQ24" s="391">
        <v>0</v>
      </c>
    </row>
    <row r="25" spans="1:95" x14ac:dyDescent="0.3">
      <c r="A25" s="519"/>
      <c r="B25" s="233" t="s">
        <v>57</v>
      </c>
      <c r="C25" s="3">
        <v>0</v>
      </c>
      <c r="D25" s="3">
        <v>0</v>
      </c>
      <c r="E25" s="3">
        <v>0</v>
      </c>
      <c r="F25" s="3">
        <v>0</v>
      </c>
      <c r="G25" s="3">
        <v>0</v>
      </c>
      <c r="H25" s="3">
        <v>0</v>
      </c>
      <c r="I25" s="3">
        <v>0</v>
      </c>
      <c r="J25" s="3">
        <v>0</v>
      </c>
      <c r="K25" s="3">
        <v>0</v>
      </c>
      <c r="L25" s="3">
        <v>0</v>
      </c>
      <c r="M25" s="3">
        <v>0</v>
      </c>
      <c r="N25" s="186">
        <f t="shared" si="90"/>
        <v>0</v>
      </c>
      <c r="O25" s="87">
        <f t="shared" si="84"/>
        <v>0</v>
      </c>
      <c r="Q25" s="519"/>
      <c r="R25" s="233" t="s">
        <v>57</v>
      </c>
      <c r="S25" s="3">
        <v>0</v>
      </c>
      <c r="T25" s="3">
        <v>0</v>
      </c>
      <c r="U25" s="3">
        <v>0</v>
      </c>
      <c r="V25" s="3">
        <v>0</v>
      </c>
      <c r="W25" s="3">
        <v>0</v>
      </c>
      <c r="X25" s="3">
        <v>0</v>
      </c>
      <c r="Y25" s="3">
        <v>0</v>
      </c>
      <c r="Z25" s="3">
        <v>0</v>
      </c>
      <c r="AA25" s="3">
        <v>0</v>
      </c>
      <c r="AB25" s="3">
        <v>0</v>
      </c>
      <c r="AC25" s="3">
        <v>0</v>
      </c>
      <c r="AD25" s="186">
        <f t="shared" si="91"/>
        <v>0</v>
      </c>
      <c r="AE25" s="87">
        <f t="shared" si="85"/>
        <v>0</v>
      </c>
      <c r="AG25" s="519"/>
      <c r="AH25" s="233" t="s">
        <v>57</v>
      </c>
      <c r="AI25" s="3">
        <v>0</v>
      </c>
      <c r="AJ25" s="3">
        <v>0</v>
      </c>
      <c r="AK25" s="3">
        <v>0</v>
      </c>
      <c r="AL25" s="3">
        <v>0</v>
      </c>
      <c r="AM25" s="3">
        <v>0</v>
      </c>
      <c r="AN25" s="3">
        <v>0</v>
      </c>
      <c r="AO25" s="3">
        <v>0</v>
      </c>
      <c r="AP25" s="3">
        <v>0</v>
      </c>
      <c r="AQ25" s="3">
        <v>0</v>
      </c>
      <c r="AR25" s="3">
        <v>0</v>
      </c>
      <c r="AS25" s="3">
        <v>0</v>
      </c>
      <c r="AT25" s="186">
        <f t="shared" si="86"/>
        <v>0</v>
      </c>
      <c r="AU25" s="87">
        <f t="shared" si="87"/>
        <v>0</v>
      </c>
      <c r="AW25" s="519"/>
      <c r="AX25" s="233" t="s">
        <v>57</v>
      </c>
      <c r="AY25" s="3">
        <v>0</v>
      </c>
      <c r="AZ25" s="3">
        <v>0</v>
      </c>
      <c r="BA25" s="3">
        <v>0</v>
      </c>
      <c r="BB25" s="3">
        <v>0</v>
      </c>
      <c r="BC25" s="3">
        <v>0</v>
      </c>
      <c r="BD25" s="3">
        <v>0</v>
      </c>
      <c r="BE25" s="3">
        <v>0</v>
      </c>
      <c r="BF25" s="3">
        <v>0</v>
      </c>
      <c r="BG25" s="3">
        <v>0</v>
      </c>
      <c r="BH25" s="3">
        <v>0</v>
      </c>
      <c r="BI25" s="3">
        <v>0</v>
      </c>
      <c r="BJ25" s="186">
        <f t="shared" si="88"/>
        <v>0</v>
      </c>
      <c r="BK25" s="87">
        <f t="shared" si="89"/>
        <v>0</v>
      </c>
      <c r="BM25" s="391">
        <v>0</v>
      </c>
      <c r="BN25" s="391">
        <v>0</v>
      </c>
      <c r="BO25" s="391">
        <v>0</v>
      </c>
      <c r="BP25" s="391">
        <v>0</v>
      </c>
      <c r="BQ25" s="391">
        <v>0</v>
      </c>
      <c r="BR25" s="391">
        <v>0</v>
      </c>
      <c r="BS25" s="391">
        <v>0</v>
      </c>
      <c r="BT25" s="391"/>
      <c r="BU25" s="391">
        <v>0</v>
      </c>
      <c r="BV25" s="391">
        <v>0</v>
      </c>
      <c r="BW25" s="391">
        <v>0</v>
      </c>
      <c r="BX25" s="391">
        <v>0</v>
      </c>
      <c r="BY25" s="391">
        <v>0</v>
      </c>
      <c r="BZ25" s="391">
        <v>0</v>
      </c>
      <c r="CA25" s="391">
        <v>0</v>
      </c>
      <c r="CB25" s="391"/>
      <c r="CC25" s="391">
        <v>0</v>
      </c>
      <c r="CD25" s="391">
        <v>0</v>
      </c>
      <c r="CE25" s="391">
        <v>0</v>
      </c>
      <c r="CF25" s="391">
        <v>0</v>
      </c>
      <c r="CG25" s="391">
        <v>0</v>
      </c>
      <c r="CH25" s="391">
        <v>0</v>
      </c>
      <c r="CI25" s="391">
        <v>0</v>
      </c>
      <c r="CJ25" s="391"/>
      <c r="CK25" s="391">
        <v>0</v>
      </c>
      <c r="CL25" s="391">
        <v>0</v>
      </c>
      <c r="CM25" s="391">
        <v>0</v>
      </c>
      <c r="CN25" s="391">
        <v>0</v>
      </c>
      <c r="CO25" s="391">
        <v>0</v>
      </c>
      <c r="CP25" s="391">
        <v>0</v>
      </c>
      <c r="CQ25" s="391">
        <v>0</v>
      </c>
    </row>
    <row r="26" spans="1:95" x14ac:dyDescent="0.3">
      <c r="A26" s="519"/>
      <c r="B26" s="233" t="s">
        <v>56</v>
      </c>
      <c r="C26" s="3">
        <v>0</v>
      </c>
      <c r="D26" s="3">
        <v>0</v>
      </c>
      <c r="E26" s="3">
        <v>0</v>
      </c>
      <c r="F26" s="3">
        <v>15599</v>
      </c>
      <c r="G26" s="3">
        <v>0</v>
      </c>
      <c r="H26" s="3">
        <v>0</v>
      </c>
      <c r="I26" s="3">
        <v>0</v>
      </c>
      <c r="J26" s="3">
        <v>0</v>
      </c>
      <c r="K26" s="3">
        <v>8667</v>
      </c>
      <c r="L26" s="3">
        <v>73687</v>
      </c>
      <c r="M26" s="3">
        <v>546069</v>
      </c>
      <c r="N26" s="186">
        <f t="shared" si="90"/>
        <v>554744</v>
      </c>
      <c r="O26" s="87">
        <f t="shared" si="84"/>
        <v>1198766</v>
      </c>
      <c r="Q26" s="519"/>
      <c r="R26" s="233" t="s">
        <v>56</v>
      </c>
      <c r="S26" s="3">
        <v>0</v>
      </c>
      <c r="T26" s="3">
        <v>0</v>
      </c>
      <c r="U26" s="3">
        <v>153904</v>
      </c>
      <c r="V26" s="3">
        <v>256854</v>
      </c>
      <c r="W26" s="3">
        <v>327086</v>
      </c>
      <c r="X26" s="3">
        <v>886951</v>
      </c>
      <c r="Y26" s="3">
        <v>401157</v>
      </c>
      <c r="Z26" s="3">
        <v>323996</v>
      </c>
      <c r="AA26" s="3">
        <v>14923</v>
      </c>
      <c r="AB26" s="3">
        <v>2818481</v>
      </c>
      <c r="AC26" s="3">
        <v>1407802</v>
      </c>
      <c r="AD26" s="186">
        <f t="shared" si="91"/>
        <v>3802273</v>
      </c>
      <c r="AE26" s="87">
        <f t="shared" si="85"/>
        <v>10393427</v>
      </c>
      <c r="AG26" s="519"/>
      <c r="AH26" s="233" t="s">
        <v>56</v>
      </c>
      <c r="AI26" s="3">
        <v>0</v>
      </c>
      <c r="AJ26" s="3">
        <v>0</v>
      </c>
      <c r="AK26" s="3">
        <v>0</v>
      </c>
      <c r="AL26" s="3">
        <v>0</v>
      </c>
      <c r="AM26" s="3">
        <v>284015</v>
      </c>
      <c r="AN26" s="3">
        <v>0</v>
      </c>
      <c r="AO26" s="3">
        <v>0</v>
      </c>
      <c r="AP26" s="3">
        <v>222698</v>
      </c>
      <c r="AQ26" s="3">
        <v>2209814</v>
      </c>
      <c r="AR26" s="3">
        <v>833973</v>
      </c>
      <c r="AS26" s="3">
        <v>0</v>
      </c>
      <c r="AT26" s="186">
        <f t="shared" si="86"/>
        <v>135631</v>
      </c>
      <c r="AU26" s="87">
        <f t="shared" si="87"/>
        <v>3686131</v>
      </c>
      <c r="AW26" s="519"/>
      <c r="AX26" s="233" t="s">
        <v>56</v>
      </c>
      <c r="AY26" s="3">
        <v>0</v>
      </c>
      <c r="AZ26" s="3">
        <v>0</v>
      </c>
      <c r="BA26" s="3">
        <v>0</v>
      </c>
      <c r="BB26" s="3">
        <v>0</v>
      </c>
      <c r="BC26" s="3">
        <v>0</v>
      </c>
      <c r="BD26" s="3">
        <v>0</v>
      </c>
      <c r="BE26" s="3">
        <v>0</v>
      </c>
      <c r="BF26" s="3">
        <v>0</v>
      </c>
      <c r="BG26" s="3">
        <v>0</v>
      </c>
      <c r="BH26" s="3">
        <v>0</v>
      </c>
      <c r="BI26" s="3">
        <v>0</v>
      </c>
      <c r="BJ26" s="186">
        <f t="shared" si="88"/>
        <v>0</v>
      </c>
      <c r="BK26" s="87">
        <f t="shared" si="89"/>
        <v>0</v>
      </c>
      <c r="BM26" s="391">
        <v>0</v>
      </c>
      <c r="BN26" s="391">
        <v>554744</v>
      </c>
      <c r="BO26" s="391">
        <v>0</v>
      </c>
      <c r="BP26" s="391">
        <v>0</v>
      </c>
      <c r="BQ26" s="391">
        <v>0</v>
      </c>
      <c r="BR26" s="391">
        <v>0</v>
      </c>
      <c r="BS26" s="391">
        <v>0</v>
      </c>
      <c r="BT26" s="391"/>
      <c r="BU26" s="391">
        <v>1306243</v>
      </c>
      <c r="BV26" s="391">
        <v>2496030</v>
      </c>
      <c r="BW26" s="391">
        <v>0</v>
      </c>
      <c r="BX26" s="391">
        <v>0</v>
      </c>
      <c r="BY26" s="391">
        <v>0</v>
      </c>
      <c r="BZ26" s="391">
        <v>0</v>
      </c>
      <c r="CA26" s="391">
        <v>0</v>
      </c>
      <c r="CB26" s="391"/>
      <c r="CC26" s="391">
        <v>0</v>
      </c>
      <c r="CD26" s="391">
        <v>135631</v>
      </c>
      <c r="CE26" s="391">
        <v>0</v>
      </c>
      <c r="CF26" s="391">
        <v>0</v>
      </c>
      <c r="CG26" s="391">
        <v>0</v>
      </c>
      <c r="CH26" s="391">
        <v>0</v>
      </c>
      <c r="CI26" s="391">
        <v>0</v>
      </c>
      <c r="CJ26" s="391"/>
      <c r="CK26" s="391">
        <v>0</v>
      </c>
      <c r="CL26" s="391">
        <v>0</v>
      </c>
      <c r="CM26" s="391">
        <v>0</v>
      </c>
      <c r="CN26" s="391">
        <v>0</v>
      </c>
      <c r="CO26" s="391">
        <v>0</v>
      </c>
      <c r="CP26" s="391">
        <v>0</v>
      </c>
      <c r="CQ26" s="391">
        <v>0</v>
      </c>
    </row>
    <row r="27" spans="1:95" x14ac:dyDescent="0.3">
      <c r="A27" s="519"/>
      <c r="B27" s="233" t="s">
        <v>55</v>
      </c>
      <c r="C27" s="3">
        <v>0</v>
      </c>
      <c r="D27" s="3">
        <v>0</v>
      </c>
      <c r="E27" s="3">
        <v>38582</v>
      </c>
      <c r="F27" s="3">
        <v>79741</v>
      </c>
      <c r="G27" s="3">
        <v>141828</v>
      </c>
      <c r="H27" s="3">
        <v>17078</v>
      </c>
      <c r="I27" s="3">
        <v>0</v>
      </c>
      <c r="J27" s="3">
        <v>59621</v>
      </c>
      <c r="K27" s="3">
        <v>714201</v>
      </c>
      <c r="L27" s="3">
        <v>307400</v>
      </c>
      <c r="M27" s="3">
        <v>1424436</v>
      </c>
      <c r="N27" s="186">
        <f t="shared" si="90"/>
        <v>3403142</v>
      </c>
      <c r="O27" s="87">
        <f t="shared" si="84"/>
        <v>6186029</v>
      </c>
      <c r="Q27" s="519"/>
      <c r="R27" s="233" t="s">
        <v>55</v>
      </c>
      <c r="S27" s="3">
        <v>0</v>
      </c>
      <c r="T27" s="3">
        <v>0</v>
      </c>
      <c r="U27" s="3">
        <v>774416</v>
      </c>
      <c r="V27" s="3">
        <v>710978</v>
      </c>
      <c r="W27" s="3">
        <v>2696494</v>
      </c>
      <c r="X27" s="3">
        <v>245830</v>
      </c>
      <c r="Y27" s="3">
        <v>277072</v>
      </c>
      <c r="Z27" s="3">
        <v>398540</v>
      </c>
      <c r="AA27" s="3">
        <v>256348</v>
      </c>
      <c r="AB27" s="3">
        <v>1225996</v>
      </c>
      <c r="AC27" s="3">
        <v>207967</v>
      </c>
      <c r="AD27" s="186">
        <f t="shared" si="91"/>
        <v>2483370</v>
      </c>
      <c r="AE27" s="87">
        <f t="shared" si="85"/>
        <v>9277011</v>
      </c>
      <c r="AG27" s="519"/>
      <c r="AH27" s="233" t="s">
        <v>55</v>
      </c>
      <c r="AI27" s="3">
        <v>0</v>
      </c>
      <c r="AJ27" s="3">
        <v>2155</v>
      </c>
      <c r="AK27" s="3">
        <v>3478</v>
      </c>
      <c r="AL27" s="3">
        <v>0</v>
      </c>
      <c r="AM27" s="3">
        <v>0</v>
      </c>
      <c r="AN27" s="3">
        <v>548</v>
      </c>
      <c r="AO27" s="3">
        <v>0</v>
      </c>
      <c r="AP27" s="3">
        <v>229352</v>
      </c>
      <c r="AQ27" s="3">
        <v>0</v>
      </c>
      <c r="AR27" s="3">
        <v>152142</v>
      </c>
      <c r="AS27" s="3">
        <v>0</v>
      </c>
      <c r="AT27" s="186">
        <f t="shared" si="86"/>
        <v>57478</v>
      </c>
      <c r="AU27" s="87">
        <f t="shared" si="87"/>
        <v>445153</v>
      </c>
      <c r="AW27" s="519"/>
      <c r="AX27" s="233" t="s">
        <v>55</v>
      </c>
      <c r="AY27" s="3">
        <v>0</v>
      </c>
      <c r="AZ27" s="3">
        <v>0</v>
      </c>
      <c r="BA27" s="3">
        <v>0</v>
      </c>
      <c r="BB27" s="3">
        <v>0</v>
      </c>
      <c r="BC27" s="3">
        <v>0</v>
      </c>
      <c r="BD27" s="3">
        <v>0</v>
      </c>
      <c r="BE27" s="3">
        <v>7109</v>
      </c>
      <c r="BF27" s="3">
        <v>6463</v>
      </c>
      <c r="BG27" s="3">
        <v>17790</v>
      </c>
      <c r="BH27" s="3">
        <v>0</v>
      </c>
      <c r="BI27" s="3">
        <v>0</v>
      </c>
      <c r="BJ27" s="186">
        <f t="shared" si="88"/>
        <v>5718</v>
      </c>
      <c r="BK27" s="87">
        <f t="shared" si="89"/>
        <v>37080</v>
      </c>
      <c r="BM27" s="391">
        <v>422229</v>
      </c>
      <c r="BN27" s="391">
        <v>2980913</v>
      </c>
      <c r="BO27" s="391">
        <v>0</v>
      </c>
      <c r="BP27" s="391">
        <v>0</v>
      </c>
      <c r="BQ27" s="391">
        <v>0</v>
      </c>
      <c r="BR27" s="391">
        <v>0</v>
      </c>
      <c r="BS27" s="391">
        <v>0</v>
      </c>
      <c r="BT27" s="391"/>
      <c r="BU27" s="391">
        <v>683280</v>
      </c>
      <c r="BV27" s="391">
        <v>1800090</v>
      </c>
      <c r="BW27" s="391">
        <v>0</v>
      </c>
      <c r="BX27" s="391">
        <v>0</v>
      </c>
      <c r="BY27" s="391">
        <v>0</v>
      </c>
      <c r="BZ27" s="391">
        <v>0</v>
      </c>
      <c r="CA27" s="391">
        <v>0</v>
      </c>
      <c r="CB27" s="391"/>
      <c r="CC27" s="391">
        <v>0</v>
      </c>
      <c r="CD27" s="391">
        <v>57478</v>
      </c>
      <c r="CE27" s="391">
        <v>0</v>
      </c>
      <c r="CF27" s="391">
        <v>0</v>
      </c>
      <c r="CG27" s="391">
        <v>0</v>
      </c>
      <c r="CH27" s="391">
        <v>0</v>
      </c>
      <c r="CI27" s="391">
        <v>0</v>
      </c>
      <c r="CJ27" s="391"/>
      <c r="CK27" s="391">
        <v>0</v>
      </c>
      <c r="CL27" s="391">
        <v>5718</v>
      </c>
      <c r="CM27" s="391">
        <v>0</v>
      </c>
      <c r="CN27" s="391">
        <v>0</v>
      </c>
      <c r="CO27" s="391">
        <v>0</v>
      </c>
      <c r="CP27" s="391">
        <v>0</v>
      </c>
      <c r="CQ27" s="391">
        <v>0</v>
      </c>
    </row>
    <row r="28" spans="1:95" x14ac:dyDescent="0.3">
      <c r="A28" s="519"/>
      <c r="B28" s="233" t="s">
        <v>54</v>
      </c>
      <c r="C28" s="3">
        <v>0</v>
      </c>
      <c r="D28" s="3">
        <v>0</v>
      </c>
      <c r="E28" s="3">
        <v>2891</v>
      </c>
      <c r="F28" s="3">
        <v>8375</v>
      </c>
      <c r="G28" s="3">
        <v>0</v>
      </c>
      <c r="H28" s="3">
        <v>0</v>
      </c>
      <c r="I28" s="3">
        <v>0</v>
      </c>
      <c r="J28" s="3">
        <v>0</v>
      </c>
      <c r="K28" s="3">
        <v>0</v>
      </c>
      <c r="L28" s="3">
        <v>0</v>
      </c>
      <c r="M28" s="3">
        <v>0</v>
      </c>
      <c r="N28" s="186">
        <f t="shared" si="90"/>
        <v>1437</v>
      </c>
      <c r="O28" s="87">
        <f t="shared" si="84"/>
        <v>12703</v>
      </c>
      <c r="Q28" s="519"/>
      <c r="R28" s="233" t="s">
        <v>54</v>
      </c>
      <c r="S28" s="3">
        <v>0</v>
      </c>
      <c r="T28" s="3">
        <v>0</v>
      </c>
      <c r="U28" s="3">
        <v>0</v>
      </c>
      <c r="V28" s="3">
        <v>0</v>
      </c>
      <c r="W28" s="3">
        <v>0</v>
      </c>
      <c r="X28" s="3">
        <v>0</v>
      </c>
      <c r="Y28" s="3">
        <v>0</v>
      </c>
      <c r="Z28" s="3">
        <v>0</v>
      </c>
      <c r="AA28" s="3">
        <v>0</v>
      </c>
      <c r="AB28" s="3">
        <v>0</v>
      </c>
      <c r="AC28" s="3">
        <v>0</v>
      </c>
      <c r="AD28" s="186">
        <f t="shared" si="91"/>
        <v>0</v>
      </c>
      <c r="AE28" s="87">
        <f t="shared" si="85"/>
        <v>0</v>
      </c>
      <c r="AG28" s="519"/>
      <c r="AH28" s="233" t="s">
        <v>54</v>
      </c>
      <c r="AI28" s="3">
        <v>0</v>
      </c>
      <c r="AJ28" s="3">
        <v>99952</v>
      </c>
      <c r="AK28" s="3">
        <v>0</v>
      </c>
      <c r="AL28" s="3">
        <v>0</v>
      </c>
      <c r="AM28" s="3">
        <v>0</v>
      </c>
      <c r="AN28" s="3">
        <v>0</v>
      </c>
      <c r="AO28" s="3">
        <v>0</v>
      </c>
      <c r="AP28" s="3">
        <v>0</v>
      </c>
      <c r="AQ28" s="3">
        <v>0</v>
      </c>
      <c r="AR28" s="3">
        <v>0</v>
      </c>
      <c r="AS28" s="3">
        <v>0</v>
      </c>
      <c r="AT28" s="186">
        <f t="shared" si="86"/>
        <v>0</v>
      </c>
      <c r="AU28" s="87">
        <f t="shared" si="87"/>
        <v>99952</v>
      </c>
      <c r="AW28" s="519"/>
      <c r="AX28" s="233" t="s">
        <v>54</v>
      </c>
      <c r="AY28" s="3">
        <v>0</v>
      </c>
      <c r="AZ28" s="3">
        <v>0</v>
      </c>
      <c r="BA28" s="3">
        <v>0</v>
      </c>
      <c r="BB28" s="3">
        <v>0</v>
      </c>
      <c r="BC28" s="3">
        <v>0</v>
      </c>
      <c r="BD28" s="3">
        <v>0</v>
      </c>
      <c r="BE28" s="3">
        <v>0</v>
      </c>
      <c r="BF28" s="3">
        <v>0</v>
      </c>
      <c r="BG28" s="3">
        <v>0</v>
      </c>
      <c r="BH28" s="3">
        <v>0</v>
      </c>
      <c r="BI28" s="3">
        <v>0</v>
      </c>
      <c r="BJ28" s="186">
        <f t="shared" si="88"/>
        <v>0</v>
      </c>
      <c r="BK28" s="87">
        <f t="shared" si="89"/>
        <v>0</v>
      </c>
      <c r="BM28" s="391">
        <v>0</v>
      </c>
      <c r="BN28" s="391">
        <v>1437</v>
      </c>
      <c r="BO28" s="391">
        <v>0</v>
      </c>
      <c r="BP28" s="391">
        <v>0</v>
      </c>
      <c r="BQ28" s="391">
        <v>0</v>
      </c>
      <c r="BR28" s="391">
        <v>0</v>
      </c>
      <c r="BS28" s="391">
        <v>0</v>
      </c>
      <c r="BT28" s="391"/>
      <c r="BU28" s="391">
        <v>0</v>
      </c>
      <c r="BV28" s="391">
        <v>0</v>
      </c>
      <c r="BW28" s="391">
        <v>0</v>
      </c>
      <c r="BX28" s="391">
        <v>0</v>
      </c>
      <c r="BY28" s="391">
        <v>0</v>
      </c>
      <c r="BZ28" s="391">
        <v>0</v>
      </c>
      <c r="CA28" s="391">
        <v>0</v>
      </c>
      <c r="CB28" s="391"/>
      <c r="CC28" s="391">
        <v>0</v>
      </c>
      <c r="CD28" s="391">
        <v>0</v>
      </c>
      <c r="CE28" s="391">
        <v>0</v>
      </c>
      <c r="CF28" s="391">
        <v>0</v>
      </c>
      <c r="CG28" s="391">
        <v>0</v>
      </c>
      <c r="CH28" s="391">
        <v>0</v>
      </c>
      <c r="CI28" s="391">
        <v>0</v>
      </c>
      <c r="CJ28" s="391"/>
      <c r="CK28" s="391">
        <v>0</v>
      </c>
      <c r="CL28" s="391">
        <v>0</v>
      </c>
      <c r="CM28" s="391">
        <v>0</v>
      </c>
      <c r="CN28" s="391">
        <v>0</v>
      </c>
      <c r="CO28" s="391">
        <v>0</v>
      </c>
      <c r="CP28" s="391">
        <v>0</v>
      </c>
      <c r="CQ28" s="391">
        <v>0</v>
      </c>
    </row>
    <row r="29" spans="1:95" x14ac:dyDescent="0.3">
      <c r="A29" s="519"/>
      <c r="B29" s="233" t="s">
        <v>53</v>
      </c>
      <c r="C29" s="3">
        <v>0</v>
      </c>
      <c r="D29" s="3">
        <v>0</v>
      </c>
      <c r="E29" s="3">
        <v>0</v>
      </c>
      <c r="F29" s="3">
        <v>0</v>
      </c>
      <c r="G29" s="3">
        <v>0</v>
      </c>
      <c r="H29" s="3">
        <v>0</v>
      </c>
      <c r="I29" s="3">
        <v>0</v>
      </c>
      <c r="J29" s="3">
        <v>0</v>
      </c>
      <c r="K29" s="3">
        <v>0</v>
      </c>
      <c r="L29" s="3">
        <v>0</v>
      </c>
      <c r="M29" s="3">
        <v>0</v>
      </c>
      <c r="N29" s="186">
        <f t="shared" si="90"/>
        <v>0</v>
      </c>
      <c r="O29" s="87">
        <f t="shared" si="84"/>
        <v>0</v>
      </c>
      <c r="Q29" s="519"/>
      <c r="R29" s="233" t="s">
        <v>53</v>
      </c>
      <c r="S29" s="3">
        <v>0</v>
      </c>
      <c r="T29" s="3">
        <v>0</v>
      </c>
      <c r="U29" s="3">
        <v>0</v>
      </c>
      <c r="V29" s="3">
        <v>0</v>
      </c>
      <c r="W29" s="3">
        <v>3437780</v>
      </c>
      <c r="X29" s="3">
        <v>17173</v>
      </c>
      <c r="Y29" s="3">
        <v>25781</v>
      </c>
      <c r="Z29" s="3">
        <v>0</v>
      </c>
      <c r="AA29" s="3">
        <v>0</v>
      </c>
      <c r="AB29" s="3">
        <v>69557</v>
      </c>
      <c r="AC29" s="3">
        <v>0</v>
      </c>
      <c r="AD29" s="186">
        <f t="shared" si="91"/>
        <v>0</v>
      </c>
      <c r="AE29" s="87">
        <f t="shared" si="85"/>
        <v>3550291</v>
      </c>
      <c r="AG29" s="519"/>
      <c r="AH29" s="233" t="s">
        <v>53</v>
      </c>
      <c r="AI29" s="3">
        <v>0</v>
      </c>
      <c r="AJ29" s="3">
        <v>0</v>
      </c>
      <c r="AK29" s="3">
        <v>0</v>
      </c>
      <c r="AL29" s="3">
        <v>0</v>
      </c>
      <c r="AM29" s="3">
        <v>0</v>
      </c>
      <c r="AN29" s="3">
        <v>0</v>
      </c>
      <c r="AO29" s="3">
        <v>0</v>
      </c>
      <c r="AP29" s="3">
        <v>0</v>
      </c>
      <c r="AQ29" s="3">
        <v>0</v>
      </c>
      <c r="AR29" s="3">
        <v>0</v>
      </c>
      <c r="AS29" s="3">
        <v>0</v>
      </c>
      <c r="AT29" s="186">
        <f t="shared" si="86"/>
        <v>0</v>
      </c>
      <c r="AU29" s="87">
        <f t="shared" si="87"/>
        <v>0</v>
      </c>
      <c r="AW29" s="519"/>
      <c r="AX29" s="233" t="s">
        <v>53</v>
      </c>
      <c r="AY29" s="3">
        <v>0</v>
      </c>
      <c r="AZ29" s="3">
        <v>0</v>
      </c>
      <c r="BA29" s="3">
        <v>0</v>
      </c>
      <c r="BB29" s="3">
        <v>0</v>
      </c>
      <c r="BC29" s="3">
        <v>0</v>
      </c>
      <c r="BD29" s="3">
        <v>0</v>
      </c>
      <c r="BE29" s="3">
        <v>0</v>
      </c>
      <c r="BF29" s="3">
        <v>0</v>
      </c>
      <c r="BG29" s="3">
        <v>0</v>
      </c>
      <c r="BH29" s="3">
        <v>0</v>
      </c>
      <c r="BI29" s="3">
        <v>0</v>
      </c>
      <c r="BJ29" s="186">
        <f t="shared" si="88"/>
        <v>446803</v>
      </c>
      <c r="BK29" s="87">
        <f t="shared" si="89"/>
        <v>446803</v>
      </c>
      <c r="BM29" s="391">
        <v>0</v>
      </c>
      <c r="BN29" s="391">
        <v>0</v>
      </c>
      <c r="BO29" s="391">
        <v>0</v>
      </c>
      <c r="BP29" s="391">
        <v>0</v>
      </c>
      <c r="BQ29" s="391">
        <v>0</v>
      </c>
      <c r="BR29" s="391">
        <v>0</v>
      </c>
      <c r="BS29" s="391">
        <v>0</v>
      </c>
      <c r="BT29" s="391"/>
      <c r="BU29" s="391">
        <v>0</v>
      </c>
      <c r="BV29" s="391">
        <v>0</v>
      </c>
      <c r="BW29" s="391">
        <v>0</v>
      </c>
      <c r="BX29" s="391">
        <v>0</v>
      </c>
      <c r="BY29" s="391">
        <v>0</v>
      </c>
      <c r="BZ29" s="391">
        <v>0</v>
      </c>
      <c r="CA29" s="391">
        <v>0</v>
      </c>
      <c r="CB29" s="391"/>
      <c r="CC29" s="391">
        <v>0</v>
      </c>
      <c r="CD29" s="391">
        <v>0</v>
      </c>
      <c r="CE29" s="391">
        <v>0</v>
      </c>
      <c r="CF29" s="391">
        <v>0</v>
      </c>
      <c r="CG29" s="391">
        <v>0</v>
      </c>
      <c r="CH29" s="391">
        <v>0</v>
      </c>
      <c r="CI29" s="391">
        <v>0</v>
      </c>
      <c r="CJ29" s="391"/>
      <c r="CK29" s="391">
        <v>0</v>
      </c>
      <c r="CL29" s="391">
        <v>446803</v>
      </c>
      <c r="CM29" s="391">
        <v>0</v>
      </c>
      <c r="CN29" s="391">
        <v>0</v>
      </c>
      <c r="CO29" s="391">
        <v>0</v>
      </c>
      <c r="CP29" s="391">
        <v>0</v>
      </c>
      <c r="CQ29" s="391">
        <v>0</v>
      </c>
    </row>
    <row r="30" spans="1:95" x14ac:dyDescent="0.3">
      <c r="A30" s="519"/>
      <c r="B30" s="233" t="s">
        <v>52</v>
      </c>
      <c r="C30" s="3">
        <v>0</v>
      </c>
      <c r="D30" s="3">
        <v>0</v>
      </c>
      <c r="E30" s="3">
        <v>0</v>
      </c>
      <c r="F30" s="3">
        <v>0</v>
      </c>
      <c r="G30" s="3">
        <v>0</v>
      </c>
      <c r="H30" s="3">
        <v>0</v>
      </c>
      <c r="I30" s="3">
        <v>0</v>
      </c>
      <c r="J30" s="3">
        <v>0</v>
      </c>
      <c r="K30" s="3">
        <v>0</v>
      </c>
      <c r="L30" s="3">
        <v>0</v>
      </c>
      <c r="M30" s="3">
        <v>0</v>
      </c>
      <c r="N30" s="186">
        <f t="shared" si="90"/>
        <v>0</v>
      </c>
      <c r="O30" s="87">
        <f t="shared" si="84"/>
        <v>0</v>
      </c>
      <c r="Q30" s="519"/>
      <c r="R30" s="233" t="s">
        <v>52</v>
      </c>
      <c r="S30" s="3">
        <v>0</v>
      </c>
      <c r="T30" s="3">
        <v>0</v>
      </c>
      <c r="U30" s="3">
        <v>0</v>
      </c>
      <c r="V30" s="3">
        <v>0</v>
      </c>
      <c r="W30" s="3">
        <v>0</v>
      </c>
      <c r="X30" s="3">
        <v>0</v>
      </c>
      <c r="Y30" s="3">
        <v>0</v>
      </c>
      <c r="Z30" s="3">
        <v>344686</v>
      </c>
      <c r="AA30" s="3">
        <v>1145524</v>
      </c>
      <c r="AB30" s="3">
        <v>0</v>
      </c>
      <c r="AC30" s="3">
        <v>0</v>
      </c>
      <c r="AD30" s="186">
        <f t="shared" si="91"/>
        <v>0</v>
      </c>
      <c r="AE30" s="87">
        <f t="shared" si="85"/>
        <v>1490210</v>
      </c>
      <c r="AG30" s="519"/>
      <c r="AH30" s="233" t="s">
        <v>52</v>
      </c>
      <c r="AI30" s="3">
        <v>0</v>
      </c>
      <c r="AJ30" s="3">
        <v>0</v>
      </c>
      <c r="AK30" s="3">
        <v>0</v>
      </c>
      <c r="AL30" s="3">
        <v>0</v>
      </c>
      <c r="AM30" s="3">
        <v>0</v>
      </c>
      <c r="AN30" s="3">
        <v>0</v>
      </c>
      <c r="AO30" s="3">
        <v>0</v>
      </c>
      <c r="AP30" s="3">
        <v>0</v>
      </c>
      <c r="AQ30" s="3">
        <v>44488</v>
      </c>
      <c r="AR30" s="3">
        <v>0</v>
      </c>
      <c r="AS30" s="3">
        <v>271100</v>
      </c>
      <c r="AT30" s="186">
        <f t="shared" si="86"/>
        <v>67110</v>
      </c>
      <c r="AU30" s="87">
        <f t="shared" si="87"/>
        <v>382698</v>
      </c>
      <c r="AW30" s="519"/>
      <c r="AX30" s="233" t="s">
        <v>52</v>
      </c>
      <c r="AY30" s="3">
        <v>0</v>
      </c>
      <c r="AZ30" s="3">
        <v>0</v>
      </c>
      <c r="BA30" s="3">
        <v>0</v>
      </c>
      <c r="BB30" s="3">
        <v>0</v>
      </c>
      <c r="BC30" s="3">
        <v>0</v>
      </c>
      <c r="BD30" s="3">
        <v>0</v>
      </c>
      <c r="BE30" s="3">
        <v>0</v>
      </c>
      <c r="BF30" s="3">
        <v>0</v>
      </c>
      <c r="BG30" s="3">
        <v>0</v>
      </c>
      <c r="BH30" s="3">
        <v>0</v>
      </c>
      <c r="BI30" s="3">
        <v>0</v>
      </c>
      <c r="BJ30" s="186">
        <f t="shared" si="88"/>
        <v>0</v>
      </c>
      <c r="BK30" s="87">
        <f t="shared" si="89"/>
        <v>0</v>
      </c>
      <c r="BM30" s="391">
        <v>0</v>
      </c>
      <c r="BN30" s="391">
        <v>0</v>
      </c>
      <c r="BO30" s="391">
        <v>0</v>
      </c>
      <c r="BP30" s="391">
        <v>0</v>
      </c>
      <c r="BQ30" s="391">
        <v>0</v>
      </c>
      <c r="BR30" s="391">
        <v>0</v>
      </c>
      <c r="BS30" s="391">
        <v>0</v>
      </c>
      <c r="BT30" s="391"/>
      <c r="BU30" s="391">
        <v>0</v>
      </c>
      <c r="BV30" s="391">
        <v>0</v>
      </c>
      <c r="BW30" s="391">
        <v>0</v>
      </c>
      <c r="BX30" s="391">
        <v>0</v>
      </c>
      <c r="BY30" s="391">
        <v>0</v>
      </c>
      <c r="BZ30" s="391">
        <v>0</v>
      </c>
      <c r="CA30" s="391">
        <v>0</v>
      </c>
      <c r="CB30" s="391"/>
      <c r="CC30" s="391">
        <v>67110</v>
      </c>
      <c r="CD30" s="391">
        <v>0</v>
      </c>
      <c r="CE30" s="391">
        <v>0</v>
      </c>
      <c r="CF30" s="391">
        <v>0</v>
      </c>
      <c r="CG30" s="391">
        <v>0</v>
      </c>
      <c r="CH30" s="391">
        <v>0</v>
      </c>
      <c r="CI30" s="391">
        <v>0</v>
      </c>
      <c r="CJ30" s="391"/>
      <c r="CK30" s="391">
        <v>0</v>
      </c>
      <c r="CL30" s="391">
        <v>0</v>
      </c>
      <c r="CM30" s="391">
        <v>0</v>
      </c>
      <c r="CN30" s="391">
        <v>0</v>
      </c>
      <c r="CO30" s="391">
        <v>0</v>
      </c>
      <c r="CP30" s="391">
        <v>0</v>
      </c>
      <c r="CQ30" s="391">
        <v>0</v>
      </c>
    </row>
    <row r="31" spans="1:95" ht="16.5" customHeight="1" x14ac:dyDescent="0.3">
      <c r="A31" s="519"/>
      <c r="B31" s="233" t="s">
        <v>51</v>
      </c>
      <c r="C31" s="3">
        <v>0</v>
      </c>
      <c r="D31" s="3">
        <v>0</v>
      </c>
      <c r="E31" s="3">
        <v>0</v>
      </c>
      <c r="F31" s="3">
        <v>0</v>
      </c>
      <c r="G31" s="3">
        <v>0</v>
      </c>
      <c r="H31" s="3">
        <v>7721</v>
      </c>
      <c r="I31" s="3">
        <v>0</v>
      </c>
      <c r="J31" s="3">
        <v>0</v>
      </c>
      <c r="K31" s="3">
        <v>67077</v>
      </c>
      <c r="L31" s="3">
        <v>0</v>
      </c>
      <c r="M31" s="3">
        <v>10594</v>
      </c>
      <c r="N31" s="186">
        <f t="shared" si="90"/>
        <v>58189</v>
      </c>
      <c r="O31" s="87">
        <f t="shared" si="84"/>
        <v>143581</v>
      </c>
      <c r="Q31" s="519"/>
      <c r="R31" s="233" t="s">
        <v>51</v>
      </c>
      <c r="S31" s="3">
        <v>0</v>
      </c>
      <c r="T31" s="3">
        <v>0</v>
      </c>
      <c r="U31" s="3">
        <v>59875</v>
      </c>
      <c r="V31" s="3">
        <v>0</v>
      </c>
      <c r="W31" s="3">
        <v>0</v>
      </c>
      <c r="X31" s="3">
        <v>0</v>
      </c>
      <c r="Y31" s="3">
        <v>63896</v>
      </c>
      <c r="Z31" s="3">
        <v>0</v>
      </c>
      <c r="AA31" s="3">
        <v>57174</v>
      </c>
      <c r="AB31" s="3">
        <v>0</v>
      </c>
      <c r="AC31" s="3">
        <v>48868</v>
      </c>
      <c r="AD31" s="186">
        <f t="shared" si="91"/>
        <v>373670</v>
      </c>
      <c r="AE31" s="87">
        <f t="shared" si="85"/>
        <v>603483</v>
      </c>
      <c r="AG31" s="519"/>
      <c r="AH31" s="233" t="s">
        <v>51</v>
      </c>
      <c r="AI31" s="3">
        <v>0</v>
      </c>
      <c r="AJ31" s="3">
        <v>0</v>
      </c>
      <c r="AK31" s="3">
        <v>0</v>
      </c>
      <c r="AL31" s="3">
        <v>0</v>
      </c>
      <c r="AM31" s="3">
        <v>0</v>
      </c>
      <c r="AN31" s="3">
        <v>0</v>
      </c>
      <c r="AO31" s="3">
        <v>0</v>
      </c>
      <c r="AP31" s="3">
        <v>0</v>
      </c>
      <c r="AQ31" s="3">
        <v>0</v>
      </c>
      <c r="AR31" s="3">
        <v>0</v>
      </c>
      <c r="AS31" s="3">
        <v>0</v>
      </c>
      <c r="AT31" s="186">
        <f t="shared" si="86"/>
        <v>0</v>
      </c>
      <c r="AU31" s="87">
        <f t="shared" si="87"/>
        <v>0</v>
      </c>
      <c r="AW31" s="519"/>
      <c r="AX31" s="233" t="s">
        <v>51</v>
      </c>
      <c r="AY31" s="3">
        <v>0</v>
      </c>
      <c r="AZ31" s="3">
        <v>0</v>
      </c>
      <c r="BA31" s="3">
        <v>0</v>
      </c>
      <c r="BB31" s="3">
        <v>0</v>
      </c>
      <c r="BC31" s="3">
        <v>0</v>
      </c>
      <c r="BD31" s="3">
        <v>0</v>
      </c>
      <c r="BE31" s="3">
        <v>0</v>
      </c>
      <c r="BF31" s="3">
        <v>0</v>
      </c>
      <c r="BG31" s="3">
        <v>0</v>
      </c>
      <c r="BH31" s="3">
        <v>0</v>
      </c>
      <c r="BI31" s="3">
        <v>0</v>
      </c>
      <c r="BJ31" s="186">
        <f t="shared" si="88"/>
        <v>0</v>
      </c>
      <c r="BK31" s="87">
        <f t="shared" si="89"/>
        <v>0</v>
      </c>
      <c r="BM31" s="391">
        <v>58189</v>
      </c>
      <c r="BN31" s="391">
        <v>0</v>
      </c>
      <c r="BO31" s="391">
        <v>0</v>
      </c>
      <c r="BP31" s="391">
        <v>0</v>
      </c>
      <c r="BQ31" s="391">
        <v>0</v>
      </c>
      <c r="BR31" s="391">
        <v>0</v>
      </c>
      <c r="BS31" s="391">
        <v>0</v>
      </c>
      <c r="BT31" s="391"/>
      <c r="BU31" s="391">
        <v>0</v>
      </c>
      <c r="BV31" s="391">
        <v>373670</v>
      </c>
      <c r="BW31" s="391">
        <v>0</v>
      </c>
      <c r="BX31" s="391">
        <v>0</v>
      </c>
      <c r="BY31" s="391">
        <v>0</v>
      </c>
      <c r="BZ31" s="391">
        <v>0</v>
      </c>
      <c r="CA31" s="391">
        <v>0</v>
      </c>
      <c r="CB31" s="391"/>
      <c r="CC31" s="391">
        <v>0</v>
      </c>
      <c r="CD31" s="391">
        <v>0</v>
      </c>
      <c r="CE31" s="391">
        <v>0</v>
      </c>
      <c r="CF31" s="391">
        <v>0</v>
      </c>
      <c r="CG31" s="391">
        <v>0</v>
      </c>
      <c r="CH31" s="391">
        <v>0</v>
      </c>
      <c r="CI31" s="391">
        <v>0</v>
      </c>
      <c r="CJ31" s="391"/>
      <c r="CK31" s="391">
        <v>0</v>
      </c>
      <c r="CL31" s="391">
        <v>0</v>
      </c>
      <c r="CM31" s="391">
        <v>0</v>
      </c>
      <c r="CN31" s="391">
        <v>0</v>
      </c>
      <c r="CO31" s="391">
        <v>0</v>
      </c>
      <c r="CP31" s="391">
        <v>0</v>
      </c>
      <c r="CQ31" s="391">
        <v>0</v>
      </c>
    </row>
    <row r="32" spans="1:95" ht="15" thickBot="1" x14ac:dyDescent="0.35">
      <c r="A32" s="520"/>
      <c r="B32" s="233" t="s">
        <v>50</v>
      </c>
      <c r="C32" s="3">
        <v>0</v>
      </c>
      <c r="D32" s="3">
        <v>0</v>
      </c>
      <c r="E32" s="3">
        <v>0</v>
      </c>
      <c r="F32" s="3">
        <v>0</v>
      </c>
      <c r="G32" s="3">
        <v>0</v>
      </c>
      <c r="H32" s="3">
        <v>0</v>
      </c>
      <c r="I32" s="3">
        <v>0</v>
      </c>
      <c r="J32" s="3">
        <v>0</v>
      </c>
      <c r="K32" s="3">
        <v>0</v>
      </c>
      <c r="L32" s="3">
        <v>0</v>
      </c>
      <c r="M32" s="3">
        <v>0</v>
      </c>
      <c r="N32" s="186">
        <f t="shared" si="90"/>
        <v>0</v>
      </c>
      <c r="O32" s="87">
        <f t="shared" si="84"/>
        <v>0</v>
      </c>
      <c r="Q32" s="520"/>
      <c r="R32" s="233" t="s">
        <v>50</v>
      </c>
      <c r="S32" s="3">
        <v>0</v>
      </c>
      <c r="T32" s="3">
        <v>0</v>
      </c>
      <c r="U32" s="3">
        <v>0</v>
      </c>
      <c r="V32" s="3">
        <v>0</v>
      </c>
      <c r="W32" s="3">
        <v>0</v>
      </c>
      <c r="X32" s="3">
        <v>0</v>
      </c>
      <c r="Y32" s="3">
        <v>0</v>
      </c>
      <c r="Z32" s="3">
        <v>0</v>
      </c>
      <c r="AA32" s="3">
        <v>0</v>
      </c>
      <c r="AB32" s="3">
        <v>0</v>
      </c>
      <c r="AC32" s="3">
        <v>0</v>
      </c>
      <c r="AD32" s="186">
        <f t="shared" si="91"/>
        <v>0</v>
      </c>
      <c r="AE32" s="87">
        <f t="shared" si="85"/>
        <v>0</v>
      </c>
      <c r="AG32" s="520"/>
      <c r="AH32" s="233" t="s">
        <v>50</v>
      </c>
      <c r="AI32" s="3">
        <v>0</v>
      </c>
      <c r="AJ32" s="3">
        <v>0</v>
      </c>
      <c r="AK32" s="3">
        <v>0</v>
      </c>
      <c r="AL32" s="3">
        <v>0</v>
      </c>
      <c r="AM32" s="3">
        <v>0</v>
      </c>
      <c r="AN32" s="3">
        <v>0</v>
      </c>
      <c r="AO32" s="3">
        <v>0</v>
      </c>
      <c r="AP32" s="3">
        <v>0</v>
      </c>
      <c r="AQ32" s="3">
        <v>0</v>
      </c>
      <c r="AR32" s="3">
        <v>0</v>
      </c>
      <c r="AS32" s="3">
        <v>0</v>
      </c>
      <c r="AT32" s="186">
        <f t="shared" si="86"/>
        <v>0</v>
      </c>
      <c r="AU32" s="87">
        <f t="shared" si="87"/>
        <v>0</v>
      </c>
      <c r="AW32" s="520"/>
      <c r="AX32" s="233" t="s">
        <v>50</v>
      </c>
      <c r="AY32" s="3">
        <v>0</v>
      </c>
      <c r="AZ32" s="3">
        <v>0</v>
      </c>
      <c r="BA32" s="3">
        <v>0</v>
      </c>
      <c r="BB32" s="3">
        <v>0</v>
      </c>
      <c r="BC32" s="3">
        <v>0</v>
      </c>
      <c r="BD32" s="3">
        <v>0</v>
      </c>
      <c r="BE32" s="3">
        <v>0</v>
      </c>
      <c r="BF32" s="3">
        <v>0</v>
      </c>
      <c r="BG32" s="3">
        <v>0</v>
      </c>
      <c r="BH32" s="3">
        <v>0</v>
      </c>
      <c r="BI32" s="3">
        <v>0</v>
      </c>
      <c r="BJ32" s="186">
        <f t="shared" si="88"/>
        <v>0</v>
      </c>
      <c r="BK32" s="87">
        <f t="shared" si="89"/>
        <v>0</v>
      </c>
      <c r="BM32" s="391">
        <v>0</v>
      </c>
      <c r="BN32" s="391">
        <v>0</v>
      </c>
      <c r="BO32" s="391">
        <v>0</v>
      </c>
      <c r="BP32" s="391">
        <v>0</v>
      </c>
      <c r="BQ32" s="391">
        <v>0</v>
      </c>
      <c r="BR32" s="391">
        <v>0</v>
      </c>
      <c r="BS32" s="391">
        <v>0</v>
      </c>
      <c r="BT32" s="391"/>
      <c r="BU32" s="391">
        <v>0</v>
      </c>
      <c r="BV32" s="391">
        <v>0</v>
      </c>
      <c r="BW32" s="391">
        <v>0</v>
      </c>
      <c r="BX32" s="391">
        <v>0</v>
      </c>
      <c r="BY32" s="391">
        <v>0</v>
      </c>
      <c r="BZ32" s="391">
        <v>0</v>
      </c>
      <c r="CA32" s="391">
        <v>0</v>
      </c>
      <c r="CB32" s="391"/>
      <c r="CC32" s="391">
        <v>0</v>
      </c>
      <c r="CD32" s="391">
        <v>0</v>
      </c>
      <c r="CE32" s="391">
        <v>0</v>
      </c>
      <c r="CF32" s="391">
        <v>0</v>
      </c>
      <c r="CG32" s="391">
        <v>0</v>
      </c>
      <c r="CH32" s="391">
        <v>0</v>
      </c>
      <c r="CI32" s="391">
        <v>0</v>
      </c>
      <c r="CJ32" s="391"/>
      <c r="CK32" s="391">
        <v>0</v>
      </c>
      <c r="CL32" s="391">
        <v>0</v>
      </c>
      <c r="CM32" s="391">
        <v>0</v>
      </c>
      <c r="CN32" s="391">
        <v>0</v>
      </c>
      <c r="CO32" s="391">
        <v>0</v>
      </c>
      <c r="CP32" s="391">
        <v>0</v>
      </c>
      <c r="CQ32" s="391">
        <v>0</v>
      </c>
    </row>
    <row r="33" spans="1:95" ht="15" thickBot="1" x14ac:dyDescent="0.35">
      <c r="B33" s="234" t="s">
        <v>43</v>
      </c>
      <c r="C33" s="225">
        <f>SUM(C20:C32)</f>
        <v>0</v>
      </c>
      <c r="D33" s="225">
        <f t="shared" ref="D33" si="92">SUM(D20:D32)</f>
        <v>0</v>
      </c>
      <c r="E33" s="225">
        <f t="shared" ref="E33" si="93">SUM(E20:E32)</f>
        <v>41473</v>
      </c>
      <c r="F33" s="225">
        <f t="shared" ref="F33" si="94">SUM(F20:F32)</f>
        <v>113030</v>
      </c>
      <c r="G33" s="225">
        <f t="shared" ref="G33" si="95">SUM(G20:G32)</f>
        <v>152285</v>
      </c>
      <c r="H33" s="225">
        <f t="shared" ref="H33" si="96">SUM(H20:H32)</f>
        <v>32150</v>
      </c>
      <c r="I33" s="225">
        <f t="shared" ref="I33" si="97">SUM(I20:I32)</f>
        <v>0</v>
      </c>
      <c r="J33" s="225">
        <f t="shared" ref="J33" si="98">SUM(J20:J32)</f>
        <v>59621</v>
      </c>
      <c r="K33" s="225">
        <f t="shared" ref="K33" si="99">SUM(K20:K32)</f>
        <v>795308</v>
      </c>
      <c r="L33" s="225">
        <f t="shared" ref="L33" si="100">SUM(L20:L32)</f>
        <v>381087</v>
      </c>
      <c r="M33" s="225">
        <f t="shared" ref="M33" si="101">SUM(M20:M32)</f>
        <v>1981099</v>
      </c>
      <c r="N33" s="236">
        <f t="shared" ref="N33" si="102">SUM(N20:N32)</f>
        <v>5806996</v>
      </c>
      <c r="O33" s="90">
        <f t="shared" si="84"/>
        <v>9363049</v>
      </c>
      <c r="Q33" s="91"/>
      <c r="R33" s="234" t="s">
        <v>43</v>
      </c>
      <c r="S33" s="225">
        <f>SUM(S20:S32)</f>
        <v>0</v>
      </c>
      <c r="T33" s="225">
        <f t="shared" ref="T33" si="103">SUM(T20:T32)</f>
        <v>69559</v>
      </c>
      <c r="U33" s="225">
        <f t="shared" ref="U33" si="104">SUM(U20:U32)</f>
        <v>1122407</v>
      </c>
      <c r="V33" s="225">
        <f t="shared" ref="V33" si="105">SUM(V20:V32)</f>
        <v>1100849</v>
      </c>
      <c r="W33" s="225">
        <f t="shared" ref="W33" si="106">SUM(W20:W32)</f>
        <v>6916709</v>
      </c>
      <c r="X33" s="225">
        <f t="shared" ref="X33" si="107">SUM(X20:X32)</f>
        <v>1319876</v>
      </c>
      <c r="Y33" s="225">
        <f t="shared" ref="Y33" si="108">SUM(Y20:Y32)</f>
        <v>991629</v>
      </c>
      <c r="Z33" s="225">
        <f t="shared" ref="Z33" si="109">SUM(Z20:Z32)</f>
        <v>1396053</v>
      </c>
      <c r="AA33" s="225">
        <f t="shared" ref="AA33" si="110">SUM(AA20:AA32)</f>
        <v>1558035</v>
      </c>
      <c r="AB33" s="225">
        <f t="shared" ref="AB33" si="111">SUM(AB20:AB32)</f>
        <v>4410696</v>
      </c>
      <c r="AC33" s="225">
        <f t="shared" ref="AC33" si="112">SUM(AC20:AC32)</f>
        <v>1791441</v>
      </c>
      <c r="AD33" s="236">
        <f t="shared" ref="AD33" si="113">SUM(AD20:AD32)</f>
        <v>7829018</v>
      </c>
      <c r="AE33" s="90">
        <f t="shared" si="85"/>
        <v>28506272</v>
      </c>
      <c r="AG33" s="91"/>
      <c r="AH33" s="234" t="s">
        <v>43</v>
      </c>
      <c r="AI33" s="225">
        <f>SUM(AI20:AI32)</f>
        <v>0</v>
      </c>
      <c r="AJ33" s="225">
        <f t="shared" ref="AJ33" si="114">SUM(AJ20:AJ32)</f>
        <v>102107</v>
      </c>
      <c r="AK33" s="225">
        <f t="shared" ref="AK33" si="115">SUM(AK20:AK32)</f>
        <v>3478</v>
      </c>
      <c r="AL33" s="225">
        <f t="shared" ref="AL33" si="116">SUM(AL20:AL32)</f>
        <v>593627</v>
      </c>
      <c r="AM33" s="225">
        <f t="shared" ref="AM33" si="117">SUM(AM20:AM32)</f>
        <v>563961</v>
      </c>
      <c r="AN33" s="225">
        <f t="shared" ref="AN33" si="118">SUM(AN20:AN32)</f>
        <v>548</v>
      </c>
      <c r="AO33" s="225">
        <f t="shared" ref="AO33" si="119">SUM(AO20:AO32)</f>
        <v>0</v>
      </c>
      <c r="AP33" s="225">
        <f t="shared" ref="AP33" si="120">SUM(AP20:AP32)</f>
        <v>545243</v>
      </c>
      <c r="AQ33" s="225">
        <f t="shared" ref="AQ33" si="121">SUM(AQ20:AQ32)</f>
        <v>2254302</v>
      </c>
      <c r="AR33" s="225">
        <f t="shared" ref="AR33" si="122">SUM(AR20:AR32)</f>
        <v>986115</v>
      </c>
      <c r="AS33" s="225">
        <f t="shared" ref="AS33" si="123">SUM(AS20:AS32)</f>
        <v>271100</v>
      </c>
      <c r="AT33" s="236">
        <f t="shared" ref="AT33" si="124">SUM(AT20:AT32)</f>
        <v>2596476</v>
      </c>
      <c r="AU33" s="90">
        <f t="shared" si="87"/>
        <v>7916957</v>
      </c>
      <c r="AW33" s="91"/>
      <c r="AX33" s="234" t="s">
        <v>43</v>
      </c>
      <c r="AY33" s="225">
        <f>SUM(AY20:AY32)</f>
        <v>0</v>
      </c>
      <c r="AZ33" s="225">
        <f t="shared" ref="AZ33" si="125">SUM(AZ20:AZ32)</f>
        <v>0</v>
      </c>
      <c r="BA33" s="225">
        <f t="shared" ref="BA33" si="126">SUM(BA20:BA32)</f>
        <v>0</v>
      </c>
      <c r="BB33" s="225">
        <f t="shared" ref="BB33" si="127">SUM(BB20:BB32)</f>
        <v>0</v>
      </c>
      <c r="BC33" s="225">
        <f t="shared" ref="BC33" si="128">SUM(BC20:BC32)</f>
        <v>0</v>
      </c>
      <c r="BD33" s="225">
        <f t="shared" ref="BD33" si="129">SUM(BD20:BD32)</f>
        <v>1024126</v>
      </c>
      <c r="BE33" s="225">
        <f t="shared" ref="BE33" si="130">SUM(BE20:BE32)</f>
        <v>7109</v>
      </c>
      <c r="BF33" s="225">
        <f t="shared" ref="BF33" si="131">SUM(BF20:BF32)</f>
        <v>6463</v>
      </c>
      <c r="BG33" s="225">
        <f t="shared" ref="BG33" si="132">SUM(BG20:BG32)</f>
        <v>17790</v>
      </c>
      <c r="BH33" s="225">
        <f t="shared" ref="BH33" si="133">SUM(BH20:BH32)</f>
        <v>0</v>
      </c>
      <c r="BI33" s="225">
        <f t="shared" ref="BI33" si="134">SUM(BI20:BI32)</f>
        <v>0</v>
      </c>
      <c r="BJ33" s="236">
        <f t="shared" ref="BJ33" si="135">SUM(BJ20:BJ32)</f>
        <v>1240031</v>
      </c>
      <c r="BK33" s="90">
        <f t="shared" si="89"/>
        <v>2295519</v>
      </c>
      <c r="BM33" s="391">
        <f t="shared" ref="BM33" si="136">SUM(BM20:BM32)</f>
        <v>480418</v>
      </c>
      <c r="BN33" s="391">
        <f t="shared" ref="BN33" si="137">SUM(BN20:BN32)</f>
        <v>5326578</v>
      </c>
      <c r="BO33" s="391">
        <f t="shared" ref="BO33" si="138">SUM(BO20:BO32)</f>
        <v>0</v>
      </c>
      <c r="BP33" s="391">
        <f t="shared" ref="BP33" si="139">SUM(BP20:BP32)</f>
        <v>0</v>
      </c>
      <c r="BQ33" s="391">
        <f t="shared" ref="BQ33" si="140">SUM(BQ20:BQ32)</f>
        <v>0</v>
      </c>
      <c r="BR33" s="391">
        <f t="shared" ref="BR33" si="141">SUM(BR20:BR32)</f>
        <v>0</v>
      </c>
      <c r="BS33" s="391">
        <f t="shared" ref="BS33" si="142">SUM(BS20:BS32)</f>
        <v>0</v>
      </c>
      <c r="BT33" s="391"/>
      <c r="BU33" s="391">
        <f t="shared" ref="BU33" si="143">SUM(BU20:BU32)</f>
        <v>2584784</v>
      </c>
      <c r="BV33" s="391">
        <f t="shared" ref="BV33" si="144">SUM(BV20:BV32)</f>
        <v>5244234</v>
      </c>
      <c r="BW33" s="391">
        <f t="shared" ref="BW33" si="145">SUM(BW20:BW32)</f>
        <v>0</v>
      </c>
      <c r="BX33" s="391">
        <f t="shared" ref="BX33" si="146">SUM(BX20:BX32)</f>
        <v>0</v>
      </c>
      <c r="BY33" s="391">
        <f t="shared" ref="BY33" si="147">SUM(BY20:BY32)</f>
        <v>0</v>
      </c>
      <c r="BZ33" s="391">
        <f t="shared" ref="BZ33" si="148">SUM(BZ20:BZ32)</f>
        <v>0</v>
      </c>
      <c r="CA33" s="391">
        <f t="shared" ref="CA33" si="149">SUM(CA20:CA32)</f>
        <v>0</v>
      </c>
      <c r="CB33" s="391"/>
      <c r="CC33" s="391">
        <f t="shared" ref="CC33" si="150">SUM(CC20:CC32)</f>
        <v>587395</v>
      </c>
      <c r="CD33" s="391">
        <f t="shared" ref="CD33" si="151">SUM(CD20:CD32)</f>
        <v>2009081</v>
      </c>
      <c r="CE33" s="391">
        <f t="shared" ref="CE33" si="152">SUM(CE20:CE32)</f>
        <v>0</v>
      </c>
      <c r="CF33" s="391">
        <f t="shared" ref="CF33" si="153">SUM(CF20:CF32)</f>
        <v>0</v>
      </c>
      <c r="CG33" s="391">
        <f t="shared" ref="CG33" si="154">SUM(CG20:CG32)</f>
        <v>0</v>
      </c>
      <c r="CH33" s="391">
        <f t="shared" ref="CH33" si="155">SUM(CH20:CH32)</f>
        <v>0</v>
      </c>
      <c r="CI33" s="391">
        <f t="shared" ref="CI33" si="156">SUM(CI20:CI32)</f>
        <v>0</v>
      </c>
      <c r="CJ33" s="391"/>
      <c r="CK33" s="391">
        <f t="shared" ref="CK33" si="157">SUM(CK20:CK32)</f>
        <v>0</v>
      </c>
      <c r="CL33" s="391">
        <f t="shared" ref="CL33" si="158">SUM(CL20:CL32)</f>
        <v>1240031</v>
      </c>
      <c r="CM33" s="391">
        <f t="shared" ref="CM33" si="159">SUM(CM20:CM32)</f>
        <v>0</v>
      </c>
      <c r="CN33" s="391">
        <f t="shared" ref="CN33" si="160">SUM(CN20:CN32)</f>
        <v>0</v>
      </c>
      <c r="CO33" s="391">
        <f t="shared" ref="CO33" si="161">SUM(CO20:CO32)</f>
        <v>0</v>
      </c>
      <c r="CP33" s="391">
        <f t="shared" ref="CP33" si="162">SUM(CP20:CP32)</f>
        <v>0</v>
      </c>
      <c r="CQ33" s="391">
        <f t="shared" ref="CQ33" si="163">SUM(CQ20:CQ32)</f>
        <v>0</v>
      </c>
    </row>
    <row r="34" spans="1:95" ht="21.6" thickBot="1" x14ac:dyDescent="0.45">
      <c r="A34" s="93"/>
      <c r="Q34" s="93"/>
      <c r="AG34" s="93"/>
      <c r="AW34" s="93"/>
    </row>
    <row r="35" spans="1:95" ht="21.6" thickBot="1" x14ac:dyDescent="0.45">
      <c r="A35" s="93"/>
      <c r="B35" s="220" t="s">
        <v>36</v>
      </c>
      <c r="C35" s="221">
        <f t="shared" ref="C35:N35" si="164">C$3</f>
        <v>44927</v>
      </c>
      <c r="D35" s="221">
        <f t="shared" si="164"/>
        <v>44958</v>
      </c>
      <c r="E35" s="221">
        <f t="shared" si="164"/>
        <v>44986</v>
      </c>
      <c r="F35" s="221">
        <f t="shared" si="164"/>
        <v>45017</v>
      </c>
      <c r="G35" s="221">
        <f t="shared" si="164"/>
        <v>45047</v>
      </c>
      <c r="H35" s="221">
        <f t="shared" si="164"/>
        <v>45078</v>
      </c>
      <c r="I35" s="221">
        <f t="shared" si="164"/>
        <v>45108</v>
      </c>
      <c r="J35" s="221">
        <f t="shared" si="164"/>
        <v>45139</v>
      </c>
      <c r="K35" s="221">
        <f t="shared" si="164"/>
        <v>45170</v>
      </c>
      <c r="L35" s="221">
        <f t="shared" si="164"/>
        <v>45200</v>
      </c>
      <c r="M35" s="221">
        <f t="shared" si="164"/>
        <v>45231</v>
      </c>
      <c r="N35" s="228" t="str">
        <f t="shared" si="164"/>
        <v>Dec-23 +</v>
      </c>
      <c r="O35" s="222" t="s">
        <v>34</v>
      </c>
      <c r="Q35" s="93"/>
      <c r="R35" s="220" t="s">
        <v>36</v>
      </c>
      <c r="S35" s="221">
        <f t="shared" ref="S35:AD35" si="165">S$3</f>
        <v>44927</v>
      </c>
      <c r="T35" s="221">
        <f t="shared" si="165"/>
        <v>44958</v>
      </c>
      <c r="U35" s="221">
        <f t="shared" si="165"/>
        <v>44986</v>
      </c>
      <c r="V35" s="221">
        <f t="shared" si="165"/>
        <v>45017</v>
      </c>
      <c r="W35" s="221">
        <f t="shared" si="165"/>
        <v>45047</v>
      </c>
      <c r="X35" s="221">
        <f t="shared" si="165"/>
        <v>45078</v>
      </c>
      <c r="Y35" s="221">
        <f t="shared" si="165"/>
        <v>45108</v>
      </c>
      <c r="Z35" s="221">
        <f t="shared" si="165"/>
        <v>45139</v>
      </c>
      <c r="AA35" s="221">
        <f t="shared" si="165"/>
        <v>45170</v>
      </c>
      <c r="AB35" s="221">
        <f t="shared" si="165"/>
        <v>45200</v>
      </c>
      <c r="AC35" s="221">
        <f t="shared" si="165"/>
        <v>45231</v>
      </c>
      <c r="AD35" s="228" t="str">
        <f t="shared" si="165"/>
        <v>Dec-23 +</v>
      </c>
      <c r="AE35" s="222" t="s">
        <v>34</v>
      </c>
      <c r="AG35" s="93"/>
      <c r="AH35" s="220" t="s">
        <v>36</v>
      </c>
      <c r="AI35" s="221">
        <f t="shared" ref="AI35:AT35" si="166">AI$3</f>
        <v>44927</v>
      </c>
      <c r="AJ35" s="221">
        <f t="shared" si="166"/>
        <v>44958</v>
      </c>
      <c r="AK35" s="221">
        <f t="shared" si="166"/>
        <v>44986</v>
      </c>
      <c r="AL35" s="221">
        <f t="shared" si="166"/>
        <v>45017</v>
      </c>
      <c r="AM35" s="221">
        <f t="shared" si="166"/>
        <v>45047</v>
      </c>
      <c r="AN35" s="221">
        <f t="shared" si="166"/>
        <v>45078</v>
      </c>
      <c r="AO35" s="221">
        <f t="shared" si="166"/>
        <v>45108</v>
      </c>
      <c r="AP35" s="221">
        <f t="shared" si="166"/>
        <v>45139</v>
      </c>
      <c r="AQ35" s="221">
        <f t="shared" si="166"/>
        <v>45170</v>
      </c>
      <c r="AR35" s="221">
        <f t="shared" si="166"/>
        <v>45200</v>
      </c>
      <c r="AS35" s="221">
        <f t="shared" si="166"/>
        <v>45231</v>
      </c>
      <c r="AT35" s="228" t="str">
        <f t="shared" si="166"/>
        <v>Dec-23 +</v>
      </c>
      <c r="AU35" s="222" t="s">
        <v>34</v>
      </c>
      <c r="AW35" s="93"/>
      <c r="AX35" s="220" t="s">
        <v>36</v>
      </c>
      <c r="AY35" s="221">
        <f t="shared" ref="AY35:BJ35" si="167">AY$3</f>
        <v>44927</v>
      </c>
      <c r="AZ35" s="221">
        <f t="shared" si="167"/>
        <v>44958</v>
      </c>
      <c r="BA35" s="221">
        <f t="shared" si="167"/>
        <v>44986</v>
      </c>
      <c r="BB35" s="221">
        <f t="shared" si="167"/>
        <v>45017</v>
      </c>
      <c r="BC35" s="221">
        <f t="shared" si="167"/>
        <v>45047</v>
      </c>
      <c r="BD35" s="221">
        <f t="shared" si="167"/>
        <v>45078</v>
      </c>
      <c r="BE35" s="221">
        <f t="shared" si="167"/>
        <v>45108</v>
      </c>
      <c r="BF35" s="221">
        <f t="shared" si="167"/>
        <v>45139</v>
      </c>
      <c r="BG35" s="221">
        <f t="shared" si="167"/>
        <v>45170</v>
      </c>
      <c r="BH35" s="221">
        <f t="shared" si="167"/>
        <v>45200</v>
      </c>
      <c r="BI35" s="221">
        <f t="shared" si="167"/>
        <v>45231</v>
      </c>
      <c r="BJ35" s="228" t="str">
        <f t="shared" si="167"/>
        <v>Dec-23 +</v>
      </c>
      <c r="BK35" s="222" t="s">
        <v>34</v>
      </c>
      <c r="BM35" s="47">
        <f>BM$3</f>
        <v>45261</v>
      </c>
      <c r="BN35" s="47">
        <f t="shared" ref="BN35:BS35" si="168">BN$3</f>
        <v>45292</v>
      </c>
      <c r="BO35" s="47">
        <f t="shared" si="168"/>
        <v>45323</v>
      </c>
      <c r="BP35" s="47">
        <f t="shared" si="168"/>
        <v>45352</v>
      </c>
      <c r="BQ35" s="47">
        <f t="shared" si="168"/>
        <v>45383</v>
      </c>
      <c r="BR35" s="47">
        <f t="shared" si="168"/>
        <v>45413</v>
      </c>
      <c r="BS35" s="47">
        <f t="shared" si="168"/>
        <v>45444</v>
      </c>
      <c r="BU35" s="47">
        <f t="shared" ref="BU35:CA35" si="169">BU$3</f>
        <v>45261</v>
      </c>
      <c r="BV35" s="47">
        <f t="shared" si="169"/>
        <v>45292</v>
      </c>
      <c r="BW35" s="47">
        <f t="shared" si="169"/>
        <v>45323</v>
      </c>
      <c r="BX35" s="47">
        <f t="shared" si="169"/>
        <v>45352</v>
      </c>
      <c r="BY35" s="47">
        <f t="shared" si="169"/>
        <v>45383</v>
      </c>
      <c r="BZ35" s="47">
        <f t="shared" si="169"/>
        <v>45413</v>
      </c>
      <c r="CA35" s="47">
        <f t="shared" si="169"/>
        <v>45444</v>
      </c>
      <c r="CC35" s="47">
        <f t="shared" ref="CC35:CI35" si="170">CC$3</f>
        <v>45261</v>
      </c>
      <c r="CD35" s="47">
        <f t="shared" si="170"/>
        <v>45292</v>
      </c>
      <c r="CE35" s="47">
        <f t="shared" si="170"/>
        <v>45323</v>
      </c>
      <c r="CF35" s="47">
        <f t="shared" si="170"/>
        <v>45352</v>
      </c>
      <c r="CG35" s="47">
        <f t="shared" si="170"/>
        <v>45383</v>
      </c>
      <c r="CH35" s="47">
        <f t="shared" si="170"/>
        <v>45413</v>
      </c>
      <c r="CI35" s="47">
        <f t="shared" si="170"/>
        <v>45444</v>
      </c>
      <c r="CK35" s="47">
        <f t="shared" ref="CK35:CQ35" si="171">CK$3</f>
        <v>45261</v>
      </c>
      <c r="CL35" s="47">
        <f t="shared" si="171"/>
        <v>45292</v>
      </c>
      <c r="CM35" s="47">
        <f t="shared" si="171"/>
        <v>45323</v>
      </c>
      <c r="CN35" s="47">
        <f t="shared" si="171"/>
        <v>45352</v>
      </c>
      <c r="CO35" s="47">
        <f t="shared" si="171"/>
        <v>45383</v>
      </c>
      <c r="CP35" s="47">
        <f t="shared" si="171"/>
        <v>45413</v>
      </c>
      <c r="CQ35" s="47">
        <f t="shared" si="171"/>
        <v>45444</v>
      </c>
    </row>
    <row r="36" spans="1:95" ht="15" customHeight="1" x14ac:dyDescent="0.3">
      <c r="A36" s="518" t="s">
        <v>68</v>
      </c>
      <c r="B36" s="233" t="s">
        <v>62</v>
      </c>
      <c r="C36" s="3">
        <v>0</v>
      </c>
      <c r="D36" s="3">
        <v>0</v>
      </c>
      <c r="E36" s="3">
        <v>0</v>
      </c>
      <c r="F36" s="3">
        <v>0</v>
      </c>
      <c r="G36" s="3">
        <v>0</v>
      </c>
      <c r="H36" s="3">
        <v>0</v>
      </c>
      <c r="I36" s="3">
        <v>0</v>
      </c>
      <c r="J36" s="3">
        <v>0</v>
      </c>
      <c r="K36" s="3">
        <v>0</v>
      </c>
      <c r="L36" s="3">
        <v>0</v>
      </c>
      <c r="M36" s="3">
        <v>0</v>
      </c>
      <c r="N36" s="186">
        <f>SUM(BM36:BS36)</f>
        <v>0</v>
      </c>
      <c r="O36" s="87">
        <f t="shared" ref="O36:O49" si="172">SUM(C36:N36)</f>
        <v>0</v>
      </c>
      <c r="Q36" s="518" t="s">
        <v>68</v>
      </c>
      <c r="R36" s="233" t="s">
        <v>62</v>
      </c>
      <c r="S36" s="3">
        <v>0</v>
      </c>
      <c r="T36" s="3">
        <v>0</v>
      </c>
      <c r="U36" s="3">
        <v>0</v>
      </c>
      <c r="V36" s="3">
        <v>0</v>
      </c>
      <c r="W36" s="3">
        <v>0</v>
      </c>
      <c r="X36" s="3">
        <v>0</v>
      </c>
      <c r="Y36" s="3">
        <v>0</v>
      </c>
      <c r="Z36" s="3">
        <v>0</v>
      </c>
      <c r="AA36" s="3">
        <v>0</v>
      </c>
      <c r="AB36" s="3">
        <v>0</v>
      </c>
      <c r="AC36" s="3">
        <v>0</v>
      </c>
      <c r="AD36" s="186">
        <f>SUM(BU36:CA36)</f>
        <v>0</v>
      </c>
      <c r="AE36" s="87">
        <f t="shared" ref="AE36:AE49" si="173">SUM(S36:AD36)</f>
        <v>0</v>
      </c>
      <c r="AG36" s="518" t="s">
        <v>68</v>
      </c>
      <c r="AH36" s="233" t="s">
        <v>62</v>
      </c>
      <c r="AI36" s="3">
        <v>0</v>
      </c>
      <c r="AJ36" s="3">
        <v>0</v>
      </c>
      <c r="AK36" s="3">
        <v>0</v>
      </c>
      <c r="AL36" s="3">
        <v>0</v>
      </c>
      <c r="AM36" s="3">
        <v>0</v>
      </c>
      <c r="AN36" s="3">
        <v>0</v>
      </c>
      <c r="AO36" s="3">
        <v>0</v>
      </c>
      <c r="AP36" s="3">
        <v>0</v>
      </c>
      <c r="AQ36" s="3">
        <v>0</v>
      </c>
      <c r="AR36" s="3">
        <v>0</v>
      </c>
      <c r="AS36" s="3">
        <v>0</v>
      </c>
      <c r="AT36" s="186">
        <f t="shared" ref="AT36:AT48" si="174">SUM(CC36:CI36)</f>
        <v>0</v>
      </c>
      <c r="AU36" s="87">
        <f t="shared" ref="AU36:AU49" si="175">SUM(AI36:AT36)</f>
        <v>0</v>
      </c>
      <c r="AW36" s="518" t="s">
        <v>68</v>
      </c>
      <c r="AX36" s="233" t="s">
        <v>62</v>
      </c>
      <c r="AY36" s="3">
        <v>0</v>
      </c>
      <c r="AZ36" s="3">
        <v>0</v>
      </c>
      <c r="BA36" s="3">
        <v>0</v>
      </c>
      <c r="BB36" s="3">
        <v>0</v>
      </c>
      <c r="BC36" s="3">
        <v>0</v>
      </c>
      <c r="BD36" s="3">
        <v>0</v>
      </c>
      <c r="BE36" s="3">
        <v>0</v>
      </c>
      <c r="BF36" s="3">
        <v>0</v>
      </c>
      <c r="BG36" s="3">
        <v>0</v>
      </c>
      <c r="BH36" s="3">
        <v>0</v>
      </c>
      <c r="BI36" s="3">
        <v>0</v>
      </c>
      <c r="BJ36" s="186">
        <f t="shared" ref="BJ36:BJ48" si="176">SUM(CK36:CQ36)</f>
        <v>0</v>
      </c>
      <c r="BK36" s="87">
        <f t="shared" ref="BK36:BK49" si="177">SUM(AY36:BJ36)</f>
        <v>0</v>
      </c>
      <c r="BL36" s="230"/>
      <c r="BM36" s="391">
        <v>0</v>
      </c>
      <c r="BN36" s="391">
        <v>0</v>
      </c>
      <c r="BO36" s="391">
        <v>0</v>
      </c>
      <c r="BP36" s="391">
        <v>0</v>
      </c>
      <c r="BQ36" s="391">
        <v>0</v>
      </c>
      <c r="BR36" s="391">
        <v>0</v>
      </c>
      <c r="BS36" s="391">
        <v>0</v>
      </c>
      <c r="BT36" s="391"/>
      <c r="BU36" s="391">
        <v>0</v>
      </c>
      <c r="BV36" s="391">
        <v>0</v>
      </c>
      <c r="BW36" s="391">
        <v>0</v>
      </c>
      <c r="BX36" s="391">
        <v>0</v>
      </c>
      <c r="BY36" s="391">
        <v>0</v>
      </c>
      <c r="BZ36" s="391">
        <v>0</v>
      </c>
      <c r="CA36" s="391">
        <v>0</v>
      </c>
      <c r="CB36" s="391"/>
      <c r="CC36" s="391">
        <v>0</v>
      </c>
      <c r="CD36" s="391">
        <v>0</v>
      </c>
      <c r="CE36" s="391">
        <v>0</v>
      </c>
      <c r="CF36" s="391">
        <v>0</v>
      </c>
      <c r="CG36" s="391">
        <v>0</v>
      </c>
      <c r="CH36" s="391">
        <v>0</v>
      </c>
      <c r="CI36" s="391">
        <v>0</v>
      </c>
      <c r="CJ36" s="391"/>
      <c r="CK36" s="391">
        <v>0</v>
      </c>
      <c r="CL36" s="391">
        <v>0</v>
      </c>
      <c r="CM36" s="391">
        <v>0</v>
      </c>
      <c r="CN36" s="391">
        <v>0</v>
      </c>
      <c r="CO36" s="391">
        <v>0</v>
      </c>
      <c r="CP36" s="391">
        <v>0</v>
      </c>
      <c r="CQ36" s="391">
        <v>0</v>
      </c>
    </row>
    <row r="37" spans="1:95" x14ac:dyDescent="0.3">
      <c r="A37" s="519"/>
      <c r="B37" s="233" t="s">
        <v>61</v>
      </c>
      <c r="C37" s="3">
        <v>0</v>
      </c>
      <c r="D37" s="3">
        <v>0</v>
      </c>
      <c r="E37" s="3">
        <v>0</v>
      </c>
      <c r="F37" s="3">
        <v>0</v>
      </c>
      <c r="G37" s="3">
        <v>0</v>
      </c>
      <c r="H37" s="3">
        <v>0</v>
      </c>
      <c r="I37" s="3">
        <v>0</v>
      </c>
      <c r="J37" s="3">
        <v>0</v>
      </c>
      <c r="K37" s="3">
        <v>0</v>
      </c>
      <c r="L37" s="3">
        <v>0</v>
      </c>
      <c r="M37" s="3">
        <v>0</v>
      </c>
      <c r="N37" s="186">
        <f t="shared" ref="N37:N48" si="178">SUM(BM37:BS37)</f>
        <v>0</v>
      </c>
      <c r="O37" s="87">
        <f t="shared" si="172"/>
        <v>0</v>
      </c>
      <c r="Q37" s="519"/>
      <c r="R37" s="233" t="s">
        <v>61</v>
      </c>
      <c r="S37" s="3">
        <v>0</v>
      </c>
      <c r="T37" s="3">
        <v>0</v>
      </c>
      <c r="U37" s="3">
        <v>0</v>
      </c>
      <c r="V37" s="3">
        <v>0</v>
      </c>
      <c r="W37" s="3">
        <v>0</v>
      </c>
      <c r="X37" s="3">
        <v>0</v>
      </c>
      <c r="Y37" s="3">
        <v>0</v>
      </c>
      <c r="Z37" s="3">
        <v>0</v>
      </c>
      <c r="AA37" s="3">
        <v>0</v>
      </c>
      <c r="AB37" s="3">
        <v>0</v>
      </c>
      <c r="AC37" s="3">
        <v>0</v>
      </c>
      <c r="AD37" s="186">
        <f t="shared" ref="AD37:AD48" si="179">SUM(BU37:CA37)</f>
        <v>0</v>
      </c>
      <c r="AE37" s="87">
        <f t="shared" si="173"/>
        <v>0</v>
      </c>
      <c r="AG37" s="519"/>
      <c r="AH37" s="233" t="s">
        <v>61</v>
      </c>
      <c r="AI37" s="3">
        <v>0</v>
      </c>
      <c r="AJ37" s="3">
        <v>0</v>
      </c>
      <c r="AK37" s="3">
        <v>0</v>
      </c>
      <c r="AL37" s="3">
        <v>0</v>
      </c>
      <c r="AM37" s="3">
        <v>0</v>
      </c>
      <c r="AN37" s="3">
        <v>0</v>
      </c>
      <c r="AO37" s="3">
        <v>0</v>
      </c>
      <c r="AP37" s="3">
        <v>0</v>
      </c>
      <c r="AQ37" s="3">
        <v>0</v>
      </c>
      <c r="AR37" s="3">
        <v>0</v>
      </c>
      <c r="AS37" s="3">
        <v>0</v>
      </c>
      <c r="AT37" s="186">
        <f t="shared" si="174"/>
        <v>0</v>
      </c>
      <c r="AU37" s="87">
        <f t="shared" si="175"/>
        <v>0</v>
      </c>
      <c r="AW37" s="519"/>
      <c r="AX37" s="233" t="s">
        <v>61</v>
      </c>
      <c r="AY37" s="3">
        <v>0</v>
      </c>
      <c r="AZ37" s="3">
        <v>0</v>
      </c>
      <c r="BA37" s="3">
        <v>0</v>
      </c>
      <c r="BB37" s="3">
        <v>0</v>
      </c>
      <c r="BC37" s="3">
        <v>0</v>
      </c>
      <c r="BD37" s="3">
        <v>0</v>
      </c>
      <c r="BE37" s="3">
        <v>0</v>
      </c>
      <c r="BF37" s="3">
        <v>0</v>
      </c>
      <c r="BG37" s="3">
        <v>0</v>
      </c>
      <c r="BH37" s="3">
        <v>0</v>
      </c>
      <c r="BI37" s="3">
        <v>0</v>
      </c>
      <c r="BJ37" s="186">
        <f t="shared" si="176"/>
        <v>0</v>
      </c>
      <c r="BK37" s="87">
        <f t="shared" si="177"/>
        <v>0</v>
      </c>
      <c r="BM37" s="391">
        <v>0</v>
      </c>
      <c r="BN37" s="391">
        <v>0</v>
      </c>
      <c r="BO37" s="391">
        <v>0</v>
      </c>
      <c r="BP37" s="391">
        <v>0</v>
      </c>
      <c r="BQ37" s="391">
        <v>0</v>
      </c>
      <c r="BR37" s="391">
        <v>0</v>
      </c>
      <c r="BS37" s="391">
        <v>0</v>
      </c>
      <c r="BT37" s="391"/>
      <c r="BU37" s="391">
        <v>0</v>
      </c>
      <c r="BV37" s="391">
        <v>0</v>
      </c>
      <c r="BW37" s="391">
        <v>0</v>
      </c>
      <c r="BX37" s="391">
        <v>0</v>
      </c>
      <c r="BY37" s="391">
        <v>0</v>
      </c>
      <c r="BZ37" s="391">
        <v>0</v>
      </c>
      <c r="CA37" s="391">
        <v>0</v>
      </c>
      <c r="CB37" s="391"/>
      <c r="CC37" s="391">
        <v>0</v>
      </c>
      <c r="CD37" s="391">
        <v>0</v>
      </c>
      <c r="CE37" s="391">
        <v>0</v>
      </c>
      <c r="CF37" s="391">
        <v>0</v>
      </c>
      <c r="CG37" s="391">
        <v>0</v>
      </c>
      <c r="CH37" s="391">
        <v>0</v>
      </c>
      <c r="CI37" s="391">
        <v>0</v>
      </c>
      <c r="CJ37" s="391"/>
      <c r="CK37" s="391">
        <v>0</v>
      </c>
      <c r="CL37" s="391">
        <v>0</v>
      </c>
      <c r="CM37" s="391">
        <v>0</v>
      </c>
      <c r="CN37" s="391">
        <v>0</v>
      </c>
      <c r="CO37" s="391">
        <v>0</v>
      </c>
      <c r="CP37" s="391">
        <v>0</v>
      </c>
      <c r="CQ37" s="391">
        <v>0</v>
      </c>
    </row>
    <row r="38" spans="1:95" x14ac:dyDescent="0.3">
      <c r="A38" s="519"/>
      <c r="B38" s="233" t="s">
        <v>60</v>
      </c>
      <c r="C38" s="3">
        <v>0</v>
      </c>
      <c r="D38" s="3">
        <v>0</v>
      </c>
      <c r="E38" s="3">
        <v>0</v>
      </c>
      <c r="F38" s="3">
        <v>0</v>
      </c>
      <c r="G38" s="3">
        <v>0</v>
      </c>
      <c r="H38" s="3">
        <v>0</v>
      </c>
      <c r="I38" s="3">
        <v>0</v>
      </c>
      <c r="J38" s="3">
        <v>0</v>
      </c>
      <c r="K38" s="3">
        <v>0</v>
      </c>
      <c r="L38" s="3">
        <v>0</v>
      </c>
      <c r="M38" s="3">
        <v>0</v>
      </c>
      <c r="N38" s="186">
        <f t="shared" si="178"/>
        <v>0</v>
      </c>
      <c r="O38" s="87">
        <f t="shared" si="172"/>
        <v>0</v>
      </c>
      <c r="Q38" s="519"/>
      <c r="R38" s="233" t="s">
        <v>60</v>
      </c>
      <c r="S38" s="3">
        <v>0</v>
      </c>
      <c r="T38" s="3">
        <v>0</v>
      </c>
      <c r="U38" s="3">
        <v>0</v>
      </c>
      <c r="V38" s="3">
        <v>0</v>
      </c>
      <c r="W38" s="3">
        <v>0</v>
      </c>
      <c r="X38" s="3">
        <v>0</v>
      </c>
      <c r="Y38" s="3">
        <v>0</v>
      </c>
      <c r="Z38" s="3">
        <v>0</v>
      </c>
      <c r="AA38" s="3">
        <v>0</v>
      </c>
      <c r="AB38" s="3">
        <v>0</v>
      </c>
      <c r="AC38" s="3">
        <v>0</v>
      </c>
      <c r="AD38" s="186">
        <f t="shared" si="179"/>
        <v>0</v>
      </c>
      <c r="AE38" s="87">
        <f t="shared" si="173"/>
        <v>0</v>
      </c>
      <c r="AG38" s="519"/>
      <c r="AH38" s="233" t="s">
        <v>60</v>
      </c>
      <c r="AI38" s="3">
        <v>0</v>
      </c>
      <c r="AJ38" s="3">
        <v>0</v>
      </c>
      <c r="AK38" s="3">
        <v>0</v>
      </c>
      <c r="AL38" s="3">
        <v>0</v>
      </c>
      <c r="AM38" s="3">
        <v>0</v>
      </c>
      <c r="AN38" s="3">
        <v>0</v>
      </c>
      <c r="AO38" s="3">
        <v>0</v>
      </c>
      <c r="AP38" s="3">
        <v>0</v>
      </c>
      <c r="AQ38" s="3">
        <v>0</v>
      </c>
      <c r="AR38" s="3">
        <v>0</v>
      </c>
      <c r="AS38" s="3">
        <v>0</v>
      </c>
      <c r="AT38" s="186">
        <f t="shared" si="174"/>
        <v>0</v>
      </c>
      <c r="AU38" s="87">
        <f t="shared" si="175"/>
        <v>0</v>
      </c>
      <c r="AW38" s="519"/>
      <c r="AX38" s="233" t="s">
        <v>60</v>
      </c>
      <c r="AY38" s="3">
        <v>0</v>
      </c>
      <c r="AZ38" s="3">
        <v>0</v>
      </c>
      <c r="BA38" s="3">
        <v>0</v>
      </c>
      <c r="BB38" s="3">
        <v>0</v>
      </c>
      <c r="BC38" s="3">
        <v>0</v>
      </c>
      <c r="BD38" s="3">
        <v>0</v>
      </c>
      <c r="BE38" s="3">
        <v>0</v>
      </c>
      <c r="BF38" s="3">
        <v>0</v>
      </c>
      <c r="BG38" s="3">
        <v>0</v>
      </c>
      <c r="BH38" s="3">
        <v>0</v>
      </c>
      <c r="BI38" s="3">
        <v>0</v>
      </c>
      <c r="BJ38" s="186">
        <f t="shared" si="176"/>
        <v>0</v>
      </c>
      <c r="BK38" s="87">
        <f t="shared" si="177"/>
        <v>0</v>
      </c>
      <c r="BM38" s="391">
        <v>0</v>
      </c>
      <c r="BN38" s="391">
        <v>0</v>
      </c>
      <c r="BO38" s="391">
        <v>0</v>
      </c>
      <c r="BP38" s="391">
        <v>0</v>
      </c>
      <c r="BQ38" s="391">
        <v>0</v>
      </c>
      <c r="BR38" s="391">
        <v>0</v>
      </c>
      <c r="BS38" s="391">
        <v>0</v>
      </c>
      <c r="BT38" s="391"/>
      <c r="BU38" s="391">
        <v>0</v>
      </c>
      <c r="BV38" s="391">
        <v>0</v>
      </c>
      <c r="BW38" s="391">
        <v>0</v>
      </c>
      <c r="BX38" s="391">
        <v>0</v>
      </c>
      <c r="BY38" s="391">
        <v>0</v>
      </c>
      <c r="BZ38" s="391">
        <v>0</v>
      </c>
      <c r="CA38" s="391">
        <v>0</v>
      </c>
      <c r="CB38" s="391"/>
      <c r="CC38" s="391">
        <v>0</v>
      </c>
      <c r="CD38" s="391">
        <v>0</v>
      </c>
      <c r="CE38" s="391">
        <v>0</v>
      </c>
      <c r="CF38" s="391">
        <v>0</v>
      </c>
      <c r="CG38" s="391">
        <v>0</v>
      </c>
      <c r="CH38" s="391">
        <v>0</v>
      </c>
      <c r="CI38" s="391">
        <v>0</v>
      </c>
      <c r="CJ38" s="391"/>
      <c r="CK38" s="391">
        <v>0</v>
      </c>
      <c r="CL38" s="391">
        <v>0</v>
      </c>
      <c r="CM38" s="391">
        <v>0</v>
      </c>
      <c r="CN38" s="391">
        <v>0</v>
      </c>
      <c r="CO38" s="391">
        <v>0</v>
      </c>
      <c r="CP38" s="391">
        <v>0</v>
      </c>
      <c r="CQ38" s="391">
        <v>0</v>
      </c>
    </row>
    <row r="39" spans="1:95" x14ac:dyDescent="0.3">
      <c r="A39" s="519"/>
      <c r="B39" s="233" t="s">
        <v>59</v>
      </c>
      <c r="C39" s="3">
        <v>0</v>
      </c>
      <c r="D39" s="3">
        <v>0</v>
      </c>
      <c r="E39" s="3">
        <v>0</v>
      </c>
      <c r="F39" s="3">
        <v>0</v>
      </c>
      <c r="G39" s="3">
        <v>0</v>
      </c>
      <c r="H39" s="3">
        <v>0</v>
      </c>
      <c r="I39" s="3">
        <v>0</v>
      </c>
      <c r="J39" s="3">
        <v>0</v>
      </c>
      <c r="K39" s="3">
        <v>0</v>
      </c>
      <c r="L39" s="3">
        <v>0</v>
      </c>
      <c r="M39" s="3">
        <v>0</v>
      </c>
      <c r="N39" s="186">
        <f t="shared" si="178"/>
        <v>0</v>
      </c>
      <c r="O39" s="87">
        <f t="shared" si="172"/>
        <v>0</v>
      </c>
      <c r="Q39" s="519"/>
      <c r="R39" s="233" t="s">
        <v>59</v>
      </c>
      <c r="S39" s="3">
        <v>0</v>
      </c>
      <c r="T39" s="3">
        <v>0</v>
      </c>
      <c r="U39" s="3">
        <v>0</v>
      </c>
      <c r="V39" s="3">
        <v>0</v>
      </c>
      <c r="W39" s="3">
        <v>0</v>
      </c>
      <c r="X39" s="3">
        <v>0</v>
      </c>
      <c r="Y39" s="3">
        <v>0</v>
      </c>
      <c r="Z39" s="3">
        <v>0</v>
      </c>
      <c r="AA39" s="3">
        <v>0</v>
      </c>
      <c r="AB39" s="3">
        <v>0</v>
      </c>
      <c r="AC39" s="3">
        <v>0</v>
      </c>
      <c r="AD39" s="186">
        <f t="shared" si="179"/>
        <v>0</v>
      </c>
      <c r="AE39" s="87">
        <f t="shared" si="173"/>
        <v>0</v>
      </c>
      <c r="AG39" s="519"/>
      <c r="AH39" s="233" t="s">
        <v>59</v>
      </c>
      <c r="AI39" s="3">
        <v>0</v>
      </c>
      <c r="AJ39" s="3">
        <v>0</v>
      </c>
      <c r="AK39" s="3">
        <v>0</v>
      </c>
      <c r="AL39" s="3">
        <v>0</v>
      </c>
      <c r="AM39" s="3">
        <v>0</v>
      </c>
      <c r="AN39" s="3">
        <v>0</v>
      </c>
      <c r="AO39" s="3">
        <v>0</v>
      </c>
      <c r="AP39" s="3">
        <v>0</v>
      </c>
      <c r="AQ39" s="3">
        <v>0</v>
      </c>
      <c r="AR39" s="3">
        <v>0</v>
      </c>
      <c r="AS39" s="3">
        <v>0</v>
      </c>
      <c r="AT39" s="186">
        <f t="shared" si="174"/>
        <v>0</v>
      </c>
      <c r="AU39" s="87">
        <f t="shared" si="175"/>
        <v>0</v>
      </c>
      <c r="AW39" s="519"/>
      <c r="AX39" s="233" t="s">
        <v>59</v>
      </c>
      <c r="AY39" s="3">
        <v>0</v>
      </c>
      <c r="AZ39" s="3">
        <v>0</v>
      </c>
      <c r="BA39" s="3">
        <v>0</v>
      </c>
      <c r="BB39" s="3">
        <v>0</v>
      </c>
      <c r="BC39" s="3">
        <v>0</v>
      </c>
      <c r="BD39" s="3">
        <v>0</v>
      </c>
      <c r="BE39" s="3">
        <v>0</v>
      </c>
      <c r="BF39" s="3">
        <v>0</v>
      </c>
      <c r="BG39" s="3">
        <v>0</v>
      </c>
      <c r="BH39" s="3">
        <v>0</v>
      </c>
      <c r="BI39" s="3">
        <v>0</v>
      </c>
      <c r="BJ39" s="186">
        <f t="shared" si="176"/>
        <v>0</v>
      </c>
      <c r="BK39" s="87">
        <f t="shared" si="177"/>
        <v>0</v>
      </c>
      <c r="BM39" s="391">
        <v>0</v>
      </c>
      <c r="BN39" s="391">
        <v>0</v>
      </c>
      <c r="BO39" s="391">
        <v>0</v>
      </c>
      <c r="BP39" s="391">
        <v>0</v>
      </c>
      <c r="BQ39" s="391">
        <v>0</v>
      </c>
      <c r="BR39" s="391">
        <v>0</v>
      </c>
      <c r="BS39" s="391">
        <v>0</v>
      </c>
      <c r="BT39" s="391"/>
      <c r="BU39" s="391">
        <v>0</v>
      </c>
      <c r="BV39" s="391">
        <v>0</v>
      </c>
      <c r="BW39" s="391">
        <v>0</v>
      </c>
      <c r="BX39" s="391">
        <v>0</v>
      </c>
      <c r="BY39" s="391">
        <v>0</v>
      </c>
      <c r="BZ39" s="391">
        <v>0</v>
      </c>
      <c r="CA39" s="391">
        <v>0</v>
      </c>
      <c r="CB39" s="391"/>
      <c r="CC39" s="391">
        <v>0</v>
      </c>
      <c r="CD39" s="391">
        <v>0</v>
      </c>
      <c r="CE39" s="391">
        <v>0</v>
      </c>
      <c r="CF39" s="391">
        <v>0</v>
      </c>
      <c r="CG39" s="391">
        <v>0</v>
      </c>
      <c r="CH39" s="391">
        <v>0</v>
      </c>
      <c r="CI39" s="391">
        <v>0</v>
      </c>
      <c r="CJ39" s="391"/>
      <c r="CK39" s="391">
        <v>0</v>
      </c>
      <c r="CL39" s="391">
        <v>0</v>
      </c>
      <c r="CM39" s="391">
        <v>0</v>
      </c>
      <c r="CN39" s="391">
        <v>0</v>
      </c>
      <c r="CO39" s="391">
        <v>0</v>
      </c>
      <c r="CP39" s="391">
        <v>0</v>
      </c>
      <c r="CQ39" s="391">
        <v>0</v>
      </c>
    </row>
    <row r="40" spans="1:95" x14ac:dyDescent="0.3">
      <c r="A40" s="519"/>
      <c r="B40" s="233" t="s">
        <v>58</v>
      </c>
      <c r="C40" s="3">
        <v>0</v>
      </c>
      <c r="D40" s="3">
        <v>0</v>
      </c>
      <c r="E40" s="3">
        <v>0</v>
      </c>
      <c r="F40" s="3">
        <v>0</v>
      </c>
      <c r="G40" s="3">
        <v>0</v>
      </c>
      <c r="H40" s="3">
        <v>0</v>
      </c>
      <c r="I40" s="3">
        <v>0</v>
      </c>
      <c r="J40" s="3">
        <v>0</v>
      </c>
      <c r="K40" s="3">
        <v>0</v>
      </c>
      <c r="L40" s="3">
        <v>0</v>
      </c>
      <c r="M40" s="3">
        <v>0</v>
      </c>
      <c r="N40" s="186">
        <f t="shared" si="178"/>
        <v>0</v>
      </c>
      <c r="O40" s="87">
        <f t="shared" si="172"/>
        <v>0</v>
      </c>
      <c r="Q40" s="519"/>
      <c r="R40" s="233" t="s">
        <v>58</v>
      </c>
      <c r="S40" s="3">
        <v>0</v>
      </c>
      <c r="T40" s="3">
        <v>0</v>
      </c>
      <c r="U40" s="3">
        <v>0</v>
      </c>
      <c r="V40" s="3">
        <v>0</v>
      </c>
      <c r="W40" s="3">
        <v>0</v>
      </c>
      <c r="X40" s="3">
        <v>0</v>
      </c>
      <c r="Y40" s="3">
        <v>0</v>
      </c>
      <c r="Z40" s="3">
        <v>0</v>
      </c>
      <c r="AA40" s="3">
        <v>0</v>
      </c>
      <c r="AB40" s="3">
        <v>0</v>
      </c>
      <c r="AC40" s="3">
        <v>0</v>
      </c>
      <c r="AD40" s="186">
        <f t="shared" si="179"/>
        <v>0</v>
      </c>
      <c r="AE40" s="87">
        <f t="shared" si="173"/>
        <v>0</v>
      </c>
      <c r="AG40" s="519"/>
      <c r="AH40" s="233" t="s">
        <v>58</v>
      </c>
      <c r="AI40" s="3">
        <v>0</v>
      </c>
      <c r="AJ40" s="3">
        <v>0</v>
      </c>
      <c r="AK40" s="3">
        <v>0</v>
      </c>
      <c r="AL40" s="3">
        <v>0</v>
      </c>
      <c r="AM40" s="3">
        <v>0</v>
      </c>
      <c r="AN40" s="3">
        <v>0</v>
      </c>
      <c r="AO40" s="3">
        <v>0</v>
      </c>
      <c r="AP40" s="3">
        <v>0</v>
      </c>
      <c r="AQ40" s="3">
        <v>0</v>
      </c>
      <c r="AR40" s="3">
        <v>0</v>
      </c>
      <c r="AS40" s="3">
        <v>0</v>
      </c>
      <c r="AT40" s="186">
        <f t="shared" si="174"/>
        <v>0</v>
      </c>
      <c r="AU40" s="87">
        <f t="shared" si="175"/>
        <v>0</v>
      </c>
      <c r="AW40" s="519"/>
      <c r="AX40" s="233" t="s">
        <v>58</v>
      </c>
      <c r="AY40" s="3">
        <v>0</v>
      </c>
      <c r="AZ40" s="3">
        <v>0</v>
      </c>
      <c r="BA40" s="3">
        <v>0</v>
      </c>
      <c r="BB40" s="3">
        <v>0</v>
      </c>
      <c r="BC40" s="3">
        <v>0</v>
      </c>
      <c r="BD40" s="3">
        <v>0</v>
      </c>
      <c r="BE40" s="3">
        <v>0</v>
      </c>
      <c r="BF40" s="3">
        <v>0</v>
      </c>
      <c r="BG40" s="3">
        <v>0</v>
      </c>
      <c r="BH40" s="3">
        <v>0</v>
      </c>
      <c r="BI40" s="3">
        <v>0</v>
      </c>
      <c r="BJ40" s="186">
        <f t="shared" si="176"/>
        <v>0</v>
      </c>
      <c r="BK40" s="87">
        <f t="shared" si="177"/>
        <v>0</v>
      </c>
      <c r="BM40" s="391">
        <v>0</v>
      </c>
      <c r="BN40" s="391">
        <v>0</v>
      </c>
      <c r="BO40" s="391">
        <v>0</v>
      </c>
      <c r="BP40" s="391">
        <v>0</v>
      </c>
      <c r="BQ40" s="391">
        <v>0</v>
      </c>
      <c r="BR40" s="391">
        <v>0</v>
      </c>
      <c r="BS40" s="391">
        <v>0</v>
      </c>
      <c r="BT40" s="391"/>
      <c r="BU40" s="391">
        <v>0</v>
      </c>
      <c r="BV40" s="391">
        <v>0</v>
      </c>
      <c r="BW40" s="391">
        <v>0</v>
      </c>
      <c r="BX40" s="391">
        <v>0</v>
      </c>
      <c r="BY40" s="391">
        <v>0</v>
      </c>
      <c r="BZ40" s="391">
        <v>0</v>
      </c>
      <c r="CA40" s="391">
        <v>0</v>
      </c>
      <c r="CB40" s="391"/>
      <c r="CC40" s="391">
        <v>0</v>
      </c>
      <c r="CD40" s="391">
        <v>0</v>
      </c>
      <c r="CE40" s="391">
        <v>0</v>
      </c>
      <c r="CF40" s="391">
        <v>0</v>
      </c>
      <c r="CG40" s="391">
        <v>0</v>
      </c>
      <c r="CH40" s="391">
        <v>0</v>
      </c>
      <c r="CI40" s="391">
        <v>0</v>
      </c>
      <c r="CJ40" s="391"/>
      <c r="CK40" s="391">
        <v>0</v>
      </c>
      <c r="CL40" s="391">
        <v>0</v>
      </c>
      <c r="CM40" s="391">
        <v>0</v>
      </c>
      <c r="CN40" s="391">
        <v>0</v>
      </c>
      <c r="CO40" s="391">
        <v>0</v>
      </c>
      <c r="CP40" s="391">
        <v>0</v>
      </c>
      <c r="CQ40" s="391">
        <v>0</v>
      </c>
    </row>
    <row r="41" spans="1:95" x14ac:dyDescent="0.3">
      <c r="A41" s="519"/>
      <c r="B41" s="233" t="s">
        <v>57</v>
      </c>
      <c r="C41" s="3">
        <v>0</v>
      </c>
      <c r="D41" s="3">
        <v>0</v>
      </c>
      <c r="E41" s="3">
        <v>0</v>
      </c>
      <c r="F41" s="3">
        <v>0</v>
      </c>
      <c r="G41" s="3">
        <v>0</v>
      </c>
      <c r="H41" s="3">
        <v>0</v>
      </c>
      <c r="I41" s="3">
        <v>0</v>
      </c>
      <c r="J41" s="3">
        <v>0</v>
      </c>
      <c r="K41" s="3">
        <v>0</v>
      </c>
      <c r="L41" s="3">
        <v>0</v>
      </c>
      <c r="M41" s="3">
        <v>0</v>
      </c>
      <c r="N41" s="186">
        <f t="shared" si="178"/>
        <v>0</v>
      </c>
      <c r="O41" s="87">
        <f t="shared" si="172"/>
        <v>0</v>
      </c>
      <c r="Q41" s="519"/>
      <c r="R41" s="233" t="s">
        <v>57</v>
      </c>
      <c r="S41" s="3">
        <v>0</v>
      </c>
      <c r="T41" s="3">
        <v>0</v>
      </c>
      <c r="U41" s="3">
        <v>0</v>
      </c>
      <c r="V41" s="3">
        <v>0</v>
      </c>
      <c r="W41" s="3">
        <v>0</v>
      </c>
      <c r="X41" s="3">
        <v>0</v>
      </c>
      <c r="Y41" s="3">
        <v>0</v>
      </c>
      <c r="Z41" s="3">
        <v>0</v>
      </c>
      <c r="AA41" s="3">
        <v>0</v>
      </c>
      <c r="AB41" s="3">
        <v>0</v>
      </c>
      <c r="AC41" s="3">
        <v>0</v>
      </c>
      <c r="AD41" s="186">
        <f t="shared" si="179"/>
        <v>0</v>
      </c>
      <c r="AE41" s="87">
        <f t="shared" si="173"/>
        <v>0</v>
      </c>
      <c r="AG41" s="519"/>
      <c r="AH41" s="233" t="s">
        <v>57</v>
      </c>
      <c r="AI41" s="3">
        <v>0</v>
      </c>
      <c r="AJ41" s="3">
        <v>0</v>
      </c>
      <c r="AK41" s="3">
        <v>0</v>
      </c>
      <c r="AL41" s="3">
        <v>0</v>
      </c>
      <c r="AM41" s="3">
        <v>0</v>
      </c>
      <c r="AN41" s="3">
        <v>0</v>
      </c>
      <c r="AO41" s="3">
        <v>0</v>
      </c>
      <c r="AP41" s="3">
        <v>0</v>
      </c>
      <c r="AQ41" s="3">
        <v>0</v>
      </c>
      <c r="AR41" s="3">
        <v>0</v>
      </c>
      <c r="AS41" s="3">
        <v>0</v>
      </c>
      <c r="AT41" s="186">
        <f t="shared" si="174"/>
        <v>0</v>
      </c>
      <c r="AU41" s="87">
        <f t="shared" si="175"/>
        <v>0</v>
      </c>
      <c r="AW41" s="519"/>
      <c r="AX41" s="233" t="s">
        <v>57</v>
      </c>
      <c r="AY41" s="3">
        <v>0</v>
      </c>
      <c r="AZ41" s="3">
        <v>0</v>
      </c>
      <c r="BA41" s="3">
        <v>0</v>
      </c>
      <c r="BB41" s="3">
        <v>0</v>
      </c>
      <c r="BC41" s="3">
        <v>0</v>
      </c>
      <c r="BD41" s="3">
        <v>0</v>
      </c>
      <c r="BE41" s="3">
        <v>0</v>
      </c>
      <c r="BF41" s="3">
        <v>0</v>
      </c>
      <c r="BG41" s="3">
        <v>0</v>
      </c>
      <c r="BH41" s="3">
        <v>0</v>
      </c>
      <c r="BI41" s="3">
        <v>0</v>
      </c>
      <c r="BJ41" s="186">
        <f t="shared" si="176"/>
        <v>0</v>
      </c>
      <c r="BK41" s="87">
        <f t="shared" si="177"/>
        <v>0</v>
      </c>
      <c r="BM41" s="391">
        <v>0</v>
      </c>
      <c r="BN41" s="391">
        <v>0</v>
      </c>
      <c r="BO41" s="391">
        <v>0</v>
      </c>
      <c r="BP41" s="391">
        <v>0</v>
      </c>
      <c r="BQ41" s="391">
        <v>0</v>
      </c>
      <c r="BR41" s="391">
        <v>0</v>
      </c>
      <c r="BS41" s="391">
        <v>0</v>
      </c>
      <c r="BT41" s="391"/>
      <c r="BU41" s="391">
        <v>0</v>
      </c>
      <c r="BV41" s="391">
        <v>0</v>
      </c>
      <c r="BW41" s="391">
        <v>0</v>
      </c>
      <c r="BX41" s="391">
        <v>0</v>
      </c>
      <c r="BY41" s="391">
        <v>0</v>
      </c>
      <c r="BZ41" s="391">
        <v>0</v>
      </c>
      <c r="CA41" s="391">
        <v>0</v>
      </c>
      <c r="CB41" s="391"/>
      <c r="CC41" s="391">
        <v>0</v>
      </c>
      <c r="CD41" s="391">
        <v>0</v>
      </c>
      <c r="CE41" s="391">
        <v>0</v>
      </c>
      <c r="CF41" s="391">
        <v>0</v>
      </c>
      <c r="CG41" s="391">
        <v>0</v>
      </c>
      <c r="CH41" s="391">
        <v>0</v>
      </c>
      <c r="CI41" s="391">
        <v>0</v>
      </c>
      <c r="CJ41" s="391"/>
      <c r="CK41" s="391">
        <v>0</v>
      </c>
      <c r="CL41" s="391">
        <v>0</v>
      </c>
      <c r="CM41" s="391">
        <v>0</v>
      </c>
      <c r="CN41" s="391">
        <v>0</v>
      </c>
      <c r="CO41" s="391">
        <v>0</v>
      </c>
      <c r="CP41" s="391">
        <v>0</v>
      </c>
      <c r="CQ41" s="391">
        <v>0</v>
      </c>
    </row>
    <row r="42" spans="1:95" x14ac:dyDescent="0.3">
      <c r="A42" s="519"/>
      <c r="B42" s="233" t="s">
        <v>56</v>
      </c>
      <c r="C42" s="3">
        <v>0</v>
      </c>
      <c r="D42" s="3">
        <v>0</v>
      </c>
      <c r="E42" s="3">
        <v>0</v>
      </c>
      <c r="F42" s="3">
        <v>0</v>
      </c>
      <c r="G42" s="3">
        <v>0</v>
      </c>
      <c r="H42" s="3">
        <v>0</v>
      </c>
      <c r="I42" s="3">
        <v>0</v>
      </c>
      <c r="J42" s="3">
        <v>0</v>
      </c>
      <c r="K42" s="3">
        <v>0</v>
      </c>
      <c r="L42" s="3">
        <v>0</v>
      </c>
      <c r="M42" s="3">
        <v>0</v>
      </c>
      <c r="N42" s="186">
        <f t="shared" si="178"/>
        <v>0</v>
      </c>
      <c r="O42" s="87">
        <f t="shared" si="172"/>
        <v>0</v>
      </c>
      <c r="Q42" s="519"/>
      <c r="R42" s="233" t="s">
        <v>56</v>
      </c>
      <c r="S42" s="3">
        <v>0</v>
      </c>
      <c r="T42" s="3">
        <v>0</v>
      </c>
      <c r="U42" s="3">
        <v>0</v>
      </c>
      <c r="V42" s="3">
        <v>0</v>
      </c>
      <c r="W42" s="3">
        <v>0</v>
      </c>
      <c r="X42" s="3">
        <v>0</v>
      </c>
      <c r="Y42" s="3">
        <v>0</v>
      </c>
      <c r="Z42" s="3">
        <v>0</v>
      </c>
      <c r="AA42" s="3">
        <v>0</v>
      </c>
      <c r="AB42" s="3">
        <v>0</v>
      </c>
      <c r="AC42" s="3">
        <v>0</v>
      </c>
      <c r="AD42" s="186">
        <f t="shared" si="179"/>
        <v>0</v>
      </c>
      <c r="AE42" s="87">
        <f t="shared" si="173"/>
        <v>0</v>
      </c>
      <c r="AG42" s="519"/>
      <c r="AH42" s="233" t="s">
        <v>56</v>
      </c>
      <c r="AI42" s="3">
        <v>0</v>
      </c>
      <c r="AJ42" s="3">
        <v>0</v>
      </c>
      <c r="AK42" s="3">
        <v>0</v>
      </c>
      <c r="AL42" s="3">
        <v>0</v>
      </c>
      <c r="AM42" s="3">
        <v>0</v>
      </c>
      <c r="AN42" s="3">
        <v>0</v>
      </c>
      <c r="AO42" s="3">
        <v>0</v>
      </c>
      <c r="AP42" s="3">
        <v>0</v>
      </c>
      <c r="AQ42" s="3">
        <v>0</v>
      </c>
      <c r="AR42" s="3">
        <v>0</v>
      </c>
      <c r="AS42" s="3">
        <v>0</v>
      </c>
      <c r="AT42" s="186">
        <f t="shared" si="174"/>
        <v>0</v>
      </c>
      <c r="AU42" s="87">
        <f t="shared" si="175"/>
        <v>0</v>
      </c>
      <c r="AW42" s="519"/>
      <c r="AX42" s="233" t="s">
        <v>56</v>
      </c>
      <c r="AY42" s="3">
        <v>0</v>
      </c>
      <c r="AZ42" s="3">
        <v>0</v>
      </c>
      <c r="BA42" s="3">
        <v>0</v>
      </c>
      <c r="BB42" s="3">
        <v>0</v>
      </c>
      <c r="BC42" s="3">
        <v>0</v>
      </c>
      <c r="BD42" s="3">
        <v>0</v>
      </c>
      <c r="BE42" s="3">
        <v>0</v>
      </c>
      <c r="BF42" s="3">
        <v>0</v>
      </c>
      <c r="BG42" s="3">
        <v>0</v>
      </c>
      <c r="BH42" s="3">
        <v>0</v>
      </c>
      <c r="BI42" s="3">
        <v>0</v>
      </c>
      <c r="BJ42" s="186">
        <f t="shared" si="176"/>
        <v>0</v>
      </c>
      <c r="BK42" s="87">
        <f t="shared" si="177"/>
        <v>0</v>
      </c>
      <c r="BM42" s="391">
        <v>0</v>
      </c>
      <c r="BN42" s="391">
        <v>0</v>
      </c>
      <c r="BO42" s="391">
        <v>0</v>
      </c>
      <c r="BP42" s="391">
        <v>0</v>
      </c>
      <c r="BQ42" s="391">
        <v>0</v>
      </c>
      <c r="BR42" s="391">
        <v>0</v>
      </c>
      <c r="BS42" s="391">
        <v>0</v>
      </c>
      <c r="BT42" s="391"/>
      <c r="BU42" s="391">
        <v>0</v>
      </c>
      <c r="BV42" s="391">
        <v>0</v>
      </c>
      <c r="BW42" s="391">
        <v>0</v>
      </c>
      <c r="BX42" s="391">
        <v>0</v>
      </c>
      <c r="BY42" s="391">
        <v>0</v>
      </c>
      <c r="BZ42" s="391">
        <v>0</v>
      </c>
      <c r="CA42" s="391">
        <v>0</v>
      </c>
      <c r="CB42" s="391"/>
      <c r="CC42" s="391">
        <v>0</v>
      </c>
      <c r="CD42" s="391">
        <v>0</v>
      </c>
      <c r="CE42" s="391">
        <v>0</v>
      </c>
      <c r="CF42" s="391">
        <v>0</v>
      </c>
      <c r="CG42" s="391">
        <v>0</v>
      </c>
      <c r="CH42" s="391">
        <v>0</v>
      </c>
      <c r="CI42" s="391">
        <v>0</v>
      </c>
      <c r="CJ42" s="391"/>
      <c r="CK42" s="391">
        <v>0</v>
      </c>
      <c r="CL42" s="391">
        <v>0</v>
      </c>
      <c r="CM42" s="391">
        <v>0</v>
      </c>
      <c r="CN42" s="391">
        <v>0</v>
      </c>
      <c r="CO42" s="391">
        <v>0</v>
      </c>
      <c r="CP42" s="391">
        <v>0</v>
      </c>
      <c r="CQ42" s="391">
        <v>0</v>
      </c>
    </row>
    <row r="43" spans="1:95" x14ac:dyDescent="0.3">
      <c r="A43" s="519"/>
      <c r="B43" s="233" t="s">
        <v>55</v>
      </c>
      <c r="C43" s="3">
        <v>0</v>
      </c>
      <c r="D43" s="3">
        <v>0</v>
      </c>
      <c r="E43" s="3">
        <v>0</v>
      </c>
      <c r="F43" s="3">
        <v>0</v>
      </c>
      <c r="G43" s="3">
        <v>0</v>
      </c>
      <c r="H43" s="3">
        <v>0</v>
      </c>
      <c r="I43" s="3">
        <v>0</v>
      </c>
      <c r="J43" s="3">
        <v>0</v>
      </c>
      <c r="K43" s="3">
        <v>0</v>
      </c>
      <c r="L43" s="3">
        <v>0</v>
      </c>
      <c r="M43" s="3">
        <v>0</v>
      </c>
      <c r="N43" s="186">
        <f t="shared" si="178"/>
        <v>0</v>
      </c>
      <c r="O43" s="87">
        <f t="shared" si="172"/>
        <v>0</v>
      </c>
      <c r="Q43" s="519"/>
      <c r="R43" s="233" t="s">
        <v>55</v>
      </c>
      <c r="S43" s="3">
        <v>0</v>
      </c>
      <c r="T43" s="3">
        <v>0</v>
      </c>
      <c r="U43" s="3">
        <v>0</v>
      </c>
      <c r="V43" s="3">
        <v>0</v>
      </c>
      <c r="W43" s="3">
        <v>0</v>
      </c>
      <c r="X43" s="3">
        <v>0</v>
      </c>
      <c r="Y43" s="3">
        <v>0</v>
      </c>
      <c r="Z43" s="3">
        <v>0</v>
      </c>
      <c r="AA43" s="3">
        <v>0</v>
      </c>
      <c r="AB43" s="3">
        <v>0</v>
      </c>
      <c r="AC43" s="3">
        <v>0</v>
      </c>
      <c r="AD43" s="186">
        <f t="shared" si="179"/>
        <v>0</v>
      </c>
      <c r="AE43" s="87">
        <f t="shared" si="173"/>
        <v>0</v>
      </c>
      <c r="AG43" s="519"/>
      <c r="AH43" s="233" t="s">
        <v>55</v>
      </c>
      <c r="AI43" s="3">
        <v>0</v>
      </c>
      <c r="AJ43" s="3">
        <v>0</v>
      </c>
      <c r="AK43" s="3">
        <v>0</v>
      </c>
      <c r="AL43" s="3">
        <v>0</v>
      </c>
      <c r="AM43" s="3">
        <v>0</v>
      </c>
      <c r="AN43" s="3">
        <v>0</v>
      </c>
      <c r="AO43" s="3">
        <v>0</v>
      </c>
      <c r="AP43" s="3">
        <v>0</v>
      </c>
      <c r="AQ43" s="3">
        <v>0</v>
      </c>
      <c r="AR43" s="3">
        <v>0</v>
      </c>
      <c r="AS43" s="3">
        <v>0</v>
      </c>
      <c r="AT43" s="186">
        <f t="shared" si="174"/>
        <v>0</v>
      </c>
      <c r="AU43" s="87">
        <f t="shared" si="175"/>
        <v>0</v>
      </c>
      <c r="AW43" s="519"/>
      <c r="AX43" s="233" t="s">
        <v>55</v>
      </c>
      <c r="AY43" s="3">
        <v>0</v>
      </c>
      <c r="AZ43" s="3">
        <v>0</v>
      </c>
      <c r="BA43" s="3">
        <v>0</v>
      </c>
      <c r="BB43" s="3">
        <v>0</v>
      </c>
      <c r="BC43" s="3">
        <v>0</v>
      </c>
      <c r="BD43" s="3">
        <v>0</v>
      </c>
      <c r="BE43" s="3">
        <v>0</v>
      </c>
      <c r="BF43" s="3">
        <v>0</v>
      </c>
      <c r="BG43" s="3">
        <v>0</v>
      </c>
      <c r="BH43" s="3">
        <v>0</v>
      </c>
      <c r="BI43" s="3">
        <v>0</v>
      </c>
      <c r="BJ43" s="186">
        <f t="shared" si="176"/>
        <v>0</v>
      </c>
      <c r="BK43" s="87">
        <f t="shared" si="177"/>
        <v>0</v>
      </c>
      <c r="BM43" s="391">
        <v>0</v>
      </c>
      <c r="BN43" s="391">
        <v>0</v>
      </c>
      <c r="BO43" s="391">
        <v>0</v>
      </c>
      <c r="BP43" s="391">
        <v>0</v>
      </c>
      <c r="BQ43" s="391">
        <v>0</v>
      </c>
      <c r="BR43" s="391">
        <v>0</v>
      </c>
      <c r="BS43" s="391">
        <v>0</v>
      </c>
      <c r="BT43" s="391"/>
      <c r="BU43" s="391">
        <v>0</v>
      </c>
      <c r="BV43" s="391">
        <v>0</v>
      </c>
      <c r="BW43" s="391">
        <v>0</v>
      </c>
      <c r="BX43" s="391">
        <v>0</v>
      </c>
      <c r="BY43" s="391">
        <v>0</v>
      </c>
      <c r="BZ43" s="391">
        <v>0</v>
      </c>
      <c r="CA43" s="391">
        <v>0</v>
      </c>
      <c r="CB43" s="391"/>
      <c r="CC43" s="391">
        <v>0</v>
      </c>
      <c r="CD43" s="391">
        <v>0</v>
      </c>
      <c r="CE43" s="391">
        <v>0</v>
      </c>
      <c r="CF43" s="391">
        <v>0</v>
      </c>
      <c r="CG43" s="391">
        <v>0</v>
      </c>
      <c r="CH43" s="391">
        <v>0</v>
      </c>
      <c r="CI43" s="391">
        <v>0</v>
      </c>
      <c r="CJ43" s="391"/>
      <c r="CK43" s="391">
        <v>0</v>
      </c>
      <c r="CL43" s="391">
        <v>0</v>
      </c>
      <c r="CM43" s="391">
        <v>0</v>
      </c>
      <c r="CN43" s="391">
        <v>0</v>
      </c>
      <c r="CO43" s="391">
        <v>0</v>
      </c>
      <c r="CP43" s="391">
        <v>0</v>
      </c>
      <c r="CQ43" s="391">
        <v>0</v>
      </c>
    </row>
    <row r="44" spans="1:95" x14ac:dyDescent="0.3">
      <c r="A44" s="519"/>
      <c r="B44" s="233" t="s">
        <v>54</v>
      </c>
      <c r="C44" s="3">
        <v>0</v>
      </c>
      <c r="D44" s="3">
        <v>0</v>
      </c>
      <c r="E44" s="3">
        <v>0</v>
      </c>
      <c r="F44" s="3">
        <v>0</v>
      </c>
      <c r="G44" s="3">
        <v>0</v>
      </c>
      <c r="H44" s="3">
        <v>0</v>
      </c>
      <c r="I44" s="3">
        <v>0</v>
      </c>
      <c r="J44" s="3">
        <v>0</v>
      </c>
      <c r="K44" s="3">
        <v>0</v>
      </c>
      <c r="L44" s="3">
        <v>0</v>
      </c>
      <c r="M44" s="3">
        <v>0</v>
      </c>
      <c r="N44" s="186">
        <f t="shared" si="178"/>
        <v>0</v>
      </c>
      <c r="O44" s="87">
        <f t="shared" si="172"/>
        <v>0</v>
      </c>
      <c r="Q44" s="519"/>
      <c r="R44" s="233" t="s">
        <v>54</v>
      </c>
      <c r="S44" s="3">
        <v>0</v>
      </c>
      <c r="T44" s="3">
        <v>0</v>
      </c>
      <c r="U44" s="3">
        <v>0</v>
      </c>
      <c r="V44" s="3">
        <v>0</v>
      </c>
      <c r="W44" s="3">
        <v>0</v>
      </c>
      <c r="X44" s="3">
        <v>0</v>
      </c>
      <c r="Y44" s="3">
        <v>0</v>
      </c>
      <c r="Z44" s="3">
        <v>0</v>
      </c>
      <c r="AA44" s="3">
        <v>0</v>
      </c>
      <c r="AB44" s="3">
        <v>0</v>
      </c>
      <c r="AC44" s="3">
        <v>0</v>
      </c>
      <c r="AD44" s="186">
        <f t="shared" si="179"/>
        <v>0</v>
      </c>
      <c r="AE44" s="87">
        <f t="shared" si="173"/>
        <v>0</v>
      </c>
      <c r="AG44" s="519"/>
      <c r="AH44" s="233" t="s">
        <v>54</v>
      </c>
      <c r="AI44" s="3">
        <v>0</v>
      </c>
      <c r="AJ44" s="3">
        <v>0</v>
      </c>
      <c r="AK44" s="3">
        <v>0</v>
      </c>
      <c r="AL44" s="3">
        <v>0</v>
      </c>
      <c r="AM44" s="3">
        <v>0</v>
      </c>
      <c r="AN44" s="3">
        <v>0</v>
      </c>
      <c r="AO44" s="3">
        <v>0</v>
      </c>
      <c r="AP44" s="3">
        <v>0</v>
      </c>
      <c r="AQ44" s="3">
        <v>0</v>
      </c>
      <c r="AR44" s="3">
        <v>0</v>
      </c>
      <c r="AS44" s="3">
        <v>0</v>
      </c>
      <c r="AT44" s="186">
        <f t="shared" si="174"/>
        <v>0</v>
      </c>
      <c r="AU44" s="87">
        <f t="shared" si="175"/>
        <v>0</v>
      </c>
      <c r="AW44" s="519"/>
      <c r="AX44" s="233" t="s">
        <v>54</v>
      </c>
      <c r="AY44" s="3">
        <v>0</v>
      </c>
      <c r="AZ44" s="3">
        <v>0</v>
      </c>
      <c r="BA44" s="3">
        <v>0</v>
      </c>
      <c r="BB44" s="3">
        <v>0</v>
      </c>
      <c r="BC44" s="3">
        <v>0</v>
      </c>
      <c r="BD44" s="3">
        <v>0</v>
      </c>
      <c r="BE44" s="3">
        <v>0</v>
      </c>
      <c r="BF44" s="3">
        <v>0</v>
      </c>
      <c r="BG44" s="3">
        <v>0</v>
      </c>
      <c r="BH44" s="3">
        <v>0</v>
      </c>
      <c r="BI44" s="3">
        <v>0</v>
      </c>
      <c r="BJ44" s="186">
        <f t="shared" si="176"/>
        <v>0</v>
      </c>
      <c r="BK44" s="87">
        <f t="shared" si="177"/>
        <v>0</v>
      </c>
      <c r="BM44" s="391">
        <v>0</v>
      </c>
      <c r="BN44" s="391">
        <v>0</v>
      </c>
      <c r="BO44" s="391">
        <v>0</v>
      </c>
      <c r="BP44" s="391">
        <v>0</v>
      </c>
      <c r="BQ44" s="391">
        <v>0</v>
      </c>
      <c r="BR44" s="391">
        <v>0</v>
      </c>
      <c r="BS44" s="391">
        <v>0</v>
      </c>
      <c r="BT44" s="391"/>
      <c r="BU44" s="391">
        <v>0</v>
      </c>
      <c r="BV44" s="391">
        <v>0</v>
      </c>
      <c r="BW44" s="391">
        <v>0</v>
      </c>
      <c r="BX44" s="391">
        <v>0</v>
      </c>
      <c r="BY44" s="391">
        <v>0</v>
      </c>
      <c r="BZ44" s="391">
        <v>0</v>
      </c>
      <c r="CA44" s="391">
        <v>0</v>
      </c>
      <c r="CB44" s="391"/>
      <c r="CC44" s="391">
        <v>0</v>
      </c>
      <c r="CD44" s="391">
        <v>0</v>
      </c>
      <c r="CE44" s="391">
        <v>0</v>
      </c>
      <c r="CF44" s="391">
        <v>0</v>
      </c>
      <c r="CG44" s="391">
        <v>0</v>
      </c>
      <c r="CH44" s="391">
        <v>0</v>
      </c>
      <c r="CI44" s="391">
        <v>0</v>
      </c>
      <c r="CJ44" s="391"/>
      <c r="CK44" s="391">
        <v>0</v>
      </c>
      <c r="CL44" s="391">
        <v>0</v>
      </c>
      <c r="CM44" s="391">
        <v>0</v>
      </c>
      <c r="CN44" s="391">
        <v>0</v>
      </c>
      <c r="CO44" s="391">
        <v>0</v>
      </c>
      <c r="CP44" s="391">
        <v>0</v>
      </c>
      <c r="CQ44" s="391">
        <v>0</v>
      </c>
    </row>
    <row r="45" spans="1:95" x14ac:dyDescent="0.3">
      <c r="A45" s="519"/>
      <c r="B45" s="233" t="s">
        <v>53</v>
      </c>
      <c r="C45" s="3">
        <v>0</v>
      </c>
      <c r="D45" s="3">
        <v>0</v>
      </c>
      <c r="E45" s="3">
        <v>0</v>
      </c>
      <c r="F45" s="3">
        <v>0</v>
      </c>
      <c r="G45" s="3">
        <v>0</v>
      </c>
      <c r="H45" s="3">
        <v>0</v>
      </c>
      <c r="I45" s="3">
        <v>0</v>
      </c>
      <c r="J45" s="3">
        <v>0</v>
      </c>
      <c r="K45" s="3">
        <v>0</v>
      </c>
      <c r="L45" s="3">
        <v>0</v>
      </c>
      <c r="M45" s="3">
        <v>0</v>
      </c>
      <c r="N45" s="186">
        <f t="shared" si="178"/>
        <v>0</v>
      </c>
      <c r="O45" s="87">
        <f t="shared" si="172"/>
        <v>0</v>
      </c>
      <c r="Q45" s="519"/>
      <c r="R45" s="233" t="s">
        <v>53</v>
      </c>
      <c r="S45" s="3">
        <v>0</v>
      </c>
      <c r="T45" s="3">
        <v>0</v>
      </c>
      <c r="U45" s="3">
        <v>0</v>
      </c>
      <c r="V45" s="3">
        <v>0</v>
      </c>
      <c r="W45" s="3">
        <v>0</v>
      </c>
      <c r="X45" s="3">
        <v>0</v>
      </c>
      <c r="Y45" s="3">
        <v>0</v>
      </c>
      <c r="Z45" s="3">
        <v>0</v>
      </c>
      <c r="AA45" s="3">
        <v>0</v>
      </c>
      <c r="AB45" s="3">
        <v>0</v>
      </c>
      <c r="AC45" s="3">
        <v>0</v>
      </c>
      <c r="AD45" s="186">
        <f t="shared" si="179"/>
        <v>0</v>
      </c>
      <c r="AE45" s="87">
        <f t="shared" si="173"/>
        <v>0</v>
      </c>
      <c r="AG45" s="519"/>
      <c r="AH45" s="233" t="s">
        <v>53</v>
      </c>
      <c r="AI45" s="3">
        <v>0</v>
      </c>
      <c r="AJ45" s="3">
        <v>0</v>
      </c>
      <c r="AK45" s="3">
        <v>0</v>
      </c>
      <c r="AL45" s="3">
        <v>0</v>
      </c>
      <c r="AM45" s="3">
        <v>0</v>
      </c>
      <c r="AN45" s="3">
        <v>0</v>
      </c>
      <c r="AO45" s="3">
        <v>0</v>
      </c>
      <c r="AP45" s="3">
        <v>0</v>
      </c>
      <c r="AQ45" s="3">
        <v>0</v>
      </c>
      <c r="AR45" s="3">
        <v>0</v>
      </c>
      <c r="AS45" s="3">
        <v>0</v>
      </c>
      <c r="AT45" s="186">
        <f t="shared" si="174"/>
        <v>0</v>
      </c>
      <c r="AU45" s="87">
        <f t="shared" si="175"/>
        <v>0</v>
      </c>
      <c r="AW45" s="519"/>
      <c r="AX45" s="233" t="s">
        <v>53</v>
      </c>
      <c r="AY45" s="3">
        <v>0</v>
      </c>
      <c r="AZ45" s="3">
        <v>0</v>
      </c>
      <c r="BA45" s="3">
        <v>0</v>
      </c>
      <c r="BB45" s="3">
        <v>0</v>
      </c>
      <c r="BC45" s="3">
        <v>0</v>
      </c>
      <c r="BD45" s="3">
        <v>0</v>
      </c>
      <c r="BE45" s="3">
        <v>0</v>
      </c>
      <c r="BF45" s="3">
        <v>0</v>
      </c>
      <c r="BG45" s="3">
        <v>0</v>
      </c>
      <c r="BH45" s="3">
        <v>0</v>
      </c>
      <c r="BI45" s="3">
        <v>0</v>
      </c>
      <c r="BJ45" s="186">
        <f t="shared" si="176"/>
        <v>0</v>
      </c>
      <c r="BK45" s="87">
        <f t="shared" si="177"/>
        <v>0</v>
      </c>
      <c r="BM45" s="391">
        <v>0</v>
      </c>
      <c r="BN45" s="391">
        <v>0</v>
      </c>
      <c r="BO45" s="391">
        <v>0</v>
      </c>
      <c r="BP45" s="391">
        <v>0</v>
      </c>
      <c r="BQ45" s="391">
        <v>0</v>
      </c>
      <c r="BR45" s="391">
        <v>0</v>
      </c>
      <c r="BS45" s="391">
        <v>0</v>
      </c>
      <c r="BT45" s="391"/>
      <c r="BU45" s="391">
        <v>0</v>
      </c>
      <c r="BV45" s="391">
        <v>0</v>
      </c>
      <c r="BW45" s="391">
        <v>0</v>
      </c>
      <c r="BX45" s="391">
        <v>0</v>
      </c>
      <c r="BY45" s="391">
        <v>0</v>
      </c>
      <c r="BZ45" s="391">
        <v>0</v>
      </c>
      <c r="CA45" s="391">
        <v>0</v>
      </c>
      <c r="CB45" s="391"/>
      <c r="CC45" s="391">
        <v>0</v>
      </c>
      <c r="CD45" s="391">
        <v>0</v>
      </c>
      <c r="CE45" s="391">
        <v>0</v>
      </c>
      <c r="CF45" s="391">
        <v>0</v>
      </c>
      <c r="CG45" s="391">
        <v>0</v>
      </c>
      <c r="CH45" s="391">
        <v>0</v>
      </c>
      <c r="CI45" s="391">
        <v>0</v>
      </c>
      <c r="CJ45" s="391"/>
      <c r="CK45" s="391">
        <v>0</v>
      </c>
      <c r="CL45" s="391">
        <v>0</v>
      </c>
      <c r="CM45" s="391">
        <v>0</v>
      </c>
      <c r="CN45" s="391">
        <v>0</v>
      </c>
      <c r="CO45" s="391">
        <v>0</v>
      </c>
      <c r="CP45" s="391">
        <v>0</v>
      </c>
      <c r="CQ45" s="391">
        <v>0</v>
      </c>
    </row>
    <row r="46" spans="1:95" x14ac:dyDescent="0.3">
      <c r="A46" s="519"/>
      <c r="B46" s="233" t="s">
        <v>52</v>
      </c>
      <c r="C46" s="3">
        <v>0</v>
      </c>
      <c r="D46" s="3">
        <v>0</v>
      </c>
      <c r="E46" s="3">
        <v>0</v>
      </c>
      <c r="F46" s="3">
        <v>0</v>
      </c>
      <c r="G46" s="3">
        <v>0</v>
      </c>
      <c r="H46" s="3">
        <v>0</v>
      </c>
      <c r="I46" s="3">
        <v>0</v>
      </c>
      <c r="J46" s="3">
        <v>0</v>
      </c>
      <c r="K46" s="3">
        <v>0</v>
      </c>
      <c r="L46" s="3">
        <v>0</v>
      </c>
      <c r="M46" s="3">
        <v>0</v>
      </c>
      <c r="N46" s="186">
        <f t="shared" si="178"/>
        <v>0</v>
      </c>
      <c r="O46" s="87">
        <f t="shared" si="172"/>
        <v>0</v>
      </c>
      <c r="Q46" s="519"/>
      <c r="R46" s="233" t="s">
        <v>52</v>
      </c>
      <c r="S46" s="3">
        <v>0</v>
      </c>
      <c r="T46" s="3">
        <v>0</v>
      </c>
      <c r="U46" s="3">
        <v>0</v>
      </c>
      <c r="V46" s="3">
        <v>0</v>
      </c>
      <c r="W46" s="3">
        <v>0</v>
      </c>
      <c r="X46" s="3">
        <v>0</v>
      </c>
      <c r="Y46" s="3">
        <v>0</v>
      </c>
      <c r="Z46" s="3">
        <v>0</v>
      </c>
      <c r="AA46" s="3">
        <v>0</v>
      </c>
      <c r="AB46" s="3">
        <v>0</v>
      </c>
      <c r="AC46" s="3">
        <v>0</v>
      </c>
      <c r="AD46" s="186">
        <f t="shared" si="179"/>
        <v>0</v>
      </c>
      <c r="AE46" s="87">
        <f t="shared" si="173"/>
        <v>0</v>
      </c>
      <c r="AG46" s="519"/>
      <c r="AH46" s="233" t="s">
        <v>52</v>
      </c>
      <c r="AI46" s="3">
        <v>0</v>
      </c>
      <c r="AJ46" s="3">
        <v>0</v>
      </c>
      <c r="AK46" s="3">
        <v>0</v>
      </c>
      <c r="AL46" s="3">
        <v>0</v>
      </c>
      <c r="AM46" s="3">
        <v>0</v>
      </c>
      <c r="AN46" s="3">
        <v>0</v>
      </c>
      <c r="AO46" s="3">
        <v>0</v>
      </c>
      <c r="AP46" s="3">
        <v>0</v>
      </c>
      <c r="AQ46" s="3">
        <v>0</v>
      </c>
      <c r="AR46" s="3">
        <v>0</v>
      </c>
      <c r="AS46" s="3">
        <v>0</v>
      </c>
      <c r="AT46" s="186">
        <f t="shared" si="174"/>
        <v>0</v>
      </c>
      <c r="AU46" s="87">
        <f t="shared" si="175"/>
        <v>0</v>
      </c>
      <c r="AW46" s="519"/>
      <c r="AX46" s="233" t="s">
        <v>52</v>
      </c>
      <c r="AY46" s="3">
        <v>0</v>
      </c>
      <c r="AZ46" s="3">
        <v>0</v>
      </c>
      <c r="BA46" s="3">
        <v>0</v>
      </c>
      <c r="BB46" s="3">
        <v>0</v>
      </c>
      <c r="BC46" s="3">
        <v>0</v>
      </c>
      <c r="BD46" s="3">
        <v>0</v>
      </c>
      <c r="BE46" s="3">
        <v>0</v>
      </c>
      <c r="BF46" s="3">
        <v>0</v>
      </c>
      <c r="BG46" s="3">
        <v>0</v>
      </c>
      <c r="BH46" s="3">
        <v>0</v>
      </c>
      <c r="BI46" s="3">
        <v>0</v>
      </c>
      <c r="BJ46" s="186">
        <f t="shared" si="176"/>
        <v>0</v>
      </c>
      <c r="BK46" s="87">
        <f t="shared" si="177"/>
        <v>0</v>
      </c>
      <c r="BM46" s="391">
        <v>0</v>
      </c>
      <c r="BN46" s="391">
        <v>0</v>
      </c>
      <c r="BO46" s="391">
        <v>0</v>
      </c>
      <c r="BP46" s="391">
        <v>0</v>
      </c>
      <c r="BQ46" s="391">
        <v>0</v>
      </c>
      <c r="BR46" s="391">
        <v>0</v>
      </c>
      <c r="BS46" s="391">
        <v>0</v>
      </c>
      <c r="BT46" s="391"/>
      <c r="BU46" s="391">
        <v>0</v>
      </c>
      <c r="BV46" s="391">
        <v>0</v>
      </c>
      <c r="BW46" s="391">
        <v>0</v>
      </c>
      <c r="BX46" s="391">
        <v>0</v>
      </c>
      <c r="BY46" s="391">
        <v>0</v>
      </c>
      <c r="BZ46" s="391">
        <v>0</v>
      </c>
      <c r="CA46" s="391">
        <v>0</v>
      </c>
      <c r="CB46" s="391"/>
      <c r="CC46" s="391">
        <v>0</v>
      </c>
      <c r="CD46" s="391">
        <v>0</v>
      </c>
      <c r="CE46" s="391">
        <v>0</v>
      </c>
      <c r="CF46" s="391">
        <v>0</v>
      </c>
      <c r="CG46" s="391">
        <v>0</v>
      </c>
      <c r="CH46" s="391">
        <v>0</v>
      </c>
      <c r="CI46" s="391">
        <v>0</v>
      </c>
      <c r="CJ46" s="391"/>
      <c r="CK46" s="391">
        <v>0</v>
      </c>
      <c r="CL46" s="391">
        <v>0</v>
      </c>
      <c r="CM46" s="391">
        <v>0</v>
      </c>
      <c r="CN46" s="391">
        <v>0</v>
      </c>
      <c r="CO46" s="391">
        <v>0</v>
      </c>
      <c r="CP46" s="391">
        <v>0</v>
      </c>
      <c r="CQ46" s="391">
        <v>0</v>
      </c>
    </row>
    <row r="47" spans="1:95" ht="16.5" customHeight="1" x14ac:dyDescent="0.3">
      <c r="A47" s="519"/>
      <c r="B47" s="233" t="s">
        <v>51</v>
      </c>
      <c r="C47" s="3">
        <v>0</v>
      </c>
      <c r="D47" s="3">
        <v>0</v>
      </c>
      <c r="E47" s="3">
        <v>0</v>
      </c>
      <c r="F47" s="3">
        <v>0</v>
      </c>
      <c r="G47" s="3">
        <v>0</v>
      </c>
      <c r="H47" s="3">
        <v>0</v>
      </c>
      <c r="I47" s="3">
        <v>0</v>
      </c>
      <c r="J47" s="3">
        <v>0</v>
      </c>
      <c r="K47" s="3">
        <v>0</v>
      </c>
      <c r="L47" s="3">
        <v>0</v>
      </c>
      <c r="M47" s="3">
        <v>0</v>
      </c>
      <c r="N47" s="186">
        <f t="shared" si="178"/>
        <v>0</v>
      </c>
      <c r="O47" s="87">
        <f t="shared" si="172"/>
        <v>0</v>
      </c>
      <c r="Q47" s="519"/>
      <c r="R47" s="233" t="s">
        <v>51</v>
      </c>
      <c r="S47" s="3">
        <v>0</v>
      </c>
      <c r="T47" s="3">
        <v>0</v>
      </c>
      <c r="U47" s="3">
        <v>0</v>
      </c>
      <c r="V47" s="3">
        <v>0</v>
      </c>
      <c r="W47" s="3">
        <v>0</v>
      </c>
      <c r="X47" s="3">
        <v>0</v>
      </c>
      <c r="Y47" s="3">
        <v>0</v>
      </c>
      <c r="Z47" s="3">
        <v>0</v>
      </c>
      <c r="AA47" s="3">
        <v>0</v>
      </c>
      <c r="AB47" s="3">
        <v>0</v>
      </c>
      <c r="AC47" s="3">
        <v>0</v>
      </c>
      <c r="AD47" s="186">
        <f t="shared" si="179"/>
        <v>0</v>
      </c>
      <c r="AE47" s="87">
        <f t="shared" si="173"/>
        <v>0</v>
      </c>
      <c r="AG47" s="519"/>
      <c r="AH47" s="233" t="s">
        <v>51</v>
      </c>
      <c r="AI47" s="3">
        <v>0</v>
      </c>
      <c r="AJ47" s="3">
        <v>0</v>
      </c>
      <c r="AK47" s="3">
        <v>0</v>
      </c>
      <c r="AL47" s="3">
        <v>0</v>
      </c>
      <c r="AM47" s="3">
        <v>0</v>
      </c>
      <c r="AN47" s="3">
        <v>0</v>
      </c>
      <c r="AO47" s="3">
        <v>0</v>
      </c>
      <c r="AP47" s="3">
        <v>0</v>
      </c>
      <c r="AQ47" s="3">
        <v>0</v>
      </c>
      <c r="AR47" s="3">
        <v>0</v>
      </c>
      <c r="AS47" s="3">
        <v>0</v>
      </c>
      <c r="AT47" s="186">
        <f t="shared" si="174"/>
        <v>0</v>
      </c>
      <c r="AU47" s="87">
        <f t="shared" si="175"/>
        <v>0</v>
      </c>
      <c r="AW47" s="519"/>
      <c r="AX47" s="233" t="s">
        <v>51</v>
      </c>
      <c r="AY47" s="3">
        <v>0</v>
      </c>
      <c r="AZ47" s="3">
        <v>0</v>
      </c>
      <c r="BA47" s="3">
        <v>0</v>
      </c>
      <c r="BB47" s="3">
        <v>0</v>
      </c>
      <c r="BC47" s="3">
        <v>0</v>
      </c>
      <c r="BD47" s="3">
        <v>0</v>
      </c>
      <c r="BE47" s="3">
        <v>0</v>
      </c>
      <c r="BF47" s="3">
        <v>0</v>
      </c>
      <c r="BG47" s="3">
        <v>0</v>
      </c>
      <c r="BH47" s="3">
        <v>0</v>
      </c>
      <c r="BI47" s="3">
        <v>0</v>
      </c>
      <c r="BJ47" s="186">
        <f t="shared" si="176"/>
        <v>0</v>
      </c>
      <c r="BK47" s="87">
        <f t="shared" si="177"/>
        <v>0</v>
      </c>
      <c r="BM47" s="391">
        <v>0</v>
      </c>
      <c r="BN47" s="391">
        <v>0</v>
      </c>
      <c r="BO47" s="391">
        <v>0</v>
      </c>
      <c r="BP47" s="391">
        <v>0</v>
      </c>
      <c r="BQ47" s="391">
        <v>0</v>
      </c>
      <c r="BR47" s="391">
        <v>0</v>
      </c>
      <c r="BS47" s="391">
        <v>0</v>
      </c>
      <c r="BT47" s="391"/>
      <c r="BU47" s="391">
        <v>0</v>
      </c>
      <c r="BV47" s="391">
        <v>0</v>
      </c>
      <c r="BW47" s="391">
        <v>0</v>
      </c>
      <c r="BX47" s="391">
        <v>0</v>
      </c>
      <c r="BY47" s="391">
        <v>0</v>
      </c>
      <c r="BZ47" s="391">
        <v>0</v>
      </c>
      <c r="CA47" s="391">
        <v>0</v>
      </c>
      <c r="CB47" s="391"/>
      <c r="CC47" s="391">
        <v>0</v>
      </c>
      <c r="CD47" s="391">
        <v>0</v>
      </c>
      <c r="CE47" s="391">
        <v>0</v>
      </c>
      <c r="CF47" s="391">
        <v>0</v>
      </c>
      <c r="CG47" s="391">
        <v>0</v>
      </c>
      <c r="CH47" s="391">
        <v>0</v>
      </c>
      <c r="CI47" s="391">
        <v>0</v>
      </c>
      <c r="CJ47" s="391"/>
      <c r="CK47" s="391">
        <v>0</v>
      </c>
      <c r="CL47" s="391">
        <v>0</v>
      </c>
      <c r="CM47" s="391">
        <v>0</v>
      </c>
      <c r="CN47" s="391">
        <v>0</v>
      </c>
      <c r="CO47" s="391">
        <v>0</v>
      </c>
      <c r="CP47" s="391">
        <v>0</v>
      </c>
      <c r="CQ47" s="391">
        <v>0</v>
      </c>
    </row>
    <row r="48" spans="1:95" ht="15" thickBot="1" x14ac:dyDescent="0.35">
      <c r="A48" s="520"/>
      <c r="B48" s="233" t="s">
        <v>50</v>
      </c>
      <c r="C48" s="3">
        <v>0</v>
      </c>
      <c r="D48" s="3">
        <v>0</v>
      </c>
      <c r="E48" s="3">
        <v>0</v>
      </c>
      <c r="F48" s="3">
        <v>0</v>
      </c>
      <c r="G48" s="3">
        <v>0</v>
      </c>
      <c r="H48" s="3">
        <v>0</v>
      </c>
      <c r="I48" s="3">
        <v>0</v>
      </c>
      <c r="J48" s="3">
        <v>0</v>
      </c>
      <c r="K48" s="3">
        <v>0</v>
      </c>
      <c r="L48" s="3">
        <v>0</v>
      </c>
      <c r="M48" s="3">
        <v>0</v>
      </c>
      <c r="N48" s="186">
        <f t="shared" si="178"/>
        <v>0</v>
      </c>
      <c r="O48" s="87">
        <f t="shared" si="172"/>
        <v>0</v>
      </c>
      <c r="Q48" s="520"/>
      <c r="R48" s="233" t="s">
        <v>50</v>
      </c>
      <c r="S48" s="3">
        <v>0</v>
      </c>
      <c r="T48" s="3">
        <v>0</v>
      </c>
      <c r="U48" s="3">
        <v>0</v>
      </c>
      <c r="V48" s="3">
        <v>0</v>
      </c>
      <c r="W48" s="3">
        <v>0</v>
      </c>
      <c r="X48" s="3">
        <v>0</v>
      </c>
      <c r="Y48" s="3">
        <v>0</v>
      </c>
      <c r="Z48" s="3">
        <v>0</v>
      </c>
      <c r="AA48" s="3">
        <v>0</v>
      </c>
      <c r="AB48" s="3">
        <v>0</v>
      </c>
      <c r="AC48" s="3">
        <v>0</v>
      </c>
      <c r="AD48" s="186">
        <f t="shared" si="179"/>
        <v>0</v>
      </c>
      <c r="AE48" s="87">
        <f t="shared" si="173"/>
        <v>0</v>
      </c>
      <c r="AG48" s="520"/>
      <c r="AH48" s="233" t="s">
        <v>50</v>
      </c>
      <c r="AI48" s="3">
        <v>0</v>
      </c>
      <c r="AJ48" s="3">
        <v>0</v>
      </c>
      <c r="AK48" s="3">
        <v>0</v>
      </c>
      <c r="AL48" s="3">
        <v>0</v>
      </c>
      <c r="AM48" s="3">
        <v>0</v>
      </c>
      <c r="AN48" s="3">
        <v>0</v>
      </c>
      <c r="AO48" s="3">
        <v>0</v>
      </c>
      <c r="AP48" s="3">
        <v>0</v>
      </c>
      <c r="AQ48" s="3">
        <v>0</v>
      </c>
      <c r="AR48" s="3">
        <v>0</v>
      </c>
      <c r="AS48" s="3">
        <v>0</v>
      </c>
      <c r="AT48" s="186">
        <f t="shared" si="174"/>
        <v>0</v>
      </c>
      <c r="AU48" s="87">
        <f t="shared" si="175"/>
        <v>0</v>
      </c>
      <c r="AW48" s="520"/>
      <c r="AX48" s="233" t="s">
        <v>50</v>
      </c>
      <c r="AY48" s="3">
        <v>0</v>
      </c>
      <c r="AZ48" s="3">
        <v>0</v>
      </c>
      <c r="BA48" s="3">
        <v>0</v>
      </c>
      <c r="BB48" s="3">
        <v>0</v>
      </c>
      <c r="BC48" s="3">
        <v>0</v>
      </c>
      <c r="BD48" s="3">
        <v>0</v>
      </c>
      <c r="BE48" s="3">
        <v>0</v>
      </c>
      <c r="BF48" s="3">
        <v>0</v>
      </c>
      <c r="BG48" s="3">
        <v>0</v>
      </c>
      <c r="BH48" s="3">
        <v>0</v>
      </c>
      <c r="BI48" s="3">
        <v>0</v>
      </c>
      <c r="BJ48" s="186">
        <f t="shared" si="176"/>
        <v>0</v>
      </c>
      <c r="BK48" s="87">
        <f t="shared" si="177"/>
        <v>0</v>
      </c>
      <c r="BM48" s="391">
        <v>0</v>
      </c>
      <c r="BN48" s="391">
        <v>0</v>
      </c>
      <c r="BO48" s="391">
        <v>0</v>
      </c>
      <c r="BP48" s="391">
        <v>0</v>
      </c>
      <c r="BQ48" s="391">
        <v>0</v>
      </c>
      <c r="BR48" s="391">
        <v>0</v>
      </c>
      <c r="BS48" s="391">
        <v>0</v>
      </c>
      <c r="BT48" s="391"/>
      <c r="BU48" s="391">
        <v>0</v>
      </c>
      <c r="BV48" s="391">
        <v>0</v>
      </c>
      <c r="BW48" s="391">
        <v>0</v>
      </c>
      <c r="BX48" s="391">
        <v>0</v>
      </c>
      <c r="BY48" s="391">
        <v>0</v>
      </c>
      <c r="BZ48" s="391">
        <v>0</v>
      </c>
      <c r="CA48" s="391">
        <v>0</v>
      </c>
      <c r="CB48" s="391"/>
      <c r="CC48" s="391">
        <v>0</v>
      </c>
      <c r="CD48" s="391">
        <v>0</v>
      </c>
      <c r="CE48" s="391">
        <v>0</v>
      </c>
      <c r="CF48" s="391">
        <v>0</v>
      </c>
      <c r="CG48" s="391">
        <v>0</v>
      </c>
      <c r="CH48" s="391">
        <v>0</v>
      </c>
      <c r="CI48" s="391">
        <v>0</v>
      </c>
      <c r="CJ48" s="391"/>
      <c r="CK48" s="391">
        <v>0</v>
      </c>
      <c r="CL48" s="391">
        <v>0</v>
      </c>
      <c r="CM48" s="391">
        <v>0</v>
      </c>
      <c r="CN48" s="391">
        <v>0</v>
      </c>
      <c r="CO48" s="391">
        <v>0</v>
      </c>
      <c r="CP48" s="391">
        <v>0</v>
      </c>
      <c r="CQ48" s="391">
        <v>0</v>
      </c>
    </row>
    <row r="49" spans="1:95" ht="15" thickBot="1" x14ac:dyDescent="0.35">
      <c r="B49" s="234" t="s">
        <v>43</v>
      </c>
      <c r="C49" s="225">
        <f>SUM(C36:C48)</f>
        <v>0</v>
      </c>
      <c r="D49" s="225">
        <f t="shared" ref="D49" si="180">SUM(D36:D48)</f>
        <v>0</v>
      </c>
      <c r="E49" s="225">
        <f t="shared" ref="E49" si="181">SUM(E36:E48)</f>
        <v>0</v>
      </c>
      <c r="F49" s="225">
        <f t="shared" ref="F49" si="182">SUM(F36:F48)</f>
        <v>0</v>
      </c>
      <c r="G49" s="225">
        <f t="shared" ref="G49" si="183">SUM(G36:G48)</f>
        <v>0</v>
      </c>
      <c r="H49" s="225">
        <f t="shared" ref="H49" si="184">SUM(H36:H48)</f>
        <v>0</v>
      </c>
      <c r="I49" s="225">
        <f t="shared" ref="I49" si="185">SUM(I36:I48)</f>
        <v>0</v>
      </c>
      <c r="J49" s="225">
        <f t="shared" ref="J49" si="186">SUM(J36:J48)</f>
        <v>0</v>
      </c>
      <c r="K49" s="225">
        <f t="shared" ref="K49" si="187">SUM(K36:K48)</f>
        <v>0</v>
      </c>
      <c r="L49" s="225">
        <f t="shared" ref="L49" si="188">SUM(L36:L48)</f>
        <v>0</v>
      </c>
      <c r="M49" s="225">
        <f t="shared" ref="M49" si="189">SUM(M36:M48)</f>
        <v>0</v>
      </c>
      <c r="N49" s="236">
        <f t="shared" ref="N49" si="190">SUM(N36:N48)</f>
        <v>0</v>
      </c>
      <c r="O49" s="90">
        <f t="shared" si="172"/>
        <v>0</v>
      </c>
      <c r="Q49" s="91"/>
      <c r="R49" s="234" t="s">
        <v>43</v>
      </c>
      <c r="S49" s="225">
        <f>SUM(S36:S48)</f>
        <v>0</v>
      </c>
      <c r="T49" s="225">
        <f t="shared" ref="T49" si="191">SUM(T36:T48)</f>
        <v>0</v>
      </c>
      <c r="U49" s="225">
        <f t="shared" ref="U49" si="192">SUM(U36:U48)</f>
        <v>0</v>
      </c>
      <c r="V49" s="225">
        <f t="shared" ref="V49" si="193">SUM(V36:V48)</f>
        <v>0</v>
      </c>
      <c r="W49" s="225">
        <f t="shared" ref="W49" si="194">SUM(W36:W48)</f>
        <v>0</v>
      </c>
      <c r="X49" s="225">
        <f t="shared" ref="X49" si="195">SUM(X36:X48)</f>
        <v>0</v>
      </c>
      <c r="Y49" s="225">
        <f t="shared" ref="Y49" si="196">SUM(Y36:Y48)</f>
        <v>0</v>
      </c>
      <c r="Z49" s="225">
        <f t="shared" ref="Z49" si="197">SUM(Z36:Z48)</f>
        <v>0</v>
      </c>
      <c r="AA49" s="225">
        <f t="shared" ref="AA49" si="198">SUM(AA36:AA48)</f>
        <v>0</v>
      </c>
      <c r="AB49" s="225">
        <f t="shared" ref="AB49" si="199">SUM(AB36:AB48)</f>
        <v>0</v>
      </c>
      <c r="AC49" s="225">
        <f t="shared" ref="AC49" si="200">SUM(AC36:AC48)</f>
        <v>0</v>
      </c>
      <c r="AD49" s="236">
        <f t="shared" ref="AD49" si="201">SUM(AD36:AD48)</f>
        <v>0</v>
      </c>
      <c r="AE49" s="90">
        <f t="shared" si="173"/>
        <v>0</v>
      </c>
      <c r="AG49" s="91"/>
      <c r="AH49" s="234" t="s">
        <v>43</v>
      </c>
      <c r="AI49" s="225">
        <f>SUM(AI36:AI48)</f>
        <v>0</v>
      </c>
      <c r="AJ49" s="225">
        <f t="shared" ref="AJ49" si="202">SUM(AJ36:AJ48)</f>
        <v>0</v>
      </c>
      <c r="AK49" s="225">
        <f t="shared" ref="AK49" si="203">SUM(AK36:AK48)</f>
        <v>0</v>
      </c>
      <c r="AL49" s="225">
        <f t="shared" ref="AL49" si="204">SUM(AL36:AL48)</f>
        <v>0</v>
      </c>
      <c r="AM49" s="225">
        <f t="shared" ref="AM49" si="205">SUM(AM36:AM48)</f>
        <v>0</v>
      </c>
      <c r="AN49" s="225">
        <f t="shared" ref="AN49" si="206">SUM(AN36:AN48)</f>
        <v>0</v>
      </c>
      <c r="AO49" s="225">
        <f t="shared" ref="AO49" si="207">SUM(AO36:AO48)</f>
        <v>0</v>
      </c>
      <c r="AP49" s="225">
        <f t="shared" ref="AP49" si="208">SUM(AP36:AP48)</f>
        <v>0</v>
      </c>
      <c r="AQ49" s="225">
        <f t="shared" ref="AQ49" si="209">SUM(AQ36:AQ48)</f>
        <v>0</v>
      </c>
      <c r="AR49" s="225">
        <f t="shared" ref="AR49" si="210">SUM(AR36:AR48)</f>
        <v>0</v>
      </c>
      <c r="AS49" s="225">
        <f t="shared" ref="AS49" si="211">SUM(AS36:AS48)</f>
        <v>0</v>
      </c>
      <c r="AT49" s="236">
        <f t="shared" ref="AT49" si="212">SUM(AT36:AT48)</f>
        <v>0</v>
      </c>
      <c r="AU49" s="90">
        <f t="shared" si="175"/>
        <v>0</v>
      </c>
      <c r="AW49" s="91"/>
      <c r="AX49" s="234" t="s">
        <v>43</v>
      </c>
      <c r="AY49" s="225">
        <f>SUM(AY36:AY48)</f>
        <v>0</v>
      </c>
      <c r="AZ49" s="225">
        <f t="shared" ref="AZ49" si="213">SUM(AZ36:AZ48)</f>
        <v>0</v>
      </c>
      <c r="BA49" s="225">
        <f t="shared" ref="BA49" si="214">SUM(BA36:BA48)</f>
        <v>0</v>
      </c>
      <c r="BB49" s="225">
        <f t="shared" ref="BB49" si="215">SUM(BB36:BB48)</f>
        <v>0</v>
      </c>
      <c r="BC49" s="225">
        <f t="shared" ref="BC49" si="216">SUM(BC36:BC48)</f>
        <v>0</v>
      </c>
      <c r="BD49" s="225">
        <f t="shared" ref="BD49" si="217">SUM(BD36:BD48)</f>
        <v>0</v>
      </c>
      <c r="BE49" s="225">
        <f t="shared" ref="BE49" si="218">SUM(BE36:BE48)</f>
        <v>0</v>
      </c>
      <c r="BF49" s="225">
        <f t="shared" ref="BF49" si="219">SUM(BF36:BF48)</f>
        <v>0</v>
      </c>
      <c r="BG49" s="225">
        <f t="shared" ref="BG49" si="220">SUM(BG36:BG48)</f>
        <v>0</v>
      </c>
      <c r="BH49" s="225">
        <f t="shared" ref="BH49" si="221">SUM(BH36:BH48)</f>
        <v>0</v>
      </c>
      <c r="BI49" s="225">
        <f t="shared" ref="BI49" si="222">SUM(BI36:BI48)</f>
        <v>0</v>
      </c>
      <c r="BJ49" s="236">
        <f t="shared" ref="BJ49" si="223">SUM(BJ36:BJ48)</f>
        <v>0</v>
      </c>
      <c r="BK49" s="90">
        <f t="shared" si="177"/>
        <v>0</v>
      </c>
      <c r="BM49" s="391">
        <f t="shared" ref="BM49" si="224">SUM(BM36:BM48)</f>
        <v>0</v>
      </c>
      <c r="BN49" s="391">
        <f t="shared" ref="BN49" si="225">SUM(BN36:BN48)</f>
        <v>0</v>
      </c>
      <c r="BO49" s="391">
        <f t="shared" ref="BO49" si="226">SUM(BO36:BO48)</f>
        <v>0</v>
      </c>
      <c r="BP49" s="391">
        <f t="shared" ref="BP49" si="227">SUM(BP36:BP48)</f>
        <v>0</v>
      </c>
      <c r="BQ49" s="391">
        <f t="shared" ref="BQ49" si="228">SUM(BQ36:BQ48)</f>
        <v>0</v>
      </c>
      <c r="BR49" s="391">
        <f t="shared" ref="BR49" si="229">SUM(BR36:BR48)</f>
        <v>0</v>
      </c>
      <c r="BS49" s="391">
        <f t="shared" ref="BS49" si="230">SUM(BS36:BS48)</f>
        <v>0</v>
      </c>
      <c r="BT49" s="391"/>
      <c r="BU49" s="391">
        <f t="shared" ref="BU49" si="231">SUM(BU36:BU48)</f>
        <v>0</v>
      </c>
      <c r="BV49" s="391">
        <f t="shared" ref="BV49" si="232">SUM(BV36:BV48)</f>
        <v>0</v>
      </c>
      <c r="BW49" s="391">
        <f t="shared" ref="BW49" si="233">SUM(BW36:BW48)</f>
        <v>0</v>
      </c>
      <c r="BX49" s="391">
        <f t="shared" ref="BX49" si="234">SUM(BX36:BX48)</f>
        <v>0</v>
      </c>
      <c r="BY49" s="391">
        <f t="shared" ref="BY49" si="235">SUM(BY36:BY48)</f>
        <v>0</v>
      </c>
      <c r="BZ49" s="391">
        <f t="shared" ref="BZ49" si="236">SUM(BZ36:BZ48)</f>
        <v>0</v>
      </c>
      <c r="CA49" s="391">
        <f t="shared" ref="CA49" si="237">SUM(CA36:CA48)</f>
        <v>0</v>
      </c>
      <c r="CB49" s="391"/>
      <c r="CC49" s="391">
        <f t="shared" ref="CC49" si="238">SUM(CC36:CC48)</f>
        <v>0</v>
      </c>
      <c r="CD49" s="391">
        <f t="shared" ref="CD49" si="239">SUM(CD36:CD48)</f>
        <v>0</v>
      </c>
      <c r="CE49" s="391">
        <f t="shared" ref="CE49" si="240">SUM(CE36:CE48)</f>
        <v>0</v>
      </c>
      <c r="CF49" s="391">
        <f t="shared" ref="CF49" si="241">SUM(CF36:CF48)</f>
        <v>0</v>
      </c>
      <c r="CG49" s="391">
        <f t="shared" ref="CG49" si="242">SUM(CG36:CG48)</f>
        <v>0</v>
      </c>
      <c r="CH49" s="391">
        <f t="shared" ref="CH49" si="243">SUM(CH36:CH48)</f>
        <v>0</v>
      </c>
      <c r="CI49" s="391">
        <f t="shared" ref="CI49" si="244">SUM(CI36:CI48)</f>
        <v>0</v>
      </c>
      <c r="CJ49" s="391"/>
      <c r="CK49" s="391">
        <f t="shared" ref="CK49" si="245">SUM(CK36:CK48)</f>
        <v>0</v>
      </c>
      <c r="CL49" s="391">
        <f t="shared" ref="CL49" si="246">SUM(CL36:CL48)</f>
        <v>0</v>
      </c>
      <c r="CM49" s="391">
        <f t="shared" ref="CM49" si="247">SUM(CM36:CM48)</f>
        <v>0</v>
      </c>
      <c r="CN49" s="391">
        <f t="shared" ref="CN49" si="248">SUM(CN36:CN48)</f>
        <v>0</v>
      </c>
      <c r="CO49" s="391">
        <f t="shared" ref="CO49" si="249">SUM(CO36:CO48)</f>
        <v>0</v>
      </c>
      <c r="CP49" s="391">
        <f t="shared" ref="CP49" si="250">SUM(CP36:CP48)</f>
        <v>0</v>
      </c>
      <c r="CQ49" s="391">
        <f t="shared" ref="CQ49" si="251">SUM(CQ36:CQ48)</f>
        <v>0</v>
      </c>
    </row>
    <row r="50" spans="1:95" ht="21.6" thickBot="1" x14ac:dyDescent="0.45">
      <c r="A50" s="93"/>
      <c r="Q50" s="93"/>
      <c r="AG50" s="93"/>
      <c r="AW50" s="93"/>
    </row>
    <row r="51" spans="1:95" ht="21.6" thickBot="1" x14ac:dyDescent="0.45">
      <c r="A51" s="93"/>
      <c r="B51" s="220" t="s">
        <v>36</v>
      </c>
      <c r="C51" s="221">
        <f t="shared" ref="C51:N51" si="252">C$3</f>
        <v>44927</v>
      </c>
      <c r="D51" s="221">
        <f t="shared" si="252"/>
        <v>44958</v>
      </c>
      <c r="E51" s="221">
        <f t="shared" si="252"/>
        <v>44986</v>
      </c>
      <c r="F51" s="221">
        <f t="shared" si="252"/>
        <v>45017</v>
      </c>
      <c r="G51" s="221">
        <f t="shared" si="252"/>
        <v>45047</v>
      </c>
      <c r="H51" s="221">
        <f t="shared" si="252"/>
        <v>45078</v>
      </c>
      <c r="I51" s="221">
        <f t="shared" si="252"/>
        <v>45108</v>
      </c>
      <c r="J51" s="221">
        <f t="shared" si="252"/>
        <v>45139</v>
      </c>
      <c r="K51" s="221">
        <f t="shared" si="252"/>
        <v>45170</v>
      </c>
      <c r="L51" s="221">
        <f t="shared" si="252"/>
        <v>45200</v>
      </c>
      <c r="M51" s="221">
        <f t="shared" si="252"/>
        <v>45231</v>
      </c>
      <c r="N51" s="228" t="str">
        <f t="shared" si="252"/>
        <v>Dec-23 +</v>
      </c>
      <c r="O51" s="222" t="s">
        <v>34</v>
      </c>
      <c r="Q51" s="93"/>
      <c r="R51" s="220" t="s">
        <v>36</v>
      </c>
      <c r="S51" s="221">
        <f t="shared" ref="S51:AD51" si="253">S$3</f>
        <v>44927</v>
      </c>
      <c r="T51" s="221">
        <f t="shared" si="253"/>
        <v>44958</v>
      </c>
      <c r="U51" s="221">
        <f t="shared" si="253"/>
        <v>44986</v>
      </c>
      <c r="V51" s="221">
        <f t="shared" si="253"/>
        <v>45017</v>
      </c>
      <c r="W51" s="221">
        <f t="shared" si="253"/>
        <v>45047</v>
      </c>
      <c r="X51" s="221">
        <f t="shared" si="253"/>
        <v>45078</v>
      </c>
      <c r="Y51" s="221">
        <f t="shared" si="253"/>
        <v>45108</v>
      </c>
      <c r="Z51" s="221">
        <f t="shared" si="253"/>
        <v>45139</v>
      </c>
      <c r="AA51" s="221">
        <f t="shared" si="253"/>
        <v>45170</v>
      </c>
      <c r="AB51" s="221">
        <f t="shared" si="253"/>
        <v>45200</v>
      </c>
      <c r="AC51" s="221">
        <f t="shared" si="253"/>
        <v>45231</v>
      </c>
      <c r="AD51" s="228" t="str">
        <f t="shared" si="253"/>
        <v>Dec-23 +</v>
      </c>
      <c r="AE51" s="222" t="s">
        <v>34</v>
      </c>
      <c r="AG51" s="93"/>
      <c r="AH51" s="220" t="s">
        <v>36</v>
      </c>
      <c r="AI51" s="221">
        <f t="shared" ref="AI51:AT51" si="254">AI$3</f>
        <v>44927</v>
      </c>
      <c r="AJ51" s="221">
        <f t="shared" si="254"/>
        <v>44958</v>
      </c>
      <c r="AK51" s="221">
        <f t="shared" si="254"/>
        <v>44986</v>
      </c>
      <c r="AL51" s="221">
        <f t="shared" si="254"/>
        <v>45017</v>
      </c>
      <c r="AM51" s="221">
        <f t="shared" si="254"/>
        <v>45047</v>
      </c>
      <c r="AN51" s="221">
        <f t="shared" si="254"/>
        <v>45078</v>
      </c>
      <c r="AO51" s="221">
        <f t="shared" si="254"/>
        <v>45108</v>
      </c>
      <c r="AP51" s="221">
        <f t="shared" si="254"/>
        <v>45139</v>
      </c>
      <c r="AQ51" s="221">
        <f t="shared" si="254"/>
        <v>45170</v>
      </c>
      <c r="AR51" s="221">
        <f t="shared" si="254"/>
        <v>45200</v>
      </c>
      <c r="AS51" s="221">
        <f t="shared" si="254"/>
        <v>45231</v>
      </c>
      <c r="AT51" s="228" t="str">
        <f t="shared" si="254"/>
        <v>Dec-23 +</v>
      </c>
      <c r="AU51" s="222" t="s">
        <v>34</v>
      </c>
      <c r="AW51" s="93"/>
      <c r="AX51" s="220" t="s">
        <v>36</v>
      </c>
      <c r="AY51" s="221">
        <f t="shared" ref="AY51:BJ51" si="255">AY$3</f>
        <v>44927</v>
      </c>
      <c r="AZ51" s="221">
        <f t="shared" si="255"/>
        <v>44958</v>
      </c>
      <c r="BA51" s="221">
        <f t="shared" si="255"/>
        <v>44986</v>
      </c>
      <c r="BB51" s="221">
        <f t="shared" si="255"/>
        <v>45017</v>
      </c>
      <c r="BC51" s="221">
        <f t="shared" si="255"/>
        <v>45047</v>
      </c>
      <c r="BD51" s="221">
        <f t="shared" si="255"/>
        <v>45078</v>
      </c>
      <c r="BE51" s="221">
        <f t="shared" si="255"/>
        <v>45108</v>
      </c>
      <c r="BF51" s="221">
        <f t="shared" si="255"/>
        <v>45139</v>
      </c>
      <c r="BG51" s="221">
        <f t="shared" si="255"/>
        <v>45170</v>
      </c>
      <c r="BH51" s="221">
        <f t="shared" si="255"/>
        <v>45200</v>
      </c>
      <c r="BI51" s="221">
        <f t="shared" si="255"/>
        <v>45231</v>
      </c>
      <c r="BJ51" s="228" t="str">
        <f t="shared" si="255"/>
        <v>Dec-23 +</v>
      </c>
      <c r="BK51" s="222" t="s">
        <v>34</v>
      </c>
      <c r="BM51" s="47">
        <f>BM$3</f>
        <v>45261</v>
      </c>
      <c r="BN51" s="47">
        <f t="shared" ref="BN51:BS51" si="256">BN$3</f>
        <v>45292</v>
      </c>
      <c r="BO51" s="47">
        <f t="shared" si="256"/>
        <v>45323</v>
      </c>
      <c r="BP51" s="47">
        <f t="shared" si="256"/>
        <v>45352</v>
      </c>
      <c r="BQ51" s="47">
        <f t="shared" si="256"/>
        <v>45383</v>
      </c>
      <c r="BR51" s="47">
        <f t="shared" si="256"/>
        <v>45413</v>
      </c>
      <c r="BS51" s="47">
        <f t="shared" si="256"/>
        <v>45444</v>
      </c>
      <c r="BU51" s="47">
        <f t="shared" ref="BU51:CA51" si="257">BU$3</f>
        <v>45261</v>
      </c>
      <c r="BV51" s="47">
        <f t="shared" si="257"/>
        <v>45292</v>
      </c>
      <c r="BW51" s="47">
        <f t="shared" si="257"/>
        <v>45323</v>
      </c>
      <c r="BX51" s="47">
        <f t="shared" si="257"/>
        <v>45352</v>
      </c>
      <c r="BY51" s="47">
        <f t="shared" si="257"/>
        <v>45383</v>
      </c>
      <c r="BZ51" s="47">
        <f t="shared" si="257"/>
        <v>45413</v>
      </c>
      <c r="CA51" s="47">
        <f t="shared" si="257"/>
        <v>45444</v>
      </c>
      <c r="CC51" s="47">
        <f t="shared" ref="CC51:CI51" si="258">CC$3</f>
        <v>45261</v>
      </c>
      <c r="CD51" s="47">
        <f t="shared" si="258"/>
        <v>45292</v>
      </c>
      <c r="CE51" s="47">
        <f t="shared" si="258"/>
        <v>45323</v>
      </c>
      <c r="CF51" s="47">
        <f t="shared" si="258"/>
        <v>45352</v>
      </c>
      <c r="CG51" s="47">
        <f t="shared" si="258"/>
        <v>45383</v>
      </c>
      <c r="CH51" s="47">
        <f t="shared" si="258"/>
        <v>45413</v>
      </c>
      <c r="CI51" s="47">
        <f t="shared" si="258"/>
        <v>45444</v>
      </c>
      <c r="CK51" s="47">
        <f t="shared" ref="CK51:CQ51" si="259">CK$3</f>
        <v>45261</v>
      </c>
      <c r="CL51" s="47">
        <f t="shared" si="259"/>
        <v>45292</v>
      </c>
      <c r="CM51" s="47">
        <f t="shared" si="259"/>
        <v>45323</v>
      </c>
      <c r="CN51" s="47">
        <f t="shared" si="259"/>
        <v>45352</v>
      </c>
      <c r="CO51" s="47">
        <f t="shared" si="259"/>
        <v>45383</v>
      </c>
      <c r="CP51" s="47">
        <f t="shared" si="259"/>
        <v>45413</v>
      </c>
      <c r="CQ51" s="47">
        <f t="shared" si="259"/>
        <v>45444</v>
      </c>
    </row>
    <row r="52" spans="1:95" ht="15" customHeight="1" x14ac:dyDescent="0.3">
      <c r="A52" s="518" t="s">
        <v>67</v>
      </c>
      <c r="B52" s="233" t="s">
        <v>62</v>
      </c>
      <c r="C52" s="3">
        <v>0</v>
      </c>
      <c r="D52" s="3">
        <v>0</v>
      </c>
      <c r="E52" s="3">
        <v>0</v>
      </c>
      <c r="F52" s="3">
        <v>0</v>
      </c>
      <c r="G52" s="3">
        <v>0</v>
      </c>
      <c r="H52" s="3">
        <v>0</v>
      </c>
      <c r="I52" s="3">
        <v>0</v>
      </c>
      <c r="J52" s="3">
        <v>0</v>
      </c>
      <c r="K52" s="3">
        <v>0</v>
      </c>
      <c r="L52" s="3">
        <v>0</v>
      </c>
      <c r="M52" s="3">
        <v>0</v>
      </c>
      <c r="N52" s="186">
        <f>SUM(BM52:BS52)</f>
        <v>0</v>
      </c>
      <c r="O52" s="87">
        <f t="shared" ref="O52:O65" si="260">SUM(C52:N52)</f>
        <v>0</v>
      </c>
      <c r="Q52" s="518" t="s">
        <v>67</v>
      </c>
      <c r="R52" s="233" t="s">
        <v>62</v>
      </c>
      <c r="S52" s="3">
        <v>0</v>
      </c>
      <c r="T52" s="3">
        <v>0</v>
      </c>
      <c r="U52" s="3">
        <v>223246</v>
      </c>
      <c r="V52" s="3">
        <v>0</v>
      </c>
      <c r="W52" s="3">
        <v>0</v>
      </c>
      <c r="X52" s="3">
        <v>0</v>
      </c>
      <c r="Y52" s="3">
        <v>0</v>
      </c>
      <c r="Z52" s="3">
        <v>190178</v>
      </c>
      <c r="AA52" s="3">
        <v>0</v>
      </c>
      <c r="AB52" s="3">
        <v>0</v>
      </c>
      <c r="AC52" s="3">
        <v>0</v>
      </c>
      <c r="AD52" s="186">
        <f>SUM(BU52:CA52)</f>
        <v>77727</v>
      </c>
      <c r="AE52" s="87">
        <f t="shared" ref="AE52:AE65" si="261">SUM(S52:AD52)</f>
        <v>491151</v>
      </c>
      <c r="AG52" s="518" t="s">
        <v>67</v>
      </c>
      <c r="AH52" s="233" t="s">
        <v>62</v>
      </c>
      <c r="AI52" s="3">
        <v>0</v>
      </c>
      <c r="AJ52" s="3">
        <v>486233</v>
      </c>
      <c r="AK52" s="3">
        <v>103368</v>
      </c>
      <c r="AL52" s="3">
        <v>0</v>
      </c>
      <c r="AM52" s="3">
        <v>0</v>
      </c>
      <c r="AN52" s="3">
        <v>0</v>
      </c>
      <c r="AO52" s="3">
        <v>0</v>
      </c>
      <c r="AP52" s="3">
        <v>0</v>
      </c>
      <c r="AQ52" s="3">
        <v>0</v>
      </c>
      <c r="AR52" s="3">
        <v>0</v>
      </c>
      <c r="AS52" s="3">
        <v>0</v>
      </c>
      <c r="AT52" s="186">
        <f t="shared" ref="AT52:AT64" si="262">SUM(CC52:CI52)</f>
        <v>484997</v>
      </c>
      <c r="AU52" s="87">
        <f t="shared" ref="AU52:AU65" si="263">SUM(AI52:AT52)</f>
        <v>1074598</v>
      </c>
      <c r="AW52" s="518" t="s">
        <v>67</v>
      </c>
      <c r="AX52" s="233" t="s">
        <v>62</v>
      </c>
      <c r="AY52" s="3">
        <v>0</v>
      </c>
      <c r="AZ52" s="3">
        <v>0</v>
      </c>
      <c r="BA52" s="3">
        <v>0</v>
      </c>
      <c r="BB52" s="3">
        <v>0</v>
      </c>
      <c r="BC52" s="3">
        <v>0</v>
      </c>
      <c r="BD52" s="3">
        <v>0</v>
      </c>
      <c r="BE52" s="3">
        <v>0</v>
      </c>
      <c r="BF52" s="3">
        <v>0</v>
      </c>
      <c r="BG52" s="3">
        <v>0</v>
      </c>
      <c r="BH52" s="3">
        <v>0</v>
      </c>
      <c r="BI52" s="3">
        <v>0</v>
      </c>
      <c r="BJ52" s="186">
        <f t="shared" ref="BJ52:BJ64" si="264">SUM(CK52:CQ52)</f>
        <v>0</v>
      </c>
      <c r="BK52" s="87">
        <f t="shared" ref="BK52:BK65" si="265">SUM(AY52:BJ52)</f>
        <v>0</v>
      </c>
      <c r="BL52" s="230"/>
      <c r="BM52" s="391">
        <v>0</v>
      </c>
      <c r="BN52" s="391">
        <v>0</v>
      </c>
      <c r="BO52" s="391">
        <v>0</v>
      </c>
      <c r="BP52" s="391">
        <v>0</v>
      </c>
      <c r="BQ52" s="391">
        <v>0</v>
      </c>
      <c r="BR52" s="391">
        <v>0</v>
      </c>
      <c r="BS52" s="391">
        <v>0</v>
      </c>
      <c r="BT52" s="391"/>
      <c r="BU52" s="391">
        <v>0</v>
      </c>
      <c r="BV52" s="391">
        <v>77727</v>
      </c>
      <c r="BW52" s="391">
        <v>0</v>
      </c>
      <c r="BX52" s="391">
        <v>0</v>
      </c>
      <c r="BY52" s="391">
        <v>0</v>
      </c>
      <c r="BZ52" s="391">
        <v>0</v>
      </c>
      <c r="CA52" s="391">
        <v>0</v>
      </c>
      <c r="CB52" s="391"/>
      <c r="CC52" s="391">
        <v>0</v>
      </c>
      <c r="CD52" s="391">
        <v>484997</v>
      </c>
      <c r="CE52" s="391">
        <v>0</v>
      </c>
      <c r="CF52" s="391">
        <v>0</v>
      </c>
      <c r="CG52" s="391">
        <v>0</v>
      </c>
      <c r="CH52" s="391">
        <v>0</v>
      </c>
      <c r="CI52" s="391">
        <v>0</v>
      </c>
      <c r="CJ52" s="391"/>
      <c r="CK52" s="391">
        <v>0</v>
      </c>
      <c r="CL52" s="391">
        <v>0</v>
      </c>
      <c r="CM52" s="391">
        <v>0</v>
      </c>
      <c r="CN52" s="391">
        <v>0</v>
      </c>
      <c r="CO52" s="391">
        <v>0</v>
      </c>
      <c r="CP52" s="391">
        <v>0</v>
      </c>
      <c r="CQ52" s="391">
        <v>0</v>
      </c>
    </row>
    <row r="53" spans="1:95" x14ac:dyDescent="0.3">
      <c r="A53" s="519"/>
      <c r="B53" s="233" t="s">
        <v>61</v>
      </c>
      <c r="C53" s="3">
        <v>0</v>
      </c>
      <c r="D53" s="3">
        <v>0</v>
      </c>
      <c r="E53" s="3">
        <v>0</v>
      </c>
      <c r="F53" s="3">
        <v>0</v>
      </c>
      <c r="G53" s="3">
        <v>0</v>
      </c>
      <c r="H53" s="3">
        <v>0</v>
      </c>
      <c r="I53" s="3">
        <v>0</v>
      </c>
      <c r="J53" s="3">
        <v>0</v>
      </c>
      <c r="K53" s="3">
        <v>0</v>
      </c>
      <c r="L53" s="3">
        <v>0</v>
      </c>
      <c r="M53" s="3">
        <v>0</v>
      </c>
      <c r="N53" s="186">
        <f t="shared" ref="N53:N64" si="266">SUM(BM53:BS53)</f>
        <v>0</v>
      </c>
      <c r="O53" s="87">
        <f t="shared" si="260"/>
        <v>0</v>
      </c>
      <c r="Q53" s="519"/>
      <c r="R53" s="233" t="s">
        <v>61</v>
      </c>
      <c r="S53" s="3">
        <v>0</v>
      </c>
      <c r="T53" s="3">
        <v>0</v>
      </c>
      <c r="U53" s="3">
        <v>0</v>
      </c>
      <c r="V53" s="3">
        <v>0</v>
      </c>
      <c r="W53" s="3">
        <v>0</v>
      </c>
      <c r="X53" s="3">
        <v>0</v>
      </c>
      <c r="Y53" s="3">
        <v>0</v>
      </c>
      <c r="Z53" s="3">
        <v>0</v>
      </c>
      <c r="AA53" s="3">
        <v>0</v>
      </c>
      <c r="AB53" s="3">
        <v>0</v>
      </c>
      <c r="AC53" s="3">
        <v>0</v>
      </c>
      <c r="AD53" s="186">
        <f t="shared" ref="AD53:AD64" si="267">SUM(BU53:CA53)</f>
        <v>0</v>
      </c>
      <c r="AE53" s="87">
        <f t="shared" si="261"/>
        <v>0</v>
      </c>
      <c r="AG53" s="519"/>
      <c r="AH53" s="233" t="s">
        <v>61</v>
      </c>
      <c r="AI53" s="3">
        <v>0</v>
      </c>
      <c r="AJ53" s="3">
        <v>0</v>
      </c>
      <c r="AK53" s="3">
        <v>0</v>
      </c>
      <c r="AL53" s="3">
        <v>0</v>
      </c>
      <c r="AM53" s="3">
        <v>0</v>
      </c>
      <c r="AN53" s="3">
        <v>0</v>
      </c>
      <c r="AO53" s="3">
        <v>0</v>
      </c>
      <c r="AP53" s="3">
        <v>0</v>
      </c>
      <c r="AQ53" s="3">
        <v>0</v>
      </c>
      <c r="AR53" s="3">
        <v>0</v>
      </c>
      <c r="AS53" s="3">
        <v>0</v>
      </c>
      <c r="AT53" s="186">
        <f t="shared" si="262"/>
        <v>0</v>
      </c>
      <c r="AU53" s="87">
        <f t="shared" si="263"/>
        <v>0</v>
      </c>
      <c r="AW53" s="519"/>
      <c r="AX53" s="233" t="s">
        <v>61</v>
      </c>
      <c r="AY53" s="3">
        <v>0</v>
      </c>
      <c r="AZ53" s="3">
        <v>0</v>
      </c>
      <c r="BA53" s="3">
        <v>0</v>
      </c>
      <c r="BB53" s="3">
        <v>0</v>
      </c>
      <c r="BC53" s="3">
        <v>0</v>
      </c>
      <c r="BD53" s="3">
        <v>0</v>
      </c>
      <c r="BE53" s="3">
        <v>0</v>
      </c>
      <c r="BF53" s="3">
        <v>0</v>
      </c>
      <c r="BG53" s="3">
        <v>0</v>
      </c>
      <c r="BH53" s="3">
        <v>0</v>
      </c>
      <c r="BI53" s="3">
        <v>0</v>
      </c>
      <c r="BJ53" s="186">
        <f t="shared" si="264"/>
        <v>0</v>
      </c>
      <c r="BK53" s="87">
        <f t="shared" si="265"/>
        <v>0</v>
      </c>
      <c r="BM53" s="391">
        <v>0</v>
      </c>
      <c r="BN53" s="391">
        <v>0</v>
      </c>
      <c r="BO53" s="391">
        <v>0</v>
      </c>
      <c r="BP53" s="391">
        <v>0</v>
      </c>
      <c r="BQ53" s="391">
        <v>0</v>
      </c>
      <c r="BR53" s="391">
        <v>0</v>
      </c>
      <c r="BS53" s="391">
        <v>0</v>
      </c>
      <c r="BT53" s="391"/>
      <c r="BU53" s="391">
        <v>0</v>
      </c>
      <c r="BV53" s="391">
        <v>0</v>
      </c>
      <c r="BW53" s="391">
        <v>0</v>
      </c>
      <c r="BX53" s="391">
        <v>0</v>
      </c>
      <c r="BY53" s="391">
        <v>0</v>
      </c>
      <c r="BZ53" s="391">
        <v>0</v>
      </c>
      <c r="CA53" s="391">
        <v>0</v>
      </c>
      <c r="CB53" s="391"/>
      <c r="CC53" s="391">
        <v>0</v>
      </c>
      <c r="CD53" s="391">
        <v>0</v>
      </c>
      <c r="CE53" s="391">
        <v>0</v>
      </c>
      <c r="CF53" s="391">
        <v>0</v>
      </c>
      <c r="CG53" s="391">
        <v>0</v>
      </c>
      <c r="CH53" s="391">
        <v>0</v>
      </c>
      <c r="CI53" s="391">
        <v>0</v>
      </c>
      <c r="CJ53" s="391"/>
      <c r="CK53" s="391">
        <v>0</v>
      </c>
      <c r="CL53" s="391">
        <v>0</v>
      </c>
      <c r="CM53" s="391">
        <v>0</v>
      </c>
      <c r="CN53" s="391">
        <v>0</v>
      </c>
      <c r="CO53" s="391">
        <v>0</v>
      </c>
      <c r="CP53" s="391">
        <v>0</v>
      </c>
      <c r="CQ53" s="391">
        <v>0</v>
      </c>
    </row>
    <row r="54" spans="1:95" x14ac:dyDescent="0.3">
      <c r="A54" s="519"/>
      <c r="B54" s="233" t="s">
        <v>60</v>
      </c>
      <c r="C54" s="3">
        <v>0</v>
      </c>
      <c r="D54" s="3">
        <v>0</v>
      </c>
      <c r="E54" s="3">
        <v>0</v>
      </c>
      <c r="F54" s="3">
        <v>0</v>
      </c>
      <c r="G54" s="3">
        <v>0</v>
      </c>
      <c r="H54" s="3">
        <v>0</v>
      </c>
      <c r="I54" s="3">
        <v>0</v>
      </c>
      <c r="J54" s="3">
        <v>0</v>
      </c>
      <c r="K54" s="3">
        <v>0</v>
      </c>
      <c r="L54" s="3">
        <v>0</v>
      </c>
      <c r="M54" s="3">
        <v>0</v>
      </c>
      <c r="N54" s="186">
        <f t="shared" si="266"/>
        <v>0</v>
      </c>
      <c r="O54" s="87">
        <f t="shared" si="260"/>
        <v>0</v>
      </c>
      <c r="Q54" s="519"/>
      <c r="R54" s="233" t="s">
        <v>60</v>
      </c>
      <c r="S54" s="3">
        <v>0</v>
      </c>
      <c r="T54" s="3">
        <v>0</v>
      </c>
      <c r="U54" s="3">
        <v>0</v>
      </c>
      <c r="V54" s="3">
        <v>0</v>
      </c>
      <c r="W54" s="3">
        <v>0</v>
      </c>
      <c r="X54" s="3">
        <v>0</v>
      </c>
      <c r="Y54" s="3">
        <v>0</v>
      </c>
      <c r="Z54" s="3">
        <v>0</v>
      </c>
      <c r="AA54" s="3">
        <v>0</v>
      </c>
      <c r="AB54" s="3">
        <v>0</v>
      </c>
      <c r="AC54" s="3">
        <v>0</v>
      </c>
      <c r="AD54" s="186">
        <f t="shared" si="267"/>
        <v>0</v>
      </c>
      <c r="AE54" s="87">
        <f t="shared" si="261"/>
        <v>0</v>
      </c>
      <c r="AG54" s="519"/>
      <c r="AH54" s="233" t="s">
        <v>60</v>
      </c>
      <c r="AI54" s="3">
        <v>0</v>
      </c>
      <c r="AJ54" s="3">
        <v>0</v>
      </c>
      <c r="AK54" s="3">
        <v>0</v>
      </c>
      <c r="AL54" s="3">
        <v>0</v>
      </c>
      <c r="AM54" s="3">
        <v>0</v>
      </c>
      <c r="AN54" s="3">
        <v>0</v>
      </c>
      <c r="AO54" s="3">
        <v>0</v>
      </c>
      <c r="AP54" s="3">
        <v>0</v>
      </c>
      <c r="AQ54" s="3">
        <v>0</v>
      </c>
      <c r="AR54" s="3">
        <v>0</v>
      </c>
      <c r="AS54" s="3">
        <v>0</v>
      </c>
      <c r="AT54" s="186">
        <f t="shared" si="262"/>
        <v>0</v>
      </c>
      <c r="AU54" s="87">
        <f t="shared" si="263"/>
        <v>0</v>
      </c>
      <c r="AW54" s="519"/>
      <c r="AX54" s="233" t="s">
        <v>60</v>
      </c>
      <c r="AY54" s="3">
        <v>0</v>
      </c>
      <c r="AZ54" s="3">
        <v>0</v>
      </c>
      <c r="BA54" s="3">
        <v>0</v>
      </c>
      <c r="BB54" s="3">
        <v>0</v>
      </c>
      <c r="BC54" s="3">
        <v>0</v>
      </c>
      <c r="BD54" s="3">
        <v>0</v>
      </c>
      <c r="BE54" s="3">
        <v>0</v>
      </c>
      <c r="BF54" s="3">
        <v>0</v>
      </c>
      <c r="BG54" s="3">
        <v>0</v>
      </c>
      <c r="BH54" s="3">
        <v>0</v>
      </c>
      <c r="BI54" s="3">
        <v>0</v>
      </c>
      <c r="BJ54" s="186">
        <f t="shared" si="264"/>
        <v>0</v>
      </c>
      <c r="BK54" s="87">
        <f t="shared" si="265"/>
        <v>0</v>
      </c>
      <c r="BM54" s="391">
        <v>0</v>
      </c>
      <c r="BN54" s="391">
        <v>0</v>
      </c>
      <c r="BO54" s="391">
        <v>0</v>
      </c>
      <c r="BP54" s="391">
        <v>0</v>
      </c>
      <c r="BQ54" s="391">
        <v>0</v>
      </c>
      <c r="BR54" s="391">
        <v>0</v>
      </c>
      <c r="BS54" s="391">
        <v>0</v>
      </c>
      <c r="BT54" s="391"/>
      <c r="BU54" s="391">
        <v>0</v>
      </c>
      <c r="BV54" s="391">
        <v>0</v>
      </c>
      <c r="BW54" s="391">
        <v>0</v>
      </c>
      <c r="BX54" s="391">
        <v>0</v>
      </c>
      <c r="BY54" s="391">
        <v>0</v>
      </c>
      <c r="BZ54" s="391">
        <v>0</v>
      </c>
      <c r="CA54" s="391">
        <v>0</v>
      </c>
      <c r="CB54" s="391"/>
      <c r="CC54" s="391">
        <v>0</v>
      </c>
      <c r="CD54" s="391">
        <v>0</v>
      </c>
      <c r="CE54" s="391">
        <v>0</v>
      </c>
      <c r="CF54" s="391">
        <v>0</v>
      </c>
      <c r="CG54" s="391">
        <v>0</v>
      </c>
      <c r="CH54" s="391">
        <v>0</v>
      </c>
      <c r="CI54" s="391">
        <v>0</v>
      </c>
      <c r="CJ54" s="391"/>
      <c r="CK54" s="391">
        <v>0</v>
      </c>
      <c r="CL54" s="391">
        <v>0</v>
      </c>
      <c r="CM54" s="391">
        <v>0</v>
      </c>
      <c r="CN54" s="391">
        <v>0</v>
      </c>
      <c r="CO54" s="391">
        <v>0</v>
      </c>
      <c r="CP54" s="391">
        <v>0</v>
      </c>
      <c r="CQ54" s="391">
        <v>0</v>
      </c>
    </row>
    <row r="55" spans="1:95" x14ac:dyDescent="0.3">
      <c r="A55" s="519"/>
      <c r="B55" s="233" t="s">
        <v>59</v>
      </c>
      <c r="C55" s="3">
        <v>0</v>
      </c>
      <c r="D55" s="3">
        <v>0</v>
      </c>
      <c r="E55" s="3">
        <v>0</v>
      </c>
      <c r="F55" s="3">
        <v>0</v>
      </c>
      <c r="G55" s="3">
        <v>0</v>
      </c>
      <c r="H55" s="3">
        <v>0</v>
      </c>
      <c r="I55" s="3">
        <v>0</v>
      </c>
      <c r="J55" s="3">
        <v>0</v>
      </c>
      <c r="K55" s="3">
        <v>0</v>
      </c>
      <c r="L55" s="3">
        <v>0</v>
      </c>
      <c r="M55" s="3">
        <v>0</v>
      </c>
      <c r="N55" s="186">
        <f t="shared" si="266"/>
        <v>0</v>
      </c>
      <c r="O55" s="87">
        <f t="shared" si="260"/>
        <v>0</v>
      </c>
      <c r="Q55" s="519"/>
      <c r="R55" s="233" t="s">
        <v>59</v>
      </c>
      <c r="S55" s="3">
        <v>0</v>
      </c>
      <c r="T55" s="3">
        <v>0</v>
      </c>
      <c r="U55" s="3">
        <v>0</v>
      </c>
      <c r="V55" s="3">
        <v>0</v>
      </c>
      <c r="W55" s="3">
        <v>0</v>
      </c>
      <c r="X55" s="3">
        <v>0</v>
      </c>
      <c r="Y55" s="3">
        <v>0</v>
      </c>
      <c r="Z55" s="3">
        <v>0</v>
      </c>
      <c r="AA55" s="3">
        <v>0</v>
      </c>
      <c r="AB55" s="3">
        <v>0</v>
      </c>
      <c r="AC55" s="3">
        <v>0</v>
      </c>
      <c r="AD55" s="186">
        <f t="shared" si="267"/>
        <v>0</v>
      </c>
      <c r="AE55" s="87">
        <f t="shared" si="261"/>
        <v>0</v>
      </c>
      <c r="AG55" s="519"/>
      <c r="AH55" s="233" t="s">
        <v>59</v>
      </c>
      <c r="AI55" s="3">
        <v>0</v>
      </c>
      <c r="AJ55" s="3">
        <v>0</v>
      </c>
      <c r="AK55" s="3">
        <v>0</v>
      </c>
      <c r="AL55" s="3">
        <v>0</v>
      </c>
      <c r="AM55" s="3">
        <v>0</v>
      </c>
      <c r="AN55" s="3">
        <v>0</v>
      </c>
      <c r="AO55" s="3">
        <v>0</v>
      </c>
      <c r="AP55" s="3">
        <v>0</v>
      </c>
      <c r="AQ55" s="3">
        <v>0</v>
      </c>
      <c r="AR55" s="3">
        <v>0</v>
      </c>
      <c r="AS55" s="3">
        <v>0</v>
      </c>
      <c r="AT55" s="186">
        <f t="shared" si="262"/>
        <v>0</v>
      </c>
      <c r="AU55" s="87">
        <f t="shared" si="263"/>
        <v>0</v>
      </c>
      <c r="AW55" s="519"/>
      <c r="AX55" s="233" t="s">
        <v>59</v>
      </c>
      <c r="AY55" s="3">
        <v>0</v>
      </c>
      <c r="AZ55" s="3">
        <v>0</v>
      </c>
      <c r="BA55" s="3">
        <v>0</v>
      </c>
      <c r="BB55" s="3">
        <v>0</v>
      </c>
      <c r="BC55" s="3">
        <v>0</v>
      </c>
      <c r="BD55" s="3">
        <v>0</v>
      </c>
      <c r="BE55" s="3">
        <v>0</v>
      </c>
      <c r="BF55" s="3">
        <v>0</v>
      </c>
      <c r="BG55" s="3">
        <v>0</v>
      </c>
      <c r="BH55" s="3">
        <v>0</v>
      </c>
      <c r="BI55" s="3">
        <v>0</v>
      </c>
      <c r="BJ55" s="186">
        <f t="shared" si="264"/>
        <v>727083</v>
      </c>
      <c r="BK55" s="87">
        <f t="shared" si="265"/>
        <v>727083</v>
      </c>
      <c r="BM55" s="391">
        <v>0</v>
      </c>
      <c r="BN55" s="391">
        <v>0</v>
      </c>
      <c r="BO55" s="391">
        <v>0</v>
      </c>
      <c r="BP55" s="391">
        <v>0</v>
      </c>
      <c r="BQ55" s="391">
        <v>0</v>
      </c>
      <c r="BR55" s="391">
        <v>0</v>
      </c>
      <c r="BS55" s="391">
        <v>0</v>
      </c>
      <c r="BT55" s="391"/>
      <c r="BU55" s="391">
        <v>0</v>
      </c>
      <c r="BV55" s="391">
        <v>0</v>
      </c>
      <c r="BW55" s="391">
        <v>0</v>
      </c>
      <c r="BX55" s="391">
        <v>0</v>
      </c>
      <c r="BY55" s="391">
        <v>0</v>
      </c>
      <c r="BZ55" s="391">
        <v>0</v>
      </c>
      <c r="CA55" s="391">
        <v>0</v>
      </c>
      <c r="CB55" s="391"/>
      <c r="CC55" s="391">
        <v>0</v>
      </c>
      <c r="CD55" s="391">
        <v>0</v>
      </c>
      <c r="CE55" s="391">
        <v>0</v>
      </c>
      <c r="CF55" s="391">
        <v>0</v>
      </c>
      <c r="CG55" s="391">
        <v>0</v>
      </c>
      <c r="CH55" s="391">
        <v>0</v>
      </c>
      <c r="CI55" s="391">
        <v>0</v>
      </c>
      <c r="CJ55" s="391"/>
      <c r="CK55" s="391">
        <v>727083</v>
      </c>
      <c r="CL55" s="391">
        <v>0</v>
      </c>
      <c r="CM55" s="391">
        <v>0</v>
      </c>
      <c r="CN55" s="391">
        <v>0</v>
      </c>
      <c r="CO55" s="391">
        <v>0</v>
      </c>
      <c r="CP55" s="391">
        <v>0</v>
      </c>
      <c r="CQ55" s="391">
        <v>0</v>
      </c>
    </row>
    <row r="56" spans="1:95" x14ac:dyDescent="0.3">
      <c r="A56" s="519"/>
      <c r="B56" s="233" t="s">
        <v>58</v>
      </c>
      <c r="C56" s="3">
        <v>0</v>
      </c>
      <c r="D56" s="3">
        <v>0</v>
      </c>
      <c r="E56" s="3">
        <v>0</v>
      </c>
      <c r="F56" s="3">
        <v>0</v>
      </c>
      <c r="G56" s="3">
        <v>0</v>
      </c>
      <c r="H56" s="3">
        <v>0</v>
      </c>
      <c r="I56" s="3">
        <v>0</v>
      </c>
      <c r="J56" s="3">
        <v>0</v>
      </c>
      <c r="K56" s="3">
        <v>0</v>
      </c>
      <c r="L56" s="3">
        <v>0</v>
      </c>
      <c r="M56" s="3">
        <v>0</v>
      </c>
      <c r="N56" s="186">
        <f t="shared" si="266"/>
        <v>0</v>
      </c>
      <c r="O56" s="87">
        <f t="shared" si="260"/>
        <v>0</v>
      </c>
      <c r="Q56" s="519"/>
      <c r="R56" s="233" t="s">
        <v>58</v>
      </c>
      <c r="S56" s="3">
        <v>0</v>
      </c>
      <c r="T56" s="3">
        <v>0</v>
      </c>
      <c r="U56" s="3">
        <v>0</v>
      </c>
      <c r="V56" s="3">
        <v>0</v>
      </c>
      <c r="W56" s="3">
        <v>0</v>
      </c>
      <c r="X56" s="3">
        <v>0</v>
      </c>
      <c r="Y56" s="3">
        <v>0</v>
      </c>
      <c r="Z56" s="3">
        <v>0</v>
      </c>
      <c r="AA56" s="3">
        <v>0</v>
      </c>
      <c r="AB56" s="3">
        <v>0</v>
      </c>
      <c r="AC56" s="3">
        <v>0</v>
      </c>
      <c r="AD56" s="186">
        <f t="shared" si="267"/>
        <v>0</v>
      </c>
      <c r="AE56" s="87">
        <f t="shared" si="261"/>
        <v>0</v>
      </c>
      <c r="AG56" s="519"/>
      <c r="AH56" s="233" t="s">
        <v>58</v>
      </c>
      <c r="AI56" s="3">
        <v>0</v>
      </c>
      <c r="AJ56" s="3">
        <v>0</v>
      </c>
      <c r="AK56" s="3">
        <v>0</v>
      </c>
      <c r="AL56" s="3">
        <v>0</v>
      </c>
      <c r="AM56" s="3">
        <v>0</v>
      </c>
      <c r="AN56" s="3">
        <v>0</v>
      </c>
      <c r="AO56" s="3">
        <v>0</v>
      </c>
      <c r="AP56" s="3">
        <v>0</v>
      </c>
      <c r="AQ56" s="3">
        <v>0</v>
      </c>
      <c r="AR56" s="3">
        <v>0</v>
      </c>
      <c r="AS56" s="3">
        <v>0</v>
      </c>
      <c r="AT56" s="186">
        <f t="shared" si="262"/>
        <v>0</v>
      </c>
      <c r="AU56" s="87">
        <f t="shared" si="263"/>
        <v>0</v>
      </c>
      <c r="AW56" s="519"/>
      <c r="AX56" s="233" t="s">
        <v>58</v>
      </c>
      <c r="AY56" s="3">
        <v>0</v>
      </c>
      <c r="AZ56" s="3">
        <v>0</v>
      </c>
      <c r="BA56" s="3">
        <v>0</v>
      </c>
      <c r="BB56" s="3">
        <v>0</v>
      </c>
      <c r="BC56" s="3">
        <v>0</v>
      </c>
      <c r="BD56" s="3">
        <v>0</v>
      </c>
      <c r="BE56" s="3">
        <v>0</v>
      </c>
      <c r="BF56" s="3">
        <v>0</v>
      </c>
      <c r="BG56" s="3">
        <v>0</v>
      </c>
      <c r="BH56" s="3">
        <v>0</v>
      </c>
      <c r="BI56" s="3">
        <v>0</v>
      </c>
      <c r="BJ56" s="186">
        <f t="shared" si="264"/>
        <v>0</v>
      </c>
      <c r="BK56" s="87">
        <f t="shared" si="265"/>
        <v>0</v>
      </c>
      <c r="BM56" s="391">
        <v>0</v>
      </c>
      <c r="BN56" s="391">
        <v>0</v>
      </c>
      <c r="BO56" s="391">
        <v>0</v>
      </c>
      <c r="BP56" s="391">
        <v>0</v>
      </c>
      <c r="BQ56" s="391">
        <v>0</v>
      </c>
      <c r="BR56" s="391">
        <v>0</v>
      </c>
      <c r="BS56" s="391">
        <v>0</v>
      </c>
      <c r="BT56" s="391"/>
      <c r="BU56" s="391">
        <v>0</v>
      </c>
      <c r="BV56" s="391">
        <v>0</v>
      </c>
      <c r="BW56" s="391">
        <v>0</v>
      </c>
      <c r="BX56" s="391">
        <v>0</v>
      </c>
      <c r="BY56" s="391">
        <v>0</v>
      </c>
      <c r="BZ56" s="391">
        <v>0</v>
      </c>
      <c r="CA56" s="391">
        <v>0</v>
      </c>
      <c r="CB56" s="391"/>
      <c r="CC56" s="391">
        <v>0</v>
      </c>
      <c r="CD56" s="391">
        <v>0</v>
      </c>
      <c r="CE56" s="391">
        <v>0</v>
      </c>
      <c r="CF56" s="391">
        <v>0</v>
      </c>
      <c r="CG56" s="391">
        <v>0</v>
      </c>
      <c r="CH56" s="391">
        <v>0</v>
      </c>
      <c r="CI56" s="391">
        <v>0</v>
      </c>
      <c r="CJ56" s="391"/>
      <c r="CK56" s="391">
        <v>0</v>
      </c>
      <c r="CL56" s="391">
        <v>0</v>
      </c>
      <c r="CM56" s="391">
        <v>0</v>
      </c>
      <c r="CN56" s="391">
        <v>0</v>
      </c>
      <c r="CO56" s="391">
        <v>0</v>
      </c>
      <c r="CP56" s="391">
        <v>0</v>
      </c>
      <c r="CQ56" s="391">
        <v>0</v>
      </c>
    </row>
    <row r="57" spans="1:95" x14ac:dyDescent="0.3">
      <c r="A57" s="519"/>
      <c r="B57" s="233" t="s">
        <v>57</v>
      </c>
      <c r="C57" s="3">
        <v>0</v>
      </c>
      <c r="D57" s="3">
        <v>0</v>
      </c>
      <c r="E57" s="3">
        <v>0</v>
      </c>
      <c r="F57" s="3">
        <v>0</v>
      </c>
      <c r="G57" s="3">
        <v>0</v>
      </c>
      <c r="H57" s="3">
        <v>0</v>
      </c>
      <c r="I57" s="3">
        <v>0</v>
      </c>
      <c r="J57" s="3">
        <v>0</v>
      </c>
      <c r="K57" s="3">
        <v>0</v>
      </c>
      <c r="L57" s="3">
        <v>0</v>
      </c>
      <c r="M57" s="3">
        <v>0</v>
      </c>
      <c r="N57" s="186">
        <f t="shared" si="266"/>
        <v>0</v>
      </c>
      <c r="O57" s="87">
        <f t="shared" si="260"/>
        <v>0</v>
      </c>
      <c r="Q57" s="519"/>
      <c r="R57" s="233" t="s">
        <v>57</v>
      </c>
      <c r="S57" s="3">
        <v>0</v>
      </c>
      <c r="T57" s="3">
        <v>0</v>
      </c>
      <c r="U57" s="3">
        <v>0</v>
      </c>
      <c r="V57" s="3">
        <v>0</v>
      </c>
      <c r="W57" s="3">
        <v>0</v>
      </c>
      <c r="X57" s="3">
        <v>0</v>
      </c>
      <c r="Y57" s="3">
        <v>0</v>
      </c>
      <c r="Z57" s="3">
        <v>0</v>
      </c>
      <c r="AA57" s="3">
        <v>0</v>
      </c>
      <c r="AB57" s="3">
        <v>0</v>
      </c>
      <c r="AC57" s="3">
        <v>0</v>
      </c>
      <c r="AD57" s="186">
        <f t="shared" si="267"/>
        <v>0</v>
      </c>
      <c r="AE57" s="87">
        <f t="shared" si="261"/>
        <v>0</v>
      </c>
      <c r="AG57" s="519"/>
      <c r="AH57" s="233" t="s">
        <v>57</v>
      </c>
      <c r="AI57" s="3">
        <v>0</v>
      </c>
      <c r="AJ57" s="3">
        <v>0</v>
      </c>
      <c r="AK57" s="3">
        <v>0</v>
      </c>
      <c r="AL57" s="3">
        <v>0</v>
      </c>
      <c r="AM57" s="3">
        <v>0</v>
      </c>
      <c r="AN57" s="3">
        <v>0</v>
      </c>
      <c r="AO57" s="3">
        <v>0</v>
      </c>
      <c r="AP57" s="3">
        <v>0</v>
      </c>
      <c r="AQ57" s="3">
        <v>0</v>
      </c>
      <c r="AR57" s="3">
        <v>0</v>
      </c>
      <c r="AS57" s="3">
        <v>0</v>
      </c>
      <c r="AT57" s="186">
        <f t="shared" si="262"/>
        <v>0</v>
      </c>
      <c r="AU57" s="87">
        <f t="shared" si="263"/>
        <v>0</v>
      </c>
      <c r="AW57" s="519"/>
      <c r="AX57" s="233" t="s">
        <v>57</v>
      </c>
      <c r="AY57" s="3">
        <v>0</v>
      </c>
      <c r="AZ57" s="3">
        <v>0</v>
      </c>
      <c r="BA57" s="3">
        <v>0</v>
      </c>
      <c r="BB57" s="3">
        <v>0</v>
      </c>
      <c r="BC57" s="3">
        <v>0</v>
      </c>
      <c r="BD57" s="3">
        <v>0</v>
      </c>
      <c r="BE57" s="3">
        <v>0</v>
      </c>
      <c r="BF57" s="3">
        <v>0</v>
      </c>
      <c r="BG57" s="3">
        <v>0</v>
      </c>
      <c r="BH57" s="3">
        <v>0</v>
      </c>
      <c r="BI57" s="3">
        <v>0</v>
      </c>
      <c r="BJ57" s="186">
        <f t="shared" si="264"/>
        <v>0</v>
      </c>
      <c r="BK57" s="87">
        <f t="shared" si="265"/>
        <v>0</v>
      </c>
      <c r="BM57" s="391">
        <v>0</v>
      </c>
      <c r="BN57" s="391">
        <v>0</v>
      </c>
      <c r="BO57" s="391">
        <v>0</v>
      </c>
      <c r="BP57" s="391">
        <v>0</v>
      </c>
      <c r="BQ57" s="391">
        <v>0</v>
      </c>
      <c r="BR57" s="391">
        <v>0</v>
      </c>
      <c r="BS57" s="391">
        <v>0</v>
      </c>
      <c r="BT57" s="391"/>
      <c r="BU57" s="391">
        <v>0</v>
      </c>
      <c r="BV57" s="391">
        <v>0</v>
      </c>
      <c r="BW57" s="391">
        <v>0</v>
      </c>
      <c r="BX57" s="391">
        <v>0</v>
      </c>
      <c r="BY57" s="391">
        <v>0</v>
      </c>
      <c r="BZ57" s="391">
        <v>0</v>
      </c>
      <c r="CA57" s="391">
        <v>0</v>
      </c>
      <c r="CB57" s="391"/>
      <c r="CC57" s="391">
        <v>0</v>
      </c>
      <c r="CD57" s="391">
        <v>0</v>
      </c>
      <c r="CE57" s="391">
        <v>0</v>
      </c>
      <c r="CF57" s="391">
        <v>0</v>
      </c>
      <c r="CG57" s="391">
        <v>0</v>
      </c>
      <c r="CH57" s="391">
        <v>0</v>
      </c>
      <c r="CI57" s="391">
        <v>0</v>
      </c>
      <c r="CJ57" s="391"/>
      <c r="CK57" s="391">
        <v>0</v>
      </c>
      <c r="CL57" s="391">
        <v>0</v>
      </c>
      <c r="CM57" s="391">
        <v>0</v>
      </c>
      <c r="CN57" s="391">
        <v>0</v>
      </c>
      <c r="CO57" s="391">
        <v>0</v>
      </c>
      <c r="CP57" s="391">
        <v>0</v>
      </c>
      <c r="CQ57" s="391">
        <v>0</v>
      </c>
    </row>
    <row r="58" spans="1:95" x14ac:dyDescent="0.3">
      <c r="A58" s="519"/>
      <c r="B58" s="233" t="s">
        <v>56</v>
      </c>
      <c r="C58" s="3">
        <v>0</v>
      </c>
      <c r="D58" s="3">
        <v>0</v>
      </c>
      <c r="E58" s="3">
        <v>0</v>
      </c>
      <c r="F58" s="3">
        <v>0</v>
      </c>
      <c r="G58" s="3">
        <v>0</v>
      </c>
      <c r="H58" s="3">
        <v>0</v>
      </c>
      <c r="I58" s="3">
        <v>0</v>
      </c>
      <c r="J58" s="3">
        <v>0</v>
      </c>
      <c r="K58" s="3">
        <v>0</v>
      </c>
      <c r="L58" s="3">
        <v>0</v>
      </c>
      <c r="M58" s="3">
        <v>0</v>
      </c>
      <c r="N58" s="186">
        <f t="shared" si="266"/>
        <v>0</v>
      </c>
      <c r="O58" s="87">
        <f t="shared" si="260"/>
        <v>0</v>
      </c>
      <c r="Q58" s="519"/>
      <c r="R58" s="233" t="s">
        <v>56</v>
      </c>
      <c r="S58" s="3">
        <v>0</v>
      </c>
      <c r="T58" s="3">
        <v>0</v>
      </c>
      <c r="U58" s="3">
        <v>0</v>
      </c>
      <c r="V58" s="3">
        <v>0</v>
      </c>
      <c r="W58" s="3">
        <v>0</v>
      </c>
      <c r="X58" s="3">
        <v>0</v>
      </c>
      <c r="Y58" s="3">
        <v>0</v>
      </c>
      <c r="Z58" s="3">
        <v>0</v>
      </c>
      <c r="AA58" s="3">
        <v>0</v>
      </c>
      <c r="AB58" s="3">
        <v>0</v>
      </c>
      <c r="AC58" s="3">
        <v>0</v>
      </c>
      <c r="AD58" s="186">
        <f t="shared" si="267"/>
        <v>189711</v>
      </c>
      <c r="AE58" s="87">
        <f t="shared" si="261"/>
        <v>189711</v>
      </c>
      <c r="AG58" s="519"/>
      <c r="AH58" s="233" t="s">
        <v>56</v>
      </c>
      <c r="AI58" s="3">
        <v>0</v>
      </c>
      <c r="AJ58" s="3">
        <v>0</v>
      </c>
      <c r="AK58" s="3">
        <v>0</v>
      </c>
      <c r="AL58" s="3">
        <v>0</v>
      </c>
      <c r="AM58" s="3">
        <v>0</v>
      </c>
      <c r="AN58" s="3">
        <v>0</v>
      </c>
      <c r="AO58" s="3">
        <v>0</v>
      </c>
      <c r="AP58" s="3">
        <v>0</v>
      </c>
      <c r="AQ58" s="3">
        <v>0</v>
      </c>
      <c r="AR58" s="3">
        <v>0</v>
      </c>
      <c r="AS58" s="3">
        <v>0</v>
      </c>
      <c r="AT58" s="186">
        <f t="shared" si="262"/>
        <v>407890</v>
      </c>
      <c r="AU58" s="87">
        <f t="shared" si="263"/>
        <v>407890</v>
      </c>
      <c r="AW58" s="519"/>
      <c r="AX58" s="233" t="s">
        <v>56</v>
      </c>
      <c r="AY58" s="3">
        <v>0</v>
      </c>
      <c r="AZ58" s="3">
        <v>0</v>
      </c>
      <c r="BA58" s="3">
        <v>0</v>
      </c>
      <c r="BB58" s="3">
        <v>0</v>
      </c>
      <c r="BC58" s="3">
        <v>0</v>
      </c>
      <c r="BD58" s="3">
        <v>0</v>
      </c>
      <c r="BE58" s="3">
        <v>0</v>
      </c>
      <c r="BF58" s="3">
        <v>0</v>
      </c>
      <c r="BG58" s="3">
        <v>0</v>
      </c>
      <c r="BH58" s="3">
        <v>0</v>
      </c>
      <c r="BI58" s="3">
        <v>0</v>
      </c>
      <c r="BJ58" s="186">
        <f t="shared" si="264"/>
        <v>257088</v>
      </c>
      <c r="BK58" s="87">
        <f t="shared" si="265"/>
        <v>257088</v>
      </c>
      <c r="BM58" s="391">
        <v>0</v>
      </c>
      <c r="BN58" s="391">
        <v>0</v>
      </c>
      <c r="BO58" s="391">
        <v>0</v>
      </c>
      <c r="BP58" s="391">
        <v>0</v>
      </c>
      <c r="BQ58" s="391">
        <v>0</v>
      </c>
      <c r="BR58" s="391">
        <v>0</v>
      </c>
      <c r="BS58" s="391">
        <v>0</v>
      </c>
      <c r="BT58" s="391"/>
      <c r="BU58" s="391">
        <v>0</v>
      </c>
      <c r="BV58" s="391">
        <v>189711</v>
      </c>
      <c r="BW58" s="391">
        <v>0</v>
      </c>
      <c r="BX58" s="391">
        <v>0</v>
      </c>
      <c r="BY58" s="391">
        <v>0</v>
      </c>
      <c r="BZ58" s="391">
        <v>0</v>
      </c>
      <c r="CA58" s="391">
        <v>0</v>
      </c>
      <c r="CB58" s="391"/>
      <c r="CC58" s="391">
        <v>0</v>
      </c>
      <c r="CD58" s="391">
        <v>407890</v>
      </c>
      <c r="CE58" s="391">
        <v>0</v>
      </c>
      <c r="CF58" s="391">
        <v>0</v>
      </c>
      <c r="CG58" s="391">
        <v>0</v>
      </c>
      <c r="CH58" s="391">
        <v>0</v>
      </c>
      <c r="CI58" s="391">
        <v>0</v>
      </c>
      <c r="CJ58" s="391"/>
      <c r="CK58" s="391">
        <v>257088</v>
      </c>
      <c r="CL58" s="391">
        <v>0</v>
      </c>
      <c r="CM58" s="391">
        <v>0</v>
      </c>
      <c r="CN58" s="391">
        <v>0</v>
      </c>
      <c r="CO58" s="391">
        <v>0</v>
      </c>
      <c r="CP58" s="391">
        <v>0</v>
      </c>
      <c r="CQ58" s="391">
        <v>0</v>
      </c>
    </row>
    <row r="59" spans="1:95" x14ac:dyDescent="0.3">
      <c r="A59" s="519"/>
      <c r="B59" s="233" t="s">
        <v>55</v>
      </c>
      <c r="C59" s="3">
        <v>0</v>
      </c>
      <c r="D59" s="3">
        <v>0</v>
      </c>
      <c r="E59" s="3">
        <v>0</v>
      </c>
      <c r="F59" s="3">
        <v>0</v>
      </c>
      <c r="G59" s="3">
        <v>0</v>
      </c>
      <c r="H59" s="3">
        <v>0</v>
      </c>
      <c r="I59" s="3">
        <v>0</v>
      </c>
      <c r="J59" s="3">
        <v>0</v>
      </c>
      <c r="K59" s="3">
        <v>0</v>
      </c>
      <c r="L59" s="3">
        <v>0</v>
      </c>
      <c r="M59" s="3">
        <v>0</v>
      </c>
      <c r="N59" s="186">
        <f t="shared" si="266"/>
        <v>0</v>
      </c>
      <c r="O59" s="87">
        <f t="shared" si="260"/>
        <v>0</v>
      </c>
      <c r="Q59" s="519"/>
      <c r="R59" s="233" t="s">
        <v>55</v>
      </c>
      <c r="S59" s="3">
        <v>0</v>
      </c>
      <c r="T59" s="3">
        <v>0</v>
      </c>
      <c r="U59" s="3">
        <v>0</v>
      </c>
      <c r="V59" s="3">
        <v>0</v>
      </c>
      <c r="W59" s="3">
        <v>0</v>
      </c>
      <c r="X59" s="3">
        <v>0</v>
      </c>
      <c r="Y59" s="3">
        <v>0</v>
      </c>
      <c r="Z59" s="3">
        <v>0</v>
      </c>
      <c r="AA59" s="3">
        <v>0</v>
      </c>
      <c r="AB59" s="3">
        <v>0</v>
      </c>
      <c r="AC59" s="3">
        <v>0</v>
      </c>
      <c r="AD59" s="186">
        <f t="shared" si="267"/>
        <v>0</v>
      </c>
      <c r="AE59" s="87">
        <f t="shared" si="261"/>
        <v>0</v>
      </c>
      <c r="AG59" s="519"/>
      <c r="AH59" s="233" t="s">
        <v>55</v>
      </c>
      <c r="AI59" s="3">
        <v>0</v>
      </c>
      <c r="AJ59" s="3">
        <v>0</v>
      </c>
      <c r="AK59" s="3">
        <v>0</v>
      </c>
      <c r="AL59" s="3">
        <v>0</v>
      </c>
      <c r="AM59" s="3">
        <v>0</v>
      </c>
      <c r="AN59" s="3">
        <v>0</v>
      </c>
      <c r="AO59" s="3">
        <v>0</v>
      </c>
      <c r="AP59" s="3">
        <v>0</v>
      </c>
      <c r="AQ59" s="3">
        <v>0</v>
      </c>
      <c r="AR59" s="3">
        <v>0</v>
      </c>
      <c r="AS59" s="3">
        <v>0</v>
      </c>
      <c r="AT59" s="186">
        <f t="shared" si="262"/>
        <v>0</v>
      </c>
      <c r="AU59" s="87">
        <f t="shared" si="263"/>
        <v>0</v>
      </c>
      <c r="AW59" s="519"/>
      <c r="AX59" s="233" t="s">
        <v>55</v>
      </c>
      <c r="AY59" s="3">
        <v>0</v>
      </c>
      <c r="AZ59" s="3">
        <v>0</v>
      </c>
      <c r="BA59" s="3">
        <v>0</v>
      </c>
      <c r="BB59" s="3">
        <v>0</v>
      </c>
      <c r="BC59" s="3">
        <v>0</v>
      </c>
      <c r="BD59" s="3">
        <v>0</v>
      </c>
      <c r="BE59" s="3">
        <v>0</v>
      </c>
      <c r="BF59" s="3">
        <v>0</v>
      </c>
      <c r="BG59" s="3">
        <v>0</v>
      </c>
      <c r="BH59" s="3">
        <v>0</v>
      </c>
      <c r="BI59" s="3">
        <v>0</v>
      </c>
      <c r="BJ59" s="186">
        <f t="shared" si="264"/>
        <v>0</v>
      </c>
      <c r="BK59" s="87">
        <f t="shared" si="265"/>
        <v>0</v>
      </c>
      <c r="BM59" s="391">
        <v>0</v>
      </c>
      <c r="BN59" s="391">
        <v>0</v>
      </c>
      <c r="BO59" s="391">
        <v>0</v>
      </c>
      <c r="BP59" s="391">
        <v>0</v>
      </c>
      <c r="BQ59" s="391">
        <v>0</v>
      </c>
      <c r="BR59" s="391">
        <v>0</v>
      </c>
      <c r="BS59" s="391">
        <v>0</v>
      </c>
      <c r="BT59" s="391"/>
      <c r="BU59" s="391">
        <v>0</v>
      </c>
      <c r="BV59" s="391">
        <v>0</v>
      </c>
      <c r="BW59" s="391">
        <v>0</v>
      </c>
      <c r="BX59" s="391">
        <v>0</v>
      </c>
      <c r="BY59" s="391">
        <v>0</v>
      </c>
      <c r="BZ59" s="391">
        <v>0</v>
      </c>
      <c r="CA59" s="391">
        <v>0</v>
      </c>
      <c r="CB59" s="391"/>
      <c r="CC59" s="391">
        <v>0</v>
      </c>
      <c r="CD59" s="391">
        <v>0</v>
      </c>
      <c r="CE59" s="391">
        <v>0</v>
      </c>
      <c r="CF59" s="391">
        <v>0</v>
      </c>
      <c r="CG59" s="391">
        <v>0</v>
      </c>
      <c r="CH59" s="391">
        <v>0</v>
      </c>
      <c r="CI59" s="391">
        <v>0</v>
      </c>
      <c r="CJ59" s="391"/>
      <c r="CK59" s="391">
        <v>0</v>
      </c>
      <c r="CL59" s="391">
        <v>0</v>
      </c>
      <c r="CM59" s="391">
        <v>0</v>
      </c>
      <c r="CN59" s="391">
        <v>0</v>
      </c>
      <c r="CO59" s="391">
        <v>0</v>
      </c>
      <c r="CP59" s="391">
        <v>0</v>
      </c>
      <c r="CQ59" s="391">
        <v>0</v>
      </c>
    </row>
    <row r="60" spans="1:95" x14ac:dyDescent="0.3">
      <c r="A60" s="519"/>
      <c r="B60" s="233" t="s">
        <v>54</v>
      </c>
      <c r="C60" s="3">
        <v>0</v>
      </c>
      <c r="D60" s="3">
        <v>0</v>
      </c>
      <c r="E60" s="3">
        <v>0</v>
      </c>
      <c r="F60" s="3">
        <v>0</v>
      </c>
      <c r="G60" s="3">
        <v>0</v>
      </c>
      <c r="H60" s="3">
        <v>0</v>
      </c>
      <c r="I60" s="3">
        <v>0</v>
      </c>
      <c r="J60" s="3">
        <v>0</v>
      </c>
      <c r="K60" s="3">
        <v>0</v>
      </c>
      <c r="L60" s="3">
        <v>0</v>
      </c>
      <c r="M60" s="3">
        <v>0</v>
      </c>
      <c r="N60" s="186">
        <f t="shared" si="266"/>
        <v>0</v>
      </c>
      <c r="O60" s="87">
        <f t="shared" si="260"/>
        <v>0</v>
      </c>
      <c r="Q60" s="519"/>
      <c r="R60" s="233" t="s">
        <v>54</v>
      </c>
      <c r="S60" s="3">
        <v>0</v>
      </c>
      <c r="T60" s="3">
        <v>0</v>
      </c>
      <c r="U60" s="3">
        <v>0</v>
      </c>
      <c r="V60" s="3">
        <v>0</v>
      </c>
      <c r="W60" s="3">
        <v>0</v>
      </c>
      <c r="X60" s="3">
        <v>0</v>
      </c>
      <c r="Y60" s="3">
        <v>0</v>
      </c>
      <c r="Z60" s="3">
        <v>0</v>
      </c>
      <c r="AA60" s="3">
        <v>0</v>
      </c>
      <c r="AB60" s="3">
        <v>0</v>
      </c>
      <c r="AC60" s="3">
        <v>0</v>
      </c>
      <c r="AD60" s="186">
        <f t="shared" si="267"/>
        <v>0</v>
      </c>
      <c r="AE60" s="87">
        <f t="shared" si="261"/>
        <v>0</v>
      </c>
      <c r="AG60" s="519"/>
      <c r="AH60" s="233" t="s">
        <v>54</v>
      </c>
      <c r="AI60" s="3">
        <v>0</v>
      </c>
      <c r="AJ60" s="3">
        <v>0</v>
      </c>
      <c r="AK60" s="3">
        <v>0</v>
      </c>
      <c r="AL60" s="3">
        <v>0</v>
      </c>
      <c r="AM60" s="3">
        <v>0</v>
      </c>
      <c r="AN60" s="3">
        <v>0</v>
      </c>
      <c r="AO60" s="3">
        <v>0</v>
      </c>
      <c r="AP60" s="3">
        <v>0</v>
      </c>
      <c r="AQ60" s="3">
        <v>0</v>
      </c>
      <c r="AR60" s="3">
        <v>0</v>
      </c>
      <c r="AS60" s="3">
        <v>0</v>
      </c>
      <c r="AT60" s="186">
        <f t="shared" si="262"/>
        <v>0</v>
      </c>
      <c r="AU60" s="87">
        <f t="shared" si="263"/>
        <v>0</v>
      </c>
      <c r="AW60" s="519"/>
      <c r="AX60" s="233" t="s">
        <v>54</v>
      </c>
      <c r="AY60" s="3">
        <v>0</v>
      </c>
      <c r="AZ60" s="3">
        <v>0</v>
      </c>
      <c r="BA60" s="3">
        <v>0</v>
      </c>
      <c r="BB60" s="3">
        <v>0</v>
      </c>
      <c r="BC60" s="3">
        <v>0</v>
      </c>
      <c r="BD60" s="3">
        <v>0</v>
      </c>
      <c r="BE60" s="3">
        <v>0</v>
      </c>
      <c r="BF60" s="3">
        <v>0</v>
      </c>
      <c r="BG60" s="3">
        <v>0</v>
      </c>
      <c r="BH60" s="3">
        <v>0</v>
      </c>
      <c r="BI60" s="3">
        <v>0</v>
      </c>
      <c r="BJ60" s="186">
        <f t="shared" si="264"/>
        <v>0</v>
      </c>
      <c r="BK60" s="87">
        <f t="shared" si="265"/>
        <v>0</v>
      </c>
      <c r="BM60" s="391">
        <v>0</v>
      </c>
      <c r="BN60" s="391">
        <v>0</v>
      </c>
      <c r="BO60" s="391">
        <v>0</v>
      </c>
      <c r="BP60" s="391">
        <v>0</v>
      </c>
      <c r="BQ60" s="391">
        <v>0</v>
      </c>
      <c r="BR60" s="391">
        <v>0</v>
      </c>
      <c r="BS60" s="391">
        <v>0</v>
      </c>
      <c r="BT60" s="391"/>
      <c r="BU60" s="391">
        <v>0</v>
      </c>
      <c r="BV60" s="391">
        <v>0</v>
      </c>
      <c r="BW60" s="391">
        <v>0</v>
      </c>
      <c r="BX60" s="391">
        <v>0</v>
      </c>
      <c r="BY60" s="391">
        <v>0</v>
      </c>
      <c r="BZ60" s="391">
        <v>0</v>
      </c>
      <c r="CA60" s="391">
        <v>0</v>
      </c>
      <c r="CB60" s="391"/>
      <c r="CC60" s="391">
        <v>0</v>
      </c>
      <c r="CD60" s="391">
        <v>0</v>
      </c>
      <c r="CE60" s="391">
        <v>0</v>
      </c>
      <c r="CF60" s="391">
        <v>0</v>
      </c>
      <c r="CG60" s="391">
        <v>0</v>
      </c>
      <c r="CH60" s="391">
        <v>0</v>
      </c>
      <c r="CI60" s="391">
        <v>0</v>
      </c>
      <c r="CJ60" s="391"/>
      <c r="CK60" s="391">
        <v>0</v>
      </c>
      <c r="CL60" s="391">
        <v>0</v>
      </c>
      <c r="CM60" s="391">
        <v>0</v>
      </c>
      <c r="CN60" s="391">
        <v>0</v>
      </c>
      <c r="CO60" s="391">
        <v>0</v>
      </c>
      <c r="CP60" s="391">
        <v>0</v>
      </c>
      <c r="CQ60" s="391">
        <v>0</v>
      </c>
    </row>
    <row r="61" spans="1:95" x14ac:dyDescent="0.3">
      <c r="A61" s="519"/>
      <c r="B61" s="233" t="s">
        <v>53</v>
      </c>
      <c r="C61" s="3">
        <v>0</v>
      </c>
      <c r="D61" s="3">
        <v>0</v>
      </c>
      <c r="E61" s="3">
        <v>0</v>
      </c>
      <c r="F61" s="3">
        <v>0</v>
      </c>
      <c r="G61" s="3">
        <v>0</v>
      </c>
      <c r="H61" s="3">
        <v>0</v>
      </c>
      <c r="I61" s="3">
        <v>0</v>
      </c>
      <c r="J61" s="3">
        <v>0</v>
      </c>
      <c r="K61" s="3">
        <v>0</v>
      </c>
      <c r="L61" s="3">
        <v>0</v>
      </c>
      <c r="M61" s="3">
        <v>0</v>
      </c>
      <c r="N61" s="186">
        <f t="shared" si="266"/>
        <v>0</v>
      </c>
      <c r="O61" s="87">
        <f t="shared" si="260"/>
        <v>0</v>
      </c>
      <c r="Q61" s="519"/>
      <c r="R61" s="233" t="s">
        <v>53</v>
      </c>
      <c r="S61" s="3">
        <v>0</v>
      </c>
      <c r="T61" s="3">
        <v>0</v>
      </c>
      <c r="U61" s="3">
        <v>0</v>
      </c>
      <c r="V61" s="3">
        <v>0</v>
      </c>
      <c r="W61" s="3">
        <v>0</v>
      </c>
      <c r="X61" s="3">
        <v>0</v>
      </c>
      <c r="Y61" s="3">
        <v>0</v>
      </c>
      <c r="Z61" s="3">
        <v>0</v>
      </c>
      <c r="AA61" s="3">
        <v>0</v>
      </c>
      <c r="AB61" s="3">
        <v>0</v>
      </c>
      <c r="AC61" s="3">
        <v>0</v>
      </c>
      <c r="AD61" s="186">
        <f t="shared" si="267"/>
        <v>0</v>
      </c>
      <c r="AE61" s="87">
        <f t="shared" si="261"/>
        <v>0</v>
      </c>
      <c r="AG61" s="519"/>
      <c r="AH61" s="233" t="s">
        <v>53</v>
      </c>
      <c r="AI61" s="3">
        <v>0</v>
      </c>
      <c r="AJ61" s="3">
        <v>0</v>
      </c>
      <c r="AK61" s="3">
        <v>0</v>
      </c>
      <c r="AL61" s="3">
        <v>0</v>
      </c>
      <c r="AM61" s="3">
        <v>0</v>
      </c>
      <c r="AN61" s="3">
        <v>0</v>
      </c>
      <c r="AO61" s="3">
        <v>0</v>
      </c>
      <c r="AP61" s="3">
        <v>0</v>
      </c>
      <c r="AQ61" s="3">
        <v>0</v>
      </c>
      <c r="AR61" s="3">
        <v>0</v>
      </c>
      <c r="AS61" s="3">
        <v>0</v>
      </c>
      <c r="AT61" s="186">
        <f t="shared" si="262"/>
        <v>0</v>
      </c>
      <c r="AU61" s="87">
        <f t="shared" si="263"/>
        <v>0</v>
      </c>
      <c r="AW61" s="519"/>
      <c r="AX61" s="233" t="s">
        <v>53</v>
      </c>
      <c r="AY61" s="3">
        <v>0</v>
      </c>
      <c r="AZ61" s="3">
        <v>0</v>
      </c>
      <c r="BA61" s="3">
        <v>0</v>
      </c>
      <c r="BB61" s="3">
        <v>0</v>
      </c>
      <c r="BC61" s="3">
        <v>0</v>
      </c>
      <c r="BD61" s="3">
        <v>0</v>
      </c>
      <c r="BE61" s="3">
        <v>0</v>
      </c>
      <c r="BF61" s="3">
        <v>0</v>
      </c>
      <c r="BG61" s="3">
        <v>0</v>
      </c>
      <c r="BH61" s="3">
        <v>0</v>
      </c>
      <c r="BI61" s="3">
        <v>0</v>
      </c>
      <c r="BJ61" s="186">
        <f t="shared" si="264"/>
        <v>0</v>
      </c>
      <c r="BK61" s="87">
        <f t="shared" si="265"/>
        <v>0</v>
      </c>
      <c r="BM61" s="391">
        <v>0</v>
      </c>
      <c r="BN61" s="391">
        <v>0</v>
      </c>
      <c r="BO61" s="391">
        <v>0</v>
      </c>
      <c r="BP61" s="391">
        <v>0</v>
      </c>
      <c r="BQ61" s="391">
        <v>0</v>
      </c>
      <c r="BR61" s="391">
        <v>0</v>
      </c>
      <c r="BS61" s="391">
        <v>0</v>
      </c>
      <c r="BT61" s="391"/>
      <c r="BU61" s="391">
        <v>0</v>
      </c>
      <c r="BV61" s="391">
        <v>0</v>
      </c>
      <c r="BW61" s="391">
        <v>0</v>
      </c>
      <c r="BX61" s="391">
        <v>0</v>
      </c>
      <c r="BY61" s="391">
        <v>0</v>
      </c>
      <c r="BZ61" s="391">
        <v>0</v>
      </c>
      <c r="CA61" s="391">
        <v>0</v>
      </c>
      <c r="CB61" s="391"/>
      <c r="CC61" s="391">
        <v>0</v>
      </c>
      <c r="CD61" s="391">
        <v>0</v>
      </c>
      <c r="CE61" s="391">
        <v>0</v>
      </c>
      <c r="CF61" s="391">
        <v>0</v>
      </c>
      <c r="CG61" s="391">
        <v>0</v>
      </c>
      <c r="CH61" s="391">
        <v>0</v>
      </c>
      <c r="CI61" s="391">
        <v>0</v>
      </c>
      <c r="CJ61" s="391"/>
      <c r="CK61" s="391">
        <v>0</v>
      </c>
      <c r="CL61" s="391">
        <v>0</v>
      </c>
      <c r="CM61" s="391">
        <v>0</v>
      </c>
      <c r="CN61" s="391">
        <v>0</v>
      </c>
      <c r="CO61" s="391">
        <v>0</v>
      </c>
      <c r="CP61" s="391">
        <v>0</v>
      </c>
      <c r="CQ61" s="391">
        <v>0</v>
      </c>
    </row>
    <row r="62" spans="1:95" x14ac:dyDescent="0.3">
      <c r="A62" s="519"/>
      <c r="B62" s="233" t="s">
        <v>52</v>
      </c>
      <c r="C62" s="3">
        <v>0</v>
      </c>
      <c r="D62" s="3">
        <v>0</v>
      </c>
      <c r="E62" s="3">
        <v>0</v>
      </c>
      <c r="F62" s="3">
        <v>0</v>
      </c>
      <c r="G62" s="3">
        <v>0</v>
      </c>
      <c r="H62" s="3">
        <v>0</v>
      </c>
      <c r="I62" s="3">
        <v>0</v>
      </c>
      <c r="J62" s="3">
        <v>0</v>
      </c>
      <c r="K62" s="3">
        <v>0</v>
      </c>
      <c r="L62" s="3">
        <v>0</v>
      </c>
      <c r="M62" s="3">
        <v>0</v>
      </c>
      <c r="N62" s="186">
        <f t="shared" si="266"/>
        <v>0</v>
      </c>
      <c r="O62" s="87">
        <f t="shared" si="260"/>
        <v>0</v>
      </c>
      <c r="Q62" s="519"/>
      <c r="R62" s="233" t="s">
        <v>52</v>
      </c>
      <c r="S62" s="3">
        <v>0</v>
      </c>
      <c r="T62" s="3">
        <v>0</v>
      </c>
      <c r="U62" s="3">
        <v>0</v>
      </c>
      <c r="V62" s="3">
        <v>0</v>
      </c>
      <c r="W62" s="3">
        <v>0</v>
      </c>
      <c r="X62" s="3">
        <v>0</v>
      </c>
      <c r="Y62" s="3">
        <v>0</v>
      </c>
      <c r="Z62" s="3">
        <v>0</v>
      </c>
      <c r="AA62" s="3">
        <v>0</v>
      </c>
      <c r="AB62" s="3">
        <v>0</v>
      </c>
      <c r="AC62" s="3">
        <v>0</v>
      </c>
      <c r="AD62" s="186">
        <f t="shared" si="267"/>
        <v>0</v>
      </c>
      <c r="AE62" s="87">
        <f t="shared" si="261"/>
        <v>0</v>
      </c>
      <c r="AG62" s="519"/>
      <c r="AH62" s="233" t="s">
        <v>52</v>
      </c>
      <c r="AI62" s="3">
        <v>0</v>
      </c>
      <c r="AJ62" s="3">
        <v>0</v>
      </c>
      <c r="AK62" s="3">
        <v>0</v>
      </c>
      <c r="AL62" s="3">
        <v>0</v>
      </c>
      <c r="AM62" s="3">
        <v>0</v>
      </c>
      <c r="AN62" s="3">
        <v>0</v>
      </c>
      <c r="AO62" s="3">
        <v>0</v>
      </c>
      <c r="AP62" s="3">
        <v>0</v>
      </c>
      <c r="AQ62" s="3">
        <v>0</v>
      </c>
      <c r="AR62" s="3">
        <v>0</v>
      </c>
      <c r="AS62" s="3">
        <v>0</v>
      </c>
      <c r="AT62" s="186">
        <f t="shared" si="262"/>
        <v>0</v>
      </c>
      <c r="AU62" s="87">
        <f t="shared" si="263"/>
        <v>0</v>
      </c>
      <c r="AW62" s="519"/>
      <c r="AX62" s="233" t="s">
        <v>52</v>
      </c>
      <c r="AY62" s="3">
        <v>0</v>
      </c>
      <c r="AZ62" s="3">
        <v>0</v>
      </c>
      <c r="BA62" s="3">
        <v>0</v>
      </c>
      <c r="BB62" s="3">
        <v>0</v>
      </c>
      <c r="BC62" s="3">
        <v>0</v>
      </c>
      <c r="BD62" s="3">
        <v>0</v>
      </c>
      <c r="BE62" s="3">
        <v>0</v>
      </c>
      <c r="BF62" s="3">
        <v>0</v>
      </c>
      <c r="BG62" s="3">
        <v>0</v>
      </c>
      <c r="BH62" s="3">
        <v>0</v>
      </c>
      <c r="BI62" s="3">
        <v>0</v>
      </c>
      <c r="BJ62" s="186">
        <f t="shared" si="264"/>
        <v>0</v>
      </c>
      <c r="BK62" s="87">
        <f t="shared" si="265"/>
        <v>0</v>
      </c>
      <c r="BM62" s="391">
        <v>0</v>
      </c>
      <c r="BN62" s="391">
        <v>0</v>
      </c>
      <c r="BO62" s="391">
        <v>0</v>
      </c>
      <c r="BP62" s="391">
        <v>0</v>
      </c>
      <c r="BQ62" s="391">
        <v>0</v>
      </c>
      <c r="BR62" s="391">
        <v>0</v>
      </c>
      <c r="BS62" s="391">
        <v>0</v>
      </c>
      <c r="BT62" s="391"/>
      <c r="BU62" s="391">
        <v>0</v>
      </c>
      <c r="BV62" s="391">
        <v>0</v>
      </c>
      <c r="BW62" s="391">
        <v>0</v>
      </c>
      <c r="BX62" s="391">
        <v>0</v>
      </c>
      <c r="BY62" s="391">
        <v>0</v>
      </c>
      <c r="BZ62" s="391">
        <v>0</v>
      </c>
      <c r="CA62" s="391">
        <v>0</v>
      </c>
      <c r="CB62" s="391"/>
      <c r="CC62" s="391">
        <v>0</v>
      </c>
      <c r="CD62" s="391">
        <v>0</v>
      </c>
      <c r="CE62" s="391">
        <v>0</v>
      </c>
      <c r="CF62" s="391">
        <v>0</v>
      </c>
      <c r="CG62" s="391">
        <v>0</v>
      </c>
      <c r="CH62" s="391">
        <v>0</v>
      </c>
      <c r="CI62" s="391">
        <v>0</v>
      </c>
      <c r="CJ62" s="391"/>
      <c r="CK62" s="391">
        <v>0</v>
      </c>
      <c r="CL62" s="391">
        <v>0</v>
      </c>
      <c r="CM62" s="391">
        <v>0</v>
      </c>
      <c r="CN62" s="391">
        <v>0</v>
      </c>
      <c r="CO62" s="391">
        <v>0</v>
      </c>
      <c r="CP62" s="391">
        <v>0</v>
      </c>
      <c r="CQ62" s="391">
        <v>0</v>
      </c>
    </row>
    <row r="63" spans="1:95" x14ac:dyDescent="0.3">
      <c r="A63" s="519"/>
      <c r="B63" s="233" t="s">
        <v>51</v>
      </c>
      <c r="C63" s="3">
        <v>0</v>
      </c>
      <c r="D63" s="3">
        <v>0</v>
      </c>
      <c r="E63" s="3">
        <v>0</v>
      </c>
      <c r="F63" s="3">
        <v>0</v>
      </c>
      <c r="G63" s="3">
        <v>0</v>
      </c>
      <c r="H63" s="3">
        <v>0</v>
      </c>
      <c r="I63" s="3">
        <v>0</v>
      </c>
      <c r="J63" s="3">
        <v>0</v>
      </c>
      <c r="K63" s="3">
        <v>0</v>
      </c>
      <c r="L63" s="3">
        <v>0</v>
      </c>
      <c r="M63" s="3">
        <v>0</v>
      </c>
      <c r="N63" s="186">
        <f t="shared" si="266"/>
        <v>0</v>
      </c>
      <c r="O63" s="87">
        <f t="shared" si="260"/>
        <v>0</v>
      </c>
      <c r="Q63" s="519"/>
      <c r="R63" s="233" t="s">
        <v>51</v>
      </c>
      <c r="S63" s="3">
        <v>0</v>
      </c>
      <c r="T63" s="3">
        <v>0</v>
      </c>
      <c r="U63" s="3">
        <v>0</v>
      </c>
      <c r="V63" s="3">
        <v>0</v>
      </c>
      <c r="W63" s="3">
        <v>0</v>
      </c>
      <c r="X63" s="3">
        <v>0</v>
      </c>
      <c r="Y63" s="3">
        <v>0</v>
      </c>
      <c r="Z63" s="3">
        <v>0</v>
      </c>
      <c r="AA63" s="3">
        <v>0</v>
      </c>
      <c r="AB63" s="3">
        <v>0</v>
      </c>
      <c r="AC63" s="3">
        <v>0</v>
      </c>
      <c r="AD63" s="186">
        <f t="shared" si="267"/>
        <v>0</v>
      </c>
      <c r="AE63" s="87">
        <f t="shared" si="261"/>
        <v>0</v>
      </c>
      <c r="AG63" s="519"/>
      <c r="AH63" s="233" t="s">
        <v>51</v>
      </c>
      <c r="AI63" s="3">
        <v>0</v>
      </c>
      <c r="AJ63" s="3">
        <v>0</v>
      </c>
      <c r="AK63" s="3">
        <v>0</v>
      </c>
      <c r="AL63" s="3">
        <v>0</v>
      </c>
      <c r="AM63" s="3">
        <v>0</v>
      </c>
      <c r="AN63" s="3">
        <v>0</v>
      </c>
      <c r="AO63" s="3">
        <v>0</v>
      </c>
      <c r="AP63" s="3">
        <v>0</v>
      </c>
      <c r="AQ63" s="3">
        <v>0</v>
      </c>
      <c r="AR63" s="3">
        <v>0</v>
      </c>
      <c r="AS63" s="3">
        <v>0</v>
      </c>
      <c r="AT63" s="186">
        <f t="shared" si="262"/>
        <v>0</v>
      </c>
      <c r="AU63" s="87">
        <f t="shared" si="263"/>
        <v>0</v>
      </c>
      <c r="AW63" s="519"/>
      <c r="AX63" s="233" t="s">
        <v>51</v>
      </c>
      <c r="AY63" s="3">
        <v>0</v>
      </c>
      <c r="AZ63" s="3">
        <v>0</v>
      </c>
      <c r="BA63" s="3">
        <v>0</v>
      </c>
      <c r="BB63" s="3">
        <v>0</v>
      </c>
      <c r="BC63" s="3">
        <v>0</v>
      </c>
      <c r="BD63" s="3">
        <v>0</v>
      </c>
      <c r="BE63" s="3">
        <v>0</v>
      </c>
      <c r="BF63" s="3">
        <v>0</v>
      </c>
      <c r="BG63" s="3">
        <v>0</v>
      </c>
      <c r="BH63" s="3">
        <v>0</v>
      </c>
      <c r="BI63" s="3">
        <v>0</v>
      </c>
      <c r="BJ63" s="186">
        <f t="shared" si="264"/>
        <v>0</v>
      </c>
      <c r="BK63" s="87">
        <f t="shared" si="265"/>
        <v>0</v>
      </c>
      <c r="BM63" s="391">
        <v>0</v>
      </c>
      <c r="BN63" s="391">
        <v>0</v>
      </c>
      <c r="BO63" s="391">
        <v>0</v>
      </c>
      <c r="BP63" s="391">
        <v>0</v>
      </c>
      <c r="BQ63" s="391">
        <v>0</v>
      </c>
      <c r="BR63" s="391">
        <v>0</v>
      </c>
      <c r="BS63" s="391">
        <v>0</v>
      </c>
      <c r="BT63" s="391"/>
      <c r="BU63" s="391">
        <v>0</v>
      </c>
      <c r="BV63" s="391">
        <v>0</v>
      </c>
      <c r="BW63" s="391">
        <v>0</v>
      </c>
      <c r="BX63" s="391">
        <v>0</v>
      </c>
      <c r="BY63" s="391">
        <v>0</v>
      </c>
      <c r="BZ63" s="391">
        <v>0</v>
      </c>
      <c r="CA63" s="391">
        <v>0</v>
      </c>
      <c r="CB63" s="391"/>
      <c r="CC63" s="391">
        <v>0</v>
      </c>
      <c r="CD63" s="391">
        <v>0</v>
      </c>
      <c r="CE63" s="391">
        <v>0</v>
      </c>
      <c r="CF63" s="391">
        <v>0</v>
      </c>
      <c r="CG63" s="391">
        <v>0</v>
      </c>
      <c r="CH63" s="391">
        <v>0</v>
      </c>
      <c r="CI63" s="391">
        <v>0</v>
      </c>
      <c r="CJ63" s="391"/>
      <c r="CK63" s="391">
        <v>0</v>
      </c>
      <c r="CL63" s="391">
        <v>0</v>
      </c>
      <c r="CM63" s="391">
        <v>0</v>
      </c>
      <c r="CN63" s="391">
        <v>0</v>
      </c>
      <c r="CO63" s="391">
        <v>0</v>
      </c>
      <c r="CP63" s="391">
        <v>0</v>
      </c>
      <c r="CQ63" s="391">
        <v>0</v>
      </c>
    </row>
    <row r="64" spans="1:95" ht="15" thickBot="1" x14ac:dyDescent="0.35">
      <c r="A64" s="520"/>
      <c r="B64" s="233" t="s">
        <v>50</v>
      </c>
      <c r="C64" s="3">
        <v>0</v>
      </c>
      <c r="D64" s="3">
        <v>0</v>
      </c>
      <c r="E64" s="3">
        <v>0</v>
      </c>
      <c r="F64" s="3">
        <v>0</v>
      </c>
      <c r="G64" s="3">
        <v>0</v>
      </c>
      <c r="H64" s="3">
        <v>0</v>
      </c>
      <c r="I64" s="3">
        <v>0</v>
      </c>
      <c r="J64" s="3">
        <v>0</v>
      </c>
      <c r="K64" s="3">
        <v>0</v>
      </c>
      <c r="L64" s="3">
        <v>0</v>
      </c>
      <c r="M64" s="3">
        <v>0</v>
      </c>
      <c r="N64" s="186">
        <f t="shared" si="266"/>
        <v>0</v>
      </c>
      <c r="O64" s="87">
        <f t="shared" si="260"/>
        <v>0</v>
      </c>
      <c r="Q64" s="520"/>
      <c r="R64" s="233" t="s">
        <v>50</v>
      </c>
      <c r="S64" s="3">
        <v>0</v>
      </c>
      <c r="T64" s="3">
        <v>0</v>
      </c>
      <c r="U64" s="3">
        <v>0</v>
      </c>
      <c r="V64" s="3">
        <v>0</v>
      </c>
      <c r="W64" s="3">
        <v>0</v>
      </c>
      <c r="X64" s="3">
        <v>0</v>
      </c>
      <c r="Y64" s="3">
        <v>0</v>
      </c>
      <c r="Z64" s="3">
        <v>0</v>
      </c>
      <c r="AA64" s="3">
        <v>0</v>
      </c>
      <c r="AB64" s="3">
        <v>0</v>
      </c>
      <c r="AC64" s="3">
        <v>0</v>
      </c>
      <c r="AD64" s="186">
        <f t="shared" si="267"/>
        <v>0</v>
      </c>
      <c r="AE64" s="87">
        <f t="shared" si="261"/>
        <v>0</v>
      </c>
      <c r="AG64" s="520"/>
      <c r="AH64" s="233" t="s">
        <v>50</v>
      </c>
      <c r="AI64" s="3">
        <v>0</v>
      </c>
      <c r="AJ64" s="3">
        <v>0</v>
      </c>
      <c r="AK64" s="3">
        <v>0</v>
      </c>
      <c r="AL64" s="3">
        <v>0</v>
      </c>
      <c r="AM64" s="3">
        <v>0</v>
      </c>
      <c r="AN64" s="3">
        <v>0</v>
      </c>
      <c r="AO64" s="3">
        <v>0</v>
      </c>
      <c r="AP64" s="3">
        <v>0</v>
      </c>
      <c r="AQ64" s="3">
        <v>0</v>
      </c>
      <c r="AR64" s="3">
        <v>0</v>
      </c>
      <c r="AS64" s="3">
        <v>0</v>
      </c>
      <c r="AT64" s="186">
        <f t="shared" si="262"/>
        <v>0</v>
      </c>
      <c r="AU64" s="87">
        <f t="shared" si="263"/>
        <v>0</v>
      </c>
      <c r="AW64" s="520"/>
      <c r="AX64" s="233" t="s">
        <v>50</v>
      </c>
      <c r="AY64" s="3">
        <v>0</v>
      </c>
      <c r="AZ64" s="3">
        <v>0</v>
      </c>
      <c r="BA64" s="3">
        <v>0</v>
      </c>
      <c r="BB64" s="3">
        <v>0</v>
      </c>
      <c r="BC64" s="3">
        <v>0</v>
      </c>
      <c r="BD64" s="3">
        <v>0</v>
      </c>
      <c r="BE64" s="3">
        <v>0</v>
      </c>
      <c r="BF64" s="3">
        <v>0</v>
      </c>
      <c r="BG64" s="3">
        <v>0</v>
      </c>
      <c r="BH64" s="3">
        <v>0</v>
      </c>
      <c r="BI64" s="3">
        <v>0</v>
      </c>
      <c r="BJ64" s="186">
        <f t="shared" si="264"/>
        <v>0</v>
      </c>
      <c r="BK64" s="87">
        <f t="shared" si="265"/>
        <v>0</v>
      </c>
      <c r="BM64" s="391">
        <v>0</v>
      </c>
      <c r="BN64" s="391">
        <v>0</v>
      </c>
      <c r="BO64" s="391">
        <v>0</v>
      </c>
      <c r="BP64" s="391">
        <v>0</v>
      </c>
      <c r="BQ64" s="391">
        <v>0</v>
      </c>
      <c r="BR64" s="391">
        <v>0</v>
      </c>
      <c r="BS64" s="391">
        <v>0</v>
      </c>
      <c r="BT64" s="391"/>
      <c r="BU64" s="391">
        <v>0</v>
      </c>
      <c r="BV64" s="391">
        <v>0</v>
      </c>
      <c r="BW64" s="391">
        <v>0</v>
      </c>
      <c r="BX64" s="391">
        <v>0</v>
      </c>
      <c r="BY64" s="391">
        <v>0</v>
      </c>
      <c r="BZ64" s="391">
        <v>0</v>
      </c>
      <c r="CA64" s="391">
        <v>0</v>
      </c>
      <c r="CB64" s="391"/>
      <c r="CC64" s="391">
        <v>0</v>
      </c>
      <c r="CD64" s="391">
        <v>0</v>
      </c>
      <c r="CE64" s="391">
        <v>0</v>
      </c>
      <c r="CF64" s="391">
        <v>0</v>
      </c>
      <c r="CG64" s="391">
        <v>0</v>
      </c>
      <c r="CH64" s="391">
        <v>0</v>
      </c>
      <c r="CI64" s="391">
        <v>0</v>
      </c>
      <c r="CJ64" s="391"/>
      <c r="CK64" s="391">
        <v>0</v>
      </c>
      <c r="CL64" s="391">
        <v>0</v>
      </c>
      <c r="CM64" s="391">
        <v>0</v>
      </c>
      <c r="CN64" s="391">
        <v>0</v>
      </c>
      <c r="CO64" s="391">
        <v>0</v>
      </c>
      <c r="CP64" s="391">
        <v>0</v>
      </c>
      <c r="CQ64" s="391">
        <v>0</v>
      </c>
    </row>
    <row r="65" spans="1:95" ht="15" thickBot="1" x14ac:dyDescent="0.35">
      <c r="B65" s="234" t="s">
        <v>43</v>
      </c>
      <c r="C65" s="225">
        <f>SUM(C52:C64)</f>
        <v>0</v>
      </c>
      <c r="D65" s="225">
        <f t="shared" ref="D65" si="268">SUM(D52:D64)</f>
        <v>0</v>
      </c>
      <c r="E65" s="225">
        <f t="shared" ref="E65" si="269">SUM(E52:E64)</f>
        <v>0</v>
      </c>
      <c r="F65" s="225">
        <f t="shared" ref="F65" si="270">SUM(F52:F64)</f>
        <v>0</v>
      </c>
      <c r="G65" s="225">
        <f t="shared" ref="G65" si="271">SUM(G52:G64)</f>
        <v>0</v>
      </c>
      <c r="H65" s="225">
        <f t="shared" ref="H65" si="272">SUM(H52:H64)</f>
        <v>0</v>
      </c>
      <c r="I65" s="225">
        <f t="shared" ref="I65" si="273">SUM(I52:I64)</f>
        <v>0</v>
      </c>
      <c r="J65" s="225">
        <f t="shared" ref="J65" si="274">SUM(J52:J64)</f>
        <v>0</v>
      </c>
      <c r="K65" s="225">
        <f t="shared" ref="K65" si="275">SUM(K52:K64)</f>
        <v>0</v>
      </c>
      <c r="L65" s="225">
        <f t="shared" ref="L65" si="276">SUM(L52:L64)</f>
        <v>0</v>
      </c>
      <c r="M65" s="225">
        <f t="shared" ref="M65" si="277">SUM(M52:M64)</f>
        <v>0</v>
      </c>
      <c r="N65" s="236">
        <f t="shared" ref="N65" si="278">SUM(N52:N64)</f>
        <v>0</v>
      </c>
      <c r="O65" s="90">
        <f t="shared" si="260"/>
        <v>0</v>
      </c>
      <c r="Q65" s="91"/>
      <c r="R65" s="234" t="s">
        <v>43</v>
      </c>
      <c r="S65" s="225">
        <f>SUM(S52:S64)</f>
        <v>0</v>
      </c>
      <c r="T65" s="225">
        <f t="shared" ref="T65" si="279">SUM(T52:T64)</f>
        <v>0</v>
      </c>
      <c r="U65" s="225">
        <f t="shared" ref="U65" si="280">SUM(U52:U64)</f>
        <v>223246</v>
      </c>
      <c r="V65" s="225">
        <f t="shared" ref="V65" si="281">SUM(V52:V64)</f>
        <v>0</v>
      </c>
      <c r="W65" s="225">
        <f t="shared" ref="W65" si="282">SUM(W52:W64)</f>
        <v>0</v>
      </c>
      <c r="X65" s="225">
        <f t="shared" ref="X65" si="283">SUM(X52:X64)</f>
        <v>0</v>
      </c>
      <c r="Y65" s="225">
        <f t="shared" ref="Y65" si="284">SUM(Y52:Y64)</f>
        <v>0</v>
      </c>
      <c r="Z65" s="225">
        <f t="shared" ref="Z65" si="285">SUM(Z52:Z64)</f>
        <v>190178</v>
      </c>
      <c r="AA65" s="225">
        <f t="shared" ref="AA65" si="286">SUM(AA52:AA64)</f>
        <v>0</v>
      </c>
      <c r="AB65" s="225">
        <f t="shared" ref="AB65" si="287">SUM(AB52:AB64)</f>
        <v>0</v>
      </c>
      <c r="AC65" s="225">
        <f t="shared" ref="AC65" si="288">SUM(AC52:AC64)</f>
        <v>0</v>
      </c>
      <c r="AD65" s="236">
        <f t="shared" ref="AD65" si="289">SUM(AD52:AD64)</f>
        <v>267438</v>
      </c>
      <c r="AE65" s="90">
        <f t="shared" si="261"/>
        <v>680862</v>
      </c>
      <c r="AG65" s="91"/>
      <c r="AH65" s="234" t="s">
        <v>43</v>
      </c>
      <c r="AI65" s="225">
        <f>SUM(AI52:AI64)</f>
        <v>0</v>
      </c>
      <c r="AJ65" s="225">
        <f t="shared" ref="AJ65" si="290">SUM(AJ52:AJ64)</f>
        <v>486233</v>
      </c>
      <c r="AK65" s="225">
        <f t="shared" ref="AK65" si="291">SUM(AK52:AK64)</f>
        <v>103368</v>
      </c>
      <c r="AL65" s="225">
        <f t="shared" ref="AL65" si="292">SUM(AL52:AL64)</f>
        <v>0</v>
      </c>
      <c r="AM65" s="225">
        <f t="shared" ref="AM65" si="293">SUM(AM52:AM64)</f>
        <v>0</v>
      </c>
      <c r="AN65" s="225">
        <f t="shared" ref="AN65" si="294">SUM(AN52:AN64)</f>
        <v>0</v>
      </c>
      <c r="AO65" s="225">
        <f t="shared" ref="AO65" si="295">SUM(AO52:AO64)</f>
        <v>0</v>
      </c>
      <c r="AP65" s="225">
        <f t="shared" ref="AP65" si="296">SUM(AP52:AP64)</f>
        <v>0</v>
      </c>
      <c r="AQ65" s="225">
        <f t="shared" ref="AQ65" si="297">SUM(AQ52:AQ64)</f>
        <v>0</v>
      </c>
      <c r="AR65" s="225">
        <f t="shared" ref="AR65" si="298">SUM(AR52:AR64)</f>
        <v>0</v>
      </c>
      <c r="AS65" s="225">
        <f t="shared" ref="AS65" si="299">SUM(AS52:AS64)</f>
        <v>0</v>
      </c>
      <c r="AT65" s="236">
        <f t="shared" ref="AT65" si="300">SUM(AT52:AT64)</f>
        <v>892887</v>
      </c>
      <c r="AU65" s="90">
        <f t="shared" si="263"/>
        <v>1482488</v>
      </c>
      <c r="AW65" s="91"/>
      <c r="AX65" s="234" t="s">
        <v>43</v>
      </c>
      <c r="AY65" s="225">
        <f>SUM(AY52:AY64)</f>
        <v>0</v>
      </c>
      <c r="AZ65" s="225">
        <f t="shared" ref="AZ65" si="301">SUM(AZ52:AZ64)</f>
        <v>0</v>
      </c>
      <c r="BA65" s="225">
        <f t="shared" ref="BA65" si="302">SUM(BA52:BA64)</f>
        <v>0</v>
      </c>
      <c r="BB65" s="225">
        <f t="shared" ref="BB65" si="303">SUM(BB52:BB64)</f>
        <v>0</v>
      </c>
      <c r="BC65" s="225">
        <f t="shared" ref="BC65" si="304">SUM(BC52:BC64)</f>
        <v>0</v>
      </c>
      <c r="BD65" s="225">
        <f t="shared" ref="BD65" si="305">SUM(BD52:BD64)</f>
        <v>0</v>
      </c>
      <c r="BE65" s="225">
        <f t="shared" ref="BE65" si="306">SUM(BE52:BE64)</f>
        <v>0</v>
      </c>
      <c r="BF65" s="225">
        <f t="shared" ref="BF65" si="307">SUM(BF52:BF64)</f>
        <v>0</v>
      </c>
      <c r="BG65" s="225">
        <f t="shared" ref="BG65" si="308">SUM(BG52:BG64)</f>
        <v>0</v>
      </c>
      <c r="BH65" s="225">
        <f t="shared" ref="BH65" si="309">SUM(BH52:BH64)</f>
        <v>0</v>
      </c>
      <c r="BI65" s="225">
        <f t="shared" ref="BI65" si="310">SUM(BI52:BI64)</f>
        <v>0</v>
      </c>
      <c r="BJ65" s="236">
        <f t="shared" ref="BJ65" si="311">SUM(BJ52:BJ64)</f>
        <v>984171</v>
      </c>
      <c r="BK65" s="90">
        <f t="shared" si="265"/>
        <v>984171</v>
      </c>
      <c r="BM65" s="391">
        <f t="shared" ref="BM65" si="312">SUM(BM52:BM64)</f>
        <v>0</v>
      </c>
      <c r="BN65" s="391">
        <f t="shared" ref="BN65" si="313">SUM(BN52:BN64)</f>
        <v>0</v>
      </c>
      <c r="BO65" s="391">
        <f t="shared" ref="BO65" si="314">SUM(BO52:BO64)</f>
        <v>0</v>
      </c>
      <c r="BP65" s="391">
        <f t="shared" ref="BP65" si="315">SUM(BP52:BP64)</f>
        <v>0</v>
      </c>
      <c r="BQ65" s="391">
        <f t="shared" ref="BQ65" si="316">SUM(BQ52:BQ64)</f>
        <v>0</v>
      </c>
      <c r="BR65" s="391">
        <f t="shared" ref="BR65" si="317">SUM(BR52:BR64)</f>
        <v>0</v>
      </c>
      <c r="BS65" s="391">
        <f t="shared" ref="BS65" si="318">SUM(BS52:BS64)</f>
        <v>0</v>
      </c>
      <c r="BT65" s="391"/>
      <c r="BU65" s="391">
        <f t="shared" ref="BU65" si="319">SUM(BU52:BU64)</f>
        <v>0</v>
      </c>
      <c r="BV65" s="391">
        <f t="shared" ref="BV65" si="320">SUM(BV52:BV64)</f>
        <v>267438</v>
      </c>
      <c r="BW65" s="391">
        <f t="shared" ref="BW65" si="321">SUM(BW52:BW64)</f>
        <v>0</v>
      </c>
      <c r="BX65" s="391">
        <f t="shared" ref="BX65" si="322">SUM(BX52:BX64)</f>
        <v>0</v>
      </c>
      <c r="BY65" s="391">
        <f t="shared" ref="BY65" si="323">SUM(BY52:BY64)</f>
        <v>0</v>
      </c>
      <c r="BZ65" s="391">
        <f t="shared" ref="BZ65" si="324">SUM(BZ52:BZ64)</f>
        <v>0</v>
      </c>
      <c r="CA65" s="391">
        <f t="shared" ref="CA65" si="325">SUM(CA52:CA64)</f>
        <v>0</v>
      </c>
      <c r="CB65" s="391"/>
      <c r="CC65" s="391">
        <f t="shared" ref="CC65" si="326">SUM(CC52:CC64)</f>
        <v>0</v>
      </c>
      <c r="CD65" s="391">
        <f t="shared" ref="CD65" si="327">SUM(CD52:CD64)</f>
        <v>892887</v>
      </c>
      <c r="CE65" s="391">
        <f t="shared" ref="CE65" si="328">SUM(CE52:CE64)</f>
        <v>0</v>
      </c>
      <c r="CF65" s="391">
        <f t="shared" ref="CF65" si="329">SUM(CF52:CF64)</f>
        <v>0</v>
      </c>
      <c r="CG65" s="391">
        <f t="shared" ref="CG65" si="330">SUM(CG52:CG64)</f>
        <v>0</v>
      </c>
      <c r="CH65" s="391">
        <f t="shared" ref="CH65" si="331">SUM(CH52:CH64)</f>
        <v>0</v>
      </c>
      <c r="CI65" s="391">
        <f t="shared" ref="CI65" si="332">SUM(CI52:CI64)</f>
        <v>0</v>
      </c>
      <c r="CJ65" s="391"/>
      <c r="CK65" s="391">
        <f t="shared" ref="CK65" si="333">SUM(CK52:CK64)</f>
        <v>984171</v>
      </c>
      <c r="CL65" s="391">
        <f t="shared" ref="CL65" si="334">SUM(CL52:CL64)</f>
        <v>0</v>
      </c>
      <c r="CM65" s="391">
        <f t="shared" ref="CM65" si="335">SUM(CM52:CM64)</f>
        <v>0</v>
      </c>
      <c r="CN65" s="391">
        <f t="shared" ref="CN65" si="336">SUM(CN52:CN64)</f>
        <v>0</v>
      </c>
      <c r="CO65" s="391">
        <f t="shared" ref="CO65" si="337">SUM(CO52:CO64)</f>
        <v>0</v>
      </c>
      <c r="CP65" s="391">
        <f t="shared" ref="CP65" si="338">SUM(CP52:CP64)</f>
        <v>0</v>
      </c>
      <c r="CQ65" s="391">
        <f t="shared" ref="CQ65" si="339">SUM(CQ52:CQ64)</f>
        <v>0</v>
      </c>
    </row>
    <row r="66" spans="1:95" ht="21.6" thickBot="1" x14ac:dyDescent="0.45">
      <c r="A66" s="93"/>
      <c r="Q66" s="93"/>
      <c r="AG66" s="93"/>
      <c r="AW66" s="93"/>
    </row>
    <row r="67" spans="1:95" ht="21.6" thickBot="1" x14ac:dyDescent="0.45">
      <c r="A67" s="93"/>
      <c r="B67" s="220" t="s">
        <v>36</v>
      </c>
      <c r="C67" s="221">
        <f t="shared" ref="C67:N67" si="340">C$3</f>
        <v>44927</v>
      </c>
      <c r="D67" s="221">
        <f t="shared" si="340"/>
        <v>44958</v>
      </c>
      <c r="E67" s="221">
        <f t="shared" si="340"/>
        <v>44986</v>
      </c>
      <c r="F67" s="221">
        <f t="shared" si="340"/>
        <v>45017</v>
      </c>
      <c r="G67" s="221">
        <f t="shared" si="340"/>
        <v>45047</v>
      </c>
      <c r="H67" s="221">
        <f t="shared" si="340"/>
        <v>45078</v>
      </c>
      <c r="I67" s="221">
        <f t="shared" si="340"/>
        <v>45108</v>
      </c>
      <c r="J67" s="221">
        <f t="shared" si="340"/>
        <v>45139</v>
      </c>
      <c r="K67" s="221">
        <f t="shared" si="340"/>
        <v>45170</v>
      </c>
      <c r="L67" s="221">
        <f t="shared" si="340"/>
        <v>45200</v>
      </c>
      <c r="M67" s="221">
        <f t="shared" si="340"/>
        <v>45231</v>
      </c>
      <c r="N67" s="228" t="str">
        <f t="shared" si="340"/>
        <v>Dec-23 +</v>
      </c>
      <c r="O67" s="222" t="s">
        <v>34</v>
      </c>
      <c r="Q67" s="93"/>
      <c r="R67" s="220" t="s">
        <v>36</v>
      </c>
      <c r="S67" s="221">
        <f t="shared" ref="S67:AD67" si="341">S$3</f>
        <v>44927</v>
      </c>
      <c r="T67" s="221">
        <f t="shared" si="341"/>
        <v>44958</v>
      </c>
      <c r="U67" s="221">
        <f t="shared" si="341"/>
        <v>44986</v>
      </c>
      <c r="V67" s="221">
        <f t="shared" si="341"/>
        <v>45017</v>
      </c>
      <c r="W67" s="221">
        <f t="shared" si="341"/>
        <v>45047</v>
      </c>
      <c r="X67" s="221">
        <f t="shared" si="341"/>
        <v>45078</v>
      </c>
      <c r="Y67" s="221">
        <f t="shared" si="341"/>
        <v>45108</v>
      </c>
      <c r="Z67" s="221">
        <f t="shared" si="341"/>
        <v>45139</v>
      </c>
      <c r="AA67" s="221">
        <f t="shared" si="341"/>
        <v>45170</v>
      </c>
      <c r="AB67" s="221">
        <f t="shared" si="341"/>
        <v>45200</v>
      </c>
      <c r="AC67" s="221">
        <f t="shared" si="341"/>
        <v>45231</v>
      </c>
      <c r="AD67" s="228" t="str">
        <f t="shared" si="341"/>
        <v>Dec-23 +</v>
      </c>
      <c r="AE67" s="222" t="s">
        <v>34</v>
      </c>
      <c r="AG67" s="93"/>
      <c r="AH67" s="220" t="s">
        <v>36</v>
      </c>
      <c r="AI67" s="221">
        <f t="shared" ref="AI67:AT67" si="342">AI$3</f>
        <v>44927</v>
      </c>
      <c r="AJ67" s="221">
        <f t="shared" si="342"/>
        <v>44958</v>
      </c>
      <c r="AK67" s="221">
        <f t="shared" si="342"/>
        <v>44986</v>
      </c>
      <c r="AL67" s="221">
        <f t="shared" si="342"/>
        <v>45017</v>
      </c>
      <c r="AM67" s="221">
        <f t="shared" si="342"/>
        <v>45047</v>
      </c>
      <c r="AN67" s="221">
        <f t="shared" si="342"/>
        <v>45078</v>
      </c>
      <c r="AO67" s="221">
        <f t="shared" si="342"/>
        <v>45108</v>
      </c>
      <c r="AP67" s="221">
        <f t="shared" si="342"/>
        <v>45139</v>
      </c>
      <c r="AQ67" s="221">
        <f t="shared" si="342"/>
        <v>45170</v>
      </c>
      <c r="AR67" s="221">
        <f t="shared" si="342"/>
        <v>45200</v>
      </c>
      <c r="AS67" s="221">
        <f t="shared" si="342"/>
        <v>45231</v>
      </c>
      <c r="AT67" s="228" t="str">
        <f t="shared" si="342"/>
        <v>Dec-23 +</v>
      </c>
      <c r="AU67" s="222" t="s">
        <v>34</v>
      </c>
      <c r="AW67" s="93"/>
      <c r="AX67" s="220" t="s">
        <v>36</v>
      </c>
      <c r="AY67" s="221">
        <f t="shared" ref="AY67:BJ67" si="343">AY$3</f>
        <v>44927</v>
      </c>
      <c r="AZ67" s="221">
        <f t="shared" si="343"/>
        <v>44958</v>
      </c>
      <c r="BA67" s="221">
        <f t="shared" si="343"/>
        <v>44986</v>
      </c>
      <c r="BB67" s="221">
        <f t="shared" si="343"/>
        <v>45017</v>
      </c>
      <c r="BC67" s="221">
        <f t="shared" si="343"/>
        <v>45047</v>
      </c>
      <c r="BD67" s="221">
        <f t="shared" si="343"/>
        <v>45078</v>
      </c>
      <c r="BE67" s="221">
        <f t="shared" si="343"/>
        <v>45108</v>
      </c>
      <c r="BF67" s="221">
        <f t="shared" si="343"/>
        <v>45139</v>
      </c>
      <c r="BG67" s="221">
        <f t="shared" si="343"/>
        <v>45170</v>
      </c>
      <c r="BH67" s="221">
        <f t="shared" si="343"/>
        <v>45200</v>
      </c>
      <c r="BI67" s="221">
        <f t="shared" si="343"/>
        <v>45231</v>
      </c>
      <c r="BJ67" s="228" t="str">
        <f t="shared" si="343"/>
        <v>Dec-23 +</v>
      </c>
      <c r="BK67" s="222" t="s">
        <v>34</v>
      </c>
      <c r="BM67" s="47">
        <f>BM$3</f>
        <v>45261</v>
      </c>
      <c r="BN67" s="47">
        <f t="shared" ref="BN67:BS67" si="344">BN$3</f>
        <v>45292</v>
      </c>
      <c r="BO67" s="47">
        <f t="shared" si="344"/>
        <v>45323</v>
      </c>
      <c r="BP67" s="47">
        <f t="shared" si="344"/>
        <v>45352</v>
      </c>
      <c r="BQ67" s="47">
        <f t="shared" si="344"/>
        <v>45383</v>
      </c>
      <c r="BR67" s="47">
        <f t="shared" si="344"/>
        <v>45413</v>
      </c>
      <c r="BS67" s="47">
        <f t="shared" si="344"/>
        <v>45444</v>
      </c>
      <c r="BU67" s="47">
        <f t="shared" ref="BU67:CA67" si="345">BU$3</f>
        <v>45261</v>
      </c>
      <c r="BV67" s="47">
        <f t="shared" si="345"/>
        <v>45292</v>
      </c>
      <c r="BW67" s="47">
        <f t="shared" si="345"/>
        <v>45323</v>
      </c>
      <c r="BX67" s="47">
        <f t="shared" si="345"/>
        <v>45352</v>
      </c>
      <c r="BY67" s="47">
        <f t="shared" si="345"/>
        <v>45383</v>
      </c>
      <c r="BZ67" s="47">
        <f t="shared" si="345"/>
        <v>45413</v>
      </c>
      <c r="CA67" s="47">
        <f t="shared" si="345"/>
        <v>45444</v>
      </c>
      <c r="CC67" s="47">
        <f t="shared" ref="CC67:CI67" si="346">CC$3</f>
        <v>45261</v>
      </c>
      <c r="CD67" s="47">
        <f t="shared" si="346"/>
        <v>45292</v>
      </c>
      <c r="CE67" s="47">
        <f t="shared" si="346"/>
        <v>45323</v>
      </c>
      <c r="CF67" s="47">
        <f t="shared" si="346"/>
        <v>45352</v>
      </c>
      <c r="CG67" s="47">
        <f t="shared" si="346"/>
        <v>45383</v>
      </c>
      <c r="CH67" s="47">
        <f t="shared" si="346"/>
        <v>45413</v>
      </c>
      <c r="CI67" s="47">
        <f t="shared" si="346"/>
        <v>45444</v>
      </c>
      <c r="CK67" s="47">
        <f t="shared" ref="CK67:CQ67" si="347">CK$3</f>
        <v>45261</v>
      </c>
      <c r="CL67" s="47">
        <f t="shared" si="347"/>
        <v>45292</v>
      </c>
      <c r="CM67" s="47">
        <f t="shared" si="347"/>
        <v>45323</v>
      </c>
      <c r="CN67" s="47">
        <f t="shared" si="347"/>
        <v>45352</v>
      </c>
      <c r="CO67" s="47">
        <f t="shared" si="347"/>
        <v>45383</v>
      </c>
      <c r="CP67" s="47">
        <f t="shared" si="347"/>
        <v>45413</v>
      </c>
      <c r="CQ67" s="47">
        <f t="shared" si="347"/>
        <v>45444</v>
      </c>
    </row>
    <row r="68" spans="1:95" ht="15" customHeight="1" x14ac:dyDescent="0.3">
      <c r="A68" s="527" t="s">
        <v>66</v>
      </c>
      <c r="B68" s="233" t="s">
        <v>62</v>
      </c>
      <c r="C68" s="3">
        <v>0</v>
      </c>
      <c r="D68" s="3">
        <v>0</v>
      </c>
      <c r="E68" s="3">
        <v>0</v>
      </c>
      <c r="F68" s="3">
        <v>0</v>
      </c>
      <c r="G68" s="3">
        <v>0</v>
      </c>
      <c r="H68" s="3">
        <v>0</v>
      </c>
      <c r="I68" s="3">
        <v>0</v>
      </c>
      <c r="J68" s="3">
        <v>0</v>
      </c>
      <c r="K68" s="3">
        <v>0</v>
      </c>
      <c r="L68" s="3">
        <v>0</v>
      </c>
      <c r="M68" s="3">
        <v>0</v>
      </c>
      <c r="N68" s="186">
        <f>SUM(BM68:BS68)</f>
        <v>0</v>
      </c>
      <c r="O68" s="87">
        <f t="shared" ref="O68:O81" si="348">SUM(C68:N68)</f>
        <v>0</v>
      </c>
      <c r="Q68" s="527" t="s">
        <v>66</v>
      </c>
      <c r="R68" s="233" t="s">
        <v>62</v>
      </c>
      <c r="S68" s="3">
        <v>0</v>
      </c>
      <c r="T68" s="3">
        <v>0</v>
      </c>
      <c r="U68" s="3">
        <v>0</v>
      </c>
      <c r="V68" s="3">
        <v>0</v>
      </c>
      <c r="W68" s="3">
        <v>0</v>
      </c>
      <c r="X68" s="3">
        <v>0</v>
      </c>
      <c r="Y68" s="3">
        <v>0</v>
      </c>
      <c r="Z68" s="3">
        <v>0</v>
      </c>
      <c r="AA68" s="3">
        <v>0</v>
      </c>
      <c r="AB68" s="3">
        <v>0</v>
      </c>
      <c r="AC68" s="3">
        <v>0</v>
      </c>
      <c r="AD68" s="186">
        <f>SUM(BU68:CA68)</f>
        <v>0</v>
      </c>
      <c r="AE68" s="87">
        <f t="shared" ref="AE68:AE81" si="349">SUM(S68:AD68)</f>
        <v>0</v>
      </c>
      <c r="AG68" s="527" t="s">
        <v>66</v>
      </c>
      <c r="AH68" s="233" t="s">
        <v>62</v>
      </c>
      <c r="AI68" s="3">
        <v>0</v>
      </c>
      <c r="AJ68" s="3">
        <v>0</v>
      </c>
      <c r="AK68" s="3">
        <v>0</v>
      </c>
      <c r="AL68" s="3">
        <v>0</v>
      </c>
      <c r="AM68" s="3">
        <v>0</v>
      </c>
      <c r="AN68" s="3">
        <v>0</v>
      </c>
      <c r="AO68" s="3">
        <v>0</v>
      </c>
      <c r="AP68" s="3">
        <v>0</v>
      </c>
      <c r="AQ68" s="3">
        <v>0</v>
      </c>
      <c r="AR68" s="3">
        <v>0</v>
      </c>
      <c r="AS68" s="3">
        <v>0</v>
      </c>
      <c r="AT68" s="186">
        <f t="shared" ref="AT68:AT80" si="350">SUM(CC68:CI68)</f>
        <v>0</v>
      </c>
      <c r="AU68" s="87">
        <f t="shared" ref="AU68:AU81" si="351">SUM(AI68:AT68)</f>
        <v>0</v>
      </c>
      <c r="AW68" s="527" t="s">
        <v>66</v>
      </c>
      <c r="AX68" s="233" t="s">
        <v>62</v>
      </c>
      <c r="AY68" s="3">
        <v>0</v>
      </c>
      <c r="AZ68" s="3">
        <v>0</v>
      </c>
      <c r="BA68" s="3">
        <v>0</v>
      </c>
      <c r="BB68" s="3">
        <v>0</v>
      </c>
      <c r="BC68" s="3">
        <v>0</v>
      </c>
      <c r="BD68" s="3">
        <v>0</v>
      </c>
      <c r="BE68" s="3">
        <v>0</v>
      </c>
      <c r="BF68" s="3">
        <v>0</v>
      </c>
      <c r="BG68" s="3">
        <v>0</v>
      </c>
      <c r="BH68" s="3">
        <v>0</v>
      </c>
      <c r="BI68" s="3">
        <v>0</v>
      </c>
      <c r="BJ68" s="186">
        <f t="shared" ref="BJ68:BJ80" si="352">SUM(CK68:CQ68)</f>
        <v>0</v>
      </c>
      <c r="BK68" s="87">
        <f t="shared" ref="BK68:BK81" si="353">SUM(AY68:BJ68)</f>
        <v>0</v>
      </c>
      <c r="BL68" s="230"/>
      <c r="BM68" s="391">
        <v>0</v>
      </c>
      <c r="BN68" s="391">
        <v>0</v>
      </c>
      <c r="BO68" s="391">
        <v>0</v>
      </c>
      <c r="BP68" s="391">
        <v>0</v>
      </c>
      <c r="BQ68" s="391">
        <v>0</v>
      </c>
      <c r="BR68" s="391">
        <v>0</v>
      </c>
      <c r="BS68" s="391">
        <v>0</v>
      </c>
      <c r="BT68" s="391"/>
      <c r="BU68" s="391">
        <v>0</v>
      </c>
      <c r="BV68" s="391">
        <v>0</v>
      </c>
      <c r="BW68" s="391">
        <v>0</v>
      </c>
      <c r="BX68" s="391">
        <v>0</v>
      </c>
      <c r="BY68" s="391">
        <v>0</v>
      </c>
      <c r="BZ68" s="391">
        <v>0</v>
      </c>
      <c r="CA68" s="391">
        <v>0</v>
      </c>
      <c r="CB68" s="391"/>
      <c r="CC68" s="391">
        <v>0</v>
      </c>
      <c r="CD68" s="391">
        <v>0</v>
      </c>
      <c r="CE68" s="391">
        <v>0</v>
      </c>
      <c r="CF68" s="391">
        <v>0</v>
      </c>
      <c r="CG68" s="391">
        <v>0</v>
      </c>
      <c r="CH68" s="391">
        <v>0</v>
      </c>
      <c r="CI68" s="391">
        <v>0</v>
      </c>
      <c r="CJ68" s="391"/>
      <c r="CK68" s="391">
        <v>0</v>
      </c>
      <c r="CL68" s="391">
        <v>0</v>
      </c>
      <c r="CM68" s="391">
        <v>0</v>
      </c>
      <c r="CN68" s="391">
        <v>0</v>
      </c>
      <c r="CO68" s="391">
        <v>0</v>
      </c>
      <c r="CP68" s="391">
        <v>0</v>
      </c>
      <c r="CQ68" s="391">
        <v>0</v>
      </c>
    </row>
    <row r="69" spans="1:95" x14ac:dyDescent="0.3">
      <c r="A69" s="528"/>
      <c r="B69" s="233" t="s">
        <v>61</v>
      </c>
      <c r="C69" s="3">
        <v>0</v>
      </c>
      <c r="D69" s="3">
        <v>0</v>
      </c>
      <c r="E69" s="3">
        <v>0</v>
      </c>
      <c r="F69" s="3">
        <v>0</v>
      </c>
      <c r="G69" s="3">
        <v>0</v>
      </c>
      <c r="H69" s="3">
        <v>0</v>
      </c>
      <c r="I69" s="3">
        <v>0</v>
      </c>
      <c r="J69" s="3">
        <v>0</v>
      </c>
      <c r="K69" s="3">
        <v>0</v>
      </c>
      <c r="L69" s="3">
        <v>0</v>
      </c>
      <c r="M69" s="3">
        <v>0</v>
      </c>
      <c r="N69" s="186">
        <f t="shared" ref="N69:N80" si="354">SUM(BM69:BS69)</f>
        <v>0</v>
      </c>
      <c r="O69" s="87">
        <f t="shared" si="348"/>
        <v>0</v>
      </c>
      <c r="Q69" s="528"/>
      <c r="R69" s="233" t="s">
        <v>61</v>
      </c>
      <c r="S69" s="3">
        <v>0</v>
      </c>
      <c r="T69" s="3">
        <v>0</v>
      </c>
      <c r="U69" s="3">
        <v>0</v>
      </c>
      <c r="V69" s="3">
        <v>0</v>
      </c>
      <c r="W69" s="3">
        <v>0</v>
      </c>
      <c r="X69" s="3">
        <v>0</v>
      </c>
      <c r="Y69" s="3">
        <v>0</v>
      </c>
      <c r="Z69" s="3">
        <v>0</v>
      </c>
      <c r="AA69" s="3">
        <v>0</v>
      </c>
      <c r="AB69" s="3">
        <v>0</v>
      </c>
      <c r="AC69" s="3">
        <v>0</v>
      </c>
      <c r="AD69" s="186">
        <f t="shared" ref="AD69:AD80" si="355">SUM(BU69:CA69)</f>
        <v>0</v>
      </c>
      <c r="AE69" s="87">
        <f t="shared" si="349"/>
        <v>0</v>
      </c>
      <c r="AG69" s="528"/>
      <c r="AH69" s="233" t="s">
        <v>61</v>
      </c>
      <c r="AI69" s="3">
        <v>0</v>
      </c>
      <c r="AJ69" s="3">
        <v>0</v>
      </c>
      <c r="AK69" s="3">
        <v>0</v>
      </c>
      <c r="AL69" s="3">
        <v>0</v>
      </c>
      <c r="AM69" s="3">
        <v>0</v>
      </c>
      <c r="AN69" s="3">
        <v>0</v>
      </c>
      <c r="AO69" s="3">
        <v>0</v>
      </c>
      <c r="AP69" s="3">
        <v>0</v>
      </c>
      <c r="AQ69" s="3">
        <v>0</v>
      </c>
      <c r="AR69" s="3">
        <v>0</v>
      </c>
      <c r="AS69" s="3">
        <v>0</v>
      </c>
      <c r="AT69" s="186">
        <f t="shared" si="350"/>
        <v>0</v>
      </c>
      <c r="AU69" s="87">
        <f t="shared" si="351"/>
        <v>0</v>
      </c>
      <c r="AW69" s="528"/>
      <c r="AX69" s="233" t="s">
        <v>61</v>
      </c>
      <c r="AY69" s="3">
        <v>0</v>
      </c>
      <c r="AZ69" s="3">
        <v>0</v>
      </c>
      <c r="BA69" s="3">
        <v>0</v>
      </c>
      <c r="BB69" s="3">
        <v>0</v>
      </c>
      <c r="BC69" s="3">
        <v>0</v>
      </c>
      <c r="BD69" s="3">
        <v>0</v>
      </c>
      <c r="BE69" s="3">
        <v>0</v>
      </c>
      <c r="BF69" s="3">
        <v>0</v>
      </c>
      <c r="BG69" s="3">
        <v>0</v>
      </c>
      <c r="BH69" s="3">
        <v>0</v>
      </c>
      <c r="BI69" s="3">
        <v>0</v>
      </c>
      <c r="BJ69" s="186">
        <f t="shared" si="352"/>
        <v>0</v>
      </c>
      <c r="BK69" s="87">
        <f t="shared" si="353"/>
        <v>0</v>
      </c>
      <c r="BM69" s="391">
        <v>0</v>
      </c>
      <c r="BN69" s="391">
        <v>0</v>
      </c>
      <c r="BO69" s="391">
        <v>0</v>
      </c>
      <c r="BP69" s="391">
        <v>0</v>
      </c>
      <c r="BQ69" s="391">
        <v>0</v>
      </c>
      <c r="BR69" s="391">
        <v>0</v>
      </c>
      <c r="BS69" s="391">
        <v>0</v>
      </c>
      <c r="BT69" s="391"/>
      <c r="BU69" s="391">
        <v>0</v>
      </c>
      <c r="BV69" s="391">
        <v>0</v>
      </c>
      <c r="BW69" s="391">
        <v>0</v>
      </c>
      <c r="BX69" s="391">
        <v>0</v>
      </c>
      <c r="BY69" s="391">
        <v>0</v>
      </c>
      <c r="BZ69" s="391">
        <v>0</v>
      </c>
      <c r="CA69" s="391">
        <v>0</v>
      </c>
      <c r="CB69" s="391"/>
      <c r="CC69" s="391">
        <v>0</v>
      </c>
      <c r="CD69" s="391">
        <v>0</v>
      </c>
      <c r="CE69" s="391">
        <v>0</v>
      </c>
      <c r="CF69" s="391">
        <v>0</v>
      </c>
      <c r="CG69" s="391">
        <v>0</v>
      </c>
      <c r="CH69" s="391">
        <v>0</v>
      </c>
      <c r="CI69" s="391">
        <v>0</v>
      </c>
      <c r="CJ69" s="391"/>
      <c r="CK69" s="391">
        <v>0</v>
      </c>
      <c r="CL69" s="391">
        <v>0</v>
      </c>
      <c r="CM69" s="391">
        <v>0</v>
      </c>
      <c r="CN69" s="391">
        <v>0</v>
      </c>
      <c r="CO69" s="391">
        <v>0</v>
      </c>
      <c r="CP69" s="391">
        <v>0</v>
      </c>
      <c r="CQ69" s="391">
        <v>0</v>
      </c>
    </row>
    <row r="70" spans="1:95" x14ac:dyDescent="0.3">
      <c r="A70" s="528"/>
      <c r="B70" s="233" t="s">
        <v>60</v>
      </c>
      <c r="C70" s="3">
        <v>0</v>
      </c>
      <c r="D70" s="3">
        <v>0</v>
      </c>
      <c r="E70" s="3">
        <v>0</v>
      </c>
      <c r="F70" s="3">
        <v>0</v>
      </c>
      <c r="G70" s="3">
        <v>0</v>
      </c>
      <c r="H70" s="3">
        <v>0</v>
      </c>
      <c r="I70" s="3">
        <v>0</v>
      </c>
      <c r="J70" s="3">
        <v>0</v>
      </c>
      <c r="K70" s="3">
        <v>0</v>
      </c>
      <c r="L70" s="3">
        <v>0</v>
      </c>
      <c r="M70" s="3">
        <v>0</v>
      </c>
      <c r="N70" s="186">
        <f t="shared" si="354"/>
        <v>0</v>
      </c>
      <c r="O70" s="87">
        <f t="shared" si="348"/>
        <v>0</v>
      </c>
      <c r="Q70" s="528"/>
      <c r="R70" s="233" t="s">
        <v>60</v>
      </c>
      <c r="S70" s="3">
        <v>0</v>
      </c>
      <c r="T70" s="3">
        <v>0</v>
      </c>
      <c r="U70" s="3">
        <v>0</v>
      </c>
      <c r="V70" s="3">
        <v>0</v>
      </c>
      <c r="W70" s="3">
        <v>0</v>
      </c>
      <c r="X70" s="3">
        <v>0</v>
      </c>
      <c r="Y70" s="3">
        <v>0</v>
      </c>
      <c r="Z70" s="3">
        <v>0</v>
      </c>
      <c r="AA70" s="3">
        <v>0</v>
      </c>
      <c r="AB70" s="3">
        <v>0</v>
      </c>
      <c r="AC70" s="3">
        <v>0</v>
      </c>
      <c r="AD70" s="186">
        <f t="shared" si="355"/>
        <v>0</v>
      </c>
      <c r="AE70" s="87">
        <f t="shared" si="349"/>
        <v>0</v>
      </c>
      <c r="AG70" s="528"/>
      <c r="AH70" s="233" t="s">
        <v>60</v>
      </c>
      <c r="AI70" s="3">
        <v>0</v>
      </c>
      <c r="AJ70" s="3">
        <v>0</v>
      </c>
      <c r="AK70" s="3">
        <v>0</v>
      </c>
      <c r="AL70" s="3">
        <v>0</v>
      </c>
      <c r="AM70" s="3">
        <v>0</v>
      </c>
      <c r="AN70" s="3">
        <v>0</v>
      </c>
      <c r="AO70" s="3">
        <v>0</v>
      </c>
      <c r="AP70" s="3">
        <v>0</v>
      </c>
      <c r="AQ70" s="3">
        <v>0</v>
      </c>
      <c r="AR70" s="3">
        <v>0</v>
      </c>
      <c r="AS70" s="3">
        <v>0</v>
      </c>
      <c r="AT70" s="186">
        <f t="shared" si="350"/>
        <v>0</v>
      </c>
      <c r="AU70" s="87">
        <f t="shared" si="351"/>
        <v>0</v>
      </c>
      <c r="AW70" s="528"/>
      <c r="AX70" s="233" t="s">
        <v>60</v>
      </c>
      <c r="AY70" s="3">
        <v>0</v>
      </c>
      <c r="AZ70" s="3">
        <v>0</v>
      </c>
      <c r="BA70" s="3">
        <v>0</v>
      </c>
      <c r="BB70" s="3">
        <v>0</v>
      </c>
      <c r="BC70" s="3">
        <v>0</v>
      </c>
      <c r="BD70" s="3">
        <v>0</v>
      </c>
      <c r="BE70" s="3">
        <v>0</v>
      </c>
      <c r="BF70" s="3">
        <v>0</v>
      </c>
      <c r="BG70" s="3">
        <v>0</v>
      </c>
      <c r="BH70" s="3">
        <v>0</v>
      </c>
      <c r="BI70" s="3">
        <v>0</v>
      </c>
      <c r="BJ70" s="186">
        <f t="shared" si="352"/>
        <v>0</v>
      </c>
      <c r="BK70" s="87">
        <f t="shared" si="353"/>
        <v>0</v>
      </c>
      <c r="BM70" s="391">
        <v>0</v>
      </c>
      <c r="BN70" s="391">
        <v>0</v>
      </c>
      <c r="BO70" s="391">
        <v>0</v>
      </c>
      <c r="BP70" s="391">
        <v>0</v>
      </c>
      <c r="BQ70" s="391">
        <v>0</v>
      </c>
      <c r="BR70" s="391">
        <v>0</v>
      </c>
      <c r="BS70" s="391">
        <v>0</v>
      </c>
      <c r="BT70" s="391"/>
      <c r="BU70" s="391">
        <v>0</v>
      </c>
      <c r="BV70" s="391">
        <v>0</v>
      </c>
      <c r="BW70" s="391">
        <v>0</v>
      </c>
      <c r="BX70" s="391">
        <v>0</v>
      </c>
      <c r="BY70" s="391">
        <v>0</v>
      </c>
      <c r="BZ70" s="391">
        <v>0</v>
      </c>
      <c r="CA70" s="391">
        <v>0</v>
      </c>
      <c r="CB70" s="391"/>
      <c r="CC70" s="391">
        <v>0</v>
      </c>
      <c r="CD70" s="391">
        <v>0</v>
      </c>
      <c r="CE70" s="391">
        <v>0</v>
      </c>
      <c r="CF70" s="391">
        <v>0</v>
      </c>
      <c r="CG70" s="391">
        <v>0</v>
      </c>
      <c r="CH70" s="391">
        <v>0</v>
      </c>
      <c r="CI70" s="391">
        <v>0</v>
      </c>
      <c r="CJ70" s="391"/>
      <c r="CK70" s="391">
        <v>0</v>
      </c>
      <c r="CL70" s="391">
        <v>0</v>
      </c>
      <c r="CM70" s="391">
        <v>0</v>
      </c>
      <c r="CN70" s="391">
        <v>0</v>
      </c>
      <c r="CO70" s="391">
        <v>0</v>
      </c>
      <c r="CP70" s="391">
        <v>0</v>
      </c>
      <c r="CQ70" s="391">
        <v>0</v>
      </c>
    </row>
    <row r="71" spans="1:95" x14ac:dyDescent="0.3">
      <c r="A71" s="528"/>
      <c r="B71" s="233" t="s">
        <v>59</v>
      </c>
      <c r="C71" s="3">
        <v>0</v>
      </c>
      <c r="D71" s="3">
        <v>0</v>
      </c>
      <c r="E71" s="3">
        <v>0</v>
      </c>
      <c r="F71" s="3">
        <v>0</v>
      </c>
      <c r="G71" s="3">
        <v>0</v>
      </c>
      <c r="H71" s="3">
        <v>0</v>
      </c>
      <c r="I71" s="3">
        <v>1232</v>
      </c>
      <c r="J71" s="3">
        <v>0</v>
      </c>
      <c r="K71" s="3">
        <v>0</v>
      </c>
      <c r="L71" s="3">
        <v>0</v>
      </c>
      <c r="M71" s="3">
        <v>2744</v>
      </c>
      <c r="N71" s="186">
        <f t="shared" si="354"/>
        <v>0</v>
      </c>
      <c r="O71" s="87">
        <f t="shared" si="348"/>
        <v>3976</v>
      </c>
      <c r="Q71" s="528"/>
      <c r="R71" s="233" t="s">
        <v>59</v>
      </c>
      <c r="S71" s="3">
        <v>0</v>
      </c>
      <c r="T71" s="3">
        <v>0</v>
      </c>
      <c r="U71" s="3">
        <v>0</v>
      </c>
      <c r="V71" s="3">
        <v>0</v>
      </c>
      <c r="W71" s="3">
        <v>0</v>
      </c>
      <c r="X71" s="3">
        <v>0</v>
      </c>
      <c r="Y71" s="3">
        <v>0</v>
      </c>
      <c r="Z71" s="3">
        <v>0</v>
      </c>
      <c r="AA71" s="3">
        <v>0</v>
      </c>
      <c r="AB71" s="3">
        <v>0</v>
      </c>
      <c r="AC71" s="3">
        <v>0</v>
      </c>
      <c r="AD71" s="186">
        <f t="shared" si="355"/>
        <v>0</v>
      </c>
      <c r="AE71" s="87">
        <f t="shared" si="349"/>
        <v>0</v>
      </c>
      <c r="AG71" s="528"/>
      <c r="AH71" s="233" t="s">
        <v>59</v>
      </c>
      <c r="AI71" s="3">
        <v>0</v>
      </c>
      <c r="AJ71" s="3">
        <v>0</v>
      </c>
      <c r="AK71" s="3">
        <v>0</v>
      </c>
      <c r="AL71" s="3">
        <v>0</v>
      </c>
      <c r="AM71" s="3">
        <v>0</v>
      </c>
      <c r="AN71" s="3">
        <v>0</v>
      </c>
      <c r="AO71" s="3">
        <v>0</v>
      </c>
      <c r="AP71" s="3">
        <v>0</v>
      </c>
      <c r="AQ71" s="3">
        <v>0</v>
      </c>
      <c r="AR71" s="3">
        <v>0</v>
      </c>
      <c r="AS71" s="3">
        <v>0</v>
      </c>
      <c r="AT71" s="186">
        <f t="shared" si="350"/>
        <v>0</v>
      </c>
      <c r="AU71" s="87">
        <f t="shared" si="351"/>
        <v>0</v>
      </c>
      <c r="AW71" s="528"/>
      <c r="AX71" s="233" t="s">
        <v>59</v>
      </c>
      <c r="AY71" s="3">
        <v>0</v>
      </c>
      <c r="AZ71" s="3">
        <v>0</v>
      </c>
      <c r="BA71" s="3">
        <v>0</v>
      </c>
      <c r="BB71" s="3">
        <v>0</v>
      </c>
      <c r="BC71" s="3">
        <v>0</v>
      </c>
      <c r="BD71" s="3">
        <v>0</v>
      </c>
      <c r="BE71" s="3">
        <v>0</v>
      </c>
      <c r="BF71" s="3">
        <v>0</v>
      </c>
      <c r="BG71" s="3">
        <v>0</v>
      </c>
      <c r="BH71" s="3">
        <v>0</v>
      </c>
      <c r="BI71" s="3">
        <v>0</v>
      </c>
      <c r="BJ71" s="186">
        <f t="shared" si="352"/>
        <v>0</v>
      </c>
      <c r="BK71" s="87">
        <f t="shared" si="353"/>
        <v>0</v>
      </c>
      <c r="BM71" s="391">
        <v>0</v>
      </c>
      <c r="BN71" s="391">
        <v>0</v>
      </c>
      <c r="BO71" s="391">
        <v>0</v>
      </c>
      <c r="BP71" s="391">
        <v>0</v>
      </c>
      <c r="BQ71" s="391">
        <v>0</v>
      </c>
      <c r="BR71" s="391">
        <v>0</v>
      </c>
      <c r="BS71" s="391">
        <v>0</v>
      </c>
      <c r="BT71" s="391"/>
      <c r="BU71" s="391">
        <v>0</v>
      </c>
      <c r="BV71" s="391">
        <v>0</v>
      </c>
      <c r="BW71" s="391">
        <v>0</v>
      </c>
      <c r="BX71" s="391">
        <v>0</v>
      </c>
      <c r="BY71" s="391">
        <v>0</v>
      </c>
      <c r="BZ71" s="391">
        <v>0</v>
      </c>
      <c r="CA71" s="391">
        <v>0</v>
      </c>
      <c r="CB71" s="391"/>
      <c r="CC71" s="391">
        <v>0</v>
      </c>
      <c r="CD71" s="391">
        <v>0</v>
      </c>
      <c r="CE71" s="391">
        <v>0</v>
      </c>
      <c r="CF71" s="391">
        <v>0</v>
      </c>
      <c r="CG71" s="391">
        <v>0</v>
      </c>
      <c r="CH71" s="391">
        <v>0</v>
      </c>
      <c r="CI71" s="391">
        <v>0</v>
      </c>
      <c r="CJ71" s="391"/>
      <c r="CK71" s="391">
        <v>0</v>
      </c>
      <c r="CL71" s="391">
        <v>0</v>
      </c>
      <c r="CM71" s="391">
        <v>0</v>
      </c>
      <c r="CN71" s="391">
        <v>0</v>
      </c>
      <c r="CO71" s="391">
        <v>0</v>
      </c>
      <c r="CP71" s="391">
        <v>0</v>
      </c>
      <c r="CQ71" s="391">
        <v>0</v>
      </c>
    </row>
    <row r="72" spans="1:95" x14ac:dyDescent="0.3">
      <c r="A72" s="528"/>
      <c r="B72" s="233" t="s">
        <v>58</v>
      </c>
      <c r="C72" s="3">
        <v>0</v>
      </c>
      <c r="D72" s="3">
        <v>0</v>
      </c>
      <c r="E72" s="3">
        <v>0</v>
      </c>
      <c r="F72" s="3">
        <v>0</v>
      </c>
      <c r="G72" s="3">
        <v>0</v>
      </c>
      <c r="H72" s="3">
        <v>0</v>
      </c>
      <c r="I72" s="3">
        <v>0</v>
      </c>
      <c r="J72" s="3">
        <v>0</v>
      </c>
      <c r="K72" s="3">
        <v>0</v>
      </c>
      <c r="L72" s="3">
        <v>0</v>
      </c>
      <c r="M72" s="3">
        <v>0</v>
      </c>
      <c r="N72" s="186">
        <f t="shared" si="354"/>
        <v>0</v>
      </c>
      <c r="O72" s="87">
        <f t="shared" si="348"/>
        <v>0</v>
      </c>
      <c r="Q72" s="528"/>
      <c r="R72" s="233" t="s">
        <v>58</v>
      </c>
      <c r="S72" s="3">
        <v>0</v>
      </c>
      <c r="T72" s="3">
        <v>0</v>
      </c>
      <c r="U72" s="3">
        <v>0</v>
      </c>
      <c r="V72" s="3">
        <v>0</v>
      </c>
      <c r="W72" s="3">
        <v>0</v>
      </c>
      <c r="X72" s="3">
        <v>0</v>
      </c>
      <c r="Y72" s="3">
        <v>0</v>
      </c>
      <c r="Z72" s="3">
        <v>0</v>
      </c>
      <c r="AA72" s="3">
        <v>0</v>
      </c>
      <c r="AB72" s="3">
        <v>0</v>
      </c>
      <c r="AC72" s="3">
        <v>0</v>
      </c>
      <c r="AD72" s="186">
        <f t="shared" si="355"/>
        <v>0</v>
      </c>
      <c r="AE72" s="87">
        <f t="shared" si="349"/>
        <v>0</v>
      </c>
      <c r="AG72" s="528"/>
      <c r="AH72" s="233" t="s">
        <v>58</v>
      </c>
      <c r="AI72" s="3">
        <v>0</v>
      </c>
      <c r="AJ72" s="3">
        <v>0</v>
      </c>
      <c r="AK72" s="3">
        <v>0</v>
      </c>
      <c r="AL72" s="3">
        <v>0</v>
      </c>
      <c r="AM72" s="3">
        <v>0</v>
      </c>
      <c r="AN72" s="3">
        <v>0</v>
      </c>
      <c r="AO72" s="3">
        <v>0</v>
      </c>
      <c r="AP72" s="3">
        <v>0</v>
      </c>
      <c r="AQ72" s="3">
        <v>0</v>
      </c>
      <c r="AR72" s="3">
        <v>0</v>
      </c>
      <c r="AS72" s="3">
        <v>0</v>
      </c>
      <c r="AT72" s="186">
        <f t="shared" si="350"/>
        <v>0</v>
      </c>
      <c r="AU72" s="87">
        <f t="shared" si="351"/>
        <v>0</v>
      </c>
      <c r="AW72" s="528"/>
      <c r="AX72" s="233" t="s">
        <v>58</v>
      </c>
      <c r="AY72" s="3">
        <v>0</v>
      </c>
      <c r="AZ72" s="3">
        <v>0</v>
      </c>
      <c r="BA72" s="3">
        <v>0</v>
      </c>
      <c r="BB72" s="3">
        <v>0</v>
      </c>
      <c r="BC72" s="3">
        <v>0</v>
      </c>
      <c r="BD72" s="3">
        <v>0</v>
      </c>
      <c r="BE72" s="3">
        <v>0</v>
      </c>
      <c r="BF72" s="3">
        <v>0</v>
      </c>
      <c r="BG72" s="3">
        <v>0</v>
      </c>
      <c r="BH72" s="3">
        <v>0</v>
      </c>
      <c r="BI72" s="3">
        <v>0</v>
      </c>
      <c r="BJ72" s="186">
        <f t="shared" si="352"/>
        <v>0</v>
      </c>
      <c r="BK72" s="87">
        <f t="shared" si="353"/>
        <v>0</v>
      </c>
      <c r="BM72" s="391">
        <v>0</v>
      </c>
      <c r="BN72" s="391">
        <v>0</v>
      </c>
      <c r="BO72" s="391">
        <v>0</v>
      </c>
      <c r="BP72" s="391">
        <v>0</v>
      </c>
      <c r="BQ72" s="391">
        <v>0</v>
      </c>
      <c r="BR72" s="391">
        <v>0</v>
      </c>
      <c r="BS72" s="391">
        <v>0</v>
      </c>
      <c r="BT72" s="391"/>
      <c r="BU72" s="391">
        <v>0</v>
      </c>
      <c r="BV72" s="391">
        <v>0</v>
      </c>
      <c r="BW72" s="391">
        <v>0</v>
      </c>
      <c r="BX72" s="391">
        <v>0</v>
      </c>
      <c r="BY72" s="391">
        <v>0</v>
      </c>
      <c r="BZ72" s="391">
        <v>0</v>
      </c>
      <c r="CA72" s="391">
        <v>0</v>
      </c>
      <c r="CB72" s="391"/>
      <c r="CC72" s="391">
        <v>0</v>
      </c>
      <c r="CD72" s="391">
        <v>0</v>
      </c>
      <c r="CE72" s="391">
        <v>0</v>
      </c>
      <c r="CF72" s="391">
        <v>0</v>
      </c>
      <c r="CG72" s="391">
        <v>0</v>
      </c>
      <c r="CH72" s="391">
        <v>0</v>
      </c>
      <c r="CI72" s="391">
        <v>0</v>
      </c>
      <c r="CJ72" s="391"/>
      <c r="CK72" s="391">
        <v>0</v>
      </c>
      <c r="CL72" s="391">
        <v>0</v>
      </c>
      <c r="CM72" s="391">
        <v>0</v>
      </c>
      <c r="CN72" s="391">
        <v>0</v>
      </c>
      <c r="CO72" s="391">
        <v>0</v>
      </c>
      <c r="CP72" s="391">
        <v>0</v>
      </c>
      <c r="CQ72" s="391">
        <v>0</v>
      </c>
    </row>
    <row r="73" spans="1:95" x14ac:dyDescent="0.3">
      <c r="A73" s="528"/>
      <c r="B73" s="233" t="s">
        <v>57</v>
      </c>
      <c r="C73" s="3">
        <v>0</v>
      </c>
      <c r="D73" s="3">
        <v>0</v>
      </c>
      <c r="E73" s="3">
        <v>0</v>
      </c>
      <c r="F73" s="3">
        <v>0</v>
      </c>
      <c r="G73" s="3">
        <v>0</v>
      </c>
      <c r="H73" s="3">
        <v>0</v>
      </c>
      <c r="I73" s="3">
        <v>0</v>
      </c>
      <c r="J73" s="3">
        <v>0</v>
      </c>
      <c r="K73" s="3">
        <v>0</v>
      </c>
      <c r="L73" s="3">
        <v>0</v>
      </c>
      <c r="M73" s="3">
        <v>0</v>
      </c>
      <c r="N73" s="186">
        <f t="shared" si="354"/>
        <v>0</v>
      </c>
      <c r="O73" s="87">
        <f t="shared" si="348"/>
        <v>0</v>
      </c>
      <c r="Q73" s="528"/>
      <c r="R73" s="233" t="s">
        <v>57</v>
      </c>
      <c r="S73" s="3">
        <v>0</v>
      </c>
      <c r="T73" s="3">
        <v>0</v>
      </c>
      <c r="U73" s="3">
        <v>0</v>
      </c>
      <c r="V73" s="3">
        <v>0</v>
      </c>
      <c r="W73" s="3">
        <v>0</v>
      </c>
      <c r="X73" s="3">
        <v>0</v>
      </c>
      <c r="Y73" s="3">
        <v>0</v>
      </c>
      <c r="Z73" s="3">
        <v>0</v>
      </c>
      <c r="AA73" s="3">
        <v>0</v>
      </c>
      <c r="AB73" s="3">
        <v>0</v>
      </c>
      <c r="AC73" s="3">
        <v>0</v>
      </c>
      <c r="AD73" s="186">
        <f t="shared" si="355"/>
        <v>0</v>
      </c>
      <c r="AE73" s="87">
        <f t="shared" si="349"/>
        <v>0</v>
      </c>
      <c r="AG73" s="528"/>
      <c r="AH73" s="233" t="s">
        <v>57</v>
      </c>
      <c r="AI73" s="3">
        <v>0</v>
      </c>
      <c r="AJ73" s="3">
        <v>0</v>
      </c>
      <c r="AK73" s="3">
        <v>0</v>
      </c>
      <c r="AL73" s="3">
        <v>0</v>
      </c>
      <c r="AM73" s="3">
        <v>0</v>
      </c>
      <c r="AN73" s="3">
        <v>0</v>
      </c>
      <c r="AO73" s="3">
        <v>0</v>
      </c>
      <c r="AP73" s="3">
        <v>0</v>
      </c>
      <c r="AQ73" s="3">
        <v>0</v>
      </c>
      <c r="AR73" s="3">
        <v>0</v>
      </c>
      <c r="AS73" s="3">
        <v>0</v>
      </c>
      <c r="AT73" s="186">
        <f t="shared" si="350"/>
        <v>0</v>
      </c>
      <c r="AU73" s="87">
        <f t="shared" si="351"/>
        <v>0</v>
      </c>
      <c r="AW73" s="528"/>
      <c r="AX73" s="233" t="s">
        <v>57</v>
      </c>
      <c r="AY73" s="3">
        <v>0</v>
      </c>
      <c r="AZ73" s="3">
        <v>0</v>
      </c>
      <c r="BA73" s="3">
        <v>0</v>
      </c>
      <c r="BB73" s="3">
        <v>0</v>
      </c>
      <c r="BC73" s="3">
        <v>0</v>
      </c>
      <c r="BD73" s="3">
        <v>0</v>
      </c>
      <c r="BE73" s="3">
        <v>0</v>
      </c>
      <c r="BF73" s="3">
        <v>0</v>
      </c>
      <c r="BG73" s="3">
        <v>0</v>
      </c>
      <c r="BH73" s="3">
        <v>0</v>
      </c>
      <c r="BI73" s="3">
        <v>0</v>
      </c>
      <c r="BJ73" s="186">
        <f t="shared" si="352"/>
        <v>0</v>
      </c>
      <c r="BK73" s="87">
        <f t="shared" si="353"/>
        <v>0</v>
      </c>
      <c r="BM73" s="391">
        <v>0</v>
      </c>
      <c r="BN73" s="391">
        <v>0</v>
      </c>
      <c r="BO73" s="391">
        <v>0</v>
      </c>
      <c r="BP73" s="391">
        <v>0</v>
      </c>
      <c r="BQ73" s="391">
        <v>0</v>
      </c>
      <c r="BR73" s="391">
        <v>0</v>
      </c>
      <c r="BS73" s="391">
        <v>0</v>
      </c>
      <c r="BT73" s="391"/>
      <c r="BU73" s="391">
        <v>0</v>
      </c>
      <c r="BV73" s="391">
        <v>0</v>
      </c>
      <c r="BW73" s="391">
        <v>0</v>
      </c>
      <c r="BX73" s="391">
        <v>0</v>
      </c>
      <c r="BY73" s="391">
        <v>0</v>
      </c>
      <c r="BZ73" s="391">
        <v>0</v>
      </c>
      <c r="CA73" s="391">
        <v>0</v>
      </c>
      <c r="CB73" s="391"/>
      <c r="CC73" s="391">
        <v>0</v>
      </c>
      <c r="CD73" s="391">
        <v>0</v>
      </c>
      <c r="CE73" s="391">
        <v>0</v>
      </c>
      <c r="CF73" s="391">
        <v>0</v>
      </c>
      <c r="CG73" s="391">
        <v>0</v>
      </c>
      <c r="CH73" s="391">
        <v>0</v>
      </c>
      <c r="CI73" s="391">
        <v>0</v>
      </c>
      <c r="CJ73" s="391"/>
      <c r="CK73" s="391">
        <v>0</v>
      </c>
      <c r="CL73" s="391">
        <v>0</v>
      </c>
      <c r="CM73" s="391">
        <v>0</v>
      </c>
      <c r="CN73" s="391">
        <v>0</v>
      </c>
      <c r="CO73" s="391">
        <v>0</v>
      </c>
      <c r="CP73" s="391">
        <v>0</v>
      </c>
      <c r="CQ73" s="391">
        <v>0</v>
      </c>
    </row>
    <row r="74" spans="1:95" x14ac:dyDescent="0.3">
      <c r="A74" s="528"/>
      <c r="B74" s="233" t="s">
        <v>56</v>
      </c>
      <c r="C74" s="3">
        <v>0</v>
      </c>
      <c r="D74" s="3">
        <v>0</v>
      </c>
      <c r="E74" s="3">
        <v>0</v>
      </c>
      <c r="F74" s="3">
        <v>0</v>
      </c>
      <c r="G74" s="3">
        <v>0</v>
      </c>
      <c r="H74" s="3">
        <v>0</v>
      </c>
      <c r="I74" s="3">
        <v>4106</v>
      </c>
      <c r="J74" s="3">
        <v>0</v>
      </c>
      <c r="K74" s="3">
        <v>0</v>
      </c>
      <c r="L74" s="3">
        <v>0</v>
      </c>
      <c r="M74" s="3">
        <v>6159</v>
      </c>
      <c r="N74" s="186">
        <f t="shared" si="354"/>
        <v>0</v>
      </c>
      <c r="O74" s="87">
        <f t="shared" si="348"/>
        <v>10265</v>
      </c>
      <c r="Q74" s="528"/>
      <c r="R74" s="233" t="s">
        <v>56</v>
      </c>
      <c r="S74" s="3">
        <v>0</v>
      </c>
      <c r="T74" s="3">
        <v>0</v>
      </c>
      <c r="U74" s="3">
        <v>0</v>
      </c>
      <c r="V74" s="3">
        <v>0</v>
      </c>
      <c r="W74" s="3">
        <v>0</v>
      </c>
      <c r="X74" s="3">
        <v>0</v>
      </c>
      <c r="Y74" s="3">
        <v>0</v>
      </c>
      <c r="Z74" s="3">
        <v>0</v>
      </c>
      <c r="AA74" s="3">
        <v>0</v>
      </c>
      <c r="AB74" s="3">
        <v>0</v>
      </c>
      <c r="AC74" s="3">
        <v>0</v>
      </c>
      <c r="AD74" s="186">
        <f t="shared" si="355"/>
        <v>0</v>
      </c>
      <c r="AE74" s="87">
        <f t="shared" si="349"/>
        <v>0</v>
      </c>
      <c r="AG74" s="528"/>
      <c r="AH74" s="233" t="s">
        <v>56</v>
      </c>
      <c r="AI74" s="3">
        <v>0</v>
      </c>
      <c r="AJ74" s="3">
        <v>0</v>
      </c>
      <c r="AK74" s="3">
        <v>0</v>
      </c>
      <c r="AL74" s="3">
        <v>0</v>
      </c>
      <c r="AM74" s="3">
        <v>0</v>
      </c>
      <c r="AN74" s="3">
        <v>0</v>
      </c>
      <c r="AO74" s="3">
        <v>0</v>
      </c>
      <c r="AP74" s="3">
        <v>0</v>
      </c>
      <c r="AQ74" s="3">
        <v>0</v>
      </c>
      <c r="AR74" s="3">
        <v>0</v>
      </c>
      <c r="AS74" s="3">
        <v>0</v>
      </c>
      <c r="AT74" s="186">
        <f t="shared" si="350"/>
        <v>0</v>
      </c>
      <c r="AU74" s="87">
        <f t="shared" si="351"/>
        <v>0</v>
      </c>
      <c r="AW74" s="528"/>
      <c r="AX74" s="233" t="s">
        <v>56</v>
      </c>
      <c r="AY74" s="3">
        <v>0</v>
      </c>
      <c r="AZ74" s="3">
        <v>0</v>
      </c>
      <c r="BA74" s="3">
        <v>0</v>
      </c>
      <c r="BB74" s="3">
        <v>0</v>
      </c>
      <c r="BC74" s="3">
        <v>0</v>
      </c>
      <c r="BD74" s="3">
        <v>0</v>
      </c>
      <c r="BE74" s="3">
        <v>0</v>
      </c>
      <c r="BF74" s="3">
        <v>0</v>
      </c>
      <c r="BG74" s="3">
        <v>0</v>
      </c>
      <c r="BH74" s="3">
        <v>0</v>
      </c>
      <c r="BI74" s="3">
        <v>0</v>
      </c>
      <c r="BJ74" s="186">
        <f t="shared" si="352"/>
        <v>0</v>
      </c>
      <c r="BK74" s="87">
        <f t="shared" si="353"/>
        <v>0</v>
      </c>
      <c r="BM74" s="391">
        <v>0</v>
      </c>
      <c r="BN74" s="391">
        <v>0</v>
      </c>
      <c r="BO74" s="391">
        <v>0</v>
      </c>
      <c r="BP74" s="391">
        <v>0</v>
      </c>
      <c r="BQ74" s="391">
        <v>0</v>
      </c>
      <c r="BR74" s="391">
        <v>0</v>
      </c>
      <c r="BS74" s="391">
        <v>0</v>
      </c>
      <c r="BT74" s="391"/>
      <c r="BU74" s="391">
        <v>0</v>
      </c>
      <c r="BV74" s="391">
        <v>0</v>
      </c>
      <c r="BW74" s="391">
        <v>0</v>
      </c>
      <c r="BX74" s="391">
        <v>0</v>
      </c>
      <c r="BY74" s="391">
        <v>0</v>
      </c>
      <c r="BZ74" s="391">
        <v>0</v>
      </c>
      <c r="CA74" s="391">
        <v>0</v>
      </c>
      <c r="CB74" s="391"/>
      <c r="CC74" s="391">
        <v>0</v>
      </c>
      <c r="CD74" s="391">
        <v>0</v>
      </c>
      <c r="CE74" s="391">
        <v>0</v>
      </c>
      <c r="CF74" s="391">
        <v>0</v>
      </c>
      <c r="CG74" s="391">
        <v>0</v>
      </c>
      <c r="CH74" s="391">
        <v>0</v>
      </c>
      <c r="CI74" s="391">
        <v>0</v>
      </c>
      <c r="CJ74" s="391"/>
      <c r="CK74" s="391">
        <v>0</v>
      </c>
      <c r="CL74" s="391">
        <v>0</v>
      </c>
      <c r="CM74" s="391">
        <v>0</v>
      </c>
      <c r="CN74" s="391">
        <v>0</v>
      </c>
      <c r="CO74" s="391">
        <v>0</v>
      </c>
      <c r="CP74" s="391">
        <v>0</v>
      </c>
      <c r="CQ74" s="391">
        <v>0</v>
      </c>
    </row>
    <row r="75" spans="1:95" x14ac:dyDescent="0.3">
      <c r="A75" s="528"/>
      <c r="B75" s="233" t="s">
        <v>55</v>
      </c>
      <c r="C75" s="3">
        <v>0</v>
      </c>
      <c r="D75" s="3">
        <v>257437</v>
      </c>
      <c r="E75" s="3">
        <v>578988</v>
      </c>
      <c r="F75" s="3">
        <v>266223</v>
      </c>
      <c r="G75" s="3">
        <v>162043</v>
      </c>
      <c r="H75" s="3">
        <v>528960</v>
      </c>
      <c r="I75" s="3">
        <v>198756</v>
      </c>
      <c r="J75" s="3">
        <v>196264</v>
      </c>
      <c r="K75" s="3">
        <v>437908</v>
      </c>
      <c r="L75" s="3">
        <v>412863</v>
      </c>
      <c r="M75" s="3">
        <v>295356</v>
      </c>
      <c r="N75" s="186">
        <f t="shared" si="354"/>
        <v>825376</v>
      </c>
      <c r="O75" s="87">
        <f t="shared" si="348"/>
        <v>4160174</v>
      </c>
      <c r="Q75" s="528"/>
      <c r="R75" s="233" t="s">
        <v>55</v>
      </c>
      <c r="S75" s="3">
        <v>0</v>
      </c>
      <c r="T75" s="3">
        <v>0</v>
      </c>
      <c r="U75" s="3">
        <v>0</v>
      </c>
      <c r="V75" s="3">
        <v>0</v>
      </c>
      <c r="W75" s="3">
        <v>0</v>
      </c>
      <c r="X75" s="3">
        <v>0</v>
      </c>
      <c r="Y75" s="3">
        <v>0</v>
      </c>
      <c r="Z75" s="3">
        <v>0</v>
      </c>
      <c r="AA75" s="3">
        <v>0</v>
      </c>
      <c r="AB75" s="3">
        <v>0</v>
      </c>
      <c r="AC75" s="3">
        <v>0</v>
      </c>
      <c r="AD75" s="186">
        <f t="shared" si="355"/>
        <v>0</v>
      </c>
      <c r="AE75" s="87">
        <f t="shared" si="349"/>
        <v>0</v>
      </c>
      <c r="AG75" s="528"/>
      <c r="AH75" s="233" t="s">
        <v>55</v>
      </c>
      <c r="AI75" s="3">
        <v>0</v>
      </c>
      <c r="AJ75" s="3">
        <v>0</v>
      </c>
      <c r="AK75" s="3">
        <v>0</v>
      </c>
      <c r="AL75" s="3">
        <v>0</v>
      </c>
      <c r="AM75" s="3">
        <v>0</v>
      </c>
      <c r="AN75" s="3">
        <v>0</v>
      </c>
      <c r="AO75" s="3">
        <v>0</v>
      </c>
      <c r="AP75" s="3">
        <v>0</v>
      </c>
      <c r="AQ75" s="3">
        <v>0</v>
      </c>
      <c r="AR75" s="3">
        <v>0</v>
      </c>
      <c r="AS75" s="3">
        <v>0</v>
      </c>
      <c r="AT75" s="186">
        <f t="shared" si="350"/>
        <v>0</v>
      </c>
      <c r="AU75" s="87">
        <f t="shared" si="351"/>
        <v>0</v>
      </c>
      <c r="AW75" s="528"/>
      <c r="AX75" s="233" t="s">
        <v>55</v>
      </c>
      <c r="AY75" s="3">
        <v>0</v>
      </c>
      <c r="AZ75" s="3">
        <v>0</v>
      </c>
      <c r="BA75" s="3">
        <v>0</v>
      </c>
      <c r="BB75" s="3">
        <v>0</v>
      </c>
      <c r="BC75" s="3">
        <v>0</v>
      </c>
      <c r="BD75" s="3">
        <v>0</v>
      </c>
      <c r="BE75" s="3">
        <v>0</v>
      </c>
      <c r="BF75" s="3">
        <v>0</v>
      </c>
      <c r="BG75" s="3">
        <v>0</v>
      </c>
      <c r="BH75" s="3">
        <v>0</v>
      </c>
      <c r="BI75" s="3">
        <v>0</v>
      </c>
      <c r="BJ75" s="186">
        <f t="shared" si="352"/>
        <v>0</v>
      </c>
      <c r="BK75" s="87">
        <f t="shared" si="353"/>
        <v>0</v>
      </c>
      <c r="BM75" s="391">
        <v>189078</v>
      </c>
      <c r="BN75" s="391">
        <v>636298</v>
      </c>
      <c r="BO75" s="391">
        <v>0</v>
      </c>
      <c r="BP75" s="391">
        <v>0</v>
      </c>
      <c r="BQ75" s="391">
        <v>0</v>
      </c>
      <c r="BR75" s="391">
        <v>0</v>
      </c>
      <c r="BS75" s="391">
        <v>0</v>
      </c>
      <c r="BT75" s="391"/>
      <c r="BU75" s="391">
        <v>0</v>
      </c>
      <c r="BV75" s="391">
        <v>0</v>
      </c>
      <c r="BW75" s="391">
        <v>0</v>
      </c>
      <c r="BX75" s="391">
        <v>0</v>
      </c>
      <c r="BY75" s="391">
        <v>0</v>
      </c>
      <c r="BZ75" s="391">
        <v>0</v>
      </c>
      <c r="CA75" s="391">
        <v>0</v>
      </c>
      <c r="CB75" s="391"/>
      <c r="CC75" s="391">
        <v>0</v>
      </c>
      <c r="CD75" s="391">
        <v>0</v>
      </c>
      <c r="CE75" s="391">
        <v>0</v>
      </c>
      <c r="CF75" s="391">
        <v>0</v>
      </c>
      <c r="CG75" s="391">
        <v>0</v>
      </c>
      <c r="CH75" s="391">
        <v>0</v>
      </c>
      <c r="CI75" s="391">
        <v>0</v>
      </c>
      <c r="CJ75" s="391"/>
      <c r="CK75" s="391">
        <v>0</v>
      </c>
      <c r="CL75" s="391">
        <v>0</v>
      </c>
      <c r="CM75" s="391">
        <v>0</v>
      </c>
      <c r="CN75" s="391">
        <v>0</v>
      </c>
      <c r="CO75" s="391">
        <v>0</v>
      </c>
      <c r="CP75" s="391">
        <v>0</v>
      </c>
      <c r="CQ75" s="391">
        <v>0</v>
      </c>
    </row>
    <row r="76" spans="1:95" x14ac:dyDescent="0.3">
      <c r="A76" s="528"/>
      <c r="B76" s="233" t="s">
        <v>54</v>
      </c>
      <c r="C76" s="3">
        <v>0</v>
      </c>
      <c r="D76" s="3">
        <v>0</v>
      </c>
      <c r="E76" s="3">
        <v>0</v>
      </c>
      <c r="F76" s="3">
        <v>0</v>
      </c>
      <c r="G76" s="3">
        <v>0</v>
      </c>
      <c r="H76" s="3">
        <v>0</v>
      </c>
      <c r="I76" s="3">
        <v>0</v>
      </c>
      <c r="J76" s="3">
        <v>0</v>
      </c>
      <c r="K76" s="3">
        <v>0</v>
      </c>
      <c r="L76" s="3">
        <v>0</v>
      </c>
      <c r="M76" s="3">
        <v>0</v>
      </c>
      <c r="N76" s="186">
        <f t="shared" si="354"/>
        <v>0</v>
      </c>
      <c r="O76" s="87">
        <f t="shared" si="348"/>
        <v>0</v>
      </c>
      <c r="Q76" s="528"/>
      <c r="R76" s="233" t="s">
        <v>54</v>
      </c>
      <c r="S76" s="3">
        <v>0</v>
      </c>
      <c r="T76" s="3">
        <v>0</v>
      </c>
      <c r="U76" s="3">
        <v>0</v>
      </c>
      <c r="V76" s="3">
        <v>0</v>
      </c>
      <c r="W76" s="3">
        <v>0</v>
      </c>
      <c r="X76" s="3">
        <v>0</v>
      </c>
      <c r="Y76" s="3">
        <v>0</v>
      </c>
      <c r="Z76" s="3">
        <v>0</v>
      </c>
      <c r="AA76" s="3">
        <v>0</v>
      </c>
      <c r="AB76" s="3">
        <v>0</v>
      </c>
      <c r="AC76" s="3">
        <v>0</v>
      </c>
      <c r="AD76" s="186">
        <f t="shared" si="355"/>
        <v>0</v>
      </c>
      <c r="AE76" s="87">
        <f t="shared" si="349"/>
        <v>0</v>
      </c>
      <c r="AG76" s="528"/>
      <c r="AH76" s="233" t="s">
        <v>54</v>
      </c>
      <c r="AI76" s="3">
        <v>0</v>
      </c>
      <c r="AJ76" s="3">
        <v>0</v>
      </c>
      <c r="AK76" s="3">
        <v>0</v>
      </c>
      <c r="AL76" s="3">
        <v>0</v>
      </c>
      <c r="AM76" s="3">
        <v>0</v>
      </c>
      <c r="AN76" s="3">
        <v>0</v>
      </c>
      <c r="AO76" s="3">
        <v>0</v>
      </c>
      <c r="AP76" s="3">
        <v>0</v>
      </c>
      <c r="AQ76" s="3">
        <v>0</v>
      </c>
      <c r="AR76" s="3">
        <v>0</v>
      </c>
      <c r="AS76" s="3">
        <v>0</v>
      </c>
      <c r="AT76" s="186">
        <f t="shared" si="350"/>
        <v>0</v>
      </c>
      <c r="AU76" s="87">
        <f t="shared" si="351"/>
        <v>0</v>
      </c>
      <c r="AW76" s="528"/>
      <c r="AX76" s="233" t="s">
        <v>54</v>
      </c>
      <c r="AY76" s="3">
        <v>0</v>
      </c>
      <c r="AZ76" s="3">
        <v>0</v>
      </c>
      <c r="BA76" s="3">
        <v>0</v>
      </c>
      <c r="BB76" s="3">
        <v>0</v>
      </c>
      <c r="BC76" s="3">
        <v>0</v>
      </c>
      <c r="BD76" s="3">
        <v>0</v>
      </c>
      <c r="BE76" s="3">
        <v>0</v>
      </c>
      <c r="BF76" s="3">
        <v>0</v>
      </c>
      <c r="BG76" s="3">
        <v>0</v>
      </c>
      <c r="BH76" s="3">
        <v>0</v>
      </c>
      <c r="BI76" s="3">
        <v>0</v>
      </c>
      <c r="BJ76" s="186">
        <f t="shared" si="352"/>
        <v>0</v>
      </c>
      <c r="BK76" s="87">
        <f t="shared" si="353"/>
        <v>0</v>
      </c>
      <c r="BM76" s="391">
        <v>0</v>
      </c>
      <c r="BN76" s="391">
        <v>0</v>
      </c>
      <c r="BO76" s="391">
        <v>0</v>
      </c>
      <c r="BP76" s="391">
        <v>0</v>
      </c>
      <c r="BQ76" s="391">
        <v>0</v>
      </c>
      <c r="BR76" s="391">
        <v>0</v>
      </c>
      <c r="BS76" s="391">
        <v>0</v>
      </c>
      <c r="BT76" s="391"/>
      <c r="BU76" s="391">
        <v>0</v>
      </c>
      <c r="BV76" s="391">
        <v>0</v>
      </c>
      <c r="BW76" s="391">
        <v>0</v>
      </c>
      <c r="BX76" s="391">
        <v>0</v>
      </c>
      <c r="BY76" s="391">
        <v>0</v>
      </c>
      <c r="BZ76" s="391">
        <v>0</v>
      </c>
      <c r="CA76" s="391">
        <v>0</v>
      </c>
      <c r="CB76" s="391"/>
      <c r="CC76" s="391">
        <v>0</v>
      </c>
      <c r="CD76" s="391">
        <v>0</v>
      </c>
      <c r="CE76" s="391">
        <v>0</v>
      </c>
      <c r="CF76" s="391">
        <v>0</v>
      </c>
      <c r="CG76" s="391">
        <v>0</v>
      </c>
      <c r="CH76" s="391">
        <v>0</v>
      </c>
      <c r="CI76" s="391">
        <v>0</v>
      </c>
      <c r="CJ76" s="391"/>
      <c r="CK76" s="391">
        <v>0</v>
      </c>
      <c r="CL76" s="391">
        <v>0</v>
      </c>
      <c r="CM76" s="391">
        <v>0</v>
      </c>
      <c r="CN76" s="391">
        <v>0</v>
      </c>
      <c r="CO76" s="391">
        <v>0</v>
      </c>
      <c r="CP76" s="391">
        <v>0</v>
      </c>
      <c r="CQ76" s="391">
        <v>0</v>
      </c>
    </row>
    <row r="77" spans="1:95" x14ac:dyDescent="0.3">
      <c r="A77" s="528"/>
      <c r="B77" s="233" t="s">
        <v>53</v>
      </c>
      <c r="C77" s="3">
        <v>0</v>
      </c>
      <c r="D77" s="3">
        <v>0</v>
      </c>
      <c r="E77" s="3">
        <v>0</v>
      </c>
      <c r="F77" s="3">
        <v>0</v>
      </c>
      <c r="G77" s="3">
        <v>0</v>
      </c>
      <c r="H77" s="3">
        <v>0</v>
      </c>
      <c r="I77" s="3">
        <v>0</v>
      </c>
      <c r="J77" s="3">
        <v>0</v>
      </c>
      <c r="K77" s="3">
        <v>0</v>
      </c>
      <c r="L77" s="3">
        <v>0</v>
      </c>
      <c r="M77" s="3">
        <v>0</v>
      </c>
      <c r="N77" s="186">
        <f t="shared" si="354"/>
        <v>0</v>
      </c>
      <c r="O77" s="87">
        <f t="shared" si="348"/>
        <v>0</v>
      </c>
      <c r="Q77" s="528"/>
      <c r="R77" s="233" t="s">
        <v>53</v>
      </c>
      <c r="S77" s="3">
        <v>0</v>
      </c>
      <c r="T77" s="3">
        <v>0</v>
      </c>
      <c r="U77" s="3">
        <v>0</v>
      </c>
      <c r="V77" s="3">
        <v>0</v>
      </c>
      <c r="W77" s="3">
        <v>0</v>
      </c>
      <c r="X77" s="3">
        <v>0</v>
      </c>
      <c r="Y77" s="3">
        <v>0</v>
      </c>
      <c r="Z77" s="3">
        <v>0</v>
      </c>
      <c r="AA77" s="3">
        <v>0</v>
      </c>
      <c r="AB77" s="3">
        <v>0</v>
      </c>
      <c r="AC77" s="3">
        <v>0</v>
      </c>
      <c r="AD77" s="186">
        <f t="shared" si="355"/>
        <v>0</v>
      </c>
      <c r="AE77" s="87">
        <f t="shared" si="349"/>
        <v>0</v>
      </c>
      <c r="AG77" s="528"/>
      <c r="AH77" s="233" t="s">
        <v>53</v>
      </c>
      <c r="AI77" s="3">
        <v>0</v>
      </c>
      <c r="AJ77" s="3">
        <v>0</v>
      </c>
      <c r="AK77" s="3">
        <v>0</v>
      </c>
      <c r="AL77" s="3">
        <v>0</v>
      </c>
      <c r="AM77" s="3">
        <v>0</v>
      </c>
      <c r="AN77" s="3">
        <v>0</v>
      </c>
      <c r="AO77" s="3">
        <v>0</v>
      </c>
      <c r="AP77" s="3">
        <v>0</v>
      </c>
      <c r="AQ77" s="3">
        <v>0</v>
      </c>
      <c r="AR77" s="3">
        <v>0</v>
      </c>
      <c r="AS77" s="3">
        <v>0</v>
      </c>
      <c r="AT77" s="186">
        <f t="shared" si="350"/>
        <v>0</v>
      </c>
      <c r="AU77" s="87">
        <f t="shared" si="351"/>
        <v>0</v>
      </c>
      <c r="AW77" s="528"/>
      <c r="AX77" s="233" t="s">
        <v>53</v>
      </c>
      <c r="AY77" s="3">
        <v>0</v>
      </c>
      <c r="AZ77" s="3">
        <v>0</v>
      </c>
      <c r="BA77" s="3">
        <v>0</v>
      </c>
      <c r="BB77" s="3">
        <v>0</v>
      </c>
      <c r="BC77" s="3">
        <v>0</v>
      </c>
      <c r="BD77" s="3">
        <v>0</v>
      </c>
      <c r="BE77" s="3">
        <v>0</v>
      </c>
      <c r="BF77" s="3">
        <v>0</v>
      </c>
      <c r="BG77" s="3">
        <v>0</v>
      </c>
      <c r="BH77" s="3">
        <v>0</v>
      </c>
      <c r="BI77" s="3">
        <v>0</v>
      </c>
      <c r="BJ77" s="186">
        <f t="shared" si="352"/>
        <v>0</v>
      </c>
      <c r="BK77" s="87">
        <f t="shared" si="353"/>
        <v>0</v>
      </c>
      <c r="BM77" s="391">
        <v>0</v>
      </c>
      <c r="BN77" s="391">
        <v>0</v>
      </c>
      <c r="BO77" s="391">
        <v>0</v>
      </c>
      <c r="BP77" s="391">
        <v>0</v>
      </c>
      <c r="BQ77" s="391">
        <v>0</v>
      </c>
      <c r="BR77" s="391">
        <v>0</v>
      </c>
      <c r="BS77" s="391">
        <v>0</v>
      </c>
      <c r="BT77" s="391"/>
      <c r="BU77" s="391">
        <v>0</v>
      </c>
      <c r="BV77" s="391">
        <v>0</v>
      </c>
      <c r="BW77" s="391">
        <v>0</v>
      </c>
      <c r="BX77" s="391">
        <v>0</v>
      </c>
      <c r="BY77" s="391">
        <v>0</v>
      </c>
      <c r="BZ77" s="391">
        <v>0</v>
      </c>
      <c r="CA77" s="391">
        <v>0</v>
      </c>
      <c r="CB77" s="391"/>
      <c r="CC77" s="391">
        <v>0</v>
      </c>
      <c r="CD77" s="391">
        <v>0</v>
      </c>
      <c r="CE77" s="391">
        <v>0</v>
      </c>
      <c r="CF77" s="391">
        <v>0</v>
      </c>
      <c r="CG77" s="391">
        <v>0</v>
      </c>
      <c r="CH77" s="391">
        <v>0</v>
      </c>
      <c r="CI77" s="391">
        <v>0</v>
      </c>
      <c r="CJ77" s="391"/>
      <c r="CK77" s="391">
        <v>0</v>
      </c>
      <c r="CL77" s="391">
        <v>0</v>
      </c>
      <c r="CM77" s="391">
        <v>0</v>
      </c>
      <c r="CN77" s="391">
        <v>0</v>
      </c>
      <c r="CO77" s="391">
        <v>0</v>
      </c>
      <c r="CP77" s="391">
        <v>0</v>
      </c>
      <c r="CQ77" s="391">
        <v>0</v>
      </c>
    </row>
    <row r="78" spans="1:95" x14ac:dyDescent="0.3">
      <c r="A78" s="528"/>
      <c r="B78" s="233" t="s">
        <v>52</v>
      </c>
      <c r="C78" s="3">
        <v>0</v>
      </c>
      <c r="D78" s="3">
        <v>0</v>
      </c>
      <c r="E78" s="3">
        <v>0</v>
      </c>
      <c r="F78" s="3">
        <v>0</v>
      </c>
      <c r="G78" s="3">
        <v>0</v>
      </c>
      <c r="H78" s="3">
        <v>0</v>
      </c>
      <c r="I78" s="3">
        <v>0</v>
      </c>
      <c r="J78" s="3">
        <v>0</v>
      </c>
      <c r="K78" s="3">
        <v>0</v>
      </c>
      <c r="L78" s="3">
        <v>0</v>
      </c>
      <c r="M78" s="3">
        <v>0</v>
      </c>
      <c r="N78" s="186">
        <f t="shared" si="354"/>
        <v>0</v>
      </c>
      <c r="O78" s="87">
        <f t="shared" si="348"/>
        <v>0</v>
      </c>
      <c r="Q78" s="528"/>
      <c r="R78" s="233" t="s">
        <v>52</v>
      </c>
      <c r="S78" s="3">
        <v>0</v>
      </c>
      <c r="T78" s="3">
        <v>0</v>
      </c>
      <c r="U78" s="3">
        <v>0</v>
      </c>
      <c r="V78" s="3">
        <v>0</v>
      </c>
      <c r="W78" s="3">
        <v>0</v>
      </c>
      <c r="X78" s="3">
        <v>0</v>
      </c>
      <c r="Y78" s="3">
        <v>0</v>
      </c>
      <c r="Z78" s="3">
        <v>0</v>
      </c>
      <c r="AA78" s="3">
        <v>0</v>
      </c>
      <c r="AB78" s="3">
        <v>0</v>
      </c>
      <c r="AC78" s="3">
        <v>0</v>
      </c>
      <c r="AD78" s="186">
        <f t="shared" si="355"/>
        <v>0</v>
      </c>
      <c r="AE78" s="87">
        <f t="shared" si="349"/>
        <v>0</v>
      </c>
      <c r="AG78" s="528"/>
      <c r="AH78" s="233" t="s">
        <v>52</v>
      </c>
      <c r="AI78" s="3">
        <v>0</v>
      </c>
      <c r="AJ78" s="3">
        <v>0</v>
      </c>
      <c r="AK78" s="3">
        <v>0</v>
      </c>
      <c r="AL78" s="3">
        <v>0</v>
      </c>
      <c r="AM78" s="3">
        <v>0</v>
      </c>
      <c r="AN78" s="3">
        <v>0</v>
      </c>
      <c r="AO78" s="3">
        <v>0</v>
      </c>
      <c r="AP78" s="3">
        <v>0</v>
      </c>
      <c r="AQ78" s="3">
        <v>0</v>
      </c>
      <c r="AR78" s="3">
        <v>0</v>
      </c>
      <c r="AS78" s="3">
        <v>0</v>
      </c>
      <c r="AT78" s="186">
        <f t="shared" si="350"/>
        <v>0</v>
      </c>
      <c r="AU78" s="87">
        <f t="shared" si="351"/>
        <v>0</v>
      </c>
      <c r="AW78" s="528"/>
      <c r="AX78" s="233" t="s">
        <v>52</v>
      </c>
      <c r="AY78" s="3">
        <v>0</v>
      </c>
      <c r="AZ78" s="3">
        <v>0</v>
      </c>
      <c r="BA78" s="3">
        <v>0</v>
      </c>
      <c r="BB78" s="3">
        <v>0</v>
      </c>
      <c r="BC78" s="3">
        <v>0</v>
      </c>
      <c r="BD78" s="3">
        <v>0</v>
      </c>
      <c r="BE78" s="3">
        <v>0</v>
      </c>
      <c r="BF78" s="3">
        <v>0</v>
      </c>
      <c r="BG78" s="3">
        <v>0</v>
      </c>
      <c r="BH78" s="3">
        <v>0</v>
      </c>
      <c r="BI78" s="3">
        <v>0</v>
      </c>
      <c r="BJ78" s="186">
        <f t="shared" si="352"/>
        <v>0</v>
      </c>
      <c r="BK78" s="87">
        <f t="shared" si="353"/>
        <v>0</v>
      </c>
      <c r="BM78" s="391">
        <v>0</v>
      </c>
      <c r="BN78" s="391">
        <v>0</v>
      </c>
      <c r="BO78" s="391">
        <v>0</v>
      </c>
      <c r="BP78" s="391">
        <v>0</v>
      </c>
      <c r="BQ78" s="391">
        <v>0</v>
      </c>
      <c r="BR78" s="391">
        <v>0</v>
      </c>
      <c r="BS78" s="391">
        <v>0</v>
      </c>
      <c r="BT78" s="391"/>
      <c r="BU78" s="391">
        <v>0</v>
      </c>
      <c r="BV78" s="391">
        <v>0</v>
      </c>
      <c r="BW78" s="391">
        <v>0</v>
      </c>
      <c r="BX78" s="391">
        <v>0</v>
      </c>
      <c r="BY78" s="391">
        <v>0</v>
      </c>
      <c r="BZ78" s="391">
        <v>0</v>
      </c>
      <c r="CA78" s="391">
        <v>0</v>
      </c>
      <c r="CB78" s="391"/>
      <c r="CC78" s="391">
        <v>0</v>
      </c>
      <c r="CD78" s="391">
        <v>0</v>
      </c>
      <c r="CE78" s="391">
        <v>0</v>
      </c>
      <c r="CF78" s="391">
        <v>0</v>
      </c>
      <c r="CG78" s="391">
        <v>0</v>
      </c>
      <c r="CH78" s="391">
        <v>0</v>
      </c>
      <c r="CI78" s="391">
        <v>0</v>
      </c>
      <c r="CJ78" s="391"/>
      <c r="CK78" s="391">
        <v>0</v>
      </c>
      <c r="CL78" s="391">
        <v>0</v>
      </c>
      <c r="CM78" s="391">
        <v>0</v>
      </c>
      <c r="CN78" s="391">
        <v>0</v>
      </c>
      <c r="CO78" s="391">
        <v>0</v>
      </c>
      <c r="CP78" s="391">
        <v>0</v>
      </c>
      <c r="CQ78" s="391">
        <v>0</v>
      </c>
    </row>
    <row r="79" spans="1:95" x14ac:dyDescent="0.3">
      <c r="A79" s="528"/>
      <c r="B79" s="233" t="s">
        <v>51</v>
      </c>
      <c r="C79" s="3">
        <v>0</v>
      </c>
      <c r="D79" s="3">
        <v>0</v>
      </c>
      <c r="E79" s="3">
        <v>0</v>
      </c>
      <c r="F79" s="3">
        <v>0</v>
      </c>
      <c r="G79" s="3">
        <v>0</v>
      </c>
      <c r="H79" s="3">
        <v>0</v>
      </c>
      <c r="I79" s="3">
        <v>0</v>
      </c>
      <c r="J79" s="3">
        <v>0</v>
      </c>
      <c r="K79" s="3">
        <v>0</v>
      </c>
      <c r="L79" s="3">
        <v>0</v>
      </c>
      <c r="M79" s="3">
        <v>0</v>
      </c>
      <c r="N79" s="186">
        <f t="shared" si="354"/>
        <v>0</v>
      </c>
      <c r="O79" s="87">
        <f t="shared" si="348"/>
        <v>0</v>
      </c>
      <c r="Q79" s="528"/>
      <c r="R79" s="233" t="s">
        <v>51</v>
      </c>
      <c r="S79" s="3">
        <v>0</v>
      </c>
      <c r="T79" s="3">
        <v>0</v>
      </c>
      <c r="U79" s="3">
        <v>0</v>
      </c>
      <c r="V79" s="3">
        <v>0</v>
      </c>
      <c r="W79" s="3">
        <v>0</v>
      </c>
      <c r="X79" s="3">
        <v>0</v>
      </c>
      <c r="Y79" s="3">
        <v>0</v>
      </c>
      <c r="Z79" s="3">
        <v>0</v>
      </c>
      <c r="AA79" s="3">
        <v>0</v>
      </c>
      <c r="AB79" s="3">
        <v>0</v>
      </c>
      <c r="AC79" s="3">
        <v>0</v>
      </c>
      <c r="AD79" s="186">
        <f t="shared" si="355"/>
        <v>0</v>
      </c>
      <c r="AE79" s="87">
        <f t="shared" si="349"/>
        <v>0</v>
      </c>
      <c r="AG79" s="528"/>
      <c r="AH79" s="233" t="s">
        <v>51</v>
      </c>
      <c r="AI79" s="3">
        <v>0</v>
      </c>
      <c r="AJ79" s="3">
        <v>0</v>
      </c>
      <c r="AK79" s="3">
        <v>0</v>
      </c>
      <c r="AL79" s="3">
        <v>0</v>
      </c>
      <c r="AM79" s="3">
        <v>0</v>
      </c>
      <c r="AN79" s="3">
        <v>0</v>
      </c>
      <c r="AO79" s="3">
        <v>0</v>
      </c>
      <c r="AP79" s="3">
        <v>0</v>
      </c>
      <c r="AQ79" s="3">
        <v>0</v>
      </c>
      <c r="AR79" s="3">
        <v>0</v>
      </c>
      <c r="AS79" s="3">
        <v>0</v>
      </c>
      <c r="AT79" s="186">
        <f t="shared" si="350"/>
        <v>0</v>
      </c>
      <c r="AU79" s="87">
        <f t="shared" si="351"/>
        <v>0</v>
      </c>
      <c r="AW79" s="528"/>
      <c r="AX79" s="233" t="s">
        <v>51</v>
      </c>
      <c r="AY79" s="3">
        <v>0</v>
      </c>
      <c r="AZ79" s="3">
        <v>0</v>
      </c>
      <c r="BA79" s="3">
        <v>0</v>
      </c>
      <c r="BB79" s="3">
        <v>0</v>
      </c>
      <c r="BC79" s="3">
        <v>0</v>
      </c>
      <c r="BD79" s="3">
        <v>0</v>
      </c>
      <c r="BE79" s="3">
        <v>0</v>
      </c>
      <c r="BF79" s="3">
        <v>0</v>
      </c>
      <c r="BG79" s="3">
        <v>0</v>
      </c>
      <c r="BH79" s="3">
        <v>0</v>
      </c>
      <c r="BI79" s="3">
        <v>0</v>
      </c>
      <c r="BJ79" s="186">
        <f t="shared" si="352"/>
        <v>0</v>
      </c>
      <c r="BK79" s="87">
        <f t="shared" si="353"/>
        <v>0</v>
      </c>
      <c r="BM79" s="391">
        <v>0</v>
      </c>
      <c r="BN79" s="391">
        <v>0</v>
      </c>
      <c r="BO79" s="391">
        <v>0</v>
      </c>
      <c r="BP79" s="391">
        <v>0</v>
      </c>
      <c r="BQ79" s="391">
        <v>0</v>
      </c>
      <c r="BR79" s="391">
        <v>0</v>
      </c>
      <c r="BS79" s="391">
        <v>0</v>
      </c>
      <c r="BT79" s="391"/>
      <c r="BU79" s="391">
        <v>0</v>
      </c>
      <c r="BV79" s="391">
        <v>0</v>
      </c>
      <c r="BW79" s="391">
        <v>0</v>
      </c>
      <c r="BX79" s="391">
        <v>0</v>
      </c>
      <c r="BY79" s="391">
        <v>0</v>
      </c>
      <c r="BZ79" s="391">
        <v>0</v>
      </c>
      <c r="CA79" s="391">
        <v>0</v>
      </c>
      <c r="CB79" s="391"/>
      <c r="CC79" s="391">
        <v>0</v>
      </c>
      <c r="CD79" s="391">
        <v>0</v>
      </c>
      <c r="CE79" s="391">
        <v>0</v>
      </c>
      <c r="CF79" s="391">
        <v>0</v>
      </c>
      <c r="CG79" s="391">
        <v>0</v>
      </c>
      <c r="CH79" s="391">
        <v>0</v>
      </c>
      <c r="CI79" s="391">
        <v>0</v>
      </c>
      <c r="CJ79" s="391"/>
      <c r="CK79" s="391">
        <v>0</v>
      </c>
      <c r="CL79" s="391">
        <v>0</v>
      </c>
      <c r="CM79" s="391">
        <v>0</v>
      </c>
      <c r="CN79" s="391">
        <v>0</v>
      </c>
      <c r="CO79" s="391">
        <v>0</v>
      </c>
      <c r="CP79" s="391">
        <v>0</v>
      </c>
      <c r="CQ79" s="391">
        <v>0</v>
      </c>
    </row>
    <row r="80" spans="1:95" ht="15" thickBot="1" x14ac:dyDescent="0.35">
      <c r="A80" s="529"/>
      <c r="B80" s="233" t="s">
        <v>50</v>
      </c>
      <c r="C80" s="3">
        <v>0</v>
      </c>
      <c r="D80" s="3">
        <v>0</v>
      </c>
      <c r="E80" s="3">
        <v>0</v>
      </c>
      <c r="F80" s="3">
        <v>0</v>
      </c>
      <c r="G80" s="3">
        <v>0</v>
      </c>
      <c r="H80" s="3">
        <v>0</v>
      </c>
      <c r="I80" s="3">
        <v>0</v>
      </c>
      <c r="J80" s="3">
        <v>0</v>
      </c>
      <c r="K80" s="3">
        <v>0</v>
      </c>
      <c r="L80" s="3">
        <v>0</v>
      </c>
      <c r="M80" s="3">
        <v>0</v>
      </c>
      <c r="N80" s="186">
        <f t="shared" si="354"/>
        <v>0</v>
      </c>
      <c r="O80" s="87">
        <f t="shared" si="348"/>
        <v>0</v>
      </c>
      <c r="Q80" s="529"/>
      <c r="R80" s="233" t="s">
        <v>50</v>
      </c>
      <c r="S80" s="3">
        <v>0</v>
      </c>
      <c r="T80" s="3">
        <v>0</v>
      </c>
      <c r="U80" s="3">
        <v>0</v>
      </c>
      <c r="V80" s="3">
        <v>0</v>
      </c>
      <c r="W80" s="3">
        <v>0</v>
      </c>
      <c r="X80" s="3">
        <v>0</v>
      </c>
      <c r="Y80" s="3">
        <v>0</v>
      </c>
      <c r="Z80" s="3">
        <v>0</v>
      </c>
      <c r="AA80" s="3">
        <v>0</v>
      </c>
      <c r="AB80" s="3">
        <v>0</v>
      </c>
      <c r="AC80" s="3">
        <v>0</v>
      </c>
      <c r="AD80" s="186">
        <f t="shared" si="355"/>
        <v>0</v>
      </c>
      <c r="AE80" s="87">
        <f t="shared" si="349"/>
        <v>0</v>
      </c>
      <c r="AG80" s="529"/>
      <c r="AH80" s="233" t="s">
        <v>50</v>
      </c>
      <c r="AI80" s="3">
        <v>0</v>
      </c>
      <c r="AJ80" s="3">
        <v>0</v>
      </c>
      <c r="AK80" s="3">
        <v>0</v>
      </c>
      <c r="AL80" s="3">
        <v>0</v>
      </c>
      <c r="AM80" s="3">
        <v>0</v>
      </c>
      <c r="AN80" s="3">
        <v>0</v>
      </c>
      <c r="AO80" s="3">
        <v>0</v>
      </c>
      <c r="AP80" s="3">
        <v>0</v>
      </c>
      <c r="AQ80" s="3">
        <v>0</v>
      </c>
      <c r="AR80" s="3">
        <v>0</v>
      </c>
      <c r="AS80" s="3">
        <v>0</v>
      </c>
      <c r="AT80" s="186">
        <f t="shared" si="350"/>
        <v>0</v>
      </c>
      <c r="AU80" s="87">
        <f t="shared" si="351"/>
        <v>0</v>
      </c>
      <c r="AW80" s="529"/>
      <c r="AX80" s="233" t="s">
        <v>50</v>
      </c>
      <c r="AY80" s="3">
        <v>0</v>
      </c>
      <c r="AZ80" s="3">
        <v>0</v>
      </c>
      <c r="BA80" s="3">
        <v>0</v>
      </c>
      <c r="BB80" s="3">
        <v>0</v>
      </c>
      <c r="BC80" s="3">
        <v>0</v>
      </c>
      <c r="BD80" s="3">
        <v>0</v>
      </c>
      <c r="BE80" s="3">
        <v>0</v>
      </c>
      <c r="BF80" s="3">
        <v>0</v>
      </c>
      <c r="BG80" s="3">
        <v>0</v>
      </c>
      <c r="BH80" s="3">
        <v>0</v>
      </c>
      <c r="BI80" s="3">
        <v>0</v>
      </c>
      <c r="BJ80" s="186">
        <f t="shared" si="352"/>
        <v>0</v>
      </c>
      <c r="BK80" s="87">
        <f t="shared" si="353"/>
        <v>0</v>
      </c>
      <c r="BM80" s="391">
        <v>0</v>
      </c>
      <c r="BN80" s="391">
        <v>0</v>
      </c>
      <c r="BO80" s="391">
        <v>0</v>
      </c>
      <c r="BP80" s="391">
        <v>0</v>
      </c>
      <c r="BQ80" s="391">
        <v>0</v>
      </c>
      <c r="BR80" s="391">
        <v>0</v>
      </c>
      <c r="BS80" s="391">
        <v>0</v>
      </c>
      <c r="BT80" s="391"/>
      <c r="BU80" s="391">
        <v>0</v>
      </c>
      <c r="BV80" s="391">
        <v>0</v>
      </c>
      <c r="BW80" s="391">
        <v>0</v>
      </c>
      <c r="BX80" s="391">
        <v>0</v>
      </c>
      <c r="BY80" s="391">
        <v>0</v>
      </c>
      <c r="BZ80" s="391">
        <v>0</v>
      </c>
      <c r="CA80" s="391">
        <v>0</v>
      </c>
      <c r="CB80" s="391"/>
      <c r="CC80" s="391">
        <v>0</v>
      </c>
      <c r="CD80" s="391">
        <v>0</v>
      </c>
      <c r="CE80" s="391">
        <v>0</v>
      </c>
      <c r="CF80" s="391">
        <v>0</v>
      </c>
      <c r="CG80" s="391">
        <v>0</v>
      </c>
      <c r="CH80" s="391">
        <v>0</v>
      </c>
      <c r="CI80" s="391">
        <v>0</v>
      </c>
      <c r="CJ80" s="391"/>
      <c r="CK80" s="391">
        <v>0</v>
      </c>
      <c r="CL80" s="391">
        <v>0</v>
      </c>
      <c r="CM80" s="391">
        <v>0</v>
      </c>
      <c r="CN80" s="391">
        <v>0</v>
      </c>
      <c r="CO80" s="391">
        <v>0</v>
      </c>
      <c r="CP80" s="391">
        <v>0</v>
      </c>
      <c r="CQ80" s="391">
        <v>0</v>
      </c>
    </row>
    <row r="81" spans="1:95" ht="15" thickBot="1" x14ac:dyDescent="0.35">
      <c r="B81" s="234" t="s">
        <v>43</v>
      </c>
      <c r="C81" s="225">
        <f>SUM(C68:C80)</f>
        <v>0</v>
      </c>
      <c r="D81" s="225">
        <f t="shared" ref="D81" si="356">SUM(D68:D80)</f>
        <v>257437</v>
      </c>
      <c r="E81" s="225">
        <f t="shared" ref="E81" si="357">SUM(E68:E80)</f>
        <v>578988</v>
      </c>
      <c r="F81" s="225">
        <f t="shared" ref="F81" si="358">SUM(F68:F80)</f>
        <v>266223</v>
      </c>
      <c r="G81" s="225">
        <f t="shared" ref="G81" si="359">SUM(G68:G80)</f>
        <v>162043</v>
      </c>
      <c r="H81" s="225">
        <f t="shared" ref="H81" si="360">SUM(H68:H80)</f>
        <v>528960</v>
      </c>
      <c r="I81" s="225">
        <f t="shared" ref="I81" si="361">SUM(I68:I80)</f>
        <v>204094</v>
      </c>
      <c r="J81" s="225">
        <f t="shared" ref="J81" si="362">SUM(J68:J80)</f>
        <v>196264</v>
      </c>
      <c r="K81" s="225">
        <f t="shared" ref="K81" si="363">SUM(K68:K80)</f>
        <v>437908</v>
      </c>
      <c r="L81" s="225">
        <f t="shared" ref="L81" si="364">SUM(L68:L80)</f>
        <v>412863</v>
      </c>
      <c r="M81" s="225">
        <f t="shared" ref="M81" si="365">SUM(M68:M80)</f>
        <v>304259</v>
      </c>
      <c r="N81" s="236">
        <f t="shared" ref="N81" si="366">SUM(N68:N80)</f>
        <v>825376</v>
      </c>
      <c r="O81" s="90">
        <f t="shared" si="348"/>
        <v>4174415</v>
      </c>
      <c r="Q81" s="91"/>
      <c r="R81" s="234" t="s">
        <v>43</v>
      </c>
      <c r="S81" s="225">
        <f>SUM(S68:S80)</f>
        <v>0</v>
      </c>
      <c r="T81" s="225">
        <f t="shared" ref="T81" si="367">SUM(T68:T80)</f>
        <v>0</v>
      </c>
      <c r="U81" s="225">
        <f t="shared" ref="U81" si="368">SUM(U68:U80)</f>
        <v>0</v>
      </c>
      <c r="V81" s="225">
        <f t="shared" ref="V81" si="369">SUM(V68:V80)</f>
        <v>0</v>
      </c>
      <c r="W81" s="225">
        <f t="shared" ref="W81" si="370">SUM(W68:W80)</f>
        <v>0</v>
      </c>
      <c r="X81" s="225">
        <f t="shared" ref="X81" si="371">SUM(X68:X80)</f>
        <v>0</v>
      </c>
      <c r="Y81" s="225">
        <f t="shared" ref="Y81" si="372">SUM(Y68:Y80)</f>
        <v>0</v>
      </c>
      <c r="Z81" s="225">
        <f t="shared" ref="Z81" si="373">SUM(Z68:Z80)</f>
        <v>0</v>
      </c>
      <c r="AA81" s="225">
        <f t="shared" ref="AA81" si="374">SUM(AA68:AA80)</f>
        <v>0</v>
      </c>
      <c r="AB81" s="225">
        <f t="shared" ref="AB81" si="375">SUM(AB68:AB80)</f>
        <v>0</v>
      </c>
      <c r="AC81" s="225">
        <f t="shared" ref="AC81" si="376">SUM(AC68:AC80)</f>
        <v>0</v>
      </c>
      <c r="AD81" s="236">
        <f t="shared" ref="AD81" si="377">SUM(AD68:AD80)</f>
        <v>0</v>
      </c>
      <c r="AE81" s="90">
        <f t="shared" si="349"/>
        <v>0</v>
      </c>
      <c r="AG81" s="91"/>
      <c r="AH81" s="234" t="s">
        <v>43</v>
      </c>
      <c r="AI81" s="225">
        <f>SUM(AI68:AI80)</f>
        <v>0</v>
      </c>
      <c r="AJ81" s="225">
        <f t="shared" ref="AJ81" si="378">SUM(AJ68:AJ80)</f>
        <v>0</v>
      </c>
      <c r="AK81" s="225">
        <f t="shared" ref="AK81" si="379">SUM(AK68:AK80)</f>
        <v>0</v>
      </c>
      <c r="AL81" s="225">
        <f t="shared" ref="AL81" si="380">SUM(AL68:AL80)</f>
        <v>0</v>
      </c>
      <c r="AM81" s="225">
        <f t="shared" ref="AM81" si="381">SUM(AM68:AM80)</f>
        <v>0</v>
      </c>
      <c r="AN81" s="225">
        <f t="shared" ref="AN81" si="382">SUM(AN68:AN80)</f>
        <v>0</v>
      </c>
      <c r="AO81" s="225">
        <f t="shared" ref="AO81" si="383">SUM(AO68:AO80)</f>
        <v>0</v>
      </c>
      <c r="AP81" s="225">
        <f t="shared" ref="AP81" si="384">SUM(AP68:AP80)</f>
        <v>0</v>
      </c>
      <c r="AQ81" s="225">
        <f t="shared" ref="AQ81" si="385">SUM(AQ68:AQ80)</f>
        <v>0</v>
      </c>
      <c r="AR81" s="225">
        <f t="shared" ref="AR81" si="386">SUM(AR68:AR80)</f>
        <v>0</v>
      </c>
      <c r="AS81" s="225">
        <f t="shared" ref="AS81" si="387">SUM(AS68:AS80)</f>
        <v>0</v>
      </c>
      <c r="AT81" s="236">
        <f t="shared" ref="AT81" si="388">SUM(AT68:AT80)</f>
        <v>0</v>
      </c>
      <c r="AU81" s="90">
        <f t="shared" si="351"/>
        <v>0</v>
      </c>
      <c r="AW81" s="91"/>
      <c r="AX81" s="234" t="s">
        <v>43</v>
      </c>
      <c r="AY81" s="225">
        <f>SUM(AY68:AY80)</f>
        <v>0</v>
      </c>
      <c r="AZ81" s="225">
        <f t="shared" ref="AZ81" si="389">SUM(AZ68:AZ80)</f>
        <v>0</v>
      </c>
      <c r="BA81" s="225">
        <f t="shared" ref="BA81" si="390">SUM(BA68:BA80)</f>
        <v>0</v>
      </c>
      <c r="BB81" s="225">
        <f t="shared" ref="BB81" si="391">SUM(BB68:BB80)</f>
        <v>0</v>
      </c>
      <c r="BC81" s="225">
        <f t="shared" ref="BC81" si="392">SUM(BC68:BC80)</f>
        <v>0</v>
      </c>
      <c r="BD81" s="225">
        <f t="shared" ref="BD81" si="393">SUM(BD68:BD80)</f>
        <v>0</v>
      </c>
      <c r="BE81" s="225">
        <f t="shared" ref="BE81" si="394">SUM(BE68:BE80)</f>
        <v>0</v>
      </c>
      <c r="BF81" s="225">
        <f t="shared" ref="BF81" si="395">SUM(BF68:BF80)</f>
        <v>0</v>
      </c>
      <c r="BG81" s="225">
        <f t="shared" ref="BG81" si="396">SUM(BG68:BG80)</f>
        <v>0</v>
      </c>
      <c r="BH81" s="225">
        <f t="shared" ref="BH81" si="397">SUM(BH68:BH80)</f>
        <v>0</v>
      </c>
      <c r="BI81" s="225">
        <f t="shared" ref="BI81" si="398">SUM(BI68:BI80)</f>
        <v>0</v>
      </c>
      <c r="BJ81" s="236">
        <f t="shared" ref="BJ81" si="399">SUM(BJ68:BJ80)</f>
        <v>0</v>
      </c>
      <c r="BK81" s="90">
        <f t="shared" si="353"/>
        <v>0</v>
      </c>
      <c r="BM81" s="391">
        <f t="shared" ref="BM81" si="400">SUM(BM68:BM80)</f>
        <v>189078</v>
      </c>
      <c r="BN81" s="391">
        <f t="shared" ref="BN81" si="401">SUM(BN68:BN80)</f>
        <v>636298</v>
      </c>
      <c r="BO81" s="391">
        <f t="shared" ref="BO81" si="402">SUM(BO68:BO80)</f>
        <v>0</v>
      </c>
      <c r="BP81" s="391">
        <f t="shared" ref="BP81" si="403">SUM(BP68:BP80)</f>
        <v>0</v>
      </c>
      <c r="BQ81" s="391">
        <f t="shared" ref="BQ81" si="404">SUM(BQ68:BQ80)</f>
        <v>0</v>
      </c>
      <c r="BR81" s="391">
        <f t="shared" ref="BR81" si="405">SUM(BR68:BR80)</f>
        <v>0</v>
      </c>
      <c r="BS81" s="391">
        <f t="shared" ref="BS81" si="406">SUM(BS68:BS80)</f>
        <v>0</v>
      </c>
      <c r="BT81" s="391"/>
      <c r="BU81" s="391">
        <f t="shared" ref="BU81" si="407">SUM(BU68:BU80)</f>
        <v>0</v>
      </c>
      <c r="BV81" s="391">
        <f t="shared" ref="BV81" si="408">SUM(BV68:BV80)</f>
        <v>0</v>
      </c>
      <c r="BW81" s="391">
        <f t="shared" ref="BW81" si="409">SUM(BW68:BW80)</f>
        <v>0</v>
      </c>
      <c r="BX81" s="391">
        <f t="shared" ref="BX81" si="410">SUM(BX68:BX80)</f>
        <v>0</v>
      </c>
      <c r="BY81" s="391">
        <f t="shared" ref="BY81" si="411">SUM(BY68:BY80)</f>
        <v>0</v>
      </c>
      <c r="BZ81" s="391">
        <f t="shared" ref="BZ81" si="412">SUM(BZ68:BZ80)</f>
        <v>0</v>
      </c>
      <c r="CA81" s="391">
        <f t="shared" ref="CA81" si="413">SUM(CA68:CA80)</f>
        <v>0</v>
      </c>
      <c r="CB81" s="391"/>
      <c r="CC81" s="391">
        <f t="shared" ref="CC81" si="414">SUM(CC68:CC80)</f>
        <v>0</v>
      </c>
      <c r="CD81" s="391">
        <f t="shared" ref="CD81" si="415">SUM(CD68:CD80)</f>
        <v>0</v>
      </c>
      <c r="CE81" s="391">
        <f t="shared" ref="CE81" si="416">SUM(CE68:CE80)</f>
        <v>0</v>
      </c>
      <c r="CF81" s="391">
        <f t="shared" ref="CF81" si="417">SUM(CF68:CF80)</f>
        <v>0</v>
      </c>
      <c r="CG81" s="391">
        <f t="shared" ref="CG81" si="418">SUM(CG68:CG80)</f>
        <v>0</v>
      </c>
      <c r="CH81" s="391">
        <f t="shared" ref="CH81" si="419">SUM(CH68:CH80)</f>
        <v>0</v>
      </c>
      <c r="CI81" s="391">
        <f t="shared" ref="CI81" si="420">SUM(CI68:CI80)</f>
        <v>0</v>
      </c>
      <c r="CJ81" s="391"/>
      <c r="CK81" s="391">
        <f t="shared" ref="CK81" si="421">SUM(CK68:CK80)</f>
        <v>0</v>
      </c>
      <c r="CL81" s="391">
        <f t="shared" ref="CL81" si="422">SUM(CL68:CL80)</f>
        <v>0</v>
      </c>
      <c r="CM81" s="391">
        <f t="shared" ref="CM81" si="423">SUM(CM68:CM80)</f>
        <v>0</v>
      </c>
      <c r="CN81" s="391">
        <f t="shared" ref="CN81" si="424">SUM(CN68:CN80)</f>
        <v>0</v>
      </c>
      <c r="CO81" s="391">
        <f t="shared" ref="CO81" si="425">SUM(CO68:CO80)</f>
        <v>0</v>
      </c>
      <c r="CP81" s="391">
        <f t="shared" ref="CP81" si="426">SUM(CP68:CP80)</f>
        <v>0</v>
      </c>
      <c r="CQ81" s="391">
        <f t="shared" ref="CQ81" si="427">SUM(CQ68:CQ80)</f>
        <v>0</v>
      </c>
    </row>
    <row r="82" spans="1:95" ht="21.6" thickBot="1" x14ac:dyDescent="0.45">
      <c r="A82" s="93"/>
      <c r="Q82" s="93"/>
      <c r="AG82" s="93"/>
      <c r="AW82" s="93"/>
    </row>
    <row r="83" spans="1:95" ht="21.6" thickBot="1" x14ac:dyDescent="0.45">
      <c r="A83" s="93"/>
      <c r="B83" s="220" t="s">
        <v>36</v>
      </c>
      <c r="C83" s="221">
        <f t="shared" ref="C83:N83" si="428">C$3</f>
        <v>44927</v>
      </c>
      <c r="D83" s="221">
        <f t="shared" si="428"/>
        <v>44958</v>
      </c>
      <c r="E83" s="221">
        <f t="shared" si="428"/>
        <v>44986</v>
      </c>
      <c r="F83" s="221">
        <f t="shared" si="428"/>
        <v>45017</v>
      </c>
      <c r="G83" s="221">
        <f t="shared" si="428"/>
        <v>45047</v>
      </c>
      <c r="H83" s="221">
        <f t="shared" si="428"/>
        <v>45078</v>
      </c>
      <c r="I83" s="221">
        <f t="shared" si="428"/>
        <v>45108</v>
      </c>
      <c r="J83" s="221">
        <f t="shared" si="428"/>
        <v>45139</v>
      </c>
      <c r="K83" s="221">
        <f t="shared" si="428"/>
        <v>45170</v>
      </c>
      <c r="L83" s="221">
        <f t="shared" si="428"/>
        <v>45200</v>
      </c>
      <c r="M83" s="221">
        <f t="shared" si="428"/>
        <v>45231</v>
      </c>
      <c r="N83" s="228" t="str">
        <f t="shared" si="428"/>
        <v>Dec-23 +</v>
      </c>
      <c r="O83" s="222" t="s">
        <v>34</v>
      </c>
      <c r="Q83" s="93"/>
      <c r="R83" s="220" t="s">
        <v>36</v>
      </c>
      <c r="S83" s="221">
        <f t="shared" ref="S83:AD83" si="429">S$3</f>
        <v>44927</v>
      </c>
      <c r="T83" s="221">
        <f t="shared" si="429"/>
        <v>44958</v>
      </c>
      <c r="U83" s="221">
        <f t="shared" si="429"/>
        <v>44986</v>
      </c>
      <c r="V83" s="221">
        <f t="shared" si="429"/>
        <v>45017</v>
      </c>
      <c r="W83" s="221">
        <f t="shared" si="429"/>
        <v>45047</v>
      </c>
      <c r="X83" s="221">
        <f t="shared" si="429"/>
        <v>45078</v>
      </c>
      <c r="Y83" s="221">
        <f t="shared" si="429"/>
        <v>45108</v>
      </c>
      <c r="Z83" s="221">
        <f t="shared" si="429"/>
        <v>45139</v>
      </c>
      <c r="AA83" s="221">
        <f t="shared" si="429"/>
        <v>45170</v>
      </c>
      <c r="AB83" s="221">
        <f t="shared" si="429"/>
        <v>45200</v>
      </c>
      <c r="AC83" s="221">
        <f t="shared" si="429"/>
        <v>45231</v>
      </c>
      <c r="AD83" s="228" t="str">
        <f t="shared" si="429"/>
        <v>Dec-23 +</v>
      </c>
      <c r="AE83" s="222" t="s">
        <v>34</v>
      </c>
      <c r="AG83" s="93"/>
      <c r="AH83" s="220" t="s">
        <v>36</v>
      </c>
      <c r="AI83" s="221">
        <f t="shared" ref="AI83:AT83" si="430">AI$3</f>
        <v>44927</v>
      </c>
      <c r="AJ83" s="221">
        <f t="shared" si="430"/>
        <v>44958</v>
      </c>
      <c r="AK83" s="221">
        <f t="shared" si="430"/>
        <v>44986</v>
      </c>
      <c r="AL83" s="221">
        <f t="shared" si="430"/>
        <v>45017</v>
      </c>
      <c r="AM83" s="221">
        <f t="shared" si="430"/>
        <v>45047</v>
      </c>
      <c r="AN83" s="221">
        <f t="shared" si="430"/>
        <v>45078</v>
      </c>
      <c r="AO83" s="221">
        <f t="shared" si="430"/>
        <v>45108</v>
      </c>
      <c r="AP83" s="221">
        <f t="shared" si="430"/>
        <v>45139</v>
      </c>
      <c r="AQ83" s="221">
        <f t="shared" si="430"/>
        <v>45170</v>
      </c>
      <c r="AR83" s="221">
        <f t="shared" si="430"/>
        <v>45200</v>
      </c>
      <c r="AS83" s="221">
        <f t="shared" si="430"/>
        <v>45231</v>
      </c>
      <c r="AT83" s="228" t="str">
        <f t="shared" si="430"/>
        <v>Dec-23 +</v>
      </c>
      <c r="AU83" s="222" t="s">
        <v>34</v>
      </c>
      <c r="AW83" s="93"/>
      <c r="AX83" s="220" t="s">
        <v>36</v>
      </c>
      <c r="AY83" s="221">
        <f t="shared" ref="AY83:BJ83" si="431">AY$3</f>
        <v>44927</v>
      </c>
      <c r="AZ83" s="221">
        <f t="shared" si="431"/>
        <v>44958</v>
      </c>
      <c r="BA83" s="221">
        <f t="shared" si="431"/>
        <v>44986</v>
      </c>
      <c r="BB83" s="221">
        <f t="shared" si="431"/>
        <v>45017</v>
      </c>
      <c r="BC83" s="221">
        <f t="shared" si="431"/>
        <v>45047</v>
      </c>
      <c r="BD83" s="221">
        <f t="shared" si="431"/>
        <v>45078</v>
      </c>
      <c r="BE83" s="221">
        <f t="shared" si="431"/>
        <v>45108</v>
      </c>
      <c r="BF83" s="221">
        <f t="shared" si="431"/>
        <v>45139</v>
      </c>
      <c r="BG83" s="221">
        <f t="shared" si="431"/>
        <v>45170</v>
      </c>
      <c r="BH83" s="221">
        <f t="shared" si="431"/>
        <v>45200</v>
      </c>
      <c r="BI83" s="221">
        <f t="shared" si="431"/>
        <v>45231</v>
      </c>
      <c r="BJ83" s="228" t="str">
        <f t="shared" si="431"/>
        <v>Dec-23 +</v>
      </c>
      <c r="BK83" s="222" t="s">
        <v>34</v>
      </c>
      <c r="BM83" s="47">
        <f>BM$3</f>
        <v>45261</v>
      </c>
      <c r="BN83" s="47">
        <f t="shared" ref="BN83:BS83" si="432">BN$3</f>
        <v>45292</v>
      </c>
      <c r="BO83" s="47">
        <f t="shared" si="432"/>
        <v>45323</v>
      </c>
      <c r="BP83" s="47">
        <f t="shared" si="432"/>
        <v>45352</v>
      </c>
      <c r="BQ83" s="47">
        <f t="shared" si="432"/>
        <v>45383</v>
      </c>
      <c r="BR83" s="47">
        <f t="shared" si="432"/>
        <v>45413</v>
      </c>
      <c r="BS83" s="47">
        <f t="shared" si="432"/>
        <v>45444</v>
      </c>
      <c r="BU83" s="47">
        <f t="shared" ref="BU83:CA83" si="433">BU$3</f>
        <v>45261</v>
      </c>
      <c r="BV83" s="47">
        <f t="shared" si="433"/>
        <v>45292</v>
      </c>
      <c r="BW83" s="47">
        <f t="shared" si="433"/>
        <v>45323</v>
      </c>
      <c r="BX83" s="47">
        <f t="shared" si="433"/>
        <v>45352</v>
      </c>
      <c r="BY83" s="47">
        <f t="shared" si="433"/>
        <v>45383</v>
      </c>
      <c r="BZ83" s="47">
        <f t="shared" si="433"/>
        <v>45413</v>
      </c>
      <c r="CA83" s="47">
        <f t="shared" si="433"/>
        <v>45444</v>
      </c>
      <c r="CC83" s="47">
        <f t="shared" ref="CC83:CI83" si="434">CC$3</f>
        <v>45261</v>
      </c>
      <c r="CD83" s="47">
        <f t="shared" si="434"/>
        <v>45292</v>
      </c>
      <c r="CE83" s="47">
        <f t="shared" si="434"/>
        <v>45323</v>
      </c>
      <c r="CF83" s="47">
        <f t="shared" si="434"/>
        <v>45352</v>
      </c>
      <c r="CG83" s="47">
        <f t="shared" si="434"/>
        <v>45383</v>
      </c>
      <c r="CH83" s="47">
        <f t="shared" si="434"/>
        <v>45413</v>
      </c>
      <c r="CI83" s="47">
        <f t="shared" si="434"/>
        <v>45444</v>
      </c>
      <c r="CK83" s="47">
        <f t="shared" ref="CK83:CQ83" si="435">CK$3</f>
        <v>45261</v>
      </c>
      <c r="CL83" s="47">
        <f t="shared" si="435"/>
        <v>45292</v>
      </c>
      <c r="CM83" s="47">
        <f t="shared" si="435"/>
        <v>45323</v>
      </c>
      <c r="CN83" s="47">
        <f t="shared" si="435"/>
        <v>45352</v>
      </c>
      <c r="CO83" s="47">
        <f t="shared" si="435"/>
        <v>45383</v>
      </c>
      <c r="CP83" s="47">
        <f t="shared" si="435"/>
        <v>45413</v>
      </c>
      <c r="CQ83" s="47">
        <f t="shared" si="435"/>
        <v>45444</v>
      </c>
    </row>
    <row r="84" spans="1:95" ht="15" customHeight="1" x14ac:dyDescent="0.3">
      <c r="A84" s="518" t="s">
        <v>65</v>
      </c>
      <c r="B84" s="233" t="s">
        <v>62</v>
      </c>
      <c r="C84" s="3">
        <v>0</v>
      </c>
      <c r="D84" s="3">
        <v>0</v>
      </c>
      <c r="E84" s="3">
        <v>0</v>
      </c>
      <c r="F84" s="3">
        <v>0</v>
      </c>
      <c r="G84" s="3">
        <v>0</v>
      </c>
      <c r="H84" s="3">
        <v>0</v>
      </c>
      <c r="I84" s="3">
        <v>0</v>
      </c>
      <c r="J84" s="3">
        <v>0</v>
      </c>
      <c r="K84" s="3">
        <v>0</v>
      </c>
      <c r="L84" s="3">
        <v>0</v>
      </c>
      <c r="M84" s="3">
        <v>0</v>
      </c>
      <c r="N84" s="186">
        <f>SUM(BM84:BS84)</f>
        <v>0</v>
      </c>
      <c r="O84" s="87">
        <f t="shared" ref="O84:O97" si="436">SUM(C84:N84)</f>
        <v>0</v>
      </c>
      <c r="Q84" s="518" t="s">
        <v>65</v>
      </c>
      <c r="R84" s="233" t="s">
        <v>62</v>
      </c>
      <c r="S84" s="3">
        <v>0</v>
      </c>
      <c r="T84" s="3">
        <v>0</v>
      </c>
      <c r="U84" s="3">
        <v>0</v>
      </c>
      <c r="V84" s="3">
        <v>0</v>
      </c>
      <c r="W84" s="3">
        <v>23195</v>
      </c>
      <c r="X84" s="3">
        <v>64155</v>
      </c>
      <c r="Y84" s="3">
        <v>0</v>
      </c>
      <c r="Z84" s="3">
        <v>18556</v>
      </c>
      <c r="AA84" s="3">
        <v>54285</v>
      </c>
      <c r="AB84" s="3">
        <v>0</v>
      </c>
      <c r="AC84" s="3">
        <v>59220</v>
      </c>
      <c r="AD84" s="186">
        <f>SUM(BU84:CA84)</f>
        <v>0</v>
      </c>
      <c r="AE84" s="87">
        <f t="shared" ref="AE84:AE97" si="437">SUM(S84:AD84)</f>
        <v>219411</v>
      </c>
      <c r="AG84" s="518" t="s">
        <v>65</v>
      </c>
      <c r="AH84" s="233" t="s">
        <v>62</v>
      </c>
      <c r="AI84" s="3">
        <v>0</v>
      </c>
      <c r="AJ84" s="3">
        <v>0</v>
      </c>
      <c r="AK84" s="3">
        <v>0</v>
      </c>
      <c r="AL84" s="3">
        <v>0</v>
      </c>
      <c r="AM84" s="3">
        <v>0</v>
      </c>
      <c r="AN84" s="3">
        <v>0</v>
      </c>
      <c r="AO84" s="3">
        <v>0</v>
      </c>
      <c r="AP84" s="3">
        <v>0</v>
      </c>
      <c r="AQ84" s="3">
        <v>0</v>
      </c>
      <c r="AR84" s="3">
        <v>0</v>
      </c>
      <c r="AS84" s="3">
        <v>0</v>
      </c>
      <c r="AT84" s="186">
        <f t="shared" ref="AT84:AT96" si="438">SUM(CC84:CI84)</f>
        <v>0</v>
      </c>
      <c r="AU84" s="87">
        <f t="shared" ref="AU84:AU97" si="439">SUM(AI84:AT84)</f>
        <v>0</v>
      </c>
      <c r="AW84" s="518" t="s">
        <v>65</v>
      </c>
      <c r="AX84" s="233" t="s">
        <v>62</v>
      </c>
      <c r="AY84" s="3">
        <v>0</v>
      </c>
      <c r="AZ84" s="3">
        <v>0</v>
      </c>
      <c r="BA84" s="3">
        <v>0</v>
      </c>
      <c r="BB84" s="3">
        <v>0</v>
      </c>
      <c r="BC84" s="3">
        <v>0</v>
      </c>
      <c r="BD84" s="3">
        <v>0</v>
      </c>
      <c r="BE84" s="3">
        <v>0</v>
      </c>
      <c r="BF84" s="3">
        <v>0</v>
      </c>
      <c r="BG84" s="3">
        <v>0</v>
      </c>
      <c r="BH84" s="3">
        <v>0</v>
      </c>
      <c r="BI84" s="3">
        <v>0</v>
      </c>
      <c r="BJ84" s="186">
        <f t="shared" ref="BJ84:BJ96" si="440">SUM(CK84:CQ84)</f>
        <v>0</v>
      </c>
      <c r="BK84" s="87">
        <f t="shared" ref="BK84:BK97" si="441">SUM(AY84:BJ84)</f>
        <v>0</v>
      </c>
      <c r="BL84" s="230"/>
      <c r="BM84" s="391">
        <v>0</v>
      </c>
      <c r="BN84" s="391">
        <v>0</v>
      </c>
      <c r="BO84" s="391">
        <v>0</v>
      </c>
      <c r="BP84" s="391">
        <v>0</v>
      </c>
      <c r="BQ84" s="391">
        <v>0</v>
      </c>
      <c r="BR84" s="391">
        <v>0</v>
      </c>
      <c r="BS84" s="391">
        <v>0</v>
      </c>
      <c r="BT84" s="391"/>
      <c r="BU84" s="391">
        <v>0</v>
      </c>
      <c r="BV84" s="391">
        <v>0</v>
      </c>
      <c r="BW84" s="391">
        <v>0</v>
      </c>
      <c r="BX84" s="391">
        <v>0</v>
      </c>
      <c r="BY84" s="391">
        <v>0</v>
      </c>
      <c r="BZ84" s="391">
        <v>0</v>
      </c>
      <c r="CA84" s="391">
        <v>0</v>
      </c>
      <c r="CB84" s="391"/>
      <c r="CC84" s="391">
        <v>0</v>
      </c>
      <c r="CD84" s="391">
        <v>0</v>
      </c>
      <c r="CE84" s="391">
        <v>0</v>
      </c>
      <c r="CF84" s="391">
        <v>0</v>
      </c>
      <c r="CG84" s="391">
        <v>0</v>
      </c>
      <c r="CH84" s="391">
        <v>0</v>
      </c>
      <c r="CI84" s="391">
        <v>0</v>
      </c>
      <c r="CJ84" s="391"/>
      <c r="CK84" s="391">
        <v>0</v>
      </c>
      <c r="CL84" s="391">
        <v>0</v>
      </c>
      <c r="CM84" s="391">
        <v>0</v>
      </c>
      <c r="CN84" s="391">
        <v>0</v>
      </c>
      <c r="CO84" s="391">
        <v>0</v>
      </c>
      <c r="CP84" s="391">
        <v>0</v>
      </c>
      <c r="CQ84" s="391">
        <v>0</v>
      </c>
    </row>
    <row r="85" spans="1:95" x14ac:dyDescent="0.3">
      <c r="A85" s="519"/>
      <c r="B85" s="233" t="s">
        <v>61</v>
      </c>
      <c r="C85" s="3">
        <v>0</v>
      </c>
      <c r="D85" s="3">
        <v>0</v>
      </c>
      <c r="E85" s="3">
        <v>0</v>
      </c>
      <c r="F85" s="3">
        <v>0</v>
      </c>
      <c r="G85" s="3">
        <v>0</v>
      </c>
      <c r="H85" s="3">
        <v>0</v>
      </c>
      <c r="I85" s="3">
        <v>0</v>
      </c>
      <c r="J85" s="3">
        <v>0</v>
      </c>
      <c r="K85" s="3">
        <v>0</v>
      </c>
      <c r="L85" s="3">
        <v>0</v>
      </c>
      <c r="M85" s="3">
        <v>0</v>
      </c>
      <c r="N85" s="186">
        <f t="shared" ref="N85:N96" si="442">SUM(BM85:BS85)</f>
        <v>0</v>
      </c>
      <c r="O85" s="87">
        <f t="shared" si="436"/>
        <v>0</v>
      </c>
      <c r="Q85" s="519"/>
      <c r="R85" s="233" t="s">
        <v>61</v>
      </c>
      <c r="S85" s="3">
        <v>0</v>
      </c>
      <c r="T85" s="3">
        <v>0</v>
      </c>
      <c r="U85" s="3">
        <v>0</v>
      </c>
      <c r="V85" s="3">
        <v>0</v>
      </c>
      <c r="W85" s="3">
        <v>0</v>
      </c>
      <c r="X85" s="3">
        <v>0</v>
      </c>
      <c r="Y85" s="3">
        <v>0</v>
      </c>
      <c r="Z85" s="3">
        <v>0</v>
      </c>
      <c r="AA85" s="3">
        <v>0</v>
      </c>
      <c r="AB85" s="3">
        <v>0</v>
      </c>
      <c r="AC85" s="3">
        <v>0</v>
      </c>
      <c r="AD85" s="186">
        <f t="shared" ref="AD85:AD96" si="443">SUM(BU85:CA85)</f>
        <v>0</v>
      </c>
      <c r="AE85" s="87">
        <f t="shared" si="437"/>
        <v>0</v>
      </c>
      <c r="AG85" s="519"/>
      <c r="AH85" s="233" t="s">
        <v>61</v>
      </c>
      <c r="AI85" s="3">
        <v>0</v>
      </c>
      <c r="AJ85" s="3">
        <v>0</v>
      </c>
      <c r="AK85" s="3">
        <v>0</v>
      </c>
      <c r="AL85" s="3">
        <v>0</v>
      </c>
      <c r="AM85" s="3">
        <v>0</v>
      </c>
      <c r="AN85" s="3">
        <v>0</v>
      </c>
      <c r="AO85" s="3">
        <v>0</v>
      </c>
      <c r="AP85" s="3">
        <v>0</v>
      </c>
      <c r="AQ85" s="3">
        <v>0</v>
      </c>
      <c r="AR85" s="3">
        <v>0</v>
      </c>
      <c r="AS85" s="3">
        <v>0</v>
      </c>
      <c r="AT85" s="186">
        <f t="shared" si="438"/>
        <v>0</v>
      </c>
      <c r="AU85" s="87">
        <f t="shared" si="439"/>
        <v>0</v>
      </c>
      <c r="AW85" s="519"/>
      <c r="AX85" s="233" t="s">
        <v>61</v>
      </c>
      <c r="AY85" s="3">
        <v>0</v>
      </c>
      <c r="AZ85" s="3">
        <v>0</v>
      </c>
      <c r="BA85" s="3">
        <v>0</v>
      </c>
      <c r="BB85" s="3">
        <v>0</v>
      </c>
      <c r="BC85" s="3">
        <v>0</v>
      </c>
      <c r="BD85" s="3">
        <v>0</v>
      </c>
      <c r="BE85" s="3">
        <v>0</v>
      </c>
      <c r="BF85" s="3">
        <v>0</v>
      </c>
      <c r="BG85" s="3">
        <v>0</v>
      </c>
      <c r="BH85" s="3">
        <v>0</v>
      </c>
      <c r="BI85" s="3">
        <v>0</v>
      </c>
      <c r="BJ85" s="186">
        <f t="shared" si="440"/>
        <v>0</v>
      </c>
      <c r="BK85" s="87">
        <f t="shared" si="441"/>
        <v>0</v>
      </c>
      <c r="BM85" s="391">
        <v>0</v>
      </c>
      <c r="BN85" s="391">
        <v>0</v>
      </c>
      <c r="BO85" s="391">
        <v>0</v>
      </c>
      <c r="BP85" s="391">
        <v>0</v>
      </c>
      <c r="BQ85" s="391">
        <v>0</v>
      </c>
      <c r="BR85" s="391">
        <v>0</v>
      </c>
      <c r="BS85" s="391">
        <v>0</v>
      </c>
      <c r="BT85" s="391"/>
      <c r="BU85" s="391">
        <v>0</v>
      </c>
      <c r="BV85" s="391">
        <v>0</v>
      </c>
      <c r="BW85" s="391">
        <v>0</v>
      </c>
      <c r="BX85" s="391">
        <v>0</v>
      </c>
      <c r="BY85" s="391">
        <v>0</v>
      </c>
      <c r="BZ85" s="391">
        <v>0</v>
      </c>
      <c r="CA85" s="391">
        <v>0</v>
      </c>
      <c r="CB85" s="391"/>
      <c r="CC85" s="391">
        <v>0</v>
      </c>
      <c r="CD85" s="391">
        <v>0</v>
      </c>
      <c r="CE85" s="391">
        <v>0</v>
      </c>
      <c r="CF85" s="391">
        <v>0</v>
      </c>
      <c r="CG85" s="391">
        <v>0</v>
      </c>
      <c r="CH85" s="391">
        <v>0</v>
      </c>
      <c r="CI85" s="391">
        <v>0</v>
      </c>
      <c r="CJ85" s="391"/>
      <c r="CK85" s="391">
        <v>0</v>
      </c>
      <c r="CL85" s="391">
        <v>0</v>
      </c>
      <c r="CM85" s="391">
        <v>0</v>
      </c>
      <c r="CN85" s="391">
        <v>0</v>
      </c>
      <c r="CO85" s="391">
        <v>0</v>
      </c>
      <c r="CP85" s="391">
        <v>0</v>
      </c>
      <c r="CQ85" s="391">
        <v>0</v>
      </c>
    </row>
    <row r="86" spans="1:95" x14ac:dyDescent="0.3">
      <c r="A86" s="519"/>
      <c r="B86" s="233" t="s">
        <v>60</v>
      </c>
      <c r="C86" s="3">
        <v>0</v>
      </c>
      <c r="D86" s="3">
        <v>0</v>
      </c>
      <c r="E86" s="3">
        <v>0</v>
      </c>
      <c r="F86" s="3">
        <v>0</v>
      </c>
      <c r="G86" s="3">
        <v>0</v>
      </c>
      <c r="H86" s="3">
        <v>0</v>
      </c>
      <c r="I86" s="3">
        <v>0</v>
      </c>
      <c r="J86" s="3">
        <v>0</v>
      </c>
      <c r="K86" s="3">
        <v>0</v>
      </c>
      <c r="L86" s="3">
        <v>0</v>
      </c>
      <c r="M86" s="3">
        <v>0</v>
      </c>
      <c r="N86" s="186">
        <f t="shared" si="442"/>
        <v>0</v>
      </c>
      <c r="O86" s="87">
        <f t="shared" si="436"/>
        <v>0</v>
      </c>
      <c r="Q86" s="519"/>
      <c r="R86" s="233" t="s">
        <v>60</v>
      </c>
      <c r="S86" s="3">
        <v>0</v>
      </c>
      <c r="T86" s="3">
        <v>0</v>
      </c>
      <c r="U86" s="3">
        <v>0</v>
      </c>
      <c r="V86" s="3">
        <v>0</v>
      </c>
      <c r="W86" s="3">
        <v>0</v>
      </c>
      <c r="X86" s="3">
        <v>0</v>
      </c>
      <c r="Y86" s="3">
        <v>0</v>
      </c>
      <c r="Z86" s="3">
        <v>0</v>
      </c>
      <c r="AA86" s="3">
        <v>0</v>
      </c>
      <c r="AB86" s="3">
        <v>62085</v>
      </c>
      <c r="AC86" s="3">
        <v>23638</v>
      </c>
      <c r="AD86" s="186">
        <f t="shared" si="443"/>
        <v>37235</v>
      </c>
      <c r="AE86" s="87">
        <f t="shared" si="437"/>
        <v>122958</v>
      </c>
      <c r="AG86" s="519"/>
      <c r="AH86" s="233" t="s">
        <v>60</v>
      </c>
      <c r="AI86" s="3">
        <v>0</v>
      </c>
      <c r="AJ86" s="3">
        <v>0</v>
      </c>
      <c r="AK86" s="3">
        <v>0</v>
      </c>
      <c r="AL86" s="3">
        <v>0</v>
      </c>
      <c r="AM86" s="3">
        <v>0</v>
      </c>
      <c r="AN86" s="3">
        <v>0</v>
      </c>
      <c r="AO86" s="3">
        <v>0</v>
      </c>
      <c r="AP86" s="3">
        <v>0</v>
      </c>
      <c r="AQ86" s="3">
        <v>0</v>
      </c>
      <c r="AR86" s="3">
        <v>0</v>
      </c>
      <c r="AS86" s="3">
        <v>0</v>
      </c>
      <c r="AT86" s="186">
        <f t="shared" si="438"/>
        <v>0</v>
      </c>
      <c r="AU86" s="87">
        <f t="shared" si="439"/>
        <v>0</v>
      </c>
      <c r="AW86" s="519"/>
      <c r="AX86" s="233" t="s">
        <v>60</v>
      </c>
      <c r="AY86" s="3">
        <v>0</v>
      </c>
      <c r="AZ86" s="3">
        <v>0</v>
      </c>
      <c r="BA86" s="3">
        <v>0</v>
      </c>
      <c r="BB86" s="3">
        <v>0</v>
      </c>
      <c r="BC86" s="3">
        <v>0</v>
      </c>
      <c r="BD86" s="3">
        <v>0</v>
      </c>
      <c r="BE86" s="3">
        <v>0</v>
      </c>
      <c r="BF86" s="3">
        <v>0</v>
      </c>
      <c r="BG86" s="3">
        <v>0</v>
      </c>
      <c r="BH86" s="3">
        <v>0</v>
      </c>
      <c r="BI86" s="3">
        <v>0</v>
      </c>
      <c r="BJ86" s="186">
        <f t="shared" si="440"/>
        <v>0</v>
      </c>
      <c r="BK86" s="87">
        <f t="shared" si="441"/>
        <v>0</v>
      </c>
      <c r="BM86" s="391">
        <v>0</v>
      </c>
      <c r="BN86" s="391">
        <v>0</v>
      </c>
      <c r="BO86" s="391">
        <v>0</v>
      </c>
      <c r="BP86" s="391">
        <v>0</v>
      </c>
      <c r="BQ86" s="391">
        <v>0</v>
      </c>
      <c r="BR86" s="391">
        <v>0</v>
      </c>
      <c r="BS86" s="391">
        <v>0</v>
      </c>
      <c r="BT86" s="391"/>
      <c r="BU86" s="391">
        <v>29379</v>
      </c>
      <c r="BV86" s="391">
        <v>7856</v>
      </c>
      <c r="BW86" s="391">
        <v>0</v>
      </c>
      <c r="BX86" s="391">
        <v>0</v>
      </c>
      <c r="BY86" s="391">
        <v>0</v>
      </c>
      <c r="BZ86" s="391">
        <v>0</v>
      </c>
      <c r="CA86" s="391">
        <v>0</v>
      </c>
      <c r="CB86" s="391"/>
      <c r="CC86" s="391">
        <v>0</v>
      </c>
      <c r="CD86" s="391">
        <v>0</v>
      </c>
      <c r="CE86" s="391">
        <v>0</v>
      </c>
      <c r="CF86" s="391">
        <v>0</v>
      </c>
      <c r="CG86" s="391">
        <v>0</v>
      </c>
      <c r="CH86" s="391">
        <v>0</v>
      </c>
      <c r="CI86" s="391">
        <v>0</v>
      </c>
      <c r="CJ86" s="391"/>
      <c r="CK86" s="391">
        <v>0</v>
      </c>
      <c r="CL86" s="391">
        <v>0</v>
      </c>
      <c r="CM86" s="391">
        <v>0</v>
      </c>
      <c r="CN86" s="391">
        <v>0</v>
      </c>
      <c r="CO86" s="391">
        <v>0</v>
      </c>
      <c r="CP86" s="391">
        <v>0</v>
      </c>
      <c r="CQ86" s="391">
        <v>0</v>
      </c>
    </row>
    <row r="87" spans="1:95" x14ac:dyDescent="0.3">
      <c r="A87" s="519"/>
      <c r="B87" s="233" t="s">
        <v>59</v>
      </c>
      <c r="C87" s="3">
        <v>0</v>
      </c>
      <c r="D87" s="3">
        <v>3648</v>
      </c>
      <c r="E87" s="3">
        <v>23332</v>
      </c>
      <c r="F87" s="3">
        <v>40703</v>
      </c>
      <c r="G87" s="3">
        <v>47111</v>
      </c>
      <c r="H87" s="3">
        <v>16368</v>
      </c>
      <c r="I87" s="3">
        <v>2417</v>
      </c>
      <c r="J87" s="3">
        <v>20410</v>
      </c>
      <c r="K87" s="3">
        <v>150618</v>
      </c>
      <c r="L87" s="3">
        <v>15151</v>
      </c>
      <c r="M87" s="3">
        <v>112690</v>
      </c>
      <c r="N87" s="186">
        <f t="shared" si="442"/>
        <v>122725</v>
      </c>
      <c r="O87" s="87">
        <f t="shared" si="436"/>
        <v>555173</v>
      </c>
      <c r="Q87" s="519"/>
      <c r="R87" s="233" t="s">
        <v>59</v>
      </c>
      <c r="S87" s="3">
        <v>0</v>
      </c>
      <c r="T87" s="3">
        <v>0</v>
      </c>
      <c r="U87" s="3">
        <v>212072</v>
      </c>
      <c r="V87" s="3">
        <v>525313</v>
      </c>
      <c r="W87" s="3">
        <v>442377</v>
      </c>
      <c r="X87" s="3">
        <v>252844</v>
      </c>
      <c r="Y87" s="3">
        <v>147898</v>
      </c>
      <c r="Z87" s="3">
        <v>198175</v>
      </c>
      <c r="AA87" s="3">
        <v>346226</v>
      </c>
      <c r="AB87" s="3">
        <v>745256</v>
      </c>
      <c r="AC87" s="3">
        <v>585265</v>
      </c>
      <c r="AD87" s="186">
        <f t="shared" si="443"/>
        <v>1531411</v>
      </c>
      <c r="AE87" s="87">
        <f t="shared" si="437"/>
        <v>4986837</v>
      </c>
      <c r="AG87" s="519"/>
      <c r="AH87" s="233" t="s">
        <v>59</v>
      </c>
      <c r="AI87" s="3">
        <v>0</v>
      </c>
      <c r="AJ87" s="3">
        <v>0</v>
      </c>
      <c r="AK87" s="3">
        <v>0</v>
      </c>
      <c r="AL87" s="3">
        <v>0</v>
      </c>
      <c r="AM87" s="3">
        <v>0</v>
      </c>
      <c r="AN87" s="3">
        <v>0</v>
      </c>
      <c r="AO87" s="3">
        <v>378689</v>
      </c>
      <c r="AP87" s="3">
        <v>0</v>
      </c>
      <c r="AQ87" s="3">
        <v>7937</v>
      </c>
      <c r="AR87" s="3">
        <v>3304</v>
      </c>
      <c r="AS87" s="3">
        <v>23346</v>
      </c>
      <c r="AT87" s="186">
        <f t="shared" si="438"/>
        <v>146355</v>
      </c>
      <c r="AU87" s="87">
        <f t="shared" si="439"/>
        <v>559631</v>
      </c>
      <c r="AW87" s="519"/>
      <c r="AX87" s="233" t="s">
        <v>59</v>
      </c>
      <c r="AY87" s="3">
        <v>0</v>
      </c>
      <c r="AZ87" s="3">
        <v>0</v>
      </c>
      <c r="BA87" s="3">
        <v>0</v>
      </c>
      <c r="BB87" s="3">
        <v>0</v>
      </c>
      <c r="BC87" s="3">
        <v>0</v>
      </c>
      <c r="BD87" s="3">
        <v>0</v>
      </c>
      <c r="BE87" s="3">
        <v>0</v>
      </c>
      <c r="BF87" s="3">
        <v>0</v>
      </c>
      <c r="BG87" s="3">
        <v>0</v>
      </c>
      <c r="BH87" s="3">
        <v>0</v>
      </c>
      <c r="BI87" s="3">
        <v>0</v>
      </c>
      <c r="BJ87" s="186">
        <f t="shared" si="440"/>
        <v>0</v>
      </c>
      <c r="BK87" s="87">
        <f t="shared" si="441"/>
        <v>0</v>
      </c>
      <c r="BM87" s="391">
        <v>57655</v>
      </c>
      <c r="BN87" s="391">
        <v>65070</v>
      </c>
      <c r="BO87" s="391">
        <v>0</v>
      </c>
      <c r="BP87" s="391">
        <v>0</v>
      </c>
      <c r="BQ87" s="391">
        <v>0</v>
      </c>
      <c r="BR87" s="391">
        <v>0</v>
      </c>
      <c r="BS87" s="391">
        <v>0</v>
      </c>
      <c r="BT87" s="391"/>
      <c r="BU87" s="391">
        <v>458023</v>
      </c>
      <c r="BV87" s="391">
        <v>1073388</v>
      </c>
      <c r="BW87" s="391">
        <v>0</v>
      </c>
      <c r="BX87" s="391">
        <v>0</v>
      </c>
      <c r="BY87" s="391">
        <v>0</v>
      </c>
      <c r="BZ87" s="391">
        <v>0</v>
      </c>
      <c r="CA87" s="391">
        <v>0</v>
      </c>
      <c r="CB87" s="391"/>
      <c r="CC87" s="391">
        <v>128960</v>
      </c>
      <c r="CD87" s="391">
        <v>17395</v>
      </c>
      <c r="CE87" s="391">
        <v>0</v>
      </c>
      <c r="CF87" s="391">
        <v>0</v>
      </c>
      <c r="CG87" s="391">
        <v>0</v>
      </c>
      <c r="CH87" s="391">
        <v>0</v>
      </c>
      <c r="CI87" s="391">
        <v>0</v>
      </c>
      <c r="CJ87" s="391"/>
      <c r="CK87" s="391">
        <v>0</v>
      </c>
      <c r="CL87" s="391">
        <v>0</v>
      </c>
      <c r="CM87" s="391">
        <v>0</v>
      </c>
      <c r="CN87" s="391">
        <v>0</v>
      </c>
      <c r="CO87" s="391">
        <v>0</v>
      </c>
      <c r="CP87" s="391">
        <v>0</v>
      </c>
      <c r="CQ87" s="391">
        <v>0</v>
      </c>
    </row>
    <row r="88" spans="1:95" x14ac:dyDescent="0.3">
      <c r="A88" s="519"/>
      <c r="B88" s="233" t="s">
        <v>58</v>
      </c>
      <c r="C88" s="3">
        <v>0</v>
      </c>
      <c r="D88" s="3">
        <v>0</v>
      </c>
      <c r="E88" s="3">
        <v>0</v>
      </c>
      <c r="F88" s="3">
        <v>0</v>
      </c>
      <c r="G88" s="3">
        <v>0</v>
      </c>
      <c r="H88" s="3">
        <v>0</v>
      </c>
      <c r="I88" s="3">
        <v>0</v>
      </c>
      <c r="J88" s="3">
        <v>0</v>
      </c>
      <c r="K88" s="3">
        <v>0</v>
      </c>
      <c r="L88" s="3">
        <v>0</v>
      </c>
      <c r="M88" s="3">
        <v>0</v>
      </c>
      <c r="N88" s="186">
        <f t="shared" si="442"/>
        <v>0</v>
      </c>
      <c r="O88" s="87">
        <f t="shared" si="436"/>
        <v>0</v>
      </c>
      <c r="Q88" s="519"/>
      <c r="R88" s="233" t="s">
        <v>58</v>
      </c>
      <c r="S88" s="3">
        <v>0</v>
      </c>
      <c r="T88" s="3">
        <v>0</v>
      </c>
      <c r="U88" s="3">
        <v>0</v>
      </c>
      <c r="V88" s="3">
        <v>0</v>
      </c>
      <c r="W88" s="3">
        <v>0</v>
      </c>
      <c r="X88" s="3">
        <v>0</v>
      </c>
      <c r="Y88" s="3">
        <v>0</v>
      </c>
      <c r="Z88" s="3">
        <v>0</v>
      </c>
      <c r="AA88" s="3">
        <v>0</v>
      </c>
      <c r="AB88" s="3">
        <v>0</v>
      </c>
      <c r="AC88" s="3">
        <v>0</v>
      </c>
      <c r="AD88" s="186">
        <f t="shared" si="443"/>
        <v>0</v>
      </c>
      <c r="AE88" s="87">
        <f t="shared" si="437"/>
        <v>0</v>
      </c>
      <c r="AG88" s="519"/>
      <c r="AH88" s="233" t="s">
        <v>58</v>
      </c>
      <c r="AI88" s="3">
        <v>0</v>
      </c>
      <c r="AJ88" s="3">
        <v>0</v>
      </c>
      <c r="AK88" s="3">
        <v>0</v>
      </c>
      <c r="AL88" s="3">
        <v>0</v>
      </c>
      <c r="AM88" s="3">
        <v>0</v>
      </c>
      <c r="AN88" s="3">
        <v>0</v>
      </c>
      <c r="AO88" s="3">
        <v>0</v>
      </c>
      <c r="AP88" s="3">
        <v>0</v>
      </c>
      <c r="AQ88" s="3">
        <v>0</v>
      </c>
      <c r="AR88" s="3">
        <v>0</v>
      </c>
      <c r="AS88" s="3">
        <v>0</v>
      </c>
      <c r="AT88" s="186">
        <f t="shared" si="438"/>
        <v>0</v>
      </c>
      <c r="AU88" s="87">
        <f t="shared" si="439"/>
        <v>0</v>
      </c>
      <c r="AW88" s="519"/>
      <c r="AX88" s="233" t="s">
        <v>58</v>
      </c>
      <c r="AY88" s="3">
        <v>0</v>
      </c>
      <c r="AZ88" s="3">
        <v>0</v>
      </c>
      <c r="BA88" s="3">
        <v>0</v>
      </c>
      <c r="BB88" s="3">
        <v>0</v>
      </c>
      <c r="BC88" s="3">
        <v>0</v>
      </c>
      <c r="BD88" s="3">
        <v>0</v>
      </c>
      <c r="BE88" s="3">
        <v>0</v>
      </c>
      <c r="BF88" s="3">
        <v>0</v>
      </c>
      <c r="BG88" s="3">
        <v>0</v>
      </c>
      <c r="BH88" s="3">
        <v>0</v>
      </c>
      <c r="BI88" s="3">
        <v>0</v>
      </c>
      <c r="BJ88" s="186">
        <f t="shared" si="440"/>
        <v>0</v>
      </c>
      <c r="BK88" s="87">
        <f t="shared" si="441"/>
        <v>0</v>
      </c>
      <c r="BM88" s="391">
        <v>0</v>
      </c>
      <c r="BN88" s="391">
        <v>0</v>
      </c>
      <c r="BO88" s="391">
        <v>0</v>
      </c>
      <c r="BP88" s="391">
        <v>0</v>
      </c>
      <c r="BQ88" s="391">
        <v>0</v>
      </c>
      <c r="BR88" s="391">
        <v>0</v>
      </c>
      <c r="BS88" s="391">
        <v>0</v>
      </c>
      <c r="BT88" s="391"/>
      <c r="BU88" s="391">
        <v>0</v>
      </c>
      <c r="BV88" s="391">
        <v>0</v>
      </c>
      <c r="BW88" s="391">
        <v>0</v>
      </c>
      <c r="BX88" s="391">
        <v>0</v>
      </c>
      <c r="BY88" s="391">
        <v>0</v>
      </c>
      <c r="BZ88" s="391">
        <v>0</v>
      </c>
      <c r="CA88" s="391">
        <v>0</v>
      </c>
      <c r="CB88" s="391"/>
      <c r="CC88" s="391">
        <v>0</v>
      </c>
      <c r="CD88" s="391">
        <v>0</v>
      </c>
      <c r="CE88" s="391">
        <v>0</v>
      </c>
      <c r="CF88" s="391">
        <v>0</v>
      </c>
      <c r="CG88" s="391">
        <v>0</v>
      </c>
      <c r="CH88" s="391">
        <v>0</v>
      </c>
      <c r="CI88" s="391">
        <v>0</v>
      </c>
      <c r="CJ88" s="391"/>
      <c r="CK88" s="391">
        <v>0</v>
      </c>
      <c r="CL88" s="391">
        <v>0</v>
      </c>
      <c r="CM88" s="391">
        <v>0</v>
      </c>
      <c r="CN88" s="391">
        <v>0</v>
      </c>
      <c r="CO88" s="391">
        <v>0</v>
      </c>
      <c r="CP88" s="391">
        <v>0</v>
      </c>
      <c r="CQ88" s="391">
        <v>0</v>
      </c>
    </row>
    <row r="89" spans="1:95" x14ac:dyDescent="0.3">
      <c r="A89" s="519"/>
      <c r="B89" s="233" t="s">
        <v>57</v>
      </c>
      <c r="C89" s="3">
        <v>0</v>
      </c>
      <c r="D89" s="3">
        <v>0</v>
      </c>
      <c r="E89" s="3">
        <v>0</v>
      </c>
      <c r="F89" s="3">
        <v>0</v>
      </c>
      <c r="G89" s="3">
        <v>0</v>
      </c>
      <c r="H89" s="3">
        <v>0</v>
      </c>
      <c r="I89" s="3">
        <v>0</v>
      </c>
      <c r="J89" s="3">
        <v>0</v>
      </c>
      <c r="K89" s="3">
        <v>0</v>
      </c>
      <c r="L89" s="3">
        <v>0</v>
      </c>
      <c r="M89" s="3">
        <v>0</v>
      </c>
      <c r="N89" s="186">
        <f t="shared" si="442"/>
        <v>0</v>
      </c>
      <c r="O89" s="87">
        <f t="shared" si="436"/>
        <v>0</v>
      </c>
      <c r="Q89" s="519"/>
      <c r="R89" s="233" t="s">
        <v>57</v>
      </c>
      <c r="S89" s="3">
        <v>0</v>
      </c>
      <c r="T89" s="3">
        <v>0</v>
      </c>
      <c r="U89" s="3">
        <v>0</v>
      </c>
      <c r="V89" s="3">
        <v>0</v>
      </c>
      <c r="W89" s="3">
        <v>0</v>
      </c>
      <c r="X89" s="3">
        <v>0</v>
      </c>
      <c r="Y89" s="3">
        <v>0</v>
      </c>
      <c r="Z89" s="3">
        <v>0</v>
      </c>
      <c r="AA89" s="3">
        <v>0</v>
      </c>
      <c r="AB89" s="3">
        <v>0</v>
      </c>
      <c r="AC89" s="3">
        <v>0</v>
      </c>
      <c r="AD89" s="186">
        <f t="shared" si="443"/>
        <v>0</v>
      </c>
      <c r="AE89" s="87">
        <f t="shared" si="437"/>
        <v>0</v>
      </c>
      <c r="AG89" s="519"/>
      <c r="AH89" s="233" t="s">
        <v>57</v>
      </c>
      <c r="AI89" s="3">
        <v>0</v>
      </c>
      <c r="AJ89" s="3">
        <v>0</v>
      </c>
      <c r="AK89" s="3">
        <v>0</v>
      </c>
      <c r="AL89" s="3">
        <v>0</v>
      </c>
      <c r="AM89" s="3">
        <v>0</v>
      </c>
      <c r="AN89" s="3">
        <v>0</v>
      </c>
      <c r="AO89" s="3">
        <v>0</v>
      </c>
      <c r="AP89" s="3">
        <v>0</v>
      </c>
      <c r="AQ89" s="3">
        <v>0</v>
      </c>
      <c r="AR89" s="3">
        <v>0</v>
      </c>
      <c r="AS89" s="3">
        <v>0</v>
      </c>
      <c r="AT89" s="186">
        <f t="shared" si="438"/>
        <v>0</v>
      </c>
      <c r="AU89" s="87">
        <f t="shared" si="439"/>
        <v>0</v>
      </c>
      <c r="AW89" s="519"/>
      <c r="AX89" s="233" t="s">
        <v>57</v>
      </c>
      <c r="AY89" s="3">
        <v>0</v>
      </c>
      <c r="AZ89" s="3">
        <v>0</v>
      </c>
      <c r="BA89" s="3">
        <v>0</v>
      </c>
      <c r="BB89" s="3">
        <v>0</v>
      </c>
      <c r="BC89" s="3">
        <v>0</v>
      </c>
      <c r="BD89" s="3">
        <v>0</v>
      </c>
      <c r="BE89" s="3">
        <v>0</v>
      </c>
      <c r="BF89" s="3">
        <v>0</v>
      </c>
      <c r="BG89" s="3">
        <v>0</v>
      </c>
      <c r="BH89" s="3">
        <v>0</v>
      </c>
      <c r="BI89" s="3">
        <v>0</v>
      </c>
      <c r="BJ89" s="186">
        <f t="shared" si="440"/>
        <v>0</v>
      </c>
      <c r="BK89" s="87">
        <f t="shared" si="441"/>
        <v>0</v>
      </c>
      <c r="BM89" s="391">
        <v>0</v>
      </c>
      <c r="BN89" s="391">
        <v>0</v>
      </c>
      <c r="BO89" s="391">
        <v>0</v>
      </c>
      <c r="BP89" s="391">
        <v>0</v>
      </c>
      <c r="BQ89" s="391">
        <v>0</v>
      </c>
      <c r="BR89" s="391">
        <v>0</v>
      </c>
      <c r="BS89" s="391">
        <v>0</v>
      </c>
      <c r="BT89" s="391"/>
      <c r="BU89" s="391">
        <v>0</v>
      </c>
      <c r="BV89" s="391">
        <v>0</v>
      </c>
      <c r="BW89" s="391">
        <v>0</v>
      </c>
      <c r="BX89" s="391">
        <v>0</v>
      </c>
      <c r="BY89" s="391">
        <v>0</v>
      </c>
      <c r="BZ89" s="391">
        <v>0</v>
      </c>
      <c r="CA89" s="391">
        <v>0</v>
      </c>
      <c r="CB89" s="391"/>
      <c r="CC89" s="391">
        <v>0</v>
      </c>
      <c r="CD89" s="391">
        <v>0</v>
      </c>
      <c r="CE89" s="391">
        <v>0</v>
      </c>
      <c r="CF89" s="391">
        <v>0</v>
      </c>
      <c r="CG89" s="391">
        <v>0</v>
      </c>
      <c r="CH89" s="391">
        <v>0</v>
      </c>
      <c r="CI89" s="391">
        <v>0</v>
      </c>
      <c r="CJ89" s="391"/>
      <c r="CK89" s="391">
        <v>0</v>
      </c>
      <c r="CL89" s="391">
        <v>0</v>
      </c>
      <c r="CM89" s="391">
        <v>0</v>
      </c>
      <c r="CN89" s="391">
        <v>0</v>
      </c>
      <c r="CO89" s="391">
        <v>0</v>
      </c>
      <c r="CP89" s="391">
        <v>0</v>
      </c>
      <c r="CQ89" s="391">
        <v>0</v>
      </c>
    </row>
    <row r="90" spans="1:95" x14ac:dyDescent="0.3">
      <c r="A90" s="519"/>
      <c r="B90" s="233" t="s">
        <v>56</v>
      </c>
      <c r="C90" s="3">
        <v>0</v>
      </c>
      <c r="D90" s="3">
        <v>0</v>
      </c>
      <c r="E90" s="3">
        <v>0</v>
      </c>
      <c r="F90" s="3">
        <v>0</v>
      </c>
      <c r="G90" s="3">
        <v>0</v>
      </c>
      <c r="H90" s="3">
        <v>0</v>
      </c>
      <c r="I90" s="3">
        <v>0</v>
      </c>
      <c r="J90" s="3">
        <v>0</v>
      </c>
      <c r="K90" s="3">
        <v>0</v>
      </c>
      <c r="L90" s="3">
        <v>0</v>
      </c>
      <c r="M90" s="3">
        <v>2725</v>
      </c>
      <c r="N90" s="186">
        <f t="shared" si="442"/>
        <v>0</v>
      </c>
      <c r="O90" s="87">
        <f t="shared" si="436"/>
        <v>2725</v>
      </c>
      <c r="Q90" s="519"/>
      <c r="R90" s="233" t="s">
        <v>56</v>
      </c>
      <c r="S90" s="3">
        <v>0</v>
      </c>
      <c r="T90" s="3">
        <v>0</v>
      </c>
      <c r="U90" s="3">
        <v>0</v>
      </c>
      <c r="V90" s="3">
        <v>97730</v>
      </c>
      <c r="W90" s="3">
        <v>56961</v>
      </c>
      <c r="X90" s="3">
        <v>0</v>
      </c>
      <c r="Y90" s="3">
        <v>0</v>
      </c>
      <c r="Z90" s="3">
        <v>0</v>
      </c>
      <c r="AA90" s="3">
        <v>60890</v>
      </c>
      <c r="AB90" s="3">
        <v>14148</v>
      </c>
      <c r="AC90" s="3">
        <v>37215</v>
      </c>
      <c r="AD90" s="186">
        <f t="shared" si="443"/>
        <v>445286</v>
      </c>
      <c r="AE90" s="87">
        <f t="shared" si="437"/>
        <v>712230</v>
      </c>
      <c r="AG90" s="519"/>
      <c r="AH90" s="233" t="s">
        <v>56</v>
      </c>
      <c r="AI90" s="3">
        <v>0</v>
      </c>
      <c r="AJ90" s="3">
        <v>0</v>
      </c>
      <c r="AK90" s="3">
        <v>0</v>
      </c>
      <c r="AL90" s="3">
        <v>0</v>
      </c>
      <c r="AM90" s="3">
        <v>23493</v>
      </c>
      <c r="AN90" s="3">
        <v>0</v>
      </c>
      <c r="AO90" s="3">
        <v>0</v>
      </c>
      <c r="AP90" s="3">
        <v>0</v>
      </c>
      <c r="AQ90" s="3">
        <v>163663</v>
      </c>
      <c r="AR90" s="3">
        <v>0</v>
      </c>
      <c r="AS90" s="3">
        <v>0</v>
      </c>
      <c r="AT90" s="186">
        <f t="shared" si="438"/>
        <v>143749</v>
      </c>
      <c r="AU90" s="87">
        <f t="shared" si="439"/>
        <v>330905</v>
      </c>
      <c r="AW90" s="519"/>
      <c r="AX90" s="233" t="s">
        <v>56</v>
      </c>
      <c r="AY90" s="3">
        <v>0</v>
      </c>
      <c r="AZ90" s="3">
        <v>0</v>
      </c>
      <c r="BA90" s="3">
        <v>0</v>
      </c>
      <c r="BB90" s="3">
        <v>0</v>
      </c>
      <c r="BC90" s="3">
        <v>0</v>
      </c>
      <c r="BD90" s="3">
        <v>0</v>
      </c>
      <c r="BE90" s="3">
        <v>0</v>
      </c>
      <c r="BF90" s="3">
        <v>0</v>
      </c>
      <c r="BG90" s="3">
        <v>0</v>
      </c>
      <c r="BH90" s="3">
        <v>0</v>
      </c>
      <c r="BI90" s="3">
        <v>0</v>
      </c>
      <c r="BJ90" s="186">
        <f t="shared" si="440"/>
        <v>93313</v>
      </c>
      <c r="BK90" s="87">
        <f t="shared" si="441"/>
        <v>93313</v>
      </c>
      <c r="BM90" s="391">
        <v>0</v>
      </c>
      <c r="BN90" s="391">
        <v>0</v>
      </c>
      <c r="BO90" s="391">
        <v>0</v>
      </c>
      <c r="BP90" s="391">
        <v>0</v>
      </c>
      <c r="BQ90" s="391">
        <v>0</v>
      </c>
      <c r="BR90" s="391">
        <v>0</v>
      </c>
      <c r="BS90" s="391">
        <v>0</v>
      </c>
      <c r="BT90" s="391"/>
      <c r="BU90" s="391">
        <v>103356</v>
      </c>
      <c r="BV90" s="391">
        <v>341930</v>
      </c>
      <c r="BW90" s="391">
        <v>0</v>
      </c>
      <c r="BX90" s="391">
        <v>0</v>
      </c>
      <c r="BY90" s="391">
        <v>0</v>
      </c>
      <c r="BZ90" s="391">
        <v>0</v>
      </c>
      <c r="CA90" s="391">
        <v>0</v>
      </c>
      <c r="CB90" s="391"/>
      <c r="CC90" s="391">
        <v>65283</v>
      </c>
      <c r="CD90" s="391">
        <v>78466</v>
      </c>
      <c r="CE90" s="391">
        <v>0</v>
      </c>
      <c r="CF90" s="391">
        <v>0</v>
      </c>
      <c r="CG90" s="391">
        <v>0</v>
      </c>
      <c r="CH90" s="391">
        <v>0</v>
      </c>
      <c r="CI90" s="391">
        <v>0</v>
      </c>
      <c r="CJ90" s="391"/>
      <c r="CK90" s="391">
        <v>0</v>
      </c>
      <c r="CL90" s="391">
        <v>93313</v>
      </c>
      <c r="CM90" s="391">
        <v>0</v>
      </c>
      <c r="CN90" s="391">
        <v>0</v>
      </c>
      <c r="CO90" s="391">
        <v>0</v>
      </c>
      <c r="CP90" s="391">
        <v>0</v>
      </c>
      <c r="CQ90" s="391">
        <v>0</v>
      </c>
    </row>
    <row r="91" spans="1:95" x14ac:dyDescent="0.3">
      <c r="A91" s="519"/>
      <c r="B91" s="233" t="s">
        <v>55</v>
      </c>
      <c r="C91" s="3">
        <v>0</v>
      </c>
      <c r="D91" s="3">
        <v>275936</v>
      </c>
      <c r="E91" s="3">
        <v>679985</v>
      </c>
      <c r="F91" s="3">
        <v>572431</v>
      </c>
      <c r="G91" s="3">
        <v>614418</v>
      </c>
      <c r="H91" s="3">
        <v>1270660</v>
      </c>
      <c r="I91" s="3">
        <v>351672</v>
      </c>
      <c r="J91" s="3">
        <v>383347</v>
      </c>
      <c r="K91" s="3">
        <v>360430</v>
      </c>
      <c r="L91" s="3">
        <v>792660</v>
      </c>
      <c r="M91" s="3">
        <v>416893</v>
      </c>
      <c r="N91" s="186">
        <f t="shared" si="442"/>
        <v>1627329</v>
      </c>
      <c r="O91" s="87">
        <f t="shared" si="436"/>
        <v>7345761</v>
      </c>
      <c r="Q91" s="519"/>
      <c r="R91" s="233" t="s">
        <v>55</v>
      </c>
      <c r="S91" s="3">
        <v>0</v>
      </c>
      <c r="T91" s="3">
        <v>213932</v>
      </c>
      <c r="U91" s="3">
        <v>1754687</v>
      </c>
      <c r="V91" s="3">
        <v>1938830</v>
      </c>
      <c r="W91" s="3">
        <v>2410587</v>
      </c>
      <c r="X91" s="3">
        <v>1485750</v>
      </c>
      <c r="Y91" s="3">
        <v>1883819</v>
      </c>
      <c r="Z91" s="3">
        <v>1283298</v>
      </c>
      <c r="AA91" s="3">
        <v>1950718</v>
      </c>
      <c r="AB91" s="3">
        <v>2601188</v>
      </c>
      <c r="AC91" s="3">
        <v>2558471</v>
      </c>
      <c r="AD91" s="186">
        <f t="shared" si="443"/>
        <v>6763006</v>
      </c>
      <c r="AE91" s="87">
        <f t="shared" si="437"/>
        <v>24844286</v>
      </c>
      <c r="AG91" s="519"/>
      <c r="AH91" s="233" t="s">
        <v>55</v>
      </c>
      <c r="AI91" s="3">
        <v>0</v>
      </c>
      <c r="AJ91" s="3">
        <v>42774</v>
      </c>
      <c r="AK91" s="3">
        <v>33885</v>
      </c>
      <c r="AL91" s="3">
        <v>362780</v>
      </c>
      <c r="AM91" s="3">
        <v>593630</v>
      </c>
      <c r="AN91" s="3">
        <v>400762</v>
      </c>
      <c r="AO91" s="3">
        <v>127822</v>
      </c>
      <c r="AP91" s="3">
        <v>508600</v>
      </c>
      <c r="AQ91" s="3">
        <v>43567</v>
      </c>
      <c r="AR91" s="3">
        <v>500086</v>
      </c>
      <c r="AS91" s="3">
        <v>41785</v>
      </c>
      <c r="AT91" s="186">
        <f t="shared" si="438"/>
        <v>5828861</v>
      </c>
      <c r="AU91" s="87">
        <f t="shared" si="439"/>
        <v>8484552</v>
      </c>
      <c r="AW91" s="519"/>
      <c r="AX91" s="233" t="s">
        <v>55</v>
      </c>
      <c r="AY91" s="3">
        <v>0</v>
      </c>
      <c r="AZ91" s="3">
        <v>0</v>
      </c>
      <c r="BA91" s="3">
        <v>113998</v>
      </c>
      <c r="BB91" s="3">
        <v>0</v>
      </c>
      <c r="BC91" s="3">
        <v>50615</v>
      </c>
      <c r="BD91" s="3">
        <v>0</v>
      </c>
      <c r="BE91" s="3">
        <v>2260</v>
      </c>
      <c r="BF91" s="3">
        <v>174732</v>
      </c>
      <c r="BG91" s="3">
        <v>267298</v>
      </c>
      <c r="BH91" s="3">
        <v>30116</v>
      </c>
      <c r="BI91" s="3">
        <v>0</v>
      </c>
      <c r="BJ91" s="186">
        <f t="shared" si="440"/>
        <v>1291723</v>
      </c>
      <c r="BK91" s="87">
        <f t="shared" si="441"/>
        <v>1930742</v>
      </c>
      <c r="BM91" s="391">
        <v>342016</v>
      </c>
      <c r="BN91" s="391">
        <v>1285313</v>
      </c>
      <c r="BO91" s="391">
        <v>0</v>
      </c>
      <c r="BP91" s="391">
        <v>0</v>
      </c>
      <c r="BQ91" s="391">
        <v>0</v>
      </c>
      <c r="BR91" s="391">
        <v>0</v>
      </c>
      <c r="BS91" s="391">
        <v>0</v>
      </c>
      <c r="BT91" s="391"/>
      <c r="BU91" s="391">
        <v>1643262</v>
      </c>
      <c r="BV91" s="391">
        <v>5119744</v>
      </c>
      <c r="BW91" s="391">
        <v>0</v>
      </c>
      <c r="BX91" s="391">
        <v>0</v>
      </c>
      <c r="BY91" s="391">
        <v>0</v>
      </c>
      <c r="BZ91" s="391">
        <v>0</v>
      </c>
      <c r="CA91" s="391">
        <v>0</v>
      </c>
      <c r="CB91" s="391"/>
      <c r="CC91" s="391">
        <v>1003614</v>
      </c>
      <c r="CD91" s="391">
        <v>4825247</v>
      </c>
      <c r="CE91" s="391">
        <v>0</v>
      </c>
      <c r="CF91" s="391">
        <v>0</v>
      </c>
      <c r="CG91" s="391">
        <v>0</v>
      </c>
      <c r="CH91" s="391">
        <v>0</v>
      </c>
      <c r="CI91" s="391">
        <v>0</v>
      </c>
      <c r="CJ91" s="391"/>
      <c r="CK91" s="391">
        <v>745069</v>
      </c>
      <c r="CL91" s="391">
        <v>546654</v>
      </c>
      <c r="CM91" s="391">
        <v>0</v>
      </c>
      <c r="CN91" s="391">
        <v>0</v>
      </c>
      <c r="CO91" s="391">
        <v>0</v>
      </c>
      <c r="CP91" s="391">
        <v>0</v>
      </c>
      <c r="CQ91" s="391">
        <v>0</v>
      </c>
    </row>
    <row r="92" spans="1:95" x14ac:dyDescent="0.3">
      <c r="A92" s="519"/>
      <c r="B92" s="233" t="s">
        <v>54</v>
      </c>
      <c r="C92" s="3">
        <v>0</v>
      </c>
      <c r="D92" s="3">
        <v>0</v>
      </c>
      <c r="E92" s="3">
        <v>0</v>
      </c>
      <c r="F92" s="3">
        <v>0</v>
      </c>
      <c r="G92" s="3">
        <v>0</v>
      </c>
      <c r="H92" s="3">
        <v>0</v>
      </c>
      <c r="I92" s="3">
        <v>4227</v>
      </c>
      <c r="J92" s="3">
        <v>0</v>
      </c>
      <c r="K92" s="3">
        <v>0</v>
      </c>
      <c r="L92" s="3">
        <v>0</v>
      </c>
      <c r="M92" s="3">
        <v>0</v>
      </c>
      <c r="N92" s="186">
        <f t="shared" si="442"/>
        <v>0</v>
      </c>
      <c r="O92" s="87">
        <f t="shared" si="436"/>
        <v>4227</v>
      </c>
      <c r="Q92" s="519"/>
      <c r="R92" s="233" t="s">
        <v>54</v>
      </c>
      <c r="S92" s="3">
        <v>0</v>
      </c>
      <c r="T92" s="3">
        <v>0</v>
      </c>
      <c r="U92" s="3">
        <v>95812</v>
      </c>
      <c r="V92" s="3">
        <v>0</v>
      </c>
      <c r="W92" s="3">
        <v>0</v>
      </c>
      <c r="X92" s="3">
        <v>0</v>
      </c>
      <c r="Y92" s="3">
        <v>32407</v>
      </c>
      <c r="Z92" s="3">
        <v>0</v>
      </c>
      <c r="AA92" s="3">
        <v>0</v>
      </c>
      <c r="AB92" s="3">
        <v>5636</v>
      </c>
      <c r="AC92" s="3">
        <v>0</v>
      </c>
      <c r="AD92" s="186">
        <f t="shared" si="443"/>
        <v>0</v>
      </c>
      <c r="AE92" s="87">
        <f t="shared" si="437"/>
        <v>133855</v>
      </c>
      <c r="AG92" s="519"/>
      <c r="AH92" s="233" t="s">
        <v>54</v>
      </c>
      <c r="AI92" s="3">
        <v>0</v>
      </c>
      <c r="AJ92" s="3">
        <v>0</v>
      </c>
      <c r="AK92" s="3">
        <v>0</v>
      </c>
      <c r="AL92" s="3">
        <v>0</v>
      </c>
      <c r="AM92" s="3">
        <v>0</v>
      </c>
      <c r="AN92" s="3">
        <v>0</v>
      </c>
      <c r="AO92" s="3">
        <v>0</v>
      </c>
      <c r="AP92" s="3">
        <v>0</v>
      </c>
      <c r="AQ92" s="3">
        <v>0</v>
      </c>
      <c r="AR92" s="3">
        <v>0</v>
      </c>
      <c r="AS92" s="3">
        <v>0</v>
      </c>
      <c r="AT92" s="186">
        <f t="shared" si="438"/>
        <v>0</v>
      </c>
      <c r="AU92" s="87">
        <f t="shared" si="439"/>
        <v>0</v>
      </c>
      <c r="AW92" s="519"/>
      <c r="AX92" s="233" t="s">
        <v>54</v>
      </c>
      <c r="AY92" s="3">
        <v>0</v>
      </c>
      <c r="AZ92" s="3">
        <v>0</v>
      </c>
      <c r="BA92" s="3">
        <v>0</v>
      </c>
      <c r="BB92" s="3">
        <v>0</v>
      </c>
      <c r="BC92" s="3">
        <v>0</v>
      </c>
      <c r="BD92" s="3">
        <v>0</v>
      </c>
      <c r="BE92" s="3">
        <v>0</v>
      </c>
      <c r="BF92" s="3">
        <v>0</v>
      </c>
      <c r="BG92" s="3">
        <v>0</v>
      </c>
      <c r="BH92" s="3">
        <v>0</v>
      </c>
      <c r="BI92" s="3">
        <v>0</v>
      </c>
      <c r="BJ92" s="186">
        <f t="shared" si="440"/>
        <v>0</v>
      </c>
      <c r="BK92" s="87">
        <f t="shared" si="441"/>
        <v>0</v>
      </c>
      <c r="BM92" s="391">
        <v>0</v>
      </c>
      <c r="BN92" s="391">
        <v>0</v>
      </c>
      <c r="BO92" s="391">
        <v>0</v>
      </c>
      <c r="BP92" s="391">
        <v>0</v>
      </c>
      <c r="BQ92" s="391">
        <v>0</v>
      </c>
      <c r="BR92" s="391">
        <v>0</v>
      </c>
      <c r="BS92" s="391">
        <v>0</v>
      </c>
      <c r="BT92" s="391"/>
      <c r="BU92" s="391">
        <v>0</v>
      </c>
      <c r="BV92" s="391">
        <v>0</v>
      </c>
      <c r="BW92" s="391">
        <v>0</v>
      </c>
      <c r="BX92" s="391">
        <v>0</v>
      </c>
      <c r="BY92" s="391">
        <v>0</v>
      </c>
      <c r="BZ92" s="391">
        <v>0</v>
      </c>
      <c r="CA92" s="391">
        <v>0</v>
      </c>
      <c r="CB92" s="391"/>
      <c r="CC92" s="391">
        <v>0</v>
      </c>
      <c r="CD92" s="391">
        <v>0</v>
      </c>
      <c r="CE92" s="391">
        <v>0</v>
      </c>
      <c r="CF92" s="391">
        <v>0</v>
      </c>
      <c r="CG92" s="391">
        <v>0</v>
      </c>
      <c r="CH92" s="391">
        <v>0</v>
      </c>
      <c r="CI92" s="391">
        <v>0</v>
      </c>
      <c r="CJ92" s="391"/>
      <c r="CK92" s="391">
        <v>0</v>
      </c>
      <c r="CL92" s="391">
        <v>0</v>
      </c>
      <c r="CM92" s="391">
        <v>0</v>
      </c>
      <c r="CN92" s="391">
        <v>0</v>
      </c>
      <c r="CO92" s="391">
        <v>0</v>
      </c>
      <c r="CP92" s="391">
        <v>0</v>
      </c>
      <c r="CQ92" s="391">
        <v>0</v>
      </c>
    </row>
    <row r="93" spans="1:95" x14ac:dyDescent="0.3">
      <c r="A93" s="519"/>
      <c r="B93" s="233" t="s">
        <v>53</v>
      </c>
      <c r="C93" s="3">
        <v>0</v>
      </c>
      <c r="D93" s="3">
        <v>0</v>
      </c>
      <c r="E93" s="3">
        <v>0</v>
      </c>
      <c r="F93" s="3">
        <v>0</v>
      </c>
      <c r="G93" s="3">
        <v>0</v>
      </c>
      <c r="H93" s="3">
        <v>0</v>
      </c>
      <c r="I93" s="3">
        <v>0</v>
      </c>
      <c r="J93" s="3">
        <v>0</v>
      </c>
      <c r="K93" s="3">
        <v>0</v>
      </c>
      <c r="L93" s="3">
        <v>0</v>
      </c>
      <c r="M93" s="3">
        <v>0</v>
      </c>
      <c r="N93" s="186">
        <f t="shared" si="442"/>
        <v>0</v>
      </c>
      <c r="O93" s="87">
        <f t="shared" si="436"/>
        <v>0</v>
      </c>
      <c r="Q93" s="519"/>
      <c r="R93" s="233" t="s">
        <v>53</v>
      </c>
      <c r="S93" s="3">
        <v>0</v>
      </c>
      <c r="T93" s="3">
        <v>0</v>
      </c>
      <c r="U93" s="3">
        <v>0</v>
      </c>
      <c r="V93" s="3">
        <v>0</v>
      </c>
      <c r="W93" s="3">
        <v>0</v>
      </c>
      <c r="X93" s="3">
        <v>0</v>
      </c>
      <c r="Y93" s="3">
        <v>0</v>
      </c>
      <c r="Z93" s="3">
        <v>0</v>
      </c>
      <c r="AA93" s="3">
        <v>0</v>
      </c>
      <c r="AB93" s="3">
        <v>0</v>
      </c>
      <c r="AC93" s="3">
        <v>0</v>
      </c>
      <c r="AD93" s="186">
        <f t="shared" si="443"/>
        <v>0</v>
      </c>
      <c r="AE93" s="87">
        <f t="shared" si="437"/>
        <v>0</v>
      </c>
      <c r="AG93" s="519"/>
      <c r="AH93" s="233" t="s">
        <v>53</v>
      </c>
      <c r="AI93" s="3">
        <v>0</v>
      </c>
      <c r="AJ93" s="3">
        <v>0</v>
      </c>
      <c r="AK93" s="3">
        <v>0</v>
      </c>
      <c r="AL93" s="3">
        <v>0</v>
      </c>
      <c r="AM93" s="3">
        <v>0</v>
      </c>
      <c r="AN93" s="3">
        <v>0</v>
      </c>
      <c r="AO93" s="3">
        <v>0</v>
      </c>
      <c r="AP93" s="3">
        <v>0</v>
      </c>
      <c r="AQ93" s="3">
        <v>0</v>
      </c>
      <c r="AR93" s="3">
        <v>0</v>
      </c>
      <c r="AS93" s="3">
        <v>0</v>
      </c>
      <c r="AT93" s="186">
        <f t="shared" si="438"/>
        <v>0</v>
      </c>
      <c r="AU93" s="87">
        <f t="shared" si="439"/>
        <v>0</v>
      </c>
      <c r="AW93" s="519"/>
      <c r="AX93" s="233" t="s">
        <v>53</v>
      </c>
      <c r="AY93" s="3">
        <v>0</v>
      </c>
      <c r="AZ93" s="3">
        <v>0</v>
      </c>
      <c r="BA93" s="3">
        <v>0</v>
      </c>
      <c r="BB93" s="3">
        <v>0</v>
      </c>
      <c r="BC93" s="3">
        <v>0</v>
      </c>
      <c r="BD93" s="3">
        <v>0</v>
      </c>
      <c r="BE93" s="3">
        <v>0</v>
      </c>
      <c r="BF93" s="3">
        <v>0</v>
      </c>
      <c r="BG93" s="3">
        <v>0</v>
      </c>
      <c r="BH93" s="3">
        <v>0</v>
      </c>
      <c r="BI93" s="3">
        <v>0</v>
      </c>
      <c r="BJ93" s="186">
        <f t="shared" si="440"/>
        <v>0</v>
      </c>
      <c r="BK93" s="87">
        <f t="shared" si="441"/>
        <v>0</v>
      </c>
      <c r="BM93" s="391">
        <v>0</v>
      </c>
      <c r="BN93" s="391">
        <v>0</v>
      </c>
      <c r="BO93" s="391">
        <v>0</v>
      </c>
      <c r="BP93" s="391">
        <v>0</v>
      </c>
      <c r="BQ93" s="391">
        <v>0</v>
      </c>
      <c r="BR93" s="391">
        <v>0</v>
      </c>
      <c r="BS93" s="391">
        <v>0</v>
      </c>
      <c r="BT93" s="391"/>
      <c r="BU93" s="391">
        <v>0</v>
      </c>
      <c r="BV93" s="391">
        <v>0</v>
      </c>
      <c r="BW93" s="391">
        <v>0</v>
      </c>
      <c r="BX93" s="391">
        <v>0</v>
      </c>
      <c r="BY93" s="391">
        <v>0</v>
      </c>
      <c r="BZ93" s="391">
        <v>0</v>
      </c>
      <c r="CA93" s="391">
        <v>0</v>
      </c>
      <c r="CB93" s="391"/>
      <c r="CC93" s="391">
        <v>0</v>
      </c>
      <c r="CD93" s="391">
        <v>0</v>
      </c>
      <c r="CE93" s="391">
        <v>0</v>
      </c>
      <c r="CF93" s="391">
        <v>0</v>
      </c>
      <c r="CG93" s="391">
        <v>0</v>
      </c>
      <c r="CH93" s="391">
        <v>0</v>
      </c>
      <c r="CI93" s="391">
        <v>0</v>
      </c>
      <c r="CJ93" s="391"/>
      <c r="CK93" s="391">
        <v>0</v>
      </c>
      <c r="CL93" s="391">
        <v>0</v>
      </c>
      <c r="CM93" s="391">
        <v>0</v>
      </c>
      <c r="CN93" s="391">
        <v>0</v>
      </c>
      <c r="CO93" s="391">
        <v>0</v>
      </c>
      <c r="CP93" s="391">
        <v>0</v>
      </c>
      <c r="CQ93" s="391">
        <v>0</v>
      </c>
    </row>
    <row r="94" spans="1:95" x14ac:dyDescent="0.3">
      <c r="A94" s="519"/>
      <c r="B94" s="233" t="s">
        <v>52</v>
      </c>
      <c r="C94" s="3">
        <v>0</v>
      </c>
      <c r="D94" s="3">
        <v>0</v>
      </c>
      <c r="E94" s="3">
        <v>0</v>
      </c>
      <c r="F94" s="3">
        <v>0</v>
      </c>
      <c r="G94" s="3">
        <v>0</v>
      </c>
      <c r="H94" s="3">
        <v>0</v>
      </c>
      <c r="I94" s="3">
        <v>0</v>
      </c>
      <c r="J94" s="3">
        <v>0</v>
      </c>
      <c r="K94" s="3">
        <v>0</v>
      </c>
      <c r="L94" s="3">
        <v>0</v>
      </c>
      <c r="M94" s="3">
        <v>0</v>
      </c>
      <c r="N94" s="186">
        <f t="shared" si="442"/>
        <v>0</v>
      </c>
      <c r="O94" s="87">
        <f t="shared" si="436"/>
        <v>0</v>
      </c>
      <c r="Q94" s="519"/>
      <c r="R94" s="233" t="s">
        <v>52</v>
      </c>
      <c r="S94" s="3">
        <v>0</v>
      </c>
      <c r="T94" s="3">
        <v>0</v>
      </c>
      <c r="U94" s="3">
        <v>0</v>
      </c>
      <c r="V94" s="3">
        <v>0</v>
      </c>
      <c r="W94" s="3">
        <v>0</v>
      </c>
      <c r="X94" s="3">
        <v>0</v>
      </c>
      <c r="Y94" s="3">
        <v>0</v>
      </c>
      <c r="Z94" s="3">
        <v>0</v>
      </c>
      <c r="AA94" s="3">
        <v>0</v>
      </c>
      <c r="AB94" s="3">
        <v>0</v>
      </c>
      <c r="AC94" s="3">
        <v>0</v>
      </c>
      <c r="AD94" s="186">
        <f t="shared" si="443"/>
        <v>0</v>
      </c>
      <c r="AE94" s="87">
        <f t="shared" si="437"/>
        <v>0</v>
      </c>
      <c r="AG94" s="519"/>
      <c r="AH94" s="233" t="s">
        <v>52</v>
      </c>
      <c r="AI94" s="3">
        <v>0</v>
      </c>
      <c r="AJ94" s="3">
        <v>0</v>
      </c>
      <c r="AK94" s="3">
        <v>0</v>
      </c>
      <c r="AL94" s="3">
        <v>0</v>
      </c>
      <c r="AM94" s="3">
        <v>0</v>
      </c>
      <c r="AN94" s="3">
        <v>0</v>
      </c>
      <c r="AO94" s="3">
        <v>0</v>
      </c>
      <c r="AP94" s="3">
        <v>0</v>
      </c>
      <c r="AQ94" s="3">
        <v>0</v>
      </c>
      <c r="AR94" s="3">
        <v>0</v>
      </c>
      <c r="AS94" s="3">
        <v>0</v>
      </c>
      <c r="AT94" s="186">
        <f t="shared" si="438"/>
        <v>0</v>
      </c>
      <c r="AU94" s="87">
        <f t="shared" si="439"/>
        <v>0</v>
      </c>
      <c r="AW94" s="519"/>
      <c r="AX94" s="233" t="s">
        <v>52</v>
      </c>
      <c r="AY94" s="3">
        <v>0</v>
      </c>
      <c r="AZ94" s="3">
        <v>0</v>
      </c>
      <c r="BA94" s="3">
        <v>0</v>
      </c>
      <c r="BB94" s="3">
        <v>0</v>
      </c>
      <c r="BC94" s="3">
        <v>0</v>
      </c>
      <c r="BD94" s="3">
        <v>0</v>
      </c>
      <c r="BE94" s="3">
        <v>0</v>
      </c>
      <c r="BF94" s="3">
        <v>0</v>
      </c>
      <c r="BG94" s="3">
        <v>0</v>
      </c>
      <c r="BH94" s="3">
        <v>0</v>
      </c>
      <c r="BI94" s="3">
        <v>0</v>
      </c>
      <c r="BJ94" s="186">
        <f t="shared" si="440"/>
        <v>0</v>
      </c>
      <c r="BK94" s="87">
        <f t="shared" si="441"/>
        <v>0</v>
      </c>
      <c r="BM94" s="391">
        <v>0</v>
      </c>
      <c r="BN94" s="391">
        <v>0</v>
      </c>
      <c r="BO94" s="391">
        <v>0</v>
      </c>
      <c r="BP94" s="391">
        <v>0</v>
      </c>
      <c r="BQ94" s="391">
        <v>0</v>
      </c>
      <c r="BR94" s="391">
        <v>0</v>
      </c>
      <c r="BS94" s="391">
        <v>0</v>
      </c>
      <c r="BT94" s="391"/>
      <c r="BU94" s="391">
        <v>0</v>
      </c>
      <c r="BV94" s="391">
        <v>0</v>
      </c>
      <c r="BW94" s="391">
        <v>0</v>
      </c>
      <c r="BX94" s="391">
        <v>0</v>
      </c>
      <c r="BY94" s="391">
        <v>0</v>
      </c>
      <c r="BZ94" s="391">
        <v>0</v>
      </c>
      <c r="CA94" s="391">
        <v>0</v>
      </c>
      <c r="CB94" s="391"/>
      <c r="CC94" s="391">
        <v>0</v>
      </c>
      <c r="CD94" s="391">
        <v>0</v>
      </c>
      <c r="CE94" s="391">
        <v>0</v>
      </c>
      <c r="CF94" s="391">
        <v>0</v>
      </c>
      <c r="CG94" s="391">
        <v>0</v>
      </c>
      <c r="CH94" s="391">
        <v>0</v>
      </c>
      <c r="CI94" s="391">
        <v>0</v>
      </c>
      <c r="CJ94" s="391"/>
      <c r="CK94" s="391">
        <v>0</v>
      </c>
      <c r="CL94" s="391">
        <v>0</v>
      </c>
      <c r="CM94" s="391">
        <v>0</v>
      </c>
      <c r="CN94" s="391">
        <v>0</v>
      </c>
      <c r="CO94" s="391">
        <v>0</v>
      </c>
      <c r="CP94" s="391">
        <v>0</v>
      </c>
      <c r="CQ94" s="391">
        <v>0</v>
      </c>
    </row>
    <row r="95" spans="1:95" x14ac:dyDescent="0.3">
      <c r="A95" s="519"/>
      <c r="B95" s="233" t="s">
        <v>51</v>
      </c>
      <c r="C95" s="3">
        <v>0</v>
      </c>
      <c r="D95" s="3">
        <v>0</v>
      </c>
      <c r="E95" s="3">
        <v>2403</v>
      </c>
      <c r="F95" s="3">
        <v>0</v>
      </c>
      <c r="G95" s="3">
        <v>1220</v>
      </c>
      <c r="H95" s="3">
        <v>0</v>
      </c>
      <c r="I95" s="3">
        <v>0</v>
      </c>
      <c r="J95" s="3">
        <v>0</v>
      </c>
      <c r="K95" s="3">
        <v>2878</v>
      </c>
      <c r="L95" s="3">
        <v>211833</v>
      </c>
      <c r="M95" s="3">
        <v>94148</v>
      </c>
      <c r="N95" s="186">
        <f t="shared" si="442"/>
        <v>5318</v>
      </c>
      <c r="O95" s="87">
        <f t="shared" si="436"/>
        <v>317800</v>
      </c>
      <c r="Q95" s="519"/>
      <c r="R95" s="233" t="s">
        <v>51</v>
      </c>
      <c r="S95" s="3">
        <v>0</v>
      </c>
      <c r="T95" s="3">
        <v>0</v>
      </c>
      <c r="U95" s="3">
        <v>2878</v>
      </c>
      <c r="V95" s="3">
        <v>0</v>
      </c>
      <c r="W95" s="3">
        <v>0</v>
      </c>
      <c r="X95" s="3">
        <v>5150</v>
      </c>
      <c r="Y95" s="3">
        <v>0</v>
      </c>
      <c r="Z95" s="3">
        <v>0</v>
      </c>
      <c r="AA95" s="3">
        <v>2878</v>
      </c>
      <c r="AB95" s="3">
        <v>41242</v>
      </c>
      <c r="AC95" s="3">
        <v>20994</v>
      </c>
      <c r="AD95" s="186">
        <f t="shared" si="443"/>
        <v>4442</v>
      </c>
      <c r="AE95" s="87">
        <f t="shared" si="437"/>
        <v>77584</v>
      </c>
      <c r="AG95" s="519"/>
      <c r="AH95" s="233" t="s">
        <v>51</v>
      </c>
      <c r="AI95" s="3">
        <v>0</v>
      </c>
      <c r="AJ95" s="3">
        <v>0</v>
      </c>
      <c r="AK95" s="3">
        <v>0</v>
      </c>
      <c r="AL95" s="3">
        <v>0</v>
      </c>
      <c r="AM95" s="3">
        <v>0</v>
      </c>
      <c r="AN95" s="3">
        <v>0</v>
      </c>
      <c r="AO95" s="3">
        <v>0</v>
      </c>
      <c r="AP95" s="3">
        <v>0</v>
      </c>
      <c r="AQ95" s="3">
        <v>0</v>
      </c>
      <c r="AR95" s="3">
        <v>0</v>
      </c>
      <c r="AS95" s="3">
        <v>0</v>
      </c>
      <c r="AT95" s="186">
        <f t="shared" si="438"/>
        <v>0</v>
      </c>
      <c r="AU95" s="87">
        <f t="shared" si="439"/>
        <v>0</v>
      </c>
      <c r="AW95" s="519"/>
      <c r="AX95" s="233" t="s">
        <v>51</v>
      </c>
      <c r="AY95" s="3">
        <v>0</v>
      </c>
      <c r="AZ95" s="3">
        <v>0</v>
      </c>
      <c r="BA95" s="3">
        <v>0</v>
      </c>
      <c r="BB95" s="3">
        <v>0</v>
      </c>
      <c r="BC95" s="3">
        <v>0</v>
      </c>
      <c r="BD95" s="3">
        <v>0</v>
      </c>
      <c r="BE95" s="3">
        <v>0</v>
      </c>
      <c r="BF95" s="3">
        <v>0</v>
      </c>
      <c r="BG95" s="3">
        <v>0</v>
      </c>
      <c r="BH95" s="3">
        <v>0</v>
      </c>
      <c r="BI95" s="3">
        <v>0</v>
      </c>
      <c r="BJ95" s="186">
        <f t="shared" si="440"/>
        <v>0</v>
      </c>
      <c r="BK95" s="87">
        <f t="shared" si="441"/>
        <v>0</v>
      </c>
      <c r="BM95" s="391">
        <v>2878</v>
      </c>
      <c r="BN95" s="391">
        <v>2440</v>
      </c>
      <c r="BO95" s="391">
        <v>0</v>
      </c>
      <c r="BP95" s="391">
        <v>0</v>
      </c>
      <c r="BQ95" s="391">
        <v>0</v>
      </c>
      <c r="BR95" s="391">
        <v>0</v>
      </c>
      <c r="BS95" s="391">
        <v>0</v>
      </c>
      <c r="BT95" s="391"/>
      <c r="BU95" s="391">
        <v>-1658</v>
      </c>
      <c r="BV95" s="391">
        <v>6100</v>
      </c>
      <c r="BW95" s="391">
        <v>0</v>
      </c>
      <c r="BX95" s="391">
        <v>0</v>
      </c>
      <c r="BY95" s="391">
        <v>0</v>
      </c>
      <c r="BZ95" s="391">
        <v>0</v>
      </c>
      <c r="CA95" s="391">
        <v>0</v>
      </c>
      <c r="CB95" s="391"/>
      <c r="CC95" s="391">
        <v>0</v>
      </c>
      <c r="CD95" s="391">
        <v>0</v>
      </c>
      <c r="CE95" s="391">
        <v>0</v>
      </c>
      <c r="CF95" s="391">
        <v>0</v>
      </c>
      <c r="CG95" s="391">
        <v>0</v>
      </c>
      <c r="CH95" s="391">
        <v>0</v>
      </c>
      <c r="CI95" s="391">
        <v>0</v>
      </c>
      <c r="CJ95" s="391"/>
      <c r="CK95" s="391">
        <v>0</v>
      </c>
      <c r="CL95" s="391">
        <v>0</v>
      </c>
      <c r="CM95" s="391">
        <v>0</v>
      </c>
      <c r="CN95" s="391">
        <v>0</v>
      </c>
      <c r="CO95" s="391">
        <v>0</v>
      </c>
      <c r="CP95" s="391">
        <v>0</v>
      </c>
      <c r="CQ95" s="391">
        <v>0</v>
      </c>
    </row>
    <row r="96" spans="1:95" ht="15" thickBot="1" x14ac:dyDescent="0.35">
      <c r="A96" s="520"/>
      <c r="B96" s="233" t="s">
        <v>50</v>
      </c>
      <c r="C96" s="3">
        <v>0</v>
      </c>
      <c r="D96" s="3">
        <v>0</v>
      </c>
      <c r="E96" s="3">
        <v>0</v>
      </c>
      <c r="F96" s="3">
        <v>0</v>
      </c>
      <c r="G96" s="3">
        <v>0</v>
      </c>
      <c r="H96" s="3">
        <v>0</v>
      </c>
      <c r="I96" s="3">
        <v>21156</v>
      </c>
      <c r="J96" s="3">
        <v>0</v>
      </c>
      <c r="K96" s="3">
        <v>0</v>
      </c>
      <c r="L96" s="3">
        <v>0</v>
      </c>
      <c r="M96" s="3">
        <v>0</v>
      </c>
      <c r="N96" s="186">
        <f t="shared" si="442"/>
        <v>0</v>
      </c>
      <c r="O96" s="87">
        <f t="shared" si="436"/>
        <v>21156</v>
      </c>
      <c r="Q96" s="520"/>
      <c r="R96" s="233" t="s">
        <v>50</v>
      </c>
      <c r="S96" s="3">
        <v>0</v>
      </c>
      <c r="T96" s="3">
        <v>0</v>
      </c>
      <c r="U96" s="3">
        <v>0</v>
      </c>
      <c r="V96" s="3">
        <v>0</v>
      </c>
      <c r="W96" s="3">
        <v>0</v>
      </c>
      <c r="X96" s="3">
        <v>0</v>
      </c>
      <c r="Y96" s="3">
        <v>0</v>
      </c>
      <c r="Z96" s="3">
        <v>0</v>
      </c>
      <c r="AA96" s="3">
        <v>0</v>
      </c>
      <c r="AB96" s="3">
        <v>0</v>
      </c>
      <c r="AC96" s="3">
        <v>0</v>
      </c>
      <c r="AD96" s="186">
        <f t="shared" si="443"/>
        <v>0</v>
      </c>
      <c r="AE96" s="87">
        <f t="shared" si="437"/>
        <v>0</v>
      </c>
      <c r="AG96" s="520"/>
      <c r="AH96" s="233" t="s">
        <v>50</v>
      </c>
      <c r="AI96" s="3">
        <v>0</v>
      </c>
      <c r="AJ96" s="3">
        <v>0</v>
      </c>
      <c r="AK96" s="3">
        <v>0</v>
      </c>
      <c r="AL96" s="3">
        <v>0</v>
      </c>
      <c r="AM96" s="3">
        <v>0</v>
      </c>
      <c r="AN96" s="3">
        <v>0</v>
      </c>
      <c r="AO96" s="3">
        <v>0</v>
      </c>
      <c r="AP96" s="3">
        <v>0</v>
      </c>
      <c r="AQ96" s="3">
        <v>0</v>
      </c>
      <c r="AR96" s="3">
        <v>0</v>
      </c>
      <c r="AS96" s="3">
        <v>0</v>
      </c>
      <c r="AT96" s="186">
        <f t="shared" si="438"/>
        <v>0</v>
      </c>
      <c r="AU96" s="87">
        <f t="shared" si="439"/>
        <v>0</v>
      </c>
      <c r="AW96" s="520"/>
      <c r="AX96" s="233" t="s">
        <v>50</v>
      </c>
      <c r="AY96" s="3">
        <v>0</v>
      </c>
      <c r="AZ96" s="3">
        <v>0</v>
      </c>
      <c r="BA96" s="3">
        <v>0</v>
      </c>
      <c r="BB96" s="3">
        <v>0</v>
      </c>
      <c r="BC96" s="3">
        <v>0</v>
      </c>
      <c r="BD96" s="3">
        <v>0</v>
      </c>
      <c r="BE96" s="3">
        <v>0</v>
      </c>
      <c r="BF96" s="3">
        <v>0</v>
      </c>
      <c r="BG96" s="3">
        <v>0</v>
      </c>
      <c r="BH96" s="3">
        <v>0</v>
      </c>
      <c r="BI96" s="3">
        <v>0</v>
      </c>
      <c r="BJ96" s="186">
        <f t="shared" si="440"/>
        <v>0</v>
      </c>
      <c r="BK96" s="87">
        <f t="shared" si="441"/>
        <v>0</v>
      </c>
      <c r="BM96" s="391">
        <v>0</v>
      </c>
      <c r="BN96" s="391">
        <v>0</v>
      </c>
      <c r="BO96" s="391">
        <v>0</v>
      </c>
      <c r="BP96" s="391">
        <v>0</v>
      </c>
      <c r="BQ96" s="391">
        <v>0</v>
      </c>
      <c r="BR96" s="391">
        <v>0</v>
      </c>
      <c r="BS96" s="391">
        <v>0</v>
      </c>
      <c r="BT96" s="391"/>
      <c r="BU96" s="391">
        <v>0</v>
      </c>
      <c r="BV96" s="391">
        <v>0</v>
      </c>
      <c r="BW96" s="391">
        <v>0</v>
      </c>
      <c r="BX96" s="391">
        <v>0</v>
      </c>
      <c r="BY96" s="391">
        <v>0</v>
      </c>
      <c r="BZ96" s="391">
        <v>0</v>
      </c>
      <c r="CA96" s="391">
        <v>0</v>
      </c>
      <c r="CB96" s="391"/>
      <c r="CC96" s="391">
        <v>0</v>
      </c>
      <c r="CD96" s="391">
        <v>0</v>
      </c>
      <c r="CE96" s="391">
        <v>0</v>
      </c>
      <c r="CF96" s="391">
        <v>0</v>
      </c>
      <c r="CG96" s="391">
        <v>0</v>
      </c>
      <c r="CH96" s="391">
        <v>0</v>
      </c>
      <c r="CI96" s="391">
        <v>0</v>
      </c>
      <c r="CJ96" s="391"/>
      <c r="CK96" s="391">
        <v>0</v>
      </c>
      <c r="CL96" s="391">
        <v>0</v>
      </c>
      <c r="CM96" s="391">
        <v>0</v>
      </c>
      <c r="CN96" s="391">
        <v>0</v>
      </c>
      <c r="CO96" s="391">
        <v>0</v>
      </c>
      <c r="CP96" s="391">
        <v>0</v>
      </c>
      <c r="CQ96" s="391">
        <v>0</v>
      </c>
    </row>
    <row r="97" spans="1:95" ht="15" thickBot="1" x14ac:dyDescent="0.35">
      <c r="B97" s="234" t="s">
        <v>43</v>
      </c>
      <c r="C97" s="225">
        <f>SUM(C84:C96)</f>
        <v>0</v>
      </c>
      <c r="D97" s="225">
        <f t="shared" ref="D97" si="444">SUM(D84:D96)</f>
        <v>279584</v>
      </c>
      <c r="E97" s="225">
        <f t="shared" ref="E97" si="445">SUM(E84:E96)</f>
        <v>705720</v>
      </c>
      <c r="F97" s="225">
        <f t="shared" ref="F97" si="446">SUM(F84:F96)</f>
        <v>613134</v>
      </c>
      <c r="G97" s="225">
        <f t="shared" ref="G97" si="447">SUM(G84:G96)</f>
        <v>662749</v>
      </c>
      <c r="H97" s="225">
        <f t="shared" ref="H97" si="448">SUM(H84:H96)</f>
        <v>1287028</v>
      </c>
      <c r="I97" s="225">
        <f t="shared" ref="I97" si="449">SUM(I84:I96)</f>
        <v>379472</v>
      </c>
      <c r="J97" s="225">
        <f t="shared" ref="J97" si="450">SUM(J84:J96)</f>
        <v>403757</v>
      </c>
      <c r="K97" s="225">
        <f t="shared" ref="K97" si="451">SUM(K84:K96)</f>
        <v>513926</v>
      </c>
      <c r="L97" s="225">
        <f t="shared" ref="L97" si="452">SUM(L84:L96)</f>
        <v>1019644</v>
      </c>
      <c r="M97" s="225">
        <f t="shared" ref="M97" si="453">SUM(M84:M96)</f>
        <v>626456</v>
      </c>
      <c r="N97" s="236">
        <f t="shared" ref="N97" si="454">SUM(N84:N96)</f>
        <v>1755372</v>
      </c>
      <c r="O97" s="90">
        <f t="shared" si="436"/>
        <v>8246842</v>
      </c>
      <c r="Q97" s="91"/>
      <c r="R97" s="234" t="s">
        <v>43</v>
      </c>
      <c r="S97" s="225">
        <f>SUM(S84:S96)</f>
        <v>0</v>
      </c>
      <c r="T97" s="225">
        <f t="shared" ref="T97" si="455">SUM(T84:T96)</f>
        <v>213932</v>
      </c>
      <c r="U97" s="225">
        <f t="shared" ref="U97" si="456">SUM(U84:U96)</f>
        <v>2065449</v>
      </c>
      <c r="V97" s="225">
        <f t="shared" ref="V97" si="457">SUM(V84:V96)</f>
        <v>2561873</v>
      </c>
      <c r="W97" s="225">
        <f t="shared" ref="W97" si="458">SUM(W84:W96)</f>
        <v>2933120</v>
      </c>
      <c r="X97" s="225">
        <f t="shared" ref="X97" si="459">SUM(X84:X96)</f>
        <v>1807899</v>
      </c>
      <c r="Y97" s="225">
        <f t="shared" ref="Y97" si="460">SUM(Y84:Y96)</f>
        <v>2064124</v>
      </c>
      <c r="Z97" s="225">
        <f t="shared" ref="Z97" si="461">SUM(Z84:Z96)</f>
        <v>1500029</v>
      </c>
      <c r="AA97" s="225">
        <f t="shared" ref="AA97" si="462">SUM(AA84:AA96)</f>
        <v>2414997</v>
      </c>
      <c r="AB97" s="225">
        <f t="shared" ref="AB97" si="463">SUM(AB84:AB96)</f>
        <v>3469555</v>
      </c>
      <c r="AC97" s="225">
        <f t="shared" ref="AC97" si="464">SUM(AC84:AC96)</f>
        <v>3284803</v>
      </c>
      <c r="AD97" s="236">
        <f t="shared" ref="AD97" si="465">SUM(AD84:AD96)</f>
        <v>8781380</v>
      </c>
      <c r="AE97" s="90">
        <f t="shared" si="437"/>
        <v>31097161</v>
      </c>
      <c r="AG97" s="91"/>
      <c r="AH97" s="234" t="s">
        <v>43</v>
      </c>
      <c r="AI97" s="225">
        <f>SUM(AI84:AI96)</f>
        <v>0</v>
      </c>
      <c r="AJ97" s="225">
        <f t="shared" ref="AJ97" si="466">SUM(AJ84:AJ96)</f>
        <v>42774</v>
      </c>
      <c r="AK97" s="225">
        <f t="shared" ref="AK97" si="467">SUM(AK84:AK96)</f>
        <v>33885</v>
      </c>
      <c r="AL97" s="225">
        <f t="shared" ref="AL97" si="468">SUM(AL84:AL96)</f>
        <v>362780</v>
      </c>
      <c r="AM97" s="225">
        <f t="shared" ref="AM97" si="469">SUM(AM84:AM96)</f>
        <v>617123</v>
      </c>
      <c r="AN97" s="225">
        <f t="shared" ref="AN97" si="470">SUM(AN84:AN96)</f>
        <v>400762</v>
      </c>
      <c r="AO97" s="225">
        <f t="shared" ref="AO97" si="471">SUM(AO84:AO96)</f>
        <v>506511</v>
      </c>
      <c r="AP97" s="225">
        <f t="shared" ref="AP97" si="472">SUM(AP84:AP96)</f>
        <v>508600</v>
      </c>
      <c r="AQ97" s="225">
        <f t="shared" ref="AQ97" si="473">SUM(AQ84:AQ96)</f>
        <v>215167</v>
      </c>
      <c r="AR97" s="225">
        <f t="shared" ref="AR97" si="474">SUM(AR84:AR96)</f>
        <v>503390</v>
      </c>
      <c r="AS97" s="225">
        <f t="shared" ref="AS97" si="475">SUM(AS84:AS96)</f>
        <v>65131</v>
      </c>
      <c r="AT97" s="236">
        <f t="shared" ref="AT97" si="476">SUM(AT84:AT96)</f>
        <v>6118965</v>
      </c>
      <c r="AU97" s="90">
        <f t="shared" si="439"/>
        <v>9375088</v>
      </c>
      <c r="AW97" s="91"/>
      <c r="AX97" s="234" t="s">
        <v>43</v>
      </c>
      <c r="AY97" s="225">
        <f>SUM(AY84:AY96)</f>
        <v>0</v>
      </c>
      <c r="AZ97" s="225">
        <f t="shared" ref="AZ97" si="477">SUM(AZ84:AZ96)</f>
        <v>0</v>
      </c>
      <c r="BA97" s="225">
        <f t="shared" ref="BA97" si="478">SUM(BA84:BA96)</f>
        <v>113998</v>
      </c>
      <c r="BB97" s="225">
        <f t="shared" ref="BB97" si="479">SUM(BB84:BB96)</f>
        <v>0</v>
      </c>
      <c r="BC97" s="225">
        <f t="shared" ref="BC97" si="480">SUM(BC84:BC96)</f>
        <v>50615</v>
      </c>
      <c r="BD97" s="225">
        <f t="shared" ref="BD97" si="481">SUM(BD84:BD96)</f>
        <v>0</v>
      </c>
      <c r="BE97" s="225">
        <f t="shared" ref="BE97" si="482">SUM(BE84:BE96)</f>
        <v>2260</v>
      </c>
      <c r="BF97" s="225">
        <f t="shared" ref="BF97" si="483">SUM(BF84:BF96)</f>
        <v>174732</v>
      </c>
      <c r="BG97" s="225">
        <f t="shared" ref="BG97" si="484">SUM(BG84:BG96)</f>
        <v>267298</v>
      </c>
      <c r="BH97" s="225">
        <f t="shared" ref="BH97" si="485">SUM(BH84:BH96)</f>
        <v>30116</v>
      </c>
      <c r="BI97" s="225">
        <f t="shared" ref="BI97" si="486">SUM(BI84:BI96)</f>
        <v>0</v>
      </c>
      <c r="BJ97" s="236">
        <f t="shared" ref="BJ97" si="487">SUM(BJ84:BJ96)</f>
        <v>1385036</v>
      </c>
      <c r="BK97" s="90">
        <f t="shared" si="441"/>
        <v>2024055</v>
      </c>
      <c r="BM97" s="391">
        <f t="shared" ref="BM97" si="488">SUM(BM84:BM96)</f>
        <v>402549</v>
      </c>
      <c r="BN97" s="391">
        <f t="shared" ref="BN97" si="489">SUM(BN84:BN96)</f>
        <v>1352823</v>
      </c>
      <c r="BO97" s="391">
        <f t="shared" ref="BO97" si="490">SUM(BO84:BO96)</f>
        <v>0</v>
      </c>
      <c r="BP97" s="391">
        <f t="shared" ref="BP97" si="491">SUM(BP84:BP96)</f>
        <v>0</v>
      </c>
      <c r="BQ97" s="391">
        <f t="shared" ref="BQ97" si="492">SUM(BQ84:BQ96)</f>
        <v>0</v>
      </c>
      <c r="BR97" s="391">
        <f t="shared" ref="BR97" si="493">SUM(BR84:BR96)</f>
        <v>0</v>
      </c>
      <c r="BS97" s="391">
        <f t="shared" ref="BS97" si="494">SUM(BS84:BS96)</f>
        <v>0</v>
      </c>
      <c r="BT97" s="391"/>
      <c r="BU97" s="391">
        <f t="shared" ref="BU97" si="495">SUM(BU84:BU96)</f>
        <v>2232362</v>
      </c>
      <c r="BV97" s="391">
        <f t="shared" ref="BV97" si="496">SUM(BV84:BV96)</f>
        <v>6549018</v>
      </c>
      <c r="BW97" s="391">
        <f t="shared" ref="BW97" si="497">SUM(BW84:BW96)</f>
        <v>0</v>
      </c>
      <c r="BX97" s="391">
        <f t="shared" ref="BX97" si="498">SUM(BX84:BX96)</f>
        <v>0</v>
      </c>
      <c r="BY97" s="391">
        <f t="shared" ref="BY97" si="499">SUM(BY84:BY96)</f>
        <v>0</v>
      </c>
      <c r="BZ97" s="391">
        <f t="shared" ref="BZ97" si="500">SUM(BZ84:BZ96)</f>
        <v>0</v>
      </c>
      <c r="CA97" s="391">
        <f t="shared" ref="CA97" si="501">SUM(CA84:CA96)</f>
        <v>0</v>
      </c>
      <c r="CB97" s="391"/>
      <c r="CC97" s="391">
        <f t="shared" ref="CC97" si="502">SUM(CC84:CC96)</f>
        <v>1197857</v>
      </c>
      <c r="CD97" s="391">
        <f t="shared" ref="CD97" si="503">SUM(CD84:CD96)</f>
        <v>4921108</v>
      </c>
      <c r="CE97" s="391">
        <f t="shared" ref="CE97" si="504">SUM(CE84:CE96)</f>
        <v>0</v>
      </c>
      <c r="CF97" s="391">
        <f t="shared" ref="CF97" si="505">SUM(CF84:CF96)</f>
        <v>0</v>
      </c>
      <c r="CG97" s="391">
        <f t="shared" ref="CG97" si="506">SUM(CG84:CG96)</f>
        <v>0</v>
      </c>
      <c r="CH97" s="391">
        <f t="shared" ref="CH97" si="507">SUM(CH84:CH96)</f>
        <v>0</v>
      </c>
      <c r="CI97" s="391">
        <f t="shared" ref="CI97" si="508">SUM(CI84:CI96)</f>
        <v>0</v>
      </c>
      <c r="CJ97" s="391"/>
      <c r="CK97" s="391">
        <f t="shared" ref="CK97" si="509">SUM(CK84:CK96)</f>
        <v>745069</v>
      </c>
      <c r="CL97" s="391">
        <f t="shared" ref="CL97" si="510">SUM(CL84:CL96)</f>
        <v>639967</v>
      </c>
      <c r="CM97" s="391">
        <f t="shared" ref="CM97" si="511">SUM(CM84:CM96)</f>
        <v>0</v>
      </c>
      <c r="CN97" s="391">
        <f t="shared" ref="CN97" si="512">SUM(CN84:CN96)</f>
        <v>0</v>
      </c>
      <c r="CO97" s="391">
        <f t="shared" ref="CO97" si="513">SUM(CO84:CO96)</f>
        <v>0</v>
      </c>
      <c r="CP97" s="391">
        <f t="shared" ref="CP97" si="514">SUM(CP84:CP96)</f>
        <v>0</v>
      </c>
      <c r="CQ97" s="391">
        <f t="shared" ref="CQ97" si="515">SUM(CQ84:CQ96)</f>
        <v>0</v>
      </c>
    </row>
    <row r="98" spans="1:95" ht="21.6" thickBot="1" x14ac:dyDescent="0.45">
      <c r="A98" s="93"/>
      <c r="Q98" s="93"/>
      <c r="AG98" s="93"/>
      <c r="AW98" s="93"/>
    </row>
    <row r="99" spans="1:95" ht="21.6" thickBot="1" x14ac:dyDescent="0.45">
      <c r="A99" s="93"/>
      <c r="B99" s="220" t="s">
        <v>36</v>
      </c>
      <c r="C99" s="221">
        <f t="shared" ref="C99:N99" si="516">C$3</f>
        <v>44927</v>
      </c>
      <c r="D99" s="221">
        <f t="shared" si="516"/>
        <v>44958</v>
      </c>
      <c r="E99" s="221">
        <f t="shared" si="516"/>
        <v>44986</v>
      </c>
      <c r="F99" s="221">
        <f t="shared" si="516"/>
        <v>45017</v>
      </c>
      <c r="G99" s="221">
        <f t="shared" si="516"/>
        <v>45047</v>
      </c>
      <c r="H99" s="221">
        <f t="shared" si="516"/>
        <v>45078</v>
      </c>
      <c r="I99" s="221">
        <f t="shared" si="516"/>
        <v>45108</v>
      </c>
      <c r="J99" s="221">
        <f t="shared" si="516"/>
        <v>45139</v>
      </c>
      <c r="K99" s="221">
        <f t="shared" si="516"/>
        <v>45170</v>
      </c>
      <c r="L99" s="221">
        <f t="shared" si="516"/>
        <v>45200</v>
      </c>
      <c r="M99" s="221">
        <f t="shared" si="516"/>
        <v>45231</v>
      </c>
      <c r="N99" s="228" t="str">
        <f t="shared" si="516"/>
        <v>Dec-23 +</v>
      </c>
      <c r="O99" s="222" t="s">
        <v>34</v>
      </c>
      <c r="Q99" s="93"/>
      <c r="R99" s="220" t="s">
        <v>36</v>
      </c>
      <c r="S99" s="221">
        <f t="shared" ref="S99:AD99" si="517">S$3</f>
        <v>44927</v>
      </c>
      <c r="T99" s="221">
        <f t="shared" si="517"/>
        <v>44958</v>
      </c>
      <c r="U99" s="221">
        <f t="shared" si="517"/>
        <v>44986</v>
      </c>
      <c r="V99" s="221">
        <f t="shared" si="517"/>
        <v>45017</v>
      </c>
      <c r="W99" s="221">
        <f t="shared" si="517"/>
        <v>45047</v>
      </c>
      <c r="X99" s="221">
        <f t="shared" si="517"/>
        <v>45078</v>
      </c>
      <c r="Y99" s="221">
        <f t="shared" si="517"/>
        <v>45108</v>
      </c>
      <c r="Z99" s="221">
        <f t="shared" si="517"/>
        <v>45139</v>
      </c>
      <c r="AA99" s="221">
        <f t="shared" si="517"/>
        <v>45170</v>
      </c>
      <c r="AB99" s="221">
        <f t="shared" si="517"/>
        <v>45200</v>
      </c>
      <c r="AC99" s="221">
        <f t="shared" si="517"/>
        <v>45231</v>
      </c>
      <c r="AD99" s="228" t="str">
        <f t="shared" si="517"/>
        <v>Dec-23 +</v>
      </c>
      <c r="AE99" s="222" t="s">
        <v>34</v>
      </c>
      <c r="AG99" s="93"/>
      <c r="AH99" s="220" t="s">
        <v>36</v>
      </c>
      <c r="AI99" s="221">
        <f t="shared" ref="AI99:AT99" si="518">AI$3</f>
        <v>44927</v>
      </c>
      <c r="AJ99" s="221">
        <f t="shared" si="518"/>
        <v>44958</v>
      </c>
      <c r="AK99" s="221">
        <f t="shared" si="518"/>
        <v>44986</v>
      </c>
      <c r="AL99" s="221">
        <f t="shared" si="518"/>
        <v>45017</v>
      </c>
      <c r="AM99" s="221">
        <f t="shared" si="518"/>
        <v>45047</v>
      </c>
      <c r="AN99" s="221">
        <f t="shared" si="518"/>
        <v>45078</v>
      </c>
      <c r="AO99" s="221">
        <f t="shared" si="518"/>
        <v>45108</v>
      </c>
      <c r="AP99" s="221">
        <f t="shared" si="518"/>
        <v>45139</v>
      </c>
      <c r="AQ99" s="221">
        <f t="shared" si="518"/>
        <v>45170</v>
      </c>
      <c r="AR99" s="221">
        <f t="shared" si="518"/>
        <v>45200</v>
      </c>
      <c r="AS99" s="221">
        <f t="shared" si="518"/>
        <v>45231</v>
      </c>
      <c r="AT99" s="228" t="str">
        <f t="shared" si="518"/>
        <v>Dec-23 +</v>
      </c>
      <c r="AU99" s="222" t="s">
        <v>34</v>
      </c>
      <c r="AW99" s="93"/>
      <c r="AX99" s="220" t="s">
        <v>36</v>
      </c>
      <c r="AY99" s="221">
        <f t="shared" ref="AY99:BJ99" si="519">AY$3</f>
        <v>44927</v>
      </c>
      <c r="AZ99" s="221">
        <f t="shared" si="519"/>
        <v>44958</v>
      </c>
      <c r="BA99" s="221">
        <f t="shared" si="519"/>
        <v>44986</v>
      </c>
      <c r="BB99" s="221">
        <f t="shared" si="519"/>
        <v>45017</v>
      </c>
      <c r="BC99" s="221">
        <f t="shared" si="519"/>
        <v>45047</v>
      </c>
      <c r="BD99" s="221">
        <f t="shared" si="519"/>
        <v>45078</v>
      </c>
      <c r="BE99" s="221">
        <f t="shared" si="519"/>
        <v>45108</v>
      </c>
      <c r="BF99" s="221">
        <f t="shared" si="519"/>
        <v>45139</v>
      </c>
      <c r="BG99" s="221">
        <f t="shared" si="519"/>
        <v>45170</v>
      </c>
      <c r="BH99" s="221">
        <f t="shared" si="519"/>
        <v>45200</v>
      </c>
      <c r="BI99" s="221">
        <f t="shared" si="519"/>
        <v>45231</v>
      </c>
      <c r="BJ99" s="228" t="str">
        <f t="shared" si="519"/>
        <v>Dec-23 +</v>
      </c>
      <c r="BK99" s="222" t="s">
        <v>34</v>
      </c>
      <c r="BM99" s="47">
        <f>BM$3</f>
        <v>45261</v>
      </c>
      <c r="BN99" s="47">
        <f t="shared" ref="BN99:BS99" si="520">BN$3</f>
        <v>45292</v>
      </c>
      <c r="BO99" s="47">
        <f t="shared" si="520"/>
        <v>45323</v>
      </c>
      <c r="BP99" s="47">
        <f t="shared" si="520"/>
        <v>45352</v>
      </c>
      <c r="BQ99" s="47">
        <f t="shared" si="520"/>
        <v>45383</v>
      </c>
      <c r="BR99" s="47">
        <f t="shared" si="520"/>
        <v>45413</v>
      </c>
      <c r="BS99" s="47">
        <f t="shared" si="520"/>
        <v>45444</v>
      </c>
      <c r="BU99" s="47">
        <f t="shared" ref="BU99:CA99" si="521">BU$3</f>
        <v>45261</v>
      </c>
      <c r="BV99" s="47">
        <f t="shared" si="521"/>
        <v>45292</v>
      </c>
      <c r="BW99" s="47">
        <f t="shared" si="521"/>
        <v>45323</v>
      </c>
      <c r="BX99" s="47">
        <f t="shared" si="521"/>
        <v>45352</v>
      </c>
      <c r="BY99" s="47">
        <f t="shared" si="521"/>
        <v>45383</v>
      </c>
      <c r="BZ99" s="47">
        <f t="shared" si="521"/>
        <v>45413</v>
      </c>
      <c r="CA99" s="47">
        <f t="shared" si="521"/>
        <v>45444</v>
      </c>
      <c r="CC99" s="47">
        <f t="shared" ref="CC99:CI99" si="522">CC$3</f>
        <v>45261</v>
      </c>
      <c r="CD99" s="47">
        <f t="shared" si="522"/>
        <v>45292</v>
      </c>
      <c r="CE99" s="47">
        <f t="shared" si="522"/>
        <v>45323</v>
      </c>
      <c r="CF99" s="47">
        <f t="shared" si="522"/>
        <v>45352</v>
      </c>
      <c r="CG99" s="47">
        <f t="shared" si="522"/>
        <v>45383</v>
      </c>
      <c r="CH99" s="47">
        <f t="shared" si="522"/>
        <v>45413</v>
      </c>
      <c r="CI99" s="47">
        <f t="shared" si="522"/>
        <v>45444</v>
      </c>
      <c r="CK99" s="47">
        <f t="shared" ref="CK99:CQ99" si="523">CK$3</f>
        <v>45261</v>
      </c>
      <c r="CL99" s="47">
        <f t="shared" si="523"/>
        <v>45292</v>
      </c>
      <c r="CM99" s="47">
        <f t="shared" si="523"/>
        <v>45323</v>
      </c>
      <c r="CN99" s="47">
        <f t="shared" si="523"/>
        <v>45352</v>
      </c>
      <c r="CO99" s="47">
        <f t="shared" si="523"/>
        <v>45383</v>
      </c>
      <c r="CP99" s="47">
        <f t="shared" si="523"/>
        <v>45413</v>
      </c>
      <c r="CQ99" s="47">
        <f t="shared" si="523"/>
        <v>45444</v>
      </c>
    </row>
    <row r="100" spans="1:95" ht="15" customHeight="1" x14ac:dyDescent="0.3">
      <c r="A100" s="521" t="s">
        <v>174</v>
      </c>
      <c r="B100" s="233" t="s">
        <v>62</v>
      </c>
      <c r="C100" s="203">
        <v>0</v>
      </c>
      <c r="D100" s="203">
        <v>0</v>
      </c>
      <c r="E100" s="203">
        <v>0</v>
      </c>
      <c r="F100" s="203">
        <v>0</v>
      </c>
      <c r="G100" s="3">
        <v>0</v>
      </c>
      <c r="H100" s="3">
        <v>0</v>
      </c>
      <c r="I100" s="3">
        <v>0</v>
      </c>
      <c r="J100" s="3">
        <v>0</v>
      </c>
      <c r="K100" s="3">
        <v>0</v>
      </c>
      <c r="L100" s="203">
        <v>0</v>
      </c>
      <c r="M100" s="203">
        <v>0</v>
      </c>
      <c r="N100" s="186">
        <f>SUM(BM100:BS100)</f>
        <v>0</v>
      </c>
      <c r="O100" s="87">
        <f t="shared" ref="O100:O113" si="524">SUM(C100:N100)</f>
        <v>0</v>
      </c>
      <c r="Q100" s="521" t="s">
        <v>174</v>
      </c>
      <c r="R100" s="233" t="s">
        <v>62</v>
      </c>
      <c r="S100" s="203">
        <v>0</v>
      </c>
      <c r="T100" s="203">
        <v>0</v>
      </c>
      <c r="U100" s="203">
        <v>0</v>
      </c>
      <c r="V100" s="203">
        <v>0</v>
      </c>
      <c r="W100" s="3">
        <v>0</v>
      </c>
      <c r="X100" s="3">
        <v>0</v>
      </c>
      <c r="Y100" s="3">
        <v>0</v>
      </c>
      <c r="Z100" s="3">
        <v>0</v>
      </c>
      <c r="AA100" s="3">
        <v>0</v>
      </c>
      <c r="AB100" s="203">
        <v>0</v>
      </c>
      <c r="AC100" s="203">
        <v>0</v>
      </c>
      <c r="AD100" s="186">
        <f>SUM(BU100:CA100)</f>
        <v>0</v>
      </c>
      <c r="AE100" s="87">
        <f t="shared" ref="AE100:AE113" si="525">SUM(S100:AD100)</f>
        <v>0</v>
      </c>
      <c r="AG100" s="521" t="s">
        <v>174</v>
      </c>
      <c r="AH100" s="233" t="s">
        <v>62</v>
      </c>
      <c r="AI100" s="203">
        <v>0</v>
      </c>
      <c r="AJ100" s="203">
        <v>0</v>
      </c>
      <c r="AK100" s="203">
        <v>0</v>
      </c>
      <c r="AL100" s="203">
        <v>0</v>
      </c>
      <c r="AM100" s="3">
        <v>0</v>
      </c>
      <c r="AN100" s="3">
        <v>0</v>
      </c>
      <c r="AO100" s="3">
        <v>0</v>
      </c>
      <c r="AP100" s="3">
        <v>0</v>
      </c>
      <c r="AQ100" s="3">
        <v>0</v>
      </c>
      <c r="AR100" s="203">
        <v>0</v>
      </c>
      <c r="AS100" s="203">
        <v>0</v>
      </c>
      <c r="AT100" s="186">
        <f t="shared" ref="AT100:AT112" si="526">SUM(CC100:CI100)</f>
        <v>0</v>
      </c>
      <c r="AU100" s="87">
        <f t="shared" ref="AU100:AU113" si="527">SUM(AI100:AT100)</f>
        <v>0</v>
      </c>
      <c r="AW100" s="521" t="s">
        <v>174</v>
      </c>
      <c r="AX100" s="233" t="s">
        <v>62</v>
      </c>
      <c r="AY100" s="203">
        <v>0</v>
      </c>
      <c r="AZ100" s="203">
        <v>0</v>
      </c>
      <c r="BA100" s="203">
        <v>0</v>
      </c>
      <c r="BB100" s="203">
        <v>0</v>
      </c>
      <c r="BC100" s="3">
        <v>0</v>
      </c>
      <c r="BD100" s="3">
        <v>0</v>
      </c>
      <c r="BE100" s="3">
        <v>0</v>
      </c>
      <c r="BF100" s="3">
        <v>0</v>
      </c>
      <c r="BG100" s="3">
        <v>0</v>
      </c>
      <c r="BH100" s="203">
        <v>0</v>
      </c>
      <c r="BI100" s="203">
        <v>0</v>
      </c>
      <c r="BJ100" s="186">
        <f t="shared" ref="BJ100:BJ112" si="528">SUM(CK100:CQ100)</f>
        <v>0</v>
      </c>
      <c r="BK100" s="87">
        <f t="shared" ref="BK100:BK113" si="529">SUM(AY100:BJ100)</f>
        <v>0</v>
      </c>
      <c r="BL100" s="230"/>
      <c r="BM100" s="391">
        <v>0</v>
      </c>
      <c r="BN100" s="391">
        <v>0</v>
      </c>
      <c r="BO100" s="391">
        <v>0</v>
      </c>
      <c r="BP100" s="391">
        <v>0</v>
      </c>
      <c r="BQ100" s="391">
        <v>0</v>
      </c>
      <c r="BR100" s="391">
        <v>0</v>
      </c>
      <c r="BS100" s="391">
        <v>0</v>
      </c>
      <c r="BT100" s="391"/>
      <c r="BU100" s="391">
        <v>0</v>
      </c>
      <c r="BV100" s="391">
        <v>0</v>
      </c>
      <c r="BW100" s="391">
        <v>0</v>
      </c>
      <c r="BX100" s="391">
        <v>0</v>
      </c>
      <c r="BY100" s="391">
        <v>0</v>
      </c>
      <c r="BZ100" s="391">
        <v>0</v>
      </c>
      <c r="CA100" s="391">
        <v>0</v>
      </c>
      <c r="CB100" s="391"/>
      <c r="CC100" s="391">
        <v>0</v>
      </c>
      <c r="CD100" s="391">
        <v>0</v>
      </c>
      <c r="CE100" s="391">
        <v>0</v>
      </c>
      <c r="CF100" s="391">
        <v>0</v>
      </c>
      <c r="CG100" s="391">
        <v>0</v>
      </c>
      <c r="CH100" s="391">
        <v>0</v>
      </c>
      <c r="CI100" s="391">
        <v>0</v>
      </c>
      <c r="CJ100" s="391"/>
      <c r="CK100" s="391">
        <v>0</v>
      </c>
      <c r="CL100" s="391">
        <v>0</v>
      </c>
      <c r="CM100" s="391">
        <v>0</v>
      </c>
      <c r="CN100" s="391">
        <v>0</v>
      </c>
      <c r="CO100" s="391">
        <v>0</v>
      </c>
      <c r="CP100" s="391">
        <v>0</v>
      </c>
      <c r="CQ100" s="391">
        <v>0</v>
      </c>
    </row>
    <row r="101" spans="1:95" x14ac:dyDescent="0.3">
      <c r="A101" s="522"/>
      <c r="B101" s="233" t="s">
        <v>61</v>
      </c>
      <c r="C101" s="203">
        <v>0</v>
      </c>
      <c r="D101" s="203">
        <v>0</v>
      </c>
      <c r="E101" s="203">
        <v>0</v>
      </c>
      <c r="F101" s="203">
        <v>0</v>
      </c>
      <c r="G101" s="3">
        <v>0</v>
      </c>
      <c r="H101" s="3">
        <v>0</v>
      </c>
      <c r="I101" s="3">
        <v>0</v>
      </c>
      <c r="J101" s="3">
        <v>0</v>
      </c>
      <c r="K101" s="3">
        <v>0</v>
      </c>
      <c r="L101" s="203">
        <v>0</v>
      </c>
      <c r="M101" s="203">
        <v>0</v>
      </c>
      <c r="N101" s="186">
        <f t="shared" ref="N101:N112" si="530">SUM(BM101:BS101)</f>
        <v>0</v>
      </c>
      <c r="O101" s="87">
        <f t="shared" si="524"/>
        <v>0</v>
      </c>
      <c r="Q101" s="522"/>
      <c r="R101" s="233" t="s">
        <v>61</v>
      </c>
      <c r="S101" s="203">
        <v>0</v>
      </c>
      <c r="T101" s="203">
        <v>0</v>
      </c>
      <c r="U101" s="203">
        <v>0</v>
      </c>
      <c r="V101" s="203">
        <v>0</v>
      </c>
      <c r="W101" s="3">
        <v>0</v>
      </c>
      <c r="X101" s="3">
        <v>0</v>
      </c>
      <c r="Y101" s="3">
        <v>0</v>
      </c>
      <c r="Z101" s="3">
        <v>0</v>
      </c>
      <c r="AA101" s="3">
        <v>0</v>
      </c>
      <c r="AB101" s="203">
        <v>0</v>
      </c>
      <c r="AC101" s="203">
        <v>0</v>
      </c>
      <c r="AD101" s="186">
        <f t="shared" ref="AD101:AD112" si="531">SUM(BU101:CA101)</f>
        <v>0</v>
      </c>
      <c r="AE101" s="87">
        <f t="shared" si="525"/>
        <v>0</v>
      </c>
      <c r="AG101" s="522"/>
      <c r="AH101" s="233" t="s">
        <v>61</v>
      </c>
      <c r="AI101" s="203">
        <v>0</v>
      </c>
      <c r="AJ101" s="203">
        <v>0</v>
      </c>
      <c r="AK101" s="203">
        <v>0</v>
      </c>
      <c r="AL101" s="203">
        <v>0</v>
      </c>
      <c r="AM101" s="3">
        <v>0</v>
      </c>
      <c r="AN101" s="3">
        <v>0</v>
      </c>
      <c r="AO101" s="3">
        <v>0</v>
      </c>
      <c r="AP101" s="3">
        <v>0</v>
      </c>
      <c r="AQ101" s="3">
        <v>0</v>
      </c>
      <c r="AR101" s="203">
        <v>0</v>
      </c>
      <c r="AS101" s="203">
        <v>0</v>
      </c>
      <c r="AT101" s="186">
        <f t="shared" si="526"/>
        <v>0</v>
      </c>
      <c r="AU101" s="87">
        <f t="shared" si="527"/>
        <v>0</v>
      </c>
      <c r="AW101" s="522"/>
      <c r="AX101" s="233" t="s">
        <v>61</v>
      </c>
      <c r="AY101" s="203">
        <v>0</v>
      </c>
      <c r="AZ101" s="203">
        <v>0</v>
      </c>
      <c r="BA101" s="203">
        <v>0</v>
      </c>
      <c r="BB101" s="203">
        <v>0</v>
      </c>
      <c r="BC101" s="3">
        <v>0</v>
      </c>
      <c r="BD101" s="3">
        <v>0</v>
      </c>
      <c r="BE101" s="3">
        <v>0</v>
      </c>
      <c r="BF101" s="3">
        <v>0</v>
      </c>
      <c r="BG101" s="3">
        <v>0</v>
      </c>
      <c r="BH101" s="203">
        <v>0</v>
      </c>
      <c r="BI101" s="203">
        <v>0</v>
      </c>
      <c r="BJ101" s="186">
        <f t="shared" si="528"/>
        <v>0</v>
      </c>
      <c r="BK101" s="87">
        <f t="shared" si="529"/>
        <v>0</v>
      </c>
      <c r="BM101" s="391">
        <v>0</v>
      </c>
      <c r="BN101" s="391">
        <v>0</v>
      </c>
      <c r="BO101" s="391">
        <v>0</v>
      </c>
      <c r="BP101" s="391">
        <v>0</v>
      </c>
      <c r="BQ101" s="391">
        <v>0</v>
      </c>
      <c r="BR101" s="391">
        <v>0</v>
      </c>
      <c r="BS101" s="391">
        <v>0</v>
      </c>
      <c r="BT101" s="391"/>
      <c r="BU101" s="391">
        <v>0</v>
      </c>
      <c r="BV101" s="391">
        <v>0</v>
      </c>
      <c r="BW101" s="391">
        <v>0</v>
      </c>
      <c r="BX101" s="391">
        <v>0</v>
      </c>
      <c r="BY101" s="391">
        <v>0</v>
      </c>
      <c r="BZ101" s="391">
        <v>0</v>
      </c>
      <c r="CA101" s="391">
        <v>0</v>
      </c>
      <c r="CB101" s="391"/>
      <c r="CC101" s="391">
        <v>0</v>
      </c>
      <c r="CD101" s="391">
        <v>0</v>
      </c>
      <c r="CE101" s="391">
        <v>0</v>
      </c>
      <c r="CF101" s="391">
        <v>0</v>
      </c>
      <c r="CG101" s="391">
        <v>0</v>
      </c>
      <c r="CH101" s="391">
        <v>0</v>
      </c>
      <c r="CI101" s="391">
        <v>0</v>
      </c>
      <c r="CJ101" s="391"/>
      <c r="CK101" s="391">
        <v>0</v>
      </c>
      <c r="CL101" s="391">
        <v>0</v>
      </c>
      <c r="CM101" s="391">
        <v>0</v>
      </c>
      <c r="CN101" s="391">
        <v>0</v>
      </c>
      <c r="CO101" s="391">
        <v>0</v>
      </c>
      <c r="CP101" s="391">
        <v>0</v>
      </c>
      <c r="CQ101" s="391">
        <v>0</v>
      </c>
    </row>
    <row r="102" spans="1:95" x14ac:dyDescent="0.3">
      <c r="A102" s="522"/>
      <c r="B102" s="233" t="s">
        <v>60</v>
      </c>
      <c r="C102" s="203">
        <v>0</v>
      </c>
      <c r="D102" s="203">
        <v>0</v>
      </c>
      <c r="E102" s="203">
        <v>0</v>
      </c>
      <c r="F102" s="203">
        <v>0</v>
      </c>
      <c r="G102" s="3">
        <v>0</v>
      </c>
      <c r="H102" s="3">
        <v>0</v>
      </c>
      <c r="I102" s="3">
        <v>0</v>
      </c>
      <c r="J102" s="3">
        <v>0</v>
      </c>
      <c r="K102" s="3">
        <v>0</v>
      </c>
      <c r="L102" s="203">
        <v>0</v>
      </c>
      <c r="M102" s="203">
        <v>0</v>
      </c>
      <c r="N102" s="186">
        <f t="shared" si="530"/>
        <v>0</v>
      </c>
      <c r="O102" s="87">
        <f t="shared" si="524"/>
        <v>0</v>
      </c>
      <c r="Q102" s="522"/>
      <c r="R102" s="233" t="s">
        <v>60</v>
      </c>
      <c r="S102" s="203">
        <v>0</v>
      </c>
      <c r="T102" s="203">
        <v>0</v>
      </c>
      <c r="U102" s="203">
        <v>0</v>
      </c>
      <c r="V102" s="203">
        <v>0</v>
      </c>
      <c r="W102" s="3">
        <v>0</v>
      </c>
      <c r="X102" s="3">
        <v>0</v>
      </c>
      <c r="Y102" s="3">
        <v>0</v>
      </c>
      <c r="Z102" s="3">
        <v>0</v>
      </c>
      <c r="AA102" s="3">
        <v>0</v>
      </c>
      <c r="AB102" s="203">
        <v>0</v>
      </c>
      <c r="AC102" s="203">
        <v>0</v>
      </c>
      <c r="AD102" s="186">
        <f t="shared" si="531"/>
        <v>0</v>
      </c>
      <c r="AE102" s="87">
        <f t="shared" si="525"/>
        <v>0</v>
      </c>
      <c r="AG102" s="522"/>
      <c r="AH102" s="233" t="s">
        <v>60</v>
      </c>
      <c r="AI102" s="203">
        <v>0</v>
      </c>
      <c r="AJ102" s="203">
        <v>0</v>
      </c>
      <c r="AK102" s="203">
        <v>0</v>
      </c>
      <c r="AL102" s="203">
        <v>0</v>
      </c>
      <c r="AM102" s="3">
        <v>0</v>
      </c>
      <c r="AN102" s="3">
        <v>0</v>
      </c>
      <c r="AO102" s="3">
        <v>0</v>
      </c>
      <c r="AP102" s="3">
        <v>0</v>
      </c>
      <c r="AQ102" s="3">
        <v>0</v>
      </c>
      <c r="AR102" s="203">
        <v>0</v>
      </c>
      <c r="AS102" s="203">
        <v>0</v>
      </c>
      <c r="AT102" s="186">
        <f t="shared" si="526"/>
        <v>0</v>
      </c>
      <c r="AU102" s="87">
        <f t="shared" si="527"/>
        <v>0</v>
      </c>
      <c r="AW102" s="522"/>
      <c r="AX102" s="233" t="s">
        <v>60</v>
      </c>
      <c r="AY102" s="203">
        <v>0</v>
      </c>
      <c r="AZ102" s="203">
        <v>0</v>
      </c>
      <c r="BA102" s="203">
        <v>0</v>
      </c>
      <c r="BB102" s="203">
        <v>0</v>
      </c>
      <c r="BC102" s="3">
        <v>0</v>
      </c>
      <c r="BD102" s="3">
        <v>0</v>
      </c>
      <c r="BE102" s="3">
        <v>0</v>
      </c>
      <c r="BF102" s="3">
        <v>0</v>
      </c>
      <c r="BG102" s="3">
        <v>0</v>
      </c>
      <c r="BH102" s="203">
        <v>0</v>
      </c>
      <c r="BI102" s="203">
        <v>0</v>
      </c>
      <c r="BJ102" s="186">
        <f t="shared" si="528"/>
        <v>0</v>
      </c>
      <c r="BK102" s="87">
        <f t="shared" si="529"/>
        <v>0</v>
      </c>
      <c r="BM102" s="391">
        <v>0</v>
      </c>
      <c r="BN102" s="391">
        <v>0</v>
      </c>
      <c r="BO102" s="391">
        <v>0</v>
      </c>
      <c r="BP102" s="391">
        <v>0</v>
      </c>
      <c r="BQ102" s="391">
        <v>0</v>
      </c>
      <c r="BR102" s="391">
        <v>0</v>
      </c>
      <c r="BS102" s="391">
        <v>0</v>
      </c>
      <c r="BT102" s="391"/>
      <c r="BU102" s="391">
        <v>0</v>
      </c>
      <c r="BV102" s="391">
        <v>0</v>
      </c>
      <c r="BW102" s="391">
        <v>0</v>
      </c>
      <c r="BX102" s="391">
        <v>0</v>
      </c>
      <c r="BY102" s="391">
        <v>0</v>
      </c>
      <c r="BZ102" s="391">
        <v>0</v>
      </c>
      <c r="CA102" s="391">
        <v>0</v>
      </c>
      <c r="CB102" s="391"/>
      <c r="CC102" s="391">
        <v>0</v>
      </c>
      <c r="CD102" s="391">
        <v>0</v>
      </c>
      <c r="CE102" s="391">
        <v>0</v>
      </c>
      <c r="CF102" s="391">
        <v>0</v>
      </c>
      <c r="CG102" s="391">
        <v>0</v>
      </c>
      <c r="CH102" s="391">
        <v>0</v>
      </c>
      <c r="CI102" s="391">
        <v>0</v>
      </c>
      <c r="CJ102" s="391"/>
      <c r="CK102" s="391">
        <v>0</v>
      </c>
      <c r="CL102" s="391">
        <v>0</v>
      </c>
      <c r="CM102" s="391">
        <v>0</v>
      </c>
      <c r="CN102" s="391">
        <v>0</v>
      </c>
      <c r="CO102" s="391">
        <v>0</v>
      </c>
      <c r="CP102" s="391">
        <v>0</v>
      </c>
      <c r="CQ102" s="391">
        <v>0</v>
      </c>
    </row>
    <row r="103" spans="1:95" x14ac:dyDescent="0.3">
      <c r="A103" s="522"/>
      <c r="B103" s="233" t="s">
        <v>59</v>
      </c>
      <c r="C103" s="203">
        <v>0</v>
      </c>
      <c r="D103" s="203">
        <v>0</v>
      </c>
      <c r="E103" s="203">
        <v>0</v>
      </c>
      <c r="F103" s="203">
        <v>0</v>
      </c>
      <c r="G103" s="3">
        <v>0</v>
      </c>
      <c r="H103" s="3">
        <v>0</v>
      </c>
      <c r="I103" s="3">
        <v>0</v>
      </c>
      <c r="J103" s="3">
        <v>0</v>
      </c>
      <c r="K103" s="3">
        <v>0</v>
      </c>
      <c r="L103" s="203">
        <v>0</v>
      </c>
      <c r="M103" s="203">
        <v>0</v>
      </c>
      <c r="N103" s="186">
        <f t="shared" si="530"/>
        <v>0</v>
      </c>
      <c r="O103" s="87">
        <f t="shared" si="524"/>
        <v>0</v>
      </c>
      <c r="Q103" s="522"/>
      <c r="R103" s="233" t="s">
        <v>59</v>
      </c>
      <c r="S103" s="203">
        <v>0</v>
      </c>
      <c r="T103" s="203">
        <v>0</v>
      </c>
      <c r="U103" s="203">
        <v>0</v>
      </c>
      <c r="V103" s="203">
        <v>0</v>
      </c>
      <c r="W103" s="3">
        <v>0</v>
      </c>
      <c r="X103" s="3">
        <v>0</v>
      </c>
      <c r="Y103" s="3">
        <v>0</v>
      </c>
      <c r="Z103" s="3">
        <v>0</v>
      </c>
      <c r="AA103" s="3">
        <v>0</v>
      </c>
      <c r="AB103" s="203">
        <v>0</v>
      </c>
      <c r="AC103" s="203">
        <v>0</v>
      </c>
      <c r="AD103" s="186">
        <f t="shared" si="531"/>
        <v>0</v>
      </c>
      <c r="AE103" s="87">
        <f t="shared" si="525"/>
        <v>0</v>
      </c>
      <c r="AG103" s="522"/>
      <c r="AH103" s="233" t="s">
        <v>59</v>
      </c>
      <c r="AI103" s="203">
        <v>0</v>
      </c>
      <c r="AJ103" s="203">
        <v>0</v>
      </c>
      <c r="AK103" s="203">
        <v>0</v>
      </c>
      <c r="AL103" s="203">
        <v>0</v>
      </c>
      <c r="AM103" s="3">
        <v>0</v>
      </c>
      <c r="AN103" s="3">
        <v>0</v>
      </c>
      <c r="AO103" s="3">
        <v>0</v>
      </c>
      <c r="AP103" s="3">
        <v>0</v>
      </c>
      <c r="AQ103" s="3">
        <v>0</v>
      </c>
      <c r="AR103" s="203">
        <v>0</v>
      </c>
      <c r="AS103" s="203">
        <v>0</v>
      </c>
      <c r="AT103" s="186">
        <f t="shared" si="526"/>
        <v>0</v>
      </c>
      <c r="AU103" s="87">
        <f t="shared" si="527"/>
        <v>0</v>
      </c>
      <c r="AW103" s="522"/>
      <c r="AX103" s="233" t="s">
        <v>59</v>
      </c>
      <c r="AY103" s="203">
        <v>0</v>
      </c>
      <c r="AZ103" s="203">
        <v>0</v>
      </c>
      <c r="BA103" s="203">
        <v>0</v>
      </c>
      <c r="BB103" s="203">
        <v>0</v>
      </c>
      <c r="BC103" s="3">
        <v>0</v>
      </c>
      <c r="BD103" s="3">
        <v>0</v>
      </c>
      <c r="BE103" s="3">
        <v>0</v>
      </c>
      <c r="BF103" s="3">
        <v>0</v>
      </c>
      <c r="BG103" s="3">
        <v>0</v>
      </c>
      <c r="BH103" s="203">
        <v>0</v>
      </c>
      <c r="BI103" s="203">
        <v>0</v>
      </c>
      <c r="BJ103" s="186">
        <f t="shared" si="528"/>
        <v>0</v>
      </c>
      <c r="BK103" s="87">
        <f t="shared" si="529"/>
        <v>0</v>
      </c>
      <c r="BM103" s="391">
        <v>0</v>
      </c>
      <c r="BN103" s="391">
        <v>0</v>
      </c>
      <c r="BO103" s="391">
        <v>0</v>
      </c>
      <c r="BP103" s="391">
        <v>0</v>
      </c>
      <c r="BQ103" s="391">
        <v>0</v>
      </c>
      <c r="BR103" s="391">
        <v>0</v>
      </c>
      <c r="BS103" s="391">
        <v>0</v>
      </c>
      <c r="BT103" s="391"/>
      <c r="BU103" s="391">
        <v>0</v>
      </c>
      <c r="BV103" s="391">
        <v>0</v>
      </c>
      <c r="BW103" s="391">
        <v>0</v>
      </c>
      <c r="BX103" s="391">
        <v>0</v>
      </c>
      <c r="BY103" s="391">
        <v>0</v>
      </c>
      <c r="BZ103" s="391">
        <v>0</v>
      </c>
      <c r="CA103" s="391">
        <v>0</v>
      </c>
      <c r="CB103" s="391"/>
      <c r="CC103" s="391">
        <v>0</v>
      </c>
      <c r="CD103" s="391">
        <v>0</v>
      </c>
      <c r="CE103" s="391">
        <v>0</v>
      </c>
      <c r="CF103" s="391">
        <v>0</v>
      </c>
      <c r="CG103" s="391">
        <v>0</v>
      </c>
      <c r="CH103" s="391">
        <v>0</v>
      </c>
      <c r="CI103" s="391">
        <v>0</v>
      </c>
      <c r="CJ103" s="391"/>
      <c r="CK103" s="391">
        <v>0</v>
      </c>
      <c r="CL103" s="391">
        <v>0</v>
      </c>
      <c r="CM103" s="391">
        <v>0</v>
      </c>
      <c r="CN103" s="391">
        <v>0</v>
      </c>
      <c r="CO103" s="391">
        <v>0</v>
      </c>
      <c r="CP103" s="391">
        <v>0</v>
      </c>
      <c r="CQ103" s="391">
        <v>0</v>
      </c>
    </row>
    <row r="104" spans="1:95" x14ac:dyDescent="0.3">
      <c r="A104" s="522"/>
      <c r="B104" s="233" t="s">
        <v>58</v>
      </c>
      <c r="C104" s="203">
        <v>0</v>
      </c>
      <c r="D104" s="203">
        <v>0</v>
      </c>
      <c r="E104" s="203">
        <v>0</v>
      </c>
      <c r="F104" s="203">
        <v>0</v>
      </c>
      <c r="G104" s="3">
        <v>0</v>
      </c>
      <c r="H104" s="3">
        <v>0</v>
      </c>
      <c r="I104" s="3">
        <v>0</v>
      </c>
      <c r="J104" s="3">
        <v>0</v>
      </c>
      <c r="K104" s="3">
        <v>0</v>
      </c>
      <c r="L104" s="203">
        <v>0</v>
      </c>
      <c r="M104" s="203">
        <v>0</v>
      </c>
      <c r="N104" s="186">
        <f t="shared" si="530"/>
        <v>0</v>
      </c>
      <c r="O104" s="87">
        <f t="shared" si="524"/>
        <v>0</v>
      </c>
      <c r="Q104" s="522"/>
      <c r="R104" s="233" t="s">
        <v>58</v>
      </c>
      <c r="S104" s="203">
        <v>0</v>
      </c>
      <c r="T104" s="203">
        <v>0</v>
      </c>
      <c r="U104" s="203">
        <v>0</v>
      </c>
      <c r="V104" s="203">
        <v>0</v>
      </c>
      <c r="W104" s="3">
        <v>0</v>
      </c>
      <c r="X104" s="3">
        <v>0</v>
      </c>
      <c r="Y104" s="3">
        <v>0</v>
      </c>
      <c r="Z104" s="3">
        <v>0</v>
      </c>
      <c r="AA104" s="3">
        <v>0</v>
      </c>
      <c r="AB104" s="203">
        <v>0</v>
      </c>
      <c r="AC104" s="203">
        <v>0</v>
      </c>
      <c r="AD104" s="186">
        <f t="shared" si="531"/>
        <v>0</v>
      </c>
      <c r="AE104" s="87">
        <f t="shared" si="525"/>
        <v>0</v>
      </c>
      <c r="AG104" s="522"/>
      <c r="AH104" s="233" t="s">
        <v>58</v>
      </c>
      <c r="AI104" s="203">
        <v>0</v>
      </c>
      <c r="AJ104" s="203">
        <v>0</v>
      </c>
      <c r="AK104" s="203">
        <v>0</v>
      </c>
      <c r="AL104" s="203">
        <v>0</v>
      </c>
      <c r="AM104" s="3">
        <v>0</v>
      </c>
      <c r="AN104" s="3">
        <v>0</v>
      </c>
      <c r="AO104" s="3">
        <v>0</v>
      </c>
      <c r="AP104" s="3">
        <v>0</v>
      </c>
      <c r="AQ104" s="3">
        <v>0</v>
      </c>
      <c r="AR104" s="203">
        <v>0</v>
      </c>
      <c r="AS104" s="203">
        <v>0</v>
      </c>
      <c r="AT104" s="186">
        <f t="shared" si="526"/>
        <v>0</v>
      </c>
      <c r="AU104" s="87">
        <f t="shared" si="527"/>
        <v>0</v>
      </c>
      <c r="AW104" s="522"/>
      <c r="AX104" s="233" t="s">
        <v>58</v>
      </c>
      <c r="AY104" s="203">
        <v>0</v>
      </c>
      <c r="AZ104" s="203">
        <v>0</v>
      </c>
      <c r="BA104" s="203">
        <v>0</v>
      </c>
      <c r="BB104" s="203">
        <v>0</v>
      </c>
      <c r="BC104" s="3">
        <v>0</v>
      </c>
      <c r="BD104" s="3">
        <v>0</v>
      </c>
      <c r="BE104" s="3">
        <v>0</v>
      </c>
      <c r="BF104" s="3">
        <v>0</v>
      </c>
      <c r="BG104" s="3">
        <v>0</v>
      </c>
      <c r="BH104" s="203">
        <v>0</v>
      </c>
      <c r="BI104" s="203">
        <v>0</v>
      </c>
      <c r="BJ104" s="186">
        <f t="shared" si="528"/>
        <v>0</v>
      </c>
      <c r="BK104" s="87">
        <f t="shared" si="529"/>
        <v>0</v>
      </c>
      <c r="BM104" s="391">
        <v>0</v>
      </c>
      <c r="BN104" s="391">
        <v>0</v>
      </c>
      <c r="BO104" s="391">
        <v>0</v>
      </c>
      <c r="BP104" s="391">
        <v>0</v>
      </c>
      <c r="BQ104" s="391">
        <v>0</v>
      </c>
      <c r="BR104" s="391">
        <v>0</v>
      </c>
      <c r="BS104" s="391">
        <v>0</v>
      </c>
      <c r="BT104" s="391"/>
      <c r="BU104" s="391">
        <v>0</v>
      </c>
      <c r="BV104" s="391">
        <v>0</v>
      </c>
      <c r="BW104" s="391">
        <v>0</v>
      </c>
      <c r="BX104" s="391">
        <v>0</v>
      </c>
      <c r="BY104" s="391">
        <v>0</v>
      </c>
      <c r="BZ104" s="391">
        <v>0</v>
      </c>
      <c r="CA104" s="391">
        <v>0</v>
      </c>
      <c r="CB104" s="391"/>
      <c r="CC104" s="391">
        <v>0</v>
      </c>
      <c r="CD104" s="391">
        <v>0</v>
      </c>
      <c r="CE104" s="391">
        <v>0</v>
      </c>
      <c r="CF104" s="391">
        <v>0</v>
      </c>
      <c r="CG104" s="391">
        <v>0</v>
      </c>
      <c r="CH104" s="391">
        <v>0</v>
      </c>
      <c r="CI104" s="391">
        <v>0</v>
      </c>
      <c r="CJ104" s="391"/>
      <c r="CK104" s="391">
        <v>0</v>
      </c>
      <c r="CL104" s="391">
        <v>0</v>
      </c>
      <c r="CM104" s="391">
        <v>0</v>
      </c>
      <c r="CN104" s="391">
        <v>0</v>
      </c>
      <c r="CO104" s="391">
        <v>0</v>
      </c>
      <c r="CP104" s="391">
        <v>0</v>
      </c>
      <c r="CQ104" s="391">
        <v>0</v>
      </c>
    </row>
    <row r="105" spans="1:95" x14ac:dyDescent="0.3">
      <c r="A105" s="522"/>
      <c r="B105" s="233" t="s">
        <v>57</v>
      </c>
      <c r="C105" s="203">
        <v>0</v>
      </c>
      <c r="D105" s="203">
        <v>0</v>
      </c>
      <c r="E105" s="203">
        <v>0</v>
      </c>
      <c r="F105" s="203">
        <v>0</v>
      </c>
      <c r="G105" s="3">
        <v>0</v>
      </c>
      <c r="H105" s="3">
        <v>0</v>
      </c>
      <c r="I105" s="3">
        <v>0</v>
      </c>
      <c r="J105" s="3">
        <v>0</v>
      </c>
      <c r="K105" s="3">
        <v>0</v>
      </c>
      <c r="L105" s="203">
        <v>0</v>
      </c>
      <c r="M105" s="203">
        <v>0</v>
      </c>
      <c r="N105" s="186">
        <f t="shared" si="530"/>
        <v>0</v>
      </c>
      <c r="O105" s="87">
        <f t="shared" si="524"/>
        <v>0</v>
      </c>
      <c r="Q105" s="522"/>
      <c r="R105" s="233" t="s">
        <v>57</v>
      </c>
      <c r="S105" s="203">
        <v>0</v>
      </c>
      <c r="T105" s="203">
        <v>0</v>
      </c>
      <c r="U105" s="203">
        <v>0</v>
      </c>
      <c r="V105" s="203">
        <v>0</v>
      </c>
      <c r="W105" s="3">
        <v>0</v>
      </c>
      <c r="X105" s="3">
        <v>0</v>
      </c>
      <c r="Y105" s="3">
        <v>0</v>
      </c>
      <c r="Z105" s="3">
        <v>0</v>
      </c>
      <c r="AA105" s="3">
        <v>0</v>
      </c>
      <c r="AB105" s="203">
        <v>0</v>
      </c>
      <c r="AC105" s="203">
        <v>0</v>
      </c>
      <c r="AD105" s="186">
        <f t="shared" si="531"/>
        <v>0</v>
      </c>
      <c r="AE105" s="87">
        <f t="shared" si="525"/>
        <v>0</v>
      </c>
      <c r="AG105" s="522"/>
      <c r="AH105" s="233" t="s">
        <v>57</v>
      </c>
      <c r="AI105" s="203">
        <v>0</v>
      </c>
      <c r="AJ105" s="203">
        <v>0</v>
      </c>
      <c r="AK105" s="203">
        <v>0</v>
      </c>
      <c r="AL105" s="203">
        <v>0</v>
      </c>
      <c r="AM105" s="3">
        <v>0</v>
      </c>
      <c r="AN105" s="3">
        <v>0</v>
      </c>
      <c r="AO105" s="3">
        <v>0</v>
      </c>
      <c r="AP105" s="3">
        <v>0</v>
      </c>
      <c r="AQ105" s="3">
        <v>0</v>
      </c>
      <c r="AR105" s="203">
        <v>0</v>
      </c>
      <c r="AS105" s="203">
        <v>0</v>
      </c>
      <c r="AT105" s="186">
        <f t="shared" si="526"/>
        <v>0</v>
      </c>
      <c r="AU105" s="87">
        <f t="shared" si="527"/>
        <v>0</v>
      </c>
      <c r="AW105" s="522"/>
      <c r="AX105" s="233" t="s">
        <v>57</v>
      </c>
      <c r="AY105" s="203">
        <v>0</v>
      </c>
      <c r="AZ105" s="203">
        <v>0</v>
      </c>
      <c r="BA105" s="203">
        <v>0</v>
      </c>
      <c r="BB105" s="203">
        <v>0</v>
      </c>
      <c r="BC105" s="3">
        <v>0</v>
      </c>
      <c r="BD105" s="3">
        <v>0</v>
      </c>
      <c r="BE105" s="3">
        <v>0</v>
      </c>
      <c r="BF105" s="3">
        <v>0</v>
      </c>
      <c r="BG105" s="3">
        <v>0</v>
      </c>
      <c r="BH105" s="203">
        <v>0</v>
      </c>
      <c r="BI105" s="203">
        <v>0</v>
      </c>
      <c r="BJ105" s="186">
        <f t="shared" si="528"/>
        <v>0</v>
      </c>
      <c r="BK105" s="87">
        <f t="shared" si="529"/>
        <v>0</v>
      </c>
      <c r="BM105" s="391">
        <v>0</v>
      </c>
      <c r="BN105" s="391">
        <v>0</v>
      </c>
      <c r="BO105" s="391">
        <v>0</v>
      </c>
      <c r="BP105" s="391">
        <v>0</v>
      </c>
      <c r="BQ105" s="391">
        <v>0</v>
      </c>
      <c r="BR105" s="391">
        <v>0</v>
      </c>
      <c r="BS105" s="391">
        <v>0</v>
      </c>
      <c r="BT105" s="391"/>
      <c r="BU105" s="391">
        <v>0</v>
      </c>
      <c r="BV105" s="391">
        <v>0</v>
      </c>
      <c r="BW105" s="391">
        <v>0</v>
      </c>
      <c r="BX105" s="391">
        <v>0</v>
      </c>
      <c r="BY105" s="391">
        <v>0</v>
      </c>
      <c r="BZ105" s="391">
        <v>0</v>
      </c>
      <c r="CA105" s="391">
        <v>0</v>
      </c>
      <c r="CB105" s="391"/>
      <c r="CC105" s="391">
        <v>0</v>
      </c>
      <c r="CD105" s="391">
        <v>0</v>
      </c>
      <c r="CE105" s="391">
        <v>0</v>
      </c>
      <c r="CF105" s="391">
        <v>0</v>
      </c>
      <c r="CG105" s="391">
        <v>0</v>
      </c>
      <c r="CH105" s="391">
        <v>0</v>
      </c>
      <c r="CI105" s="391">
        <v>0</v>
      </c>
      <c r="CJ105" s="391"/>
      <c r="CK105" s="391">
        <v>0</v>
      </c>
      <c r="CL105" s="391">
        <v>0</v>
      </c>
      <c r="CM105" s="391">
        <v>0</v>
      </c>
      <c r="CN105" s="391">
        <v>0</v>
      </c>
      <c r="CO105" s="391">
        <v>0</v>
      </c>
      <c r="CP105" s="391">
        <v>0</v>
      </c>
      <c r="CQ105" s="391">
        <v>0</v>
      </c>
    </row>
    <row r="106" spans="1:95" x14ac:dyDescent="0.3">
      <c r="A106" s="522"/>
      <c r="B106" s="233" t="s">
        <v>56</v>
      </c>
      <c r="C106" s="203">
        <v>0</v>
      </c>
      <c r="D106" s="203">
        <v>0</v>
      </c>
      <c r="E106" s="203">
        <v>0</v>
      </c>
      <c r="F106" s="203">
        <v>0</v>
      </c>
      <c r="G106" s="3">
        <v>0</v>
      </c>
      <c r="H106" s="3">
        <v>0</v>
      </c>
      <c r="I106" s="3">
        <v>0</v>
      </c>
      <c r="J106" s="3">
        <v>0</v>
      </c>
      <c r="K106" s="3">
        <v>0</v>
      </c>
      <c r="L106" s="203">
        <v>0</v>
      </c>
      <c r="M106" s="203">
        <v>0</v>
      </c>
      <c r="N106" s="186">
        <f t="shared" si="530"/>
        <v>0</v>
      </c>
      <c r="O106" s="87">
        <f t="shared" si="524"/>
        <v>0</v>
      </c>
      <c r="Q106" s="522"/>
      <c r="R106" s="233" t="s">
        <v>56</v>
      </c>
      <c r="S106" s="203">
        <v>0</v>
      </c>
      <c r="T106" s="203">
        <v>0</v>
      </c>
      <c r="U106" s="203">
        <v>0</v>
      </c>
      <c r="V106" s="203">
        <v>0</v>
      </c>
      <c r="W106" s="3">
        <v>0</v>
      </c>
      <c r="X106" s="3">
        <v>0</v>
      </c>
      <c r="Y106" s="3">
        <v>0</v>
      </c>
      <c r="Z106" s="3">
        <v>0</v>
      </c>
      <c r="AA106" s="3">
        <v>0</v>
      </c>
      <c r="AB106" s="203">
        <v>0</v>
      </c>
      <c r="AC106" s="203">
        <v>0</v>
      </c>
      <c r="AD106" s="186">
        <f t="shared" si="531"/>
        <v>0</v>
      </c>
      <c r="AE106" s="87">
        <f t="shared" si="525"/>
        <v>0</v>
      </c>
      <c r="AG106" s="522"/>
      <c r="AH106" s="233" t="s">
        <v>56</v>
      </c>
      <c r="AI106" s="203">
        <v>0</v>
      </c>
      <c r="AJ106" s="203">
        <v>0</v>
      </c>
      <c r="AK106" s="203">
        <v>0</v>
      </c>
      <c r="AL106" s="203">
        <v>0</v>
      </c>
      <c r="AM106" s="3">
        <v>0</v>
      </c>
      <c r="AN106" s="3">
        <v>0</v>
      </c>
      <c r="AO106" s="3">
        <v>0</v>
      </c>
      <c r="AP106" s="3">
        <v>0</v>
      </c>
      <c r="AQ106" s="3">
        <v>0</v>
      </c>
      <c r="AR106" s="203">
        <v>0</v>
      </c>
      <c r="AS106" s="203">
        <v>0</v>
      </c>
      <c r="AT106" s="186">
        <f t="shared" si="526"/>
        <v>0</v>
      </c>
      <c r="AU106" s="87">
        <f t="shared" si="527"/>
        <v>0</v>
      </c>
      <c r="AW106" s="522"/>
      <c r="AX106" s="233" t="s">
        <v>56</v>
      </c>
      <c r="AY106" s="203">
        <v>0</v>
      </c>
      <c r="AZ106" s="203">
        <v>0</v>
      </c>
      <c r="BA106" s="203">
        <v>0</v>
      </c>
      <c r="BB106" s="203">
        <v>0</v>
      </c>
      <c r="BC106" s="3">
        <v>0</v>
      </c>
      <c r="BD106" s="3">
        <v>0</v>
      </c>
      <c r="BE106" s="3">
        <v>0</v>
      </c>
      <c r="BF106" s="3">
        <v>0</v>
      </c>
      <c r="BG106" s="3">
        <v>0</v>
      </c>
      <c r="BH106" s="203">
        <v>0</v>
      </c>
      <c r="BI106" s="203">
        <v>0</v>
      </c>
      <c r="BJ106" s="186">
        <f t="shared" si="528"/>
        <v>0</v>
      </c>
      <c r="BK106" s="87">
        <f t="shared" si="529"/>
        <v>0</v>
      </c>
      <c r="BM106" s="391">
        <v>0</v>
      </c>
      <c r="BN106" s="391">
        <v>0</v>
      </c>
      <c r="BO106" s="391">
        <v>0</v>
      </c>
      <c r="BP106" s="391">
        <v>0</v>
      </c>
      <c r="BQ106" s="391">
        <v>0</v>
      </c>
      <c r="BR106" s="391">
        <v>0</v>
      </c>
      <c r="BS106" s="391">
        <v>0</v>
      </c>
      <c r="BT106" s="391"/>
      <c r="BU106" s="391">
        <v>0</v>
      </c>
      <c r="BV106" s="391">
        <v>0</v>
      </c>
      <c r="BW106" s="391">
        <v>0</v>
      </c>
      <c r="BX106" s="391">
        <v>0</v>
      </c>
      <c r="BY106" s="391">
        <v>0</v>
      </c>
      <c r="BZ106" s="391">
        <v>0</v>
      </c>
      <c r="CA106" s="391">
        <v>0</v>
      </c>
      <c r="CB106" s="391"/>
      <c r="CC106" s="391">
        <v>0</v>
      </c>
      <c r="CD106" s="391">
        <v>0</v>
      </c>
      <c r="CE106" s="391">
        <v>0</v>
      </c>
      <c r="CF106" s="391">
        <v>0</v>
      </c>
      <c r="CG106" s="391">
        <v>0</v>
      </c>
      <c r="CH106" s="391">
        <v>0</v>
      </c>
      <c r="CI106" s="391">
        <v>0</v>
      </c>
      <c r="CJ106" s="391"/>
      <c r="CK106" s="391">
        <v>0</v>
      </c>
      <c r="CL106" s="391">
        <v>0</v>
      </c>
      <c r="CM106" s="391">
        <v>0</v>
      </c>
      <c r="CN106" s="391">
        <v>0</v>
      </c>
      <c r="CO106" s="391">
        <v>0</v>
      </c>
      <c r="CP106" s="391">
        <v>0</v>
      </c>
      <c r="CQ106" s="391">
        <v>0</v>
      </c>
    </row>
    <row r="107" spans="1:95" x14ac:dyDescent="0.3">
      <c r="A107" s="522"/>
      <c r="B107" s="233" t="s">
        <v>55</v>
      </c>
      <c r="C107" s="203">
        <v>0</v>
      </c>
      <c r="D107" s="203">
        <v>0</v>
      </c>
      <c r="E107" s="203">
        <v>0</v>
      </c>
      <c r="F107" s="203">
        <v>0</v>
      </c>
      <c r="G107" s="3">
        <v>0</v>
      </c>
      <c r="H107" s="3">
        <v>0</v>
      </c>
      <c r="I107" s="3">
        <v>0</v>
      </c>
      <c r="J107" s="3">
        <v>0</v>
      </c>
      <c r="K107" s="3">
        <v>0</v>
      </c>
      <c r="L107" s="203">
        <v>0</v>
      </c>
      <c r="M107" s="203">
        <v>0</v>
      </c>
      <c r="N107" s="186">
        <f t="shared" si="530"/>
        <v>0</v>
      </c>
      <c r="O107" s="87">
        <f t="shared" si="524"/>
        <v>0</v>
      </c>
      <c r="Q107" s="522"/>
      <c r="R107" s="233" t="s">
        <v>55</v>
      </c>
      <c r="S107" s="203">
        <v>0</v>
      </c>
      <c r="T107" s="203">
        <v>0</v>
      </c>
      <c r="U107" s="203">
        <v>0</v>
      </c>
      <c r="V107" s="203">
        <v>0</v>
      </c>
      <c r="W107" s="3">
        <v>0</v>
      </c>
      <c r="X107" s="3">
        <v>0</v>
      </c>
      <c r="Y107" s="3">
        <v>0</v>
      </c>
      <c r="Z107" s="3">
        <v>0</v>
      </c>
      <c r="AA107" s="3">
        <v>0</v>
      </c>
      <c r="AB107" s="203">
        <v>0</v>
      </c>
      <c r="AC107" s="203">
        <v>0</v>
      </c>
      <c r="AD107" s="186">
        <f t="shared" si="531"/>
        <v>0</v>
      </c>
      <c r="AE107" s="87">
        <f t="shared" si="525"/>
        <v>0</v>
      </c>
      <c r="AG107" s="522"/>
      <c r="AH107" s="233" t="s">
        <v>55</v>
      </c>
      <c r="AI107" s="203">
        <v>0</v>
      </c>
      <c r="AJ107" s="203">
        <v>0</v>
      </c>
      <c r="AK107" s="203">
        <v>0</v>
      </c>
      <c r="AL107" s="203">
        <v>0</v>
      </c>
      <c r="AM107" s="3">
        <v>0</v>
      </c>
      <c r="AN107" s="3">
        <v>0</v>
      </c>
      <c r="AO107" s="3">
        <v>0</v>
      </c>
      <c r="AP107" s="3">
        <v>0</v>
      </c>
      <c r="AQ107" s="3">
        <v>0</v>
      </c>
      <c r="AR107" s="203">
        <v>0</v>
      </c>
      <c r="AS107" s="203">
        <v>0</v>
      </c>
      <c r="AT107" s="186">
        <f t="shared" si="526"/>
        <v>0</v>
      </c>
      <c r="AU107" s="87">
        <f t="shared" si="527"/>
        <v>0</v>
      </c>
      <c r="AW107" s="522"/>
      <c r="AX107" s="233" t="s">
        <v>55</v>
      </c>
      <c r="AY107" s="203">
        <v>0</v>
      </c>
      <c r="AZ107" s="203">
        <v>0</v>
      </c>
      <c r="BA107" s="203">
        <v>0</v>
      </c>
      <c r="BB107" s="203">
        <v>0</v>
      </c>
      <c r="BC107" s="3">
        <v>0</v>
      </c>
      <c r="BD107" s="3">
        <v>0</v>
      </c>
      <c r="BE107" s="3">
        <v>0</v>
      </c>
      <c r="BF107" s="3">
        <v>0</v>
      </c>
      <c r="BG107" s="3">
        <v>0</v>
      </c>
      <c r="BH107" s="203">
        <v>0</v>
      </c>
      <c r="BI107" s="203">
        <v>0</v>
      </c>
      <c r="BJ107" s="186">
        <f t="shared" si="528"/>
        <v>0</v>
      </c>
      <c r="BK107" s="87">
        <f t="shared" si="529"/>
        <v>0</v>
      </c>
      <c r="BM107" s="391">
        <v>0</v>
      </c>
      <c r="BN107" s="391">
        <v>0</v>
      </c>
      <c r="BO107" s="391">
        <v>0</v>
      </c>
      <c r="BP107" s="391">
        <v>0</v>
      </c>
      <c r="BQ107" s="391">
        <v>0</v>
      </c>
      <c r="BR107" s="391">
        <v>0</v>
      </c>
      <c r="BS107" s="391">
        <v>0</v>
      </c>
      <c r="BT107" s="391"/>
      <c r="BU107" s="391">
        <v>0</v>
      </c>
      <c r="BV107" s="391">
        <v>0</v>
      </c>
      <c r="BW107" s="391">
        <v>0</v>
      </c>
      <c r="BX107" s="391">
        <v>0</v>
      </c>
      <c r="BY107" s="391">
        <v>0</v>
      </c>
      <c r="BZ107" s="391">
        <v>0</v>
      </c>
      <c r="CA107" s="391">
        <v>0</v>
      </c>
      <c r="CB107" s="391"/>
      <c r="CC107" s="391">
        <v>0</v>
      </c>
      <c r="CD107" s="391">
        <v>0</v>
      </c>
      <c r="CE107" s="391">
        <v>0</v>
      </c>
      <c r="CF107" s="391">
        <v>0</v>
      </c>
      <c r="CG107" s="391">
        <v>0</v>
      </c>
      <c r="CH107" s="391">
        <v>0</v>
      </c>
      <c r="CI107" s="391">
        <v>0</v>
      </c>
      <c r="CJ107" s="391"/>
      <c r="CK107" s="391">
        <v>0</v>
      </c>
      <c r="CL107" s="391">
        <v>0</v>
      </c>
      <c r="CM107" s="391">
        <v>0</v>
      </c>
      <c r="CN107" s="391">
        <v>0</v>
      </c>
      <c r="CO107" s="391">
        <v>0</v>
      </c>
      <c r="CP107" s="391">
        <v>0</v>
      </c>
      <c r="CQ107" s="391">
        <v>0</v>
      </c>
    </row>
    <row r="108" spans="1:95" x14ac:dyDescent="0.3">
      <c r="A108" s="522"/>
      <c r="B108" s="233" t="s">
        <v>54</v>
      </c>
      <c r="C108" s="203">
        <v>0</v>
      </c>
      <c r="D108" s="203">
        <v>0</v>
      </c>
      <c r="E108" s="203">
        <v>0</v>
      </c>
      <c r="F108" s="203">
        <v>0</v>
      </c>
      <c r="G108" s="3">
        <v>0</v>
      </c>
      <c r="H108" s="3">
        <v>0</v>
      </c>
      <c r="I108" s="3">
        <v>0</v>
      </c>
      <c r="J108" s="3">
        <v>0</v>
      </c>
      <c r="K108" s="3">
        <v>0</v>
      </c>
      <c r="L108" s="203">
        <v>2750.9111250000024</v>
      </c>
      <c r="M108" s="203">
        <v>0</v>
      </c>
      <c r="N108" s="186">
        <f t="shared" si="530"/>
        <v>15058.330725000003</v>
      </c>
      <c r="O108" s="87">
        <f t="shared" si="524"/>
        <v>17809.241850000006</v>
      </c>
      <c r="Q108" s="522"/>
      <c r="R108" s="233" t="s">
        <v>54</v>
      </c>
      <c r="S108" s="203">
        <v>0</v>
      </c>
      <c r="T108" s="203">
        <v>0</v>
      </c>
      <c r="U108" s="203">
        <v>0</v>
      </c>
      <c r="V108" s="203">
        <v>0</v>
      </c>
      <c r="W108" s="3">
        <v>0</v>
      </c>
      <c r="X108" s="3">
        <v>0</v>
      </c>
      <c r="Y108" s="3">
        <v>0</v>
      </c>
      <c r="Z108" s="3">
        <v>0</v>
      </c>
      <c r="AA108" s="3">
        <v>0</v>
      </c>
      <c r="AB108" s="203">
        <v>40779.250174999979</v>
      </c>
      <c r="AC108" s="203">
        <v>0</v>
      </c>
      <c r="AD108" s="186">
        <f t="shared" si="531"/>
        <v>361125.50910833321</v>
      </c>
      <c r="AE108" s="87">
        <f t="shared" si="525"/>
        <v>401904.7592833332</v>
      </c>
      <c r="AG108" s="522"/>
      <c r="AH108" s="233" t="s">
        <v>54</v>
      </c>
      <c r="AI108" s="203">
        <v>0</v>
      </c>
      <c r="AJ108" s="203">
        <v>0</v>
      </c>
      <c r="AK108" s="203">
        <v>0</v>
      </c>
      <c r="AL108" s="203">
        <v>0</v>
      </c>
      <c r="AM108" s="3">
        <v>0</v>
      </c>
      <c r="AN108" s="3">
        <v>0</v>
      </c>
      <c r="AO108" s="3">
        <v>0</v>
      </c>
      <c r="AP108" s="3">
        <v>0</v>
      </c>
      <c r="AQ108" s="3">
        <v>0</v>
      </c>
      <c r="AR108" s="203">
        <v>33185.485775000096</v>
      </c>
      <c r="AS108" s="203">
        <v>0</v>
      </c>
      <c r="AT108" s="186">
        <f t="shared" si="526"/>
        <v>357910.61572500016</v>
      </c>
      <c r="AU108" s="87">
        <f t="shared" si="527"/>
        <v>391096.10150000022</v>
      </c>
      <c r="AW108" s="522"/>
      <c r="AX108" s="233" t="s">
        <v>54</v>
      </c>
      <c r="AY108" s="203">
        <v>0</v>
      </c>
      <c r="AZ108" s="203">
        <v>0</v>
      </c>
      <c r="BA108" s="203">
        <v>0</v>
      </c>
      <c r="BB108" s="203">
        <v>0</v>
      </c>
      <c r="BC108" s="3">
        <v>0</v>
      </c>
      <c r="BD108" s="3">
        <v>0</v>
      </c>
      <c r="BE108" s="3">
        <v>0</v>
      </c>
      <c r="BF108" s="3">
        <v>0</v>
      </c>
      <c r="BG108" s="3">
        <v>0</v>
      </c>
      <c r="BH108" s="203">
        <v>-3767.9192249999996</v>
      </c>
      <c r="BI108" s="203">
        <v>0</v>
      </c>
      <c r="BJ108" s="186">
        <f t="shared" si="528"/>
        <v>79494.044974999866</v>
      </c>
      <c r="BK108" s="87">
        <f t="shared" si="529"/>
        <v>75726.125749999861</v>
      </c>
      <c r="BM108" s="391">
        <v>3644.4590500000022</v>
      </c>
      <c r="BN108" s="391">
        <v>20070.563249999999</v>
      </c>
      <c r="BO108" s="391">
        <v>-8656.6915749999971</v>
      </c>
      <c r="BP108" s="391">
        <v>0</v>
      </c>
      <c r="BQ108" s="391">
        <v>0</v>
      </c>
      <c r="BR108" s="391">
        <v>0</v>
      </c>
      <c r="BS108" s="391">
        <v>0</v>
      </c>
      <c r="BT108" s="391"/>
      <c r="BU108" s="391">
        <v>76160.348033333386</v>
      </c>
      <c r="BV108" s="391">
        <v>283783.51157500001</v>
      </c>
      <c r="BW108" s="391">
        <v>1181.6494999998249</v>
      </c>
      <c r="BX108" s="391">
        <v>0</v>
      </c>
      <c r="BY108" s="391">
        <v>0</v>
      </c>
      <c r="BZ108" s="391">
        <v>0</v>
      </c>
      <c r="CA108" s="391">
        <v>0</v>
      </c>
      <c r="CB108" s="391"/>
      <c r="CC108" s="391">
        <v>123407.21505000013</v>
      </c>
      <c r="CD108" s="391">
        <v>236672.37100000001</v>
      </c>
      <c r="CE108" s="391">
        <v>-2168.970325000002</v>
      </c>
      <c r="CF108" s="391">
        <v>0</v>
      </c>
      <c r="CG108" s="391">
        <v>0</v>
      </c>
      <c r="CH108" s="391">
        <v>0</v>
      </c>
      <c r="CI108" s="391">
        <v>0</v>
      </c>
      <c r="CJ108" s="391"/>
      <c r="CK108" s="391">
        <v>-525.29699999992044</v>
      </c>
      <c r="CL108" s="391">
        <v>70375.329574999778</v>
      </c>
      <c r="CM108" s="391">
        <v>9644.0124000000069</v>
      </c>
      <c r="CN108" s="391">
        <v>0</v>
      </c>
      <c r="CO108" s="391">
        <v>0</v>
      </c>
      <c r="CP108" s="391">
        <v>0</v>
      </c>
      <c r="CQ108" s="391">
        <v>0</v>
      </c>
    </row>
    <row r="109" spans="1:95" x14ac:dyDescent="0.3">
      <c r="A109" s="522"/>
      <c r="B109" s="233" t="s">
        <v>53</v>
      </c>
      <c r="C109" s="203">
        <v>0</v>
      </c>
      <c r="D109" s="203">
        <v>0</v>
      </c>
      <c r="E109" s="203">
        <v>0</v>
      </c>
      <c r="F109" s="203">
        <v>0</v>
      </c>
      <c r="G109" s="3">
        <v>0</v>
      </c>
      <c r="H109" s="3">
        <v>0</v>
      </c>
      <c r="I109" s="3">
        <v>0</v>
      </c>
      <c r="J109" s="3">
        <v>0</v>
      </c>
      <c r="K109" s="3">
        <v>0</v>
      </c>
      <c r="L109" s="203">
        <v>0</v>
      </c>
      <c r="M109" s="203">
        <v>0</v>
      </c>
      <c r="N109" s="186">
        <f t="shared" si="530"/>
        <v>0</v>
      </c>
      <c r="O109" s="87">
        <f t="shared" si="524"/>
        <v>0</v>
      </c>
      <c r="Q109" s="522"/>
      <c r="R109" s="233" t="s">
        <v>53</v>
      </c>
      <c r="S109" s="203">
        <v>0</v>
      </c>
      <c r="T109" s="203">
        <v>0</v>
      </c>
      <c r="U109" s="203">
        <v>0</v>
      </c>
      <c r="V109" s="203">
        <v>0</v>
      </c>
      <c r="W109" s="3">
        <v>0</v>
      </c>
      <c r="X109" s="3">
        <v>0</v>
      </c>
      <c r="Y109" s="3">
        <v>0</v>
      </c>
      <c r="Z109" s="3">
        <v>0</v>
      </c>
      <c r="AA109" s="3">
        <v>0</v>
      </c>
      <c r="AB109" s="203">
        <v>0</v>
      </c>
      <c r="AC109" s="203">
        <v>0</v>
      </c>
      <c r="AD109" s="186">
        <f t="shared" si="531"/>
        <v>0</v>
      </c>
      <c r="AE109" s="87">
        <f t="shared" si="525"/>
        <v>0</v>
      </c>
      <c r="AG109" s="522"/>
      <c r="AH109" s="233" t="s">
        <v>53</v>
      </c>
      <c r="AI109" s="203">
        <v>0</v>
      </c>
      <c r="AJ109" s="203">
        <v>0</v>
      </c>
      <c r="AK109" s="203">
        <v>0</v>
      </c>
      <c r="AL109" s="203">
        <v>0</v>
      </c>
      <c r="AM109" s="3">
        <v>0</v>
      </c>
      <c r="AN109" s="3">
        <v>0</v>
      </c>
      <c r="AO109" s="3">
        <v>0</v>
      </c>
      <c r="AP109" s="3">
        <v>0</v>
      </c>
      <c r="AQ109" s="3">
        <v>0</v>
      </c>
      <c r="AR109" s="203">
        <v>0</v>
      </c>
      <c r="AS109" s="203">
        <v>0</v>
      </c>
      <c r="AT109" s="186">
        <f t="shared" si="526"/>
        <v>0</v>
      </c>
      <c r="AU109" s="87">
        <f t="shared" si="527"/>
        <v>0</v>
      </c>
      <c r="AW109" s="522"/>
      <c r="AX109" s="233" t="s">
        <v>53</v>
      </c>
      <c r="AY109" s="203">
        <v>0</v>
      </c>
      <c r="AZ109" s="203">
        <v>0</v>
      </c>
      <c r="BA109" s="203">
        <v>0</v>
      </c>
      <c r="BB109" s="203">
        <v>0</v>
      </c>
      <c r="BC109" s="3">
        <v>0</v>
      </c>
      <c r="BD109" s="3">
        <v>0</v>
      </c>
      <c r="BE109" s="3">
        <v>0</v>
      </c>
      <c r="BF109" s="3">
        <v>0</v>
      </c>
      <c r="BG109" s="3">
        <v>0</v>
      </c>
      <c r="BH109" s="203">
        <v>0</v>
      </c>
      <c r="BI109" s="203">
        <v>0</v>
      </c>
      <c r="BJ109" s="186">
        <f t="shared" si="528"/>
        <v>0</v>
      </c>
      <c r="BK109" s="87">
        <f t="shared" si="529"/>
        <v>0</v>
      </c>
      <c r="BM109" s="391">
        <v>0</v>
      </c>
      <c r="BN109" s="391">
        <v>0</v>
      </c>
      <c r="BO109" s="391">
        <v>0</v>
      </c>
      <c r="BP109" s="391">
        <v>0</v>
      </c>
      <c r="BQ109" s="391">
        <v>0</v>
      </c>
      <c r="BR109" s="391">
        <v>0</v>
      </c>
      <c r="BS109" s="391">
        <v>0</v>
      </c>
      <c r="BT109" s="391"/>
      <c r="BU109" s="391">
        <v>0</v>
      </c>
      <c r="BV109" s="391">
        <v>0</v>
      </c>
      <c r="BW109" s="391">
        <v>0</v>
      </c>
      <c r="BX109" s="391">
        <v>0</v>
      </c>
      <c r="BY109" s="391">
        <v>0</v>
      </c>
      <c r="BZ109" s="391">
        <v>0</v>
      </c>
      <c r="CA109" s="391">
        <v>0</v>
      </c>
      <c r="CB109" s="391"/>
      <c r="CC109" s="391">
        <v>0</v>
      </c>
      <c r="CD109" s="391">
        <v>0</v>
      </c>
      <c r="CE109" s="391">
        <v>0</v>
      </c>
      <c r="CF109" s="391">
        <v>0</v>
      </c>
      <c r="CG109" s="391">
        <v>0</v>
      </c>
      <c r="CH109" s="391">
        <v>0</v>
      </c>
      <c r="CI109" s="391">
        <v>0</v>
      </c>
      <c r="CJ109" s="391"/>
      <c r="CK109" s="391">
        <v>0</v>
      </c>
      <c r="CL109" s="391">
        <v>0</v>
      </c>
      <c r="CM109" s="391">
        <v>0</v>
      </c>
      <c r="CN109" s="391">
        <v>0</v>
      </c>
      <c r="CO109" s="391">
        <v>0</v>
      </c>
      <c r="CP109" s="391">
        <v>0</v>
      </c>
      <c r="CQ109" s="391">
        <v>0</v>
      </c>
    </row>
    <row r="110" spans="1:95" x14ac:dyDescent="0.3">
      <c r="A110" s="522"/>
      <c r="B110" s="233" t="s">
        <v>52</v>
      </c>
      <c r="C110" s="203">
        <v>0</v>
      </c>
      <c r="D110" s="203">
        <v>0</v>
      </c>
      <c r="E110" s="203">
        <v>0</v>
      </c>
      <c r="F110" s="203">
        <v>0</v>
      </c>
      <c r="G110" s="3">
        <v>0</v>
      </c>
      <c r="H110" s="3">
        <v>0</v>
      </c>
      <c r="I110" s="3">
        <v>0</v>
      </c>
      <c r="J110" s="3">
        <v>0</v>
      </c>
      <c r="K110" s="3">
        <v>0</v>
      </c>
      <c r="L110" s="203">
        <v>0</v>
      </c>
      <c r="M110" s="203">
        <v>0</v>
      </c>
      <c r="N110" s="186">
        <f t="shared" si="530"/>
        <v>0</v>
      </c>
      <c r="O110" s="87">
        <f t="shared" si="524"/>
        <v>0</v>
      </c>
      <c r="Q110" s="522"/>
      <c r="R110" s="233" t="s">
        <v>52</v>
      </c>
      <c r="S110" s="203">
        <v>0</v>
      </c>
      <c r="T110" s="203">
        <v>0</v>
      </c>
      <c r="U110" s="203">
        <v>0</v>
      </c>
      <c r="V110" s="203">
        <v>0</v>
      </c>
      <c r="W110" s="3">
        <v>0</v>
      </c>
      <c r="X110" s="3">
        <v>0</v>
      </c>
      <c r="Y110" s="3">
        <v>0</v>
      </c>
      <c r="Z110" s="3">
        <v>0</v>
      </c>
      <c r="AA110" s="3">
        <v>0</v>
      </c>
      <c r="AB110" s="203">
        <v>0</v>
      </c>
      <c r="AC110" s="203">
        <v>0</v>
      </c>
      <c r="AD110" s="186">
        <f t="shared" si="531"/>
        <v>0</v>
      </c>
      <c r="AE110" s="87">
        <f t="shared" si="525"/>
        <v>0</v>
      </c>
      <c r="AG110" s="522"/>
      <c r="AH110" s="233" t="s">
        <v>52</v>
      </c>
      <c r="AI110" s="203">
        <v>0</v>
      </c>
      <c r="AJ110" s="203">
        <v>0</v>
      </c>
      <c r="AK110" s="203">
        <v>0</v>
      </c>
      <c r="AL110" s="203">
        <v>0</v>
      </c>
      <c r="AM110" s="3">
        <v>0</v>
      </c>
      <c r="AN110" s="3">
        <v>0</v>
      </c>
      <c r="AO110" s="3">
        <v>0</v>
      </c>
      <c r="AP110" s="3">
        <v>0</v>
      </c>
      <c r="AQ110" s="3">
        <v>0</v>
      </c>
      <c r="AR110" s="203">
        <v>0</v>
      </c>
      <c r="AS110" s="203">
        <v>0</v>
      </c>
      <c r="AT110" s="186">
        <f t="shared" si="526"/>
        <v>0</v>
      </c>
      <c r="AU110" s="87">
        <f t="shared" si="527"/>
        <v>0</v>
      </c>
      <c r="AW110" s="522"/>
      <c r="AX110" s="233" t="s">
        <v>52</v>
      </c>
      <c r="AY110" s="203">
        <v>0</v>
      </c>
      <c r="AZ110" s="203">
        <v>0</v>
      </c>
      <c r="BA110" s="203">
        <v>0</v>
      </c>
      <c r="BB110" s="203">
        <v>0</v>
      </c>
      <c r="BC110" s="3">
        <v>0</v>
      </c>
      <c r="BD110" s="3">
        <v>0</v>
      </c>
      <c r="BE110" s="3">
        <v>0</v>
      </c>
      <c r="BF110" s="3">
        <v>0</v>
      </c>
      <c r="BG110" s="3">
        <v>0</v>
      </c>
      <c r="BH110" s="203">
        <v>0</v>
      </c>
      <c r="BI110" s="203">
        <v>0</v>
      </c>
      <c r="BJ110" s="186">
        <f t="shared" si="528"/>
        <v>0</v>
      </c>
      <c r="BK110" s="87">
        <f t="shared" si="529"/>
        <v>0</v>
      </c>
      <c r="BM110" s="391">
        <v>0</v>
      </c>
      <c r="BN110" s="391">
        <v>0</v>
      </c>
      <c r="BO110" s="391">
        <v>0</v>
      </c>
      <c r="BP110" s="391">
        <v>0</v>
      </c>
      <c r="BQ110" s="391">
        <v>0</v>
      </c>
      <c r="BR110" s="391">
        <v>0</v>
      </c>
      <c r="BS110" s="391">
        <v>0</v>
      </c>
      <c r="BT110" s="391"/>
      <c r="BU110" s="391">
        <v>0</v>
      </c>
      <c r="BV110" s="391">
        <v>0</v>
      </c>
      <c r="BW110" s="391">
        <v>0</v>
      </c>
      <c r="BX110" s="391">
        <v>0</v>
      </c>
      <c r="BY110" s="391">
        <v>0</v>
      </c>
      <c r="BZ110" s="391">
        <v>0</v>
      </c>
      <c r="CA110" s="391">
        <v>0</v>
      </c>
      <c r="CB110" s="391"/>
      <c r="CC110" s="391">
        <v>0</v>
      </c>
      <c r="CD110" s="391">
        <v>0</v>
      </c>
      <c r="CE110" s="391">
        <v>0</v>
      </c>
      <c r="CF110" s="391">
        <v>0</v>
      </c>
      <c r="CG110" s="391">
        <v>0</v>
      </c>
      <c r="CH110" s="391">
        <v>0</v>
      </c>
      <c r="CI110" s="391">
        <v>0</v>
      </c>
      <c r="CJ110" s="391"/>
      <c r="CK110" s="391">
        <v>0</v>
      </c>
      <c r="CL110" s="391">
        <v>0</v>
      </c>
      <c r="CM110" s="391">
        <v>0</v>
      </c>
      <c r="CN110" s="391">
        <v>0</v>
      </c>
      <c r="CO110" s="391">
        <v>0</v>
      </c>
      <c r="CP110" s="391">
        <v>0</v>
      </c>
      <c r="CQ110" s="391">
        <v>0</v>
      </c>
    </row>
    <row r="111" spans="1:95" x14ac:dyDescent="0.3">
      <c r="A111" s="522"/>
      <c r="B111" s="233" t="s">
        <v>51</v>
      </c>
      <c r="C111" s="203">
        <v>0</v>
      </c>
      <c r="D111" s="203">
        <v>0</v>
      </c>
      <c r="E111" s="203">
        <v>0</v>
      </c>
      <c r="F111" s="203">
        <v>0</v>
      </c>
      <c r="G111" s="3">
        <v>0</v>
      </c>
      <c r="H111" s="3">
        <v>0</v>
      </c>
      <c r="I111" s="3">
        <v>0</v>
      </c>
      <c r="J111" s="3">
        <v>0</v>
      </c>
      <c r="K111" s="3">
        <v>0</v>
      </c>
      <c r="L111" s="203">
        <v>0</v>
      </c>
      <c r="M111" s="203">
        <v>0</v>
      </c>
      <c r="N111" s="186">
        <f t="shared" si="530"/>
        <v>0</v>
      </c>
      <c r="O111" s="87">
        <f t="shared" si="524"/>
        <v>0</v>
      </c>
      <c r="Q111" s="522"/>
      <c r="R111" s="233" t="s">
        <v>51</v>
      </c>
      <c r="S111" s="203">
        <v>0</v>
      </c>
      <c r="T111" s="203">
        <v>0</v>
      </c>
      <c r="U111" s="203">
        <v>0</v>
      </c>
      <c r="V111" s="203">
        <v>0</v>
      </c>
      <c r="W111" s="3">
        <v>0</v>
      </c>
      <c r="X111" s="3">
        <v>0</v>
      </c>
      <c r="Y111" s="3">
        <v>0</v>
      </c>
      <c r="Z111" s="3">
        <v>0</v>
      </c>
      <c r="AA111" s="3">
        <v>0</v>
      </c>
      <c r="AB111" s="203">
        <v>0</v>
      </c>
      <c r="AC111" s="203">
        <v>0</v>
      </c>
      <c r="AD111" s="186">
        <f t="shared" si="531"/>
        <v>0</v>
      </c>
      <c r="AE111" s="87">
        <f t="shared" si="525"/>
        <v>0</v>
      </c>
      <c r="AG111" s="522"/>
      <c r="AH111" s="233" t="s">
        <v>51</v>
      </c>
      <c r="AI111" s="203">
        <v>0</v>
      </c>
      <c r="AJ111" s="203">
        <v>0</v>
      </c>
      <c r="AK111" s="203">
        <v>0</v>
      </c>
      <c r="AL111" s="203">
        <v>0</v>
      </c>
      <c r="AM111" s="3">
        <v>0</v>
      </c>
      <c r="AN111" s="3">
        <v>0</v>
      </c>
      <c r="AO111" s="3">
        <v>0</v>
      </c>
      <c r="AP111" s="3">
        <v>0</v>
      </c>
      <c r="AQ111" s="3">
        <v>0</v>
      </c>
      <c r="AR111" s="203">
        <v>0</v>
      </c>
      <c r="AS111" s="203">
        <v>0</v>
      </c>
      <c r="AT111" s="186">
        <f t="shared" si="526"/>
        <v>0</v>
      </c>
      <c r="AU111" s="87">
        <f t="shared" si="527"/>
        <v>0</v>
      </c>
      <c r="AW111" s="522"/>
      <c r="AX111" s="233" t="s">
        <v>51</v>
      </c>
      <c r="AY111" s="203">
        <v>0</v>
      </c>
      <c r="AZ111" s="203">
        <v>0</v>
      </c>
      <c r="BA111" s="203">
        <v>0</v>
      </c>
      <c r="BB111" s="203">
        <v>0</v>
      </c>
      <c r="BC111" s="3">
        <v>0</v>
      </c>
      <c r="BD111" s="3">
        <v>0</v>
      </c>
      <c r="BE111" s="3">
        <v>0</v>
      </c>
      <c r="BF111" s="3">
        <v>0</v>
      </c>
      <c r="BG111" s="3">
        <v>0</v>
      </c>
      <c r="BH111" s="203">
        <v>0</v>
      </c>
      <c r="BI111" s="203">
        <v>0</v>
      </c>
      <c r="BJ111" s="186">
        <f t="shared" si="528"/>
        <v>0</v>
      </c>
      <c r="BK111" s="87">
        <f t="shared" si="529"/>
        <v>0</v>
      </c>
      <c r="BM111" s="391">
        <v>0</v>
      </c>
      <c r="BN111" s="391">
        <v>0</v>
      </c>
      <c r="BO111" s="391">
        <v>0</v>
      </c>
      <c r="BP111" s="391">
        <v>0</v>
      </c>
      <c r="BQ111" s="391">
        <v>0</v>
      </c>
      <c r="BR111" s="391">
        <v>0</v>
      </c>
      <c r="BS111" s="391">
        <v>0</v>
      </c>
      <c r="BT111" s="391"/>
      <c r="BU111" s="391">
        <v>0</v>
      </c>
      <c r="BV111" s="391">
        <v>0</v>
      </c>
      <c r="BW111" s="391">
        <v>0</v>
      </c>
      <c r="BX111" s="391">
        <v>0</v>
      </c>
      <c r="BY111" s="391">
        <v>0</v>
      </c>
      <c r="BZ111" s="391">
        <v>0</v>
      </c>
      <c r="CA111" s="391">
        <v>0</v>
      </c>
      <c r="CB111" s="391"/>
      <c r="CC111" s="391">
        <v>0</v>
      </c>
      <c r="CD111" s="391">
        <v>0</v>
      </c>
      <c r="CE111" s="391">
        <v>0</v>
      </c>
      <c r="CF111" s="391">
        <v>0</v>
      </c>
      <c r="CG111" s="391">
        <v>0</v>
      </c>
      <c r="CH111" s="391">
        <v>0</v>
      </c>
      <c r="CI111" s="391">
        <v>0</v>
      </c>
      <c r="CJ111" s="391"/>
      <c r="CK111" s="391">
        <v>0</v>
      </c>
      <c r="CL111" s="391">
        <v>0</v>
      </c>
      <c r="CM111" s="391">
        <v>0</v>
      </c>
      <c r="CN111" s="391">
        <v>0</v>
      </c>
      <c r="CO111" s="391">
        <v>0</v>
      </c>
      <c r="CP111" s="391">
        <v>0</v>
      </c>
      <c r="CQ111" s="391">
        <v>0</v>
      </c>
    </row>
    <row r="112" spans="1:95" ht="15" thickBot="1" x14ac:dyDescent="0.35">
      <c r="A112" s="523"/>
      <c r="B112" s="233" t="s">
        <v>50</v>
      </c>
      <c r="C112" s="203">
        <v>0</v>
      </c>
      <c r="D112" s="203">
        <v>0</v>
      </c>
      <c r="E112" s="203">
        <v>0</v>
      </c>
      <c r="F112" s="203">
        <v>0</v>
      </c>
      <c r="G112" s="3">
        <v>0</v>
      </c>
      <c r="H112" s="3">
        <v>0</v>
      </c>
      <c r="I112" s="3">
        <v>0</v>
      </c>
      <c r="J112" s="3">
        <v>0</v>
      </c>
      <c r="K112" s="3">
        <v>0</v>
      </c>
      <c r="L112" s="203">
        <v>0</v>
      </c>
      <c r="M112" s="203">
        <v>0</v>
      </c>
      <c r="N112" s="186">
        <f t="shared" si="530"/>
        <v>0</v>
      </c>
      <c r="O112" s="87">
        <f t="shared" si="524"/>
        <v>0</v>
      </c>
      <c r="Q112" s="523"/>
      <c r="R112" s="233" t="s">
        <v>50</v>
      </c>
      <c r="S112" s="203">
        <v>0</v>
      </c>
      <c r="T112" s="203">
        <v>0</v>
      </c>
      <c r="U112" s="203">
        <v>0</v>
      </c>
      <c r="V112" s="203">
        <v>0</v>
      </c>
      <c r="W112" s="3">
        <v>0</v>
      </c>
      <c r="X112" s="3">
        <v>0</v>
      </c>
      <c r="Y112" s="3">
        <v>0</v>
      </c>
      <c r="Z112" s="3">
        <v>0</v>
      </c>
      <c r="AA112" s="3">
        <v>0</v>
      </c>
      <c r="AB112" s="203">
        <v>0</v>
      </c>
      <c r="AC112" s="203">
        <v>0</v>
      </c>
      <c r="AD112" s="186">
        <f t="shared" si="531"/>
        <v>0</v>
      </c>
      <c r="AE112" s="87">
        <f t="shared" si="525"/>
        <v>0</v>
      </c>
      <c r="AG112" s="523"/>
      <c r="AH112" s="233" t="s">
        <v>50</v>
      </c>
      <c r="AI112" s="203">
        <v>0</v>
      </c>
      <c r="AJ112" s="203">
        <v>0</v>
      </c>
      <c r="AK112" s="203">
        <v>0</v>
      </c>
      <c r="AL112" s="203">
        <v>0</v>
      </c>
      <c r="AM112" s="3">
        <v>0</v>
      </c>
      <c r="AN112" s="3">
        <v>0</v>
      </c>
      <c r="AO112" s="3">
        <v>0</v>
      </c>
      <c r="AP112" s="3">
        <v>0</v>
      </c>
      <c r="AQ112" s="3">
        <v>0</v>
      </c>
      <c r="AR112" s="203">
        <v>0</v>
      </c>
      <c r="AS112" s="203">
        <v>0</v>
      </c>
      <c r="AT112" s="186">
        <f t="shared" si="526"/>
        <v>0</v>
      </c>
      <c r="AU112" s="87">
        <f t="shared" si="527"/>
        <v>0</v>
      </c>
      <c r="AW112" s="523"/>
      <c r="AX112" s="233" t="s">
        <v>50</v>
      </c>
      <c r="AY112" s="203">
        <v>0</v>
      </c>
      <c r="AZ112" s="203">
        <v>0</v>
      </c>
      <c r="BA112" s="203">
        <v>0</v>
      </c>
      <c r="BB112" s="203">
        <v>0</v>
      </c>
      <c r="BC112" s="3">
        <v>0</v>
      </c>
      <c r="BD112" s="3">
        <v>0</v>
      </c>
      <c r="BE112" s="3">
        <v>0</v>
      </c>
      <c r="BF112" s="3">
        <v>0</v>
      </c>
      <c r="BG112" s="3">
        <v>0</v>
      </c>
      <c r="BH112" s="203">
        <v>0</v>
      </c>
      <c r="BI112" s="203">
        <v>0</v>
      </c>
      <c r="BJ112" s="186">
        <f t="shared" si="528"/>
        <v>0</v>
      </c>
      <c r="BK112" s="87">
        <f t="shared" si="529"/>
        <v>0</v>
      </c>
      <c r="BM112" s="391">
        <v>0</v>
      </c>
      <c r="BN112" s="391">
        <v>0</v>
      </c>
      <c r="BO112" s="391">
        <v>0</v>
      </c>
      <c r="BP112" s="391">
        <v>0</v>
      </c>
      <c r="BQ112" s="391">
        <v>0</v>
      </c>
      <c r="BR112" s="391">
        <v>0</v>
      </c>
      <c r="BS112" s="391">
        <v>0</v>
      </c>
      <c r="BT112" s="391"/>
      <c r="BU112" s="391">
        <v>0</v>
      </c>
      <c r="BV112" s="391">
        <v>0</v>
      </c>
      <c r="BW112" s="391">
        <v>0</v>
      </c>
      <c r="BX112" s="391">
        <v>0</v>
      </c>
      <c r="BY112" s="391">
        <v>0</v>
      </c>
      <c r="BZ112" s="391">
        <v>0</v>
      </c>
      <c r="CA112" s="391">
        <v>0</v>
      </c>
      <c r="CB112" s="391"/>
      <c r="CC112" s="391">
        <v>0</v>
      </c>
      <c r="CD112" s="391">
        <v>0</v>
      </c>
      <c r="CE112" s="391">
        <v>0</v>
      </c>
      <c r="CF112" s="391">
        <v>0</v>
      </c>
      <c r="CG112" s="391">
        <v>0</v>
      </c>
      <c r="CH112" s="391">
        <v>0</v>
      </c>
      <c r="CI112" s="391">
        <v>0</v>
      </c>
      <c r="CJ112" s="391"/>
      <c r="CK112" s="391">
        <v>0</v>
      </c>
      <c r="CL112" s="391">
        <v>0</v>
      </c>
      <c r="CM112" s="391">
        <v>0</v>
      </c>
      <c r="CN112" s="391">
        <v>0</v>
      </c>
      <c r="CO112" s="391">
        <v>0</v>
      </c>
      <c r="CP112" s="391">
        <v>0</v>
      </c>
      <c r="CQ112" s="391">
        <v>0</v>
      </c>
    </row>
    <row r="113" spans="1:95" ht="15" thickBot="1" x14ac:dyDescent="0.35">
      <c r="B113" s="234" t="s">
        <v>43</v>
      </c>
      <c r="C113" s="225">
        <f>SUM(C100:C112)</f>
        <v>0</v>
      </c>
      <c r="D113" s="225">
        <f t="shared" ref="D113" si="532">SUM(D100:D112)</f>
        <v>0</v>
      </c>
      <c r="E113" s="225">
        <f t="shared" ref="E113" si="533">SUM(E100:E112)</f>
        <v>0</v>
      </c>
      <c r="F113" s="225">
        <f t="shared" ref="F113" si="534">SUM(F100:F112)</f>
        <v>0</v>
      </c>
      <c r="G113" s="225">
        <f t="shared" ref="G113" si="535">SUM(G100:G112)</f>
        <v>0</v>
      </c>
      <c r="H113" s="225">
        <f t="shared" ref="H113" si="536">SUM(H100:H112)</f>
        <v>0</v>
      </c>
      <c r="I113" s="225">
        <f t="shared" ref="I113" si="537">SUM(I100:I112)</f>
        <v>0</v>
      </c>
      <c r="J113" s="225">
        <f t="shared" ref="J113" si="538">SUM(J100:J112)</f>
        <v>0</v>
      </c>
      <c r="K113" s="225">
        <f t="shared" ref="K113" si="539">SUM(K100:K112)</f>
        <v>0</v>
      </c>
      <c r="L113" s="225">
        <f t="shared" ref="L113" si="540">SUM(L100:L112)</f>
        <v>2750.9111250000024</v>
      </c>
      <c r="M113" s="225">
        <f t="shared" ref="M113" si="541">SUM(M100:M112)</f>
        <v>0</v>
      </c>
      <c r="N113" s="236">
        <f t="shared" ref="N113" si="542">SUM(N100:N112)</f>
        <v>15058.330725000003</v>
      </c>
      <c r="O113" s="90">
        <f t="shared" si="524"/>
        <v>17809.241850000006</v>
      </c>
      <c r="P113" s="361">
        <f>SUM(C100:N112)</f>
        <v>17809.241850000006</v>
      </c>
      <c r="Q113" s="91"/>
      <c r="R113" s="234" t="s">
        <v>43</v>
      </c>
      <c r="S113" s="225">
        <f>SUM(S100:S112)</f>
        <v>0</v>
      </c>
      <c r="T113" s="225">
        <f t="shared" ref="T113" si="543">SUM(T100:T112)</f>
        <v>0</v>
      </c>
      <c r="U113" s="225">
        <f t="shared" ref="U113" si="544">SUM(U100:U112)</f>
        <v>0</v>
      </c>
      <c r="V113" s="225">
        <f t="shared" ref="V113" si="545">SUM(V100:V112)</f>
        <v>0</v>
      </c>
      <c r="W113" s="225">
        <f t="shared" ref="W113" si="546">SUM(W100:W112)</f>
        <v>0</v>
      </c>
      <c r="X113" s="225">
        <f t="shared" ref="X113" si="547">SUM(X100:X112)</f>
        <v>0</v>
      </c>
      <c r="Y113" s="225">
        <f t="shared" ref="Y113" si="548">SUM(Y100:Y112)</f>
        <v>0</v>
      </c>
      <c r="Z113" s="225">
        <f t="shared" ref="Z113" si="549">SUM(Z100:Z112)</f>
        <v>0</v>
      </c>
      <c r="AA113" s="225">
        <f t="shared" ref="AA113" si="550">SUM(AA100:AA112)</f>
        <v>0</v>
      </c>
      <c r="AB113" s="225">
        <f t="shared" ref="AB113" si="551">SUM(AB100:AB112)</f>
        <v>40779.250174999979</v>
      </c>
      <c r="AC113" s="225">
        <f t="shared" ref="AC113" si="552">SUM(AC100:AC112)</f>
        <v>0</v>
      </c>
      <c r="AD113" s="236">
        <f t="shared" ref="AD113" si="553">SUM(AD100:AD112)</f>
        <v>361125.50910833321</v>
      </c>
      <c r="AE113" s="90">
        <f t="shared" si="525"/>
        <v>401904.7592833332</v>
      </c>
      <c r="AF113" s="361">
        <f>SUM(S100:AD112)</f>
        <v>401904.7592833332</v>
      </c>
      <c r="AG113" s="91"/>
      <c r="AH113" s="234" t="s">
        <v>43</v>
      </c>
      <c r="AI113" s="225">
        <f>SUM(AI100:AI112)</f>
        <v>0</v>
      </c>
      <c r="AJ113" s="225">
        <f t="shared" ref="AJ113" si="554">SUM(AJ100:AJ112)</f>
        <v>0</v>
      </c>
      <c r="AK113" s="225">
        <f t="shared" ref="AK113" si="555">SUM(AK100:AK112)</f>
        <v>0</v>
      </c>
      <c r="AL113" s="225">
        <f t="shared" ref="AL113" si="556">SUM(AL100:AL112)</f>
        <v>0</v>
      </c>
      <c r="AM113" s="225">
        <f t="shared" ref="AM113" si="557">SUM(AM100:AM112)</f>
        <v>0</v>
      </c>
      <c r="AN113" s="225">
        <f t="shared" ref="AN113" si="558">SUM(AN100:AN112)</f>
        <v>0</v>
      </c>
      <c r="AO113" s="225">
        <f t="shared" ref="AO113" si="559">SUM(AO100:AO112)</f>
        <v>0</v>
      </c>
      <c r="AP113" s="225">
        <f t="shared" ref="AP113" si="560">SUM(AP100:AP112)</f>
        <v>0</v>
      </c>
      <c r="AQ113" s="225">
        <f t="shared" ref="AQ113" si="561">SUM(AQ100:AQ112)</f>
        <v>0</v>
      </c>
      <c r="AR113" s="225">
        <f t="shared" ref="AR113" si="562">SUM(AR100:AR112)</f>
        <v>33185.485775000096</v>
      </c>
      <c r="AS113" s="225">
        <f t="shared" ref="AS113" si="563">SUM(AS100:AS112)</f>
        <v>0</v>
      </c>
      <c r="AT113" s="236">
        <f t="shared" ref="AT113" si="564">SUM(AT100:AT112)</f>
        <v>357910.61572500016</v>
      </c>
      <c r="AU113" s="90">
        <f t="shared" si="527"/>
        <v>391096.10150000022</v>
      </c>
      <c r="AV113" s="361">
        <f>SUM(AI100:AT112)</f>
        <v>391096.10150000022</v>
      </c>
      <c r="AW113" s="91"/>
      <c r="AX113" s="234" t="s">
        <v>43</v>
      </c>
      <c r="AY113" s="225">
        <f>SUM(AY100:AY112)</f>
        <v>0</v>
      </c>
      <c r="AZ113" s="225">
        <f t="shared" ref="AZ113" si="565">SUM(AZ100:AZ112)</f>
        <v>0</v>
      </c>
      <c r="BA113" s="225">
        <f t="shared" ref="BA113" si="566">SUM(BA100:BA112)</f>
        <v>0</v>
      </c>
      <c r="BB113" s="225">
        <f t="shared" ref="BB113" si="567">SUM(BB100:BB112)</f>
        <v>0</v>
      </c>
      <c r="BC113" s="225">
        <f t="shared" ref="BC113" si="568">SUM(BC100:BC112)</f>
        <v>0</v>
      </c>
      <c r="BD113" s="225">
        <f t="shared" ref="BD113" si="569">SUM(BD100:BD112)</f>
        <v>0</v>
      </c>
      <c r="BE113" s="225">
        <f t="shared" ref="BE113" si="570">SUM(BE100:BE112)</f>
        <v>0</v>
      </c>
      <c r="BF113" s="225">
        <f t="shared" ref="BF113" si="571">SUM(BF100:BF112)</f>
        <v>0</v>
      </c>
      <c r="BG113" s="225">
        <f t="shared" ref="BG113" si="572">SUM(BG100:BG112)</f>
        <v>0</v>
      </c>
      <c r="BH113" s="225">
        <f t="shared" ref="BH113" si="573">SUM(BH100:BH112)</f>
        <v>-3767.9192249999996</v>
      </c>
      <c r="BI113" s="225">
        <f t="shared" ref="BI113" si="574">SUM(BI100:BI112)</f>
        <v>0</v>
      </c>
      <c r="BJ113" s="236">
        <f t="shared" ref="BJ113" si="575">SUM(BJ100:BJ112)</f>
        <v>79494.044974999866</v>
      </c>
      <c r="BK113" s="90">
        <f t="shared" si="529"/>
        <v>75726.125749999861</v>
      </c>
      <c r="BL113" s="361">
        <f>SUM(AY100:BJ112)</f>
        <v>75726.125749999861</v>
      </c>
      <c r="BM113" s="391">
        <f t="shared" ref="BM113" si="576">SUM(BM100:BM112)</f>
        <v>3644.4590500000022</v>
      </c>
      <c r="BN113" s="391">
        <f t="shared" ref="BN113" si="577">SUM(BN100:BN112)</f>
        <v>20070.563249999999</v>
      </c>
      <c r="BO113" s="391">
        <f t="shared" ref="BO113" si="578">SUM(BO100:BO112)</f>
        <v>-8656.6915749999971</v>
      </c>
      <c r="BP113" s="391">
        <f t="shared" ref="BP113" si="579">SUM(BP100:BP112)</f>
        <v>0</v>
      </c>
      <c r="BQ113" s="391">
        <f t="shared" ref="BQ113" si="580">SUM(BQ100:BQ112)</f>
        <v>0</v>
      </c>
      <c r="BR113" s="391">
        <f t="shared" ref="BR113" si="581">SUM(BR100:BR112)</f>
        <v>0</v>
      </c>
      <c r="BS113" s="391">
        <f t="shared" ref="BS113" si="582">SUM(BS100:BS112)</f>
        <v>0</v>
      </c>
      <c r="BT113" s="391"/>
      <c r="BU113" s="391">
        <f t="shared" ref="BU113" si="583">SUM(BU100:BU112)</f>
        <v>76160.348033333386</v>
      </c>
      <c r="BV113" s="391">
        <f t="shared" ref="BV113" si="584">SUM(BV100:BV112)</f>
        <v>283783.51157500001</v>
      </c>
      <c r="BW113" s="391">
        <f t="shared" ref="BW113" si="585">SUM(BW100:BW112)</f>
        <v>1181.6494999998249</v>
      </c>
      <c r="BX113" s="391">
        <f t="shared" ref="BX113" si="586">SUM(BX100:BX112)</f>
        <v>0</v>
      </c>
      <c r="BY113" s="391">
        <f t="shared" ref="BY113" si="587">SUM(BY100:BY112)</f>
        <v>0</v>
      </c>
      <c r="BZ113" s="391">
        <f t="shared" ref="BZ113" si="588">SUM(BZ100:BZ112)</f>
        <v>0</v>
      </c>
      <c r="CA113" s="391">
        <f t="shared" ref="CA113" si="589">SUM(CA100:CA112)</f>
        <v>0</v>
      </c>
      <c r="CB113" s="391"/>
      <c r="CC113" s="391">
        <f t="shared" ref="CC113" si="590">SUM(CC100:CC112)</f>
        <v>123407.21505000013</v>
      </c>
      <c r="CD113" s="391">
        <f t="shared" ref="CD113" si="591">SUM(CD100:CD112)</f>
        <v>236672.37100000001</v>
      </c>
      <c r="CE113" s="391">
        <f t="shared" ref="CE113" si="592">SUM(CE100:CE112)</f>
        <v>-2168.970325000002</v>
      </c>
      <c r="CF113" s="391">
        <f t="shared" ref="CF113" si="593">SUM(CF100:CF112)</f>
        <v>0</v>
      </c>
      <c r="CG113" s="391">
        <f t="shared" ref="CG113" si="594">SUM(CG100:CG112)</f>
        <v>0</v>
      </c>
      <c r="CH113" s="391">
        <f t="shared" ref="CH113" si="595">SUM(CH100:CH112)</f>
        <v>0</v>
      </c>
      <c r="CI113" s="391">
        <f t="shared" ref="CI113" si="596">SUM(CI100:CI112)</f>
        <v>0</v>
      </c>
      <c r="CJ113" s="391"/>
      <c r="CK113" s="391">
        <f t="shared" ref="CK113" si="597">SUM(CK100:CK112)</f>
        <v>-525.29699999992044</v>
      </c>
      <c r="CL113" s="391">
        <f t="shared" ref="CL113" si="598">SUM(CL100:CL112)</f>
        <v>70375.329574999778</v>
      </c>
      <c r="CM113" s="391">
        <f t="shared" ref="CM113" si="599">SUM(CM100:CM112)</f>
        <v>9644.0124000000069</v>
      </c>
      <c r="CN113" s="391">
        <f t="shared" ref="CN113" si="600">SUM(CN100:CN112)</f>
        <v>0</v>
      </c>
      <c r="CO113" s="391">
        <f t="shared" ref="CO113" si="601">SUM(CO100:CO112)</f>
        <v>0</v>
      </c>
      <c r="CP113" s="391">
        <f t="shared" ref="CP113" si="602">SUM(CP100:CP112)</f>
        <v>0</v>
      </c>
      <c r="CQ113" s="391">
        <f t="shared" ref="CQ113" si="603">SUM(CQ100:CQ112)</f>
        <v>0</v>
      </c>
    </row>
    <row r="114" spans="1:95" ht="21.6" thickBot="1" x14ac:dyDescent="0.35">
      <c r="A114" s="92"/>
      <c r="Q114" s="92"/>
      <c r="AG114" s="92"/>
      <c r="AW114" s="92"/>
    </row>
    <row r="115" spans="1:95" ht="21.6" thickBot="1" x14ac:dyDescent="0.35">
      <c r="A115" s="92"/>
      <c r="B115" s="220" t="s">
        <v>36</v>
      </c>
      <c r="C115" s="221">
        <f t="shared" ref="C115:N115" si="604">C$3</f>
        <v>44927</v>
      </c>
      <c r="D115" s="221">
        <f t="shared" si="604"/>
        <v>44958</v>
      </c>
      <c r="E115" s="221">
        <f t="shared" si="604"/>
        <v>44986</v>
      </c>
      <c r="F115" s="221">
        <f t="shared" si="604"/>
        <v>45017</v>
      </c>
      <c r="G115" s="221">
        <f t="shared" si="604"/>
        <v>45047</v>
      </c>
      <c r="H115" s="221">
        <f t="shared" si="604"/>
        <v>45078</v>
      </c>
      <c r="I115" s="221">
        <f t="shared" si="604"/>
        <v>45108</v>
      </c>
      <c r="J115" s="221">
        <f t="shared" si="604"/>
        <v>45139</v>
      </c>
      <c r="K115" s="221">
        <f t="shared" si="604"/>
        <v>45170</v>
      </c>
      <c r="L115" s="221">
        <f t="shared" si="604"/>
        <v>45200</v>
      </c>
      <c r="M115" s="221">
        <f t="shared" si="604"/>
        <v>45231</v>
      </c>
      <c r="N115" s="228" t="str">
        <f t="shared" si="604"/>
        <v>Dec-23 +</v>
      </c>
      <c r="O115" s="222" t="s">
        <v>34</v>
      </c>
      <c r="Q115" s="92"/>
      <c r="R115" s="220" t="s">
        <v>36</v>
      </c>
      <c r="S115" s="221">
        <f t="shared" ref="S115:AD115" si="605">S$3</f>
        <v>44927</v>
      </c>
      <c r="T115" s="221">
        <f t="shared" si="605"/>
        <v>44958</v>
      </c>
      <c r="U115" s="221">
        <f t="shared" si="605"/>
        <v>44986</v>
      </c>
      <c r="V115" s="221">
        <f t="shared" si="605"/>
        <v>45017</v>
      </c>
      <c r="W115" s="221">
        <f t="shared" si="605"/>
        <v>45047</v>
      </c>
      <c r="X115" s="221">
        <f t="shared" si="605"/>
        <v>45078</v>
      </c>
      <c r="Y115" s="221">
        <f t="shared" si="605"/>
        <v>45108</v>
      </c>
      <c r="Z115" s="221">
        <f t="shared" si="605"/>
        <v>45139</v>
      </c>
      <c r="AA115" s="221">
        <f t="shared" si="605"/>
        <v>45170</v>
      </c>
      <c r="AB115" s="221">
        <f t="shared" si="605"/>
        <v>45200</v>
      </c>
      <c r="AC115" s="221">
        <f t="shared" si="605"/>
        <v>45231</v>
      </c>
      <c r="AD115" s="228" t="str">
        <f t="shared" si="605"/>
        <v>Dec-23 +</v>
      </c>
      <c r="AE115" s="222" t="s">
        <v>34</v>
      </c>
      <c r="AG115" s="92"/>
      <c r="AH115" s="220" t="s">
        <v>36</v>
      </c>
      <c r="AI115" s="221">
        <f t="shared" ref="AI115:AT115" si="606">AI$3</f>
        <v>44927</v>
      </c>
      <c r="AJ115" s="221">
        <f t="shared" si="606"/>
        <v>44958</v>
      </c>
      <c r="AK115" s="221">
        <f t="shared" si="606"/>
        <v>44986</v>
      </c>
      <c r="AL115" s="221">
        <f t="shared" si="606"/>
        <v>45017</v>
      </c>
      <c r="AM115" s="221">
        <f t="shared" si="606"/>
        <v>45047</v>
      </c>
      <c r="AN115" s="221">
        <f t="shared" si="606"/>
        <v>45078</v>
      </c>
      <c r="AO115" s="221">
        <f t="shared" si="606"/>
        <v>45108</v>
      </c>
      <c r="AP115" s="221">
        <f t="shared" si="606"/>
        <v>45139</v>
      </c>
      <c r="AQ115" s="221">
        <f t="shared" si="606"/>
        <v>45170</v>
      </c>
      <c r="AR115" s="221">
        <f t="shared" si="606"/>
        <v>45200</v>
      </c>
      <c r="AS115" s="221">
        <f t="shared" si="606"/>
        <v>45231</v>
      </c>
      <c r="AT115" s="228" t="str">
        <f t="shared" si="606"/>
        <v>Dec-23 +</v>
      </c>
      <c r="AU115" s="222" t="s">
        <v>34</v>
      </c>
      <c r="AW115" s="92"/>
      <c r="AX115" s="220" t="s">
        <v>36</v>
      </c>
      <c r="AY115" s="221">
        <f t="shared" ref="AY115:BJ115" si="607">AY$3</f>
        <v>44927</v>
      </c>
      <c r="AZ115" s="221">
        <f t="shared" si="607"/>
        <v>44958</v>
      </c>
      <c r="BA115" s="221">
        <f t="shared" si="607"/>
        <v>44986</v>
      </c>
      <c r="BB115" s="221">
        <f t="shared" si="607"/>
        <v>45017</v>
      </c>
      <c r="BC115" s="221">
        <f t="shared" si="607"/>
        <v>45047</v>
      </c>
      <c r="BD115" s="221">
        <f t="shared" si="607"/>
        <v>45078</v>
      </c>
      <c r="BE115" s="221">
        <f t="shared" si="607"/>
        <v>45108</v>
      </c>
      <c r="BF115" s="221">
        <f t="shared" si="607"/>
        <v>45139</v>
      </c>
      <c r="BG115" s="221">
        <f t="shared" si="607"/>
        <v>45170</v>
      </c>
      <c r="BH115" s="221">
        <f t="shared" si="607"/>
        <v>45200</v>
      </c>
      <c r="BI115" s="221">
        <f t="shared" si="607"/>
        <v>45231</v>
      </c>
      <c r="BJ115" s="228" t="str">
        <f t="shared" si="607"/>
        <v>Dec-23 +</v>
      </c>
      <c r="BK115" s="222" t="s">
        <v>34</v>
      </c>
      <c r="BM115" s="47">
        <f>BM$3</f>
        <v>45261</v>
      </c>
      <c r="BN115" s="47">
        <f t="shared" ref="BN115:BS115" si="608">BN$3</f>
        <v>45292</v>
      </c>
      <c r="BO115" s="47">
        <f t="shared" si="608"/>
        <v>45323</v>
      </c>
      <c r="BP115" s="47">
        <f t="shared" si="608"/>
        <v>45352</v>
      </c>
      <c r="BQ115" s="47">
        <f t="shared" si="608"/>
        <v>45383</v>
      </c>
      <c r="BR115" s="47">
        <f t="shared" si="608"/>
        <v>45413</v>
      </c>
      <c r="BS115" s="47">
        <f t="shared" si="608"/>
        <v>45444</v>
      </c>
      <c r="BU115" s="47">
        <f t="shared" ref="BU115:CA115" si="609">BU$3</f>
        <v>45261</v>
      </c>
      <c r="BV115" s="47">
        <f t="shared" si="609"/>
        <v>45292</v>
      </c>
      <c r="BW115" s="47">
        <f t="shared" si="609"/>
        <v>45323</v>
      </c>
      <c r="BX115" s="47">
        <f t="shared" si="609"/>
        <v>45352</v>
      </c>
      <c r="BY115" s="47">
        <f t="shared" si="609"/>
        <v>45383</v>
      </c>
      <c r="BZ115" s="47">
        <f t="shared" si="609"/>
        <v>45413</v>
      </c>
      <c r="CA115" s="47">
        <f t="shared" si="609"/>
        <v>45444</v>
      </c>
      <c r="CC115" s="47">
        <f t="shared" ref="CC115:CI115" si="610">CC$3</f>
        <v>45261</v>
      </c>
      <c r="CD115" s="47">
        <f t="shared" si="610"/>
        <v>45292</v>
      </c>
      <c r="CE115" s="47">
        <f t="shared" si="610"/>
        <v>45323</v>
      </c>
      <c r="CF115" s="47">
        <f t="shared" si="610"/>
        <v>45352</v>
      </c>
      <c r="CG115" s="47">
        <f t="shared" si="610"/>
        <v>45383</v>
      </c>
      <c r="CH115" s="47">
        <f t="shared" si="610"/>
        <v>45413</v>
      </c>
      <c r="CI115" s="47">
        <f t="shared" si="610"/>
        <v>45444</v>
      </c>
      <c r="CK115" s="47">
        <f t="shared" ref="CK115:CQ115" si="611">CK$3</f>
        <v>45261</v>
      </c>
      <c r="CL115" s="47">
        <f t="shared" si="611"/>
        <v>45292</v>
      </c>
      <c r="CM115" s="47">
        <f t="shared" si="611"/>
        <v>45323</v>
      </c>
      <c r="CN115" s="47">
        <f t="shared" si="611"/>
        <v>45352</v>
      </c>
      <c r="CO115" s="47">
        <f t="shared" si="611"/>
        <v>45383</v>
      </c>
      <c r="CP115" s="47">
        <f t="shared" si="611"/>
        <v>45413</v>
      </c>
      <c r="CQ115" s="47">
        <f t="shared" si="611"/>
        <v>45444</v>
      </c>
    </row>
    <row r="116" spans="1:95" ht="15" customHeight="1" x14ac:dyDescent="0.3">
      <c r="A116" s="524" t="s">
        <v>64</v>
      </c>
      <c r="B116" s="233" t="s">
        <v>62</v>
      </c>
      <c r="C116" s="3">
        <v>0</v>
      </c>
      <c r="D116" s="3">
        <v>0</v>
      </c>
      <c r="E116" s="3">
        <v>0</v>
      </c>
      <c r="F116" s="3">
        <v>0</v>
      </c>
      <c r="G116" s="3">
        <v>0</v>
      </c>
      <c r="H116" s="3">
        <v>0</v>
      </c>
      <c r="I116" s="3">
        <v>0</v>
      </c>
      <c r="J116" s="3">
        <v>0</v>
      </c>
      <c r="K116" s="3">
        <v>0</v>
      </c>
      <c r="L116" s="3">
        <v>0</v>
      </c>
      <c r="M116" s="3">
        <v>0</v>
      </c>
      <c r="N116" s="186">
        <f>SUM(BM116:BS116)</f>
        <v>0</v>
      </c>
      <c r="O116" s="87">
        <f t="shared" ref="O116:O129" si="612">SUM(C116:N116)</f>
        <v>0</v>
      </c>
      <c r="Q116" s="524" t="s">
        <v>64</v>
      </c>
      <c r="R116" s="233" t="s">
        <v>62</v>
      </c>
      <c r="S116" s="3">
        <v>0</v>
      </c>
      <c r="T116" s="3">
        <v>0</v>
      </c>
      <c r="U116" s="3">
        <v>0</v>
      </c>
      <c r="V116" s="3">
        <v>0</v>
      </c>
      <c r="W116" s="3">
        <v>0</v>
      </c>
      <c r="X116" s="3">
        <v>0</v>
      </c>
      <c r="Y116" s="3">
        <v>0</v>
      </c>
      <c r="Z116" s="3">
        <v>0</v>
      </c>
      <c r="AA116" s="3">
        <v>0</v>
      </c>
      <c r="AB116" s="3">
        <v>0</v>
      </c>
      <c r="AC116" s="3">
        <v>0</v>
      </c>
      <c r="AD116" s="186">
        <f>SUM(BU116:CA116)</f>
        <v>0</v>
      </c>
      <c r="AE116" s="87">
        <f t="shared" ref="AE116:AE129" si="613">SUM(S116:AD116)</f>
        <v>0</v>
      </c>
      <c r="AG116" s="524" t="s">
        <v>64</v>
      </c>
      <c r="AH116" s="233" t="s">
        <v>62</v>
      </c>
      <c r="AI116" s="3">
        <v>0</v>
      </c>
      <c r="AJ116" s="3">
        <v>0</v>
      </c>
      <c r="AK116" s="3">
        <v>0</v>
      </c>
      <c r="AL116" s="3">
        <v>0</v>
      </c>
      <c r="AM116" s="3">
        <v>0</v>
      </c>
      <c r="AN116" s="3">
        <v>0</v>
      </c>
      <c r="AO116" s="3">
        <v>0</v>
      </c>
      <c r="AP116" s="3">
        <v>0</v>
      </c>
      <c r="AQ116" s="3">
        <v>0</v>
      </c>
      <c r="AR116" s="3">
        <v>0</v>
      </c>
      <c r="AS116" s="3">
        <v>0</v>
      </c>
      <c r="AT116" s="186">
        <f t="shared" ref="AT116:AT128" si="614">SUM(CC116:CI116)</f>
        <v>0</v>
      </c>
      <c r="AU116" s="87">
        <f t="shared" ref="AU116:AU129" si="615">SUM(AI116:AT116)</f>
        <v>0</v>
      </c>
      <c r="AW116" s="524" t="s">
        <v>64</v>
      </c>
      <c r="AX116" s="233" t="s">
        <v>62</v>
      </c>
      <c r="AY116" s="3">
        <v>0</v>
      </c>
      <c r="AZ116" s="3">
        <v>0</v>
      </c>
      <c r="BA116" s="3">
        <v>0</v>
      </c>
      <c r="BB116" s="3">
        <v>0</v>
      </c>
      <c r="BC116" s="3">
        <v>0</v>
      </c>
      <c r="BD116" s="3">
        <v>0</v>
      </c>
      <c r="BE116" s="3">
        <v>0</v>
      </c>
      <c r="BF116" s="3">
        <v>0</v>
      </c>
      <c r="BG116" s="3">
        <v>0</v>
      </c>
      <c r="BH116" s="3">
        <v>0</v>
      </c>
      <c r="BI116" s="3">
        <v>0</v>
      </c>
      <c r="BJ116" s="186">
        <f t="shared" ref="BJ116:BJ128" si="616">SUM(CK116:CQ116)</f>
        <v>0</v>
      </c>
      <c r="BK116" s="87">
        <f t="shared" ref="BK116:BK129" si="617">SUM(AY116:BJ116)</f>
        <v>0</v>
      </c>
      <c r="BM116" s="391">
        <v>0</v>
      </c>
      <c r="BN116" s="391">
        <v>0</v>
      </c>
      <c r="BO116" s="391">
        <v>0</v>
      </c>
      <c r="BP116" s="391">
        <v>0</v>
      </c>
      <c r="BQ116" s="391">
        <v>0</v>
      </c>
      <c r="BR116" s="391">
        <v>0</v>
      </c>
      <c r="BS116" s="391">
        <v>0</v>
      </c>
      <c r="BT116" s="391"/>
      <c r="BU116" s="391">
        <v>0</v>
      </c>
      <c r="BV116" s="391">
        <v>0</v>
      </c>
      <c r="BW116" s="391">
        <v>0</v>
      </c>
      <c r="BX116" s="391">
        <v>0</v>
      </c>
      <c r="BY116" s="391">
        <v>0</v>
      </c>
      <c r="BZ116" s="391">
        <v>0</v>
      </c>
      <c r="CA116" s="391">
        <v>0</v>
      </c>
      <c r="CB116" s="391"/>
      <c r="CC116" s="391">
        <v>0</v>
      </c>
      <c r="CD116" s="391">
        <v>0</v>
      </c>
      <c r="CE116" s="391">
        <v>0</v>
      </c>
      <c r="CF116" s="391">
        <v>0</v>
      </c>
      <c r="CG116" s="391">
        <v>0</v>
      </c>
      <c r="CH116" s="391">
        <v>0</v>
      </c>
      <c r="CI116" s="391">
        <v>0</v>
      </c>
      <c r="CJ116" s="391"/>
      <c r="CK116" s="391">
        <v>0</v>
      </c>
      <c r="CL116" s="391">
        <v>0</v>
      </c>
      <c r="CM116" s="391">
        <v>0</v>
      </c>
      <c r="CN116" s="391">
        <v>0</v>
      </c>
      <c r="CO116" s="391">
        <v>0</v>
      </c>
      <c r="CP116" s="391">
        <v>0</v>
      </c>
      <c r="CQ116" s="391">
        <v>0</v>
      </c>
    </row>
    <row r="117" spans="1:95" x14ac:dyDescent="0.3">
      <c r="A117" s="525"/>
      <c r="B117" s="233" t="s">
        <v>61</v>
      </c>
      <c r="C117" s="3">
        <v>0</v>
      </c>
      <c r="D117" s="3">
        <v>0</v>
      </c>
      <c r="E117" s="3">
        <v>0</v>
      </c>
      <c r="F117" s="3">
        <v>0</v>
      </c>
      <c r="G117" s="3">
        <v>248820.09999999998</v>
      </c>
      <c r="H117" s="3">
        <v>17392.760000000002</v>
      </c>
      <c r="I117" s="3">
        <v>72341.320000000007</v>
      </c>
      <c r="J117" s="3">
        <v>0</v>
      </c>
      <c r="K117" s="3">
        <v>403244.76</v>
      </c>
      <c r="L117" s="3">
        <v>0</v>
      </c>
      <c r="M117" s="3">
        <v>0</v>
      </c>
      <c r="N117" s="186">
        <f t="shared" ref="N117:N128" si="618">SUM(BM117:BS117)</f>
        <v>0</v>
      </c>
      <c r="O117" s="87">
        <f t="shared" si="612"/>
        <v>741798.94</v>
      </c>
      <c r="Q117" s="525"/>
      <c r="R117" s="233" t="s">
        <v>61</v>
      </c>
      <c r="S117" s="3">
        <v>0</v>
      </c>
      <c r="T117" s="3">
        <v>0</v>
      </c>
      <c r="U117" s="3">
        <v>0</v>
      </c>
      <c r="V117" s="3">
        <v>0</v>
      </c>
      <c r="W117" s="3">
        <v>0</v>
      </c>
      <c r="X117" s="3">
        <v>0</v>
      </c>
      <c r="Y117" s="3">
        <v>105207.59</v>
      </c>
      <c r="Z117" s="3">
        <v>0</v>
      </c>
      <c r="AA117" s="3">
        <v>0</v>
      </c>
      <c r="AB117" s="3">
        <v>0</v>
      </c>
      <c r="AC117" s="3">
        <v>0</v>
      </c>
      <c r="AD117" s="186">
        <f t="shared" ref="AD117:AD128" si="619">SUM(BU117:CA117)</f>
        <v>0</v>
      </c>
      <c r="AE117" s="87">
        <f t="shared" si="613"/>
        <v>105207.59</v>
      </c>
      <c r="AG117" s="525"/>
      <c r="AH117" s="233" t="s">
        <v>61</v>
      </c>
      <c r="AI117" s="3">
        <v>0</v>
      </c>
      <c r="AJ117" s="3">
        <v>0</v>
      </c>
      <c r="AK117" s="3">
        <v>0</v>
      </c>
      <c r="AL117" s="3">
        <v>0</v>
      </c>
      <c r="AM117" s="3">
        <v>0</v>
      </c>
      <c r="AN117" s="3">
        <v>0</v>
      </c>
      <c r="AO117" s="3">
        <v>0</v>
      </c>
      <c r="AP117" s="3">
        <v>0</v>
      </c>
      <c r="AQ117" s="3">
        <v>0</v>
      </c>
      <c r="AR117" s="3">
        <v>0</v>
      </c>
      <c r="AS117" s="3">
        <v>0</v>
      </c>
      <c r="AT117" s="186">
        <f t="shared" si="614"/>
        <v>0</v>
      </c>
      <c r="AU117" s="87">
        <f t="shared" si="615"/>
        <v>0</v>
      </c>
      <c r="AW117" s="525"/>
      <c r="AX117" s="233" t="s">
        <v>61</v>
      </c>
      <c r="AY117" s="3">
        <v>0</v>
      </c>
      <c r="AZ117" s="3">
        <v>0</v>
      </c>
      <c r="BA117" s="3">
        <v>0</v>
      </c>
      <c r="BB117" s="3">
        <v>0</v>
      </c>
      <c r="BC117" s="3">
        <v>0</v>
      </c>
      <c r="BD117" s="3">
        <v>0</v>
      </c>
      <c r="BE117" s="3">
        <v>0</v>
      </c>
      <c r="BF117" s="3">
        <v>0</v>
      </c>
      <c r="BG117" s="3">
        <v>0</v>
      </c>
      <c r="BH117" s="3">
        <v>0</v>
      </c>
      <c r="BI117" s="3">
        <v>0</v>
      </c>
      <c r="BJ117" s="186">
        <f t="shared" si="616"/>
        <v>0</v>
      </c>
      <c r="BK117" s="87">
        <f t="shared" si="617"/>
        <v>0</v>
      </c>
      <c r="BM117" s="391">
        <v>0</v>
      </c>
      <c r="BN117" s="391">
        <v>0</v>
      </c>
      <c r="BO117" s="391">
        <v>0</v>
      </c>
      <c r="BP117" s="391">
        <v>0</v>
      </c>
      <c r="BQ117" s="391">
        <v>0</v>
      </c>
      <c r="BR117" s="391">
        <v>0</v>
      </c>
      <c r="BS117" s="391">
        <v>0</v>
      </c>
      <c r="BT117" s="391"/>
      <c r="BU117" s="391">
        <v>0</v>
      </c>
      <c r="BV117" s="391">
        <v>0</v>
      </c>
      <c r="BW117" s="391">
        <v>0</v>
      </c>
      <c r="BX117" s="391">
        <v>0</v>
      </c>
      <c r="BY117" s="391">
        <v>0</v>
      </c>
      <c r="BZ117" s="391">
        <v>0</v>
      </c>
      <c r="CA117" s="391">
        <v>0</v>
      </c>
      <c r="CB117" s="391"/>
      <c r="CC117" s="391">
        <v>0</v>
      </c>
      <c r="CD117" s="391">
        <v>0</v>
      </c>
      <c r="CE117" s="391">
        <v>0</v>
      </c>
      <c r="CF117" s="391">
        <v>0</v>
      </c>
      <c r="CG117" s="391">
        <v>0</v>
      </c>
      <c r="CH117" s="391">
        <v>0</v>
      </c>
      <c r="CI117" s="391">
        <v>0</v>
      </c>
      <c r="CJ117" s="391"/>
      <c r="CK117" s="391">
        <v>0</v>
      </c>
      <c r="CL117" s="391">
        <v>0</v>
      </c>
      <c r="CM117" s="391">
        <v>0</v>
      </c>
      <c r="CN117" s="391">
        <v>0</v>
      </c>
      <c r="CO117" s="391">
        <v>0</v>
      </c>
      <c r="CP117" s="391">
        <v>0</v>
      </c>
      <c r="CQ117" s="391">
        <v>0</v>
      </c>
    </row>
    <row r="118" spans="1:95" x14ac:dyDescent="0.3">
      <c r="A118" s="525"/>
      <c r="B118" s="233" t="s">
        <v>60</v>
      </c>
      <c r="C118" s="3">
        <v>0</v>
      </c>
      <c r="D118" s="3">
        <v>0</v>
      </c>
      <c r="E118" s="3">
        <v>0</v>
      </c>
      <c r="F118" s="3">
        <v>0</v>
      </c>
      <c r="G118" s="3">
        <v>0</v>
      </c>
      <c r="H118" s="3">
        <v>0</v>
      </c>
      <c r="I118" s="3">
        <v>0</v>
      </c>
      <c r="J118" s="3">
        <v>0</v>
      </c>
      <c r="K118" s="3">
        <v>385.04</v>
      </c>
      <c r="L118" s="3">
        <v>0</v>
      </c>
      <c r="M118" s="3">
        <v>0</v>
      </c>
      <c r="N118" s="186">
        <f t="shared" si="618"/>
        <v>0</v>
      </c>
      <c r="O118" s="87">
        <f t="shared" si="612"/>
        <v>385.04</v>
      </c>
      <c r="Q118" s="525"/>
      <c r="R118" s="233" t="s">
        <v>60</v>
      </c>
      <c r="S118" s="3">
        <v>0</v>
      </c>
      <c r="T118" s="3">
        <v>0</v>
      </c>
      <c r="U118" s="3">
        <v>0</v>
      </c>
      <c r="V118" s="3">
        <v>0</v>
      </c>
      <c r="W118" s="3">
        <v>0</v>
      </c>
      <c r="X118" s="3">
        <v>0</v>
      </c>
      <c r="Y118" s="3">
        <v>0</v>
      </c>
      <c r="Z118" s="3">
        <v>0</v>
      </c>
      <c r="AA118" s="3">
        <v>0</v>
      </c>
      <c r="AB118" s="3">
        <v>0</v>
      </c>
      <c r="AC118" s="3">
        <v>0</v>
      </c>
      <c r="AD118" s="186">
        <f t="shared" si="619"/>
        <v>0</v>
      </c>
      <c r="AE118" s="87">
        <f t="shared" si="613"/>
        <v>0</v>
      </c>
      <c r="AG118" s="525"/>
      <c r="AH118" s="233" t="s">
        <v>60</v>
      </c>
      <c r="AI118" s="3">
        <v>0</v>
      </c>
      <c r="AJ118" s="3">
        <v>0</v>
      </c>
      <c r="AK118" s="3">
        <v>0</v>
      </c>
      <c r="AL118" s="3">
        <v>0</v>
      </c>
      <c r="AM118" s="3">
        <v>0</v>
      </c>
      <c r="AN118" s="3">
        <v>0</v>
      </c>
      <c r="AO118" s="3">
        <v>0</v>
      </c>
      <c r="AP118" s="3">
        <v>0</v>
      </c>
      <c r="AQ118" s="3">
        <v>0</v>
      </c>
      <c r="AR118" s="3">
        <v>0</v>
      </c>
      <c r="AS118" s="3">
        <v>0</v>
      </c>
      <c r="AT118" s="186">
        <f t="shared" si="614"/>
        <v>0</v>
      </c>
      <c r="AU118" s="87">
        <f t="shared" si="615"/>
        <v>0</v>
      </c>
      <c r="AW118" s="525"/>
      <c r="AX118" s="233" t="s">
        <v>60</v>
      </c>
      <c r="AY118" s="3">
        <v>0</v>
      </c>
      <c r="AZ118" s="3">
        <v>0</v>
      </c>
      <c r="BA118" s="3">
        <v>0</v>
      </c>
      <c r="BB118" s="3">
        <v>0</v>
      </c>
      <c r="BC118" s="3">
        <v>0</v>
      </c>
      <c r="BD118" s="3">
        <v>0</v>
      </c>
      <c r="BE118" s="3">
        <v>0</v>
      </c>
      <c r="BF118" s="3">
        <v>0</v>
      </c>
      <c r="BG118" s="3">
        <v>0</v>
      </c>
      <c r="BH118" s="3">
        <v>0</v>
      </c>
      <c r="BI118" s="3">
        <v>0</v>
      </c>
      <c r="BJ118" s="186">
        <f t="shared" si="616"/>
        <v>0</v>
      </c>
      <c r="BK118" s="87">
        <f t="shared" si="617"/>
        <v>0</v>
      </c>
      <c r="BM118" s="391">
        <v>0</v>
      </c>
      <c r="BN118" s="391">
        <v>0</v>
      </c>
      <c r="BO118" s="391">
        <v>0</v>
      </c>
      <c r="BP118" s="391">
        <v>0</v>
      </c>
      <c r="BQ118" s="391">
        <v>0</v>
      </c>
      <c r="BR118" s="391">
        <v>0</v>
      </c>
      <c r="BS118" s="391">
        <v>0</v>
      </c>
      <c r="BT118" s="391"/>
      <c r="BU118" s="391">
        <v>0</v>
      </c>
      <c r="BV118" s="391">
        <v>0</v>
      </c>
      <c r="BW118" s="391">
        <v>0</v>
      </c>
      <c r="BX118" s="391">
        <v>0</v>
      </c>
      <c r="BY118" s="391">
        <v>0</v>
      </c>
      <c r="BZ118" s="391">
        <v>0</v>
      </c>
      <c r="CA118" s="391">
        <v>0</v>
      </c>
      <c r="CB118" s="391"/>
      <c r="CC118" s="391">
        <v>0</v>
      </c>
      <c r="CD118" s="391">
        <v>0</v>
      </c>
      <c r="CE118" s="391">
        <v>0</v>
      </c>
      <c r="CF118" s="391">
        <v>0</v>
      </c>
      <c r="CG118" s="391">
        <v>0</v>
      </c>
      <c r="CH118" s="391">
        <v>0</v>
      </c>
      <c r="CI118" s="391">
        <v>0</v>
      </c>
      <c r="CJ118" s="391"/>
      <c r="CK118" s="391">
        <v>0</v>
      </c>
      <c r="CL118" s="391">
        <v>0</v>
      </c>
      <c r="CM118" s="391">
        <v>0</v>
      </c>
      <c r="CN118" s="391">
        <v>0</v>
      </c>
      <c r="CO118" s="391">
        <v>0</v>
      </c>
      <c r="CP118" s="391">
        <v>0</v>
      </c>
      <c r="CQ118" s="391">
        <v>0</v>
      </c>
    </row>
    <row r="119" spans="1:95" x14ac:dyDescent="0.3">
      <c r="A119" s="525"/>
      <c r="B119" s="233" t="s">
        <v>59</v>
      </c>
      <c r="C119" s="3">
        <v>0</v>
      </c>
      <c r="D119" s="3">
        <v>0</v>
      </c>
      <c r="E119" s="3">
        <v>0</v>
      </c>
      <c r="F119" s="3">
        <v>0</v>
      </c>
      <c r="G119" s="3">
        <v>1732.68</v>
      </c>
      <c r="H119" s="3">
        <v>0</v>
      </c>
      <c r="I119" s="3">
        <v>27915.4</v>
      </c>
      <c r="J119" s="3">
        <v>130528.56</v>
      </c>
      <c r="K119" s="3">
        <v>0</v>
      </c>
      <c r="L119" s="3">
        <v>0</v>
      </c>
      <c r="M119" s="3">
        <v>0</v>
      </c>
      <c r="N119" s="186">
        <f t="shared" si="618"/>
        <v>0</v>
      </c>
      <c r="O119" s="87">
        <f t="shared" si="612"/>
        <v>160176.64000000001</v>
      </c>
      <c r="Q119" s="525"/>
      <c r="R119" s="233" t="s">
        <v>59</v>
      </c>
      <c r="S119" s="3">
        <v>0</v>
      </c>
      <c r="T119" s="3">
        <v>0</v>
      </c>
      <c r="U119" s="3">
        <v>0</v>
      </c>
      <c r="V119" s="3">
        <v>0</v>
      </c>
      <c r="W119" s="3">
        <v>0</v>
      </c>
      <c r="X119" s="3">
        <v>0</v>
      </c>
      <c r="Y119" s="3">
        <v>0</v>
      </c>
      <c r="Z119" s="3">
        <v>0</v>
      </c>
      <c r="AA119" s="3">
        <v>0</v>
      </c>
      <c r="AB119" s="3">
        <v>0</v>
      </c>
      <c r="AC119" s="3">
        <v>0</v>
      </c>
      <c r="AD119" s="186">
        <f t="shared" si="619"/>
        <v>0</v>
      </c>
      <c r="AE119" s="87">
        <f t="shared" si="613"/>
        <v>0</v>
      </c>
      <c r="AG119" s="525"/>
      <c r="AH119" s="233" t="s">
        <v>59</v>
      </c>
      <c r="AI119" s="3">
        <v>0</v>
      </c>
      <c r="AJ119" s="3">
        <v>0</v>
      </c>
      <c r="AK119" s="3">
        <v>0</v>
      </c>
      <c r="AL119" s="3">
        <v>0</v>
      </c>
      <c r="AM119" s="3">
        <v>0</v>
      </c>
      <c r="AN119" s="3">
        <v>0</v>
      </c>
      <c r="AO119" s="3">
        <v>0</v>
      </c>
      <c r="AP119" s="3">
        <v>0</v>
      </c>
      <c r="AQ119" s="3">
        <v>0</v>
      </c>
      <c r="AR119" s="3">
        <v>0</v>
      </c>
      <c r="AS119" s="3">
        <v>0</v>
      </c>
      <c r="AT119" s="186">
        <f t="shared" si="614"/>
        <v>0</v>
      </c>
      <c r="AU119" s="87">
        <f t="shared" si="615"/>
        <v>0</v>
      </c>
      <c r="AW119" s="525"/>
      <c r="AX119" s="233" t="s">
        <v>59</v>
      </c>
      <c r="AY119" s="3">
        <v>0</v>
      </c>
      <c r="AZ119" s="3">
        <v>0</v>
      </c>
      <c r="BA119" s="3">
        <v>0</v>
      </c>
      <c r="BB119" s="3">
        <v>0</v>
      </c>
      <c r="BC119" s="3">
        <v>0</v>
      </c>
      <c r="BD119" s="3">
        <v>0</v>
      </c>
      <c r="BE119" s="3">
        <v>0</v>
      </c>
      <c r="BF119" s="3">
        <v>0</v>
      </c>
      <c r="BG119" s="3">
        <v>0</v>
      </c>
      <c r="BH119" s="3">
        <v>0</v>
      </c>
      <c r="BI119" s="3">
        <v>0</v>
      </c>
      <c r="BJ119" s="186">
        <f t="shared" si="616"/>
        <v>0</v>
      </c>
      <c r="BK119" s="87">
        <f t="shared" si="617"/>
        <v>0</v>
      </c>
      <c r="BM119" s="391">
        <v>0</v>
      </c>
      <c r="BN119" s="391">
        <v>0</v>
      </c>
      <c r="BO119" s="391">
        <v>0</v>
      </c>
      <c r="BP119" s="391">
        <v>0</v>
      </c>
      <c r="BQ119" s="391">
        <v>0</v>
      </c>
      <c r="BR119" s="391">
        <v>0</v>
      </c>
      <c r="BS119" s="391">
        <v>0</v>
      </c>
      <c r="BT119" s="391"/>
      <c r="BU119" s="391">
        <v>0</v>
      </c>
      <c r="BV119" s="391">
        <v>0</v>
      </c>
      <c r="BW119" s="391">
        <v>0</v>
      </c>
      <c r="BX119" s="391">
        <v>0</v>
      </c>
      <c r="BY119" s="391">
        <v>0</v>
      </c>
      <c r="BZ119" s="391">
        <v>0</v>
      </c>
      <c r="CA119" s="391">
        <v>0</v>
      </c>
      <c r="CB119" s="391"/>
      <c r="CC119" s="391">
        <v>0</v>
      </c>
      <c r="CD119" s="391">
        <v>0</v>
      </c>
      <c r="CE119" s="391">
        <v>0</v>
      </c>
      <c r="CF119" s="391">
        <v>0</v>
      </c>
      <c r="CG119" s="391">
        <v>0</v>
      </c>
      <c r="CH119" s="391">
        <v>0</v>
      </c>
      <c r="CI119" s="391">
        <v>0</v>
      </c>
      <c r="CJ119" s="391"/>
      <c r="CK119" s="391">
        <v>0</v>
      </c>
      <c r="CL119" s="391">
        <v>0</v>
      </c>
      <c r="CM119" s="391">
        <v>0</v>
      </c>
      <c r="CN119" s="391">
        <v>0</v>
      </c>
      <c r="CO119" s="391">
        <v>0</v>
      </c>
      <c r="CP119" s="391">
        <v>0</v>
      </c>
      <c r="CQ119" s="391">
        <v>0</v>
      </c>
    </row>
    <row r="120" spans="1:95" x14ac:dyDescent="0.3">
      <c r="A120" s="525"/>
      <c r="B120" s="233" t="s">
        <v>58</v>
      </c>
      <c r="C120" s="3">
        <v>0</v>
      </c>
      <c r="D120" s="3">
        <v>0</v>
      </c>
      <c r="E120" s="3">
        <v>0</v>
      </c>
      <c r="F120" s="3">
        <v>0</v>
      </c>
      <c r="G120" s="3">
        <v>0</v>
      </c>
      <c r="H120" s="3">
        <v>0</v>
      </c>
      <c r="I120" s="3">
        <v>0</v>
      </c>
      <c r="J120" s="3">
        <v>0</v>
      </c>
      <c r="K120" s="3">
        <v>54.4</v>
      </c>
      <c r="L120" s="3">
        <v>0</v>
      </c>
      <c r="M120" s="3">
        <v>0</v>
      </c>
      <c r="N120" s="186">
        <f t="shared" si="618"/>
        <v>0</v>
      </c>
      <c r="O120" s="87">
        <f t="shared" si="612"/>
        <v>54.4</v>
      </c>
      <c r="Q120" s="525"/>
      <c r="R120" s="233" t="s">
        <v>58</v>
      </c>
      <c r="S120" s="3">
        <v>0</v>
      </c>
      <c r="T120" s="3">
        <v>0</v>
      </c>
      <c r="U120" s="3">
        <v>0</v>
      </c>
      <c r="V120" s="3">
        <v>0</v>
      </c>
      <c r="W120" s="3">
        <v>0</v>
      </c>
      <c r="X120" s="3">
        <v>0</v>
      </c>
      <c r="Y120" s="3">
        <v>0</v>
      </c>
      <c r="Z120" s="3">
        <v>0</v>
      </c>
      <c r="AA120" s="3">
        <v>0</v>
      </c>
      <c r="AB120" s="3">
        <v>0</v>
      </c>
      <c r="AC120" s="3">
        <v>0</v>
      </c>
      <c r="AD120" s="186">
        <f t="shared" si="619"/>
        <v>0</v>
      </c>
      <c r="AE120" s="87">
        <f t="shared" si="613"/>
        <v>0</v>
      </c>
      <c r="AG120" s="525"/>
      <c r="AH120" s="233" t="s">
        <v>58</v>
      </c>
      <c r="AI120" s="3">
        <v>0</v>
      </c>
      <c r="AJ120" s="3">
        <v>0</v>
      </c>
      <c r="AK120" s="3">
        <v>0</v>
      </c>
      <c r="AL120" s="3">
        <v>0</v>
      </c>
      <c r="AM120" s="3">
        <v>0</v>
      </c>
      <c r="AN120" s="3">
        <v>0</v>
      </c>
      <c r="AO120" s="3">
        <v>0</v>
      </c>
      <c r="AP120" s="3">
        <v>0</v>
      </c>
      <c r="AQ120" s="3">
        <v>0</v>
      </c>
      <c r="AR120" s="3">
        <v>0</v>
      </c>
      <c r="AS120" s="3">
        <v>0</v>
      </c>
      <c r="AT120" s="186">
        <f t="shared" si="614"/>
        <v>0</v>
      </c>
      <c r="AU120" s="87">
        <f t="shared" si="615"/>
        <v>0</v>
      </c>
      <c r="AW120" s="525"/>
      <c r="AX120" s="233" t="s">
        <v>58</v>
      </c>
      <c r="AY120" s="3">
        <v>0</v>
      </c>
      <c r="AZ120" s="3">
        <v>0</v>
      </c>
      <c r="BA120" s="3">
        <v>0</v>
      </c>
      <c r="BB120" s="3">
        <v>0</v>
      </c>
      <c r="BC120" s="3">
        <v>0</v>
      </c>
      <c r="BD120" s="3">
        <v>0</v>
      </c>
      <c r="BE120" s="3">
        <v>0</v>
      </c>
      <c r="BF120" s="3">
        <v>0</v>
      </c>
      <c r="BG120" s="3">
        <v>0</v>
      </c>
      <c r="BH120" s="3">
        <v>0</v>
      </c>
      <c r="BI120" s="3">
        <v>0</v>
      </c>
      <c r="BJ120" s="186">
        <f t="shared" si="616"/>
        <v>0</v>
      </c>
      <c r="BK120" s="87">
        <f t="shared" si="617"/>
        <v>0</v>
      </c>
      <c r="BM120" s="391">
        <v>0</v>
      </c>
      <c r="BN120" s="391">
        <v>0</v>
      </c>
      <c r="BO120" s="391">
        <v>0</v>
      </c>
      <c r="BP120" s="391">
        <v>0</v>
      </c>
      <c r="BQ120" s="391">
        <v>0</v>
      </c>
      <c r="BR120" s="391">
        <v>0</v>
      </c>
      <c r="BS120" s="391">
        <v>0</v>
      </c>
      <c r="BT120" s="391"/>
      <c r="BU120" s="391">
        <v>0</v>
      </c>
      <c r="BV120" s="391">
        <v>0</v>
      </c>
      <c r="BW120" s="391">
        <v>0</v>
      </c>
      <c r="BX120" s="391">
        <v>0</v>
      </c>
      <c r="BY120" s="391">
        <v>0</v>
      </c>
      <c r="BZ120" s="391">
        <v>0</v>
      </c>
      <c r="CA120" s="391">
        <v>0</v>
      </c>
      <c r="CB120" s="391"/>
      <c r="CC120" s="391">
        <v>0</v>
      </c>
      <c r="CD120" s="391">
        <v>0</v>
      </c>
      <c r="CE120" s="391">
        <v>0</v>
      </c>
      <c r="CF120" s="391">
        <v>0</v>
      </c>
      <c r="CG120" s="391">
        <v>0</v>
      </c>
      <c r="CH120" s="391">
        <v>0</v>
      </c>
      <c r="CI120" s="391">
        <v>0</v>
      </c>
      <c r="CJ120" s="391"/>
      <c r="CK120" s="391">
        <v>0</v>
      </c>
      <c r="CL120" s="391">
        <v>0</v>
      </c>
      <c r="CM120" s="391">
        <v>0</v>
      </c>
      <c r="CN120" s="391">
        <v>0</v>
      </c>
      <c r="CO120" s="391">
        <v>0</v>
      </c>
      <c r="CP120" s="391">
        <v>0</v>
      </c>
      <c r="CQ120" s="391">
        <v>0</v>
      </c>
    </row>
    <row r="121" spans="1:95" x14ac:dyDescent="0.3">
      <c r="A121" s="525"/>
      <c r="B121" s="233" t="s">
        <v>57</v>
      </c>
      <c r="C121" s="3">
        <v>0</v>
      </c>
      <c r="D121" s="3">
        <v>0</v>
      </c>
      <c r="E121" s="3">
        <v>0</v>
      </c>
      <c r="F121" s="3">
        <v>0</v>
      </c>
      <c r="G121" s="3">
        <v>244.8</v>
      </c>
      <c r="H121" s="3">
        <v>0</v>
      </c>
      <c r="I121" s="3">
        <v>3944</v>
      </c>
      <c r="J121" s="3">
        <v>18441.599999999999</v>
      </c>
      <c r="K121" s="3">
        <v>99391.679999999993</v>
      </c>
      <c r="L121" s="3">
        <v>0</v>
      </c>
      <c r="M121" s="3">
        <v>0</v>
      </c>
      <c r="N121" s="186">
        <f t="shared" si="618"/>
        <v>0</v>
      </c>
      <c r="O121" s="87">
        <f t="shared" si="612"/>
        <v>122022.07999999999</v>
      </c>
      <c r="Q121" s="525"/>
      <c r="R121" s="233" t="s">
        <v>57</v>
      </c>
      <c r="S121" s="3">
        <v>0</v>
      </c>
      <c r="T121" s="3">
        <v>0</v>
      </c>
      <c r="U121" s="3">
        <v>0</v>
      </c>
      <c r="V121" s="3">
        <v>0</v>
      </c>
      <c r="W121" s="3">
        <v>0</v>
      </c>
      <c r="X121" s="3">
        <v>0</v>
      </c>
      <c r="Y121" s="3">
        <v>0</v>
      </c>
      <c r="Z121" s="3">
        <v>0</v>
      </c>
      <c r="AA121" s="3">
        <v>0</v>
      </c>
      <c r="AB121" s="3">
        <v>0</v>
      </c>
      <c r="AC121" s="3">
        <v>0</v>
      </c>
      <c r="AD121" s="186">
        <f t="shared" si="619"/>
        <v>0</v>
      </c>
      <c r="AE121" s="87">
        <f t="shared" si="613"/>
        <v>0</v>
      </c>
      <c r="AG121" s="525"/>
      <c r="AH121" s="233" t="s">
        <v>57</v>
      </c>
      <c r="AI121" s="3">
        <v>0</v>
      </c>
      <c r="AJ121" s="3">
        <v>0</v>
      </c>
      <c r="AK121" s="3">
        <v>0</v>
      </c>
      <c r="AL121" s="3">
        <v>0</v>
      </c>
      <c r="AM121" s="3">
        <v>0</v>
      </c>
      <c r="AN121" s="3">
        <v>0</v>
      </c>
      <c r="AO121" s="3">
        <v>0</v>
      </c>
      <c r="AP121" s="3">
        <v>0</v>
      </c>
      <c r="AQ121" s="3">
        <v>0</v>
      </c>
      <c r="AR121" s="3">
        <v>0</v>
      </c>
      <c r="AS121" s="3">
        <v>0</v>
      </c>
      <c r="AT121" s="186">
        <f t="shared" si="614"/>
        <v>0</v>
      </c>
      <c r="AU121" s="87">
        <f t="shared" si="615"/>
        <v>0</v>
      </c>
      <c r="AW121" s="525"/>
      <c r="AX121" s="233" t="s">
        <v>57</v>
      </c>
      <c r="AY121" s="3">
        <v>0</v>
      </c>
      <c r="AZ121" s="3">
        <v>0</v>
      </c>
      <c r="BA121" s="3">
        <v>0</v>
      </c>
      <c r="BB121" s="3">
        <v>0</v>
      </c>
      <c r="BC121" s="3">
        <v>0</v>
      </c>
      <c r="BD121" s="3">
        <v>0</v>
      </c>
      <c r="BE121" s="3">
        <v>0</v>
      </c>
      <c r="BF121" s="3">
        <v>0</v>
      </c>
      <c r="BG121" s="3">
        <v>0</v>
      </c>
      <c r="BH121" s="3">
        <v>0</v>
      </c>
      <c r="BI121" s="3">
        <v>0</v>
      </c>
      <c r="BJ121" s="186">
        <f t="shared" si="616"/>
        <v>0</v>
      </c>
      <c r="BK121" s="87">
        <f t="shared" si="617"/>
        <v>0</v>
      </c>
      <c r="BM121" s="391">
        <v>0</v>
      </c>
      <c r="BN121" s="391">
        <v>0</v>
      </c>
      <c r="BO121" s="391">
        <v>0</v>
      </c>
      <c r="BP121" s="391">
        <v>0</v>
      </c>
      <c r="BQ121" s="391">
        <v>0</v>
      </c>
      <c r="BR121" s="391">
        <v>0</v>
      </c>
      <c r="BS121" s="391">
        <v>0</v>
      </c>
      <c r="BT121" s="391"/>
      <c r="BU121" s="391">
        <v>0</v>
      </c>
      <c r="BV121" s="391">
        <v>0</v>
      </c>
      <c r="BW121" s="391">
        <v>0</v>
      </c>
      <c r="BX121" s="391">
        <v>0</v>
      </c>
      <c r="BY121" s="391">
        <v>0</v>
      </c>
      <c r="BZ121" s="391">
        <v>0</v>
      </c>
      <c r="CA121" s="391">
        <v>0</v>
      </c>
      <c r="CB121" s="391"/>
      <c r="CC121" s="391">
        <v>0</v>
      </c>
      <c r="CD121" s="391">
        <v>0</v>
      </c>
      <c r="CE121" s="391">
        <v>0</v>
      </c>
      <c r="CF121" s="391">
        <v>0</v>
      </c>
      <c r="CG121" s="391">
        <v>0</v>
      </c>
      <c r="CH121" s="391">
        <v>0</v>
      </c>
      <c r="CI121" s="391">
        <v>0</v>
      </c>
      <c r="CJ121" s="391"/>
      <c r="CK121" s="391">
        <v>0</v>
      </c>
      <c r="CL121" s="391">
        <v>0</v>
      </c>
      <c r="CM121" s="391">
        <v>0</v>
      </c>
      <c r="CN121" s="391">
        <v>0</v>
      </c>
      <c r="CO121" s="391">
        <v>0</v>
      </c>
      <c r="CP121" s="391">
        <v>0</v>
      </c>
      <c r="CQ121" s="391">
        <v>0</v>
      </c>
    </row>
    <row r="122" spans="1:95" x14ac:dyDescent="0.3">
      <c r="A122" s="525"/>
      <c r="B122" s="233" t="s">
        <v>56</v>
      </c>
      <c r="C122" s="3">
        <v>0</v>
      </c>
      <c r="D122" s="3">
        <v>0</v>
      </c>
      <c r="E122" s="3">
        <v>0</v>
      </c>
      <c r="F122" s="3">
        <v>0</v>
      </c>
      <c r="G122" s="3">
        <v>0</v>
      </c>
      <c r="H122" s="3">
        <v>0</v>
      </c>
      <c r="I122" s="3">
        <v>410.72</v>
      </c>
      <c r="J122" s="3">
        <v>71054.559999999998</v>
      </c>
      <c r="K122" s="3">
        <v>0</v>
      </c>
      <c r="L122" s="3">
        <v>8282.64</v>
      </c>
      <c r="M122" s="3">
        <v>0</v>
      </c>
      <c r="N122" s="186">
        <f t="shared" si="618"/>
        <v>24847.919999999998</v>
      </c>
      <c r="O122" s="87">
        <f t="shared" si="612"/>
        <v>104595.84</v>
      </c>
      <c r="Q122" s="525"/>
      <c r="R122" s="233" t="s">
        <v>56</v>
      </c>
      <c r="S122" s="3">
        <v>0</v>
      </c>
      <c r="T122" s="3">
        <v>0</v>
      </c>
      <c r="U122" s="3">
        <v>0</v>
      </c>
      <c r="V122" s="3">
        <v>0</v>
      </c>
      <c r="W122" s="3">
        <v>0</v>
      </c>
      <c r="X122" s="3">
        <v>0</v>
      </c>
      <c r="Y122" s="3">
        <v>0</v>
      </c>
      <c r="Z122" s="3">
        <v>0</v>
      </c>
      <c r="AA122" s="3">
        <v>0</v>
      </c>
      <c r="AB122" s="3">
        <v>0</v>
      </c>
      <c r="AC122" s="3">
        <v>0</v>
      </c>
      <c r="AD122" s="186">
        <f t="shared" si="619"/>
        <v>0</v>
      </c>
      <c r="AE122" s="87">
        <f t="shared" si="613"/>
        <v>0</v>
      </c>
      <c r="AG122" s="525"/>
      <c r="AH122" s="233" t="s">
        <v>56</v>
      </c>
      <c r="AI122" s="3">
        <v>0</v>
      </c>
      <c r="AJ122" s="3">
        <v>0</v>
      </c>
      <c r="AK122" s="3">
        <v>0</v>
      </c>
      <c r="AL122" s="3">
        <v>0</v>
      </c>
      <c r="AM122" s="3">
        <v>0</v>
      </c>
      <c r="AN122" s="3">
        <v>0</v>
      </c>
      <c r="AO122" s="3">
        <v>0</v>
      </c>
      <c r="AP122" s="3">
        <v>0</v>
      </c>
      <c r="AQ122" s="3">
        <v>0</v>
      </c>
      <c r="AR122" s="3">
        <v>0</v>
      </c>
      <c r="AS122" s="3">
        <v>0</v>
      </c>
      <c r="AT122" s="186">
        <f t="shared" si="614"/>
        <v>0</v>
      </c>
      <c r="AU122" s="87">
        <f t="shared" si="615"/>
        <v>0</v>
      </c>
      <c r="AW122" s="525"/>
      <c r="AX122" s="233" t="s">
        <v>56</v>
      </c>
      <c r="AY122" s="3">
        <v>0</v>
      </c>
      <c r="AZ122" s="3">
        <v>0</v>
      </c>
      <c r="BA122" s="3">
        <v>0</v>
      </c>
      <c r="BB122" s="3">
        <v>0</v>
      </c>
      <c r="BC122" s="3">
        <v>0</v>
      </c>
      <c r="BD122" s="3">
        <v>0</v>
      </c>
      <c r="BE122" s="3">
        <v>0</v>
      </c>
      <c r="BF122" s="3">
        <v>0</v>
      </c>
      <c r="BG122" s="3">
        <v>0</v>
      </c>
      <c r="BH122" s="3">
        <v>0</v>
      </c>
      <c r="BI122" s="3">
        <v>0</v>
      </c>
      <c r="BJ122" s="186">
        <f t="shared" si="616"/>
        <v>0</v>
      </c>
      <c r="BK122" s="87">
        <f t="shared" si="617"/>
        <v>0</v>
      </c>
      <c r="BM122" s="391">
        <v>0</v>
      </c>
      <c r="BN122" s="391">
        <v>24847.919999999998</v>
      </c>
      <c r="BO122" s="391">
        <v>0</v>
      </c>
      <c r="BP122" s="391">
        <v>0</v>
      </c>
      <c r="BQ122" s="391">
        <v>0</v>
      </c>
      <c r="BR122" s="391">
        <v>0</v>
      </c>
      <c r="BS122" s="391">
        <v>0</v>
      </c>
      <c r="BT122" s="391"/>
      <c r="BU122" s="391">
        <v>0</v>
      </c>
      <c r="BV122" s="391">
        <v>0</v>
      </c>
      <c r="BW122" s="391">
        <v>0</v>
      </c>
      <c r="BX122" s="391">
        <v>0</v>
      </c>
      <c r="BY122" s="391">
        <v>0</v>
      </c>
      <c r="BZ122" s="391">
        <v>0</v>
      </c>
      <c r="CA122" s="391">
        <v>0</v>
      </c>
      <c r="CB122" s="391"/>
      <c r="CC122" s="391">
        <v>0</v>
      </c>
      <c r="CD122" s="391">
        <v>0</v>
      </c>
      <c r="CE122" s="391">
        <v>0</v>
      </c>
      <c r="CF122" s="391">
        <v>0</v>
      </c>
      <c r="CG122" s="391">
        <v>0</v>
      </c>
      <c r="CH122" s="391">
        <v>0</v>
      </c>
      <c r="CI122" s="391">
        <v>0</v>
      </c>
      <c r="CJ122" s="391"/>
      <c r="CK122" s="391">
        <v>0</v>
      </c>
      <c r="CL122" s="391">
        <v>0</v>
      </c>
      <c r="CM122" s="391">
        <v>0</v>
      </c>
      <c r="CN122" s="391">
        <v>0</v>
      </c>
      <c r="CO122" s="391">
        <v>0</v>
      </c>
      <c r="CP122" s="391">
        <v>0</v>
      </c>
      <c r="CQ122" s="391">
        <v>0</v>
      </c>
    </row>
    <row r="123" spans="1:95" x14ac:dyDescent="0.3">
      <c r="A123" s="525"/>
      <c r="B123" s="233" t="s">
        <v>55</v>
      </c>
      <c r="C123" s="3">
        <v>0</v>
      </c>
      <c r="D123" s="3">
        <v>0</v>
      </c>
      <c r="E123" s="3">
        <v>102574.59</v>
      </c>
      <c r="F123" s="3">
        <v>79429.94</v>
      </c>
      <c r="G123" s="3">
        <v>0</v>
      </c>
      <c r="H123" s="3">
        <v>0</v>
      </c>
      <c r="I123" s="3">
        <v>17459.97</v>
      </c>
      <c r="J123" s="3">
        <v>42673.279999999999</v>
      </c>
      <c r="K123" s="3">
        <v>0</v>
      </c>
      <c r="L123" s="3">
        <v>0</v>
      </c>
      <c r="M123" s="3">
        <v>0</v>
      </c>
      <c r="N123" s="186">
        <f t="shared" si="618"/>
        <v>0</v>
      </c>
      <c r="O123" s="87">
        <f t="shared" si="612"/>
        <v>242137.78</v>
      </c>
      <c r="Q123" s="525"/>
      <c r="R123" s="233" t="s">
        <v>55</v>
      </c>
      <c r="S123" s="3">
        <v>0</v>
      </c>
      <c r="T123" s="3">
        <v>0</v>
      </c>
      <c r="U123" s="3">
        <v>0</v>
      </c>
      <c r="V123" s="3">
        <v>0</v>
      </c>
      <c r="W123" s="3">
        <v>0</v>
      </c>
      <c r="X123" s="3">
        <v>0</v>
      </c>
      <c r="Y123" s="3">
        <v>0</v>
      </c>
      <c r="Z123" s="3">
        <v>0</v>
      </c>
      <c r="AA123" s="3">
        <v>0</v>
      </c>
      <c r="AB123" s="3">
        <v>0</v>
      </c>
      <c r="AC123" s="3">
        <v>0</v>
      </c>
      <c r="AD123" s="186">
        <f t="shared" si="619"/>
        <v>0</v>
      </c>
      <c r="AE123" s="87">
        <f t="shared" si="613"/>
        <v>0</v>
      </c>
      <c r="AG123" s="525"/>
      <c r="AH123" s="233" t="s">
        <v>55</v>
      </c>
      <c r="AI123" s="3">
        <v>0</v>
      </c>
      <c r="AJ123" s="3">
        <v>0</v>
      </c>
      <c r="AK123" s="3">
        <v>0</v>
      </c>
      <c r="AL123" s="3">
        <v>0</v>
      </c>
      <c r="AM123" s="3">
        <v>0</v>
      </c>
      <c r="AN123" s="3">
        <v>0</v>
      </c>
      <c r="AO123" s="3">
        <v>0</v>
      </c>
      <c r="AP123" s="3">
        <v>0</v>
      </c>
      <c r="AQ123" s="3">
        <v>0</v>
      </c>
      <c r="AR123" s="3">
        <v>0</v>
      </c>
      <c r="AS123" s="3">
        <v>0</v>
      </c>
      <c r="AT123" s="186">
        <f t="shared" si="614"/>
        <v>0</v>
      </c>
      <c r="AU123" s="87">
        <f t="shared" si="615"/>
        <v>0</v>
      </c>
      <c r="AW123" s="525"/>
      <c r="AX123" s="233" t="s">
        <v>55</v>
      </c>
      <c r="AY123" s="3">
        <v>0</v>
      </c>
      <c r="AZ123" s="3">
        <v>0</v>
      </c>
      <c r="BA123" s="3">
        <v>0</v>
      </c>
      <c r="BB123" s="3">
        <v>0</v>
      </c>
      <c r="BC123" s="3">
        <v>0</v>
      </c>
      <c r="BD123" s="3">
        <v>0</v>
      </c>
      <c r="BE123" s="3">
        <v>0</v>
      </c>
      <c r="BF123" s="3">
        <v>0</v>
      </c>
      <c r="BG123" s="3">
        <v>0</v>
      </c>
      <c r="BH123" s="3">
        <v>0</v>
      </c>
      <c r="BI123" s="3">
        <v>0</v>
      </c>
      <c r="BJ123" s="186">
        <f t="shared" si="616"/>
        <v>0</v>
      </c>
      <c r="BK123" s="87">
        <f t="shared" si="617"/>
        <v>0</v>
      </c>
      <c r="BM123" s="391">
        <v>0</v>
      </c>
      <c r="BN123" s="391">
        <v>0</v>
      </c>
      <c r="BO123" s="391">
        <v>0</v>
      </c>
      <c r="BP123" s="391">
        <v>0</v>
      </c>
      <c r="BQ123" s="391">
        <v>0</v>
      </c>
      <c r="BR123" s="391">
        <v>0</v>
      </c>
      <c r="BS123" s="391">
        <v>0</v>
      </c>
      <c r="BT123" s="391"/>
      <c r="BU123" s="391">
        <v>0</v>
      </c>
      <c r="BV123" s="391">
        <v>0</v>
      </c>
      <c r="BW123" s="391">
        <v>0</v>
      </c>
      <c r="BX123" s="391">
        <v>0</v>
      </c>
      <c r="BY123" s="391">
        <v>0</v>
      </c>
      <c r="BZ123" s="391">
        <v>0</v>
      </c>
      <c r="CA123" s="391">
        <v>0</v>
      </c>
      <c r="CB123" s="391"/>
      <c r="CC123" s="391">
        <v>0</v>
      </c>
      <c r="CD123" s="391">
        <v>0</v>
      </c>
      <c r="CE123" s="391">
        <v>0</v>
      </c>
      <c r="CF123" s="391">
        <v>0</v>
      </c>
      <c r="CG123" s="391">
        <v>0</v>
      </c>
      <c r="CH123" s="391">
        <v>0</v>
      </c>
      <c r="CI123" s="391">
        <v>0</v>
      </c>
      <c r="CJ123" s="391"/>
      <c r="CK123" s="391">
        <v>0</v>
      </c>
      <c r="CL123" s="391">
        <v>0</v>
      </c>
      <c r="CM123" s="391">
        <v>0</v>
      </c>
      <c r="CN123" s="391">
        <v>0</v>
      </c>
      <c r="CO123" s="391">
        <v>0</v>
      </c>
      <c r="CP123" s="391">
        <v>0</v>
      </c>
      <c r="CQ123" s="391">
        <v>0</v>
      </c>
    </row>
    <row r="124" spans="1:95" x14ac:dyDescent="0.3">
      <c r="A124" s="525"/>
      <c r="B124" s="233" t="s">
        <v>54</v>
      </c>
      <c r="C124" s="3">
        <v>0</v>
      </c>
      <c r="D124" s="3">
        <v>0</v>
      </c>
      <c r="E124" s="3">
        <v>0</v>
      </c>
      <c r="F124" s="3">
        <v>0</v>
      </c>
      <c r="G124" s="3">
        <v>151.96</v>
      </c>
      <c r="H124" s="3">
        <v>0</v>
      </c>
      <c r="I124" s="3">
        <v>0</v>
      </c>
      <c r="J124" s="3">
        <v>0</v>
      </c>
      <c r="K124" s="3">
        <v>0</v>
      </c>
      <c r="L124" s="3">
        <v>0</v>
      </c>
      <c r="M124" s="3">
        <v>0</v>
      </c>
      <c r="N124" s="186">
        <f t="shared" si="618"/>
        <v>0</v>
      </c>
      <c r="O124" s="87">
        <f t="shared" si="612"/>
        <v>151.96</v>
      </c>
      <c r="Q124" s="525"/>
      <c r="R124" s="233" t="s">
        <v>54</v>
      </c>
      <c r="S124" s="3">
        <v>0</v>
      </c>
      <c r="T124" s="3">
        <v>0</v>
      </c>
      <c r="U124" s="3">
        <v>0</v>
      </c>
      <c r="V124" s="3">
        <v>0</v>
      </c>
      <c r="W124" s="3">
        <v>0</v>
      </c>
      <c r="X124" s="3">
        <v>0</v>
      </c>
      <c r="Y124" s="3">
        <v>0</v>
      </c>
      <c r="Z124" s="3">
        <v>0</v>
      </c>
      <c r="AA124" s="3">
        <v>0</v>
      </c>
      <c r="AB124" s="3">
        <v>0</v>
      </c>
      <c r="AC124" s="3">
        <v>0</v>
      </c>
      <c r="AD124" s="186">
        <f t="shared" si="619"/>
        <v>0</v>
      </c>
      <c r="AE124" s="87">
        <f t="shared" si="613"/>
        <v>0</v>
      </c>
      <c r="AG124" s="525"/>
      <c r="AH124" s="233" t="s">
        <v>54</v>
      </c>
      <c r="AI124" s="3">
        <v>0</v>
      </c>
      <c r="AJ124" s="3">
        <v>0</v>
      </c>
      <c r="AK124" s="3">
        <v>0</v>
      </c>
      <c r="AL124" s="3">
        <v>0</v>
      </c>
      <c r="AM124" s="3">
        <v>0</v>
      </c>
      <c r="AN124" s="3">
        <v>0</v>
      </c>
      <c r="AO124" s="3">
        <v>0</v>
      </c>
      <c r="AP124" s="3">
        <v>0</v>
      </c>
      <c r="AQ124" s="3">
        <v>0</v>
      </c>
      <c r="AR124" s="3">
        <v>0</v>
      </c>
      <c r="AS124" s="3">
        <v>0</v>
      </c>
      <c r="AT124" s="186">
        <f t="shared" si="614"/>
        <v>0</v>
      </c>
      <c r="AU124" s="87">
        <f t="shared" si="615"/>
        <v>0</v>
      </c>
      <c r="AW124" s="525"/>
      <c r="AX124" s="233" t="s">
        <v>54</v>
      </c>
      <c r="AY124" s="3">
        <v>0</v>
      </c>
      <c r="AZ124" s="3">
        <v>0</v>
      </c>
      <c r="BA124" s="3">
        <v>0</v>
      </c>
      <c r="BB124" s="3">
        <v>0</v>
      </c>
      <c r="BC124" s="3">
        <v>0</v>
      </c>
      <c r="BD124" s="3">
        <v>0</v>
      </c>
      <c r="BE124" s="3">
        <v>0</v>
      </c>
      <c r="BF124" s="3">
        <v>0</v>
      </c>
      <c r="BG124" s="3">
        <v>0</v>
      </c>
      <c r="BH124" s="3">
        <v>0</v>
      </c>
      <c r="BI124" s="3">
        <v>0</v>
      </c>
      <c r="BJ124" s="186">
        <f t="shared" si="616"/>
        <v>0</v>
      </c>
      <c r="BK124" s="87">
        <f t="shared" si="617"/>
        <v>0</v>
      </c>
      <c r="BM124" s="391">
        <v>0</v>
      </c>
      <c r="BN124" s="391">
        <v>0</v>
      </c>
      <c r="BO124" s="391">
        <v>0</v>
      </c>
      <c r="BP124" s="391">
        <v>0</v>
      </c>
      <c r="BQ124" s="391">
        <v>0</v>
      </c>
      <c r="BR124" s="391">
        <v>0</v>
      </c>
      <c r="BS124" s="391">
        <v>0</v>
      </c>
      <c r="BT124" s="391"/>
      <c r="BU124" s="391">
        <v>0</v>
      </c>
      <c r="BV124" s="391">
        <v>0</v>
      </c>
      <c r="BW124" s="391">
        <v>0</v>
      </c>
      <c r="BX124" s="391">
        <v>0</v>
      </c>
      <c r="BY124" s="391">
        <v>0</v>
      </c>
      <c r="BZ124" s="391">
        <v>0</v>
      </c>
      <c r="CA124" s="391">
        <v>0</v>
      </c>
      <c r="CB124" s="391"/>
      <c r="CC124" s="391">
        <v>0</v>
      </c>
      <c r="CD124" s="391">
        <v>0</v>
      </c>
      <c r="CE124" s="391">
        <v>0</v>
      </c>
      <c r="CF124" s="391">
        <v>0</v>
      </c>
      <c r="CG124" s="391">
        <v>0</v>
      </c>
      <c r="CH124" s="391">
        <v>0</v>
      </c>
      <c r="CI124" s="391">
        <v>0</v>
      </c>
      <c r="CJ124" s="391"/>
      <c r="CK124" s="391">
        <v>0</v>
      </c>
      <c r="CL124" s="391">
        <v>0</v>
      </c>
      <c r="CM124" s="391">
        <v>0</v>
      </c>
      <c r="CN124" s="391">
        <v>0</v>
      </c>
      <c r="CO124" s="391">
        <v>0</v>
      </c>
      <c r="CP124" s="391">
        <v>0</v>
      </c>
      <c r="CQ124" s="391">
        <v>0</v>
      </c>
    </row>
    <row r="125" spans="1:95" x14ac:dyDescent="0.3">
      <c r="A125" s="525"/>
      <c r="B125" s="233" t="s">
        <v>53</v>
      </c>
      <c r="C125" s="3">
        <v>0</v>
      </c>
      <c r="D125" s="3">
        <v>0</v>
      </c>
      <c r="E125" s="3">
        <v>0</v>
      </c>
      <c r="F125" s="3">
        <v>0</v>
      </c>
      <c r="G125" s="3">
        <v>0</v>
      </c>
      <c r="H125" s="3">
        <v>0</v>
      </c>
      <c r="I125" s="3">
        <v>0</v>
      </c>
      <c r="J125" s="3">
        <v>0</v>
      </c>
      <c r="K125" s="3">
        <v>0</v>
      </c>
      <c r="L125" s="3">
        <v>0</v>
      </c>
      <c r="M125" s="3">
        <v>0</v>
      </c>
      <c r="N125" s="186">
        <f t="shared" si="618"/>
        <v>0</v>
      </c>
      <c r="O125" s="87">
        <f t="shared" si="612"/>
        <v>0</v>
      </c>
      <c r="Q125" s="525"/>
      <c r="R125" s="233" t="s">
        <v>53</v>
      </c>
      <c r="S125" s="3">
        <v>0</v>
      </c>
      <c r="T125" s="3">
        <v>0</v>
      </c>
      <c r="U125" s="3">
        <v>0</v>
      </c>
      <c r="V125" s="3">
        <v>0</v>
      </c>
      <c r="W125" s="3">
        <v>0</v>
      </c>
      <c r="X125" s="3">
        <v>0</v>
      </c>
      <c r="Y125" s="3">
        <v>0</v>
      </c>
      <c r="Z125" s="3">
        <v>0</v>
      </c>
      <c r="AA125" s="3">
        <v>0</v>
      </c>
      <c r="AB125" s="3">
        <v>0</v>
      </c>
      <c r="AC125" s="3">
        <v>0</v>
      </c>
      <c r="AD125" s="186">
        <f t="shared" si="619"/>
        <v>0</v>
      </c>
      <c r="AE125" s="87">
        <f t="shared" si="613"/>
        <v>0</v>
      </c>
      <c r="AG125" s="525"/>
      <c r="AH125" s="233" t="s">
        <v>53</v>
      </c>
      <c r="AI125" s="3">
        <v>0</v>
      </c>
      <c r="AJ125" s="3">
        <v>0</v>
      </c>
      <c r="AK125" s="3">
        <v>0</v>
      </c>
      <c r="AL125" s="3">
        <v>0</v>
      </c>
      <c r="AM125" s="3">
        <v>0</v>
      </c>
      <c r="AN125" s="3">
        <v>0</v>
      </c>
      <c r="AO125" s="3">
        <v>0</v>
      </c>
      <c r="AP125" s="3">
        <v>0</v>
      </c>
      <c r="AQ125" s="3">
        <v>0</v>
      </c>
      <c r="AR125" s="3">
        <v>0</v>
      </c>
      <c r="AS125" s="3">
        <v>0</v>
      </c>
      <c r="AT125" s="186">
        <f t="shared" si="614"/>
        <v>0</v>
      </c>
      <c r="AU125" s="87">
        <f t="shared" si="615"/>
        <v>0</v>
      </c>
      <c r="AW125" s="525"/>
      <c r="AX125" s="233" t="s">
        <v>53</v>
      </c>
      <c r="AY125" s="3">
        <v>0</v>
      </c>
      <c r="AZ125" s="3">
        <v>0</v>
      </c>
      <c r="BA125" s="3">
        <v>0</v>
      </c>
      <c r="BB125" s="3">
        <v>0</v>
      </c>
      <c r="BC125" s="3">
        <v>0</v>
      </c>
      <c r="BD125" s="3">
        <v>0</v>
      </c>
      <c r="BE125" s="3">
        <v>0</v>
      </c>
      <c r="BF125" s="3">
        <v>0</v>
      </c>
      <c r="BG125" s="3">
        <v>0</v>
      </c>
      <c r="BH125" s="3">
        <v>0</v>
      </c>
      <c r="BI125" s="3">
        <v>0</v>
      </c>
      <c r="BJ125" s="186">
        <f t="shared" si="616"/>
        <v>0</v>
      </c>
      <c r="BK125" s="87">
        <f t="shared" si="617"/>
        <v>0</v>
      </c>
      <c r="BM125" s="391">
        <v>0</v>
      </c>
      <c r="BN125" s="391">
        <v>0</v>
      </c>
      <c r="BO125" s="391">
        <v>0</v>
      </c>
      <c r="BP125" s="391">
        <v>0</v>
      </c>
      <c r="BQ125" s="391">
        <v>0</v>
      </c>
      <c r="BR125" s="391">
        <v>0</v>
      </c>
      <c r="BS125" s="391">
        <v>0</v>
      </c>
      <c r="BT125" s="391"/>
      <c r="BU125" s="391">
        <v>0</v>
      </c>
      <c r="BV125" s="391">
        <v>0</v>
      </c>
      <c r="BW125" s="391">
        <v>0</v>
      </c>
      <c r="BX125" s="391">
        <v>0</v>
      </c>
      <c r="BY125" s="391">
        <v>0</v>
      </c>
      <c r="BZ125" s="391">
        <v>0</v>
      </c>
      <c r="CA125" s="391">
        <v>0</v>
      </c>
      <c r="CB125" s="391"/>
      <c r="CC125" s="391">
        <v>0</v>
      </c>
      <c r="CD125" s="391">
        <v>0</v>
      </c>
      <c r="CE125" s="391">
        <v>0</v>
      </c>
      <c r="CF125" s="391">
        <v>0</v>
      </c>
      <c r="CG125" s="391">
        <v>0</v>
      </c>
      <c r="CH125" s="391">
        <v>0</v>
      </c>
      <c r="CI125" s="391">
        <v>0</v>
      </c>
      <c r="CJ125" s="391"/>
      <c r="CK125" s="391">
        <v>0</v>
      </c>
      <c r="CL125" s="391">
        <v>0</v>
      </c>
      <c r="CM125" s="391">
        <v>0</v>
      </c>
      <c r="CN125" s="391">
        <v>0</v>
      </c>
      <c r="CO125" s="391">
        <v>0</v>
      </c>
      <c r="CP125" s="391">
        <v>0</v>
      </c>
      <c r="CQ125" s="391">
        <v>0</v>
      </c>
    </row>
    <row r="126" spans="1:95" x14ac:dyDescent="0.3">
      <c r="A126" s="525"/>
      <c r="B126" s="233" t="s">
        <v>52</v>
      </c>
      <c r="C126" s="3">
        <v>0</v>
      </c>
      <c r="D126" s="3">
        <v>0</v>
      </c>
      <c r="E126" s="3">
        <v>0</v>
      </c>
      <c r="F126" s="3">
        <v>0</v>
      </c>
      <c r="G126" s="3">
        <v>0</v>
      </c>
      <c r="H126" s="3">
        <v>0</v>
      </c>
      <c r="I126" s="3">
        <v>0</v>
      </c>
      <c r="J126" s="3">
        <v>0</v>
      </c>
      <c r="K126" s="3">
        <v>0</v>
      </c>
      <c r="L126" s="3">
        <v>0</v>
      </c>
      <c r="M126" s="3">
        <v>0</v>
      </c>
      <c r="N126" s="186">
        <f t="shared" si="618"/>
        <v>0</v>
      </c>
      <c r="O126" s="87">
        <f t="shared" si="612"/>
        <v>0</v>
      </c>
      <c r="Q126" s="525"/>
      <c r="R126" s="233" t="s">
        <v>52</v>
      </c>
      <c r="S126" s="3">
        <v>0</v>
      </c>
      <c r="T126" s="3">
        <v>0</v>
      </c>
      <c r="U126" s="3">
        <v>0</v>
      </c>
      <c r="V126" s="3">
        <v>0</v>
      </c>
      <c r="W126" s="3">
        <v>0</v>
      </c>
      <c r="X126" s="3">
        <v>0</v>
      </c>
      <c r="Y126" s="3">
        <v>0</v>
      </c>
      <c r="Z126" s="3">
        <v>0</v>
      </c>
      <c r="AA126" s="3">
        <v>0</v>
      </c>
      <c r="AB126" s="3">
        <v>0</v>
      </c>
      <c r="AC126" s="3">
        <v>0</v>
      </c>
      <c r="AD126" s="186">
        <f t="shared" si="619"/>
        <v>0</v>
      </c>
      <c r="AE126" s="87">
        <f t="shared" si="613"/>
        <v>0</v>
      </c>
      <c r="AG126" s="525"/>
      <c r="AH126" s="233" t="s">
        <v>52</v>
      </c>
      <c r="AI126" s="3">
        <v>0</v>
      </c>
      <c r="AJ126" s="3">
        <v>0</v>
      </c>
      <c r="AK126" s="3">
        <v>0</v>
      </c>
      <c r="AL126" s="3">
        <v>0</v>
      </c>
      <c r="AM126" s="3">
        <v>0</v>
      </c>
      <c r="AN126" s="3">
        <v>0</v>
      </c>
      <c r="AO126" s="3">
        <v>0</v>
      </c>
      <c r="AP126" s="3">
        <v>0</v>
      </c>
      <c r="AQ126" s="3">
        <v>0</v>
      </c>
      <c r="AR126" s="3">
        <v>0</v>
      </c>
      <c r="AS126" s="3">
        <v>0</v>
      </c>
      <c r="AT126" s="186">
        <f t="shared" si="614"/>
        <v>0</v>
      </c>
      <c r="AU126" s="87">
        <f t="shared" si="615"/>
        <v>0</v>
      </c>
      <c r="AW126" s="525"/>
      <c r="AX126" s="233" t="s">
        <v>52</v>
      </c>
      <c r="AY126" s="3">
        <v>0</v>
      </c>
      <c r="AZ126" s="3">
        <v>0</v>
      </c>
      <c r="BA126" s="3">
        <v>0</v>
      </c>
      <c r="BB126" s="3">
        <v>0</v>
      </c>
      <c r="BC126" s="3">
        <v>0</v>
      </c>
      <c r="BD126" s="3">
        <v>0</v>
      </c>
      <c r="BE126" s="3">
        <v>0</v>
      </c>
      <c r="BF126" s="3">
        <v>0</v>
      </c>
      <c r="BG126" s="3">
        <v>0</v>
      </c>
      <c r="BH126" s="3">
        <v>0</v>
      </c>
      <c r="BI126" s="3">
        <v>0</v>
      </c>
      <c r="BJ126" s="186">
        <f t="shared" si="616"/>
        <v>0</v>
      </c>
      <c r="BK126" s="87">
        <f t="shared" si="617"/>
        <v>0</v>
      </c>
      <c r="BM126" s="391">
        <v>0</v>
      </c>
      <c r="BN126" s="391">
        <v>0</v>
      </c>
      <c r="BO126" s="391">
        <v>0</v>
      </c>
      <c r="BP126" s="391">
        <v>0</v>
      </c>
      <c r="BQ126" s="391">
        <v>0</v>
      </c>
      <c r="BR126" s="391">
        <v>0</v>
      </c>
      <c r="BS126" s="391">
        <v>0</v>
      </c>
      <c r="BT126" s="391"/>
      <c r="BU126" s="391">
        <v>0</v>
      </c>
      <c r="BV126" s="391">
        <v>0</v>
      </c>
      <c r="BW126" s="391">
        <v>0</v>
      </c>
      <c r="BX126" s="391">
        <v>0</v>
      </c>
      <c r="BY126" s="391">
        <v>0</v>
      </c>
      <c r="BZ126" s="391">
        <v>0</v>
      </c>
      <c r="CA126" s="391">
        <v>0</v>
      </c>
      <c r="CB126" s="391"/>
      <c r="CC126" s="391">
        <v>0</v>
      </c>
      <c r="CD126" s="391">
        <v>0</v>
      </c>
      <c r="CE126" s="391">
        <v>0</v>
      </c>
      <c r="CF126" s="391">
        <v>0</v>
      </c>
      <c r="CG126" s="391">
        <v>0</v>
      </c>
      <c r="CH126" s="391">
        <v>0</v>
      </c>
      <c r="CI126" s="391">
        <v>0</v>
      </c>
      <c r="CJ126" s="391"/>
      <c r="CK126" s="391">
        <v>0</v>
      </c>
      <c r="CL126" s="391">
        <v>0</v>
      </c>
      <c r="CM126" s="391">
        <v>0</v>
      </c>
      <c r="CN126" s="391">
        <v>0</v>
      </c>
      <c r="CO126" s="391">
        <v>0</v>
      </c>
      <c r="CP126" s="391">
        <v>0</v>
      </c>
      <c r="CQ126" s="391">
        <v>0</v>
      </c>
    </row>
    <row r="127" spans="1:95" x14ac:dyDescent="0.3">
      <c r="A127" s="525"/>
      <c r="B127" s="233" t="s">
        <v>51</v>
      </c>
      <c r="C127" s="3">
        <v>0</v>
      </c>
      <c r="D127" s="3">
        <v>0</v>
      </c>
      <c r="E127" s="3">
        <v>0</v>
      </c>
      <c r="F127" s="3">
        <v>0</v>
      </c>
      <c r="G127" s="3">
        <v>0</v>
      </c>
      <c r="H127" s="3">
        <v>0</v>
      </c>
      <c r="I127" s="3">
        <v>0</v>
      </c>
      <c r="J127" s="3">
        <v>0</v>
      </c>
      <c r="K127" s="3">
        <v>0</v>
      </c>
      <c r="L127" s="3">
        <v>0</v>
      </c>
      <c r="M127" s="3">
        <v>0</v>
      </c>
      <c r="N127" s="186">
        <f t="shared" si="618"/>
        <v>0</v>
      </c>
      <c r="O127" s="87">
        <f t="shared" si="612"/>
        <v>0</v>
      </c>
      <c r="Q127" s="525"/>
      <c r="R127" s="233" t="s">
        <v>51</v>
      </c>
      <c r="S127" s="3">
        <v>0</v>
      </c>
      <c r="T127" s="3">
        <v>0</v>
      </c>
      <c r="U127" s="3">
        <v>0</v>
      </c>
      <c r="V127" s="3">
        <v>0</v>
      </c>
      <c r="W127" s="3">
        <v>0</v>
      </c>
      <c r="X127" s="3">
        <v>0</v>
      </c>
      <c r="Y127" s="3">
        <v>0</v>
      </c>
      <c r="Z127" s="3">
        <v>0</v>
      </c>
      <c r="AA127" s="3">
        <v>0</v>
      </c>
      <c r="AB127" s="3">
        <v>0</v>
      </c>
      <c r="AC127" s="3">
        <v>0</v>
      </c>
      <c r="AD127" s="186">
        <f t="shared" si="619"/>
        <v>0</v>
      </c>
      <c r="AE127" s="87">
        <f t="shared" si="613"/>
        <v>0</v>
      </c>
      <c r="AG127" s="525"/>
      <c r="AH127" s="233" t="s">
        <v>51</v>
      </c>
      <c r="AI127" s="3">
        <v>0</v>
      </c>
      <c r="AJ127" s="3">
        <v>0</v>
      </c>
      <c r="AK127" s="3">
        <v>0</v>
      </c>
      <c r="AL127" s="3">
        <v>0</v>
      </c>
      <c r="AM127" s="3">
        <v>0</v>
      </c>
      <c r="AN127" s="3">
        <v>0</v>
      </c>
      <c r="AO127" s="3">
        <v>0</v>
      </c>
      <c r="AP127" s="3">
        <v>0</v>
      </c>
      <c r="AQ127" s="3">
        <v>0</v>
      </c>
      <c r="AR127" s="3">
        <v>0</v>
      </c>
      <c r="AS127" s="3">
        <v>0</v>
      </c>
      <c r="AT127" s="186">
        <f t="shared" si="614"/>
        <v>0</v>
      </c>
      <c r="AU127" s="87">
        <f t="shared" si="615"/>
        <v>0</v>
      </c>
      <c r="AW127" s="525"/>
      <c r="AX127" s="233" t="s">
        <v>51</v>
      </c>
      <c r="AY127" s="3">
        <v>0</v>
      </c>
      <c r="AZ127" s="3">
        <v>0</v>
      </c>
      <c r="BA127" s="3">
        <v>0</v>
      </c>
      <c r="BB127" s="3">
        <v>0</v>
      </c>
      <c r="BC127" s="3">
        <v>0</v>
      </c>
      <c r="BD127" s="3">
        <v>0</v>
      </c>
      <c r="BE127" s="3">
        <v>0</v>
      </c>
      <c r="BF127" s="3">
        <v>0</v>
      </c>
      <c r="BG127" s="3">
        <v>0</v>
      </c>
      <c r="BH127" s="3">
        <v>0</v>
      </c>
      <c r="BI127" s="3">
        <v>0</v>
      </c>
      <c r="BJ127" s="186">
        <f t="shared" si="616"/>
        <v>0</v>
      </c>
      <c r="BK127" s="87">
        <f t="shared" si="617"/>
        <v>0</v>
      </c>
      <c r="BM127" s="391">
        <v>0</v>
      </c>
      <c r="BN127" s="391">
        <v>0</v>
      </c>
      <c r="BO127" s="391">
        <v>0</v>
      </c>
      <c r="BP127" s="391">
        <v>0</v>
      </c>
      <c r="BQ127" s="391">
        <v>0</v>
      </c>
      <c r="BR127" s="391">
        <v>0</v>
      </c>
      <c r="BS127" s="391">
        <v>0</v>
      </c>
      <c r="BT127" s="391"/>
      <c r="BU127" s="391">
        <v>0</v>
      </c>
      <c r="BV127" s="391">
        <v>0</v>
      </c>
      <c r="BW127" s="391">
        <v>0</v>
      </c>
      <c r="BX127" s="391">
        <v>0</v>
      </c>
      <c r="BY127" s="391">
        <v>0</v>
      </c>
      <c r="BZ127" s="391">
        <v>0</v>
      </c>
      <c r="CA127" s="391">
        <v>0</v>
      </c>
      <c r="CB127" s="391"/>
      <c r="CC127" s="391">
        <v>0</v>
      </c>
      <c r="CD127" s="391">
        <v>0</v>
      </c>
      <c r="CE127" s="391">
        <v>0</v>
      </c>
      <c r="CF127" s="391">
        <v>0</v>
      </c>
      <c r="CG127" s="391">
        <v>0</v>
      </c>
      <c r="CH127" s="391">
        <v>0</v>
      </c>
      <c r="CI127" s="391">
        <v>0</v>
      </c>
      <c r="CJ127" s="391"/>
      <c r="CK127" s="391">
        <v>0</v>
      </c>
      <c r="CL127" s="391">
        <v>0</v>
      </c>
      <c r="CM127" s="391">
        <v>0</v>
      </c>
      <c r="CN127" s="391">
        <v>0</v>
      </c>
      <c r="CO127" s="391">
        <v>0</v>
      </c>
      <c r="CP127" s="391">
        <v>0</v>
      </c>
      <c r="CQ127" s="391">
        <v>0</v>
      </c>
    </row>
    <row r="128" spans="1:95" ht="15" thickBot="1" x14ac:dyDescent="0.35">
      <c r="A128" s="526"/>
      <c r="B128" s="233" t="s">
        <v>50</v>
      </c>
      <c r="C128" s="3">
        <v>0</v>
      </c>
      <c r="D128" s="3">
        <v>0</v>
      </c>
      <c r="E128" s="3">
        <v>0</v>
      </c>
      <c r="F128" s="3">
        <v>0</v>
      </c>
      <c r="G128" s="3">
        <v>0</v>
      </c>
      <c r="H128" s="3">
        <v>0</v>
      </c>
      <c r="I128" s="3">
        <v>0</v>
      </c>
      <c r="J128" s="3">
        <v>0</v>
      </c>
      <c r="K128" s="3">
        <v>0</v>
      </c>
      <c r="L128" s="3">
        <v>0</v>
      </c>
      <c r="M128" s="3">
        <v>0</v>
      </c>
      <c r="N128" s="186">
        <f t="shared" si="618"/>
        <v>21156</v>
      </c>
      <c r="O128" s="87">
        <f t="shared" si="612"/>
        <v>21156</v>
      </c>
      <c r="Q128" s="526"/>
      <c r="R128" s="233" t="s">
        <v>50</v>
      </c>
      <c r="S128" s="3">
        <v>0</v>
      </c>
      <c r="T128" s="3">
        <v>0</v>
      </c>
      <c r="U128" s="3">
        <v>0</v>
      </c>
      <c r="V128" s="3">
        <v>0</v>
      </c>
      <c r="W128" s="3">
        <v>0</v>
      </c>
      <c r="X128" s="3">
        <v>0</v>
      </c>
      <c r="Y128" s="3">
        <v>0</v>
      </c>
      <c r="Z128" s="3">
        <v>0</v>
      </c>
      <c r="AA128" s="3">
        <v>0</v>
      </c>
      <c r="AB128" s="3">
        <v>0</v>
      </c>
      <c r="AC128" s="3">
        <v>0</v>
      </c>
      <c r="AD128" s="186">
        <f t="shared" si="619"/>
        <v>0</v>
      </c>
      <c r="AE128" s="87">
        <f t="shared" si="613"/>
        <v>0</v>
      </c>
      <c r="AG128" s="526"/>
      <c r="AH128" s="233" t="s">
        <v>50</v>
      </c>
      <c r="AI128" s="3">
        <v>0</v>
      </c>
      <c r="AJ128" s="3">
        <v>0</v>
      </c>
      <c r="AK128" s="3">
        <v>0</v>
      </c>
      <c r="AL128" s="3">
        <v>0</v>
      </c>
      <c r="AM128" s="3">
        <v>0</v>
      </c>
      <c r="AN128" s="3">
        <v>0</v>
      </c>
      <c r="AO128" s="3">
        <v>0</v>
      </c>
      <c r="AP128" s="3">
        <v>0</v>
      </c>
      <c r="AQ128" s="3">
        <v>0</v>
      </c>
      <c r="AR128" s="3">
        <v>0</v>
      </c>
      <c r="AS128" s="3">
        <v>0</v>
      </c>
      <c r="AT128" s="186">
        <f t="shared" si="614"/>
        <v>0</v>
      </c>
      <c r="AU128" s="87">
        <f t="shared" si="615"/>
        <v>0</v>
      </c>
      <c r="AW128" s="526"/>
      <c r="AX128" s="233" t="s">
        <v>50</v>
      </c>
      <c r="AY128" s="3">
        <v>0</v>
      </c>
      <c r="AZ128" s="3">
        <v>0</v>
      </c>
      <c r="BA128" s="3">
        <v>0</v>
      </c>
      <c r="BB128" s="3">
        <v>0</v>
      </c>
      <c r="BC128" s="3">
        <v>0</v>
      </c>
      <c r="BD128" s="3">
        <v>0</v>
      </c>
      <c r="BE128" s="3">
        <v>0</v>
      </c>
      <c r="BF128" s="3">
        <v>0</v>
      </c>
      <c r="BG128" s="3">
        <v>0</v>
      </c>
      <c r="BH128" s="3">
        <v>0</v>
      </c>
      <c r="BI128" s="3">
        <v>0</v>
      </c>
      <c r="BJ128" s="186">
        <f t="shared" si="616"/>
        <v>0</v>
      </c>
      <c r="BK128" s="87">
        <f t="shared" si="617"/>
        <v>0</v>
      </c>
      <c r="BM128" s="391">
        <v>21156</v>
      </c>
      <c r="BN128" s="391">
        <v>0</v>
      </c>
      <c r="BO128" s="391">
        <v>0</v>
      </c>
      <c r="BP128" s="391">
        <v>0</v>
      </c>
      <c r="BQ128" s="391">
        <v>0</v>
      </c>
      <c r="BR128" s="391">
        <v>0</v>
      </c>
      <c r="BS128" s="391">
        <v>0</v>
      </c>
      <c r="BT128" s="391"/>
      <c r="BU128" s="391">
        <v>0</v>
      </c>
      <c r="BV128" s="391">
        <v>0</v>
      </c>
      <c r="BW128" s="391">
        <v>0</v>
      </c>
      <c r="BX128" s="391">
        <v>0</v>
      </c>
      <c r="BY128" s="391">
        <v>0</v>
      </c>
      <c r="BZ128" s="391">
        <v>0</v>
      </c>
      <c r="CA128" s="391">
        <v>0</v>
      </c>
      <c r="CB128" s="391"/>
      <c r="CC128" s="391">
        <v>0</v>
      </c>
      <c r="CD128" s="391">
        <v>0</v>
      </c>
      <c r="CE128" s="391">
        <v>0</v>
      </c>
      <c r="CF128" s="391">
        <v>0</v>
      </c>
      <c r="CG128" s="391">
        <v>0</v>
      </c>
      <c r="CH128" s="391">
        <v>0</v>
      </c>
      <c r="CI128" s="391">
        <v>0</v>
      </c>
      <c r="CJ128" s="391"/>
      <c r="CK128" s="391">
        <v>0</v>
      </c>
      <c r="CL128" s="391">
        <v>0</v>
      </c>
      <c r="CM128" s="391">
        <v>0</v>
      </c>
      <c r="CN128" s="391">
        <v>0</v>
      </c>
      <c r="CO128" s="391">
        <v>0</v>
      </c>
      <c r="CP128" s="391">
        <v>0</v>
      </c>
      <c r="CQ128" s="391">
        <v>0</v>
      </c>
    </row>
    <row r="129" spans="1:95" ht="15" thickBot="1" x14ac:dyDescent="0.35">
      <c r="B129" s="234" t="s">
        <v>43</v>
      </c>
      <c r="C129" s="225">
        <f>SUM(C116:C128)</f>
        <v>0</v>
      </c>
      <c r="D129" s="225">
        <f t="shared" ref="D129" si="620">SUM(D116:D128)</f>
        <v>0</v>
      </c>
      <c r="E129" s="225">
        <f t="shared" ref="E129" si="621">SUM(E116:E128)</f>
        <v>102574.59</v>
      </c>
      <c r="F129" s="225">
        <f t="shared" ref="F129" si="622">SUM(F116:F128)</f>
        <v>79429.94</v>
      </c>
      <c r="G129" s="225">
        <f t="shared" ref="G129" si="623">SUM(G116:G128)</f>
        <v>250949.53999999995</v>
      </c>
      <c r="H129" s="225">
        <f t="shared" ref="H129" si="624">SUM(H116:H128)</f>
        <v>17392.760000000002</v>
      </c>
      <c r="I129" s="225">
        <f t="shared" ref="I129" si="625">SUM(I116:I128)</f>
        <v>122071.41</v>
      </c>
      <c r="J129" s="225">
        <f t="shared" ref="J129" si="626">SUM(J116:J128)</f>
        <v>262698</v>
      </c>
      <c r="K129" s="225">
        <f t="shared" ref="K129" si="627">SUM(K116:K128)</f>
        <v>503075.88</v>
      </c>
      <c r="L129" s="225">
        <f t="shared" ref="L129" si="628">SUM(L116:L128)</f>
        <v>8282.64</v>
      </c>
      <c r="M129" s="225">
        <f t="shared" ref="M129" si="629">SUM(M116:M128)</f>
        <v>0</v>
      </c>
      <c r="N129" s="236">
        <f t="shared" ref="N129" si="630">SUM(N116:N128)</f>
        <v>46003.92</v>
      </c>
      <c r="O129" s="90">
        <f t="shared" si="612"/>
        <v>1392478.68</v>
      </c>
      <c r="Q129" s="91"/>
      <c r="R129" s="234" t="s">
        <v>43</v>
      </c>
      <c r="S129" s="225">
        <f>SUM(S116:S128)</f>
        <v>0</v>
      </c>
      <c r="T129" s="225">
        <f t="shared" ref="T129" si="631">SUM(T116:T128)</f>
        <v>0</v>
      </c>
      <c r="U129" s="225">
        <f t="shared" ref="U129" si="632">SUM(U116:U128)</f>
        <v>0</v>
      </c>
      <c r="V129" s="225">
        <f t="shared" ref="V129" si="633">SUM(V116:V128)</f>
        <v>0</v>
      </c>
      <c r="W129" s="225">
        <f t="shared" ref="W129" si="634">SUM(W116:W128)</f>
        <v>0</v>
      </c>
      <c r="X129" s="225">
        <f t="shared" ref="X129" si="635">SUM(X116:X128)</f>
        <v>0</v>
      </c>
      <c r="Y129" s="225">
        <f t="shared" ref="Y129" si="636">SUM(Y116:Y128)</f>
        <v>105207.59</v>
      </c>
      <c r="Z129" s="225">
        <f t="shared" ref="Z129" si="637">SUM(Z116:Z128)</f>
        <v>0</v>
      </c>
      <c r="AA129" s="225">
        <f t="shared" ref="AA129" si="638">SUM(AA116:AA128)</f>
        <v>0</v>
      </c>
      <c r="AB129" s="225">
        <f t="shared" ref="AB129" si="639">SUM(AB116:AB128)</f>
        <v>0</v>
      </c>
      <c r="AC129" s="225">
        <f t="shared" ref="AC129" si="640">SUM(AC116:AC128)</f>
        <v>0</v>
      </c>
      <c r="AD129" s="236">
        <f t="shared" ref="AD129" si="641">SUM(AD116:AD128)</f>
        <v>0</v>
      </c>
      <c r="AE129" s="90">
        <f t="shared" si="613"/>
        <v>105207.59</v>
      </c>
      <c r="AG129" s="91"/>
      <c r="AH129" s="234" t="s">
        <v>43</v>
      </c>
      <c r="AI129" s="225">
        <f>SUM(AI116:AI128)</f>
        <v>0</v>
      </c>
      <c r="AJ129" s="225">
        <f t="shared" ref="AJ129" si="642">SUM(AJ116:AJ128)</f>
        <v>0</v>
      </c>
      <c r="AK129" s="225">
        <f t="shared" ref="AK129" si="643">SUM(AK116:AK128)</f>
        <v>0</v>
      </c>
      <c r="AL129" s="225">
        <f t="shared" ref="AL129" si="644">SUM(AL116:AL128)</f>
        <v>0</v>
      </c>
      <c r="AM129" s="225">
        <f t="shared" ref="AM129" si="645">SUM(AM116:AM128)</f>
        <v>0</v>
      </c>
      <c r="AN129" s="225">
        <f t="shared" ref="AN129" si="646">SUM(AN116:AN128)</f>
        <v>0</v>
      </c>
      <c r="AO129" s="225">
        <f t="shared" ref="AO129" si="647">SUM(AO116:AO128)</f>
        <v>0</v>
      </c>
      <c r="AP129" s="225">
        <f t="shared" ref="AP129" si="648">SUM(AP116:AP128)</f>
        <v>0</v>
      </c>
      <c r="AQ129" s="225">
        <f t="shared" ref="AQ129" si="649">SUM(AQ116:AQ128)</f>
        <v>0</v>
      </c>
      <c r="AR129" s="225">
        <f t="shared" ref="AR129" si="650">SUM(AR116:AR128)</f>
        <v>0</v>
      </c>
      <c r="AS129" s="225">
        <f t="shared" ref="AS129" si="651">SUM(AS116:AS128)</f>
        <v>0</v>
      </c>
      <c r="AT129" s="236">
        <f t="shared" ref="AT129" si="652">SUM(AT116:AT128)</f>
        <v>0</v>
      </c>
      <c r="AU129" s="90">
        <f t="shared" si="615"/>
        <v>0</v>
      </c>
      <c r="AW129" s="91"/>
      <c r="AX129" s="234" t="s">
        <v>43</v>
      </c>
      <c r="AY129" s="225">
        <f>SUM(AY116:AY128)</f>
        <v>0</v>
      </c>
      <c r="AZ129" s="225">
        <f t="shared" ref="AZ129" si="653">SUM(AZ116:AZ128)</f>
        <v>0</v>
      </c>
      <c r="BA129" s="225">
        <f t="shared" ref="BA129" si="654">SUM(BA116:BA128)</f>
        <v>0</v>
      </c>
      <c r="BB129" s="225">
        <f t="shared" ref="BB129" si="655">SUM(BB116:BB128)</f>
        <v>0</v>
      </c>
      <c r="BC129" s="225">
        <f t="shared" ref="BC129" si="656">SUM(BC116:BC128)</f>
        <v>0</v>
      </c>
      <c r="BD129" s="225">
        <f t="shared" ref="BD129" si="657">SUM(BD116:BD128)</f>
        <v>0</v>
      </c>
      <c r="BE129" s="225">
        <f t="shared" ref="BE129" si="658">SUM(BE116:BE128)</f>
        <v>0</v>
      </c>
      <c r="BF129" s="225">
        <f t="shared" ref="BF129" si="659">SUM(BF116:BF128)</f>
        <v>0</v>
      </c>
      <c r="BG129" s="225">
        <f t="shared" ref="BG129" si="660">SUM(BG116:BG128)</f>
        <v>0</v>
      </c>
      <c r="BH129" s="225">
        <f t="shared" ref="BH129" si="661">SUM(BH116:BH128)</f>
        <v>0</v>
      </c>
      <c r="BI129" s="225">
        <f t="shared" ref="BI129" si="662">SUM(BI116:BI128)</f>
        <v>0</v>
      </c>
      <c r="BJ129" s="236">
        <f t="shared" ref="BJ129" si="663">SUM(BJ116:BJ128)</f>
        <v>0</v>
      </c>
      <c r="BK129" s="90">
        <f t="shared" si="617"/>
        <v>0</v>
      </c>
      <c r="BM129" s="391">
        <f t="shared" ref="BM129" si="664">SUM(BM116:BM128)</f>
        <v>21156</v>
      </c>
      <c r="BN129" s="391">
        <f t="shared" ref="BN129" si="665">SUM(BN116:BN128)</f>
        <v>24847.919999999998</v>
      </c>
      <c r="BO129" s="391">
        <f t="shared" ref="BO129" si="666">SUM(BO116:BO128)</f>
        <v>0</v>
      </c>
      <c r="BP129" s="391">
        <f t="shared" ref="BP129" si="667">SUM(BP116:BP128)</f>
        <v>0</v>
      </c>
      <c r="BQ129" s="391">
        <f t="shared" ref="BQ129" si="668">SUM(BQ116:BQ128)</f>
        <v>0</v>
      </c>
      <c r="BR129" s="391">
        <f t="shared" ref="BR129" si="669">SUM(BR116:BR128)</f>
        <v>0</v>
      </c>
      <c r="BS129" s="391">
        <f t="shared" ref="BS129" si="670">SUM(BS116:BS128)</f>
        <v>0</v>
      </c>
      <c r="BT129" s="391"/>
      <c r="BU129" s="391">
        <f t="shared" ref="BU129" si="671">SUM(BU116:BU128)</f>
        <v>0</v>
      </c>
      <c r="BV129" s="391">
        <f t="shared" ref="BV129" si="672">SUM(BV116:BV128)</f>
        <v>0</v>
      </c>
      <c r="BW129" s="391">
        <f t="shared" ref="BW129" si="673">SUM(BW116:BW128)</f>
        <v>0</v>
      </c>
      <c r="BX129" s="391">
        <f t="shared" ref="BX129" si="674">SUM(BX116:BX128)</f>
        <v>0</v>
      </c>
      <c r="BY129" s="391">
        <f t="shared" ref="BY129" si="675">SUM(BY116:BY128)</f>
        <v>0</v>
      </c>
      <c r="BZ129" s="391">
        <f t="shared" ref="BZ129" si="676">SUM(BZ116:BZ128)</f>
        <v>0</v>
      </c>
      <c r="CA129" s="391">
        <f t="shared" ref="CA129" si="677">SUM(CA116:CA128)</f>
        <v>0</v>
      </c>
      <c r="CB129" s="391"/>
      <c r="CC129" s="391">
        <f t="shared" ref="CC129" si="678">SUM(CC116:CC128)</f>
        <v>0</v>
      </c>
      <c r="CD129" s="391">
        <f t="shared" ref="CD129" si="679">SUM(CD116:CD128)</f>
        <v>0</v>
      </c>
      <c r="CE129" s="391">
        <f t="shared" ref="CE129" si="680">SUM(CE116:CE128)</f>
        <v>0</v>
      </c>
      <c r="CF129" s="391">
        <f t="shared" ref="CF129" si="681">SUM(CF116:CF128)</f>
        <v>0</v>
      </c>
      <c r="CG129" s="391">
        <f t="shared" ref="CG129" si="682">SUM(CG116:CG128)</f>
        <v>0</v>
      </c>
      <c r="CH129" s="391">
        <f t="shared" ref="CH129" si="683">SUM(CH116:CH128)</f>
        <v>0</v>
      </c>
      <c r="CI129" s="391">
        <f t="shared" ref="CI129" si="684">SUM(CI116:CI128)</f>
        <v>0</v>
      </c>
      <c r="CJ129" s="391"/>
      <c r="CK129" s="391">
        <f t="shared" ref="CK129" si="685">SUM(CK116:CK128)</f>
        <v>0</v>
      </c>
      <c r="CL129" s="391">
        <f t="shared" ref="CL129" si="686">SUM(CL116:CL128)</f>
        <v>0</v>
      </c>
      <c r="CM129" s="391">
        <f t="shared" ref="CM129" si="687">SUM(CM116:CM128)</f>
        <v>0</v>
      </c>
      <c r="CN129" s="391">
        <f t="shared" ref="CN129" si="688">SUM(CN116:CN128)</f>
        <v>0</v>
      </c>
      <c r="CO129" s="391">
        <f t="shared" ref="CO129" si="689">SUM(CO116:CO128)</f>
        <v>0</v>
      </c>
      <c r="CP129" s="391">
        <f t="shared" ref="CP129" si="690">SUM(CP116:CP128)</f>
        <v>0</v>
      </c>
      <c r="CQ129" s="391">
        <f t="shared" ref="CQ129" si="691">SUM(CQ116:CQ128)</f>
        <v>0</v>
      </c>
    </row>
    <row r="130" spans="1:95" ht="21.6" thickBot="1" x14ac:dyDescent="0.35">
      <c r="A130" s="92"/>
      <c r="Q130" s="92"/>
      <c r="AG130" s="92"/>
      <c r="AW130" s="92"/>
    </row>
    <row r="131" spans="1:95" ht="21.6" thickBot="1" x14ac:dyDescent="0.35">
      <c r="A131" s="92"/>
      <c r="B131" s="220" t="s">
        <v>36</v>
      </c>
      <c r="C131" s="221">
        <f t="shared" ref="C131:N131" si="692">C$3</f>
        <v>44927</v>
      </c>
      <c r="D131" s="221">
        <f t="shared" si="692"/>
        <v>44958</v>
      </c>
      <c r="E131" s="221">
        <f t="shared" si="692"/>
        <v>44986</v>
      </c>
      <c r="F131" s="221">
        <f t="shared" si="692"/>
        <v>45017</v>
      </c>
      <c r="G131" s="221">
        <f t="shared" si="692"/>
        <v>45047</v>
      </c>
      <c r="H131" s="221">
        <f t="shared" si="692"/>
        <v>45078</v>
      </c>
      <c r="I131" s="221">
        <f t="shared" si="692"/>
        <v>45108</v>
      </c>
      <c r="J131" s="221">
        <f t="shared" si="692"/>
        <v>45139</v>
      </c>
      <c r="K131" s="221">
        <f t="shared" si="692"/>
        <v>45170</v>
      </c>
      <c r="L131" s="221">
        <f t="shared" si="692"/>
        <v>45200</v>
      </c>
      <c r="M131" s="221">
        <f t="shared" si="692"/>
        <v>45231</v>
      </c>
      <c r="N131" s="228" t="str">
        <f t="shared" si="692"/>
        <v>Dec-23 +</v>
      </c>
      <c r="O131" s="222" t="s">
        <v>34</v>
      </c>
      <c r="Q131" s="92"/>
      <c r="R131" s="220" t="s">
        <v>36</v>
      </c>
      <c r="S131" s="221">
        <f t="shared" ref="S131:AD131" si="693">S$3</f>
        <v>44927</v>
      </c>
      <c r="T131" s="221">
        <f t="shared" si="693"/>
        <v>44958</v>
      </c>
      <c r="U131" s="221">
        <f t="shared" si="693"/>
        <v>44986</v>
      </c>
      <c r="V131" s="221">
        <f t="shared" si="693"/>
        <v>45017</v>
      </c>
      <c r="W131" s="221">
        <f t="shared" si="693"/>
        <v>45047</v>
      </c>
      <c r="X131" s="221">
        <f t="shared" si="693"/>
        <v>45078</v>
      </c>
      <c r="Y131" s="221">
        <f t="shared" si="693"/>
        <v>45108</v>
      </c>
      <c r="Z131" s="221">
        <f t="shared" si="693"/>
        <v>45139</v>
      </c>
      <c r="AA131" s="221">
        <f t="shared" si="693"/>
        <v>45170</v>
      </c>
      <c r="AB131" s="221">
        <f t="shared" si="693"/>
        <v>45200</v>
      </c>
      <c r="AC131" s="221">
        <f t="shared" si="693"/>
        <v>45231</v>
      </c>
      <c r="AD131" s="228" t="str">
        <f t="shared" si="693"/>
        <v>Dec-23 +</v>
      </c>
      <c r="AE131" s="222" t="s">
        <v>34</v>
      </c>
      <c r="AG131" s="92"/>
      <c r="AH131" s="220" t="s">
        <v>36</v>
      </c>
      <c r="AI131" s="221">
        <f t="shared" ref="AI131:AT131" si="694">AI$3</f>
        <v>44927</v>
      </c>
      <c r="AJ131" s="221">
        <f t="shared" si="694"/>
        <v>44958</v>
      </c>
      <c r="AK131" s="221">
        <f t="shared" si="694"/>
        <v>44986</v>
      </c>
      <c r="AL131" s="221">
        <f t="shared" si="694"/>
        <v>45017</v>
      </c>
      <c r="AM131" s="221">
        <f t="shared" si="694"/>
        <v>45047</v>
      </c>
      <c r="AN131" s="221">
        <f t="shared" si="694"/>
        <v>45078</v>
      </c>
      <c r="AO131" s="221">
        <f t="shared" si="694"/>
        <v>45108</v>
      </c>
      <c r="AP131" s="221">
        <f t="shared" si="694"/>
        <v>45139</v>
      </c>
      <c r="AQ131" s="221">
        <f t="shared" si="694"/>
        <v>45170</v>
      </c>
      <c r="AR131" s="221">
        <f t="shared" si="694"/>
        <v>45200</v>
      </c>
      <c r="AS131" s="221">
        <f t="shared" si="694"/>
        <v>45231</v>
      </c>
      <c r="AT131" s="228" t="str">
        <f t="shared" si="694"/>
        <v>Dec-23 +</v>
      </c>
      <c r="AU131" s="222" t="s">
        <v>34</v>
      </c>
      <c r="AW131" s="92"/>
      <c r="AX131" s="220" t="s">
        <v>36</v>
      </c>
      <c r="AY131" s="221">
        <f t="shared" ref="AY131:BJ131" si="695">AY$3</f>
        <v>44927</v>
      </c>
      <c r="AZ131" s="221">
        <f t="shared" si="695"/>
        <v>44958</v>
      </c>
      <c r="BA131" s="221">
        <f t="shared" si="695"/>
        <v>44986</v>
      </c>
      <c r="BB131" s="221">
        <f t="shared" si="695"/>
        <v>45017</v>
      </c>
      <c r="BC131" s="221">
        <f t="shared" si="695"/>
        <v>45047</v>
      </c>
      <c r="BD131" s="221">
        <f t="shared" si="695"/>
        <v>45078</v>
      </c>
      <c r="BE131" s="221">
        <f t="shared" si="695"/>
        <v>45108</v>
      </c>
      <c r="BF131" s="221">
        <f t="shared" si="695"/>
        <v>45139</v>
      </c>
      <c r="BG131" s="221">
        <f t="shared" si="695"/>
        <v>45170</v>
      </c>
      <c r="BH131" s="221">
        <f t="shared" si="695"/>
        <v>45200</v>
      </c>
      <c r="BI131" s="221">
        <f t="shared" si="695"/>
        <v>45231</v>
      </c>
      <c r="BJ131" s="228" t="str">
        <f t="shared" si="695"/>
        <v>Dec-23 +</v>
      </c>
      <c r="BK131" s="222" t="s">
        <v>34</v>
      </c>
      <c r="BM131" s="47">
        <f>BM$3</f>
        <v>45261</v>
      </c>
      <c r="BN131" s="47">
        <f t="shared" ref="BN131:BS131" si="696">BN$3</f>
        <v>45292</v>
      </c>
      <c r="BO131" s="47">
        <f t="shared" si="696"/>
        <v>45323</v>
      </c>
      <c r="BP131" s="47">
        <f t="shared" si="696"/>
        <v>45352</v>
      </c>
      <c r="BQ131" s="47">
        <f t="shared" si="696"/>
        <v>45383</v>
      </c>
      <c r="BR131" s="47">
        <f t="shared" si="696"/>
        <v>45413</v>
      </c>
      <c r="BS131" s="47">
        <f t="shared" si="696"/>
        <v>45444</v>
      </c>
      <c r="BU131" s="47">
        <f t="shared" ref="BU131:CA131" si="697">BU$3</f>
        <v>45261</v>
      </c>
      <c r="BV131" s="47">
        <f t="shared" si="697"/>
        <v>45292</v>
      </c>
      <c r="BW131" s="47">
        <f t="shared" si="697"/>
        <v>45323</v>
      </c>
      <c r="BX131" s="47">
        <f t="shared" si="697"/>
        <v>45352</v>
      </c>
      <c r="BY131" s="47">
        <f t="shared" si="697"/>
        <v>45383</v>
      </c>
      <c r="BZ131" s="47">
        <f t="shared" si="697"/>
        <v>45413</v>
      </c>
      <c r="CA131" s="47">
        <f t="shared" si="697"/>
        <v>45444</v>
      </c>
      <c r="CC131" s="47">
        <f t="shared" ref="CC131:CI131" si="698">CC$3</f>
        <v>45261</v>
      </c>
      <c r="CD131" s="47">
        <f t="shared" si="698"/>
        <v>45292</v>
      </c>
      <c r="CE131" s="47">
        <f t="shared" si="698"/>
        <v>45323</v>
      </c>
      <c r="CF131" s="47">
        <f t="shared" si="698"/>
        <v>45352</v>
      </c>
      <c r="CG131" s="47">
        <f t="shared" si="698"/>
        <v>45383</v>
      </c>
      <c r="CH131" s="47">
        <f t="shared" si="698"/>
        <v>45413</v>
      </c>
      <c r="CI131" s="47">
        <f t="shared" si="698"/>
        <v>45444</v>
      </c>
      <c r="CK131" s="47">
        <f t="shared" ref="CK131:CQ131" si="699">CK$3</f>
        <v>45261</v>
      </c>
      <c r="CL131" s="47">
        <f t="shared" si="699"/>
        <v>45292</v>
      </c>
      <c r="CM131" s="47">
        <f t="shared" si="699"/>
        <v>45323</v>
      </c>
      <c r="CN131" s="47">
        <f t="shared" si="699"/>
        <v>45352</v>
      </c>
      <c r="CO131" s="47">
        <f t="shared" si="699"/>
        <v>45383</v>
      </c>
      <c r="CP131" s="47">
        <f t="shared" si="699"/>
        <v>45413</v>
      </c>
      <c r="CQ131" s="47">
        <f t="shared" si="699"/>
        <v>45444</v>
      </c>
    </row>
    <row r="132" spans="1:95" ht="15" customHeight="1" x14ac:dyDescent="0.3">
      <c r="A132" s="518" t="s">
        <v>71</v>
      </c>
      <c r="B132" s="233" t="s">
        <v>62</v>
      </c>
      <c r="C132" s="3">
        <v>0</v>
      </c>
      <c r="D132" s="3">
        <v>0</v>
      </c>
      <c r="E132" s="3">
        <v>0</v>
      </c>
      <c r="F132" s="3">
        <v>0</v>
      </c>
      <c r="G132" s="3">
        <v>0</v>
      </c>
      <c r="H132" s="3">
        <v>0</v>
      </c>
      <c r="I132" s="3">
        <v>0</v>
      </c>
      <c r="J132" s="3">
        <v>0</v>
      </c>
      <c r="K132" s="3">
        <v>0</v>
      </c>
      <c r="L132" s="3">
        <v>0</v>
      </c>
      <c r="M132" s="3">
        <v>0</v>
      </c>
      <c r="N132" s="186">
        <f>SUM(BM132:BS132)</f>
        <v>0</v>
      </c>
      <c r="O132" s="87">
        <f t="shared" ref="O132:O145" si="700">SUM(C132:N132)</f>
        <v>0</v>
      </c>
      <c r="Q132" s="518" t="s">
        <v>71</v>
      </c>
      <c r="R132" s="233" t="s">
        <v>62</v>
      </c>
      <c r="S132" s="3">
        <v>0</v>
      </c>
      <c r="T132" s="3">
        <v>0</v>
      </c>
      <c r="U132" s="3">
        <v>0</v>
      </c>
      <c r="V132" s="3">
        <v>0</v>
      </c>
      <c r="W132" s="3">
        <v>0</v>
      </c>
      <c r="X132" s="3">
        <v>0</v>
      </c>
      <c r="Y132" s="3">
        <v>0</v>
      </c>
      <c r="Z132" s="3">
        <v>0</v>
      </c>
      <c r="AA132" s="3">
        <v>0</v>
      </c>
      <c r="AB132" s="3">
        <v>0</v>
      </c>
      <c r="AC132" s="3">
        <v>0</v>
      </c>
      <c r="AD132" s="186">
        <f>SUM(BU132:CA132)</f>
        <v>0</v>
      </c>
      <c r="AE132" s="87">
        <f t="shared" ref="AE132:AE145" si="701">SUM(S132:AD132)</f>
        <v>0</v>
      </c>
      <c r="AG132" s="518" t="s">
        <v>71</v>
      </c>
      <c r="AH132" s="233" t="s">
        <v>62</v>
      </c>
      <c r="AI132" s="3">
        <v>0</v>
      </c>
      <c r="AJ132" s="3">
        <v>0</v>
      </c>
      <c r="AK132" s="3">
        <v>0</v>
      </c>
      <c r="AL132" s="3">
        <v>0</v>
      </c>
      <c r="AM132" s="3">
        <v>0</v>
      </c>
      <c r="AN132" s="3">
        <v>0</v>
      </c>
      <c r="AO132" s="3">
        <v>0</v>
      </c>
      <c r="AP132" s="3">
        <v>0</v>
      </c>
      <c r="AQ132" s="3">
        <v>0</v>
      </c>
      <c r="AR132" s="3">
        <v>0</v>
      </c>
      <c r="AS132" s="3">
        <v>0</v>
      </c>
      <c r="AT132" s="186">
        <f t="shared" ref="AT132:AT144" si="702">SUM(CC132:CI132)</f>
        <v>0</v>
      </c>
      <c r="AU132" s="87">
        <f t="shared" ref="AU132:AU145" si="703">SUM(AI132:AT132)</f>
        <v>0</v>
      </c>
      <c r="AW132" s="518" t="s">
        <v>71</v>
      </c>
      <c r="AX132" s="233" t="s">
        <v>62</v>
      </c>
      <c r="AY132" s="3">
        <v>0</v>
      </c>
      <c r="AZ132" s="3">
        <v>0</v>
      </c>
      <c r="BA132" s="3">
        <v>0</v>
      </c>
      <c r="BB132" s="3">
        <v>0</v>
      </c>
      <c r="BC132" s="3">
        <v>0</v>
      </c>
      <c r="BD132" s="3">
        <v>0</v>
      </c>
      <c r="BE132" s="3">
        <v>0</v>
      </c>
      <c r="BF132" s="3">
        <v>0</v>
      </c>
      <c r="BG132" s="3">
        <v>0</v>
      </c>
      <c r="BH132" s="3">
        <v>0</v>
      </c>
      <c r="BI132" s="3">
        <v>0</v>
      </c>
      <c r="BJ132" s="186">
        <f t="shared" ref="BJ132:BJ144" si="704">SUM(CK132:CQ132)</f>
        <v>0</v>
      </c>
      <c r="BK132" s="87">
        <f t="shared" ref="BK132:BK145" si="705">SUM(AY132:BJ132)</f>
        <v>0</v>
      </c>
      <c r="BM132" s="391">
        <v>0</v>
      </c>
      <c r="BN132" s="391">
        <v>0</v>
      </c>
      <c r="BO132" s="391">
        <v>0</v>
      </c>
      <c r="BP132" s="391">
        <v>0</v>
      </c>
      <c r="BQ132" s="391">
        <v>0</v>
      </c>
      <c r="BR132" s="391">
        <v>0</v>
      </c>
      <c r="BS132" s="391">
        <v>0</v>
      </c>
      <c r="BT132" s="391"/>
      <c r="BU132" s="391">
        <v>0</v>
      </c>
      <c r="BV132" s="391">
        <v>0</v>
      </c>
      <c r="BW132" s="391">
        <v>0</v>
      </c>
      <c r="BX132" s="391">
        <v>0</v>
      </c>
      <c r="BY132" s="391">
        <v>0</v>
      </c>
      <c r="BZ132" s="391">
        <v>0</v>
      </c>
      <c r="CA132" s="391">
        <v>0</v>
      </c>
      <c r="CB132" s="391"/>
      <c r="CC132" s="391">
        <v>0</v>
      </c>
      <c r="CD132" s="391">
        <v>0</v>
      </c>
      <c r="CE132" s="391">
        <v>0</v>
      </c>
      <c r="CF132" s="391">
        <v>0</v>
      </c>
      <c r="CG132" s="391">
        <v>0</v>
      </c>
      <c r="CH132" s="391">
        <v>0</v>
      </c>
      <c r="CI132" s="391">
        <v>0</v>
      </c>
      <c r="CJ132" s="391"/>
      <c r="CK132" s="391">
        <v>0</v>
      </c>
      <c r="CL132" s="391">
        <v>0</v>
      </c>
      <c r="CM132" s="391">
        <v>0</v>
      </c>
      <c r="CN132" s="391">
        <v>0</v>
      </c>
      <c r="CO132" s="391">
        <v>0</v>
      </c>
      <c r="CP132" s="391">
        <v>0</v>
      </c>
      <c r="CQ132" s="391">
        <v>0</v>
      </c>
    </row>
    <row r="133" spans="1:95" x14ac:dyDescent="0.3">
      <c r="A133" s="519"/>
      <c r="B133" s="233" t="s">
        <v>61</v>
      </c>
      <c r="C133" s="3">
        <v>0</v>
      </c>
      <c r="D133" s="3">
        <v>0</v>
      </c>
      <c r="E133" s="3">
        <v>0</v>
      </c>
      <c r="F133" s="3">
        <v>0</v>
      </c>
      <c r="G133" s="3">
        <v>0</v>
      </c>
      <c r="H133" s="3">
        <v>0</v>
      </c>
      <c r="I133" s="3">
        <v>0</v>
      </c>
      <c r="J133" s="3">
        <v>0</v>
      </c>
      <c r="K133" s="3">
        <v>0</v>
      </c>
      <c r="L133" s="3">
        <v>212157.16</v>
      </c>
      <c r="M133" s="3">
        <v>118545.99999999999</v>
      </c>
      <c r="N133" s="186">
        <f t="shared" ref="N133:N144" si="706">SUM(BM133:BS133)</f>
        <v>74790.600000000006</v>
      </c>
      <c r="O133" s="87">
        <f t="shared" si="700"/>
        <v>405493.76000000001</v>
      </c>
      <c r="Q133" s="519"/>
      <c r="R133" s="233" t="s">
        <v>61</v>
      </c>
      <c r="S133" s="3">
        <v>0</v>
      </c>
      <c r="T133" s="3">
        <v>0</v>
      </c>
      <c r="U133" s="3">
        <v>0</v>
      </c>
      <c r="V133" s="3">
        <v>329917.09000000003</v>
      </c>
      <c r="W133" s="3">
        <v>0</v>
      </c>
      <c r="X133" s="3">
        <v>126481.7</v>
      </c>
      <c r="Y133" s="3">
        <v>106998.15</v>
      </c>
      <c r="Z133" s="3">
        <v>44520</v>
      </c>
      <c r="AA133" s="3">
        <v>44822.61</v>
      </c>
      <c r="AB133" s="3">
        <v>0</v>
      </c>
      <c r="AC133" s="3">
        <v>10651.76</v>
      </c>
      <c r="AD133" s="186">
        <f t="shared" ref="AD133:AD144" si="707">SUM(BU133:CA133)</f>
        <v>135502.97</v>
      </c>
      <c r="AE133" s="87">
        <f t="shared" si="701"/>
        <v>798894.28</v>
      </c>
      <c r="AG133" s="519"/>
      <c r="AH133" s="233" t="s">
        <v>61</v>
      </c>
      <c r="AI133" s="3">
        <v>0</v>
      </c>
      <c r="AJ133" s="3">
        <v>0</v>
      </c>
      <c r="AK133" s="3">
        <v>0</v>
      </c>
      <c r="AL133" s="3">
        <v>0</v>
      </c>
      <c r="AM133" s="3">
        <v>0</v>
      </c>
      <c r="AN133" s="3">
        <v>0</v>
      </c>
      <c r="AO133" s="3">
        <v>0</v>
      </c>
      <c r="AP133" s="3">
        <v>0</v>
      </c>
      <c r="AQ133" s="3">
        <v>0</v>
      </c>
      <c r="AR133" s="3">
        <v>0</v>
      </c>
      <c r="AS133" s="3">
        <v>0</v>
      </c>
      <c r="AT133" s="186">
        <f t="shared" si="702"/>
        <v>0</v>
      </c>
      <c r="AU133" s="87">
        <f t="shared" si="703"/>
        <v>0</v>
      </c>
      <c r="AW133" s="519"/>
      <c r="AX133" s="233" t="s">
        <v>61</v>
      </c>
      <c r="AY133" s="3">
        <v>0</v>
      </c>
      <c r="AZ133" s="3">
        <v>0</v>
      </c>
      <c r="BA133" s="3">
        <v>0</v>
      </c>
      <c r="BB133" s="3">
        <v>0</v>
      </c>
      <c r="BC133" s="3">
        <v>0</v>
      </c>
      <c r="BD133" s="3">
        <v>0</v>
      </c>
      <c r="BE133" s="3">
        <v>0</v>
      </c>
      <c r="BF133" s="3">
        <v>0</v>
      </c>
      <c r="BG133" s="3">
        <v>0</v>
      </c>
      <c r="BH133" s="3">
        <v>0</v>
      </c>
      <c r="BI133" s="3">
        <v>0</v>
      </c>
      <c r="BJ133" s="186">
        <f t="shared" si="704"/>
        <v>0</v>
      </c>
      <c r="BK133" s="87">
        <f t="shared" si="705"/>
        <v>0</v>
      </c>
      <c r="BM133" s="391">
        <v>0</v>
      </c>
      <c r="BN133" s="391">
        <v>74790.600000000006</v>
      </c>
      <c r="BO133" s="391">
        <v>0</v>
      </c>
      <c r="BP133" s="391">
        <v>0</v>
      </c>
      <c r="BQ133" s="391">
        <v>0</v>
      </c>
      <c r="BR133" s="391">
        <v>0</v>
      </c>
      <c r="BS133" s="391">
        <v>0</v>
      </c>
      <c r="BT133" s="391"/>
      <c r="BU133" s="391">
        <v>0</v>
      </c>
      <c r="BV133" s="391">
        <v>135502.97</v>
      </c>
      <c r="BW133" s="391">
        <v>0</v>
      </c>
      <c r="BX133" s="391">
        <v>0</v>
      </c>
      <c r="BY133" s="391">
        <v>0</v>
      </c>
      <c r="BZ133" s="391">
        <v>0</v>
      </c>
      <c r="CA133" s="391">
        <v>0</v>
      </c>
      <c r="CB133" s="391"/>
      <c r="CC133" s="391">
        <v>0</v>
      </c>
      <c r="CD133" s="391">
        <v>0</v>
      </c>
      <c r="CE133" s="391">
        <v>0</v>
      </c>
      <c r="CF133" s="391">
        <v>0</v>
      </c>
      <c r="CG133" s="391">
        <v>0</v>
      </c>
      <c r="CH133" s="391">
        <v>0</v>
      </c>
      <c r="CI133" s="391">
        <v>0</v>
      </c>
      <c r="CJ133" s="391"/>
      <c r="CK133" s="391">
        <v>0</v>
      </c>
      <c r="CL133" s="391">
        <v>0</v>
      </c>
      <c r="CM133" s="391">
        <v>0</v>
      </c>
      <c r="CN133" s="391">
        <v>0</v>
      </c>
      <c r="CO133" s="391">
        <v>0</v>
      </c>
      <c r="CP133" s="391">
        <v>0</v>
      </c>
      <c r="CQ133" s="391">
        <v>0</v>
      </c>
    </row>
    <row r="134" spans="1:95" x14ac:dyDescent="0.3">
      <c r="A134" s="519"/>
      <c r="B134" s="233" t="s">
        <v>60</v>
      </c>
      <c r="C134" s="3">
        <v>0</v>
      </c>
      <c r="D134" s="3">
        <v>0</v>
      </c>
      <c r="E134" s="3">
        <v>0</v>
      </c>
      <c r="F134" s="3">
        <v>0</v>
      </c>
      <c r="G134" s="3">
        <v>0</v>
      </c>
      <c r="H134" s="3">
        <v>0</v>
      </c>
      <c r="I134" s="3">
        <v>0</v>
      </c>
      <c r="J134" s="3">
        <v>0</v>
      </c>
      <c r="K134" s="3">
        <v>0</v>
      </c>
      <c r="L134" s="3">
        <v>0</v>
      </c>
      <c r="M134" s="3">
        <v>0</v>
      </c>
      <c r="N134" s="186">
        <f t="shared" si="706"/>
        <v>0</v>
      </c>
      <c r="O134" s="87">
        <f t="shared" si="700"/>
        <v>0</v>
      </c>
      <c r="Q134" s="519"/>
      <c r="R134" s="233" t="s">
        <v>60</v>
      </c>
      <c r="S134" s="3">
        <v>0</v>
      </c>
      <c r="T134" s="3">
        <v>0</v>
      </c>
      <c r="U134" s="3">
        <v>0</v>
      </c>
      <c r="V134" s="3">
        <v>0</v>
      </c>
      <c r="W134" s="3">
        <v>0</v>
      </c>
      <c r="X134" s="3">
        <v>0</v>
      </c>
      <c r="Y134" s="3">
        <v>0</v>
      </c>
      <c r="Z134" s="3">
        <v>0</v>
      </c>
      <c r="AA134" s="3">
        <v>0</v>
      </c>
      <c r="AB134" s="3">
        <v>0</v>
      </c>
      <c r="AC134" s="3">
        <v>0</v>
      </c>
      <c r="AD134" s="186">
        <f t="shared" si="707"/>
        <v>0</v>
      </c>
      <c r="AE134" s="87">
        <f t="shared" si="701"/>
        <v>0</v>
      </c>
      <c r="AG134" s="519"/>
      <c r="AH134" s="233" t="s">
        <v>60</v>
      </c>
      <c r="AI134" s="3">
        <v>0</v>
      </c>
      <c r="AJ134" s="3">
        <v>0</v>
      </c>
      <c r="AK134" s="3">
        <v>0</v>
      </c>
      <c r="AL134" s="3">
        <v>0</v>
      </c>
      <c r="AM134" s="3">
        <v>0</v>
      </c>
      <c r="AN134" s="3">
        <v>0</v>
      </c>
      <c r="AO134" s="3">
        <v>0</v>
      </c>
      <c r="AP134" s="3">
        <v>0</v>
      </c>
      <c r="AQ134" s="3">
        <v>0</v>
      </c>
      <c r="AR134" s="3">
        <v>0</v>
      </c>
      <c r="AS134" s="3">
        <v>0</v>
      </c>
      <c r="AT134" s="186">
        <f t="shared" si="702"/>
        <v>0</v>
      </c>
      <c r="AU134" s="87">
        <f t="shared" si="703"/>
        <v>0</v>
      </c>
      <c r="AW134" s="519"/>
      <c r="AX134" s="233" t="s">
        <v>60</v>
      </c>
      <c r="AY134" s="3">
        <v>0</v>
      </c>
      <c r="AZ134" s="3">
        <v>0</v>
      </c>
      <c r="BA134" s="3">
        <v>0</v>
      </c>
      <c r="BB134" s="3">
        <v>0</v>
      </c>
      <c r="BC134" s="3">
        <v>0</v>
      </c>
      <c r="BD134" s="3">
        <v>0</v>
      </c>
      <c r="BE134" s="3">
        <v>0</v>
      </c>
      <c r="BF134" s="3">
        <v>0</v>
      </c>
      <c r="BG134" s="3">
        <v>0</v>
      </c>
      <c r="BH134" s="3">
        <v>0</v>
      </c>
      <c r="BI134" s="3">
        <v>0</v>
      </c>
      <c r="BJ134" s="186">
        <f t="shared" si="704"/>
        <v>0</v>
      </c>
      <c r="BK134" s="87">
        <f t="shared" si="705"/>
        <v>0</v>
      </c>
      <c r="BM134" s="391">
        <v>0</v>
      </c>
      <c r="BN134" s="391">
        <v>0</v>
      </c>
      <c r="BO134" s="391">
        <v>0</v>
      </c>
      <c r="BP134" s="391">
        <v>0</v>
      </c>
      <c r="BQ134" s="391">
        <v>0</v>
      </c>
      <c r="BR134" s="391">
        <v>0</v>
      </c>
      <c r="BS134" s="391">
        <v>0</v>
      </c>
      <c r="BT134" s="391"/>
      <c r="BU134" s="391">
        <v>0</v>
      </c>
      <c r="BV134" s="391">
        <v>0</v>
      </c>
      <c r="BW134" s="391">
        <v>0</v>
      </c>
      <c r="BX134" s="391">
        <v>0</v>
      </c>
      <c r="BY134" s="391">
        <v>0</v>
      </c>
      <c r="BZ134" s="391">
        <v>0</v>
      </c>
      <c r="CA134" s="391">
        <v>0</v>
      </c>
      <c r="CB134" s="391"/>
      <c r="CC134" s="391">
        <v>0</v>
      </c>
      <c r="CD134" s="391">
        <v>0</v>
      </c>
      <c r="CE134" s="391">
        <v>0</v>
      </c>
      <c r="CF134" s="391">
        <v>0</v>
      </c>
      <c r="CG134" s="391">
        <v>0</v>
      </c>
      <c r="CH134" s="391">
        <v>0</v>
      </c>
      <c r="CI134" s="391">
        <v>0</v>
      </c>
      <c r="CJ134" s="391"/>
      <c r="CK134" s="391">
        <v>0</v>
      </c>
      <c r="CL134" s="391">
        <v>0</v>
      </c>
      <c r="CM134" s="391">
        <v>0</v>
      </c>
      <c r="CN134" s="391">
        <v>0</v>
      </c>
      <c r="CO134" s="391">
        <v>0</v>
      </c>
      <c r="CP134" s="391">
        <v>0</v>
      </c>
      <c r="CQ134" s="391">
        <v>0</v>
      </c>
    </row>
    <row r="135" spans="1:95" x14ac:dyDescent="0.3">
      <c r="A135" s="519"/>
      <c r="B135" s="233" t="s">
        <v>59</v>
      </c>
      <c r="C135" s="3">
        <v>0</v>
      </c>
      <c r="D135" s="3">
        <v>0</v>
      </c>
      <c r="E135" s="3">
        <v>0</v>
      </c>
      <c r="F135" s="3">
        <v>0</v>
      </c>
      <c r="G135" s="3">
        <v>0</v>
      </c>
      <c r="H135" s="3">
        <v>0</v>
      </c>
      <c r="I135" s="3">
        <v>0</v>
      </c>
      <c r="J135" s="3">
        <v>0</v>
      </c>
      <c r="K135" s="3">
        <v>0</v>
      </c>
      <c r="L135" s="3">
        <v>0</v>
      </c>
      <c r="M135" s="3">
        <v>0</v>
      </c>
      <c r="N135" s="186">
        <f t="shared" si="706"/>
        <v>68925.009999999995</v>
      </c>
      <c r="O135" s="87">
        <f t="shared" si="700"/>
        <v>68925.009999999995</v>
      </c>
      <c r="Q135" s="519"/>
      <c r="R135" s="233" t="s">
        <v>59</v>
      </c>
      <c r="S135" s="3">
        <v>0</v>
      </c>
      <c r="T135" s="3">
        <v>0</v>
      </c>
      <c r="U135" s="3">
        <v>0</v>
      </c>
      <c r="V135" s="3">
        <v>0</v>
      </c>
      <c r="W135" s="3">
        <v>0</v>
      </c>
      <c r="X135" s="3">
        <v>0</v>
      </c>
      <c r="Y135" s="3">
        <v>0</v>
      </c>
      <c r="Z135" s="3">
        <v>0</v>
      </c>
      <c r="AA135" s="3">
        <v>0</v>
      </c>
      <c r="AB135" s="3">
        <v>0</v>
      </c>
      <c r="AC135" s="3">
        <v>20037.919999999998</v>
      </c>
      <c r="AD135" s="186">
        <f t="shared" si="707"/>
        <v>96300.36</v>
      </c>
      <c r="AE135" s="87">
        <f t="shared" si="701"/>
        <v>116338.28</v>
      </c>
      <c r="AG135" s="519"/>
      <c r="AH135" s="233" t="s">
        <v>59</v>
      </c>
      <c r="AI135" s="3">
        <v>0</v>
      </c>
      <c r="AJ135" s="3">
        <v>0</v>
      </c>
      <c r="AK135" s="3">
        <v>0</v>
      </c>
      <c r="AL135" s="3">
        <v>0</v>
      </c>
      <c r="AM135" s="3">
        <v>0</v>
      </c>
      <c r="AN135" s="3">
        <v>0</v>
      </c>
      <c r="AO135" s="3">
        <v>0</v>
      </c>
      <c r="AP135" s="3">
        <v>0</v>
      </c>
      <c r="AQ135" s="3">
        <v>0</v>
      </c>
      <c r="AR135" s="3">
        <v>0</v>
      </c>
      <c r="AS135" s="3">
        <v>0</v>
      </c>
      <c r="AT135" s="186">
        <f t="shared" si="702"/>
        <v>0</v>
      </c>
      <c r="AU135" s="87">
        <f t="shared" si="703"/>
        <v>0</v>
      </c>
      <c r="AW135" s="519"/>
      <c r="AX135" s="233" t="s">
        <v>59</v>
      </c>
      <c r="AY135" s="3">
        <v>0</v>
      </c>
      <c r="AZ135" s="3">
        <v>0</v>
      </c>
      <c r="BA135" s="3">
        <v>0</v>
      </c>
      <c r="BB135" s="3">
        <v>0</v>
      </c>
      <c r="BC135" s="3">
        <v>0</v>
      </c>
      <c r="BD135" s="3">
        <v>0</v>
      </c>
      <c r="BE135" s="3">
        <v>0</v>
      </c>
      <c r="BF135" s="3">
        <v>0</v>
      </c>
      <c r="BG135" s="3">
        <v>0</v>
      </c>
      <c r="BH135" s="3">
        <v>0</v>
      </c>
      <c r="BI135" s="3">
        <v>0</v>
      </c>
      <c r="BJ135" s="186">
        <f t="shared" si="704"/>
        <v>0</v>
      </c>
      <c r="BK135" s="87">
        <f t="shared" si="705"/>
        <v>0</v>
      </c>
      <c r="BM135" s="391">
        <v>2853.15</v>
      </c>
      <c r="BN135" s="391">
        <v>66071.86</v>
      </c>
      <c r="BO135" s="391">
        <v>0</v>
      </c>
      <c r="BP135" s="391">
        <v>0</v>
      </c>
      <c r="BQ135" s="391">
        <v>0</v>
      </c>
      <c r="BR135" s="391">
        <v>0</v>
      </c>
      <c r="BS135" s="391">
        <v>0</v>
      </c>
      <c r="BT135" s="391"/>
      <c r="BU135" s="391">
        <v>380.42</v>
      </c>
      <c r="BV135" s="391">
        <v>95919.94</v>
      </c>
      <c r="BW135" s="391">
        <v>0</v>
      </c>
      <c r="BX135" s="391">
        <v>0</v>
      </c>
      <c r="BY135" s="391">
        <v>0</v>
      </c>
      <c r="BZ135" s="391">
        <v>0</v>
      </c>
      <c r="CA135" s="391">
        <v>0</v>
      </c>
      <c r="CB135" s="391"/>
      <c r="CC135" s="391">
        <v>0</v>
      </c>
      <c r="CD135" s="391">
        <v>0</v>
      </c>
      <c r="CE135" s="391">
        <v>0</v>
      </c>
      <c r="CF135" s="391">
        <v>0</v>
      </c>
      <c r="CG135" s="391">
        <v>0</v>
      </c>
      <c r="CH135" s="391">
        <v>0</v>
      </c>
      <c r="CI135" s="391">
        <v>0</v>
      </c>
      <c r="CJ135" s="391"/>
      <c r="CK135" s="391">
        <v>0</v>
      </c>
      <c r="CL135" s="391">
        <v>0</v>
      </c>
      <c r="CM135" s="391">
        <v>0</v>
      </c>
      <c r="CN135" s="391">
        <v>0</v>
      </c>
      <c r="CO135" s="391">
        <v>0</v>
      </c>
      <c r="CP135" s="391">
        <v>0</v>
      </c>
      <c r="CQ135" s="391">
        <v>0</v>
      </c>
    </row>
    <row r="136" spans="1:95" x14ac:dyDescent="0.3">
      <c r="A136" s="519"/>
      <c r="B136" s="233" t="s">
        <v>58</v>
      </c>
      <c r="C136" s="3">
        <v>0</v>
      </c>
      <c r="D136" s="3">
        <v>0</v>
      </c>
      <c r="E136" s="3">
        <v>0</v>
      </c>
      <c r="F136" s="3">
        <v>0</v>
      </c>
      <c r="G136" s="3">
        <v>0</v>
      </c>
      <c r="H136" s="3">
        <v>0</v>
      </c>
      <c r="I136" s="3">
        <v>0</v>
      </c>
      <c r="J136" s="3">
        <v>0</v>
      </c>
      <c r="K136" s="3">
        <v>0</v>
      </c>
      <c r="L136" s="3">
        <v>0</v>
      </c>
      <c r="M136" s="3">
        <v>0</v>
      </c>
      <c r="N136" s="186">
        <f t="shared" si="706"/>
        <v>0</v>
      </c>
      <c r="O136" s="87">
        <f t="shared" si="700"/>
        <v>0</v>
      </c>
      <c r="Q136" s="519"/>
      <c r="R136" s="233" t="s">
        <v>58</v>
      </c>
      <c r="S136" s="3">
        <v>0</v>
      </c>
      <c r="T136" s="3">
        <v>0</v>
      </c>
      <c r="U136" s="3">
        <v>0</v>
      </c>
      <c r="V136" s="3">
        <v>0</v>
      </c>
      <c r="W136" s="3">
        <v>0</v>
      </c>
      <c r="X136" s="3">
        <v>5577.6200000000008</v>
      </c>
      <c r="Y136" s="3">
        <v>0</v>
      </c>
      <c r="Z136" s="3">
        <v>0</v>
      </c>
      <c r="AA136" s="3">
        <v>0</v>
      </c>
      <c r="AB136" s="3">
        <v>0</v>
      </c>
      <c r="AC136" s="3">
        <v>0</v>
      </c>
      <c r="AD136" s="186">
        <f t="shared" si="707"/>
        <v>0</v>
      </c>
      <c r="AE136" s="87">
        <f t="shared" si="701"/>
        <v>5577.6200000000008</v>
      </c>
      <c r="AG136" s="519"/>
      <c r="AH136" s="233" t="s">
        <v>58</v>
      </c>
      <c r="AI136" s="3">
        <v>0</v>
      </c>
      <c r="AJ136" s="3">
        <v>0</v>
      </c>
      <c r="AK136" s="3">
        <v>0</v>
      </c>
      <c r="AL136" s="3">
        <v>0</v>
      </c>
      <c r="AM136" s="3">
        <v>0</v>
      </c>
      <c r="AN136" s="3">
        <v>0</v>
      </c>
      <c r="AO136" s="3">
        <v>0</v>
      </c>
      <c r="AP136" s="3">
        <v>0</v>
      </c>
      <c r="AQ136" s="3">
        <v>0</v>
      </c>
      <c r="AR136" s="3">
        <v>0</v>
      </c>
      <c r="AS136" s="3">
        <v>0</v>
      </c>
      <c r="AT136" s="186">
        <f t="shared" si="702"/>
        <v>0</v>
      </c>
      <c r="AU136" s="87">
        <f t="shared" si="703"/>
        <v>0</v>
      </c>
      <c r="AW136" s="519"/>
      <c r="AX136" s="233" t="s">
        <v>58</v>
      </c>
      <c r="AY136" s="3">
        <v>0</v>
      </c>
      <c r="AZ136" s="3">
        <v>0</v>
      </c>
      <c r="BA136" s="3">
        <v>0</v>
      </c>
      <c r="BB136" s="3">
        <v>0</v>
      </c>
      <c r="BC136" s="3">
        <v>0</v>
      </c>
      <c r="BD136" s="3">
        <v>0</v>
      </c>
      <c r="BE136" s="3">
        <v>0</v>
      </c>
      <c r="BF136" s="3">
        <v>0</v>
      </c>
      <c r="BG136" s="3">
        <v>0</v>
      </c>
      <c r="BH136" s="3">
        <v>0</v>
      </c>
      <c r="BI136" s="3">
        <v>0</v>
      </c>
      <c r="BJ136" s="186">
        <f t="shared" si="704"/>
        <v>0</v>
      </c>
      <c r="BK136" s="87">
        <f t="shared" si="705"/>
        <v>0</v>
      </c>
      <c r="BM136" s="391">
        <v>0</v>
      </c>
      <c r="BN136" s="391">
        <v>0</v>
      </c>
      <c r="BO136" s="391">
        <v>0</v>
      </c>
      <c r="BP136" s="391">
        <v>0</v>
      </c>
      <c r="BQ136" s="391">
        <v>0</v>
      </c>
      <c r="BR136" s="391">
        <v>0</v>
      </c>
      <c r="BS136" s="391">
        <v>0</v>
      </c>
      <c r="BT136" s="391"/>
      <c r="BU136" s="391">
        <v>0</v>
      </c>
      <c r="BV136" s="391">
        <v>0</v>
      </c>
      <c r="BW136" s="391">
        <v>0</v>
      </c>
      <c r="BX136" s="391">
        <v>0</v>
      </c>
      <c r="BY136" s="391">
        <v>0</v>
      </c>
      <c r="BZ136" s="391">
        <v>0</v>
      </c>
      <c r="CA136" s="391">
        <v>0</v>
      </c>
      <c r="CB136" s="391"/>
      <c r="CC136" s="391">
        <v>0</v>
      </c>
      <c r="CD136" s="391">
        <v>0</v>
      </c>
      <c r="CE136" s="391">
        <v>0</v>
      </c>
      <c r="CF136" s="391">
        <v>0</v>
      </c>
      <c r="CG136" s="391">
        <v>0</v>
      </c>
      <c r="CH136" s="391">
        <v>0</v>
      </c>
      <c r="CI136" s="391">
        <v>0</v>
      </c>
      <c r="CJ136" s="391"/>
      <c r="CK136" s="391">
        <v>0</v>
      </c>
      <c r="CL136" s="391">
        <v>0</v>
      </c>
      <c r="CM136" s="391">
        <v>0</v>
      </c>
      <c r="CN136" s="391">
        <v>0</v>
      </c>
      <c r="CO136" s="391">
        <v>0</v>
      </c>
      <c r="CP136" s="391">
        <v>0</v>
      </c>
      <c r="CQ136" s="391">
        <v>0</v>
      </c>
    </row>
    <row r="137" spans="1:95" x14ac:dyDescent="0.3">
      <c r="A137" s="519"/>
      <c r="B137" s="233" t="s">
        <v>57</v>
      </c>
      <c r="C137" s="3">
        <v>0</v>
      </c>
      <c r="D137" s="3">
        <v>0</v>
      </c>
      <c r="E137" s="3">
        <v>0</v>
      </c>
      <c r="F137" s="3">
        <v>0</v>
      </c>
      <c r="G137" s="3">
        <v>0</v>
      </c>
      <c r="H137" s="3">
        <v>0</v>
      </c>
      <c r="I137" s="3">
        <v>0</v>
      </c>
      <c r="J137" s="3">
        <v>0</v>
      </c>
      <c r="K137" s="3">
        <v>0</v>
      </c>
      <c r="L137" s="3">
        <v>0</v>
      </c>
      <c r="M137" s="3">
        <v>0</v>
      </c>
      <c r="N137" s="186">
        <f t="shared" si="706"/>
        <v>219567.41999999998</v>
      </c>
      <c r="O137" s="87">
        <f t="shared" si="700"/>
        <v>219567.41999999998</v>
      </c>
      <c r="Q137" s="519"/>
      <c r="R137" s="233" t="s">
        <v>57</v>
      </c>
      <c r="S137" s="3">
        <v>0</v>
      </c>
      <c r="T137" s="3">
        <v>0</v>
      </c>
      <c r="U137" s="3">
        <v>0</v>
      </c>
      <c r="V137" s="3">
        <v>0</v>
      </c>
      <c r="W137" s="3">
        <v>0</v>
      </c>
      <c r="X137" s="3">
        <v>0</v>
      </c>
      <c r="Y137" s="3">
        <v>0</v>
      </c>
      <c r="Z137" s="3">
        <v>0</v>
      </c>
      <c r="AA137" s="3">
        <v>0</v>
      </c>
      <c r="AB137" s="3">
        <v>0</v>
      </c>
      <c r="AC137" s="3">
        <v>0</v>
      </c>
      <c r="AD137" s="186">
        <f t="shared" si="707"/>
        <v>271355.06</v>
      </c>
      <c r="AE137" s="87">
        <f t="shared" si="701"/>
        <v>271355.06</v>
      </c>
      <c r="AG137" s="519"/>
      <c r="AH137" s="233" t="s">
        <v>57</v>
      </c>
      <c r="AI137" s="3">
        <v>0</v>
      </c>
      <c r="AJ137" s="3">
        <v>0</v>
      </c>
      <c r="AK137" s="3">
        <v>0</v>
      </c>
      <c r="AL137" s="3">
        <v>0</v>
      </c>
      <c r="AM137" s="3">
        <v>0</v>
      </c>
      <c r="AN137" s="3">
        <v>0</v>
      </c>
      <c r="AO137" s="3">
        <v>0</v>
      </c>
      <c r="AP137" s="3">
        <v>0</v>
      </c>
      <c r="AQ137" s="3">
        <v>0</v>
      </c>
      <c r="AR137" s="3">
        <v>0</v>
      </c>
      <c r="AS137" s="3">
        <v>0</v>
      </c>
      <c r="AT137" s="186">
        <f t="shared" si="702"/>
        <v>0</v>
      </c>
      <c r="AU137" s="87">
        <f t="shared" si="703"/>
        <v>0</v>
      </c>
      <c r="AW137" s="519"/>
      <c r="AX137" s="233" t="s">
        <v>57</v>
      </c>
      <c r="AY137" s="3">
        <v>0</v>
      </c>
      <c r="AZ137" s="3">
        <v>0</v>
      </c>
      <c r="BA137" s="3">
        <v>0</v>
      </c>
      <c r="BB137" s="3">
        <v>0</v>
      </c>
      <c r="BC137" s="3">
        <v>0</v>
      </c>
      <c r="BD137" s="3">
        <v>0</v>
      </c>
      <c r="BE137" s="3">
        <v>0</v>
      </c>
      <c r="BF137" s="3">
        <v>0</v>
      </c>
      <c r="BG137" s="3">
        <v>0</v>
      </c>
      <c r="BH137" s="3">
        <v>0</v>
      </c>
      <c r="BI137" s="3">
        <v>0</v>
      </c>
      <c r="BJ137" s="186">
        <f t="shared" si="704"/>
        <v>0</v>
      </c>
      <c r="BK137" s="87">
        <f t="shared" si="705"/>
        <v>0</v>
      </c>
      <c r="BM137" s="391">
        <v>9123.2999999999993</v>
      </c>
      <c r="BN137" s="391">
        <v>210444.12</v>
      </c>
      <c r="BO137" s="391">
        <v>0</v>
      </c>
      <c r="BP137" s="391">
        <v>0</v>
      </c>
      <c r="BQ137" s="391">
        <v>0</v>
      </c>
      <c r="BR137" s="391">
        <v>0</v>
      </c>
      <c r="BS137" s="391">
        <v>0</v>
      </c>
      <c r="BT137" s="391"/>
      <c r="BU137" s="391">
        <v>715.64</v>
      </c>
      <c r="BV137" s="391">
        <v>270639.42</v>
      </c>
      <c r="BW137" s="391">
        <v>0</v>
      </c>
      <c r="BX137" s="391">
        <v>0</v>
      </c>
      <c r="BY137" s="391">
        <v>0</v>
      </c>
      <c r="BZ137" s="391">
        <v>0</v>
      </c>
      <c r="CA137" s="391">
        <v>0</v>
      </c>
      <c r="CB137" s="391"/>
      <c r="CC137" s="391">
        <v>0</v>
      </c>
      <c r="CD137" s="391">
        <v>0</v>
      </c>
      <c r="CE137" s="391">
        <v>0</v>
      </c>
      <c r="CF137" s="391">
        <v>0</v>
      </c>
      <c r="CG137" s="391">
        <v>0</v>
      </c>
      <c r="CH137" s="391">
        <v>0</v>
      </c>
      <c r="CI137" s="391">
        <v>0</v>
      </c>
      <c r="CJ137" s="391"/>
      <c r="CK137" s="391">
        <v>0</v>
      </c>
      <c r="CL137" s="391">
        <v>0</v>
      </c>
      <c r="CM137" s="391">
        <v>0</v>
      </c>
      <c r="CN137" s="391">
        <v>0</v>
      </c>
      <c r="CO137" s="391">
        <v>0</v>
      </c>
      <c r="CP137" s="391">
        <v>0</v>
      </c>
      <c r="CQ137" s="391">
        <v>0</v>
      </c>
    </row>
    <row r="138" spans="1:95" x14ac:dyDescent="0.3">
      <c r="A138" s="519"/>
      <c r="B138" s="233" t="s">
        <v>56</v>
      </c>
      <c r="C138" s="3">
        <v>0</v>
      </c>
      <c r="D138" s="3">
        <v>0</v>
      </c>
      <c r="E138" s="3">
        <v>0</v>
      </c>
      <c r="F138" s="3">
        <v>0</v>
      </c>
      <c r="G138" s="3">
        <v>0</v>
      </c>
      <c r="H138" s="3">
        <v>0</v>
      </c>
      <c r="I138" s="3">
        <v>0</v>
      </c>
      <c r="J138" s="3">
        <v>0</v>
      </c>
      <c r="K138" s="3">
        <v>0</v>
      </c>
      <c r="L138" s="3">
        <v>0</v>
      </c>
      <c r="M138" s="3">
        <v>0</v>
      </c>
      <c r="N138" s="186">
        <f t="shared" si="706"/>
        <v>0</v>
      </c>
      <c r="O138" s="87">
        <f t="shared" si="700"/>
        <v>0</v>
      </c>
      <c r="Q138" s="519"/>
      <c r="R138" s="233" t="s">
        <v>56</v>
      </c>
      <c r="S138" s="3">
        <v>0</v>
      </c>
      <c r="T138" s="3">
        <v>0</v>
      </c>
      <c r="U138" s="3">
        <v>0</v>
      </c>
      <c r="V138" s="3">
        <v>0</v>
      </c>
      <c r="W138" s="3">
        <v>0</v>
      </c>
      <c r="X138" s="3">
        <v>0</v>
      </c>
      <c r="Y138" s="3">
        <v>0</v>
      </c>
      <c r="Z138" s="3">
        <v>0</v>
      </c>
      <c r="AA138" s="3">
        <v>0</v>
      </c>
      <c r="AB138" s="3">
        <v>0</v>
      </c>
      <c r="AC138" s="3">
        <v>0</v>
      </c>
      <c r="AD138" s="186">
        <f t="shared" si="707"/>
        <v>0</v>
      </c>
      <c r="AE138" s="87">
        <f t="shared" si="701"/>
        <v>0</v>
      </c>
      <c r="AG138" s="519"/>
      <c r="AH138" s="233" t="s">
        <v>56</v>
      </c>
      <c r="AI138" s="3">
        <v>0</v>
      </c>
      <c r="AJ138" s="3">
        <v>0</v>
      </c>
      <c r="AK138" s="3">
        <v>0</v>
      </c>
      <c r="AL138" s="3">
        <v>0</v>
      </c>
      <c r="AM138" s="3">
        <v>0</v>
      </c>
      <c r="AN138" s="3">
        <v>0</v>
      </c>
      <c r="AO138" s="3">
        <v>0</v>
      </c>
      <c r="AP138" s="3">
        <v>0</v>
      </c>
      <c r="AQ138" s="3">
        <v>0</v>
      </c>
      <c r="AR138" s="3">
        <v>0</v>
      </c>
      <c r="AS138" s="3">
        <v>0</v>
      </c>
      <c r="AT138" s="186">
        <f t="shared" si="702"/>
        <v>0</v>
      </c>
      <c r="AU138" s="87">
        <f t="shared" si="703"/>
        <v>0</v>
      </c>
      <c r="AW138" s="519"/>
      <c r="AX138" s="233" t="s">
        <v>56</v>
      </c>
      <c r="AY138" s="3">
        <v>0</v>
      </c>
      <c r="AZ138" s="3">
        <v>0</v>
      </c>
      <c r="BA138" s="3">
        <v>0</v>
      </c>
      <c r="BB138" s="3">
        <v>0</v>
      </c>
      <c r="BC138" s="3">
        <v>0</v>
      </c>
      <c r="BD138" s="3">
        <v>0</v>
      </c>
      <c r="BE138" s="3">
        <v>0</v>
      </c>
      <c r="BF138" s="3">
        <v>0</v>
      </c>
      <c r="BG138" s="3">
        <v>0</v>
      </c>
      <c r="BH138" s="3">
        <v>0</v>
      </c>
      <c r="BI138" s="3">
        <v>0</v>
      </c>
      <c r="BJ138" s="186">
        <f t="shared" si="704"/>
        <v>0</v>
      </c>
      <c r="BK138" s="87">
        <f t="shared" si="705"/>
        <v>0</v>
      </c>
      <c r="BM138" s="391">
        <v>0</v>
      </c>
      <c r="BN138" s="391">
        <v>0</v>
      </c>
      <c r="BO138" s="391">
        <v>0</v>
      </c>
      <c r="BP138" s="391">
        <v>0</v>
      </c>
      <c r="BQ138" s="391">
        <v>0</v>
      </c>
      <c r="BR138" s="391">
        <v>0</v>
      </c>
      <c r="BS138" s="391">
        <v>0</v>
      </c>
      <c r="BT138" s="391"/>
      <c r="BU138" s="391">
        <v>0</v>
      </c>
      <c r="BV138" s="391">
        <v>0</v>
      </c>
      <c r="BW138" s="391">
        <v>0</v>
      </c>
      <c r="BX138" s="391">
        <v>0</v>
      </c>
      <c r="BY138" s="391">
        <v>0</v>
      </c>
      <c r="BZ138" s="391">
        <v>0</v>
      </c>
      <c r="CA138" s="391">
        <v>0</v>
      </c>
      <c r="CB138" s="391"/>
      <c r="CC138" s="391">
        <v>0</v>
      </c>
      <c r="CD138" s="391">
        <v>0</v>
      </c>
      <c r="CE138" s="391">
        <v>0</v>
      </c>
      <c r="CF138" s="391">
        <v>0</v>
      </c>
      <c r="CG138" s="391">
        <v>0</v>
      </c>
      <c r="CH138" s="391">
        <v>0</v>
      </c>
      <c r="CI138" s="391">
        <v>0</v>
      </c>
      <c r="CJ138" s="391"/>
      <c r="CK138" s="391">
        <v>0</v>
      </c>
      <c r="CL138" s="391">
        <v>0</v>
      </c>
      <c r="CM138" s="391">
        <v>0</v>
      </c>
      <c r="CN138" s="391">
        <v>0</v>
      </c>
      <c r="CO138" s="391">
        <v>0</v>
      </c>
      <c r="CP138" s="391">
        <v>0</v>
      </c>
      <c r="CQ138" s="391">
        <v>0</v>
      </c>
    </row>
    <row r="139" spans="1:95" x14ac:dyDescent="0.3">
      <c r="A139" s="519"/>
      <c r="B139" s="233" t="s">
        <v>55</v>
      </c>
      <c r="C139" s="3">
        <v>0</v>
      </c>
      <c r="D139" s="3">
        <v>0</v>
      </c>
      <c r="E139" s="3">
        <v>363045.74</v>
      </c>
      <c r="F139" s="3">
        <v>0</v>
      </c>
      <c r="G139" s="3">
        <v>0</v>
      </c>
      <c r="H139" s="3">
        <v>0</v>
      </c>
      <c r="I139" s="3">
        <v>0</v>
      </c>
      <c r="J139" s="3">
        <v>0</v>
      </c>
      <c r="K139" s="3">
        <v>0</v>
      </c>
      <c r="L139" s="3">
        <v>0</v>
      </c>
      <c r="M139" s="3">
        <v>0</v>
      </c>
      <c r="N139" s="186">
        <f t="shared" si="706"/>
        <v>0</v>
      </c>
      <c r="O139" s="87">
        <f t="shared" si="700"/>
        <v>363045.74</v>
      </c>
      <c r="Q139" s="519"/>
      <c r="R139" s="233" t="s">
        <v>55</v>
      </c>
      <c r="S139" s="3">
        <v>0</v>
      </c>
      <c r="T139" s="3">
        <v>0</v>
      </c>
      <c r="U139" s="3">
        <v>0</v>
      </c>
      <c r="V139" s="3">
        <v>0</v>
      </c>
      <c r="W139" s="3">
        <v>0</v>
      </c>
      <c r="X139" s="3">
        <v>0</v>
      </c>
      <c r="Y139" s="3">
        <v>0</v>
      </c>
      <c r="Z139" s="3">
        <v>0</v>
      </c>
      <c r="AA139" s="3">
        <v>0</v>
      </c>
      <c r="AB139" s="3">
        <v>0</v>
      </c>
      <c r="AC139" s="3">
        <v>0</v>
      </c>
      <c r="AD139" s="186">
        <f t="shared" si="707"/>
        <v>0</v>
      </c>
      <c r="AE139" s="87">
        <f t="shared" si="701"/>
        <v>0</v>
      </c>
      <c r="AG139" s="519"/>
      <c r="AH139" s="233" t="s">
        <v>55</v>
      </c>
      <c r="AI139" s="3">
        <v>0</v>
      </c>
      <c r="AJ139" s="3">
        <v>0</v>
      </c>
      <c r="AK139" s="3">
        <v>0</v>
      </c>
      <c r="AL139" s="3">
        <v>0</v>
      </c>
      <c r="AM139" s="3">
        <v>0</v>
      </c>
      <c r="AN139" s="3">
        <v>0</v>
      </c>
      <c r="AO139" s="3">
        <v>0</v>
      </c>
      <c r="AP139" s="3">
        <v>0</v>
      </c>
      <c r="AQ139" s="3">
        <v>0</v>
      </c>
      <c r="AR139" s="3">
        <v>0</v>
      </c>
      <c r="AS139" s="3">
        <v>0</v>
      </c>
      <c r="AT139" s="186">
        <f t="shared" si="702"/>
        <v>0</v>
      </c>
      <c r="AU139" s="87">
        <f t="shared" si="703"/>
        <v>0</v>
      </c>
      <c r="AW139" s="519"/>
      <c r="AX139" s="233" t="s">
        <v>55</v>
      </c>
      <c r="AY139" s="3">
        <v>0</v>
      </c>
      <c r="AZ139" s="3">
        <v>0</v>
      </c>
      <c r="BA139" s="3">
        <v>0</v>
      </c>
      <c r="BB139" s="3">
        <v>0</v>
      </c>
      <c r="BC139" s="3">
        <v>0</v>
      </c>
      <c r="BD139" s="3">
        <v>0</v>
      </c>
      <c r="BE139" s="3">
        <v>0</v>
      </c>
      <c r="BF139" s="3">
        <v>0</v>
      </c>
      <c r="BG139" s="3">
        <v>0</v>
      </c>
      <c r="BH139" s="3">
        <v>0</v>
      </c>
      <c r="BI139" s="3">
        <v>0</v>
      </c>
      <c r="BJ139" s="186">
        <f t="shared" si="704"/>
        <v>0</v>
      </c>
      <c r="BK139" s="87">
        <f t="shared" si="705"/>
        <v>0</v>
      </c>
      <c r="BM139" s="391">
        <v>0</v>
      </c>
      <c r="BN139" s="391">
        <v>0</v>
      </c>
      <c r="BO139" s="391">
        <v>0</v>
      </c>
      <c r="BP139" s="391">
        <v>0</v>
      </c>
      <c r="BQ139" s="391">
        <v>0</v>
      </c>
      <c r="BR139" s="391">
        <v>0</v>
      </c>
      <c r="BS139" s="391">
        <v>0</v>
      </c>
      <c r="BT139" s="391"/>
      <c r="BU139" s="391">
        <v>0</v>
      </c>
      <c r="BV139" s="391">
        <v>0</v>
      </c>
      <c r="BW139" s="391">
        <v>0</v>
      </c>
      <c r="BX139" s="391">
        <v>0</v>
      </c>
      <c r="BY139" s="391">
        <v>0</v>
      </c>
      <c r="BZ139" s="391">
        <v>0</v>
      </c>
      <c r="CA139" s="391">
        <v>0</v>
      </c>
      <c r="CB139" s="391"/>
      <c r="CC139" s="391">
        <v>0</v>
      </c>
      <c r="CD139" s="391">
        <v>0</v>
      </c>
      <c r="CE139" s="391">
        <v>0</v>
      </c>
      <c r="CF139" s="391">
        <v>0</v>
      </c>
      <c r="CG139" s="391">
        <v>0</v>
      </c>
      <c r="CH139" s="391">
        <v>0</v>
      </c>
      <c r="CI139" s="391">
        <v>0</v>
      </c>
      <c r="CJ139" s="391"/>
      <c r="CK139" s="391">
        <v>0</v>
      </c>
      <c r="CL139" s="391">
        <v>0</v>
      </c>
      <c r="CM139" s="391">
        <v>0</v>
      </c>
      <c r="CN139" s="391">
        <v>0</v>
      </c>
      <c r="CO139" s="391">
        <v>0</v>
      </c>
      <c r="CP139" s="391">
        <v>0</v>
      </c>
      <c r="CQ139" s="391">
        <v>0</v>
      </c>
    </row>
    <row r="140" spans="1:95" x14ac:dyDescent="0.3">
      <c r="A140" s="519"/>
      <c r="B140" s="233" t="s">
        <v>54</v>
      </c>
      <c r="C140" s="3">
        <v>0</v>
      </c>
      <c r="D140" s="3">
        <v>0</v>
      </c>
      <c r="E140" s="3">
        <v>0</v>
      </c>
      <c r="F140" s="3">
        <v>0</v>
      </c>
      <c r="G140" s="3">
        <v>0</v>
      </c>
      <c r="H140" s="3">
        <v>0</v>
      </c>
      <c r="I140" s="3">
        <v>0</v>
      </c>
      <c r="J140" s="3">
        <v>0</v>
      </c>
      <c r="K140" s="3">
        <v>0</v>
      </c>
      <c r="L140" s="3">
        <v>0</v>
      </c>
      <c r="M140" s="3">
        <v>0</v>
      </c>
      <c r="N140" s="186">
        <f t="shared" si="706"/>
        <v>0</v>
      </c>
      <c r="O140" s="87">
        <f t="shared" si="700"/>
        <v>0</v>
      </c>
      <c r="Q140" s="519"/>
      <c r="R140" s="233" t="s">
        <v>54</v>
      </c>
      <c r="S140" s="3">
        <v>0</v>
      </c>
      <c r="T140" s="3">
        <v>0</v>
      </c>
      <c r="U140" s="3">
        <v>0</v>
      </c>
      <c r="V140" s="3">
        <v>0</v>
      </c>
      <c r="W140" s="3">
        <v>0</v>
      </c>
      <c r="X140" s="3">
        <v>0</v>
      </c>
      <c r="Y140" s="3">
        <v>0</v>
      </c>
      <c r="Z140" s="3">
        <v>0</v>
      </c>
      <c r="AA140" s="3">
        <v>0</v>
      </c>
      <c r="AB140" s="3">
        <v>0</v>
      </c>
      <c r="AC140" s="3">
        <v>0</v>
      </c>
      <c r="AD140" s="186">
        <f t="shared" si="707"/>
        <v>0</v>
      </c>
      <c r="AE140" s="87">
        <f t="shared" si="701"/>
        <v>0</v>
      </c>
      <c r="AG140" s="519"/>
      <c r="AH140" s="233" t="s">
        <v>54</v>
      </c>
      <c r="AI140" s="3">
        <v>0</v>
      </c>
      <c r="AJ140" s="3">
        <v>0</v>
      </c>
      <c r="AK140" s="3">
        <v>0</v>
      </c>
      <c r="AL140" s="3">
        <v>0</v>
      </c>
      <c r="AM140" s="3">
        <v>0</v>
      </c>
      <c r="AN140" s="3">
        <v>0</v>
      </c>
      <c r="AO140" s="3">
        <v>0</v>
      </c>
      <c r="AP140" s="3">
        <v>0</v>
      </c>
      <c r="AQ140" s="3">
        <v>0</v>
      </c>
      <c r="AR140" s="3">
        <v>0</v>
      </c>
      <c r="AS140" s="3">
        <v>0</v>
      </c>
      <c r="AT140" s="186">
        <f t="shared" si="702"/>
        <v>0</v>
      </c>
      <c r="AU140" s="87">
        <f t="shared" si="703"/>
        <v>0</v>
      </c>
      <c r="AW140" s="519"/>
      <c r="AX140" s="233" t="s">
        <v>54</v>
      </c>
      <c r="AY140" s="3">
        <v>0</v>
      </c>
      <c r="AZ140" s="3">
        <v>0</v>
      </c>
      <c r="BA140" s="3">
        <v>0</v>
      </c>
      <c r="BB140" s="3">
        <v>0</v>
      </c>
      <c r="BC140" s="3">
        <v>0</v>
      </c>
      <c r="BD140" s="3">
        <v>0</v>
      </c>
      <c r="BE140" s="3">
        <v>0</v>
      </c>
      <c r="BF140" s="3">
        <v>0</v>
      </c>
      <c r="BG140" s="3">
        <v>0</v>
      </c>
      <c r="BH140" s="3">
        <v>0</v>
      </c>
      <c r="BI140" s="3">
        <v>0</v>
      </c>
      <c r="BJ140" s="186">
        <f t="shared" si="704"/>
        <v>0</v>
      </c>
      <c r="BK140" s="87">
        <f t="shared" si="705"/>
        <v>0</v>
      </c>
      <c r="BM140" s="391">
        <v>0</v>
      </c>
      <c r="BN140" s="391">
        <v>0</v>
      </c>
      <c r="BO140" s="391">
        <v>0</v>
      </c>
      <c r="BP140" s="391">
        <v>0</v>
      </c>
      <c r="BQ140" s="391">
        <v>0</v>
      </c>
      <c r="BR140" s="391">
        <v>0</v>
      </c>
      <c r="BS140" s="391">
        <v>0</v>
      </c>
      <c r="BT140" s="391"/>
      <c r="BU140" s="391">
        <v>0</v>
      </c>
      <c r="BV140" s="391">
        <v>0</v>
      </c>
      <c r="BW140" s="391">
        <v>0</v>
      </c>
      <c r="BX140" s="391">
        <v>0</v>
      </c>
      <c r="BY140" s="391">
        <v>0</v>
      </c>
      <c r="BZ140" s="391">
        <v>0</v>
      </c>
      <c r="CA140" s="391">
        <v>0</v>
      </c>
      <c r="CB140" s="391"/>
      <c r="CC140" s="391">
        <v>0</v>
      </c>
      <c r="CD140" s="391">
        <v>0</v>
      </c>
      <c r="CE140" s="391">
        <v>0</v>
      </c>
      <c r="CF140" s="391">
        <v>0</v>
      </c>
      <c r="CG140" s="391">
        <v>0</v>
      </c>
      <c r="CH140" s="391">
        <v>0</v>
      </c>
      <c r="CI140" s="391">
        <v>0</v>
      </c>
      <c r="CJ140" s="391"/>
      <c r="CK140" s="391">
        <v>0</v>
      </c>
      <c r="CL140" s="391">
        <v>0</v>
      </c>
      <c r="CM140" s="391">
        <v>0</v>
      </c>
      <c r="CN140" s="391">
        <v>0</v>
      </c>
      <c r="CO140" s="391">
        <v>0</v>
      </c>
      <c r="CP140" s="391">
        <v>0</v>
      </c>
      <c r="CQ140" s="391">
        <v>0</v>
      </c>
    </row>
    <row r="141" spans="1:95" x14ac:dyDescent="0.3">
      <c r="A141" s="519"/>
      <c r="B141" s="233" t="s">
        <v>53</v>
      </c>
      <c r="C141" s="3">
        <v>0</v>
      </c>
      <c r="D141" s="3">
        <v>0</v>
      </c>
      <c r="E141" s="3">
        <v>0</v>
      </c>
      <c r="F141" s="3">
        <v>0</v>
      </c>
      <c r="G141" s="3">
        <v>0</v>
      </c>
      <c r="H141" s="3">
        <v>0</v>
      </c>
      <c r="I141" s="3">
        <v>0</v>
      </c>
      <c r="J141" s="3">
        <v>0</v>
      </c>
      <c r="K141" s="3">
        <v>0</v>
      </c>
      <c r="L141" s="3">
        <v>0</v>
      </c>
      <c r="M141" s="3">
        <v>0</v>
      </c>
      <c r="N141" s="186">
        <f t="shared" si="706"/>
        <v>0</v>
      </c>
      <c r="O141" s="87">
        <f t="shared" si="700"/>
        <v>0</v>
      </c>
      <c r="Q141" s="519"/>
      <c r="R141" s="233" t="s">
        <v>53</v>
      </c>
      <c r="S141" s="3">
        <v>0</v>
      </c>
      <c r="T141" s="3">
        <v>0</v>
      </c>
      <c r="U141" s="3">
        <v>0</v>
      </c>
      <c r="V141" s="3">
        <v>0</v>
      </c>
      <c r="W141" s="3">
        <v>0</v>
      </c>
      <c r="X141" s="3">
        <v>0</v>
      </c>
      <c r="Y141" s="3">
        <v>0</v>
      </c>
      <c r="Z141" s="3">
        <v>0</v>
      </c>
      <c r="AA141" s="3">
        <v>0</v>
      </c>
      <c r="AB141" s="3">
        <v>0</v>
      </c>
      <c r="AC141" s="3">
        <v>0</v>
      </c>
      <c r="AD141" s="186">
        <f t="shared" si="707"/>
        <v>0</v>
      </c>
      <c r="AE141" s="87">
        <f t="shared" si="701"/>
        <v>0</v>
      </c>
      <c r="AG141" s="519"/>
      <c r="AH141" s="233" t="s">
        <v>53</v>
      </c>
      <c r="AI141" s="3">
        <v>0</v>
      </c>
      <c r="AJ141" s="3">
        <v>0</v>
      </c>
      <c r="AK141" s="3">
        <v>0</v>
      </c>
      <c r="AL141" s="3">
        <v>0</v>
      </c>
      <c r="AM141" s="3">
        <v>0</v>
      </c>
      <c r="AN141" s="3">
        <v>0</v>
      </c>
      <c r="AO141" s="3">
        <v>0</v>
      </c>
      <c r="AP141" s="3">
        <v>0</v>
      </c>
      <c r="AQ141" s="3">
        <v>0</v>
      </c>
      <c r="AR141" s="3">
        <v>0</v>
      </c>
      <c r="AS141" s="3">
        <v>0</v>
      </c>
      <c r="AT141" s="186">
        <f t="shared" si="702"/>
        <v>0</v>
      </c>
      <c r="AU141" s="87">
        <f t="shared" si="703"/>
        <v>0</v>
      </c>
      <c r="AW141" s="519"/>
      <c r="AX141" s="233" t="s">
        <v>53</v>
      </c>
      <c r="AY141" s="3">
        <v>0</v>
      </c>
      <c r="AZ141" s="3">
        <v>0</v>
      </c>
      <c r="BA141" s="3">
        <v>0</v>
      </c>
      <c r="BB141" s="3">
        <v>0</v>
      </c>
      <c r="BC141" s="3">
        <v>0</v>
      </c>
      <c r="BD141" s="3">
        <v>0</v>
      </c>
      <c r="BE141" s="3">
        <v>0</v>
      </c>
      <c r="BF141" s="3">
        <v>0</v>
      </c>
      <c r="BG141" s="3">
        <v>0</v>
      </c>
      <c r="BH141" s="3">
        <v>0</v>
      </c>
      <c r="BI141" s="3">
        <v>0</v>
      </c>
      <c r="BJ141" s="186">
        <f t="shared" si="704"/>
        <v>0</v>
      </c>
      <c r="BK141" s="87">
        <f t="shared" si="705"/>
        <v>0</v>
      </c>
      <c r="BM141" s="391">
        <v>0</v>
      </c>
      <c r="BN141" s="391">
        <v>0</v>
      </c>
      <c r="BO141" s="391">
        <v>0</v>
      </c>
      <c r="BP141" s="391">
        <v>0</v>
      </c>
      <c r="BQ141" s="391">
        <v>0</v>
      </c>
      <c r="BR141" s="391">
        <v>0</v>
      </c>
      <c r="BS141" s="391">
        <v>0</v>
      </c>
      <c r="BT141" s="391"/>
      <c r="BU141" s="391">
        <v>0</v>
      </c>
      <c r="BV141" s="391">
        <v>0</v>
      </c>
      <c r="BW141" s="391">
        <v>0</v>
      </c>
      <c r="BX141" s="391">
        <v>0</v>
      </c>
      <c r="BY141" s="391">
        <v>0</v>
      </c>
      <c r="BZ141" s="391">
        <v>0</v>
      </c>
      <c r="CA141" s="391">
        <v>0</v>
      </c>
      <c r="CB141" s="391"/>
      <c r="CC141" s="391">
        <v>0</v>
      </c>
      <c r="CD141" s="391">
        <v>0</v>
      </c>
      <c r="CE141" s="391">
        <v>0</v>
      </c>
      <c r="CF141" s="391">
        <v>0</v>
      </c>
      <c r="CG141" s="391">
        <v>0</v>
      </c>
      <c r="CH141" s="391">
        <v>0</v>
      </c>
      <c r="CI141" s="391">
        <v>0</v>
      </c>
      <c r="CJ141" s="391"/>
      <c r="CK141" s="391">
        <v>0</v>
      </c>
      <c r="CL141" s="391">
        <v>0</v>
      </c>
      <c r="CM141" s="391">
        <v>0</v>
      </c>
      <c r="CN141" s="391">
        <v>0</v>
      </c>
      <c r="CO141" s="391">
        <v>0</v>
      </c>
      <c r="CP141" s="391">
        <v>0</v>
      </c>
      <c r="CQ141" s="391">
        <v>0</v>
      </c>
    </row>
    <row r="142" spans="1:95" x14ac:dyDescent="0.3">
      <c r="A142" s="519"/>
      <c r="B142" s="233" t="s">
        <v>52</v>
      </c>
      <c r="C142" s="3">
        <v>0</v>
      </c>
      <c r="D142" s="3">
        <v>0</v>
      </c>
      <c r="E142" s="3">
        <v>0</v>
      </c>
      <c r="F142" s="3">
        <v>0</v>
      </c>
      <c r="G142" s="3">
        <v>0</v>
      </c>
      <c r="H142" s="3">
        <v>0</v>
      </c>
      <c r="I142" s="3">
        <v>0</v>
      </c>
      <c r="J142" s="3">
        <v>0</v>
      </c>
      <c r="K142" s="3">
        <v>0</v>
      </c>
      <c r="L142" s="3">
        <v>0</v>
      </c>
      <c r="M142" s="3">
        <v>0</v>
      </c>
      <c r="N142" s="186">
        <f t="shared" si="706"/>
        <v>0</v>
      </c>
      <c r="O142" s="87">
        <f t="shared" si="700"/>
        <v>0</v>
      </c>
      <c r="Q142" s="519"/>
      <c r="R142" s="233" t="s">
        <v>52</v>
      </c>
      <c r="S142" s="3">
        <v>0</v>
      </c>
      <c r="T142" s="3">
        <v>0</v>
      </c>
      <c r="U142" s="3">
        <v>0</v>
      </c>
      <c r="V142" s="3">
        <v>0</v>
      </c>
      <c r="W142" s="3">
        <v>0</v>
      </c>
      <c r="X142" s="3">
        <v>0</v>
      </c>
      <c r="Y142" s="3">
        <v>0</v>
      </c>
      <c r="Z142" s="3">
        <v>0</v>
      </c>
      <c r="AA142" s="3">
        <v>0</v>
      </c>
      <c r="AB142" s="3">
        <v>0</v>
      </c>
      <c r="AC142" s="3">
        <v>0</v>
      </c>
      <c r="AD142" s="186">
        <f t="shared" si="707"/>
        <v>0</v>
      </c>
      <c r="AE142" s="87">
        <f t="shared" si="701"/>
        <v>0</v>
      </c>
      <c r="AG142" s="519"/>
      <c r="AH142" s="233" t="s">
        <v>52</v>
      </c>
      <c r="AI142" s="3">
        <v>0</v>
      </c>
      <c r="AJ142" s="3">
        <v>0</v>
      </c>
      <c r="AK142" s="3">
        <v>0</v>
      </c>
      <c r="AL142" s="3">
        <v>0</v>
      </c>
      <c r="AM142" s="3">
        <v>0</v>
      </c>
      <c r="AN142" s="3">
        <v>0</v>
      </c>
      <c r="AO142" s="3">
        <v>0</v>
      </c>
      <c r="AP142" s="3">
        <v>0</v>
      </c>
      <c r="AQ142" s="3">
        <v>0</v>
      </c>
      <c r="AR142" s="3">
        <v>0</v>
      </c>
      <c r="AS142" s="3">
        <v>0</v>
      </c>
      <c r="AT142" s="186">
        <f t="shared" si="702"/>
        <v>0</v>
      </c>
      <c r="AU142" s="87">
        <f t="shared" si="703"/>
        <v>0</v>
      </c>
      <c r="AW142" s="519"/>
      <c r="AX142" s="233" t="s">
        <v>52</v>
      </c>
      <c r="AY142" s="3">
        <v>0</v>
      </c>
      <c r="AZ142" s="3">
        <v>0</v>
      </c>
      <c r="BA142" s="3">
        <v>0</v>
      </c>
      <c r="BB142" s="3">
        <v>0</v>
      </c>
      <c r="BC142" s="3">
        <v>0</v>
      </c>
      <c r="BD142" s="3">
        <v>0</v>
      </c>
      <c r="BE142" s="3">
        <v>0</v>
      </c>
      <c r="BF142" s="3">
        <v>0</v>
      </c>
      <c r="BG142" s="3">
        <v>0</v>
      </c>
      <c r="BH142" s="3">
        <v>0</v>
      </c>
      <c r="BI142" s="3">
        <v>0</v>
      </c>
      <c r="BJ142" s="186">
        <f t="shared" si="704"/>
        <v>0</v>
      </c>
      <c r="BK142" s="87">
        <f t="shared" si="705"/>
        <v>0</v>
      </c>
      <c r="BM142" s="391">
        <v>0</v>
      </c>
      <c r="BN142" s="391">
        <v>0</v>
      </c>
      <c r="BO142" s="391">
        <v>0</v>
      </c>
      <c r="BP142" s="391">
        <v>0</v>
      </c>
      <c r="BQ142" s="391">
        <v>0</v>
      </c>
      <c r="BR142" s="391">
        <v>0</v>
      </c>
      <c r="BS142" s="391">
        <v>0</v>
      </c>
      <c r="BT142" s="391"/>
      <c r="BU142" s="391">
        <v>0</v>
      </c>
      <c r="BV142" s="391">
        <v>0</v>
      </c>
      <c r="BW142" s="391">
        <v>0</v>
      </c>
      <c r="BX142" s="391">
        <v>0</v>
      </c>
      <c r="BY142" s="391">
        <v>0</v>
      </c>
      <c r="BZ142" s="391">
        <v>0</v>
      </c>
      <c r="CA142" s="391">
        <v>0</v>
      </c>
      <c r="CB142" s="391"/>
      <c r="CC142" s="391">
        <v>0</v>
      </c>
      <c r="CD142" s="391">
        <v>0</v>
      </c>
      <c r="CE142" s="391">
        <v>0</v>
      </c>
      <c r="CF142" s="391">
        <v>0</v>
      </c>
      <c r="CG142" s="391">
        <v>0</v>
      </c>
      <c r="CH142" s="391">
        <v>0</v>
      </c>
      <c r="CI142" s="391">
        <v>0</v>
      </c>
      <c r="CJ142" s="391"/>
      <c r="CK142" s="391">
        <v>0</v>
      </c>
      <c r="CL142" s="391">
        <v>0</v>
      </c>
      <c r="CM142" s="391">
        <v>0</v>
      </c>
      <c r="CN142" s="391">
        <v>0</v>
      </c>
      <c r="CO142" s="391">
        <v>0</v>
      </c>
      <c r="CP142" s="391">
        <v>0</v>
      </c>
      <c r="CQ142" s="391">
        <v>0</v>
      </c>
    </row>
    <row r="143" spans="1:95" x14ac:dyDescent="0.3">
      <c r="A143" s="519"/>
      <c r="B143" s="233" t="s">
        <v>51</v>
      </c>
      <c r="C143" s="3">
        <v>0</v>
      </c>
      <c r="D143" s="3">
        <v>0</v>
      </c>
      <c r="E143" s="3">
        <v>0</v>
      </c>
      <c r="F143" s="3">
        <v>0</v>
      </c>
      <c r="G143" s="3">
        <v>0</v>
      </c>
      <c r="H143" s="3">
        <v>0</v>
      </c>
      <c r="I143" s="3">
        <v>0</v>
      </c>
      <c r="J143" s="3">
        <v>0</v>
      </c>
      <c r="K143" s="3">
        <v>0</v>
      </c>
      <c r="L143" s="3">
        <v>0</v>
      </c>
      <c r="M143" s="3">
        <v>0</v>
      </c>
      <c r="N143" s="186">
        <f t="shared" si="706"/>
        <v>0</v>
      </c>
      <c r="O143" s="87">
        <f t="shared" si="700"/>
        <v>0</v>
      </c>
      <c r="Q143" s="519"/>
      <c r="R143" s="233" t="s">
        <v>51</v>
      </c>
      <c r="S143" s="3">
        <v>0</v>
      </c>
      <c r="T143" s="3">
        <v>0</v>
      </c>
      <c r="U143" s="3">
        <v>0</v>
      </c>
      <c r="V143" s="3">
        <v>0</v>
      </c>
      <c r="W143" s="3">
        <v>0</v>
      </c>
      <c r="X143" s="3">
        <v>0</v>
      </c>
      <c r="Y143" s="3">
        <v>0</v>
      </c>
      <c r="Z143" s="3">
        <v>0</v>
      </c>
      <c r="AA143" s="3">
        <v>0</v>
      </c>
      <c r="AB143" s="3">
        <v>0</v>
      </c>
      <c r="AC143" s="3">
        <v>0</v>
      </c>
      <c r="AD143" s="186">
        <f t="shared" si="707"/>
        <v>0</v>
      </c>
      <c r="AE143" s="87">
        <f t="shared" si="701"/>
        <v>0</v>
      </c>
      <c r="AG143" s="519"/>
      <c r="AH143" s="233" t="s">
        <v>51</v>
      </c>
      <c r="AI143" s="3">
        <v>0</v>
      </c>
      <c r="AJ143" s="3">
        <v>0</v>
      </c>
      <c r="AK143" s="3">
        <v>0</v>
      </c>
      <c r="AL143" s="3">
        <v>0</v>
      </c>
      <c r="AM143" s="3">
        <v>0</v>
      </c>
      <c r="AN143" s="3">
        <v>0</v>
      </c>
      <c r="AO143" s="3">
        <v>0</v>
      </c>
      <c r="AP143" s="3">
        <v>0</v>
      </c>
      <c r="AQ143" s="3">
        <v>0</v>
      </c>
      <c r="AR143" s="3">
        <v>0</v>
      </c>
      <c r="AS143" s="3">
        <v>0</v>
      </c>
      <c r="AT143" s="186">
        <f t="shared" si="702"/>
        <v>0</v>
      </c>
      <c r="AU143" s="87">
        <f t="shared" si="703"/>
        <v>0</v>
      </c>
      <c r="AW143" s="519"/>
      <c r="AX143" s="233" t="s">
        <v>51</v>
      </c>
      <c r="AY143" s="3">
        <v>0</v>
      </c>
      <c r="AZ143" s="3">
        <v>0</v>
      </c>
      <c r="BA143" s="3">
        <v>0</v>
      </c>
      <c r="BB143" s="3">
        <v>0</v>
      </c>
      <c r="BC143" s="3">
        <v>0</v>
      </c>
      <c r="BD143" s="3">
        <v>0</v>
      </c>
      <c r="BE143" s="3">
        <v>0</v>
      </c>
      <c r="BF143" s="3">
        <v>0</v>
      </c>
      <c r="BG143" s="3">
        <v>0</v>
      </c>
      <c r="BH143" s="3">
        <v>0</v>
      </c>
      <c r="BI143" s="3">
        <v>0</v>
      </c>
      <c r="BJ143" s="186">
        <f t="shared" si="704"/>
        <v>0</v>
      </c>
      <c r="BK143" s="87">
        <f t="shared" si="705"/>
        <v>0</v>
      </c>
      <c r="BM143" s="391">
        <v>0</v>
      </c>
      <c r="BN143" s="391">
        <v>0</v>
      </c>
      <c r="BO143" s="391">
        <v>0</v>
      </c>
      <c r="BP143" s="391">
        <v>0</v>
      </c>
      <c r="BQ143" s="391">
        <v>0</v>
      </c>
      <c r="BR143" s="391">
        <v>0</v>
      </c>
      <c r="BS143" s="391">
        <v>0</v>
      </c>
      <c r="BT143" s="391"/>
      <c r="BU143" s="391">
        <v>0</v>
      </c>
      <c r="BV143" s="391">
        <v>0</v>
      </c>
      <c r="BW143" s="391">
        <v>0</v>
      </c>
      <c r="BX143" s="391">
        <v>0</v>
      </c>
      <c r="BY143" s="391">
        <v>0</v>
      </c>
      <c r="BZ143" s="391">
        <v>0</v>
      </c>
      <c r="CA143" s="391">
        <v>0</v>
      </c>
      <c r="CB143" s="391"/>
      <c r="CC143" s="391">
        <v>0</v>
      </c>
      <c r="CD143" s="391">
        <v>0</v>
      </c>
      <c r="CE143" s="391">
        <v>0</v>
      </c>
      <c r="CF143" s="391">
        <v>0</v>
      </c>
      <c r="CG143" s="391">
        <v>0</v>
      </c>
      <c r="CH143" s="391">
        <v>0</v>
      </c>
      <c r="CI143" s="391">
        <v>0</v>
      </c>
      <c r="CJ143" s="391"/>
      <c r="CK143" s="391">
        <v>0</v>
      </c>
      <c r="CL143" s="391">
        <v>0</v>
      </c>
      <c r="CM143" s="391">
        <v>0</v>
      </c>
      <c r="CN143" s="391">
        <v>0</v>
      </c>
      <c r="CO143" s="391">
        <v>0</v>
      </c>
      <c r="CP143" s="391">
        <v>0</v>
      </c>
      <c r="CQ143" s="391">
        <v>0</v>
      </c>
    </row>
    <row r="144" spans="1:95" ht="15" thickBot="1" x14ac:dyDescent="0.35">
      <c r="A144" s="520"/>
      <c r="B144" s="233" t="s">
        <v>50</v>
      </c>
      <c r="C144" s="3">
        <v>0</v>
      </c>
      <c r="D144" s="3">
        <v>0</v>
      </c>
      <c r="E144" s="3">
        <v>0</v>
      </c>
      <c r="F144" s="3">
        <v>0</v>
      </c>
      <c r="G144" s="3">
        <v>0</v>
      </c>
      <c r="H144" s="3">
        <v>0</v>
      </c>
      <c r="I144" s="3">
        <v>0</v>
      </c>
      <c r="J144" s="3">
        <v>0</v>
      </c>
      <c r="K144" s="3">
        <v>0</v>
      </c>
      <c r="L144" s="3">
        <v>0</v>
      </c>
      <c r="M144" s="3">
        <v>0</v>
      </c>
      <c r="N144" s="186">
        <f t="shared" si="706"/>
        <v>0</v>
      </c>
      <c r="O144" s="87">
        <f t="shared" si="700"/>
        <v>0</v>
      </c>
      <c r="Q144" s="520"/>
      <c r="R144" s="233" t="s">
        <v>50</v>
      </c>
      <c r="S144" s="3">
        <v>0</v>
      </c>
      <c r="T144" s="3">
        <v>0</v>
      </c>
      <c r="U144" s="3">
        <v>0</v>
      </c>
      <c r="V144" s="3">
        <v>0</v>
      </c>
      <c r="W144" s="3">
        <v>0</v>
      </c>
      <c r="X144" s="3">
        <v>0</v>
      </c>
      <c r="Y144" s="3">
        <v>0</v>
      </c>
      <c r="Z144" s="3">
        <v>0</v>
      </c>
      <c r="AA144" s="3">
        <v>0</v>
      </c>
      <c r="AB144" s="3">
        <v>0</v>
      </c>
      <c r="AC144" s="3">
        <v>0</v>
      </c>
      <c r="AD144" s="186">
        <f t="shared" si="707"/>
        <v>0</v>
      </c>
      <c r="AE144" s="87">
        <f t="shared" si="701"/>
        <v>0</v>
      </c>
      <c r="AG144" s="520"/>
      <c r="AH144" s="233" t="s">
        <v>50</v>
      </c>
      <c r="AI144" s="3">
        <v>0</v>
      </c>
      <c r="AJ144" s="3">
        <v>0</v>
      </c>
      <c r="AK144" s="3">
        <v>0</v>
      </c>
      <c r="AL144" s="3">
        <v>0</v>
      </c>
      <c r="AM144" s="3">
        <v>0</v>
      </c>
      <c r="AN144" s="3">
        <v>0</v>
      </c>
      <c r="AO144" s="3">
        <v>0</v>
      </c>
      <c r="AP144" s="3">
        <v>0</v>
      </c>
      <c r="AQ144" s="3">
        <v>0</v>
      </c>
      <c r="AR144" s="3">
        <v>0</v>
      </c>
      <c r="AS144" s="3">
        <v>0</v>
      </c>
      <c r="AT144" s="186">
        <f t="shared" si="702"/>
        <v>0</v>
      </c>
      <c r="AU144" s="87">
        <f t="shared" si="703"/>
        <v>0</v>
      </c>
      <c r="AW144" s="520"/>
      <c r="AX144" s="233" t="s">
        <v>50</v>
      </c>
      <c r="AY144" s="3">
        <v>0</v>
      </c>
      <c r="AZ144" s="3">
        <v>0</v>
      </c>
      <c r="BA144" s="3">
        <v>0</v>
      </c>
      <c r="BB144" s="3">
        <v>0</v>
      </c>
      <c r="BC144" s="3">
        <v>0</v>
      </c>
      <c r="BD144" s="3">
        <v>0</v>
      </c>
      <c r="BE144" s="3">
        <v>0</v>
      </c>
      <c r="BF144" s="3">
        <v>0</v>
      </c>
      <c r="BG144" s="3">
        <v>0</v>
      </c>
      <c r="BH144" s="3">
        <v>0</v>
      </c>
      <c r="BI144" s="3">
        <v>0</v>
      </c>
      <c r="BJ144" s="186">
        <f t="shared" si="704"/>
        <v>0</v>
      </c>
      <c r="BK144" s="87">
        <f t="shared" si="705"/>
        <v>0</v>
      </c>
      <c r="BM144" s="391">
        <v>0</v>
      </c>
      <c r="BN144" s="391">
        <v>0</v>
      </c>
      <c r="BO144" s="391">
        <v>0</v>
      </c>
      <c r="BP144" s="391">
        <v>0</v>
      </c>
      <c r="BQ144" s="391">
        <v>0</v>
      </c>
      <c r="BR144" s="391">
        <v>0</v>
      </c>
      <c r="BS144" s="391">
        <v>0</v>
      </c>
      <c r="BT144" s="391"/>
      <c r="BU144" s="391">
        <v>0</v>
      </c>
      <c r="BV144" s="391">
        <v>0</v>
      </c>
      <c r="BW144" s="391">
        <v>0</v>
      </c>
      <c r="BX144" s="391">
        <v>0</v>
      </c>
      <c r="BY144" s="391">
        <v>0</v>
      </c>
      <c r="BZ144" s="391">
        <v>0</v>
      </c>
      <c r="CA144" s="391">
        <v>0</v>
      </c>
      <c r="CB144" s="391"/>
      <c r="CC144" s="391">
        <v>0</v>
      </c>
      <c r="CD144" s="391">
        <v>0</v>
      </c>
      <c r="CE144" s="391">
        <v>0</v>
      </c>
      <c r="CF144" s="391">
        <v>0</v>
      </c>
      <c r="CG144" s="391">
        <v>0</v>
      </c>
      <c r="CH144" s="391">
        <v>0</v>
      </c>
      <c r="CI144" s="391">
        <v>0</v>
      </c>
      <c r="CJ144" s="391"/>
      <c r="CK144" s="391">
        <v>0</v>
      </c>
      <c r="CL144" s="391">
        <v>0</v>
      </c>
      <c r="CM144" s="391">
        <v>0</v>
      </c>
      <c r="CN144" s="391">
        <v>0</v>
      </c>
      <c r="CO144" s="391">
        <v>0</v>
      </c>
      <c r="CP144" s="391">
        <v>0</v>
      </c>
      <c r="CQ144" s="391">
        <v>0</v>
      </c>
    </row>
    <row r="145" spans="1:95" ht="15" thickBot="1" x14ac:dyDescent="0.35">
      <c r="B145" s="234" t="s">
        <v>43</v>
      </c>
      <c r="C145" s="225">
        <f>SUM(C132:C144)</f>
        <v>0</v>
      </c>
      <c r="D145" s="225">
        <f t="shared" ref="D145" si="708">SUM(D132:D144)</f>
        <v>0</v>
      </c>
      <c r="E145" s="225">
        <f t="shared" ref="E145" si="709">SUM(E132:E144)</f>
        <v>363045.74</v>
      </c>
      <c r="F145" s="225">
        <f t="shared" ref="F145" si="710">SUM(F132:F144)</f>
        <v>0</v>
      </c>
      <c r="G145" s="225">
        <f t="shared" ref="G145" si="711">SUM(G132:G144)</f>
        <v>0</v>
      </c>
      <c r="H145" s="225">
        <f t="shared" ref="H145" si="712">SUM(H132:H144)</f>
        <v>0</v>
      </c>
      <c r="I145" s="225">
        <f t="shared" ref="I145" si="713">SUM(I132:I144)</f>
        <v>0</v>
      </c>
      <c r="J145" s="225">
        <f t="shared" ref="J145" si="714">SUM(J132:J144)</f>
        <v>0</v>
      </c>
      <c r="K145" s="225">
        <f t="shared" ref="K145" si="715">SUM(K132:K144)</f>
        <v>0</v>
      </c>
      <c r="L145" s="225">
        <f t="shared" ref="L145" si="716">SUM(L132:L144)</f>
        <v>212157.16</v>
      </c>
      <c r="M145" s="225">
        <f t="shared" ref="M145" si="717">SUM(M132:M144)</f>
        <v>118545.99999999999</v>
      </c>
      <c r="N145" s="236">
        <f t="shared" ref="N145" si="718">SUM(N132:N144)</f>
        <v>363283.02999999997</v>
      </c>
      <c r="O145" s="90">
        <f t="shared" si="700"/>
        <v>1057031.93</v>
      </c>
      <c r="Q145" s="91"/>
      <c r="R145" s="234" t="s">
        <v>43</v>
      </c>
      <c r="S145" s="225">
        <f>SUM(S132:S144)</f>
        <v>0</v>
      </c>
      <c r="T145" s="225">
        <f t="shared" ref="T145" si="719">SUM(T132:T144)</f>
        <v>0</v>
      </c>
      <c r="U145" s="225">
        <f t="shared" ref="U145" si="720">SUM(U132:U144)</f>
        <v>0</v>
      </c>
      <c r="V145" s="225">
        <f t="shared" ref="V145" si="721">SUM(V132:V144)</f>
        <v>329917.09000000003</v>
      </c>
      <c r="W145" s="225">
        <f t="shared" ref="W145" si="722">SUM(W132:W144)</f>
        <v>0</v>
      </c>
      <c r="X145" s="225">
        <f t="shared" ref="X145" si="723">SUM(X132:X144)</f>
        <v>132059.32</v>
      </c>
      <c r="Y145" s="225">
        <f t="shared" ref="Y145" si="724">SUM(Y132:Y144)</f>
        <v>106998.15</v>
      </c>
      <c r="Z145" s="225">
        <f t="shared" ref="Z145" si="725">SUM(Z132:Z144)</f>
        <v>44520</v>
      </c>
      <c r="AA145" s="225">
        <f t="shared" ref="AA145" si="726">SUM(AA132:AA144)</f>
        <v>44822.61</v>
      </c>
      <c r="AB145" s="225">
        <f t="shared" ref="AB145" si="727">SUM(AB132:AB144)</f>
        <v>0</v>
      </c>
      <c r="AC145" s="225">
        <f t="shared" ref="AC145" si="728">SUM(AC132:AC144)</f>
        <v>30689.68</v>
      </c>
      <c r="AD145" s="236">
        <f t="shared" ref="AD145" si="729">SUM(AD132:AD144)</f>
        <v>503158.39</v>
      </c>
      <c r="AE145" s="90">
        <f t="shared" si="701"/>
        <v>1192165.2400000002</v>
      </c>
      <c r="AG145" s="91"/>
      <c r="AH145" s="234" t="s">
        <v>43</v>
      </c>
      <c r="AI145" s="225">
        <f>SUM(AI132:AI144)</f>
        <v>0</v>
      </c>
      <c r="AJ145" s="225">
        <f t="shared" ref="AJ145" si="730">SUM(AJ132:AJ144)</f>
        <v>0</v>
      </c>
      <c r="AK145" s="225">
        <f t="shared" ref="AK145" si="731">SUM(AK132:AK144)</f>
        <v>0</v>
      </c>
      <c r="AL145" s="225">
        <f t="shared" ref="AL145" si="732">SUM(AL132:AL144)</f>
        <v>0</v>
      </c>
      <c r="AM145" s="225">
        <f t="shared" ref="AM145" si="733">SUM(AM132:AM144)</f>
        <v>0</v>
      </c>
      <c r="AN145" s="225">
        <f t="shared" ref="AN145" si="734">SUM(AN132:AN144)</f>
        <v>0</v>
      </c>
      <c r="AO145" s="225">
        <f t="shared" ref="AO145" si="735">SUM(AO132:AO144)</f>
        <v>0</v>
      </c>
      <c r="AP145" s="225">
        <f t="shared" ref="AP145" si="736">SUM(AP132:AP144)</f>
        <v>0</v>
      </c>
      <c r="AQ145" s="225">
        <f t="shared" ref="AQ145" si="737">SUM(AQ132:AQ144)</f>
        <v>0</v>
      </c>
      <c r="AR145" s="225">
        <f t="shared" ref="AR145" si="738">SUM(AR132:AR144)</f>
        <v>0</v>
      </c>
      <c r="AS145" s="225">
        <f t="shared" ref="AS145" si="739">SUM(AS132:AS144)</f>
        <v>0</v>
      </c>
      <c r="AT145" s="236">
        <f t="shared" ref="AT145" si="740">SUM(AT132:AT144)</f>
        <v>0</v>
      </c>
      <c r="AU145" s="90">
        <f t="shared" si="703"/>
        <v>0</v>
      </c>
      <c r="AW145" s="91"/>
      <c r="AX145" s="234" t="s">
        <v>43</v>
      </c>
      <c r="AY145" s="225">
        <f>SUM(AY132:AY144)</f>
        <v>0</v>
      </c>
      <c r="AZ145" s="225">
        <f t="shared" ref="AZ145" si="741">SUM(AZ132:AZ144)</f>
        <v>0</v>
      </c>
      <c r="BA145" s="225">
        <f t="shared" ref="BA145" si="742">SUM(BA132:BA144)</f>
        <v>0</v>
      </c>
      <c r="BB145" s="225">
        <f t="shared" ref="BB145" si="743">SUM(BB132:BB144)</f>
        <v>0</v>
      </c>
      <c r="BC145" s="225">
        <f t="shared" ref="BC145" si="744">SUM(BC132:BC144)</f>
        <v>0</v>
      </c>
      <c r="BD145" s="225">
        <f t="shared" ref="BD145" si="745">SUM(BD132:BD144)</f>
        <v>0</v>
      </c>
      <c r="BE145" s="225">
        <f t="shared" ref="BE145" si="746">SUM(BE132:BE144)</f>
        <v>0</v>
      </c>
      <c r="BF145" s="225">
        <f t="shared" ref="BF145" si="747">SUM(BF132:BF144)</f>
        <v>0</v>
      </c>
      <c r="BG145" s="225">
        <f t="shared" ref="BG145" si="748">SUM(BG132:BG144)</f>
        <v>0</v>
      </c>
      <c r="BH145" s="225">
        <f t="shared" ref="BH145" si="749">SUM(BH132:BH144)</f>
        <v>0</v>
      </c>
      <c r="BI145" s="225">
        <f t="shared" ref="BI145" si="750">SUM(BI132:BI144)</f>
        <v>0</v>
      </c>
      <c r="BJ145" s="236">
        <f t="shared" ref="BJ145" si="751">SUM(BJ132:BJ144)</f>
        <v>0</v>
      </c>
      <c r="BK145" s="90">
        <f t="shared" si="705"/>
        <v>0</v>
      </c>
      <c r="BM145" s="391">
        <f t="shared" ref="BM145" si="752">SUM(BM132:BM144)</f>
        <v>11976.449999999999</v>
      </c>
      <c r="BN145" s="391">
        <f t="shared" ref="BN145" si="753">SUM(BN132:BN144)</f>
        <v>351306.58</v>
      </c>
      <c r="BO145" s="391">
        <f t="shared" ref="BO145" si="754">SUM(BO132:BO144)</f>
        <v>0</v>
      </c>
      <c r="BP145" s="391">
        <f t="shared" ref="BP145" si="755">SUM(BP132:BP144)</f>
        <v>0</v>
      </c>
      <c r="BQ145" s="391">
        <f t="shared" ref="BQ145" si="756">SUM(BQ132:BQ144)</f>
        <v>0</v>
      </c>
      <c r="BR145" s="391">
        <f t="shared" ref="BR145" si="757">SUM(BR132:BR144)</f>
        <v>0</v>
      </c>
      <c r="BS145" s="391">
        <f t="shared" ref="BS145" si="758">SUM(BS132:BS144)</f>
        <v>0</v>
      </c>
      <c r="BT145" s="391"/>
      <c r="BU145" s="391">
        <f t="shared" ref="BU145" si="759">SUM(BU132:BU144)</f>
        <v>1096.06</v>
      </c>
      <c r="BV145" s="391">
        <f t="shared" ref="BV145" si="760">SUM(BV132:BV144)</f>
        <v>502062.32999999996</v>
      </c>
      <c r="BW145" s="391">
        <f t="shared" ref="BW145" si="761">SUM(BW132:BW144)</f>
        <v>0</v>
      </c>
      <c r="BX145" s="391">
        <f t="shared" ref="BX145" si="762">SUM(BX132:BX144)</f>
        <v>0</v>
      </c>
      <c r="BY145" s="391">
        <f t="shared" ref="BY145" si="763">SUM(BY132:BY144)</f>
        <v>0</v>
      </c>
      <c r="BZ145" s="391">
        <f t="shared" ref="BZ145" si="764">SUM(BZ132:BZ144)</f>
        <v>0</v>
      </c>
      <c r="CA145" s="391">
        <f t="shared" ref="CA145" si="765">SUM(CA132:CA144)</f>
        <v>0</v>
      </c>
      <c r="CB145" s="391"/>
      <c r="CC145" s="391">
        <f t="shared" ref="CC145" si="766">SUM(CC132:CC144)</f>
        <v>0</v>
      </c>
      <c r="CD145" s="391">
        <f t="shared" ref="CD145" si="767">SUM(CD132:CD144)</f>
        <v>0</v>
      </c>
      <c r="CE145" s="391">
        <f t="shared" ref="CE145" si="768">SUM(CE132:CE144)</f>
        <v>0</v>
      </c>
      <c r="CF145" s="391">
        <f t="shared" ref="CF145" si="769">SUM(CF132:CF144)</f>
        <v>0</v>
      </c>
      <c r="CG145" s="391">
        <f t="shared" ref="CG145" si="770">SUM(CG132:CG144)</f>
        <v>0</v>
      </c>
      <c r="CH145" s="391">
        <f t="shared" ref="CH145" si="771">SUM(CH132:CH144)</f>
        <v>0</v>
      </c>
      <c r="CI145" s="391">
        <f t="shared" ref="CI145" si="772">SUM(CI132:CI144)</f>
        <v>0</v>
      </c>
      <c r="CJ145" s="391"/>
      <c r="CK145" s="391">
        <f t="shared" ref="CK145" si="773">SUM(CK132:CK144)</f>
        <v>0</v>
      </c>
      <c r="CL145" s="391">
        <f t="shared" ref="CL145" si="774">SUM(CL132:CL144)</f>
        <v>0</v>
      </c>
      <c r="CM145" s="391">
        <f t="shared" ref="CM145" si="775">SUM(CM132:CM144)</f>
        <v>0</v>
      </c>
      <c r="CN145" s="391">
        <f t="shared" ref="CN145" si="776">SUM(CN132:CN144)</f>
        <v>0</v>
      </c>
      <c r="CO145" s="391">
        <f t="shared" ref="CO145" si="777">SUM(CO132:CO144)</f>
        <v>0</v>
      </c>
      <c r="CP145" s="391">
        <f t="shared" ref="CP145" si="778">SUM(CP132:CP144)</f>
        <v>0</v>
      </c>
      <c r="CQ145" s="391">
        <f t="shared" ref="CQ145" si="779">SUM(CQ132:CQ144)</f>
        <v>0</v>
      </c>
    </row>
    <row r="146" spans="1:95" ht="21.6" thickBot="1" x14ac:dyDescent="0.35">
      <c r="A146" s="92"/>
      <c r="Q146" s="92"/>
      <c r="AG146" s="92"/>
      <c r="AW146" s="92"/>
    </row>
    <row r="147" spans="1:95" ht="21.6" thickBot="1" x14ac:dyDescent="0.35">
      <c r="A147" s="92"/>
      <c r="B147" s="220" t="s">
        <v>36</v>
      </c>
      <c r="C147" s="221">
        <v>44197</v>
      </c>
      <c r="D147" s="221">
        <v>44228</v>
      </c>
      <c r="E147" s="221">
        <v>44256</v>
      </c>
      <c r="F147" s="221">
        <v>44287</v>
      </c>
      <c r="G147" s="221">
        <v>44317</v>
      </c>
      <c r="H147" s="221">
        <v>44348</v>
      </c>
      <c r="I147" s="221">
        <v>44378</v>
      </c>
      <c r="J147" s="221">
        <v>44409</v>
      </c>
      <c r="K147" s="221">
        <v>44440</v>
      </c>
      <c r="L147" s="221">
        <v>44470</v>
      </c>
      <c r="M147" s="221">
        <v>44501</v>
      </c>
      <c r="N147" s="228" t="s">
        <v>225</v>
      </c>
      <c r="O147" s="222" t="s">
        <v>34</v>
      </c>
      <c r="Q147" s="92"/>
      <c r="R147" s="220" t="s">
        <v>36</v>
      </c>
      <c r="S147" s="221">
        <f t="shared" ref="S147:AD147" si="780">S$3</f>
        <v>44927</v>
      </c>
      <c r="T147" s="221">
        <f t="shared" si="780"/>
        <v>44958</v>
      </c>
      <c r="U147" s="221">
        <f t="shared" si="780"/>
        <v>44986</v>
      </c>
      <c r="V147" s="221">
        <f t="shared" si="780"/>
        <v>45017</v>
      </c>
      <c r="W147" s="221">
        <f t="shared" si="780"/>
        <v>45047</v>
      </c>
      <c r="X147" s="221">
        <f t="shared" si="780"/>
        <v>45078</v>
      </c>
      <c r="Y147" s="221">
        <f t="shared" si="780"/>
        <v>45108</v>
      </c>
      <c r="Z147" s="221">
        <f t="shared" si="780"/>
        <v>45139</v>
      </c>
      <c r="AA147" s="221">
        <f t="shared" si="780"/>
        <v>45170</v>
      </c>
      <c r="AB147" s="221">
        <f t="shared" si="780"/>
        <v>45200</v>
      </c>
      <c r="AC147" s="221">
        <f t="shared" si="780"/>
        <v>45231</v>
      </c>
      <c r="AD147" s="228" t="str">
        <f t="shared" si="780"/>
        <v>Dec-23 +</v>
      </c>
      <c r="AE147" s="222" t="s">
        <v>34</v>
      </c>
      <c r="AG147" s="92"/>
      <c r="AH147" s="220" t="s">
        <v>36</v>
      </c>
      <c r="AI147" s="221">
        <f t="shared" ref="AI147:AT147" si="781">AI$3</f>
        <v>44927</v>
      </c>
      <c r="AJ147" s="221">
        <f t="shared" si="781"/>
        <v>44958</v>
      </c>
      <c r="AK147" s="221">
        <f t="shared" si="781"/>
        <v>44986</v>
      </c>
      <c r="AL147" s="221">
        <f t="shared" si="781"/>
        <v>45017</v>
      </c>
      <c r="AM147" s="221">
        <f t="shared" si="781"/>
        <v>45047</v>
      </c>
      <c r="AN147" s="221">
        <f t="shared" si="781"/>
        <v>45078</v>
      </c>
      <c r="AO147" s="221">
        <f t="shared" si="781"/>
        <v>45108</v>
      </c>
      <c r="AP147" s="221">
        <f t="shared" si="781"/>
        <v>45139</v>
      </c>
      <c r="AQ147" s="221">
        <f t="shared" si="781"/>
        <v>45170</v>
      </c>
      <c r="AR147" s="221">
        <f t="shared" si="781"/>
        <v>45200</v>
      </c>
      <c r="AS147" s="221">
        <f t="shared" si="781"/>
        <v>45231</v>
      </c>
      <c r="AT147" s="228" t="str">
        <f t="shared" si="781"/>
        <v>Dec-23 +</v>
      </c>
      <c r="AU147" s="222" t="s">
        <v>34</v>
      </c>
      <c r="AW147" s="92"/>
      <c r="AX147" s="220" t="s">
        <v>36</v>
      </c>
      <c r="AY147" s="221">
        <f t="shared" ref="AY147:BJ147" si="782">AY$3</f>
        <v>44927</v>
      </c>
      <c r="AZ147" s="221">
        <f t="shared" si="782"/>
        <v>44958</v>
      </c>
      <c r="BA147" s="221">
        <f t="shared" si="782"/>
        <v>44986</v>
      </c>
      <c r="BB147" s="221">
        <f t="shared" si="782"/>
        <v>45017</v>
      </c>
      <c r="BC147" s="221">
        <f t="shared" si="782"/>
        <v>45047</v>
      </c>
      <c r="BD147" s="221">
        <f t="shared" si="782"/>
        <v>45078</v>
      </c>
      <c r="BE147" s="221">
        <f t="shared" si="782"/>
        <v>45108</v>
      </c>
      <c r="BF147" s="221">
        <f t="shared" si="782"/>
        <v>45139</v>
      </c>
      <c r="BG147" s="221">
        <f t="shared" si="782"/>
        <v>45170</v>
      </c>
      <c r="BH147" s="221">
        <f t="shared" si="782"/>
        <v>45200</v>
      </c>
      <c r="BI147" s="221">
        <f t="shared" si="782"/>
        <v>45231</v>
      </c>
      <c r="BJ147" s="228" t="str">
        <f t="shared" si="782"/>
        <v>Dec-23 +</v>
      </c>
      <c r="BK147" s="222" t="s">
        <v>34</v>
      </c>
      <c r="BM147" s="47">
        <f>BM$3</f>
        <v>45261</v>
      </c>
      <c r="BN147" s="47">
        <f t="shared" ref="BN147:BS147" si="783">BN$3</f>
        <v>45292</v>
      </c>
      <c r="BO147" s="47">
        <f t="shared" si="783"/>
        <v>45323</v>
      </c>
      <c r="BP147" s="47">
        <f t="shared" si="783"/>
        <v>45352</v>
      </c>
      <c r="BQ147" s="47">
        <f t="shared" si="783"/>
        <v>45383</v>
      </c>
      <c r="BR147" s="47">
        <f t="shared" si="783"/>
        <v>45413</v>
      </c>
      <c r="BS147" s="47">
        <f t="shared" si="783"/>
        <v>45444</v>
      </c>
      <c r="BU147" s="47">
        <f t="shared" ref="BU147:CA147" si="784">BU$3</f>
        <v>45261</v>
      </c>
      <c r="BV147" s="47">
        <f t="shared" si="784"/>
        <v>45292</v>
      </c>
      <c r="BW147" s="47">
        <f t="shared" si="784"/>
        <v>45323</v>
      </c>
      <c r="BX147" s="47">
        <f t="shared" si="784"/>
        <v>45352</v>
      </c>
      <c r="BY147" s="47">
        <f t="shared" si="784"/>
        <v>45383</v>
      </c>
      <c r="BZ147" s="47">
        <f t="shared" si="784"/>
        <v>45413</v>
      </c>
      <c r="CA147" s="47">
        <f t="shared" si="784"/>
        <v>45444</v>
      </c>
      <c r="CC147" s="47">
        <f t="shared" ref="CC147:CI147" si="785">CC$3</f>
        <v>45261</v>
      </c>
      <c r="CD147" s="47">
        <f t="shared" si="785"/>
        <v>45292</v>
      </c>
      <c r="CE147" s="47">
        <f t="shared" si="785"/>
        <v>45323</v>
      </c>
      <c r="CF147" s="47">
        <f t="shared" si="785"/>
        <v>45352</v>
      </c>
      <c r="CG147" s="47">
        <f t="shared" si="785"/>
        <v>45383</v>
      </c>
      <c r="CH147" s="47">
        <f t="shared" si="785"/>
        <v>45413</v>
      </c>
      <c r="CI147" s="47">
        <f t="shared" si="785"/>
        <v>45444</v>
      </c>
      <c r="CK147" s="47">
        <f t="shared" ref="CK147:CQ147" si="786">CK$3</f>
        <v>45261</v>
      </c>
      <c r="CL147" s="47">
        <f t="shared" si="786"/>
        <v>45292</v>
      </c>
      <c r="CM147" s="47">
        <f t="shared" si="786"/>
        <v>45323</v>
      </c>
      <c r="CN147" s="47">
        <f t="shared" si="786"/>
        <v>45352</v>
      </c>
      <c r="CO147" s="47">
        <f t="shared" si="786"/>
        <v>45383</v>
      </c>
      <c r="CP147" s="47">
        <f t="shared" si="786"/>
        <v>45413</v>
      </c>
      <c r="CQ147" s="47">
        <f t="shared" si="786"/>
        <v>45444</v>
      </c>
    </row>
    <row r="148" spans="1:95" ht="15" customHeight="1" x14ac:dyDescent="0.3">
      <c r="A148" s="518" t="s">
        <v>63</v>
      </c>
      <c r="B148" s="233" t="s">
        <v>62</v>
      </c>
      <c r="C148" s="3">
        <v>0</v>
      </c>
      <c r="D148" s="3">
        <v>0</v>
      </c>
      <c r="E148" s="3">
        <v>0</v>
      </c>
      <c r="F148" s="3">
        <v>0</v>
      </c>
      <c r="G148" s="3">
        <v>0</v>
      </c>
      <c r="H148" s="3">
        <v>0</v>
      </c>
      <c r="I148" s="3">
        <v>0</v>
      </c>
      <c r="J148" s="3">
        <v>0</v>
      </c>
      <c r="K148" s="3">
        <v>0</v>
      </c>
      <c r="L148" s="3">
        <v>0</v>
      </c>
      <c r="M148" s="3">
        <v>0</v>
      </c>
      <c r="N148" s="186">
        <f>SUM(BM148:BS148)</f>
        <v>0</v>
      </c>
      <c r="O148" s="87">
        <f t="shared" ref="O148:O161" si="787">SUM(C148:N148)</f>
        <v>0</v>
      </c>
      <c r="Q148" s="518" t="s">
        <v>63</v>
      </c>
      <c r="R148" s="233" t="s">
        <v>62</v>
      </c>
      <c r="S148" s="3">
        <v>0</v>
      </c>
      <c r="T148" s="3">
        <v>0</v>
      </c>
      <c r="U148" s="3">
        <v>0</v>
      </c>
      <c r="V148" s="3">
        <v>0</v>
      </c>
      <c r="W148" s="3">
        <v>0</v>
      </c>
      <c r="X148" s="3">
        <v>0</v>
      </c>
      <c r="Y148" s="3">
        <v>0</v>
      </c>
      <c r="Z148" s="3">
        <v>0</v>
      </c>
      <c r="AA148" s="3">
        <v>0</v>
      </c>
      <c r="AB148" s="3">
        <v>0</v>
      </c>
      <c r="AC148" s="3">
        <v>0</v>
      </c>
      <c r="AD148" s="186">
        <f>SUM(BU148:CA148)</f>
        <v>0</v>
      </c>
      <c r="AE148" s="87">
        <f t="shared" ref="AE148:AE161" si="788">SUM(S148:AD148)</f>
        <v>0</v>
      </c>
      <c r="AG148" s="518" t="s">
        <v>63</v>
      </c>
      <c r="AH148" s="233" t="s">
        <v>62</v>
      </c>
      <c r="AI148" s="3">
        <v>0</v>
      </c>
      <c r="AJ148" s="3">
        <v>0</v>
      </c>
      <c r="AK148" s="3">
        <v>0</v>
      </c>
      <c r="AL148" s="3">
        <v>0</v>
      </c>
      <c r="AM148" s="3">
        <v>0</v>
      </c>
      <c r="AN148" s="3">
        <v>0</v>
      </c>
      <c r="AO148" s="3">
        <v>0</v>
      </c>
      <c r="AP148" s="3">
        <v>0</v>
      </c>
      <c r="AQ148" s="3">
        <v>0</v>
      </c>
      <c r="AR148" s="3">
        <v>0</v>
      </c>
      <c r="AS148" s="3">
        <v>0</v>
      </c>
      <c r="AT148" s="186">
        <f t="shared" ref="AT148:AT160" si="789">SUM(CC148:CI148)</f>
        <v>0</v>
      </c>
      <c r="AU148" s="87">
        <f t="shared" ref="AU148:AU161" si="790">SUM(AI148:AT148)</f>
        <v>0</v>
      </c>
      <c r="AW148" s="518" t="s">
        <v>63</v>
      </c>
      <c r="AX148" s="233" t="s">
        <v>62</v>
      </c>
      <c r="AY148" s="3">
        <v>0</v>
      </c>
      <c r="AZ148" s="3">
        <v>0</v>
      </c>
      <c r="BA148" s="3">
        <v>0</v>
      </c>
      <c r="BB148" s="3">
        <v>0</v>
      </c>
      <c r="BC148" s="3">
        <v>0</v>
      </c>
      <c r="BD148" s="3">
        <v>0</v>
      </c>
      <c r="BE148" s="3">
        <v>0</v>
      </c>
      <c r="BF148" s="3">
        <v>0</v>
      </c>
      <c r="BG148" s="3">
        <v>0</v>
      </c>
      <c r="BH148" s="3">
        <v>0</v>
      </c>
      <c r="BI148" s="3">
        <v>0</v>
      </c>
      <c r="BJ148" s="186">
        <f t="shared" ref="BJ148:BJ160" si="791">SUM(CK148:CQ148)</f>
        <v>0</v>
      </c>
      <c r="BK148" s="87">
        <f t="shared" ref="BK148:BK161" si="792">SUM(AY148:BJ148)</f>
        <v>0</v>
      </c>
      <c r="BM148" s="391">
        <v>0</v>
      </c>
      <c r="BN148" s="391">
        <v>0</v>
      </c>
      <c r="BO148" s="391">
        <v>0</v>
      </c>
      <c r="BP148" s="391">
        <v>0</v>
      </c>
      <c r="BQ148" s="391">
        <v>0</v>
      </c>
      <c r="BR148" s="391">
        <v>0</v>
      </c>
      <c r="BS148" s="391">
        <v>0</v>
      </c>
      <c r="BT148" s="391"/>
      <c r="BU148" s="391">
        <v>0</v>
      </c>
      <c r="BV148" s="391">
        <v>0</v>
      </c>
      <c r="BW148" s="391">
        <v>0</v>
      </c>
      <c r="BX148" s="391">
        <v>0</v>
      </c>
      <c r="BY148" s="391">
        <v>0</v>
      </c>
      <c r="BZ148" s="391">
        <v>0</v>
      </c>
      <c r="CA148" s="391">
        <v>0</v>
      </c>
      <c r="CB148" s="391"/>
      <c r="CC148" s="391">
        <v>0</v>
      </c>
      <c r="CD148" s="391">
        <v>0</v>
      </c>
      <c r="CE148" s="391">
        <v>0</v>
      </c>
      <c r="CF148" s="391">
        <v>0</v>
      </c>
      <c r="CG148" s="391">
        <v>0</v>
      </c>
      <c r="CH148" s="391">
        <v>0</v>
      </c>
      <c r="CI148" s="391">
        <v>0</v>
      </c>
      <c r="CJ148" s="391"/>
      <c r="CK148" s="391">
        <v>0</v>
      </c>
      <c r="CL148" s="391">
        <v>0</v>
      </c>
      <c r="CM148" s="391">
        <v>0</v>
      </c>
      <c r="CN148" s="391">
        <v>0</v>
      </c>
      <c r="CO148" s="391">
        <v>0</v>
      </c>
      <c r="CP148" s="391">
        <v>0</v>
      </c>
      <c r="CQ148" s="391">
        <v>0</v>
      </c>
    </row>
    <row r="149" spans="1:95" x14ac:dyDescent="0.3">
      <c r="A149" s="519"/>
      <c r="B149" s="233" t="s">
        <v>61</v>
      </c>
      <c r="C149" s="3">
        <v>0</v>
      </c>
      <c r="D149" s="3">
        <v>0</v>
      </c>
      <c r="E149" s="3">
        <v>0</v>
      </c>
      <c r="F149" s="3">
        <v>0</v>
      </c>
      <c r="G149" s="3">
        <v>0</v>
      </c>
      <c r="H149" s="3">
        <v>0</v>
      </c>
      <c r="I149" s="3">
        <v>0</v>
      </c>
      <c r="J149" s="3">
        <v>0</v>
      </c>
      <c r="K149" s="3">
        <v>0</v>
      </c>
      <c r="L149" s="3">
        <v>0</v>
      </c>
      <c r="M149" s="3">
        <v>0</v>
      </c>
      <c r="N149" s="186">
        <f t="shared" ref="N149:N160" si="793">SUM(BM149:BS149)</f>
        <v>0</v>
      </c>
      <c r="O149" s="87">
        <f t="shared" si="787"/>
        <v>0</v>
      </c>
      <c r="Q149" s="519"/>
      <c r="R149" s="233" t="s">
        <v>61</v>
      </c>
      <c r="S149" s="3">
        <v>0</v>
      </c>
      <c r="T149" s="3">
        <v>0</v>
      </c>
      <c r="U149" s="3">
        <v>0</v>
      </c>
      <c r="V149" s="3">
        <v>0</v>
      </c>
      <c r="W149" s="3">
        <v>0</v>
      </c>
      <c r="X149" s="3">
        <v>0</v>
      </c>
      <c r="Y149" s="3">
        <v>0</v>
      </c>
      <c r="Z149" s="3">
        <v>0</v>
      </c>
      <c r="AA149" s="3">
        <v>0</v>
      </c>
      <c r="AB149" s="3">
        <v>0</v>
      </c>
      <c r="AC149" s="3">
        <v>0</v>
      </c>
      <c r="AD149" s="186">
        <f t="shared" ref="AD149:AD160" si="794">SUM(BU149:CA149)</f>
        <v>0</v>
      </c>
      <c r="AE149" s="87">
        <f t="shared" si="788"/>
        <v>0</v>
      </c>
      <c r="AG149" s="519"/>
      <c r="AH149" s="233" t="s">
        <v>61</v>
      </c>
      <c r="AI149" s="3">
        <v>0</v>
      </c>
      <c r="AJ149" s="3">
        <v>0</v>
      </c>
      <c r="AK149" s="3">
        <v>0</v>
      </c>
      <c r="AL149" s="3">
        <v>0</v>
      </c>
      <c r="AM149" s="3">
        <v>0</v>
      </c>
      <c r="AN149" s="3">
        <v>0</v>
      </c>
      <c r="AO149" s="3">
        <v>0</v>
      </c>
      <c r="AP149" s="3">
        <v>0</v>
      </c>
      <c r="AQ149" s="3">
        <v>0</v>
      </c>
      <c r="AR149" s="3">
        <v>0</v>
      </c>
      <c r="AS149" s="3">
        <v>0</v>
      </c>
      <c r="AT149" s="186">
        <f t="shared" si="789"/>
        <v>0</v>
      </c>
      <c r="AU149" s="87">
        <f t="shared" si="790"/>
        <v>0</v>
      </c>
      <c r="AW149" s="519"/>
      <c r="AX149" s="233" t="s">
        <v>61</v>
      </c>
      <c r="AY149" s="3">
        <v>0</v>
      </c>
      <c r="AZ149" s="3">
        <v>0</v>
      </c>
      <c r="BA149" s="3">
        <v>0</v>
      </c>
      <c r="BB149" s="3">
        <v>0</v>
      </c>
      <c r="BC149" s="3">
        <v>0</v>
      </c>
      <c r="BD149" s="3">
        <v>0</v>
      </c>
      <c r="BE149" s="3">
        <v>0</v>
      </c>
      <c r="BF149" s="3">
        <v>0</v>
      </c>
      <c r="BG149" s="3">
        <v>0</v>
      </c>
      <c r="BH149" s="3">
        <v>0</v>
      </c>
      <c r="BI149" s="3">
        <v>0</v>
      </c>
      <c r="BJ149" s="186">
        <f t="shared" si="791"/>
        <v>0</v>
      </c>
      <c r="BK149" s="87">
        <f t="shared" si="792"/>
        <v>0</v>
      </c>
      <c r="BM149" s="391">
        <v>0</v>
      </c>
      <c r="BN149" s="391">
        <v>0</v>
      </c>
      <c r="BO149" s="391">
        <v>0</v>
      </c>
      <c r="BP149" s="391">
        <v>0</v>
      </c>
      <c r="BQ149" s="391">
        <v>0</v>
      </c>
      <c r="BR149" s="391">
        <v>0</v>
      </c>
      <c r="BS149" s="391">
        <v>0</v>
      </c>
      <c r="BT149" s="391"/>
      <c r="BU149" s="391">
        <v>0</v>
      </c>
      <c r="BV149" s="391">
        <v>0</v>
      </c>
      <c r="BW149" s="391">
        <v>0</v>
      </c>
      <c r="BX149" s="391">
        <v>0</v>
      </c>
      <c r="BY149" s="391">
        <v>0</v>
      </c>
      <c r="BZ149" s="391">
        <v>0</v>
      </c>
      <c r="CA149" s="391">
        <v>0</v>
      </c>
      <c r="CB149" s="391"/>
      <c r="CC149" s="391">
        <v>0</v>
      </c>
      <c r="CD149" s="391">
        <v>0</v>
      </c>
      <c r="CE149" s="391">
        <v>0</v>
      </c>
      <c r="CF149" s="391">
        <v>0</v>
      </c>
      <c r="CG149" s="391">
        <v>0</v>
      </c>
      <c r="CH149" s="391">
        <v>0</v>
      </c>
      <c r="CI149" s="391">
        <v>0</v>
      </c>
      <c r="CJ149" s="391"/>
      <c r="CK149" s="391">
        <v>0</v>
      </c>
      <c r="CL149" s="391">
        <v>0</v>
      </c>
      <c r="CM149" s="391">
        <v>0</v>
      </c>
      <c r="CN149" s="391">
        <v>0</v>
      </c>
      <c r="CO149" s="391">
        <v>0</v>
      </c>
      <c r="CP149" s="391">
        <v>0</v>
      </c>
      <c r="CQ149" s="391">
        <v>0</v>
      </c>
    </row>
    <row r="150" spans="1:95" x14ac:dyDescent="0.3">
      <c r="A150" s="519"/>
      <c r="B150" s="233" t="s">
        <v>60</v>
      </c>
      <c r="C150" s="3">
        <v>0</v>
      </c>
      <c r="D150" s="3">
        <v>0</v>
      </c>
      <c r="E150" s="3">
        <v>0</v>
      </c>
      <c r="F150" s="3">
        <v>0</v>
      </c>
      <c r="G150" s="3">
        <v>0</v>
      </c>
      <c r="H150" s="3">
        <v>0</v>
      </c>
      <c r="I150" s="3">
        <v>0</v>
      </c>
      <c r="J150" s="3">
        <v>0</v>
      </c>
      <c r="K150" s="3">
        <v>0</v>
      </c>
      <c r="L150" s="3">
        <v>0</v>
      </c>
      <c r="M150" s="3">
        <v>0</v>
      </c>
      <c r="N150" s="186">
        <f t="shared" si="793"/>
        <v>0</v>
      </c>
      <c r="O150" s="87">
        <f t="shared" si="787"/>
        <v>0</v>
      </c>
      <c r="Q150" s="519"/>
      <c r="R150" s="233" t="s">
        <v>60</v>
      </c>
      <c r="S150" s="3">
        <v>0</v>
      </c>
      <c r="T150" s="3">
        <v>0</v>
      </c>
      <c r="U150" s="3">
        <v>0</v>
      </c>
      <c r="V150" s="3">
        <v>0</v>
      </c>
      <c r="W150" s="3">
        <v>0</v>
      </c>
      <c r="X150" s="3">
        <v>0</v>
      </c>
      <c r="Y150" s="3">
        <v>0</v>
      </c>
      <c r="Z150" s="3">
        <v>0</v>
      </c>
      <c r="AA150" s="3">
        <v>0</v>
      </c>
      <c r="AB150" s="3">
        <v>0</v>
      </c>
      <c r="AC150" s="3">
        <v>0</v>
      </c>
      <c r="AD150" s="186">
        <f t="shared" si="794"/>
        <v>0</v>
      </c>
      <c r="AE150" s="87">
        <f t="shared" si="788"/>
        <v>0</v>
      </c>
      <c r="AG150" s="519"/>
      <c r="AH150" s="233" t="s">
        <v>60</v>
      </c>
      <c r="AI150" s="3">
        <v>0</v>
      </c>
      <c r="AJ150" s="3">
        <v>0</v>
      </c>
      <c r="AK150" s="3">
        <v>0</v>
      </c>
      <c r="AL150" s="3">
        <v>0</v>
      </c>
      <c r="AM150" s="3">
        <v>0</v>
      </c>
      <c r="AN150" s="3">
        <v>0</v>
      </c>
      <c r="AO150" s="3">
        <v>0</v>
      </c>
      <c r="AP150" s="3">
        <v>0</v>
      </c>
      <c r="AQ150" s="3">
        <v>0</v>
      </c>
      <c r="AR150" s="3">
        <v>0</v>
      </c>
      <c r="AS150" s="3">
        <v>0</v>
      </c>
      <c r="AT150" s="186">
        <f t="shared" si="789"/>
        <v>0</v>
      </c>
      <c r="AU150" s="87">
        <f t="shared" si="790"/>
        <v>0</v>
      </c>
      <c r="AW150" s="519"/>
      <c r="AX150" s="233" t="s">
        <v>60</v>
      </c>
      <c r="AY150" s="3">
        <v>0</v>
      </c>
      <c r="AZ150" s="3">
        <v>0</v>
      </c>
      <c r="BA150" s="3">
        <v>0</v>
      </c>
      <c r="BB150" s="3">
        <v>0</v>
      </c>
      <c r="BC150" s="3">
        <v>0</v>
      </c>
      <c r="BD150" s="3">
        <v>0</v>
      </c>
      <c r="BE150" s="3">
        <v>0</v>
      </c>
      <c r="BF150" s="3">
        <v>0</v>
      </c>
      <c r="BG150" s="3">
        <v>0</v>
      </c>
      <c r="BH150" s="3">
        <v>0</v>
      </c>
      <c r="BI150" s="3">
        <v>0</v>
      </c>
      <c r="BJ150" s="186">
        <f t="shared" si="791"/>
        <v>0</v>
      </c>
      <c r="BK150" s="87">
        <f t="shared" si="792"/>
        <v>0</v>
      </c>
      <c r="BM150" s="391">
        <v>0</v>
      </c>
      <c r="BN150" s="391">
        <v>0</v>
      </c>
      <c r="BO150" s="391">
        <v>0</v>
      </c>
      <c r="BP150" s="391">
        <v>0</v>
      </c>
      <c r="BQ150" s="391">
        <v>0</v>
      </c>
      <c r="BR150" s="391">
        <v>0</v>
      </c>
      <c r="BS150" s="391">
        <v>0</v>
      </c>
      <c r="BT150" s="391"/>
      <c r="BU150" s="391">
        <v>0</v>
      </c>
      <c r="BV150" s="391">
        <v>0</v>
      </c>
      <c r="BW150" s="391">
        <v>0</v>
      </c>
      <c r="BX150" s="391">
        <v>0</v>
      </c>
      <c r="BY150" s="391">
        <v>0</v>
      </c>
      <c r="BZ150" s="391">
        <v>0</v>
      </c>
      <c r="CA150" s="391">
        <v>0</v>
      </c>
      <c r="CB150" s="391"/>
      <c r="CC150" s="391">
        <v>0</v>
      </c>
      <c r="CD150" s="391">
        <v>0</v>
      </c>
      <c r="CE150" s="391">
        <v>0</v>
      </c>
      <c r="CF150" s="391">
        <v>0</v>
      </c>
      <c r="CG150" s="391">
        <v>0</v>
      </c>
      <c r="CH150" s="391">
        <v>0</v>
      </c>
      <c r="CI150" s="391">
        <v>0</v>
      </c>
      <c r="CJ150" s="391"/>
      <c r="CK150" s="391">
        <v>0</v>
      </c>
      <c r="CL150" s="391">
        <v>0</v>
      </c>
      <c r="CM150" s="391">
        <v>0</v>
      </c>
      <c r="CN150" s="391">
        <v>0</v>
      </c>
      <c r="CO150" s="391">
        <v>0</v>
      </c>
      <c r="CP150" s="391">
        <v>0</v>
      </c>
      <c r="CQ150" s="391">
        <v>0</v>
      </c>
    </row>
    <row r="151" spans="1:95" x14ac:dyDescent="0.3">
      <c r="A151" s="519"/>
      <c r="B151" s="233" t="s">
        <v>59</v>
      </c>
      <c r="C151" s="3">
        <v>0</v>
      </c>
      <c r="D151" s="3">
        <v>0</v>
      </c>
      <c r="E151" s="3">
        <v>0</v>
      </c>
      <c r="F151" s="3">
        <v>0</v>
      </c>
      <c r="G151" s="3">
        <v>0</v>
      </c>
      <c r="H151" s="3">
        <v>0</v>
      </c>
      <c r="I151" s="3">
        <v>0</v>
      </c>
      <c r="J151" s="3">
        <v>0</v>
      </c>
      <c r="K151" s="3">
        <v>0</v>
      </c>
      <c r="L151" s="3">
        <v>0</v>
      </c>
      <c r="M151" s="3">
        <v>0</v>
      </c>
      <c r="N151" s="186">
        <f t="shared" si="793"/>
        <v>0</v>
      </c>
      <c r="O151" s="87">
        <f t="shared" si="787"/>
        <v>0</v>
      </c>
      <c r="Q151" s="519"/>
      <c r="R151" s="233" t="s">
        <v>59</v>
      </c>
      <c r="S151" s="3">
        <v>0</v>
      </c>
      <c r="T151" s="3">
        <v>0</v>
      </c>
      <c r="U151" s="3">
        <v>0</v>
      </c>
      <c r="V151" s="3">
        <v>0</v>
      </c>
      <c r="W151" s="3">
        <v>0</v>
      </c>
      <c r="X151" s="3">
        <v>0</v>
      </c>
      <c r="Y151" s="3">
        <v>0</v>
      </c>
      <c r="Z151" s="3">
        <v>0</v>
      </c>
      <c r="AA151" s="3">
        <v>0</v>
      </c>
      <c r="AB151" s="3">
        <v>0</v>
      </c>
      <c r="AC151" s="3">
        <v>0</v>
      </c>
      <c r="AD151" s="186">
        <f t="shared" si="794"/>
        <v>0</v>
      </c>
      <c r="AE151" s="87">
        <f t="shared" si="788"/>
        <v>0</v>
      </c>
      <c r="AG151" s="519"/>
      <c r="AH151" s="233" t="s">
        <v>59</v>
      </c>
      <c r="AI151" s="3">
        <v>0</v>
      </c>
      <c r="AJ151" s="3">
        <v>0</v>
      </c>
      <c r="AK151" s="3">
        <v>0</v>
      </c>
      <c r="AL151" s="3">
        <v>0</v>
      </c>
      <c r="AM151" s="3">
        <v>0</v>
      </c>
      <c r="AN151" s="3">
        <v>0</v>
      </c>
      <c r="AO151" s="3">
        <v>0</v>
      </c>
      <c r="AP151" s="3">
        <v>0</v>
      </c>
      <c r="AQ151" s="3">
        <v>0</v>
      </c>
      <c r="AR151" s="3">
        <v>0</v>
      </c>
      <c r="AS151" s="3">
        <v>0</v>
      </c>
      <c r="AT151" s="186">
        <f t="shared" si="789"/>
        <v>0</v>
      </c>
      <c r="AU151" s="87">
        <f t="shared" si="790"/>
        <v>0</v>
      </c>
      <c r="AW151" s="519"/>
      <c r="AX151" s="233" t="s">
        <v>59</v>
      </c>
      <c r="AY151" s="3">
        <v>0</v>
      </c>
      <c r="AZ151" s="3">
        <v>0</v>
      </c>
      <c r="BA151" s="3">
        <v>0</v>
      </c>
      <c r="BB151" s="3">
        <v>0</v>
      </c>
      <c r="BC151" s="3">
        <v>0</v>
      </c>
      <c r="BD151" s="3">
        <v>0</v>
      </c>
      <c r="BE151" s="3">
        <v>0</v>
      </c>
      <c r="BF151" s="3">
        <v>0</v>
      </c>
      <c r="BG151" s="3">
        <v>0</v>
      </c>
      <c r="BH151" s="3">
        <v>0</v>
      </c>
      <c r="BI151" s="3">
        <v>0</v>
      </c>
      <c r="BJ151" s="186">
        <f t="shared" si="791"/>
        <v>0</v>
      </c>
      <c r="BK151" s="87">
        <f t="shared" si="792"/>
        <v>0</v>
      </c>
      <c r="BM151" s="391">
        <v>0</v>
      </c>
      <c r="BN151" s="391">
        <v>0</v>
      </c>
      <c r="BO151" s="391">
        <v>0</v>
      </c>
      <c r="BP151" s="391">
        <v>0</v>
      </c>
      <c r="BQ151" s="391">
        <v>0</v>
      </c>
      <c r="BR151" s="391">
        <v>0</v>
      </c>
      <c r="BS151" s="391">
        <v>0</v>
      </c>
      <c r="BT151" s="391"/>
      <c r="BU151" s="391">
        <v>0</v>
      </c>
      <c r="BV151" s="391">
        <v>0</v>
      </c>
      <c r="BW151" s="391">
        <v>0</v>
      </c>
      <c r="BX151" s="391">
        <v>0</v>
      </c>
      <c r="BY151" s="391">
        <v>0</v>
      </c>
      <c r="BZ151" s="391">
        <v>0</v>
      </c>
      <c r="CA151" s="391">
        <v>0</v>
      </c>
      <c r="CB151" s="391"/>
      <c r="CC151" s="391">
        <v>0</v>
      </c>
      <c r="CD151" s="391">
        <v>0</v>
      </c>
      <c r="CE151" s="391">
        <v>0</v>
      </c>
      <c r="CF151" s="391">
        <v>0</v>
      </c>
      <c r="CG151" s="391">
        <v>0</v>
      </c>
      <c r="CH151" s="391">
        <v>0</v>
      </c>
      <c r="CI151" s="391">
        <v>0</v>
      </c>
      <c r="CJ151" s="391"/>
      <c r="CK151" s="391">
        <v>0</v>
      </c>
      <c r="CL151" s="391">
        <v>0</v>
      </c>
      <c r="CM151" s="391">
        <v>0</v>
      </c>
      <c r="CN151" s="391">
        <v>0</v>
      </c>
      <c r="CO151" s="391">
        <v>0</v>
      </c>
      <c r="CP151" s="391">
        <v>0</v>
      </c>
      <c r="CQ151" s="391">
        <v>0</v>
      </c>
    </row>
    <row r="152" spans="1:95" ht="15" customHeight="1" x14ac:dyDescent="0.3">
      <c r="A152" s="519"/>
      <c r="B152" s="233" t="s">
        <v>58</v>
      </c>
      <c r="C152" s="3">
        <v>0</v>
      </c>
      <c r="D152" s="3">
        <v>0</v>
      </c>
      <c r="E152" s="3">
        <v>0</v>
      </c>
      <c r="F152" s="3">
        <v>0</v>
      </c>
      <c r="G152" s="3">
        <v>0</v>
      </c>
      <c r="H152" s="3">
        <v>0</v>
      </c>
      <c r="I152" s="3">
        <v>0</v>
      </c>
      <c r="J152" s="3">
        <v>0</v>
      </c>
      <c r="K152" s="3">
        <v>0</v>
      </c>
      <c r="L152" s="3">
        <v>0</v>
      </c>
      <c r="M152" s="3">
        <v>0</v>
      </c>
      <c r="N152" s="186">
        <f t="shared" si="793"/>
        <v>0</v>
      </c>
      <c r="O152" s="87">
        <f t="shared" si="787"/>
        <v>0</v>
      </c>
      <c r="Q152" s="519"/>
      <c r="R152" s="233" t="s">
        <v>58</v>
      </c>
      <c r="S152" s="3">
        <v>0</v>
      </c>
      <c r="T152" s="3">
        <v>0</v>
      </c>
      <c r="U152" s="3">
        <v>0</v>
      </c>
      <c r="V152" s="3">
        <v>0</v>
      </c>
      <c r="W152" s="3">
        <v>0</v>
      </c>
      <c r="X152" s="3">
        <v>0</v>
      </c>
      <c r="Y152" s="3">
        <v>0</v>
      </c>
      <c r="Z152" s="3">
        <v>0</v>
      </c>
      <c r="AA152" s="3">
        <v>0</v>
      </c>
      <c r="AB152" s="3">
        <v>0</v>
      </c>
      <c r="AC152" s="3">
        <v>0</v>
      </c>
      <c r="AD152" s="186">
        <f t="shared" si="794"/>
        <v>0</v>
      </c>
      <c r="AE152" s="87">
        <f t="shared" si="788"/>
        <v>0</v>
      </c>
      <c r="AG152" s="519"/>
      <c r="AH152" s="233" t="s">
        <v>58</v>
      </c>
      <c r="AI152" s="3">
        <v>0</v>
      </c>
      <c r="AJ152" s="3">
        <v>0</v>
      </c>
      <c r="AK152" s="3">
        <v>0</v>
      </c>
      <c r="AL152" s="3">
        <v>0</v>
      </c>
      <c r="AM152" s="3">
        <v>0</v>
      </c>
      <c r="AN152" s="3">
        <v>0</v>
      </c>
      <c r="AO152" s="3">
        <v>0</v>
      </c>
      <c r="AP152" s="3">
        <v>0</v>
      </c>
      <c r="AQ152" s="3">
        <v>0</v>
      </c>
      <c r="AR152" s="3">
        <v>0</v>
      </c>
      <c r="AS152" s="3">
        <v>0</v>
      </c>
      <c r="AT152" s="186">
        <f t="shared" si="789"/>
        <v>0</v>
      </c>
      <c r="AU152" s="87">
        <f t="shared" si="790"/>
        <v>0</v>
      </c>
      <c r="AW152" s="519"/>
      <c r="AX152" s="233" t="s">
        <v>58</v>
      </c>
      <c r="AY152" s="3">
        <v>0</v>
      </c>
      <c r="AZ152" s="3">
        <v>0</v>
      </c>
      <c r="BA152" s="3">
        <v>0</v>
      </c>
      <c r="BB152" s="3">
        <v>0</v>
      </c>
      <c r="BC152" s="3">
        <v>0</v>
      </c>
      <c r="BD152" s="3">
        <v>0</v>
      </c>
      <c r="BE152" s="3">
        <v>0</v>
      </c>
      <c r="BF152" s="3">
        <v>0</v>
      </c>
      <c r="BG152" s="3">
        <v>0</v>
      </c>
      <c r="BH152" s="3">
        <v>0</v>
      </c>
      <c r="BI152" s="3">
        <v>0</v>
      </c>
      <c r="BJ152" s="186">
        <f t="shared" si="791"/>
        <v>0</v>
      </c>
      <c r="BK152" s="87">
        <f t="shared" si="792"/>
        <v>0</v>
      </c>
      <c r="BM152" s="391">
        <v>0</v>
      </c>
      <c r="BN152" s="391">
        <v>0</v>
      </c>
      <c r="BO152" s="391">
        <v>0</v>
      </c>
      <c r="BP152" s="391">
        <v>0</v>
      </c>
      <c r="BQ152" s="391">
        <v>0</v>
      </c>
      <c r="BR152" s="391">
        <v>0</v>
      </c>
      <c r="BS152" s="391">
        <v>0</v>
      </c>
      <c r="BT152" s="391"/>
      <c r="BU152" s="391">
        <v>0</v>
      </c>
      <c r="BV152" s="391">
        <v>0</v>
      </c>
      <c r="BW152" s="391">
        <v>0</v>
      </c>
      <c r="BX152" s="391">
        <v>0</v>
      </c>
      <c r="BY152" s="391">
        <v>0</v>
      </c>
      <c r="BZ152" s="391">
        <v>0</v>
      </c>
      <c r="CA152" s="391">
        <v>0</v>
      </c>
      <c r="CB152" s="391"/>
      <c r="CC152" s="391">
        <v>0</v>
      </c>
      <c r="CD152" s="391">
        <v>0</v>
      </c>
      <c r="CE152" s="391">
        <v>0</v>
      </c>
      <c r="CF152" s="391">
        <v>0</v>
      </c>
      <c r="CG152" s="391">
        <v>0</v>
      </c>
      <c r="CH152" s="391">
        <v>0</v>
      </c>
      <c r="CI152" s="391">
        <v>0</v>
      </c>
      <c r="CJ152" s="391"/>
      <c r="CK152" s="391">
        <v>0</v>
      </c>
      <c r="CL152" s="391">
        <v>0</v>
      </c>
      <c r="CM152" s="391">
        <v>0</v>
      </c>
      <c r="CN152" s="391">
        <v>0</v>
      </c>
      <c r="CO152" s="391">
        <v>0</v>
      </c>
      <c r="CP152" s="391">
        <v>0</v>
      </c>
      <c r="CQ152" s="391">
        <v>0</v>
      </c>
    </row>
    <row r="153" spans="1:95" x14ac:dyDescent="0.3">
      <c r="A153" s="519"/>
      <c r="B153" s="233" t="s">
        <v>57</v>
      </c>
      <c r="C153" s="3">
        <v>0</v>
      </c>
      <c r="D153" s="3">
        <v>0</v>
      </c>
      <c r="E153" s="3">
        <v>0</v>
      </c>
      <c r="F153" s="3">
        <v>0</v>
      </c>
      <c r="G153" s="3">
        <v>0</v>
      </c>
      <c r="H153" s="3">
        <v>0</v>
      </c>
      <c r="I153" s="3">
        <v>0</v>
      </c>
      <c r="J153" s="3">
        <v>0</v>
      </c>
      <c r="K153" s="3">
        <v>0</v>
      </c>
      <c r="L153" s="3">
        <v>0</v>
      </c>
      <c r="M153" s="3">
        <v>0</v>
      </c>
      <c r="N153" s="186">
        <f t="shared" si="793"/>
        <v>0</v>
      </c>
      <c r="O153" s="87">
        <f t="shared" si="787"/>
        <v>0</v>
      </c>
      <c r="Q153" s="519"/>
      <c r="R153" s="233" t="s">
        <v>57</v>
      </c>
      <c r="S153" s="3">
        <v>0</v>
      </c>
      <c r="T153" s="3">
        <v>0</v>
      </c>
      <c r="U153" s="3">
        <v>0</v>
      </c>
      <c r="V153" s="3">
        <v>0</v>
      </c>
      <c r="W153" s="3">
        <v>0</v>
      </c>
      <c r="X153" s="3">
        <v>0</v>
      </c>
      <c r="Y153" s="3">
        <v>0</v>
      </c>
      <c r="Z153" s="3">
        <v>0</v>
      </c>
      <c r="AA153" s="3">
        <v>0</v>
      </c>
      <c r="AB153" s="3">
        <v>0</v>
      </c>
      <c r="AC153" s="3">
        <v>0</v>
      </c>
      <c r="AD153" s="186">
        <f t="shared" si="794"/>
        <v>0</v>
      </c>
      <c r="AE153" s="87">
        <f t="shared" si="788"/>
        <v>0</v>
      </c>
      <c r="AG153" s="519"/>
      <c r="AH153" s="233" t="s">
        <v>57</v>
      </c>
      <c r="AI153" s="3">
        <v>0</v>
      </c>
      <c r="AJ153" s="3">
        <v>0</v>
      </c>
      <c r="AK153" s="3">
        <v>0</v>
      </c>
      <c r="AL153" s="3">
        <v>0</v>
      </c>
      <c r="AM153" s="3">
        <v>0</v>
      </c>
      <c r="AN153" s="3">
        <v>0</v>
      </c>
      <c r="AO153" s="3">
        <v>0</v>
      </c>
      <c r="AP153" s="3">
        <v>0</v>
      </c>
      <c r="AQ153" s="3">
        <v>0</v>
      </c>
      <c r="AR153" s="3">
        <v>0</v>
      </c>
      <c r="AS153" s="3">
        <v>0</v>
      </c>
      <c r="AT153" s="186">
        <f t="shared" si="789"/>
        <v>0</v>
      </c>
      <c r="AU153" s="87">
        <f t="shared" si="790"/>
        <v>0</v>
      </c>
      <c r="AW153" s="519"/>
      <c r="AX153" s="233" t="s">
        <v>57</v>
      </c>
      <c r="AY153" s="3">
        <v>0</v>
      </c>
      <c r="AZ153" s="3">
        <v>0</v>
      </c>
      <c r="BA153" s="3">
        <v>0</v>
      </c>
      <c r="BB153" s="3">
        <v>0</v>
      </c>
      <c r="BC153" s="3">
        <v>0</v>
      </c>
      <c r="BD153" s="3">
        <v>0</v>
      </c>
      <c r="BE153" s="3">
        <v>0</v>
      </c>
      <c r="BF153" s="3">
        <v>0</v>
      </c>
      <c r="BG153" s="3">
        <v>0</v>
      </c>
      <c r="BH153" s="3">
        <v>0</v>
      </c>
      <c r="BI153" s="3">
        <v>0</v>
      </c>
      <c r="BJ153" s="186">
        <f t="shared" si="791"/>
        <v>0</v>
      </c>
      <c r="BK153" s="87">
        <f t="shared" si="792"/>
        <v>0</v>
      </c>
      <c r="BM153" s="391">
        <v>0</v>
      </c>
      <c r="BN153" s="391">
        <v>0</v>
      </c>
      <c r="BO153" s="391">
        <v>0</v>
      </c>
      <c r="BP153" s="391">
        <v>0</v>
      </c>
      <c r="BQ153" s="391">
        <v>0</v>
      </c>
      <c r="BR153" s="391">
        <v>0</v>
      </c>
      <c r="BS153" s="391">
        <v>0</v>
      </c>
      <c r="BT153" s="391"/>
      <c r="BU153" s="391">
        <v>0</v>
      </c>
      <c r="BV153" s="391">
        <v>0</v>
      </c>
      <c r="BW153" s="391">
        <v>0</v>
      </c>
      <c r="BX153" s="391">
        <v>0</v>
      </c>
      <c r="BY153" s="391">
        <v>0</v>
      </c>
      <c r="BZ153" s="391">
        <v>0</v>
      </c>
      <c r="CA153" s="391">
        <v>0</v>
      </c>
      <c r="CB153" s="391"/>
      <c r="CC153" s="391">
        <v>0</v>
      </c>
      <c r="CD153" s="391">
        <v>0</v>
      </c>
      <c r="CE153" s="391">
        <v>0</v>
      </c>
      <c r="CF153" s="391">
        <v>0</v>
      </c>
      <c r="CG153" s="391">
        <v>0</v>
      </c>
      <c r="CH153" s="391">
        <v>0</v>
      </c>
      <c r="CI153" s="391">
        <v>0</v>
      </c>
      <c r="CJ153" s="391"/>
      <c r="CK153" s="391">
        <v>0</v>
      </c>
      <c r="CL153" s="391">
        <v>0</v>
      </c>
      <c r="CM153" s="391">
        <v>0</v>
      </c>
      <c r="CN153" s="391">
        <v>0</v>
      </c>
      <c r="CO153" s="391">
        <v>0</v>
      </c>
      <c r="CP153" s="391">
        <v>0</v>
      </c>
      <c r="CQ153" s="391">
        <v>0</v>
      </c>
    </row>
    <row r="154" spans="1:95" x14ac:dyDescent="0.3">
      <c r="A154" s="519"/>
      <c r="B154" s="233" t="s">
        <v>56</v>
      </c>
      <c r="C154" s="3">
        <v>0</v>
      </c>
      <c r="D154" s="3">
        <v>0</v>
      </c>
      <c r="E154" s="3">
        <v>0</v>
      </c>
      <c r="F154" s="3">
        <v>0</v>
      </c>
      <c r="G154" s="3">
        <v>0</v>
      </c>
      <c r="H154" s="3">
        <v>0</v>
      </c>
      <c r="I154" s="3">
        <v>0</v>
      </c>
      <c r="J154" s="3">
        <v>0</v>
      </c>
      <c r="K154" s="3">
        <v>0</v>
      </c>
      <c r="L154" s="3">
        <v>0</v>
      </c>
      <c r="M154" s="3">
        <v>0</v>
      </c>
      <c r="N154" s="186">
        <f t="shared" si="793"/>
        <v>0</v>
      </c>
      <c r="O154" s="87">
        <f t="shared" si="787"/>
        <v>0</v>
      </c>
      <c r="Q154" s="519"/>
      <c r="R154" s="233" t="s">
        <v>56</v>
      </c>
      <c r="S154" s="3">
        <v>0</v>
      </c>
      <c r="T154" s="3">
        <v>0</v>
      </c>
      <c r="U154" s="3">
        <v>0</v>
      </c>
      <c r="V154" s="3">
        <v>0</v>
      </c>
      <c r="W154" s="3">
        <v>0</v>
      </c>
      <c r="X154" s="3">
        <v>0</v>
      </c>
      <c r="Y154" s="3">
        <v>0</v>
      </c>
      <c r="Z154" s="3">
        <v>0</v>
      </c>
      <c r="AA154" s="3">
        <v>0</v>
      </c>
      <c r="AB154" s="3">
        <v>0</v>
      </c>
      <c r="AC154" s="3">
        <v>0</v>
      </c>
      <c r="AD154" s="186">
        <f t="shared" si="794"/>
        <v>0</v>
      </c>
      <c r="AE154" s="87">
        <f t="shared" si="788"/>
        <v>0</v>
      </c>
      <c r="AG154" s="519"/>
      <c r="AH154" s="233" t="s">
        <v>56</v>
      </c>
      <c r="AI154" s="3">
        <v>0</v>
      </c>
      <c r="AJ154" s="3">
        <v>0</v>
      </c>
      <c r="AK154" s="3">
        <v>0</v>
      </c>
      <c r="AL154" s="3">
        <v>0</v>
      </c>
      <c r="AM154" s="3">
        <v>0</v>
      </c>
      <c r="AN154" s="3">
        <v>0</v>
      </c>
      <c r="AO154" s="3">
        <v>0</v>
      </c>
      <c r="AP154" s="3">
        <v>0</v>
      </c>
      <c r="AQ154" s="3">
        <v>0</v>
      </c>
      <c r="AR154" s="3">
        <v>0</v>
      </c>
      <c r="AS154" s="3">
        <v>0</v>
      </c>
      <c r="AT154" s="186">
        <f t="shared" si="789"/>
        <v>0</v>
      </c>
      <c r="AU154" s="87">
        <f t="shared" si="790"/>
        <v>0</v>
      </c>
      <c r="AW154" s="519"/>
      <c r="AX154" s="233" t="s">
        <v>56</v>
      </c>
      <c r="AY154" s="3">
        <v>0</v>
      </c>
      <c r="AZ154" s="3">
        <v>0</v>
      </c>
      <c r="BA154" s="3">
        <v>0</v>
      </c>
      <c r="BB154" s="3">
        <v>0</v>
      </c>
      <c r="BC154" s="3">
        <v>0</v>
      </c>
      <c r="BD154" s="3">
        <v>0</v>
      </c>
      <c r="BE154" s="3">
        <v>0</v>
      </c>
      <c r="BF154" s="3">
        <v>0</v>
      </c>
      <c r="BG154" s="3">
        <v>0</v>
      </c>
      <c r="BH154" s="3">
        <v>0</v>
      </c>
      <c r="BI154" s="3">
        <v>0</v>
      </c>
      <c r="BJ154" s="186">
        <f t="shared" si="791"/>
        <v>0</v>
      </c>
      <c r="BK154" s="87">
        <f t="shared" si="792"/>
        <v>0</v>
      </c>
      <c r="BM154" s="391">
        <v>0</v>
      </c>
      <c r="BN154" s="391">
        <v>0</v>
      </c>
      <c r="BO154" s="391">
        <v>0</v>
      </c>
      <c r="BP154" s="391">
        <v>0</v>
      </c>
      <c r="BQ154" s="391">
        <v>0</v>
      </c>
      <c r="BR154" s="391">
        <v>0</v>
      </c>
      <c r="BS154" s="391">
        <v>0</v>
      </c>
      <c r="BT154" s="391"/>
      <c r="BU154" s="391">
        <v>0</v>
      </c>
      <c r="BV154" s="391">
        <v>0</v>
      </c>
      <c r="BW154" s="391">
        <v>0</v>
      </c>
      <c r="BX154" s="391">
        <v>0</v>
      </c>
      <c r="BY154" s="391">
        <v>0</v>
      </c>
      <c r="BZ154" s="391">
        <v>0</v>
      </c>
      <c r="CA154" s="391">
        <v>0</v>
      </c>
      <c r="CB154" s="391"/>
      <c r="CC154" s="391">
        <v>0</v>
      </c>
      <c r="CD154" s="391">
        <v>0</v>
      </c>
      <c r="CE154" s="391">
        <v>0</v>
      </c>
      <c r="CF154" s="391">
        <v>0</v>
      </c>
      <c r="CG154" s="391">
        <v>0</v>
      </c>
      <c r="CH154" s="391">
        <v>0</v>
      </c>
      <c r="CI154" s="391">
        <v>0</v>
      </c>
      <c r="CJ154" s="391"/>
      <c r="CK154" s="391">
        <v>0</v>
      </c>
      <c r="CL154" s="391">
        <v>0</v>
      </c>
      <c r="CM154" s="391">
        <v>0</v>
      </c>
      <c r="CN154" s="391">
        <v>0</v>
      </c>
      <c r="CO154" s="391">
        <v>0</v>
      </c>
      <c r="CP154" s="391">
        <v>0</v>
      </c>
      <c r="CQ154" s="391">
        <v>0</v>
      </c>
    </row>
    <row r="155" spans="1:95" x14ac:dyDescent="0.3">
      <c r="A155" s="519"/>
      <c r="B155" s="233" t="s">
        <v>55</v>
      </c>
      <c r="C155" s="3">
        <v>0</v>
      </c>
      <c r="D155" s="3">
        <v>0</v>
      </c>
      <c r="E155" s="3">
        <v>0</v>
      </c>
      <c r="F155" s="3">
        <v>0</v>
      </c>
      <c r="G155" s="3">
        <v>0</v>
      </c>
      <c r="H155" s="3">
        <v>0</v>
      </c>
      <c r="I155" s="3">
        <v>0</v>
      </c>
      <c r="J155" s="3">
        <v>0</v>
      </c>
      <c r="K155" s="3">
        <v>0</v>
      </c>
      <c r="L155" s="3">
        <v>0</v>
      </c>
      <c r="M155" s="3">
        <v>0</v>
      </c>
      <c r="N155" s="186">
        <f t="shared" si="793"/>
        <v>0</v>
      </c>
      <c r="O155" s="87">
        <f t="shared" si="787"/>
        <v>0</v>
      </c>
      <c r="Q155" s="519"/>
      <c r="R155" s="233" t="s">
        <v>55</v>
      </c>
      <c r="S155" s="3">
        <v>0</v>
      </c>
      <c r="T155" s="3">
        <v>0</v>
      </c>
      <c r="U155" s="3">
        <v>0</v>
      </c>
      <c r="V155" s="3">
        <v>0</v>
      </c>
      <c r="W155" s="3">
        <v>0</v>
      </c>
      <c r="X155" s="3">
        <v>0</v>
      </c>
      <c r="Y155" s="3">
        <v>0</v>
      </c>
      <c r="Z155" s="3">
        <v>0</v>
      </c>
      <c r="AA155" s="3">
        <v>0</v>
      </c>
      <c r="AB155" s="3">
        <v>0</v>
      </c>
      <c r="AC155" s="3">
        <v>0</v>
      </c>
      <c r="AD155" s="186">
        <f t="shared" si="794"/>
        <v>0</v>
      </c>
      <c r="AE155" s="87">
        <f t="shared" si="788"/>
        <v>0</v>
      </c>
      <c r="AG155" s="519"/>
      <c r="AH155" s="233" t="s">
        <v>55</v>
      </c>
      <c r="AI155" s="3">
        <v>0</v>
      </c>
      <c r="AJ155" s="3">
        <v>0</v>
      </c>
      <c r="AK155" s="3">
        <v>0</v>
      </c>
      <c r="AL155" s="3">
        <v>0</v>
      </c>
      <c r="AM155" s="3">
        <v>0</v>
      </c>
      <c r="AN155" s="3">
        <v>0</v>
      </c>
      <c r="AO155" s="3">
        <v>0</v>
      </c>
      <c r="AP155" s="3">
        <v>0</v>
      </c>
      <c r="AQ155" s="3">
        <v>0</v>
      </c>
      <c r="AR155" s="3">
        <v>0</v>
      </c>
      <c r="AS155" s="3">
        <v>0</v>
      </c>
      <c r="AT155" s="186">
        <f t="shared" si="789"/>
        <v>0</v>
      </c>
      <c r="AU155" s="87">
        <f t="shared" si="790"/>
        <v>0</v>
      </c>
      <c r="AW155" s="519"/>
      <c r="AX155" s="233" t="s">
        <v>55</v>
      </c>
      <c r="AY155" s="3">
        <v>0</v>
      </c>
      <c r="AZ155" s="3">
        <v>0</v>
      </c>
      <c r="BA155" s="3">
        <v>0</v>
      </c>
      <c r="BB155" s="3">
        <v>0</v>
      </c>
      <c r="BC155" s="3">
        <v>0</v>
      </c>
      <c r="BD155" s="3">
        <v>0</v>
      </c>
      <c r="BE155" s="3">
        <v>0</v>
      </c>
      <c r="BF155" s="3">
        <v>0</v>
      </c>
      <c r="BG155" s="3">
        <v>0</v>
      </c>
      <c r="BH155" s="3">
        <v>0</v>
      </c>
      <c r="BI155" s="3">
        <v>0</v>
      </c>
      <c r="BJ155" s="186">
        <f t="shared" si="791"/>
        <v>0</v>
      </c>
      <c r="BK155" s="87">
        <f t="shared" si="792"/>
        <v>0</v>
      </c>
      <c r="BM155" s="391">
        <v>0</v>
      </c>
      <c r="BN155" s="391">
        <v>0</v>
      </c>
      <c r="BO155" s="391">
        <v>0</v>
      </c>
      <c r="BP155" s="391">
        <v>0</v>
      </c>
      <c r="BQ155" s="391">
        <v>0</v>
      </c>
      <c r="BR155" s="391">
        <v>0</v>
      </c>
      <c r="BS155" s="391">
        <v>0</v>
      </c>
      <c r="BT155" s="391"/>
      <c r="BU155" s="391">
        <v>0</v>
      </c>
      <c r="BV155" s="391">
        <v>0</v>
      </c>
      <c r="BW155" s="391">
        <v>0</v>
      </c>
      <c r="BX155" s="391">
        <v>0</v>
      </c>
      <c r="BY155" s="391">
        <v>0</v>
      </c>
      <c r="BZ155" s="391">
        <v>0</v>
      </c>
      <c r="CA155" s="391">
        <v>0</v>
      </c>
      <c r="CB155" s="391"/>
      <c r="CC155" s="391">
        <v>0</v>
      </c>
      <c r="CD155" s="391">
        <v>0</v>
      </c>
      <c r="CE155" s="391">
        <v>0</v>
      </c>
      <c r="CF155" s="391">
        <v>0</v>
      </c>
      <c r="CG155" s="391">
        <v>0</v>
      </c>
      <c r="CH155" s="391">
        <v>0</v>
      </c>
      <c r="CI155" s="391">
        <v>0</v>
      </c>
      <c r="CJ155" s="391"/>
      <c r="CK155" s="391">
        <v>0</v>
      </c>
      <c r="CL155" s="391">
        <v>0</v>
      </c>
      <c r="CM155" s="391">
        <v>0</v>
      </c>
      <c r="CN155" s="391">
        <v>0</v>
      </c>
      <c r="CO155" s="391">
        <v>0</v>
      </c>
      <c r="CP155" s="391">
        <v>0</v>
      </c>
      <c r="CQ155" s="391">
        <v>0</v>
      </c>
    </row>
    <row r="156" spans="1:95" x14ac:dyDescent="0.3">
      <c r="A156" s="519"/>
      <c r="B156" s="233" t="s">
        <v>54</v>
      </c>
      <c r="C156" s="3">
        <v>0</v>
      </c>
      <c r="D156" s="3">
        <v>0</v>
      </c>
      <c r="E156" s="3">
        <v>0</v>
      </c>
      <c r="F156" s="3">
        <v>0</v>
      </c>
      <c r="G156" s="3">
        <v>0</v>
      </c>
      <c r="H156" s="3">
        <v>0</v>
      </c>
      <c r="I156" s="3">
        <v>0</v>
      </c>
      <c r="J156" s="3">
        <v>0</v>
      </c>
      <c r="K156" s="3">
        <v>0</v>
      </c>
      <c r="L156" s="3">
        <v>0</v>
      </c>
      <c r="M156" s="3">
        <v>0</v>
      </c>
      <c r="N156" s="186">
        <f t="shared" si="793"/>
        <v>0</v>
      </c>
      <c r="O156" s="87">
        <f t="shared" si="787"/>
        <v>0</v>
      </c>
      <c r="Q156" s="519"/>
      <c r="R156" s="233" t="s">
        <v>54</v>
      </c>
      <c r="S156" s="3">
        <v>0</v>
      </c>
      <c r="T156" s="3">
        <v>0</v>
      </c>
      <c r="U156" s="3">
        <v>0</v>
      </c>
      <c r="V156" s="3">
        <v>0</v>
      </c>
      <c r="W156" s="3">
        <v>0</v>
      </c>
      <c r="X156" s="3">
        <v>0</v>
      </c>
      <c r="Y156" s="3">
        <v>0</v>
      </c>
      <c r="Z156" s="3">
        <v>0</v>
      </c>
      <c r="AA156" s="3">
        <v>0</v>
      </c>
      <c r="AB156" s="3">
        <v>0</v>
      </c>
      <c r="AC156" s="3">
        <v>0</v>
      </c>
      <c r="AD156" s="186">
        <f t="shared" si="794"/>
        <v>0</v>
      </c>
      <c r="AE156" s="87">
        <f t="shared" si="788"/>
        <v>0</v>
      </c>
      <c r="AG156" s="519"/>
      <c r="AH156" s="233" t="s">
        <v>54</v>
      </c>
      <c r="AI156" s="3">
        <v>0</v>
      </c>
      <c r="AJ156" s="3">
        <v>0</v>
      </c>
      <c r="AK156" s="3">
        <v>0</v>
      </c>
      <c r="AL156" s="3">
        <v>0</v>
      </c>
      <c r="AM156" s="3">
        <v>0</v>
      </c>
      <c r="AN156" s="3">
        <v>0</v>
      </c>
      <c r="AO156" s="3">
        <v>0</v>
      </c>
      <c r="AP156" s="3">
        <v>0</v>
      </c>
      <c r="AQ156" s="3">
        <v>0</v>
      </c>
      <c r="AR156" s="3">
        <v>0</v>
      </c>
      <c r="AS156" s="3">
        <v>0</v>
      </c>
      <c r="AT156" s="186">
        <f t="shared" si="789"/>
        <v>0</v>
      </c>
      <c r="AU156" s="87">
        <f t="shared" si="790"/>
        <v>0</v>
      </c>
      <c r="AW156" s="519"/>
      <c r="AX156" s="233" t="s">
        <v>54</v>
      </c>
      <c r="AY156" s="3">
        <v>0</v>
      </c>
      <c r="AZ156" s="3">
        <v>0</v>
      </c>
      <c r="BA156" s="3">
        <v>0</v>
      </c>
      <c r="BB156" s="3">
        <v>0</v>
      </c>
      <c r="BC156" s="3">
        <v>0</v>
      </c>
      <c r="BD156" s="3">
        <v>0</v>
      </c>
      <c r="BE156" s="3">
        <v>0</v>
      </c>
      <c r="BF156" s="3">
        <v>0</v>
      </c>
      <c r="BG156" s="3">
        <v>0</v>
      </c>
      <c r="BH156" s="3">
        <v>0</v>
      </c>
      <c r="BI156" s="3">
        <v>0</v>
      </c>
      <c r="BJ156" s="186">
        <f t="shared" si="791"/>
        <v>0</v>
      </c>
      <c r="BK156" s="87">
        <f t="shared" si="792"/>
        <v>0</v>
      </c>
      <c r="BM156" s="391">
        <v>0</v>
      </c>
      <c r="BN156" s="391">
        <v>0</v>
      </c>
      <c r="BO156" s="391">
        <v>0</v>
      </c>
      <c r="BP156" s="391">
        <v>0</v>
      </c>
      <c r="BQ156" s="391">
        <v>0</v>
      </c>
      <c r="BR156" s="391">
        <v>0</v>
      </c>
      <c r="BS156" s="391">
        <v>0</v>
      </c>
      <c r="BT156" s="391"/>
      <c r="BU156" s="391">
        <v>0</v>
      </c>
      <c r="BV156" s="391">
        <v>0</v>
      </c>
      <c r="BW156" s="391">
        <v>0</v>
      </c>
      <c r="BX156" s="391">
        <v>0</v>
      </c>
      <c r="BY156" s="391">
        <v>0</v>
      </c>
      <c r="BZ156" s="391">
        <v>0</v>
      </c>
      <c r="CA156" s="391">
        <v>0</v>
      </c>
      <c r="CB156" s="391"/>
      <c r="CC156" s="391">
        <v>0</v>
      </c>
      <c r="CD156" s="391">
        <v>0</v>
      </c>
      <c r="CE156" s="391">
        <v>0</v>
      </c>
      <c r="CF156" s="391">
        <v>0</v>
      </c>
      <c r="CG156" s="391">
        <v>0</v>
      </c>
      <c r="CH156" s="391">
        <v>0</v>
      </c>
      <c r="CI156" s="391">
        <v>0</v>
      </c>
      <c r="CJ156" s="391"/>
      <c r="CK156" s="391">
        <v>0</v>
      </c>
      <c r="CL156" s="391">
        <v>0</v>
      </c>
      <c r="CM156" s="391">
        <v>0</v>
      </c>
      <c r="CN156" s="391">
        <v>0</v>
      </c>
      <c r="CO156" s="391">
        <v>0</v>
      </c>
      <c r="CP156" s="391">
        <v>0</v>
      </c>
      <c r="CQ156" s="391">
        <v>0</v>
      </c>
    </row>
    <row r="157" spans="1:95" x14ac:dyDescent="0.3">
      <c r="A157" s="519"/>
      <c r="B157" s="233" t="s">
        <v>53</v>
      </c>
      <c r="C157" s="3">
        <v>0</v>
      </c>
      <c r="D157" s="3">
        <v>0</v>
      </c>
      <c r="E157" s="3">
        <v>0</v>
      </c>
      <c r="F157" s="3">
        <v>0</v>
      </c>
      <c r="G157" s="3">
        <v>0</v>
      </c>
      <c r="H157" s="3">
        <v>0</v>
      </c>
      <c r="I157" s="3">
        <v>0</v>
      </c>
      <c r="J157" s="3">
        <v>0</v>
      </c>
      <c r="K157" s="3">
        <v>0</v>
      </c>
      <c r="L157" s="3">
        <v>0</v>
      </c>
      <c r="M157" s="3">
        <v>0</v>
      </c>
      <c r="N157" s="186">
        <f t="shared" si="793"/>
        <v>0</v>
      </c>
      <c r="O157" s="87">
        <f t="shared" si="787"/>
        <v>0</v>
      </c>
      <c r="Q157" s="519"/>
      <c r="R157" s="233" t="s">
        <v>53</v>
      </c>
      <c r="S157" s="3">
        <v>0</v>
      </c>
      <c r="T157" s="3">
        <v>0</v>
      </c>
      <c r="U157" s="3">
        <v>0</v>
      </c>
      <c r="V157" s="3">
        <v>0</v>
      </c>
      <c r="W157" s="3">
        <v>0</v>
      </c>
      <c r="X157" s="3">
        <v>0</v>
      </c>
      <c r="Y157" s="3">
        <v>0</v>
      </c>
      <c r="Z157" s="3">
        <v>0</v>
      </c>
      <c r="AA157" s="3">
        <v>0</v>
      </c>
      <c r="AB157" s="3">
        <v>0</v>
      </c>
      <c r="AC157" s="3">
        <v>0</v>
      </c>
      <c r="AD157" s="186">
        <f t="shared" si="794"/>
        <v>0</v>
      </c>
      <c r="AE157" s="87">
        <f t="shared" si="788"/>
        <v>0</v>
      </c>
      <c r="AG157" s="519"/>
      <c r="AH157" s="233" t="s">
        <v>53</v>
      </c>
      <c r="AI157" s="3">
        <v>0</v>
      </c>
      <c r="AJ157" s="3">
        <v>0</v>
      </c>
      <c r="AK157" s="3">
        <v>0</v>
      </c>
      <c r="AL157" s="3">
        <v>0</v>
      </c>
      <c r="AM157" s="3">
        <v>0</v>
      </c>
      <c r="AN157" s="3">
        <v>0</v>
      </c>
      <c r="AO157" s="3">
        <v>0</v>
      </c>
      <c r="AP157" s="3">
        <v>0</v>
      </c>
      <c r="AQ157" s="3">
        <v>0</v>
      </c>
      <c r="AR157" s="3">
        <v>0</v>
      </c>
      <c r="AS157" s="3">
        <v>0</v>
      </c>
      <c r="AT157" s="186">
        <f t="shared" si="789"/>
        <v>0</v>
      </c>
      <c r="AU157" s="87">
        <f t="shared" si="790"/>
        <v>0</v>
      </c>
      <c r="AW157" s="519"/>
      <c r="AX157" s="233" t="s">
        <v>53</v>
      </c>
      <c r="AY157" s="3">
        <v>0</v>
      </c>
      <c r="AZ157" s="3">
        <v>0</v>
      </c>
      <c r="BA157" s="3">
        <v>0</v>
      </c>
      <c r="BB157" s="3">
        <v>0</v>
      </c>
      <c r="BC157" s="3">
        <v>0</v>
      </c>
      <c r="BD157" s="3">
        <v>0</v>
      </c>
      <c r="BE157" s="3">
        <v>0</v>
      </c>
      <c r="BF157" s="3">
        <v>0</v>
      </c>
      <c r="BG157" s="3">
        <v>0</v>
      </c>
      <c r="BH157" s="3">
        <v>0</v>
      </c>
      <c r="BI157" s="3">
        <v>0</v>
      </c>
      <c r="BJ157" s="186">
        <f t="shared" si="791"/>
        <v>0</v>
      </c>
      <c r="BK157" s="87">
        <f t="shared" si="792"/>
        <v>0</v>
      </c>
      <c r="BM157" s="391">
        <v>0</v>
      </c>
      <c r="BN157" s="391">
        <v>0</v>
      </c>
      <c r="BO157" s="391">
        <v>0</v>
      </c>
      <c r="BP157" s="391">
        <v>0</v>
      </c>
      <c r="BQ157" s="391">
        <v>0</v>
      </c>
      <c r="BR157" s="391">
        <v>0</v>
      </c>
      <c r="BS157" s="391">
        <v>0</v>
      </c>
      <c r="BT157" s="391"/>
      <c r="BU157" s="391">
        <v>0</v>
      </c>
      <c r="BV157" s="391">
        <v>0</v>
      </c>
      <c r="BW157" s="391">
        <v>0</v>
      </c>
      <c r="BX157" s="391">
        <v>0</v>
      </c>
      <c r="BY157" s="391">
        <v>0</v>
      </c>
      <c r="BZ157" s="391">
        <v>0</v>
      </c>
      <c r="CA157" s="391">
        <v>0</v>
      </c>
      <c r="CB157" s="391"/>
      <c r="CC157" s="391">
        <v>0</v>
      </c>
      <c r="CD157" s="391">
        <v>0</v>
      </c>
      <c r="CE157" s="391">
        <v>0</v>
      </c>
      <c r="CF157" s="391">
        <v>0</v>
      </c>
      <c r="CG157" s="391">
        <v>0</v>
      </c>
      <c r="CH157" s="391">
        <v>0</v>
      </c>
      <c r="CI157" s="391">
        <v>0</v>
      </c>
      <c r="CJ157" s="391"/>
      <c r="CK157" s="391">
        <v>0</v>
      </c>
      <c r="CL157" s="391">
        <v>0</v>
      </c>
      <c r="CM157" s="391">
        <v>0</v>
      </c>
      <c r="CN157" s="391">
        <v>0</v>
      </c>
      <c r="CO157" s="391">
        <v>0</v>
      </c>
      <c r="CP157" s="391">
        <v>0</v>
      </c>
      <c r="CQ157" s="391">
        <v>0</v>
      </c>
    </row>
    <row r="158" spans="1:95" x14ac:dyDescent="0.3">
      <c r="A158" s="519"/>
      <c r="B158" s="233" t="s">
        <v>52</v>
      </c>
      <c r="C158" s="3">
        <v>0</v>
      </c>
      <c r="D158" s="3">
        <v>0</v>
      </c>
      <c r="E158" s="3">
        <v>0</v>
      </c>
      <c r="F158" s="3">
        <v>0</v>
      </c>
      <c r="G158" s="3">
        <v>0</v>
      </c>
      <c r="H158" s="3">
        <v>0</v>
      </c>
      <c r="I158" s="3">
        <v>0</v>
      </c>
      <c r="J158" s="3">
        <v>0</v>
      </c>
      <c r="K158" s="3">
        <v>0</v>
      </c>
      <c r="L158" s="3">
        <v>0</v>
      </c>
      <c r="M158" s="3">
        <v>0</v>
      </c>
      <c r="N158" s="186">
        <f t="shared" si="793"/>
        <v>0</v>
      </c>
      <c r="O158" s="87">
        <f t="shared" si="787"/>
        <v>0</v>
      </c>
      <c r="Q158" s="519"/>
      <c r="R158" s="233" t="s">
        <v>52</v>
      </c>
      <c r="S158" s="3">
        <v>0</v>
      </c>
      <c r="T158" s="3">
        <v>0</v>
      </c>
      <c r="U158" s="3">
        <v>0</v>
      </c>
      <c r="V158" s="3">
        <v>0</v>
      </c>
      <c r="W158" s="3">
        <v>0</v>
      </c>
      <c r="X158" s="3">
        <v>0</v>
      </c>
      <c r="Y158" s="3">
        <v>0</v>
      </c>
      <c r="Z158" s="3">
        <v>0</v>
      </c>
      <c r="AA158" s="3">
        <v>0</v>
      </c>
      <c r="AB158" s="3">
        <v>0</v>
      </c>
      <c r="AC158" s="3">
        <v>0</v>
      </c>
      <c r="AD158" s="186">
        <f t="shared" si="794"/>
        <v>0</v>
      </c>
      <c r="AE158" s="87">
        <f t="shared" si="788"/>
        <v>0</v>
      </c>
      <c r="AG158" s="519"/>
      <c r="AH158" s="233" t="s">
        <v>52</v>
      </c>
      <c r="AI158" s="3">
        <v>0</v>
      </c>
      <c r="AJ158" s="3">
        <v>0</v>
      </c>
      <c r="AK158" s="3">
        <v>0</v>
      </c>
      <c r="AL158" s="3">
        <v>0</v>
      </c>
      <c r="AM158" s="3">
        <v>0</v>
      </c>
      <c r="AN158" s="3">
        <v>0</v>
      </c>
      <c r="AO158" s="3">
        <v>0</v>
      </c>
      <c r="AP158" s="3">
        <v>0</v>
      </c>
      <c r="AQ158" s="3">
        <v>0</v>
      </c>
      <c r="AR158" s="3">
        <v>0</v>
      </c>
      <c r="AS158" s="3">
        <v>0</v>
      </c>
      <c r="AT158" s="186">
        <f t="shared" si="789"/>
        <v>0</v>
      </c>
      <c r="AU158" s="87">
        <f t="shared" si="790"/>
        <v>0</v>
      </c>
      <c r="AW158" s="519"/>
      <c r="AX158" s="233" t="s">
        <v>52</v>
      </c>
      <c r="AY158" s="3">
        <v>0</v>
      </c>
      <c r="AZ158" s="3">
        <v>0</v>
      </c>
      <c r="BA158" s="3">
        <v>0</v>
      </c>
      <c r="BB158" s="3">
        <v>0</v>
      </c>
      <c r="BC158" s="3">
        <v>0</v>
      </c>
      <c r="BD158" s="3">
        <v>0</v>
      </c>
      <c r="BE158" s="3">
        <v>0</v>
      </c>
      <c r="BF158" s="3">
        <v>0</v>
      </c>
      <c r="BG158" s="3">
        <v>0</v>
      </c>
      <c r="BH158" s="3">
        <v>0</v>
      </c>
      <c r="BI158" s="3">
        <v>0</v>
      </c>
      <c r="BJ158" s="186">
        <f t="shared" si="791"/>
        <v>0</v>
      </c>
      <c r="BK158" s="87">
        <f t="shared" si="792"/>
        <v>0</v>
      </c>
      <c r="BM158" s="391">
        <v>0</v>
      </c>
      <c r="BN158" s="391">
        <v>0</v>
      </c>
      <c r="BO158" s="391">
        <v>0</v>
      </c>
      <c r="BP158" s="391">
        <v>0</v>
      </c>
      <c r="BQ158" s="391">
        <v>0</v>
      </c>
      <c r="BR158" s="391">
        <v>0</v>
      </c>
      <c r="BS158" s="391">
        <v>0</v>
      </c>
      <c r="BT158" s="391"/>
      <c r="BU158" s="391">
        <v>0</v>
      </c>
      <c r="BV158" s="391">
        <v>0</v>
      </c>
      <c r="BW158" s="391">
        <v>0</v>
      </c>
      <c r="BX158" s="391">
        <v>0</v>
      </c>
      <c r="BY158" s="391">
        <v>0</v>
      </c>
      <c r="BZ158" s="391">
        <v>0</v>
      </c>
      <c r="CA158" s="391">
        <v>0</v>
      </c>
      <c r="CB158" s="391"/>
      <c r="CC158" s="391">
        <v>0</v>
      </c>
      <c r="CD158" s="391">
        <v>0</v>
      </c>
      <c r="CE158" s="391">
        <v>0</v>
      </c>
      <c r="CF158" s="391">
        <v>0</v>
      </c>
      <c r="CG158" s="391">
        <v>0</v>
      </c>
      <c r="CH158" s="391">
        <v>0</v>
      </c>
      <c r="CI158" s="391">
        <v>0</v>
      </c>
      <c r="CJ158" s="391"/>
      <c r="CK158" s="391">
        <v>0</v>
      </c>
      <c r="CL158" s="391">
        <v>0</v>
      </c>
      <c r="CM158" s="391">
        <v>0</v>
      </c>
      <c r="CN158" s="391">
        <v>0</v>
      </c>
      <c r="CO158" s="391">
        <v>0</v>
      </c>
      <c r="CP158" s="391">
        <v>0</v>
      </c>
      <c r="CQ158" s="391">
        <v>0</v>
      </c>
    </row>
    <row r="159" spans="1:95" x14ac:dyDescent="0.3">
      <c r="A159" s="519"/>
      <c r="B159" s="233" t="s">
        <v>51</v>
      </c>
      <c r="C159" s="3">
        <v>0</v>
      </c>
      <c r="D159" s="3">
        <v>0</v>
      </c>
      <c r="E159" s="3">
        <v>0</v>
      </c>
      <c r="F159" s="3">
        <v>0</v>
      </c>
      <c r="G159" s="3">
        <v>0</v>
      </c>
      <c r="H159" s="3">
        <v>0</v>
      </c>
      <c r="I159" s="3">
        <v>0</v>
      </c>
      <c r="J159" s="3">
        <v>0</v>
      </c>
      <c r="K159" s="3">
        <v>0</v>
      </c>
      <c r="L159" s="3">
        <v>0</v>
      </c>
      <c r="M159" s="3">
        <v>0</v>
      </c>
      <c r="N159" s="186">
        <f t="shared" si="793"/>
        <v>0</v>
      </c>
      <c r="O159" s="87">
        <f t="shared" si="787"/>
        <v>0</v>
      </c>
      <c r="Q159" s="519"/>
      <c r="R159" s="233" t="s">
        <v>51</v>
      </c>
      <c r="S159" s="3">
        <v>0</v>
      </c>
      <c r="T159" s="3">
        <v>0</v>
      </c>
      <c r="U159" s="3">
        <v>0</v>
      </c>
      <c r="V159" s="3">
        <v>0</v>
      </c>
      <c r="W159" s="3">
        <v>0</v>
      </c>
      <c r="X159" s="3">
        <v>0</v>
      </c>
      <c r="Y159" s="3">
        <v>0</v>
      </c>
      <c r="Z159" s="3">
        <v>0</v>
      </c>
      <c r="AA159" s="3">
        <v>0</v>
      </c>
      <c r="AB159" s="3">
        <v>0</v>
      </c>
      <c r="AC159" s="3">
        <v>0</v>
      </c>
      <c r="AD159" s="186">
        <f t="shared" si="794"/>
        <v>0</v>
      </c>
      <c r="AE159" s="87">
        <f t="shared" si="788"/>
        <v>0</v>
      </c>
      <c r="AG159" s="519"/>
      <c r="AH159" s="233" t="s">
        <v>51</v>
      </c>
      <c r="AI159" s="3">
        <v>0</v>
      </c>
      <c r="AJ159" s="3">
        <v>0</v>
      </c>
      <c r="AK159" s="3">
        <v>0</v>
      </c>
      <c r="AL159" s="3">
        <v>0</v>
      </c>
      <c r="AM159" s="3">
        <v>0</v>
      </c>
      <c r="AN159" s="3">
        <v>0</v>
      </c>
      <c r="AO159" s="3">
        <v>0</v>
      </c>
      <c r="AP159" s="3">
        <v>0</v>
      </c>
      <c r="AQ159" s="3">
        <v>0</v>
      </c>
      <c r="AR159" s="3">
        <v>0</v>
      </c>
      <c r="AS159" s="3">
        <v>0</v>
      </c>
      <c r="AT159" s="186">
        <f t="shared" si="789"/>
        <v>0</v>
      </c>
      <c r="AU159" s="87">
        <f t="shared" si="790"/>
        <v>0</v>
      </c>
      <c r="AW159" s="519"/>
      <c r="AX159" s="233" t="s">
        <v>51</v>
      </c>
      <c r="AY159" s="3">
        <v>0</v>
      </c>
      <c r="AZ159" s="3">
        <v>0</v>
      </c>
      <c r="BA159" s="3">
        <v>0</v>
      </c>
      <c r="BB159" s="3">
        <v>0</v>
      </c>
      <c r="BC159" s="3">
        <v>0</v>
      </c>
      <c r="BD159" s="3">
        <v>0</v>
      </c>
      <c r="BE159" s="3">
        <v>0</v>
      </c>
      <c r="BF159" s="3">
        <v>0</v>
      </c>
      <c r="BG159" s="3">
        <v>0</v>
      </c>
      <c r="BH159" s="3">
        <v>0</v>
      </c>
      <c r="BI159" s="3">
        <v>0</v>
      </c>
      <c r="BJ159" s="186">
        <f t="shared" si="791"/>
        <v>0</v>
      </c>
      <c r="BK159" s="87">
        <f t="shared" si="792"/>
        <v>0</v>
      </c>
      <c r="BM159" s="391">
        <v>0</v>
      </c>
      <c r="BN159" s="391">
        <v>0</v>
      </c>
      <c r="BO159" s="391">
        <v>0</v>
      </c>
      <c r="BP159" s="391">
        <v>0</v>
      </c>
      <c r="BQ159" s="391">
        <v>0</v>
      </c>
      <c r="BR159" s="391">
        <v>0</v>
      </c>
      <c r="BS159" s="391">
        <v>0</v>
      </c>
      <c r="BT159" s="391"/>
      <c r="BU159" s="391">
        <v>0</v>
      </c>
      <c r="BV159" s="391">
        <v>0</v>
      </c>
      <c r="BW159" s="391">
        <v>0</v>
      </c>
      <c r="BX159" s="391">
        <v>0</v>
      </c>
      <c r="BY159" s="391">
        <v>0</v>
      </c>
      <c r="BZ159" s="391">
        <v>0</v>
      </c>
      <c r="CA159" s="391">
        <v>0</v>
      </c>
      <c r="CB159" s="391"/>
      <c r="CC159" s="391">
        <v>0</v>
      </c>
      <c r="CD159" s="391">
        <v>0</v>
      </c>
      <c r="CE159" s="391">
        <v>0</v>
      </c>
      <c r="CF159" s="391">
        <v>0</v>
      </c>
      <c r="CG159" s="391">
        <v>0</v>
      </c>
      <c r="CH159" s="391">
        <v>0</v>
      </c>
      <c r="CI159" s="391">
        <v>0</v>
      </c>
      <c r="CJ159" s="391"/>
      <c r="CK159" s="391">
        <v>0</v>
      </c>
      <c r="CL159" s="391">
        <v>0</v>
      </c>
      <c r="CM159" s="391">
        <v>0</v>
      </c>
      <c r="CN159" s="391">
        <v>0</v>
      </c>
      <c r="CO159" s="391">
        <v>0</v>
      </c>
      <c r="CP159" s="391">
        <v>0</v>
      </c>
      <c r="CQ159" s="391">
        <v>0</v>
      </c>
    </row>
    <row r="160" spans="1:95" ht="15" thickBot="1" x14ac:dyDescent="0.35">
      <c r="A160" s="520"/>
      <c r="B160" s="233" t="s">
        <v>50</v>
      </c>
      <c r="C160" s="3">
        <v>0</v>
      </c>
      <c r="D160" s="3">
        <v>0</v>
      </c>
      <c r="E160" s="3">
        <v>0</v>
      </c>
      <c r="F160" s="3">
        <v>0</v>
      </c>
      <c r="G160" s="3">
        <v>0</v>
      </c>
      <c r="H160" s="3">
        <v>0</v>
      </c>
      <c r="I160" s="3">
        <v>0</v>
      </c>
      <c r="J160" s="3">
        <v>0</v>
      </c>
      <c r="K160" s="3">
        <v>0</v>
      </c>
      <c r="L160" s="3">
        <v>0</v>
      </c>
      <c r="M160" s="3">
        <v>0</v>
      </c>
      <c r="N160" s="186">
        <f t="shared" si="793"/>
        <v>0</v>
      </c>
      <c r="O160" s="87">
        <f t="shared" si="787"/>
        <v>0</v>
      </c>
      <c r="Q160" s="520"/>
      <c r="R160" s="233" t="s">
        <v>50</v>
      </c>
      <c r="S160" s="3">
        <v>0</v>
      </c>
      <c r="T160" s="3">
        <v>0</v>
      </c>
      <c r="U160" s="3">
        <v>0</v>
      </c>
      <c r="V160" s="3">
        <v>0</v>
      </c>
      <c r="W160" s="3">
        <v>0</v>
      </c>
      <c r="X160" s="3">
        <v>0</v>
      </c>
      <c r="Y160" s="3">
        <v>0</v>
      </c>
      <c r="Z160" s="3">
        <v>0</v>
      </c>
      <c r="AA160" s="3">
        <v>0</v>
      </c>
      <c r="AB160" s="3">
        <v>0</v>
      </c>
      <c r="AC160" s="3">
        <v>0</v>
      </c>
      <c r="AD160" s="186">
        <f t="shared" si="794"/>
        <v>0</v>
      </c>
      <c r="AE160" s="87">
        <f t="shared" si="788"/>
        <v>0</v>
      </c>
      <c r="AG160" s="520"/>
      <c r="AH160" s="233" t="s">
        <v>50</v>
      </c>
      <c r="AI160" s="3">
        <v>0</v>
      </c>
      <c r="AJ160" s="3">
        <v>0</v>
      </c>
      <c r="AK160" s="3">
        <v>0</v>
      </c>
      <c r="AL160" s="3">
        <v>0</v>
      </c>
      <c r="AM160" s="3">
        <v>0</v>
      </c>
      <c r="AN160" s="3">
        <v>0</v>
      </c>
      <c r="AO160" s="3">
        <v>0</v>
      </c>
      <c r="AP160" s="3">
        <v>0</v>
      </c>
      <c r="AQ160" s="3">
        <v>0</v>
      </c>
      <c r="AR160" s="3">
        <v>0</v>
      </c>
      <c r="AS160" s="3">
        <v>0</v>
      </c>
      <c r="AT160" s="186">
        <f t="shared" si="789"/>
        <v>0</v>
      </c>
      <c r="AU160" s="87">
        <f t="shared" si="790"/>
        <v>0</v>
      </c>
      <c r="AW160" s="520"/>
      <c r="AX160" s="233" t="s">
        <v>50</v>
      </c>
      <c r="AY160" s="3">
        <v>0</v>
      </c>
      <c r="AZ160" s="3">
        <v>0</v>
      </c>
      <c r="BA160" s="3">
        <v>0</v>
      </c>
      <c r="BB160" s="3">
        <v>0</v>
      </c>
      <c r="BC160" s="3">
        <v>0</v>
      </c>
      <c r="BD160" s="3">
        <v>0</v>
      </c>
      <c r="BE160" s="3">
        <v>0</v>
      </c>
      <c r="BF160" s="3">
        <v>0</v>
      </c>
      <c r="BG160" s="3">
        <v>0</v>
      </c>
      <c r="BH160" s="3">
        <v>0</v>
      </c>
      <c r="BI160" s="3">
        <v>0</v>
      </c>
      <c r="BJ160" s="186">
        <f t="shared" si="791"/>
        <v>0</v>
      </c>
      <c r="BK160" s="87">
        <f t="shared" si="792"/>
        <v>0</v>
      </c>
      <c r="BM160" s="391">
        <v>0</v>
      </c>
      <c r="BN160" s="391">
        <v>0</v>
      </c>
      <c r="BO160" s="391">
        <v>0</v>
      </c>
      <c r="BP160" s="391">
        <v>0</v>
      </c>
      <c r="BQ160" s="391">
        <v>0</v>
      </c>
      <c r="BR160" s="391">
        <v>0</v>
      </c>
      <c r="BS160" s="391">
        <v>0</v>
      </c>
      <c r="BT160" s="391"/>
      <c r="BU160" s="391">
        <v>0</v>
      </c>
      <c r="BV160" s="391">
        <v>0</v>
      </c>
      <c r="BW160" s="391">
        <v>0</v>
      </c>
      <c r="BX160" s="391">
        <v>0</v>
      </c>
      <c r="BY160" s="391">
        <v>0</v>
      </c>
      <c r="BZ160" s="391">
        <v>0</v>
      </c>
      <c r="CA160" s="391">
        <v>0</v>
      </c>
      <c r="CB160" s="391"/>
      <c r="CC160" s="391">
        <v>0</v>
      </c>
      <c r="CD160" s="391">
        <v>0</v>
      </c>
      <c r="CE160" s="391">
        <v>0</v>
      </c>
      <c r="CF160" s="391">
        <v>0</v>
      </c>
      <c r="CG160" s="391">
        <v>0</v>
      </c>
      <c r="CH160" s="391">
        <v>0</v>
      </c>
      <c r="CI160" s="391">
        <v>0</v>
      </c>
      <c r="CJ160" s="391"/>
      <c r="CK160" s="391">
        <v>0</v>
      </c>
      <c r="CL160" s="391">
        <v>0</v>
      </c>
      <c r="CM160" s="391">
        <v>0</v>
      </c>
      <c r="CN160" s="391">
        <v>0</v>
      </c>
      <c r="CO160" s="391">
        <v>0</v>
      </c>
      <c r="CP160" s="391">
        <v>0</v>
      </c>
      <c r="CQ160" s="391">
        <v>0</v>
      </c>
    </row>
    <row r="161" spans="1:95" ht="15" thickBot="1" x14ac:dyDescent="0.35">
      <c r="B161" s="234" t="s">
        <v>43</v>
      </c>
      <c r="C161" s="225">
        <f>SUM(C148:C160)</f>
        <v>0</v>
      </c>
      <c r="D161" s="225">
        <f t="shared" ref="D161" si="795">SUM(D148:D160)</f>
        <v>0</v>
      </c>
      <c r="E161" s="225">
        <f t="shared" ref="E161" si="796">SUM(E148:E160)</f>
        <v>0</v>
      </c>
      <c r="F161" s="225">
        <f t="shared" ref="F161" si="797">SUM(F148:F160)</f>
        <v>0</v>
      </c>
      <c r="G161" s="225">
        <f t="shared" ref="G161" si="798">SUM(G148:G160)</f>
        <v>0</v>
      </c>
      <c r="H161" s="225">
        <f t="shared" ref="H161" si="799">SUM(H148:H160)</f>
        <v>0</v>
      </c>
      <c r="I161" s="225">
        <f t="shared" ref="I161" si="800">SUM(I148:I160)</f>
        <v>0</v>
      </c>
      <c r="J161" s="225">
        <f t="shared" ref="J161" si="801">SUM(J148:J160)</f>
        <v>0</v>
      </c>
      <c r="K161" s="225">
        <f t="shared" ref="K161" si="802">SUM(K148:K160)</f>
        <v>0</v>
      </c>
      <c r="L161" s="225">
        <f t="shared" ref="L161" si="803">SUM(L148:L160)</f>
        <v>0</v>
      </c>
      <c r="M161" s="225">
        <f t="shared" ref="M161" si="804">SUM(M148:M160)</f>
        <v>0</v>
      </c>
      <c r="N161" s="236">
        <f t="shared" ref="N161" si="805">SUM(N148:N160)</f>
        <v>0</v>
      </c>
      <c r="O161" s="90">
        <f t="shared" si="787"/>
        <v>0</v>
      </c>
      <c r="Q161" s="91"/>
      <c r="R161" s="234" t="s">
        <v>43</v>
      </c>
      <c r="S161" s="225">
        <f>SUM(S148:S160)</f>
        <v>0</v>
      </c>
      <c r="T161" s="225">
        <f t="shared" ref="T161" si="806">SUM(T148:T160)</f>
        <v>0</v>
      </c>
      <c r="U161" s="225">
        <f t="shared" ref="U161" si="807">SUM(U148:U160)</f>
        <v>0</v>
      </c>
      <c r="V161" s="225">
        <f t="shared" ref="V161" si="808">SUM(V148:V160)</f>
        <v>0</v>
      </c>
      <c r="W161" s="225">
        <f t="shared" ref="W161" si="809">SUM(W148:W160)</f>
        <v>0</v>
      </c>
      <c r="X161" s="225">
        <f t="shared" ref="X161" si="810">SUM(X148:X160)</f>
        <v>0</v>
      </c>
      <c r="Y161" s="225">
        <f t="shared" ref="Y161" si="811">SUM(Y148:Y160)</f>
        <v>0</v>
      </c>
      <c r="Z161" s="225">
        <f t="shared" ref="Z161" si="812">SUM(Z148:Z160)</f>
        <v>0</v>
      </c>
      <c r="AA161" s="225">
        <f t="shared" ref="AA161" si="813">SUM(AA148:AA160)</f>
        <v>0</v>
      </c>
      <c r="AB161" s="225">
        <f t="shared" ref="AB161" si="814">SUM(AB148:AB160)</f>
        <v>0</v>
      </c>
      <c r="AC161" s="225">
        <f t="shared" ref="AC161" si="815">SUM(AC148:AC160)</f>
        <v>0</v>
      </c>
      <c r="AD161" s="236">
        <f t="shared" ref="AD161" si="816">SUM(AD148:AD160)</f>
        <v>0</v>
      </c>
      <c r="AE161" s="90">
        <f t="shared" si="788"/>
        <v>0</v>
      </c>
      <c r="AG161" s="91"/>
      <c r="AH161" s="234" t="s">
        <v>43</v>
      </c>
      <c r="AI161" s="225">
        <f>SUM(AI148:AI160)</f>
        <v>0</v>
      </c>
      <c r="AJ161" s="225">
        <f t="shared" ref="AJ161" si="817">SUM(AJ148:AJ160)</f>
        <v>0</v>
      </c>
      <c r="AK161" s="225">
        <f t="shared" ref="AK161" si="818">SUM(AK148:AK160)</f>
        <v>0</v>
      </c>
      <c r="AL161" s="225">
        <f t="shared" ref="AL161" si="819">SUM(AL148:AL160)</f>
        <v>0</v>
      </c>
      <c r="AM161" s="225">
        <f t="shared" ref="AM161" si="820">SUM(AM148:AM160)</f>
        <v>0</v>
      </c>
      <c r="AN161" s="225">
        <f t="shared" ref="AN161" si="821">SUM(AN148:AN160)</f>
        <v>0</v>
      </c>
      <c r="AO161" s="225">
        <f t="shared" ref="AO161" si="822">SUM(AO148:AO160)</f>
        <v>0</v>
      </c>
      <c r="AP161" s="225">
        <f t="shared" ref="AP161" si="823">SUM(AP148:AP160)</f>
        <v>0</v>
      </c>
      <c r="AQ161" s="225">
        <f t="shared" ref="AQ161" si="824">SUM(AQ148:AQ160)</f>
        <v>0</v>
      </c>
      <c r="AR161" s="225">
        <f t="shared" ref="AR161" si="825">SUM(AR148:AR160)</f>
        <v>0</v>
      </c>
      <c r="AS161" s="225">
        <f t="shared" ref="AS161" si="826">SUM(AS148:AS160)</f>
        <v>0</v>
      </c>
      <c r="AT161" s="236">
        <f t="shared" ref="AT161" si="827">SUM(AT148:AT160)</f>
        <v>0</v>
      </c>
      <c r="AU161" s="90">
        <f t="shared" si="790"/>
        <v>0</v>
      </c>
      <c r="AW161" s="91"/>
      <c r="AX161" s="234" t="s">
        <v>43</v>
      </c>
      <c r="AY161" s="225">
        <f>SUM(AY148:AY160)</f>
        <v>0</v>
      </c>
      <c r="AZ161" s="225">
        <f t="shared" ref="AZ161" si="828">SUM(AZ148:AZ160)</f>
        <v>0</v>
      </c>
      <c r="BA161" s="225">
        <f t="shared" ref="BA161" si="829">SUM(BA148:BA160)</f>
        <v>0</v>
      </c>
      <c r="BB161" s="225">
        <f t="shared" ref="BB161" si="830">SUM(BB148:BB160)</f>
        <v>0</v>
      </c>
      <c r="BC161" s="225">
        <f t="shared" ref="BC161" si="831">SUM(BC148:BC160)</f>
        <v>0</v>
      </c>
      <c r="BD161" s="225">
        <f t="shared" ref="BD161" si="832">SUM(BD148:BD160)</f>
        <v>0</v>
      </c>
      <c r="BE161" s="225">
        <f t="shared" ref="BE161" si="833">SUM(BE148:BE160)</f>
        <v>0</v>
      </c>
      <c r="BF161" s="225">
        <f t="shared" ref="BF161" si="834">SUM(BF148:BF160)</f>
        <v>0</v>
      </c>
      <c r="BG161" s="225">
        <f t="shared" ref="BG161" si="835">SUM(BG148:BG160)</f>
        <v>0</v>
      </c>
      <c r="BH161" s="225">
        <f t="shared" ref="BH161" si="836">SUM(BH148:BH160)</f>
        <v>0</v>
      </c>
      <c r="BI161" s="225">
        <f t="shared" ref="BI161" si="837">SUM(BI148:BI160)</f>
        <v>0</v>
      </c>
      <c r="BJ161" s="236">
        <f t="shared" ref="BJ161" si="838">SUM(BJ148:BJ160)</f>
        <v>0</v>
      </c>
      <c r="BK161" s="90">
        <f t="shared" si="792"/>
        <v>0</v>
      </c>
      <c r="BM161" s="391">
        <f t="shared" ref="BM161" si="839">SUM(BM148:BM160)</f>
        <v>0</v>
      </c>
      <c r="BN161" s="391">
        <f t="shared" ref="BN161" si="840">SUM(BN148:BN160)</f>
        <v>0</v>
      </c>
      <c r="BO161" s="391">
        <f t="shared" ref="BO161" si="841">SUM(BO148:BO160)</f>
        <v>0</v>
      </c>
      <c r="BP161" s="391">
        <f t="shared" ref="BP161" si="842">SUM(BP148:BP160)</f>
        <v>0</v>
      </c>
      <c r="BQ161" s="391">
        <f t="shared" ref="BQ161" si="843">SUM(BQ148:BQ160)</f>
        <v>0</v>
      </c>
      <c r="BR161" s="391">
        <f t="shared" ref="BR161" si="844">SUM(BR148:BR160)</f>
        <v>0</v>
      </c>
      <c r="BS161" s="391">
        <f t="shared" ref="BS161" si="845">SUM(BS148:BS160)</f>
        <v>0</v>
      </c>
      <c r="BT161" s="391"/>
      <c r="BU161" s="391">
        <f t="shared" ref="BU161" si="846">SUM(BU148:BU160)</f>
        <v>0</v>
      </c>
      <c r="BV161" s="391">
        <f t="shared" ref="BV161" si="847">SUM(BV148:BV160)</f>
        <v>0</v>
      </c>
      <c r="BW161" s="391">
        <f t="shared" ref="BW161" si="848">SUM(BW148:BW160)</f>
        <v>0</v>
      </c>
      <c r="BX161" s="391">
        <f t="shared" ref="BX161" si="849">SUM(BX148:BX160)</f>
        <v>0</v>
      </c>
      <c r="BY161" s="391">
        <f t="shared" ref="BY161" si="850">SUM(BY148:BY160)</f>
        <v>0</v>
      </c>
      <c r="BZ161" s="391">
        <f t="shared" ref="BZ161" si="851">SUM(BZ148:BZ160)</f>
        <v>0</v>
      </c>
      <c r="CA161" s="391">
        <f t="shared" ref="CA161" si="852">SUM(CA148:CA160)</f>
        <v>0</v>
      </c>
      <c r="CB161" s="391"/>
      <c r="CC161" s="391">
        <f t="shared" ref="CC161" si="853">SUM(CC148:CC160)</f>
        <v>0</v>
      </c>
      <c r="CD161" s="391">
        <f t="shared" ref="CD161" si="854">SUM(CD148:CD160)</f>
        <v>0</v>
      </c>
      <c r="CE161" s="391">
        <f t="shared" ref="CE161" si="855">SUM(CE148:CE160)</f>
        <v>0</v>
      </c>
      <c r="CF161" s="391">
        <f t="shared" ref="CF161" si="856">SUM(CF148:CF160)</f>
        <v>0</v>
      </c>
      <c r="CG161" s="391">
        <f t="shared" ref="CG161" si="857">SUM(CG148:CG160)</f>
        <v>0</v>
      </c>
      <c r="CH161" s="391">
        <f t="shared" ref="CH161" si="858">SUM(CH148:CH160)</f>
        <v>0</v>
      </c>
      <c r="CI161" s="391">
        <f t="shared" ref="CI161" si="859">SUM(CI148:CI160)</f>
        <v>0</v>
      </c>
      <c r="CJ161" s="391"/>
      <c r="CK161" s="391">
        <f t="shared" ref="CK161" si="860">SUM(CK148:CK160)</f>
        <v>0</v>
      </c>
      <c r="CL161" s="391">
        <f t="shared" ref="CL161" si="861">SUM(CL148:CL160)</f>
        <v>0</v>
      </c>
      <c r="CM161" s="391">
        <f t="shared" ref="CM161" si="862">SUM(CM148:CM160)</f>
        <v>0</v>
      </c>
      <c r="CN161" s="391">
        <f t="shared" ref="CN161" si="863">SUM(CN148:CN160)</f>
        <v>0</v>
      </c>
      <c r="CO161" s="391">
        <f t="shared" ref="CO161" si="864">SUM(CO148:CO160)</f>
        <v>0</v>
      </c>
      <c r="CP161" s="391">
        <f t="shared" ref="CP161" si="865">SUM(CP148:CP160)</f>
        <v>0</v>
      </c>
      <c r="CQ161" s="391">
        <f t="shared" ref="CQ161" si="866">SUM(CQ148:CQ160)</f>
        <v>0</v>
      </c>
    </row>
    <row r="162" spans="1:95" ht="15" thickBot="1" x14ac:dyDescent="0.35">
      <c r="A162"/>
    </row>
    <row r="163" spans="1:95" ht="15" thickBot="1" x14ac:dyDescent="0.35">
      <c r="B163" s="220" t="s">
        <v>36</v>
      </c>
      <c r="C163" s="221">
        <f t="shared" ref="C163:N163" si="867">C$3</f>
        <v>44927</v>
      </c>
      <c r="D163" s="221">
        <f t="shared" si="867"/>
        <v>44958</v>
      </c>
      <c r="E163" s="221">
        <f t="shared" si="867"/>
        <v>44986</v>
      </c>
      <c r="F163" s="221">
        <f t="shared" si="867"/>
        <v>45017</v>
      </c>
      <c r="G163" s="221">
        <f t="shared" si="867"/>
        <v>45047</v>
      </c>
      <c r="H163" s="221">
        <f t="shared" si="867"/>
        <v>45078</v>
      </c>
      <c r="I163" s="221">
        <f t="shared" si="867"/>
        <v>45108</v>
      </c>
      <c r="J163" s="221">
        <f t="shared" si="867"/>
        <v>45139</v>
      </c>
      <c r="K163" s="221">
        <f t="shared" si="867"/>
        <v>45170</v>
      </c>
      <c r="L163" s="221">
        <f t="shared" si="867"/>
        <v>45200</v>
      </c>
      <c r="M163" s="221">
        <f t="shared" si="867"/>
        <v>45231</v>
      </c>
      <c r="N163" s="228" t="str">
        <f t="shared" si="867"/>
        <v>Dec-23 +</v>
      </c>
      <c r="O163" s="222" t="s">
        <v>34</v>
      </c>
      <c r="Q163" s="91"/>
      <c r="R163" s="220" t="s">
        <v>36</v>
      </c>
      <c r="S163" s="221">
        <f t="shared" ref="S163:AD163" si="868">S$3</f>
        <v>44927</v>
      </c>
      <c r="T163" s="221">
        <f t="shared" si="868"/>
        <v>44958</v>
      </c>
      <c r="U163" s="221">
        <f t="shared" si="868"/>
        <v>44986</v>
      </c>
      <c r="V163" s="221">
        <f t="shared" si="868"/>
        <v>45017</v>
      </c>
      <c r="W163" s="221">
        <f t="shared" si="868"/>
        <v>45047</v>
      </c>
      <c r="X163" s="221">
        <f t="shared" si="868"/>
        <v>45078</v>
      </c>
      <c r="Y163" s="221">
        <f t="shared" si="868"/>
        <v>45108</v>
      </c>
      <c r="Z163" s="221">
        <f t="shared" si="868"/>
        <v>45139</v>
      </c>
      <c r="AA163" s="221">
        <f t="shared" si="868"/>
        <v>45170</v>
      </c>
      <c r="AB163" s="221">
        <f t="shared" si="868"/>
        <v>45200</v>
      </c>
      <c r="AC163" s="221">
        <f t="shared" si="868"/>
        <v>45231</v>
      </c>
      <c r="AD163" s="228" t="str">
        <f t="shared" si="868"/>
        <v>Dec-23 +</v>
      </c>
      <c r="AE163" s="222" t="s">
        <v>34</v>
      </c>
      <c r="AG163" s="91"/>
      <c r="AH163" s="220" t="s">
        <v>36</v>
      </c>
      <c r="AI163" s="221">
        <f t="shared" ref="AI163:AT163" si="869">AI$3</f>
        <v>44927</v>
      </c>
      <c r="AJ163" s="221">
        <f t="shared" si="869"/>
        <v>44958</v>
      </c>
      <c r="AK163" s="221">
        <f t="shared" si="869"/>
        <v>44986</v>
      </c>
      <c r="AL163" s="221">
        <f t="shared" si="869"/>
        <v>45017</v>
      </c>
      <c r="AM163" s="221">
        <f t="shared" si="869"/>
        <v>45047</v>
      </c>
      <c r="AN163" s="221">
        <f t="shared" si="869"/>
        <v>45078</v>
      </c>
      <c r="AO163" s="221">
        <f t="shared" si="869"/>
        <v>45108</v>
      </c>
      <c r="AP163" s="221">
        <f t="shared" si="869"/>
        <v>45139</v>
      </c>
      <c r="AQ163" s="221">
        <f t="shared" si="869"/>
        <v>45170</v>
      </c>
      <c r="AR163" s="221">
        <f t="shared" si="869"/>
        <v>45200</v>
      </c>
      <c r="AS163" s="221">
        <f t="shared" si="869"/>
        <v>45231</v>
      </c>
      <c r="AT163" s="228" t="str">
        <f t="shared" si="869"/>
        <v>Dec-23 +</v>
      </c>
      <c r="AU163" s="222" t="s">
        <v>34</v>
      </c>
      <c r="AW163" s="91"/>
      <c r="AX163" s="220" t="s">
        <v>36</v>
      </c>
      <c r="AY163" s="221">
        <f t="shared" ref="AY163:BJ163" si="870">AY$3</f>
        <v>44927</v>
      </c>
      <c r="AZ163" s="221">
        <f t="shared" si="870"/>
        <v>44958</v>
      </c>
      <c r="BA163" s="221">
        <f t="shared" si="870"/>
        <v>44986</v>
      </c>
      <c r="BB163" s="221">
        <f t="shared" si="870"/>
        <v>45017</v>
      </c>
      <c r="BC163" s="221">
        <f t="shared" si="870"/>
        <v>45047</v>
      </c>
      <c r="BD163" s="221">
        <f t="shared" si="870"/>
        <v>45078</v>
      </c>
      <c r="BE163" s="221">
        <f t="shared" si="870"/>
        <v>45108</v>
      </c>
      <c r="BF163" s="221">
        <f t="shared" si="870"/>
        <v>45139</v>
      </c>
      <c r="BG163" s="221">
        <f t="shared" si="870"/>
        <v>45170</v>
      </c>
      <c r="BH163" s="221">
        <f t="shared" si="870"/>
        <v>45200</v>
      </c>
      <c r="BI163" s="221">
        <f t="shared" si="870"/>
        <v>45231</v>
      </c>
      <c r="BJ163" s="228" t="str">
        <f t="shared" si="870"/>
        <v>Dec-23 +</v>
      </c>
      <c r="BK163" s="222" t="s">
        <v>34</v>
      </c>
      <c r="BM163" s="47">
        <f>BM$3</f>
        <v>45261</v>
      </c>
      <c r="BN163" s="47">
        <f t="shared" ref="BN163:BS163" si="871">BN$3</f>
        <v>45292</v>
      </c>
      <c r="BO163" s="47">
        <f t="shared" si="871"/>
        <v>45323</v>
      </c>
      <c r="BP163" s="47">
        <f t="shared" si="871"/>
        <v>45352</v>
      </c>
      <c r="BQ163" s="47">
        <f t="shared" si="871"/>
        <v>45383</v>
      </c>
      <c r="BR163" s="47">
        <f t="shared" si="871"/>
        <v>45413</v>
      </c>
      <c r="BS163" s="47">
        <f t="shared" si="871"/>
        <v>45444</v>
      </c>
      <c r="BU163" s="47">
        <f t="shared" ref="BU163:CA163" si="872">BU$3</f>
        <v>45261</v>
      </c>
      <c r="BV163" s="47">
        <f t="shared" si="872"/>
        <v>45292</v>
      </c>
      <c r="BW163" s="47">
        <f t="shared" si="872"/>
        <v>45323</v>
      </c>
      <c r="BX163" s="47">
        <f t="shared" si="872"/>
        <v>45352</v>
      </c>
      <c r="BY163" s="47">
        <f t="shared" si="872"/>
        <v>45383</v>
      </c>
      <c r="BZ163" s="47">
        <f t="shared" si="872"/>
        <v>45413</v>
      </c>
      <c r="CA163" s="47">
        <f t="shared" si="872"/>
        <v>45444</v>
      </c>
      <c r="CC163" s="47">
        <f t="shared" ref="CC163:CI163" si="873">CC$3</f>
        <v>45261</v>
      </c>
      <c r="CD163" s="47">
        <f t="shared" si="873"/>
        <v>45292</v>
      </c>
      <c r="CE163" s="47">
        <f t="shared" si="873"/>
        <v>45323</v>
      </c>
      <c r="CF163" s="47">
        <f t="shared" si="873"/>
        <v>45352</v>
      </c>
      <c r="CG163" s="47">
        <f t="shared" si="873"/>
        <v>45383</v>
      </c>
      <c r="CH163" s="47">
        <f t="shared" si="873"/>
        <v>45413</v>
      </c>
      <c r="CI163" s="47">
        <f t="shared" si="873"/>
        <v>45444</v>
      </c>
      <c r="CK163" s="47">
        <f t="shared" ref="CK163:CQ163" si="874">CK$3</f>
        <v>45261</v>
      </c>
      <c r="CL163" s="47">
        <f t="shared" si="874"/>
        <v>45292</v>
      </c>
      <c r="CM163" s="47">
        <f t="shared" si="874"/>
        <v>45323</v>
      </c>
      <c r="CN163" s="47">
        <f t="shared" si="874"/>
        <v>45352</v>
      </c>
      <c r="CO163" s="47">
        <f t="shared" si="874"/>
        <v>45383</v>
      </c>
      <c r="CP163" s="47">
        <f t="shared" si="874"/>
        <v>45413</v>
      </c>
      <c r="CQ163" s="47">
        <f t="shared" si="874"/>
        <v>45444</v>
      </c>
    </row>
    <row r="164" spans="1:95" ht="15" customHeight="1" x14ac:dyDescent="0.3">
      <c r="A164" s="530" t="s">
        <v>175</v>
      </c>
      <c r="B164" s="233" t="s">
        <v>62</v>
      </c>
      <c r="C164" s="3">
        <f t="shared" ref="C164" si="875">C20+C36+C52+C68+C84+C132+C148</f>
        <v>0</v>
      </c>
      <c r="D164" s="3">
        <f t="shared" ref="D164:N164" si="876">D20+D36+D52+D68+D84+D132+D148</f>
        <v>0</v>
      </c>
      <c r="E164" s="3">
        <f t="shared" si="876"/>
        <v>0</v>
      </c>
      <c r="F164" s="3">
        <f t="shared" si="876"/>
        <v>0</v>
      </c>
      <c r="G164" s="3">
        <f t="shared" si="876"/>
        <v>0</v>
      </c>
      <c r="H164" s="3">
        <f t="shared" si="876"/>
        <v>0</v>
      </c>
      <c r="I164" s="3">
        <f t="shared" si="876"/>
        <v>0</v>
      </c>
      <c r="J164" s="3">
        <f t="shared" si="876"/>
        <v>0</v>
      </c>
      <c r="K164" s="3">
        <f t="shared" si="876"/>
        <v>0</v>
      </c>
      <c r="L164" s="3">
        <f t="shared" si="876"/>
        <v>0</v>
      </c>
      <c r="M164" s="3">
        <f t="shared" si="876"/>
        <v>0</v>
      </c>
      <c r="N164" s="186">
        <f t="shared" si="876"/>
        <v>0</v>
      </c>
      <c r="O164" s="87">
        <f t="shared" ref="O164:O177" si="877">SUM(C164:N164)</f>
        <v>0</v>
      </c>
      <c r="Q164" s="530" t="s">
        <v>175</v>
      </c>
      <c r="R164" s="233" t="s">
        <v>62</v>
      </c>
      <c r="S164" s="3">
        <f t="shared" ref="S164:AD164" si="878">S20+S36+S52+S68+S84+S132+S148</f>
        <v>0</v>
      </c>
      <c r="T164" s="3">
        <f t="shared" si="878"/>
        <v>69559</v>
      </c>
      <c r="U164" s="3">
        <f t="shared" si="878"/>
        <v>357458</v>
      </c>
      <c r="V164" s="3">
        <f t="shared" si="878"/>
        <v>0</v>
      </c>
      <c r="W164" s="3">
        <f t="shared" si="878"/>
        <v>404208</v>
      </c>
      <c r="X164" s="3">
        <f t="shared" si="878"/>
        <v>164256</v>
      </c>
      <c r="Y164" s="3">
        <f t="shared" si="878"/>
        <v>0</v>
      </c>
      <c r="Z164" s="3">
        <f t="shared" si="878"/>
        <v>208734</v>
      </c>
      <c r="AA164" s="3">
        <f t="shared" si="878"/>
        <v>138351</v>
      </c>
      <c r="AB164" s="3">
        <f t="shared" si="878"/>
        <v>0</v>
      </c>
      <c r="AC164" s="3">
        <f t="shared" si="878"/>
        <v>59220</v>
      </c>
      <c r="AD164" s="186">
        <f t="shared" si="878"/>
        <v>458049</v>
      </c>
      <c r="AE164" s="87">
        <f t="shared" ref="AE164:AE177" si="879">SUM(S164:AD164)</f>
        <v>1859835</v>
      </c>
      <c r="AG164" s="530" t="s">
        <v>175</v>
      </c>
      <c r="AH164" s="233" t="s">
        <v>62</v>
      </c>
      <c r="AI164" s="3">
        <f t="shared" ref="AI164:AT164" si="880">AI20+AI36+AI52+AI68+AI84+AI132+AI148</f>
        <v>0</v>
      </c>
      <c r="AJ164" s="3">
        <f t="shared" si="880"/>
        <v>486233</v>
      </c>
      <c r="AK164" s="3">
        <f t="shared" si="880"/>
        <v>103368</v>
      </c>
      <c r="AL164" s="3">
        <f t="shared" si="880"/>
        <v>593627</v>
      </c>
      <c r="AM164" s="3">
        <f t="shared" si="880"/>
        <v>0</v>
      </c>
      <c r="AN164" s="3">
        <f t="shared" si="880"/>
        <v>0</v>
      </c>
      <c r="AO164" s="3">
        <f t="shared" si="880"/>
        <v>0</v>
      </c>
      <c r="AP164" s="3">
        <f t="shared" si="880"/>
        <v>0</v>
      </c>
      <c r="AQ164" s="3">
        <f t="shared" si="880"/>
        <v>0</v>
      </c>
      <c r="AR164" s="3">
        <f t="shared" si="880"/>
        <v>0</v>
      </c>
      <c r="AS164" s="3">
        <f t="shared" si="880"/>
        <v>0</v>
      </c>
      <c r="AT164" s="186">
        <f t="shared" si="880"/>
        <v>484997</v>
      </c>
      <c r="AU164" s="87">
        <f t="shared" ref="AU164:AU177" si="881">SUM(AI164:AT164)</f>
        <v>1668225</v>
      </c>
      <c r="AW164" s="530" t="s">
        <v>175</v>
      </c>
      <c r="AX164" s="233" t="s">
        <v>62</v>
      </c>
      <c r="AY164" s="3">
        <f t="shared" ref="AY164:BJ164" si="882">AY20+AY36+AY52+AY68+AY84+AY132+AY148</f>
        <v>0</v>
      </c>
      <c r="AZ164" s="3">
        <f t="shared" si="882"/>
        <v>0</v>
      </c>
      <c r="BA164" s="3">
        <f t="shared" si="882"/>
        <v>0</v>
      </c>
      <c r="BB164" s="3">
        <f t="shared" si="882"/>
        <v>0</v>
      </c>
      <c r="BC164" s="3">
        <f t="shared" si="882"/>
        <v>0</v>
      </c>
      <c r="BD164" s="3">
        <f t="shared" si="882"/>
        <v>0</v>
      </c>
      <c r="BE164" s="3">
        <f t="shared" si="882"/>
        <v>0</v>
      </c>
      <c r="BF164" s="3">
        <f t="shared" si="882"/>
        <v>0</v>
      </c>
      <c r="BG164" s="3">
        <f t="shared" si="882"/>
        <v>0</v>
      </c>
      <c r="BH164" s="3">
        <f t="shared" si="882"/>
        <v>0</v>
      </c>
      <c r="BI164" s="3">
        <f t="shared" si="882"/>
        <v>0</v>
      </c>
      <c r="BJ164" s="186">
        <f t="shared" si="882"/>
        <v>787510</v>
      </c>
      <c r="BK164" s="87">
        <f t="shared" ref="BK164:BK177" si="883">SUM(AY164:BJ164)</f>
        <v>787510</v>
      </c>
      <c r="BM164" s="391">
        <f t="shared" ref="BM164:BS164" si="884">BM20+BM36+BM52+BM68+BM84+BM132+BM148</f>
        <v>0</v>
      </c>
      <c r="BN164" s="391">
        <f t="shared" si="884"/>
        <v>0</v>
      </c>
      <c r="BO164" s="391">
        <f t="shared" si="884"/>
        <v>0</v>
      </c>
      <c r="BP164" s="391">
        <f t="shared" si="884"/>
        <v>0</v>
      </c>
      <c r="BQ164" s="391">
        <f t="shared" si="884"/>
        <v>0</v>
      </c>
      <c r="BR164" s="391">
        <f t="shared" si="884"/>
        <v>0</v>
      </c>
      <c r="BS164" s="391">
        <f t="shared" si="884"/>
        <v>0</v>
      </c>
      <c r="BT164" s="391"/>
      <c r="BU164" s="391">
        <f t="shared" ref="BU164:CA164" si="885">BU20+BU36+BU52+BU68+BU84+BU132+BU148</f>
        <v>140160</v>
      </c>
      <c r="BV164" s="391">
        <f t="shared" si="885"/>
        <v>317889</v>
      </c>
      <c r="BW164" s="391">
        <f t="shared" si="885"/>
        <v>0</v>
      </c>
      <c r="BX164" s="391">
        <f t="shared" si="885"/>
        <v>0</v>
      </c>
      <c r="BY164" s="391">
        <f t="shared" si="885"/>
        <v>0</v>
      </c>
      <c r="BZ164" s="391">
        <f t="shared" si="885"/>
        <v>0</v>
      </c>
      <c r="CA164" s="391">
        <f t="shared" si="885"/>
        <v>0</v>
      </c>
      <c r="CB164" s="391"/>
      <c r="CC164" s="391">
        <f t="shared" ref="CC164:CI164" si="886">CC20+CC36+CC52+CC68+CC84+CC132+CC148</f>
        <v>0</v>
      </c>
      <c r="CD164" s="391">
        <f t="shared" si="886"/>
        <v>484997</v>
      </c>
      <c r="CE164" s="391">
        <f t="shared" si="886"/>
        <v>0</v>
      </c>
      <c r="CF164" s="391">
        <f t="shared" si="886"/>
        <v>0</v>
      </c>
      <c r="CG164" s="391">
        <f t="shared" si="886"/>
        <v>0</v>
      </c>
      <c r="CH164" s="391">
        <f t="shared" si="886"/>
        <v>0</v>
      </c>
      <c r="CI164" s="391">
        <f t="shared" si="886"/>
        <v>0</v>
      </c>
      <c r="CJ164" s="391"/>
      <c r="CK164" s="391">
        <f t="shared" ref="CK164:CQ164" si="887">CK20+CK36+CK52+CK68+CK84+CK132+CK148</f>
        <v>0</v>
      </c>
      <c r="CL164" s="391">
        <f t="shared" si="887"/>
        <v>787510</v>
      </c>
      <c r="CM164" s="391">
        <f t="shared" si="887"/>
        <v>0</v>
      </c>
      <c r="CN164" s="391">
        <f t="shared" si="887"/>
        <v>0</v>
      </c>
      <c r="CO164" s="391">
        <f t="shared" si="887"/>
        <v>0</v>
      </c>
      <c r="CP164" s="391">
        <f t="shared" si="887"/>
        <v>0</v>
      </c>
      <c r="CQ164" s="391">
        <f t="shared" si="887"/>
        <v>0</v>
      </c>
    </row>
    <row r="165" spans="1:95" x14ac:dyDescent="0.3">
      <c r="A165" s="531"/>
      <c r="B165" s="233" t="s">
        <v>61</v>
      </c>
      <c r="C165" s="3">
        <f t="shared" ref="C165:N165" si="888">C21+C37+C53+C69+C85+C133+C149</f>
        <v>0</v>
      </c>
      <c r="D165" s="3">
        <f t="shared" si="888"/>
        <v>0</v>
      </c>
      <c r="E165" s="3">
        <f t="shared" si="888"/>
        <v>0</v>
      </c>
      <c r="F165" s="3">
        <f t="shared" si="888"/>
        <v>0</v>
      </c>
      <c r="G165" s="3">
        <f t="shared" si="888"/>
        <v>0</v>
      </c>
      <c r="H165" s="3">
        <f t="shared" si="888"/>
        <v>0</v>
      </c>
      <c r="I165" s="3">
        <f t="shared" si="888"/>
        <v>0</v>
      </c>
      <c r="J165" s="3">
        <f t="shared" si="888"/>
        <v>0</v>
      </c>
      <c r="K165" s="3">
        <f t="shared" si="888"/>
        <v>0</v>
      </c>
      <c r="L165" s="3">
        <f t="shared" si="888"/>
        <v>212157.16</v>
      </c>
      <c r="M165" s="3">
        <f t="shared" si="888"/>
        <v>118545.99999999999</v>
      </c>
      <c r="N165" s="186">
        <f t="shared" si="888"/>
        <v>74790.600000000006</v>
      </c>
      <c r="O165" s="87">
        <f t="shared" si="877"/>
        <v>405493.76000000001</v>
      </c>
      <c r="Q165" s="531"/>
      <c r="R165" s="233" t="s">
        <v>61</v>
      </c>
      <c r="S165" s="3">
        <f t="shared" ref="S165:AD165" si="889">S21+S37+S53+S69+S85+S133+S149</f>
        <v>0</v>
      </c>
      <c r="T165" s="3">
        <f t="shared" si="889"/>
        <v>0</v>
      </c>
      <c r="U165" s="3">
        <f t="shared" si="889"/>
        <v>0</v>
      </c>
      <c r="V165" s="3">
        <f t="shared" si="889"/>
        <v>329917.09000000003</v>
      </c>
      <c r="W165" s="3">
        <f t="shared" si="889"/>
        <v>33119</v>
      </c>
      <c r="X165" s="3">
        <f t="shared" si="889"/>
        <v>126481.7</v>
      </c>
      <c r="Y165" s="3">
        <f t="shared" si="889"/>
        <v>106998.15</v>
      </c>
      <c r="Z165" s="3">
        <f t="shared" si="889"/>
        <v>44520</v>
      </c>
      <c r="AA165" s="3">
        <f t="shared" si="889"/>
        <v>44822.61</v>
      </c>
      <c r="AB165" s="3">
        <f t="shared" si="889"/>
        <v>89475</v>
      </c>
      <c r="AC165" s="3">
        <f t="shared" si="889"/>
        <v>10651.76</v>
      </c>
      <c r="AD165" s="186">
        <f t="shared" si="889"/>
        <v>135502.97</v>
      </c>
      <c r="AE165" s="87">
        <f t="shared" si="879"/>
        <v>921488.28</v>
      </c>
      <c r="AG165" s="531"/>
      <c r="AH165" s="233" t="s">
        <v>61</v>
      </c>
      <c r="AI165" s="3">
        <f t="shared" ref="AI165:AT165" si="890">AI21+AI37+AI53+AI69+AI85+AI133+AI149</f>
        <v>0</v>
      </c>
      <c r="AJ165" s="3">
        <f t="shared" si="890"/>
        <v>0</v>
      </c>
      <c r="AK165" s="3">
        <f t="shared" si="890"/>
        <v>0</v>
      </c>
      <c r="AL165" s="3">
        <f t="shared" si="890"/>
        <v>0</v>
      </c>
      <c r="AM165" s="3">
        <f t="shared" si="890"/>
        <v>0</v>
      </c>
      <c r="AN165" s="3">
        <f t="shared" si="890"/>
        <v>0</v>
      </c>
      <c r="AO165" s="3">
        <f t="shared" si="890"/>
        <v>0</v>
      </c>
      <c r="AP165" s="3">
        <f t="shared" si="890"/>
        <v>0</v>
      </c>
      <c r="AQ165" s="3">
        <f t="shared" si="890"/>
        <v>0</v>
      </c>
      <c r="AR165" s="3">
        <f t="shared" si="890"/>
        <v>0</v>
      </c>
      <c r="AS165" s="3">
        <f t="shared" si="890"/>
        <v>0</v>
      </c>
      <c r="AT165" s="186">
        <f t="shared" si="890"/>
        <v>0</v>
      </c>
      <c r="AU165" s="87">
        <f t="shared" si="881"/>
        <v>0</v>
      </c>
      <c r="AW165" s="531"/>
      <c r="AX165" s="233" t="s">
        <v>61</v>
      </c>
      <c r="AY165" s="3">
        <f t="shared" ref="AY165:BJ165" si="891">AY21+AY37+AY53+AY69+AY85+AY133+AY149</f>
        <v>0</v>
      </c>
      <c r="AZ165" s="3">
        <f t="shared" si="891"/>
        <v>0</v>
      </c>
      <c r="BA165" s="3">
        <f t="shared" si="891"/>
        <v>0</v>
      </c>
      <c r="BB165" s="3">
        <f t="shared" si="891"/>
        <v>0</v>
      </c>
      <c r="BC165" s="3">
        <f t="shared" si="891"/>
        <v>0</v>
      </c>
      <c r="BD165" s="3">
        <f t="shared" si="891"/>
        <v>0</v>
      </c>
      <c r="BE165" s="3">
        <f t="shared" si="891"/>
        <v>0</v>
      </c>
      <c r="BF165" s="3">
        <f t="shared" si="891"/>
        <v>0</v>
      </c>
      <c r="BG165" s="3">
        <f t="shared" si="891"/>
        <v>0</v>
      </c>
      <c r="BH165" s="3">
        <f t="shared" si="891"/>
        <v>0</v>
      </c>
      <c r="BI165" s="3">
        <f t="shared" si="891"/>
        <v>0</v>
      </c>
      <c r="BJ165" s="186">
        <f t="shared" si="891"/>
        <v>0</v>
      </c>
      <c r="BK165" s="87">
        <f t="shared" si="883"/>
        <v>0</v>
      </c>
      <c r="BM165" s="391">
        <f t="shared" ref="BM165:BS165" si="892">BM21+BM37+BM53+BM69+BM85+BM133+BM149</f>
        <v>0</v>
      </c>
      <c r="BN165" s="391">
        <f t="shared" si="892"/>
        <v>74790.600000000006</v>
      </c>
      <c r="BO165" s="391">
        <f t="shared" si="892"/>
        <v>0</v>
      </c>
      <c r="BP165" s="391">
        <f t="shared" si="892"/>
        <v>0</v>
      </c>
      <c r="BQ165" s="391">
        <f t="shared" si="892"/>
        <v>0</v>
      </c>
      <c r="BR165" s="391">
        <f t="shared" si="892"/>
        <v>0</v>
      </c>
      <c r="BS165" s="391">
        <f t="shared" si="892"/>
        <v>0</v>
      </c>
      <c r="BT165" s="391"/>
      <c r="BU165" s="391">
        <f t="shared" ref="BU165:CA165" si="893">BU21+BU37+BU53+BU69+BU85+BU133+BU149</f>
        <v>0</v>
      </c>
      <c r="BV165" s="391">
        <f t="shared" si="893"/>
        <v>135502.97</v>
      </c>
      <c r="BW165" s="391">
        <f t="shared" si="893"/>
        <v>0</v>
      </c>
      <c r="BX165" s="391">
        <f t="shared" si="893"/>
        <v>0</v>
      </c>
      <c r="BY165" s="391">
        <f t="shared" si="893"/>
        <v>0</v>
      </c>
      <c r="BZ165" s="391">
        <f t="shared" si="893"/>
        <v>0</v>
      </c>
      <c r="CA165" s="391">
        <f t="shared" si="893"/>
        <v>0</v>
      </c>
      <c r="CB165" s="391"/>
      <c r="CC165" s="391">
        <f t="shared" ref="CC165:CI165" si="894">CC21+CC37+CC53+CC69+CC85+CC133+CC149</f>
        <v>0</v>
      </c>
      <c r="CD165" s="391">
        <f t="shared" si="894"/>
        <v>0</v>
      </c>
      <c r="CE165" s="391">
        <f t="shared" si="894"/>
        <v>0</v>
      </c>
      <c r="CF165" s="391">
        <f t="shared" si="894"/>
        <v>0</v>
      </c>
      <c r="CG165" s="391">
        <f t="shared" si="894"/>
        <v>0</v>
      </c>
      <c r="CH165" s="391">
        <f t="shared" si="894"/>
        <v>0</v>
      </c>
      <c r="CI165" s="391">
        <f t="shared" si="894"/>
        <v>0</v>
      </c>
      <c r="CJ165" s="391"/>
      <c r="CK165" s="391">
        <f t="shared" ref="CK165:CQ165" si="895">CK21+CK37+CK53+CK69+CK85+CK133+CK149</f>
        <v>0</v>
      </c>
      <c r="CL165" s="391">
        <f t="shared" si="895"/>
        <v>0</v>
      </c>
      <c r="CM165" s="391">
        <f t="shared" si="895"/>
        <v>0</v>
      </c>
      <c r="CN165" s="391">
        <f t="shared" si="895"/>
        <v>0</v>
      </c>
      <c r="CO165" s="391">
        <f t="shared" si="895"/>
        <v>0</v>
      </c>
      <c r="CP165" s="391">
        <f t="shared" si="895"/>
        <v>0</v>
      </c>
      <c r="CQ165" s="391">
        <f t="shared" si="895"/>
        <v>0</v>
      </c>
    </row>
    <row r="166" spans="1:95" x14ac:dyDescent="0.3">
      <c r="A166" s="531"/>
      <c r="B166" s="233" t="s">
        <v>60</v>
      </c>
      <c r="C166" s="3">
        <f t="shared" ref="C166:N166" si="896">C22+C38+C54+C70+C86+C134+C150</f>
        <v>0</v>
      </c>
      <c r="D166" s="3">
        <f t="shared" si="896"/>
        <v>0</v>
      </c>
      <c r="E166" s="3">
        <f t="shared" si="896"/>
        <v>0</v>
      </c>
      <c r="F166" s="3">
        <f t="shared" si="896"/>
        <v>0</v>
      </c>
      <c r="G166" s="3">
        <f t="shared" si="896"/>
        <v>0</v>
      </c>
      <c r="H166" s="3">
        <f t="shared" si="896"/>
        <v>0</v>
      </c>
      <c r="I166" s="3">
        <f t="shared" si="896"/>
        <v>0</v>
      </c>
      <c r="J166" s="3">
        <f t="shared" si="896"/>
        <v>0</v>
      </c>
      <c r="K166" s="3">
        <f t="shared" si="896"/>
        <v>0</v>
      </c>
      <c r="L166" s="3">
        <f t="shared" si="896"/>
        <v>0</v>
      </c>
      <c r="M166" s="3">
        <f t="shared" si="896"/>
        <v>0</v>
      </c>
      <c r="N166" s="186">
        <f t="shared" si="896"/>
        <v>0</v>
      </c>
      <c r="O166" s="87">
        <f t="shared" si="877"/>
        <v>0</v>
      </c>
      <c r="Q166" s="531"/>
      <c r="R166" s="233" t="s">
        <v>60</v>
      </c>
      <c r="S166" s="3">
        <f t="shared" ref="S166:AD166" si="897">S22+S38+S54+S70+S86+S134+S150</f>
        <v>0</v>
      </c>
      <c r="T166" s="3">
        <f t="shared" si="897"/>
        <v>0</v>
      </c>
      <c r="U166" s="3">
        <f t="shared" si="897"/>
        <v>0</v>
      </c>
      <c r="V166" s="3">
        <f t="shared" si="897"/>
        <v>0</v>
      </c>
      <c r="W166" s="3">
        <f t="shared" si="897"/>
        <v>0</v>
      </c>
      <c r="X166" s="3">
        <f t="shared" si="897"/>
        <v>0</v>
      </c>
      <c r="Y166" s="3">
        <f t="shared" si="897"/>
        <v>0</v>
      </c>
      <c r="Z166" s="3">
        <f t="shared" si="897"/>
        <v>0</v>
      </c>
      <c r="AA166" s="3">
        <f t="shared" si="897"/>
        <v>0</v>
      </c>
      <c r="AB166" s="3">
        <f t="shared" si="897"/>
        <v>62085</v>
      </c>
      <c r="AC166" s="3">
        <f t="shared" si="897"/>
        <v>23638</v>
      </c>
      <c r="AD166" s="186">
        <f t="shared" si="897"/>
        <v>37235</v>
      </c>
      <c r="AE166" s="87">
        <f t="shared" si="879"/>
        <v>122958</v>
      </c>
      <c r="AG166" s="531"/>
      <c r="AH166" s="233" t="s">
        <v>60</v>
      </c>
      <c r="AI166" s="3">
        <f t="shared" ref="AI166:AT166" si="898">AI22+AI38+AI54+AI70+AI86+AI134+AI150</f>
        <v>0</v>
      </c>
      <c r="AJ166" s="3">
        <f t="shared" si="898"/>
        <v>0</v>
      </c>
      <c r="AK166" s="3">
        <f t="shared" si="898"/>
        <v>0</v>
      </c>
      <c r="AL166" s="3">
        <f t="shared" si="898"/>
        <v>0</v>
      </c>
      <c r="AM166" s="3">
        <f t="shared" si="898"/>
        <v>0</v>
      </c>
      <c r="AN166" s="3">
        <f t="shared" si="898"/>
        <v>0</v>
      </c>
      <c r="AO166" s="3">
        <f t="shared" si="898"/>
        <v>0</v>
      </c>
      <c r="AP166" s="3">
        <f t="shared" si="898"/>
        <v>0</v>
      </c>
      <c r="AQ166" s="3">
        <f t="shared" si="898"/>
        <v>0</v>
      </c>
      <c r="AR166" s="3">
        <f t="shared" si="898"/>
        <v>0</v>
      </c>
      <c r="AS166" s="3">
        <f t="shared" si="898"/>
        <v>0</v>
      </c>
      <c r="AT166" s="186">
        <f t="shared" si="898"/>
        <v>0</v>
      </c>
      <c r="AU166" s="87">
        <f t="shared" si="881"/>
        <v>0</v>
      </c>
      <c r="AW166" s="531"/>
      <c r="AX166" s="233" t="s">
        <v>60</v>
      </c>
      <c r="AY166" s="3">
        <f t="shared" ref="AY166:BJ166" si="899">AY22+AY38+AY54+AY70+AY86+AY134+AY150</f>
        <v>0</v>
      </c>
      <c r="AZ166" s="3">
        <f t="shared" si="899"/>
        <v>0</v>
      </c>
      <c r="BA166" s="3">
        <f t="shared" si="899"/>
        <v>0</v>
      </c>
      <c r="BB166" s="3">
        <f t="shared" si="899"/>
        <v>0</v>
      </c>
      <c r="BC166" s="3">
        <f t="shared" si="899"/>
        <v>0</v>
      </c>
      <c r="BD166" s="3">
        <f t="shared" si="899"/>
        <v>0</v>
      </c>
      <c r="BE166" s="3">
        <f t="shared" si="899"/>
        <v>0</v>
      </c>
      <c r="BF166" s="3">
        <f t="shared" si="899"/>
        <v>0</v>
      </c>
      <c r="BG166" s="3">
        <f t="shared" si="899"/>
        <v>0</v>
      </c>
      <c r="BH166" s="3">
        <f t="shared" si="899"/>
        <v>0</v>
      </c>
      <c r="BI166" s="3">
        <f t="shared" si="899"/>
        <v>0</v>
      </c>
      <c r="BJ166" s="186">
        <f t="shared" si="899"/>
        <v>0</v>
      </c>
      <c r="BK166" s="87">
        <f t="shared" si="883"/>
        <v>0</v>
      </c>
      <c r="BM166" s="391">
        <f t="shared" ref="BM166:BS166" si="900">BM22+BM38+BM54+BM70+BM86+BM134+BM150</f>
        <v>0</v>
      </c>
      <c r="BN166" s="391">
        <f t="shared" si="900"/>
        <v>0</v>
      </c>
      <c r="BO166" s="391">
        <f t="shared" si="900"/>
        <v>0</v>
      </c>
      <c r="BP166" s="391">
        <f t="shared" si="900"/>
        <v>0</v>
      </c>
      <c r="BQ166" s="391">
        <f t="shared" si="900"/>
        <v>0</v>
      </c>
      <c r="BR166" s="391">
        <f t="shared" si="900"/>
        <v>0</v>
      </c>
      <c r="BS166" s="391">
        <f t="shared" si="900"/>
        <v>0</v>
      </c>
      <c r="BT166" s="391"/>
      <c r="BU166" s="391">
        <f t="shared" ref="BU166:CA166" si="901">BU22+BU38+BU54+BU70+BU86+BU134+BU150</f>
        <v>29379</v>
      </c>
      <c r="BV166" s="391">
        <f t="shared" si="901"/>
        <v>7856</v>
      </c>
      <c r="BW166" s="391">
        <f t="shared" si="901"/>
        <v>0</v>
      </c>
      <c r="BX166" s="391">
        <f t="shared" si="901"/>
        <v>0</v>
      </c>
      <c r="BY166" s="391">
        <f t="shared" si="901"/>
        <v>0</v>
      </c>
      <c r="BZ166" s="391">
        <f t="shared" si="901"/>
        <v>0</v>
      </c>
      <c r="CA166" s="391">
        <f t="shared" si="901"/>
        <v>0</v>
      </c>
      <c r="CB166" s="391"/>
      <c r="CC166" s="391">
        <f t="shared" ref="CC166:CI166" si="902">CC22+CC38+CC54+CC70+CC86+CC134+CC150</f>
        <v>0</v>
      </c>
      <c r="CD166" s="391">
        <f t="shared" si="902"/>
        <v>0</v>
      </c>
      <c r="CE166" s="391">
        <f t="shared" si="902"/>
        <v>0</v>
      </c>
      <c r="CF166" s="391">
        <f t="shared" si="902"/>
        <v>0</v>
      </c>
      <c r="CG166" s="391">
        <f t="shared" si="902"/>
        <v>0</v>
      </c>
      <c r="CH166" s="391">
        <f t="shared" si="902"/>
        <v>0</v>
      </c>
      <c r="CI166" s="391">
        <f t="shared" si="902"/>
        <v>0</v>
      </c>
      <c r="CJ166" s="391"/>
      <c r="CK166" s="391">
        <f t="shared" ref="CK166:CQ166" si="903">CK22+CK38+CK54+CK70+CK86+CK134+CK150</f>
        <v>0</v>
      </c>
      <c r="CL166" s="391">
        <f t="shared" si="903"/>
        <v>0</v>
      </c>
      <c r="CM166" s="391">
        <f t="shared" si="903"/>
        <v>0</v>
      </c>
      <c r="CN166" s="391">
        <f t="shared" si="903"/>
        <v>0</v>
      </c>
      <c r="CO166" s="391">
        <f t="shared" si="903"/>
        <v>0</v>
      </c>
      <c r="CP166" s="391">
        <f t="shared" si="903"/>
        <v>0</v>
      </c>
      <c r="CQ166" s="391">
        <f t="shared" si="903"/>
        <v>0</v>
      </c>
    </row>
    <row r="167" spans="1:95" x14ac:dyDescent="0.3">
      <c r="A167" s="531"/>
      <c r="B167" s="233" t="s">
        <v>59</v>
      </c>
      <c r="C167" s="3">
        <f t="shared" ref="C167:N167" si="904">C23+C39+C55+C71+C87+C135+C151</f>
        <v>0</v>
      </c>
      <c r="D167" s="3">
        <f t="shared" si="904"/>
        <v>3648</v>
      </c>
      <c r="E167" s="3">
        <f t="shared" si="904"/>
        <v>23332</v>
      </c>
      <c r="F167" s="3">
        <f t="shared" si="904"/>
        <v>50018</v>
      </c>
      <c r="G167" s="3">
        <f t="shared" si="904"/>
        <v>57568</v>
      </c>
      <c r="H167" s="3">
        <f t="shared" si="904"/>
        <v>23719</v>
      </c>
      <c r="I167" s="3">
        <f t="shared" si="904"/>
        <v>3649</v>
      </c>
      <c r="J167" s="3">
        <f t="shared" si="904"/>
        <v>20410</v>
      </c>
      <c r="K167" s="3">
        <f t="shared" si="904"/>
        <v>155981</v>
      </c>
      <c r="L167" s="3">
        <f t="shared" si="904"/>
        <v>15151</v>
      </c>
      <c r="M167" s="3">
        <f t="shared" si="904"/>
        <v>115434</v>
      </c>
      <c r="N167" s="186">
        <f t="shared" si="904"/>
        <v>1981134.01</v>
      </c>
      <c r="O167" s="87">
        <f t="shared" si="877"/>
        <v>2450044.0099999998</v>
      </c>
      <c r="Q167" s="531"/>
      <c r="R167" s="233" t="s">
        <v>59</v>
      </c>
      <c r="S167" s="3">
        <f t="shared" ref="S167:AD167" si="905">S23+S39+S55+S71+S87+S135+S151</f>
        <v>0</v>
      </c>
      <c r="T167" s="3">
        <f t="shared" si="905"/>
        <v>0</v>
      </c>
      <c r="U167" s="3">
        <f t="shared" si="905"/>
        <v>212072</v>
      </c>
      <c r="V167" s="3">
        <f t="shared" si="905"/>
        <v>658330</v>
      </c>
      <c r="W167" s="3">
        <f t="shared" si="905"/>
        <v>483594</v>
      </c>
      <c r="X167" s="3">
        <f t="shared" si="905"/>
        <v>322665</v>
      </c>
      <c r="Y167" s="3">
        <f t="shared" si="905"/>
        <v>371621</v>
      </c>
      <c r="Z167" s="3">
        <f t="shared" si="905"/>
        <v>527006</v>
      </c>
      <c r="AA167" s="3">
        <f t="shared" si="905"/>
        <v>346226</v>
      </c>
      <c r="AB167" s="3">
        <f t="shared" si="905"/>
        <v>952443</v>
      </c>
      <c r="AC167" s="3">
        <f t="shared" si="905"/>
        <v>732106.92</v>
      </c>
      <c r="AD167" s="186">
        <f t="shared" si="905"/>
        <v>2417094.36</v>
      </c>
      <c r="AE167" s="87">
        <f t="shared" si="879"/>
        <v>7023158.2799999993</v>
      </c>
      <c r="AG167" s="531"/>
      <c r="AH167" s="233" t="s">
        <v>59</v>
      </c>
      <c r="AI167" s="3">
        <f t="shared" ref="AI167:AT167" si="906">AI23+AI39+AI55+AI71+AI87+AI135+AI151</f>
        <v>0</v>
      </c>
      <c r="AJ167" s="3">
        <f t="shared" si="906"/>
        <v>0</v>
      </c>
      <c r="AK167" s="3">
        <f t="shared" si="906"/>
        <v>0</v>
      </c>
      <c r="AL167" s="3">
        <f t="shared" si="906"/>
        <v>0</v>
      </c>
      <c r="AM167" s="3">
        <f t="shared" si="906"/>
        <v>279946</v>
      </c>
      <c r="AN167" s="3">
        <f t="shared" si="906"/>
        <v>0</v>
      </c>
      <c r="AO167" s="3">
        <f t="shared" si="906"/>
        <v>378689</v>
      </c>
      <c r="AP167" s="3">
        <f t="shared" si="906"/>
        <v>93193</v>
      </c>
      <c r="AQ167" s="3">
        <f t="shared" si="906"/>
        <v>7937</v>
      </c>
      <c r="AR167" s="3">
        <f t="shared" si="906"/>
        <v>3304</v>
      </c>
      <c r="AS167" s="3">
        <f t="shared" si="906"/>
        <v>23346</v>
      </c>
      <c r="AT167" s="186">
        <f t="shared" si="906"/>
        <v>2482612</v>
      </c>
      <c r="AU167" s="87">
        <f t="shared" si="881"/>
        <v>3269027</v>
      </c>
      <c r="AW167" s="531"/>
      <c r="AX167" s="233" t="s">
        <v>59</v>
      </c>
      <c r="AY167" s="3">
        <f t="shared" ref="AY167:BJ167" si="907">AY23+AY39+AY55+AY71+AY87+AY135+AY151</f>
        <v>0</v>
      </c>
      <c r="AZ167" s="3">
        <f t="shared" si="907"/>
        <v>0</v>
      </c>
      <c r="BA167" s="3">
        <f t="shared" si="907"/>
        <v>0</v>
      </c>
      <c r="BB167" s="3">
        <f t="shared" si="907"/>
        <v>0</v>
      </c>
      <c r="BC167" s="3">
        <f t="shared" si="907"/>
        <v>0</v>
      </c>
      <c r="BD167" s="3">
        <f t="shared" si="907"/>
        <v>1024126</v>
      </c>
      <c r="BE167" s="3">
        <f t="shared" si="907"/>
        <v>0</v>
      </c>
      <c r="BF167" s="3">
        <f t="shared" si="907"/>
        <v>0</v>
      </c>
      <c r="BG167" s="3">
        <f t="shared" si="907"/>
        <v>0</v>
      </c>
      <c r="BH167" s="3">
        <f t="shared" si="907"/>
        <v>0</v>
      </c>
      <c r="BI167" s="3">
        <f t="shared" si="907"/>
        <v>0</v>
      </c>
      <c r="BJ167" s="186">
        <f t="shared" si="907"/>
        <v>727083</v>
      </c>
      <c r="BK167" s="87">
        <f t="shared" si="883"/>
        <v>1751209</v>
      </c>
      <c r="BM167" s="391">
        <f t="shared" ref="BM167:BS167" si="908">BM23+BM39+BM55+BM71+BM87+BM135+BM151</f>
        <v>60508.15</v>
      </c>
      <c r="BN167" s="391">
        <f t="shared" si="908"/>
        <v>1920625.86</v>
      </c>
      <c r="BO167" s="391">
        <f t="shared" si="908"/>
        <v>0</v>
      </c>
      <c r="BP167" s="391">
        <f t="shared" si="908"/>
        <v>0</v>
      </c>
      <c r="BQ167" s="391">
        <f t="shared" si="908"/>
        <v>0</v>
      </c>
      <c r="BR167" s="391">
        <f t="shared" si="908"/>
        <v>0</v>
      </c>
      <c r="BS167" s="391">
        <f t="shared" si="908"/>
        <v>0</v>
      </c>
      <c r="BT167" s="391"/>
      <c r="BU167" s="391">
        <f t="shared" ref="BU167:CA167" si="909">BU23+BU39+BU55+BU71+BU87+BU135+BU151</f>
        <v>913504.42</v>
      </c>
      <c r="BV167" s="391">
        <f t="shared" si="909"/>
        <v>1503589.94</v>
      </c>
      <c r="BW167" s="391">
        <f t="shared" si="909"/>
        <v>0</v>
      </c>
      <c r="BX167" s="391">
        <f t="shared" si="909"/>
        <v>0</v>
      </c>
      <c r="BY167" s="391">
        <f t="shared" si="909"/>
        <v>0</v>
      </c>
      <c r="BZ167" s="391">
        <f t="shared" si="909"/>
        <v>0</v>
      </c>
      <c r="CA167" s="391">
        <f t="shared" si="909"/>
        <v>0</v>
      </c>
      <c r="CB167" s="391"/>
      <c r="CC167" s="391">
        <f t="shared" ref="CC167:CI167" si="910">CC23+CC39+CC55+CC71+CC87+CC135+CC151</f>
        <v>649245</v>
      </c>
      <c r="CD167" s="391">
        <f t="shared" si="910"/>
        <v>1833367</v>
      </c>
      <c r="CE167" s="391">
        <f t="shared" si="910"/>
        <v>0</v>
      </c>
      <c r="CF167" s="391">
        <f t="shared" si="910"/>
        <v>0</v>
      </c>
      <c r="CG167" s="391">
        <f t="shared" si="910"/>
        <v>0</v>
      </c>
      <c r="CH167" s="391">
        <f t="shared" si="910"/>
        <v>0</v>
      </c>
      <c r="CI167" s="391">
        <f t="shared" si="910"/>
        <v>0</v>
      </c>
      <c r="CJ167" s="391"/>
      <c r="CK167" s="391">
        <f t="shared" ref="CK167:CQ167" si="911">CK23+CK39+CK55+CK71+CK87+CK135+CK151</f>
        <v>727083</v>
      </c>
      <c r="CL167" s="391">
        <f t="shared" si="911"/>
        <v>0</v>
      </c>
      <c r="CM167" s="391">
        <f t="shared" si="911"/>
        <v>0</v>
      </c>
      <c r="CN167" s="391">
        <f t="shared" si="911"/>
        <v>0</v>
      </c>
      <c r="CO167" s="391">
        <f t="shared" si="911"/>
        <v>0</v>
      </c>
      <c r="CP167" s="391">
        <f t="shared" si="911"/>
        <v>0</v>
      </c>
      <c r="CQ167" s="391">
        <f t="shared" si="911"/>
        <v>0</v>
      </c>
    </row>
    <row r="168" spans="1:95" x14ac:dyDescent="0.3">
      <c r="A168" s="531"/>
      <c r="B168" s="233" t="s">
        <v>58</v>
      </c>
      <c r="C168" s="3">
        <f t="shared" ref="C168:N168" si="912">C24+C40+C56+C72+C88+C136+C152</f>
        <v>0</v>
      </c>
      <c r="D168" s="3">
        <f t="shared" si="912"/>
        <v>0</v>
      </c>
      <c r="E168" s="3">
        <f t="shared" si="912"/>
        <v>0</v>
      </c>
      <c r="F168" s="3">
        <f t="shared" si="912"/>
        <v>0</v>
      </c>
      <c r="G168" s="3">
        <f t="shared" si="912"/>
        <v>0</v>
      </c>
      <c r="H168" s="3">
        <f t="shared" si="912"/>
        <v>0</v>
      </c>
      <c r="I168" s="3">
        <f t="shared" si="912"/>
        <v>0</v>
      </c>
      <c r="J168" s="3">
        <f t="shared" si="912"/>
        <v>0</v>
      </c>
      <c r="K168" s="3">
        <f t="shared" si="912"/>
        <v>0</v>
      </c>
      <c r="L168" s="3">
        <f t="shared" si="912"/>
        <v>0</v>
      </c>
      <c r="M168" s="3">
        <f t="shared" si="912"/>
        <v>0</v>
      </c>
      <c r="N168" s="186">
        <f t="shared" si="912"/>
        <v>0</v>
      </c>
      <c r="O168" s="87">
        <f t="shared" si="877"/>
        <v>0</v>
      </c>
      <c r="Q168" s="531"/>
      <c r="R168" s="233" t="s">
        <v>58</v>
      </c>
      <c r="S168" s="3">
        <f t="shared" ref="S168:AD168" si="913">S24+S40+S56+S72+S88+S136+S152</f>
        <v>0</v>
      </c>
      <c r="T168" s="3">
        <f t="shared" si="913"/>
        <v>0</v>
      </c>
      <c r="U168" s="3">
        <f t="shared" si="913"/>
        <v>0</v>
      </c>
      <c r="V168" s="3">
        <f t="shared" si="913"/>
        <v>0</v>
      </c>
      <c r="W168" s="3">
        <f t="shared" si="913"/>
        <v>0</v>
      </c>
      <c r="X168" s="3">
        <f t="shared" si="913"/>
        <v>5577.6200000000008</v>
      </c>
      <c r="Y168" s="3">
        <f t="shared" si="913"/>
        <v>0</v>
      </c>
      <c r="Z168" s="3">
        <f t="shared" si="913"/>
        <v>0</v>
      </c>
      <c r="AA168" s="3">
        <f t="shared" si="913"/>
        <v>0</v>
      </c>
      <c r="AB168" s="3">
        <f t="shared" si="913"/>
        <v>0</v>
      </c>
      <c r="AC168" s="3">
        <f t="shared" si="913"/>
        <v>0</v>
      </c>
      <c r="AD168" s="186">
        <f t="shared" si="913"/>
        <v>0</v>
      </c>
      <c r="AE168" s="87">
        <f t="shared" si="879"/>
        <v>5577.6200000000008</v>
      </c>
      <c r="AG168" s="531"/>
      <c r="AH168" s="233" t="s">
        <v>58</v>
      </c>
      <c r="AI168" s="3">
        <f t="shared" ref="AI168:AT168" si="914">AI24+AI40+AI56+AI72+AI88+AI136+AI152</f>
        <v>0</v>
      </c>
      <c r="AJ168" s="3">
        <f t="shared" si="914"/>
        <v>0</v>
      </c>
      <c r="AK168" s="3">
        <f t="shared" si="914"/>
        <v>0</v>
      </c>
      <c r="AL168" s="3">
        <f t="shared" si="914"/>
        <v>0</v>
      </c>
      <c r="AM168" s="3">
        <f t="shared" si="914"/>
        <v>0</v>
      </c>
      <c r="AN168" s="3">
        <f t="shared" si="914"/>
        <v>0</v>
      </c>
      <c r="AO168" s="3">
        <f t="shared" si="914"/>
        <v>0</v>
      </c>
      <c r="AP168" s="3">
        <f t="shared" si="914"/>
        <v>0</v>
      </c>
      <c r="AQ168" s="3">
        <f t="shared" si="914"/>
        <v>0</v>
      </c>
      <c r="AR168" s="3">
        <f t="shared" si="914"/>
        <v>0</v>
      </c>
      <c r="AS168" s="3">
        <f t="shared" si="914"/>
        <v>0</v>
      </c>
      <c r="AT168" s="186">
        <f t="shared" si="914"/>
        <v>0</v>
      </c>
      <c r="AU168" s="87">
        <f t="shared" si="881"/>
        <v>0</v>
      </c>
      <c r="AW168" s="531"/>
      <c r="AX168" s="233" t="s">
        <v>58</v>
      </c>
      <c r="AY168" s="3">
        <f t="shared" ref="AY168:BJ168" si="915">AY24+AY40+AY56+AY72+AY88+AY136+AY152</f>
        <v>0</v>
      </c>
      <c r="AZ168" s="3">
        <f t="shared" si="915"/>
        <v>0</v>
      </c>
      <c r="BA168" s="3">
        <f t="shared" si="915"/>
        <v>0</v>
      </c>
      <c r="BB168" s="3">
        <f t="shared" si="915"/>
        <v>0</v>
      </c>
      <c r="BC168" s="3">
        <f t="shared" si="915"/>
        <v>0</v>
      </c>
      <c r="BD168" s="3">
        <f t="shared" si="915"/>
        <v>0</v>
      </c>
      <c r="BE168" s="3">
        <f t="shared" si="915"/>
        <v>0</v>
      </c>
      <c r="BF168" s="3">
        <f t="shared" si="915"/>
        <v>0</v>
      </c>
      <c r="BG168" s="3">
        <f t="shared" si="915"/>
        <v>0</v>
      </c>
      <c r="BH168" s="3">
        <f t="shared" si="915"/>
        <v>0</v>
      </c>
      <c r="BI168" s="3">
        <f t="shared" si="915"/>
        <v>0</v>
      </c>
      <c r="BJ168" s="186">
        <f t="shared" si="915"/>
        <v>0</v>
      </c>
      <c r="BK168" s="87">
        <f t="shared" si="883"/>
        <v>0</v>
      </c>
      <c r="BM168" s="391">
        <f t="shared" ref="BM168:BS168" si="916">BM24+BM40+BM56+BM72+BM88+BM136+BM152</f>
        <v>0</v>
      </c>
      <c r="BN168" s="391">
        <f t="shared" si="916"/>
        <v>0</v>
      </c>
      <c r="BO168" s="391">
        <f t="shared" si="916"/>
        <v>0</v>
      </c>
      <c r="BP168" s="391">
        <f t="shared" si="916"/>
        <v>0</v>
      </c>
      <c r="BQ168" s="391">
        <f t="shared" si="916"/>
        <v>0</v>
      </c>
      <c r="BR168" s="391">
        <f t="shared" si="916"/>
        <v>0</v>
      </c>
      <c r="BS168" s="391">
        <f t="shared" si="916"/>
        <v>0</v>
      </c>
      <c r="BT168" s="391"/>
      <c r="BU168" s="391">
        <f t="shared" ref="BU168:CA168" si="917">BU24+BU40+BU56+BU72+BU88+BU136+BU152</f>
        <v>0</v>
      </c>
      <c r="BV168" s="391">
        <f t="shared" si="917"/>
        <v>0</v>
      </c>
      <c r="BW168" s="391">
        <f t="shared" si="917"/>
        <v>0</v>
      </c>
      <c r="BX168" s="391">
        <f t="shared" si="917"/>
        <v>0</v>
      </c>
      <c r="BY168" s="391">
        <f t="shared" si="917"/>
        <v>0</v>
      </c>
      <c r="BZ168" s="391">
        <f t="shared" si="917"/>
        <v>0</v>
      </c>
      <c r="CA168" s="391">
        <f t="shared" si="917"/>
        <v>0</v>
      </c>
      <c r="CB168" s="391"/>
      <c r="CC168" s="391">
        <f t="shared" ref="CC168:CI168" si="918">CC24+CC40+CC56+CC72+CC88+CC136+CC152</f>
        <v>0</v>
      </c>
      <c r="CD168" s="391">
        <f t="shared" si="918"/>
        <v>0</v>
      </c>
      <c r="CE168" s="391">
        <f t="shared" si="918"/>
        <v>0</v>
      </c>
      <c r="CF168" s="391">
        <f t="shared" si="918"/>
        <v>0</v>
      </c>
      <c r="CG168" s="391">
        <f t="shared" si="918"/>
        <v>0</v>
      </c>
      <c r="CH168" s="391">
        <f t="shared" si="918"/>
        <v>0</v>
      </c>
      <c r="CI168" s="391">
        <f t="shared" si="918"/>
        <v>0</v>
      </c>
      <c r="CJ168" s="391"/>
      <c r="CK168" s="391">
        <f t="shared" ref="CK168:CQ168" si="919">CK24+CK40+CK56+CK72+CK88+CK136+CK152</f>
        <v>0</v>
      </c>
      <c r="CL168" s="391">
        <f t="shared" si="919"/>
        <v>0</v>
      </c>
      <c r="CM168" s="391">
        <f t="shared" si="919"/>
        <v>0</v>
      </c>
      <c r="CN168" s="391">
        <f t="shared" si="919"/>
        <v>0</v>
      </c>
      <c r="CO168" s="391">
        <f t="shared" si="919"/>
        <v>0</v>
      </c>
      <c r="CP168" s="391">
        <f t="shared" si="919"/>
        <v>0</v>
      </c>
      <c r="CQ168" s="391">
        <f t="shared" si="919"/>
        <v>0</v>
      </c>
    </row>
    <row r="169" spans="1:95" ht="15" customHeight="1" x14ac:dyDescent="0.3">
      <c r="A169" s="531"/>
      <c r="B169" s="233" t="s">
        <v>57</v>
      </c>
      <c r="C169" s="3">
        <f t="shared" ref="C169:N169" si="920">C25+C41+C57+C73+C89+C137+C153</f>
        <v>0</v>
      </c>
      <c r="D169" s="3">
        <f t="shared" si="920"/>
        <v>0</v>
      </c>
      <c r="E169" s="3">
        <f t="shared" si="920"/>
        <v>0</v>
      </c>
      <c r="F169" s="3">
        <f t="shared" si="920"/>
        <v>0</v>
      </c>
      <c r="G169" s="3">
        <f t="shared" si="920"/>
        <v>0</v>
      </c>
      <c r="H169" s="3">
        <f t="shared" si="920"/>
        <v>0</v>
      </c>
      <c r="I169" s="3">
        <f t="shared" si="920"/>
        <v>0</v>
      </c>
      <c r="J169" s="3">
        <f t="shared" si="920"/>
        <v>0</v>
      </c>
      <c r="K169" s="3">
        <f t="shared" si="920"/>
        <v>0</v>
      </c>
      <c r="L169" s="3">
        <f t="shared" si="920"/>
        <v>0</v>
      </c>
      <c r="M169" s="3">
        <f t="shared" si="920"/>
        <v>0</v>
      </c>
      <c r="N169" s="186">
        <f t="shared" si="920"/>
        <v>219567.41999999998</v>
      </c>
      <c r="O169" s="87">
        <f t="shared" si="877"/>
        <v>219567.41999999998</v>
      </c>
      <c r="Q169" s="531"/>
      <c r="R169" s="233" t="s">
        <v>57</v>
      </c>
      <c r="S169" s="3">
        <f t="shared" ref="S169:AD169" si="921">S25+S41+S57+S73+S89+S137+S153</f>
        <v>0</v>
      </c>
      <c r="T169" s="3">
        <f t="shared" si="921"/>
        <v>0</v>
      </c>
      <c r="U169" s="3">
        <f t="shared" si="921"/>
        <v>0</v>
      </c>
      <c r="V169" s="3">
        <f t="shared" si="921"/>
        <v>0</v>
      </c>
      <c r="W169" s="3">
        <f t="shared" si="921"/>
        <v>0</v>
      </c>
      <c r="X169" s="3">
        <f t="shared" si="921"/>
        <v>0</v>
      </c>
      <c r="Y169" s="3">
        <f t="shared" si="921"/>
        <v>0</v>
      </c>
      <c r="Z169" s="3">
        <f t="shared" si="921"/>
        <v>0</v>
      </c>
      <c r="AA169" s="3">
        <f t="shared" si="921"/>
        <v>0</v>
      </c>
      <c r="AB169" s="3">
        <f t="shared" si="921"/>
        <v>0</v>
      </c>
      <c r="AC169" s="3">
        <f t="shared" si="921"/>
        <v>0</v>
      </c>
      <c r="AD169" s="186">
        <f t="shared" si="921"/>
        <v>271355.06</v>
      </c>
      <c r="AE169" s="87">
        <f t="shared" si="879"/>
        <v>271355.06</v>
      </c>
      <c r="AG169" s="531"/>
      <c r="AH169" s="233" t="s">
        <v>57</v>
      </c>
      <c r="AI169" s="3">
        <f t="shared" ref="AI169:AT169" si="922">AI25+AI41+AI57+AI73+AI89+AI137+AI153</f>
        <v>0</v>
      </c>
      <c r="AJ169" s="3">
        <f t="shared" si="922"/>
        <v>0</v>
      </c>
      <c r="AK169" s="3">
        <f t="shared" si="922"/>
        <v>0</v>
      </c>
      <c r="AL169" s="3">
        <f t="shared" si="922"/>
        <v>0</v>
      </c>
      <c r="AM169" s="3">
        <f t="shared" si="922"/>
        <v>0</v>
      </c>
      <c r="AN169" s="3">
        <f t="shared" si="922"/>
        <v>0</v>
      </c>
      <c r="AO169" s="3">
        <f t="shared" si="922"/>
        <v>0</v>
      </c>
      <c r="AP169" s="3">
        <f t="shared" si="922"/>
        <v>0</v>
      </c>
      <c r="AQ169" s="3">
        <f t="shared" si="922"/>
        <v>0</v>
      </c>
      <c r="AR169" s="3">
        <f t="shared" si="922"/>
        <v>0</v>
      </c>
      <c r="AS169" s="3">
        <f t="shared" si="922"/>
        <v>0</v>
      </c>
      <c r="AT169" s="186">
        <f t="shared" si="922"/>
        <v>0</v>
      </c>
      <c r="AU169" s="87">
        <f t="shared" si="881"/>
        <v>0</v>
      </c>
      <c r="AW169" s="531"/>
      <c r="AX169" s="233" t="s">
        <v>57</v>
      </c>
      <c r="AY169" s="3">
        <f t="shared" ref="AY169:BJ169" si="923">AY25+AY41+AY57+AY73+AY89+AY137+AY153</f>
        <v>0</v>
      </c>
      <c r="AZ169" s="3">
        <f t="shared" si="923"/>
        <v>0</v>
      </c>
      <c r="BA169" s="3">
        <f t="shared" si="923"/>
        <v>0</v>
      </c>
      <c r="BB169" s="3">
        <f t="shared" si="923"/>
        <v>0</v>
      </c>
      <c r="BC169" s="3">
        <f t="shared" si="923"/>
        <v>0</v>
      </c>
      <c r="BD169" s="3">
        <f t="shared" si="923"/>
        <v>0</v>
      </c>
      <c r="BE169" s="3">
        <f t="shared" si="923"/>
        <v>0</v>
      </c>
      <c r="BF169" s="3">
        <f t="shared" si="923"/>
        <v>0</v>
      </c>
      <c r="BG169" s="3">
        <f t="shared" si="923"/>
        <v>0</v>
      </c>
      <c r="BH169" s="3">
        <f t="shared" si="923"/>
        <v>0</v>
      </c>
      <c r="BI169" s="3">
        <f t="shared" si="923"/>
        <v>0</v>
      </c>
      <c r="BJ169" s="186">
        <f t="shared" si="923"/>
        <v>0</v>
      </c>
      <c r="BK169" s="87">
        <f t="shared" si="883"/>
        <v>0</v>
      </c>
      <c r="BM169" s="391">
        <f t="shared" ref="BM169:BS169" si="924">BM25+BM41+BM57+BM73+BM89+BM137+BM153</f>
        <v>9123.2999999999993</v>
      </c>
      <c r="BN169" s="391">
        <f t="shared" si="924"/>
        <v>210444.12</v>
      </c>
      <c r="BO169" s="391">
        <f t="shared" si="924"/>
        <v>0</v>
      </c>
      <c r="BP169" s="391">
        <f t="shared" si="924"/>
        <v>0</v>
      </c>
      <c r="BQ169" s="391">
        <f t="shared" si="924"/>
        <v>0</v>
      </c>
      <c r="BR169" s="391">
        <f t="shared" si="924"/>
        <v>0</v>
      </c>
      <c r="BS169" s="391">
        <f t="shared" si="924"/>
        <v>0</v>
      </c>
      <c r="BT169" s="391"/>
      <c r="BU169" s="391">
        <f t="shared" ref="BU169:CA169" si="925">BU25+BU41+BU57+BU73+BU89+BU137+BU153</f>
        <v>715.64</v>
      </c>
      <c r="BV169" s="391">
        <f t="shared" si="925"/>
        <v>270639.42</v>
      </c>
      <c r="BW169" s="391">
        <f t="shared" si="925"/>
        <v>0</v>
      </c>
      <c r="BX169" s="391">
        <f t="shared" si="925"/>
        <v>0</v>
      </c>
      <c r="BY169" s="391">
        <f t="shared" si="925"/>
        <v>0</v>
      </c>
      <c r="BZ169" s="391">
        <f t="shared" si="925"/>
        <v>0</v>
      </c>
      <c r="CA169" s="391">
        <f t="shared" si="925"/>
        <v>0</v>
      </c>
      <c r="CB169" s="391"/>
      <c r="CC169" s="391">
        <f t="shared" ref="CC169:CI169" si="926">CC25+CC41+CC57+CC73+CC89+CC137+CC153</f>
        <v>0</v>
      </c>
      <c r="CD169" s="391">
        <f t="shared" si="926"/>
        <v>0</v>
      </c>
      <c r="CE169" s="391">
        <f t="shared" si="926"/>
        <v>0</v>
      </c>
      <c r="CF169" s="391">
        <f t="shared" si="926"/>
        <v>0</v>
      </c>
      <c r="CG169" s="391">
        <f t="shared" si="926"/>
        <v>0</v>
      </c>
      <c r="CH169" s="391">
        <f t="shared" si="926"/>
        <v>0</v>
      </c>
      <c r="CI169" s="391">
        <f t="shared" si="926"/>
        <v>0</v>
      </c>
      <c r="CJ169" s="391"/>
      <c r="CK169" s="391">
        <f t="shared" ref="CK169:CQ169" si="927">CK25+CK41+CK57+CK73+CK89+CK137+CK153</f>
        <v>0</v>
      </c>
      <c r="CL169" s="391">
        <f t="shared" si="927"/>
        <v>0</v>
      </c>
      <c r="CM169" s="391">
        <f t="shared" si="927"/>
        <v>0</v>
      </c>
      <c r="CN169" s="391">
        <f t="shared" si="927"/>
        <v>0</v>
      </c>
      <c r="CO169" s="391">
        <f t="shared" si="927"/>
        <v>0</v>
      </c>
      <c r="CP169" s="391">
        <f t="shared" si="927"/>
        <v>0</v>
      </c>
      <c r="CQ169" s="391">
        <f t="shared" si="927"/>
        <v>0</v>
      </c>
    </row>
    <row r="170" spans="1:95" x14ac:dyDescent="0.3">
      <c r="A170" s="531"/>
      <c r="B170" s="233" t="s">
        <v>56</v>
      </c>
      <c r="C170" s="3">
        <f t="shared" ref="C170:N170" si="928">C26+C42+C58+C74+C90+C138+C154</f>
        <v>0</v>
      </c>
      <c r="D170" s="3">
        <f t="shared" si="928"/>
        <v>0</v>
      </c>
      <c r="E170" s="3">
        <f t="shared" si="928"/>
        <v>0</v>
      </c>
      <c r="F170" s="3">
        <f t="shared" si="928"/>
        <v>15599</v>
      </c>
      <c r="G170" s="3">
        <f t="shared" si="928"/>
        <v>0</v>
      </c>
      <c r="H170" s="3">
        <f t="shared" si="928"/>
        <v>0</v>
      </c>
      <c r="I170" s="3">
        <f t="shared" si="928"/>
        <v>4106</v>
      </c>
      <c r="J170" s="3">
        <f t="shared" si="928"/>
        <v>0</v>
      </c>
      <c r="K170" s="3">
        <f t="shared" si="928"/>
        <v>8667</v>
      </c>
      <c r="L170" s="3">
        <f t="shared" si="928"/>
        <v>73687</v>
      </c>
      <c r="M170" s="3">
        <f t="shared" si="928"/>
        <v>554953</v>
      </c>
      <c r="N170" s="186">
        <f t="shared" si="928"/>
        <v>554744</v>
      </c>
      <c r="O170" s="87">
        <f t="shared" si="877"/>
        <v>1211756</v>
      </c>
      <c r="Q170" s="531"/>
      <c r="R170" s="233" t="s">
        <v>56</v>
      </c>
      <c r="S170" s="3">
        <f t="shared" ref="S170:AD170" si="929">S26+S42+S58+S74+S90+S138+S154</f>
        <v>0</v>
      </c>
      <c r="T170" s="3">
        <f t="shared" si="929"/>
        <v>0</v>
      </c>
      <c r="U170" s="3">
        <f t="shared" si="929"/>
        <v>153904</v>
      </c>
      <c r="V170" s="3">
        <f t="shared" si="929"/>
        <v>354584</v>
      </c>
      <c r="W170" s="3">
        <f t="shared" si="929"/>
        <v>384047</v>
      </c>
      <c r="X170" s="3">
        <f t="shared" si="929"/>
        <v>886951</v>
      </c>
      <c r="Y170" s="3">
        <f t="shared" si="929"/>
        <v>401157</v>
      </c>
      <c r="Z170" s="3">
        <f t="shared" si="929"/>
        <v>323996</v>
      </c>
      <c r="AA170" s="3">
        <f t="shared" si="929"/>
        <v>75813</v>
      </c>
      <c r="AB170" s="3">
        <f t="shared" si="929"/>
        <v>2832629</v>
      </c>
      <c r="AC170" s="3">
        <f t="shared" si="929"/>
        <v>1445017</v>
      </c>
      <c r="AD170" s="186">
        <f t="shared" si="929"/>
        <v>4437270</v>
      </c>
      <c r="AE170" s="87">
        <f t="shared" si="879"/>
        <v>11295368</v>
      </c>
      <c r="AG170" s="531"/>
      <c r="AH170" s="233" t="s">
        <v>56</v>
      </c>
      <c r="AI170" s="3">
        <f t="shared" ref="AI170:AT170" si="930">AI26+AI42+AI58+AI74+AI90+AI138+AI154</f>
        <v>0</v>
      </c>
      <c r="AJ170" s="3">
        <f t="shared" si="930"/>
        <v>0</v>
      </c>
      <c r="AK170" s="3">
        <f t="shared" si="930"/>
        <v>0</v>
      </c>
      <c r="AL170" s="3">
        <f t="shared" si="930"/>
        <v>0</v>
      </c>
      <c r="AM170" s="3">
        <f t="shared" si="930"/>
        <v>307508</v>
      </c>
      <c r="AN170" s="3">
        <f t="shared" si="930"/>
        <v>0</v>
      </c>
      <c r="AO170" s="3">
        <f t="shared" si="930"/>
        <v>0</v>
      </c>
      <c r="AP170" s="3">
        <f t="shared" si="930"/>
        <v>222698</v>
      </c>
      <c r="AQ170" s="3">
        <f t="shared" si="930"/>
        <v>2373477</v>
      </c>
      <c r="AR170" s="3">
        <f t="shared" si="930"/>
        <v>833973</v>
      </c>
      <c r="AS170" s="3">
        <f t="shared" si="930"/>
        <v>0</v>
      </c>
      <c r="AT170" s="186">
        <f t="shared" si="930"/>
        <v>687270</v>
      </c>
      <c r="AU170" s="87">
        <f t="shared" si="881"/>
        <v>4424926</v>
      </c>
      <c r="AW170" s="531"/>
      <c r="AX170" s="233" t="s">
        <v>56</v>
      </c>
      <c r="AY170" s="3">
        <f t="shared" ref="AY170:BJ170" si="931">AY26+AY42+AY58+AY74+AY90+AY138+AY154</f>
        <v>0</v>
      </c>
      <c r="AZ170" s="3">
        <f t="shared" si="931"/>
        <v>0</v>
      </c>
      <c r="BA170" s="3">
        <f t="shared" si="931"/>
        <v>0</v>
      </c>
      <c r="BB170" s="3">
        <f t="shared" si="931"/>
        <v>0</v>
      </c>
      <c r="BC170" s="3">
        <f t="shared" si="931"/>
        <v>0</v>
      </c>
      <c r="BD170" s="3">
        <f t="shared" si="931"/>
        <v>0</v>
      </c>
      <c r="BE170" s="3">
        <f t="shared" si="931"/>
        <v>0</v>
      </c>
      <c r="BF170" s="3">
        <f t="shared" si="931"/>
        <v>0</v>
      </c>
      <c r="BG170" s="3">
        <f t="shared" si="931"/>
        <v>0</v>
      </c>
      <c r="BH170" s="3">
        <f t="shared" si="931"/>
        <v>0</v>
      </c>
      <c r="BI170" s="3">
        <f t="shared" si="931"/>
        <v>0</v>
      </c>
      <c r="BJ170" s="186">
        <f t="shared" si="931"/>
        <v>350401</v>
      </c>
      <c r="BK170" s="87">
        <f t="shared" si="883"/>
        <v>350401</v>
      </c>
      <c r="BM170" s="391">
        <f t="shared" ref="BM170:BS170" si="932">BM26+BM42+BM58+BM74+BM90+BM138+BM154</f>
        <v>0</v>
      </c>
      <c r="BN170" s="391">
        <f t="shared" si="932"/>
        <v>554744</v>
      </c>
      <c r="BO170" s="391">
        <f t="shared" si="932"/>
        <v>0</v>
      </c>
      <c r="BP170" s="391">
        <f t="shared" si="932"/>
        <v>0</v>
      </c>
      <c r="BQ170" s="391">
        <f t="shared" si="932"/>
        <v>0</v>
      </c>
      <c r="BR170" s="391">
        <f t="shared" si="932"/>
        <v>0</v>
      </c>
      <c r="BS170" s="391">
        <f t="shared" si="932"/>
        <v>0</v>
      </c>
      <c r="BT170" s="391"/>
      <c r="BU170" s="391">
        <f t="shared" ref="BU170:CA170" si="933">BU26+BU42+BU58+BU74+BU90+BU138+BU154</f>
        <v>1409599</v>
      </c>
      <c r="BV170" s="391">
        <f t="shared" si="933"/>
        <v>3027671</v>
      </c>
      <c r="BW170" s="391">
        <f t="shared" si="933"/>
        <v>0</v>
      </c>
      <c r="BX170" s="391">
        <f t="shared" si="933"/>
        <v>0</v>
      </c>
      <c r="BY170" s="391">
        <f t="shared" si="933"/>
        <v>0</v>
      </c>
      <c r="BZ170" s="391">
        <f t="shared" si="933"/>
        <v>0</v>
      </c>
      <c r="CA170" s="391">
        <f t="shared" si="933"/>
        <v>0</v>
      </c>
      <c r="CB170" s="391"/>
      <c r="CC170" s="391">
        <f t="shared" ref="CC170:CI170" si="934">CC26+CC42+CC58+CC74+CC90+CC138+CC154</f>
        <v>65283</v>
      </c>
      <c r="CD170" s="391">
        <f t="shared" si="934"/>
        <v>621987</v>
      </c>
      <c r="CE170" s="391">
        <f t="shared" si="934"/>
        <v>0</v>
      </c>
      <c r="CF170" s="391">
        <f t="shared" si="934"/>
        <v>0</v>
      </c>
      <c r="CG170" s="391">
        <f t="shared" si="934"/>
        <v>0</v>
      </c>
      <c r="CH170" s="391">
        <f t="shared" si="934"/>
        <v>0</v>
      </c>
      <c r="CI170" s="391">
        <f t="shared" si="934"/>
        <v>0</v>
      </c>
      <c r="CJ170" s="391"/>
      <c r="CK170" s="391">
        <f t="shared" ref="CK170:CQ170" si="935">CK26+CK42+CK58+CK74+CK90+CK138+CK154</f>
        <v>257088</v>
      </c>
      <c r="CL170" s="391">
        <f t="shared" si="935"/>
        <v>93313</v>
      </c>
      <c r="CM170" s="391">
        <f t="shared" si="935"/>
        <v>0</v>
      </c>
      <c r="CN170" s="391">
        <f t="shared" si="935"/>
        <v>0</v>
      </c>
      <c r="CO170" s="391">
        <f t="shared" si="935"/>
        <v>0</v>
      </c>
      <c r="CP170" s="391">
        <f t="shared" si="935"/>
        <v>0</v>
      </c>
      <c r="CQ170" s="391">
        <f t="shared" si="935"/>
        <v>0</v>
      </c>
    </row>
    <row r="171" spans="1:95" x14ac:dyDescent="0.3">
      <c r="A171" s="531"/>
      <c r="B171" s="233" t="s">
        <v>55</v>
      </c>
      <c r="C171" s="3">
        <f t="shared" ref="C171:N171" si="936">C27+C43+C59+C75+C91+C139+C155</f>
        <v>0</v>
      </c>
      <c r="D171" s="3">
        <f t="shared" si="936"/>
        <v>533373</v>
      </c>
      <c r="E171" s="3">
        <f t="shared" si="936"/>
        <v>1660600.74</v>
      </c>
      <c r="F171" s="3">
        <f t="shared" si="936"/>
        <v>918395</v>
      </c>
      <c r="G171" s="3">
        <f t="shared" si="936"/>
        <v>918289</v>
      </c>
      <c r="H171" s="3">
        <f t="shared" si="936"/>
        <v>1816698</v>
      </c>
      <c r="I171" s="3">
        <f t="shared" si="936"/>
        <v>550428</v>
      </c>
      <c r="J171" s="3">
        <f t="shared" si="936"/>
        <v>639232</v>
      </c>
      <c r="K171" s="3">
        <f t="shared" si="936"/>
        <v>1512539</v>
      </c>
      <c r="L171" s="3">
        <f t="shared" si="936"/>
        <v>1512923</v>
      </c>
      <c r="M171" s="3">
        <f t="shared" si="936"/>
        <v>2136685</v>
      </c>
      <c r="N171" s="186">
        <f t="shared" si="936"/>
        <v>5855847</v>
      </c>
      <c r="O171" s="87">
        <f t="shared" si="877"/>
        <v>18055009.740000002</v>
      </c>
      <c r="Q171" s="531"/>
      <c r="R171" s="233" t="s">
        <v>55</v>
      </c>
      <c r="S171" s="3">
        <f t="shared" ref="S171:AD171" si="937">S27+S43+S59+S75+S91+S139+S155</f>
        <v>0</v>
      </c>
      <c r="T171" s="3">
        <f t="shared" si="937"/>
        <v>213932</v>
      </c>
      <c r="U171" s="3">
        <f t="shared" si="937"/>
        <v>2529103</v>
      </c>
      <c r="V171" s="3">
        <f t="shared" si="937"/>
        <v>2649808</v>
      </c>
      <c r="W171" s="3">
        <f t="shared" si="937"/>
        <v>5107081</v>
      </c>
      <c r="X171" s="3">
        <f t="shared" si="937"/>
        <v>1731580</v>
      </c>
      <c r="Y171" s="3">
        <f t="shared" si="937"/>
        <v>2160891</v>
      </c>
      <c r="Z171" s="3">
        <f t="shared" si="937"/>
        <v>1681838</v>
      </c>
      <c r="AA171" s="3">
        <f t="shared" si="937"/>
        <v>2207066</v>
      </c>
      <c r="AB171" s="3">
        <f t="shared" si="937"/>
        <v>3827184</v>
      </c>
      <c r="AC171" s="3">
        <f t="shared" si="937"/>
        <v>2766438</v>
      </c>
      <c r="AD171" s="186">
        <f t="shared" si="937"/>
        <v>9246376</v>
      </c>
      <c r="AE171" s="87">
        <f t="shared" si="879"/>
        <v>34121297</v>
      </c>
      <c r="AG171" s="531"/>
      <c r="AH171" s="233" t="s">
        <v>55</v>
      </c>
      <c r="AI171" s="3">
        <f t="shared" ref="AI171:AT171" si="938">AI27+AI43+AI59+AI75+AI91+AI139+AI155</f>
        <v>0</v>
      </c>
      <c r="AJ171" s="3">
        <f t="shared" si="938"/>
        <v>44929</v>
      </c>
      <c r="AK171" s="3">
        <f t="shared" si="938"/>
        <v>37363</v>
      </c>
      <c r="AL171" s="3">
        <f t="shared" si="938"/>
        <v>362780</v>
      </c>
      <c r="AM171" s="3">
        <f t="shared" si="938"/>
        <v>593630</v>
      </c>
      <c r="AN171" s="3">
        <f t="shared" si="938"/>
        <v>401310</v>
      </c>
      <c r="AO171" s="3">
        <f t="shared" si="938"/>
        <v>127822</v>
      </c>
      <c r="AP171" s="3">
        <f t="shared" si="938"/>
        <v>737952</v>
      </c>
      <c r="AQ171" s="3">
        <f t="shared" si="938"/>
        <v>43567</v>
      </c>
      <c r="AR171" s="3">
        <f t="shared" si="938"/>
        <v>652228</v>
      </c>
      <c r="AS171" s="3">
        <f t="shared" si="938"/>
        <v>41785</v>
      </c>
      <c r="AT171" s="186">
        <f t="shared" si="938"/>
        <v>5886339</v>
      </c>
      <c r="AU171" s="87">
        <f t="shared" si="881"/>
        <v>8929705</v>
      </c>
      <c r="AW171" s="531"/>
      <c r="AX171" s="233" t="s">
        <v>55</v>
      </c>
      <c r="AY171" s="3">
        <f t="shared" ref="AY171:BJ171" si="939">AY27+AY43+AY59+AY75+AY91+AY139+AY155</f>
        <v>0</v>
      </c>
      <c r="AZ171" s="3">
        <f t="shared" si="939"/>
        <v>0</v>
      </c>
      <c r="BA171" s="3">
        <f t="shared" si="939"/>
        <v>113998</v>
      </c>
      <c r="BB171" s="3">
        <f t="shared" si="939"/>
        <v>0</v>
      </c>
      <c r="BC171" s="3">
        <f t="shared" si="939"/>
        <v>50615</v>
      </c>
      <c r="BD171" s="3">
        <f t="shared" si="939"/>
        <v>0</v>
      </c>
      <c r="BE171" s="3">
        <f t="shared" si="939"/>
        <v>9369</v>
      </c>
      <c r="BF171" s="3">
        <f t="shared" si="939"/>
        <v>181195</v>
      </c>
      <c r="BG171" s="3">
        <f t="shared" si="939"/>
        <v>285088</v>
      </c>
      <c r="BH171" s="3">
        <f t="shared" si="939"/>
        <v>30116</v>
      </c>
      <c r="BI171" s="3">
        <f t="shared" si="939"/>
        <v>0</v>
      </c>
      <c r="BJ171" s="186">
        <f t="shared" si="939"/>
        <v>1297441</v>
      </c>
      <c r="BK171" s="87">
        <f t="shared" si="883"/>
        <v>1967822</v>
      </c>
      <c r="BM171" s="391">
        <f t="shared" ref="BM171:BS171" si="940">BM27+BM43+BM59+BM75+BM91+BM139+BM155</f>
        <v>953323</v>
      </c>
      <c r="BN171" s="391">
        <f t="shared" si="940"/>
        <v>4902524</v>
      </c>
      <c r="BO171" s="391">
        <f t="shared" si="940"/>
        <v>0</v>
      </c>
      <c r="BP171" s="391">
        <f t="shared" si="940"/>
        <v>0</v>
      </c>
      <c r="BQ171" s="391">
        <f t="shared" si="940"/>
        <v>0</v>
      </c>
      <c r="BR171" s="391">
        <f t="shared" si="940"/>
        <v>0</v>
      </c>
      <c r="BS171" s="391">
        <f t="shared" si="940"/>
        <v>0</v>
      </c>
      <c r="BT171" s="391"/>
      <c r="BU171" s="391">
        <f t="shared" ref="BU171:CA171" si="941">BU27+BU43+BU59+BU75+BU91+BU139+BU155</f>
        <v>2326542</v>
      </c>
      <c r="BV171" s="391">
        <f t="shared" si="941"/>
        <v>6919834</v>
      </c>
      <c r="BW171" s="391">
        <f t="shared" si="941"/>
        <v>0</v>
      </c>
      <c r="BX171" s="391">
        <f t="shared" si="941"/>
        <v>0</v>
      </c>
      <c r="BY171" s="391">
        <f t="shared" si="941"/>
        <v>0</v>
      </c>
      <c r="BZ171" s="391">
        <f t="shared" si="941"/>
        <v>0</v>
      </c>
      <c r="CA171" s="391">
        <f t="shared" si="941"/>
        <v>0</v>
      </c>
      <c r="CB171" s="391"/>
      <c r="CC171" s="391">
        <f t="shared" ref="CC171:CI171" si="942">CC27+CC43+CC59+CC75+CC91+CC139+CC155</f>
        <v>1003614</v>
      </c>
      <c r="CD171" s="391">
        <f t="shared" si="942"/>
        <v>4882725</v>
      </c>
      <c r="CE171" s="391">
        <f t="shared" si="942"/>
        <v>0</v>
      </c>
      <c r="CF171" s="391">
        <f t="shared" si="942"/>
        <v>0</v>
      </c>
      <c r="CG171" s="391">
        <f t="shared" si="942"/>
        <v>0</v>
      </c>
      <c r="CH171" s="391">
        <f t="shared" si="942"/>
        <v>0</v>
      </c>
      <c r="CI171" s="391">
        <f t="shared" si="942"/>
        <v>0</v>
      </c>
      <c r="CJ171" s="391"/>
      <c r="CK171" s="391">
        <f t="shared" ref="CK171:CQ171" si="943">CK27+CK43+CK59+CK75+CK91+CK139+CK155</f>
        <v>745069</v>
      </c>
      <c r="CL171" s="391">
        <f t="shared" si="943"/>
        <v>552372</v>
      </c>
      <c r="CM171" s="391">
        <f t="shared" si="943"/>
        <v>0</v>
      </c>
      <c r="CN171" s="391">
        <f t="shared" si="943"/>
        <v>0</v>
      </c>
      <c r="CO171" s="391">
        <f t="shared" si="943"/>
        <v>0</v>
      </c>
      <c r="CP171" s="391">
        <f t="shared" si="943"/>
        <v>0</v>
      </c>
      <c r="CQ171" s="391">
        <f t="shared" si="943"/>
        <v>0</v>
      </c>
    </row>
    <row r="172" spans="1:95" x14ac:dyDescent="0.3">
      <c r="A172" s="531"/>
      <c r="B172" s="233" t="s">
        <v>54</v>
      </c>
      <c r="C172" s="3">
        <f t="shared" ref="C172:N172" si="944">C28+C44+C60+C76+C92+C140+C156</f>
        <v>0</v>
      </c>
      <c r="D172" s="3">
        <f t="shared" si="944"/>
        <v>0</v>
      </c>
      <c r="E172" s="3">
        <f t="shared" si="944"/>
        <v>2891</v>
      </c>
      <c r="F172" s="3">
        <f t="shared" si="944"/>
        <v>8375</v>
      </c>
      <c r="G172" s="3">
        <f t="shared" si="944"/>
        <v>0</v>
      </c>
      <c r="H172" s="3">
        <f t="shared" si="944"/>
        <v>0</v>
      </c>
      <c r="I172" s="3">
        <f t="shared" si="944"/>
        <v>4227</v>
      </c>
      <c r="J172" s="3">
        <f t="shared" si="944"/>
        <v>0</v>
      </c>
      <c r="K172" s="3">
        <f t="shared" si="944"/>
        <v>0</v>
      </c>
      <c r="L172" s="3">
        <f t="shared" si="944"/>
        <v>0</v>
      </c>
      <c r="M172" s="3">
        <f t="shared" si="944"/>
        <v>0</v>
      </c>
      <c r="N172" s="186">
        <f t="shared" si="944"/>
        <v>1437</v>
      </c>
      <c r="O172" s="87">
        <f t="shared" si="877"/>
        <v>16930</v>
      </c>
      <c r="Q172" s="531"/>
      <c r="R172" s="233" t="s">
        <v>54</v>
      </c>
      <c r="S172" s="3">
        <f t="shared" ref="S172:AD172" si="945">S28+S44+S60+S76+S92+S140+S156</f>
        <v>0</v>
      </c>
      <c r="T172" s="3">
        <f t="shared" si="945"/>
        <v>0</v>
      </c>
      <c r="U172" s="3">
        <f t="shared" si="945"/>
        <v>95812</v>
      </c>
      <c r="V172" s="3">
        <f t="shared" si="945"/>
        <v>0</v>
      </c>
      <c r="W172" s="3">
        <f t="shared" si="945"/>
        <v>0</v>
      </c>
      <c r="X172" s="3">
        <f t="shared" si="945"/>
        <v>0</v>
      </c>
      <c r="Y172" s="3">
        <f t="shared" si="945"/>
        <v>32407</v>
      </c>
      <c r="Z172" s="3">
        <f t="shared" si="945"/>
        <v>0</v>
      </c>
      <c r="AA172" s="3">
        <f t="shared" si="945"/>
        <v>0</v>
      </c>
      <c r="AB172" s="3">
        <f t="shared" si="945"/>
        <v>5636</v>
      </c>
      <c r="AC172" s="3">
        <f t="shared" si="945"/>
        <v>0</v>
      </c>
      <c r="AD172" s="186">
        <f t="shared" si="945"/>
        <v>0</v>
      </c>
      <c r="AE172" s="87">
        <f t="shared" si="879"/>
        <v>133855</v>
      </c>
      <c r="AG172" s="531"/>
      <c r="AH172" s="233" t="s">
        <v>54</v>
      </c>
      <c r="AI172" s="3">
        <f t="shared" ref="AI172:AT172" si="946">AI28+AI44+AI60+AI76+AI92+AI140+AI156</f>
        <v>0</v>
      </c>
      <c r="AJ172" s="3">
        <f t="shared" si="946"/>
        <v>99952</v>
      </c>
      <c r="AK172" s="3">
        <f t="shared" si="946"/>
        <v>0</v>
      </c>
      <c r="AL172" s="3">
        <f t="shared" si="946"/>
        <v>0</v>
      </c>
      <c r="AM172" s="3">
        <f t="shared" si="946"/>
        <v>0</v>
      </c>
      <c r="AN172" s="3">
        <f t="shared" si="946"/>
        <v>0</v>
      </c>
      <c r="AO172" s="3">
        <f t="shared" si="946"/>
        <v>0</v>
      </c>
      <c r="AP172" s="3">
        <f t="shared" si="946"/>
        <v>0</v>
      </c>
      <c r="AQ172" s="3">
        <f t="shared" si="946"/>
        <v>0</v>
      </c>
      <c r="AR172" s="3">
        <f t="shared" si="946"/>
        <v>0</v>
      </c>
      <c r="AS172" s="3">
        <f t="shared" si="946"/>
        <v>0</v>
      </c>
      <c r="AT172" s="186">
        <f t="shared" si="946"/>
        <v>0</v>
      </c>
      <c r="AU172" s="87">
        <f t="shared" si="881"/>
        <v>99952</v>
      </c>
      <c r="AW172" s="531"/>
      <c r="AX172" s="233" t="s">
        <v>54</v>
      </c>
      <c r="AY172" s="3">
        <f t="shared" ref="AY172:BJ172" si="947">AY28+AY44+AY60+AY76+AY92+AY140+AY156</f>
        <v>0</v>
      </c>
      <c r="AZ172" s="3">
        <f t="shared" si="947"/>
        <v>0</v>
      </c>
      <c r="BA172" s="3">
        <f t="shared" si="947"/>
        <v>0</v>
      </c>
      <c r="BB172" s="3">
        <f t="shared" si="947"/>
        <v>0</v>
      </c>
      <c r="BC172" s="3">
        <f t="shared" si="947"/>
        <v>0</v>
      </c>
      <c r="BD172" s="3">
        <f t="shared" si="947"/>
        <v>0</v>
      </c>
      <c r="BE172" s="3">
        <f t="shared" si="947"/>
        <v>0</v>
      </c>
      <c r="BF172" s="3">
        <f t="shared" si="947"/>
        <v>0</v>
      </c>
      <c r="BG172" s="3">
        <f t="shared" si="947"/>
        <v>0</v>
      </c>
      <c r="BH172" s="3">
        <f t="shared" si="947"/>
        <v>0</v>
      </c>
      <c r="BI172" s="3">
        <f t="shared" si="947"/>
        <v>0</v>
      </c>
      <c r="BJ172" s="186">
        <f t="shared" si="947"/>
        <v>0</v>
      </c>
      <c r="BK172" s="87">
        <f t="shared" si="883"/>
        <v>0</v>
      </c>
      <c r="BM172" s="391">
        <f t="shared" ref="BM172:BS172" si="948">BM28+BM44+BM60+BM76+BM92+BM140+BM156</f>
        <v>0</v>
      </c>
      <c r="BN172" s="391">
        <f t="shared" si="948"/>
        <v>1437</v>
      </c>
      <c r="BO172" s="391">
        <f t="shared" si="948"/>
        <v>0</v>
      </c>
      <c r="BP172" s="391">
        <f t="shared" si="948"/>
        <v>0</v>
      </c>
      <c r="BQ172" s="391">
        <f t="shared" si="948"/>
        <v>0</v>
      </c>
      <c r="BR172" s="391">
        <f t="shared" si="948"/>
        <v>0</v>
      </c>
      <c r="BS172" s="391">
        <f t="shared" si="948"/>
        <v>0</v>
      </c>
      <c r="BT172" s="391"/>
      <c r="BU172" s="391">
        <f t="shared" ref="BU172:CA172" si="949">BU28+BU44+BU60+BU76+BU92+BU140+BU156</f>
        <v>0</v>
      </c>
      <c r="BV172" s="391">
        <f t="shared" si="949"/>
        <v>0</v>
      </c>
      <c r="BW172" s="391">
        <f t="shared" si="949"/>
        <v>0</v>
      </c>
      <c r="BX172" s="391">
        <f t="shared" si="949"/>
        <v>0</v>
      </c>
      <c r="BY172" s="391">
        <f t="shared" si="949"/>
        <v>0</v>
      </c>
      <c r="BZ172" s="391">
        <f t="shared" si="949"/>
        <v>0</v>
      </c>
      <c r="CA172" s="391">
        <f t="shared" si="949"/>
        <v>0</v>
      </c>
      <c r="CB172" s="391"/>
      <c r="CC172" s="391">
        <f t="shared" ref="CC172:CI172" si="950">CC28+CC44+CC60+CC76+CC92+CC140+CC156</f>
        <v>0</v>
      </c>
      <c r="CD172" s="391">
        <f t="shared" si="950"/>
        <v>0</v>
      </c>
      <c r="CE172" s="391">
        <f t="shared" si="950"/>
        <v>0</v>
      </c>
      <c r="CF172" s="391">
        <f t="shared" si="950"/>
        <v>0</v>
      </c>
      <c r="CG172" s="391">
        <f t="shared" si="950"/>
        <v>0</v>
      </c>
      <c r="CH172" s="391">
        <f t="shared" si="950"/>
        <v>0</v>
      </c>
      <c r="CI172" s="391">
        <f t="shared" si="950"/>
        <v>0</v>
      </c>
      <c r="CJ172" s="391"/>
      <c r="CK172" s="391">
        <f t="shared" ref="CK172:CQ172" si="951">CK28+CK44+CK60+CK76+CK92+CK140+CK156</f>
        <v>0</v>
      </c>
      <c r="CL172" s="391">
        <f t="shared" si="951"/>
        <v>0</v>
      </c>
      <c r="CM172" s="391">
        <f t="shared" si="951"/>
        <v>0</v>
      </c>
      <c r="CN172" s="391">
        <f t="shared" si="951"/>
        <v>0</v>
      </c>
      <c r="CO172" s="391">
        <f t="shared" si="951"/>
        <v>0</v>
      </c>
      <c r="CP172" s="391">
        <f t="shared" si="951"/>
        <v>0</v>
      </c>
      <c r="CQ172" s="391">
        <f t="shared" si="951"/>
        <v>0</v>
      </c>
    </row>
    <row r="173" spans="1:95" x14ac:dyDescent="0.3">
      <c r="A173" s="531"/>
      <c r="B173" s="233" t="s">
        <v>53</v>
      </c>
      <c r="C173" s="3">
        <f t="shared" ref="C173:N173" si="952">C29+C45+C61+C77+C93+C141+C157</f>
        <v>0</v>
      </c>
      <c r="D173" s="3">
        <f t="shared" si="952"/>
        <v>0</v>
      </c>
      <c r="E173" s="3">
        <f t="shared" si="952"/>
        <v>0</v>
      </c>
      <c r="F173" s="3">
        <f t="shared" si="952"/>
        <v>0</v>
      </c>
      <c r="G173" s="3">
        <f t="shared" si="952"/>
        <v>0</v>
      </c>
      <c r="H173" s="3">
        <f t="shared" si="952"/>
        <v>0</v>
      </c>
      <c r="I173" s="3">
        <f t="shared" si="952"/>
        <v>0</v>
      </c>
      <c r="J173" s="3">
        <f t="shared" si="952"/>
        <v>0</v>
      </c>
      <c r="K173" s="3">
        <f t="shared" si="952"/>
        <v>0</v>
      </c>
      <c r="L173" s="3">
        <f t="shared" si="952"/>
        <v>0</v>
      </c>
      <c r="M173" s="3">
        <f t="shared" si="952"/>
        <v>0</v>
      </c>
      <c r="N173" s="186">
        <f t="shared" si="952"/>
        <v>0</v>
      </c>
      <c r="O173" s="87">
        <f t="shared" si="877"/>
        <v>0</v>
      </c>
      <c r="Q173" s="531"/>
      <c r="R173" s="233" t="s">
        <v>53</v>
      </c>
      <c r="S173" s="3">
        <f t="shared" ref="S173:AD173" si="953">S29+S45+S61+S77+S93+S141+S157</f>
        <v>0</v>
      </c>
      <c r="T173" s="3">
        <f t="shared" si="953"/>
        <v>0</v>
      </c>
      <c r="U173" s="3">
        <f t="shared" si="953"/>
        <v>0</v>
      </c>
      <c r="V173" s="3">
        <f t="shared" si="953"/>
        <v>0</v>
      </c>
      <c r="W173" s="3">
        <f t="shared" si="953"/>
        <v>3437780</v>
      </c>
      <c r="X173" s="3">
        <f t="shared" si="953"/>
        <v>17173</v>
      </c>
      <c r="Y173" s="3">
        <f t="shared" si="953"/>
        <v>25781</v>
      </c>
      <c r="Z173" s="3">
        <f t="shared" si="953"/>
        <v>0</v>
      </c>
      <c r="AA173" s="3">
        <f t="shared" si="953"/>
        <v>0</v>
      </c>
      <c r="AB173" s="3">
        <f t="shared" si="953"/>
        <v>69557</v>
      </c>
      <c r="AC173" s="3">
        <f t="shared" si="953"/>
        <v>0</v>
      </c>
      <c r="AD173" s="186">
        <f t="shared" si="953"/>
        <v>0</v>
      </c>
      <c r="AE173" s="87">
        <f t="shared" si="879"/>
        <v>3550291</v>
      </c>
      <c r="AG173" s="531"/>
      <c r="AH173" s="233" t="s">
        <v>53</v>
      </c>
      <c r="AI173" s="3">
        <f t="shared" ref="AI173:AT173" si="954">AI29+AI45+AI61+AI77+AI93+AI141+AI157</f>
        <v>0</v>
      </c>
      <c r="AJ173" s="3">
        <f t="shared" si="954"/>
        <v>0</v>
      </c>
      <c r="AK173" s="3">
        <f t="shared" si="954"/>
        <v>0</v>
      </c>
      <c r="AL173" s="3">
        <f t="shared" si="954"/>
        <v>0</v>
      </c>
      <c r="AM173" s="3">
        <f t="shared" si="954"/>
        <v>0</v>
      </c>
      <c r="AN173" s="3">
        <f t="shared" si="954"/>
        <v>0</v>
      </c>
      <c r="AO173" s="3">
        <f t="shared" si="954"/>
        <v>0</v>
      </c>
      <c r="AP173" s="3">
        <f t="shared" si="954"/>
        <v>0</v>
      </c>
      <c r="AQ173" s="3">
        <f t="shared" si="954"/>
        <v>0</v>
      </c>
      <c r="AR173" s="3">
        <f t="shared" si="954"/>
        <v>0</v>
      </c>
      <c r="AS173" s="3">
        <f t="shared" si="954"/>
        <v>0</v>
      </c>
      <c r="AT173" s="186">
        <f t="shared" si="954"/>
        <v>0</v>
      </c>
      <c r="AU173" s="87">
        <f t="shared" si="881"/>
        <v>0</v>
      </c>
      <c r="AW173" s="531"/>
      <c r="AX173" s="233" t="s">
        <v>53</v>
      </c>
      <c r="AY173" s="3">
        <f t="shared" ref="AY173:BJ173" si="955">AY29+AY45+AY61+AY77+AY93+AY141+AY157</f>
        <v>0</v>
      </c>
      <c r="AZ173" s="3">
        <f t="shared" si="955"/>
        <v>0</v>
      </c>
      <c r="BA173" s="3">
        <f t="shared" si="955"/>
        <v>0</v>
      </c>
      <c r="BB173" s="3">
        <f t="shared" si="955"/>
        <v>0</v>
      </c>
      <c r="BC173" s="3">
        <f t="shared" si="955"/>
        <v>0</v>
      </c>
      <c r="BD173" s="3">
        <f t="shared" si="955"/>
        <v>0</v>
      </c>
      <c r="BE173" s="3">
        <f t="shared" si="955"/>
        <v>0</v>
      </c>
      <c r="BF173" s="3">
        <f t="shared" si="955"/>
        <v>0</v>
      </c>
      <c r="BG173" s="3">
        <f t="shared" si="955"/>
        <v>0</v>
      </c>
      <c r="BH173" s="3">
        <f t="shared" si="955"/>
        <v>0</v>
      </c>
      <c r="BI173" s="3">
        <f t="shared" si="955"/>
        <v>0</v>
      </c>
      <c r="BJ173" s="186">
        <f t="shared" si="955"/>
        <v>446803</v>
      </c>
      <c r="BK173" s="87">
        <f t="shared" si="883"/>
        <v>446803</v>
      </c>
      <c r="BM173" s="391">
        <f t="shared" ref="BM173:BS173" si="956">BM29+BM45+BM61+BM77+BM93+BM141+BM157</f>
        <v>0</v>
      </c>
      <c r="BN173" s="391">
        <f t="shared" si="956"/>
        <v>0</v>
      </c>
      <c r="BO173" s="391">
        <f t="shared" si="956"/>
        <v>0</v>
      </c>
      <c r="BP173" s="391">
        <f t="shared" si="956"/>
        <v>0</v>
      </c>
      <c r="BQ173" s="391">
        <f t="shared" si="956"/>
        <v>0</v>
      </c>
      <c r="BR173" s="391">
        <f t="shared" si="956"/>
        <v>0</v>
      </c>
      <c r="BS173" s="391">
        <f t="shared" si="956"/>
        <v>0</v>
      </c>
      <c r="BT173" s="391"/>
      <c r="BU173" s="391">
        <f t="shared" ref="BU173:CA173" si="957">BU29+BU45+BU61+BU77+BU93+BU141+BU157</f>
        <v>0</v>
      </c>
      <c r="BV173" s="391">
        <f t="shared" si="957"/>
        <v>0</v>
      </c>
      <c r="BW173" s="391">
        <f t="shared" si="957"/>
        <v>0</v>
      </c>
      <c r="BX173" s="391">
        <f t="shared" si="957"/>
        <v>0</v>
      </c>
      <c r="BY173" s="391">
        <f t="shared" si="957"/>
        <v>0</v>
      </c>
      <c r="BZ173" s="391">
        <f t="shared" si="957"/>
        <v>0</v>
      </c>
      <c r="CA173" s="391">
        <f t="shared" si="957"/>
        <v>0</v>
      </c>
      <c r="CB173" s="391"/>
      <c r="CC173" s="391">
        <f t="shared" ref="CC173:CI173" si="958">CC29+CC45+CC61+CC77+CC93+CC141+CC157</f>
        <v>0</v>
      </c>
      <c r="CD173" s="391">
        <f t="shared" si="958"/>
        <v>0</v>
      </c>
      <c r="CE173" s="391">
        <f t="shared" si="958"/>
        <v>0</v>
      </c>
      <c r="CF173" s="391">
        <f t="shared" si="958"/>
        <v>0</v>
      </c>
      <c r="CG173" s="391">
        <f t="shared" si="958"/>
        <v>0</v>
      </c>
      <c r="CH173" s="391">
        <f t="shared" si="958"/>
        <v>0</v>
      </c>
      <c r="CI173" s="391">
        <f t="shared" si="958"/>
        <v>0</v>
      </c>
      <c r="CJ173" s="391"/>
      <c r="CK173" s="391">
        <f t="shared" ref="CK173:CQ173" si="959">CK29+CK45+CK61+CK77+CK93+CK141+CK157</f>
        <v>0</v>
      </c>
      <c r="CL173" s="391">
        <f t="shared" si="959"/>
        <v>446803</v>
      </c>
      <c r="CM173" s="391">
        <f t="shared" si="959"/>
        <v>0</v>
      </c>
      <c r="CN173" s="391">
        <f t="shared" si="959"/>
        <v>0</v>
      </c>
      <c r="CO173" s="391">
        <f t="shared" si="959"/>
        <v>0</v>
      </c>
      <c r="CP173" s="391">
        <f t="shared" si="959"/>
        <v>0</v>
      </c>
      <c r="CQ173" s="391">
        <f t="shared" si="959"/>
        <v>0</v>
      </c>
    </row>
    <row r="174" spans="1:95" x14ac:dyDescent="0.3">
      <c r="A174" s="531"/>
      <c r="B174" s="233" t="s">
        <v>52</v>
      </c>
      <c r="C174" s="3">
        <f t="shared" ref="C174:N174" si="960">C30+C46+C62+C78+C94+C142+C158</f>
        <v>0</v>
      </c>
      <c r="D174" s="3">
        <f t="shared" si="960"/>
        <v>0</v>
      </c>
      <c r="E174" s="3">
        <f t="shared" si="960"/>
        <v>0</v>
      </c>
      <c r="F174" s="3">
        <f t="shared" si="960"/>
        <v>0</v>
      </c>
      <c r="G174" s="3">
        <f t="shared" si="960"/>
        <v>0</v>
      </c>
      <c r="H174" s="3">
        <f t="shared" si="960"/>
        <v>0</v>
      </c>
      <c r="I174" s="3">
        <f t="shared" si="960"/>
        <v>0</v>
      </c>
      <c r="J174" s="3">
        <f t="shared" si="960"/>
        <v>0</v>
      </c>
      <c r="K174" s="3">
        <f t="shared" si="960"/>
        <v>0</v>
      </c>
      <c r="L174" s="3">
        <f t="shared" si="960"/>
        <v>0</v>
      </c>
      <c r="M174" s="3">
        <f t="shared" si="960"/>
        <v>0</v>
      </c>
      <c r="N174" s="186">
        <f t="shared" si="960"/>
        <v>0</v>
      </c>
      <c r="O174" s="87">
        <f t="shared" si="877"/>
        <v>0</v>
      </c>
      <c r="Q174" s="531"/>
      <c r="R174" s="233" t="s">
        <v>52</v>
      </c>
      <c r="S174" s="3">
        <f t="shared" ref="S174:AD174" si="961">S30+S46+S62+S78+S94+S142+S158</f>
        <v>0</v>
      </c>
      <c r="T174" s="3">
        <f t="shared" si="961"/>
        <v>0</v>
      </c>
      <c r="U174" s="3">
        <f t="shared" si="961"/>
        <v>0</v>
      </c>
      <c r="V174" s="3">
        <f t="shared" si="961"/>
        <v>0</v>
      </c>
      <c r="W174" s="3">
        <f t="shared" si="961"/>
        <v>0</v>
      </c>
      <c r="X174" s="3">
        <f t="shared" si="961"/>
        <v>0</v>
      </c>
      <c r="Y174" s="3">
        <f t="shared" si="961"/>
        <v>0</v>
      </c>
      <c r="Z174" s="3">
        <f t="shared" si="961"/>
        <v>344686</v>
      </c>
      <c r="AA174" s="3">
        <f t="shared" si="961"/>
        <v>1145524</v>
      </c>
      <c r="AB174" s="3">
        <f t="shared" si="961"/>
        <v>0</v>
      </c>
      <c r="AC174" s="3">
        <f t="shared" si="961"/>
        <v>0</v>
      </c>
      <c r="AD174" s="186">
        <f t="shared" si="961"/>
        <v>0</v>
      </c>
      <c r="AE174" s="87">
        <f t="shared" si="879"/>
        <v>1490210</v>
      </c>
      <c r="AG174" s="531"/>
      <c r="AH174" s="233" t="s">
        <v>52</v>
      </c>
      <c r="AI174" s="3">
        <f t="shared" ref="AI174:AT174" si="962">AI30+AI46+AI62+AI78+AI94+AI142+AI158</f>
        <v>0</v>
      </c>
      <c r="AJ174" s="3">
        <f t="shared" si="962"/>
        <v>0</v>
      </c>
      <c r="AK174" s="3">
        <f t="shared" si="962"/>
        <v>0</v>
      </c>
      <c r="AL174" s="3">
        <f t="shared" si="962"/>
        <v>0</v>
      </c>
      <c r="AM174" s="3">
        <f t="shared" si="962"/>
        <v>0</v>
      </c>
      <c r="AN174" s="3">
        <f t="shared" si="962"/>
        <v>0</v>
      </c>
      <c r="AO174" s="3">
        <f t="shared" si="962"/>
        <v>0</v>
      </c>
      <c r="AP174" s="3">
        <f t="shared" si="962"/>
        <v>0</v>
      </c>
      <c r="AQ174" s="3">
        <f t="shared" si="962"/>
        <v>44488</v>
      </c>
      <c r="AR174" s="3">
        <f t="shared" si="962"/>
        <v>0</v>
      </c>
      <c r="AS174" s="3">
        <f t="shared" si="962"/>
        <v>271100</v>
      </c>
      <c r="AT174" s="186">
        <f t="shared" si="962"/>
        <v>67110</v>
      </c>
      <c r="AU174" s="87">
        <f t="shared" si="881"/>
        <v>382698</v>
      </c>
      <c r="AW174" s="531"/>
      <c r="AX174" s="233" t="s">
        <v>52</v>
      </c>
      <c r="AY174" s="3">
        <f t="shared" ref="AY174:BJ174" si="963">AY30+AY46+AY62+AY78+AY94+AY142+AY158</f>
        <v>0</v>
      </c>
      <c r="AZ174" s="3">
        <f t="shared" si="963"/>
        <v>0</v>
      </c>
      <c r="BA174" s="3">
        <f t="shared" si="963"/>
        <v>0</v>
      </c>
      <c r="BB174" s="3">
        <f t="shared" si="963"/>
        <v>0</v>
      </c>
      <c r="BC174" s="3">
        <f t="shared" si="963"/>
        <v>0</v>
      </c>
      <c r="BD174" s="3">
        <f t="shared" si="963"/>
        <v>0</v>
      </c>
      <c r="BE174" s="3">
        <f t="shared" si="963"/>
        <v>0</v>
      </c>
      <c r="BF174" s="3">
        <f t="shared" si="963"/>
        <v>0</v>
      </c>
      <c r="BG174" s="3">
        <f t="shared" si="963"/>
        <v>0</v>
      </c>
      <c r="BH174" s="3">
        <f t="shared" si="963"/>
        <v>0</v>
      </c>
      <c r="BI174" s="3">
        <f t="shared" si="963"/>
        <v>0</v>
      </c>
      <c r="BJ174" s="186">
        <f t="shared" si="963"/>
        <v>0</v>
      </c>
      <c r="BK174" s="87">
        <f t="shared" si="883"/>
        <v>0</v>
      </c>
      <c r="BM174" s="391">
        <f t="shared" ref="BM174:BS174" si="964">BM30+BM46+BM62+BM78+BM94+BM142+BM158</f>
        <v>0</v>
      </c>
      <c r="BN174" s="391">
        <f t="shared" si="964"/>
        <v>0</v>
      </c>
      <c r="BO174" s="391">
        <f t="shared" si="964"/>
        <v>0</v>
      </c>
      <c r="BP174" s="391">
        <f t="shared" si="964"/>
        <v>0</v>
      </c>
      <c r="BQ174" s="391">
        <f t="shared" si="964"/>
        <v>0</v>
      </c>
      <c r="BR174" s="391">
        <f t="shared" si="964"/>
        <v>0</v>
      </c>
      <c r="BS174" s="391">
        <f t="shared" si="964"/>
        <v>0</v>
      </c>
      <c r="BT174" s="391"/>
      <c r="BU174" s="391">
        <f t="shared" ref="BU174:CA174" si="965">BU30+BU46+BU62+BU78+BU94+BU142+BU158</f>
        <v>0</v>
      </c>
      <c r="BV174" s="391">
        <f t="shared" si="965"/>
        <v>0</v>
      </c>
      <c r="BW174" s="391">
        <f t="shared" si="965"/>
        <v>0</v>
      </c>
      <c r="BX174" s="391">
        <f t="shared" si="965"/>
        <v>0</v>
      </c>
      <c r="BY174" s="391">
        <f t="shared" si="965"/>
        <v>0</v>
      </c>
      <c r="BZ174" s="391">
        <f t="shared" si="965"/>
        <v>0</v>
      </c>
      <c r="CA174" s="391">
        <f t="shared" si="965"/>
        <v>0</v>
      </c>
      <c r="CB174" s="391"/>
      <c r="CC174" s="391">
        <f t="shared" ref="CC174:CI174" si="966">CC30+CC46+CC62+CC78+CC94+CC142+CC158</f>
        <v>67110</v>
      </c>
      <c r="CD174" s="391">
        <f t="shared" si="966"/>
        <v>0</v>
      </c>
      <c r="CE174" s="391">
        <f t="shared" si="966"/>
        <v>0</v>
      </c>
      <c r="CF174" s="391">
        <f t="shared" si="966"/>
        <v>0</v>
      </c>
      <c r="CG174" s="391">
        <f t="shared" si="966"/>
        <v>0</v>
      </c>
      <c r="CH174" s="391">
        <f t="shared" si="966"/>
        <v>0</v>
      </c>
      <c r="CI174" s="391">
        <f t="shared" si="966"/>
        <v>0</v>
      </c>
      <c r="CJ174" s="391"/>
      <c r="CK174" s="391">
        <f t="shared" ref="CK174:CQ174" si="967">CK30+CK46+CK62+CK78+CK94+CK142+CK158</f>
        <v>0</v>
      </c>
      <c r="CL174" s="391">
        <f t="shared" si="967"/>
        <v>0</v>
      </c>
      <c r="CM174" s="391">
        <f t="shared" si="967"/>
        <v>0</v>
      </c>
      <c r="CN174" s="391">
        <f t="shared" si="967"/>
        <v>0</v>
      </c>
      <c r="CO174" s="391">
        <f t="shared" si="967"/>
        <v>0</v>
      </c>
      <c r="CP174" s="391">
        <f t="shared" si="967"/>
        <v>0</v>
      </c>
      <c r="CQ174" s="391">
        <f t="shared" si="967"/>
        <v>0</v>
      </c>
    </row>
    <row r="175" spans="1:95" ht="15" customHeight="1" x14ac:dyDescent="0.3">
      <c r="A175" s="531"/>
      <c r="B175" s="233" t="s">
        <v>51</v>
      </c>
      <c r="C175" s="3">
        <f t="shared" ref="C175:N175" si="968">C31+C47+C63+C79+C95+C143+C159</f>
        <v>0</v>
      </c>
      <c r="D175" s="3">
        <f t="shared" si="968"/>
        <v>0</v>
      </c>
      <c r="E175" s="3">
        <f t="shared" si="968"/>
        <v>2403</v>
      </c>
      <c r="F175" s="3">
        <f t="shared" si="968"/>
        <v>0</v>
      </c>
      <c r="G175" s="3">
        <f t="shared" si="968"/>
        <v>1220</v>
      </c>
      <c r="H175" s="3">
        <f t="shared" si="968"/>
        <v>7721</v>
      </c>
      <c r="I175" s="3">
        <f t="shared" si="968"/>
        <v>0</v>
      </c>
      <c r="J175" s="3">
        <f t="shared" si="968"/>
        <v>0</v>
      </c>
      <c r="K175" s="3">
        <f t="shared" si="968"/>
        <v>69955</v>
      </c>
      <c r="L175" s="3">
        <f t="shared" si="968"/>
        <v>211833</v>
      </c>
      <c r="M175" s="3">
        <f t="shared" si="968"/>
        <v>104742</v>
      </c>
      <c r="N175" s="186">
        <f t="shared" si="968"/>
        <v>63507</v>
      </c>
      <c r="O175" s="87">
        <f t="shared" si="877"/>
        <v>461381</v>
      </c>
      <c r="Q175" s="531"/>
      <c r="R175" s="233" t="s">
        <v>51</v>
      </c>
      <c r="S175" s="3">
        <f t="shared" ref="S175:AD175" si="969">S31+S47+S63+S79+S95+S143+S159</f>
        <v>0</v>
      </c>
      <c r="T175" s="3">
        <f t="shared" si="969"/>
        <v>0</v>
      </c>
      <c r="U175" s="3">
        <f t="shared" si="969"/>
        <v>62753</v>
      </c>
      <c r="V175" s="3">
        <f t="shared" si="969"/>
        <v>0</v>
      </c>
      <c r="W175" s="3">
        <f t="shared" si="969"/>
        <v>0</v>
      </c>
      <c r="X175" s="3">
        <f t="shared" si="969"/>
        <v>5150</v>
      </c>
      <c r="Y175" s="3">
        <f t="shared" si="969"/>
        <v>63896</v>
      </c>
      <c r="Z175" s="3">
        <f t="shared" si="969"/>
        <v>0</v>
      </c>
      <c r="AA175" s="3">
        <f t="shared" si="969"/>
        <v>60052</v>
      </c>
      <c r="AB175" s="3">
        <f t="shared" si="969"/>
        <v>41242</v>
      </c>
      <c r="AC175" s="3">
        <f t="shared" si="969"/>
        <v>69862</v>
      </c>
      <c r="AD175" s="186">
        <f t="shared" si="969"/>
        <v>378112</v>
      </c>
      <c r="AE175" s="87">
        <f t="shared" si="879"/>
        <v>681067</v>
      </c>
      <c r="AG175" s="531"/>
      <c r="AH175" s="233" t="s">
        <v>51</v>
      </c>
      <c r="AI175" s="3">
        <f t="shared" ref="AI175:AT175" si="970">AI31+AI47+AI63+AI79+AI95+AI143+AI159</f>
        <v>0</v>
      </c>
      <c r="AJ175" s="3">
        <f t="shared" si="970"/>
        <v>0</v>
      </c>
      <c r="AK175" s="3">
        <f t="shared" si="970"/>
        <v>0</v>
      </c>
      <c r="AL175" s="3">
        <f t="shared" si="970"/>
        <v>0</v>
      </c>
      <c r="AM175" s="3">
        <f t="shared" si="970"/>
        <v>0</v>
      </c>
      <c r="AN175" s="3">
        <f t="shared" si="970"/>
        <v>0</v>
      </c>
      <c r="AO175" s="3">
        <f t="shared" si="970"/>
        <v>0</v>
      </c>
      <c r="AP175" s="3">
        <f t="shared" si="970"/>
        <v>0</v>
      </c>
      <c r="AQ175" s="3">
        <f t="shared" si="970"/>
        <v>0</v>
      </c>
      <c r="AR175" s="3">
        <f t="shared" si="970"/>
        <v>0</v>
      </c>
      <c r="AS175" s="3">
        <f t="shared" si="970"/>
        <v>0</v>
      </c>
      <c r="AT175" s="186">
        <f t="shared" si="970"/>
        <v>0</v>
      </c>
      <c r="AU175" s="87">
        <f t="shared" si="881"/>
        <v>0</v>
      </c>
      <c r="AW175" s="531"/>
      <c r="AX175" s="233" t="s">
        <v>51</v>
      </c>
      <c r="AY175" s="3">
        <f t="shared" ref="AY175:BJ175" si="971">AY31+AY47+AY63+AY79+AY95+AY143+AY159</f>
        <v>0</v>
      </c>
      <c r="AZ175" s="3">
        <f t="shared" si="971"/>
        <v>0</v>
      </c>
      <c r="BA175" s="3">
        <f t="shared" si="971"/>
        <v>0</v>
      </c>
      <c r="BB175" s="3">
        <f t="shared" si="971"/>
        <v>0</v>
      </c>
      <c r="BC175" s="3">
        <f t="shared" si="971"/>
        <v>0</v>
      </c>
      <c r="BD175" s="3">
        <f t="shared" si="971"/>
        <v>0</v>
      </c>
      <c r="BE175" s="3">
        <f t="shared" si="971"/>
        <v>0</v>
      </c>
      <c r="BF175" s="3">
        <f t="shared" si="971"/>
        <v>0</v>
      </c>
      <c r="BG175" s="3">
        <f t="shared" si="971"/>
        <v>0</v>
      </c>
      <c r="BH175" s="3">
        <f t="shared" si="971"/>
        <v>0</v>
      </c>
      <c r="BI175" s="3">
        <f t="shared" si="971"/>
        <v>0</v>
      </c>
      <c r="BJ175" s="186">
        <f t="shared" si="971"/>
        <v>0</v>
      </c>
      <c r="BK175" s="87">
        <f t="shared" si="883"/>
        <v>0</v>
      </c>
      <c r="BM175" s="391">
        <f t="shared" ref="BM175:BS175" si="972">BM31+BM47+BM63+BM79+BM95+BM143+BM159</f>
        <v>61067</v>
      </c>
      <c r="BN175" s="391">
        <f t="shared" si="972"/>
        <v>2440</v>
      </c>
      <c r="BO175" s="391">
        <f t="shared" si="972"/>
        <v>0</v>
      </c>
      <c r="BP175" s="391">
        <f t="shared" si="972"/>
        <v>0</v>
      </c>
      <c r="BQ175" s="391">
        <f t="shared" si="972"/>
        <v>0</v>
      </c>
      <c r="BR175" s="391">
        <f t="shared" si="972"/>
        <v>0</v>
      </c>
      <c r="BS175" s="391">
        <f t="shared" si="972"/>
        <v>0</v>
      </c>
      <c r="BT175" s="391"/>
      <c r="BU175" s="391">
        <f t="shared" ref="BU175:CA175" si="973">BU31+BU47+BU63+BU79+BU95+BU143+BU159</f>
        <v>-1658</v>
      </c>
      <c r="BV175" s="391">
        <f t="shared" si="973"/>
        <v>379770</v>
      </c>
      <c r="BW175" s="391">
        <f t="shared" si="973"/>
        <v>0</v>
      </c>
      <c r="BX175" s="391">
        <f t="shared" si="973"/>
        <v>0</v>
      </c>
      <c r="BY175" s="391">
        <f t="shared" si="973"/>
        <v>0</v>
      </c>
      <c r="BZ175" s="391">
        <f t="shared" si="973"/>
        <v>0</v>
      </c>
      <c r="CA175" s="391">
        <f t="shared" si="973"/>
        <v>0</v>
      </c>
      <c r="CB175" s="391"/>
      <c r="CC175" s="391">
        <f t="shared" ref="CC175:CI175" si="974">CC31+CC47+CC63+CC79+CC95+CC143+CC159</f>
        <v>0</v>
      </c>
      <c r="CD175" s="391">
        <f t="shared" si="974"/>
        <v>0</v>
      </c>
      <c r="CE175" s="391">
        <f t="shared" si="974"/>
        <v>0</v>
      </c>
      <c r="CF175" s="391">
        <f t="shared" si="974"/>
        <v>0</v>
      </c>
      <c r="CG175" s="391">
        <f t="shared" si="974"/>
        <v>0</v>
      </c>
      <c r="CH175" s="391">
        <f t="shared" si="974"/>
        <v>0</v>
      </c>
      <c r="CI175" s="391">
        <f t="shared" si="974"/>
        <v>0</v>
      </c>
      <c r="CJ175" s="391"/>
      <c r="CK175" s="391">
        <f t="shared" ref="CK175:CQ175" si="975">CK31+CK47+CK63+CK79+CK95+CK143+CK159</f>
        <v>0</v>
      </c>
      <c r="CL175" s="391">
        <f t="shared" si="975"/>
        <v>0</v>
      </c>
      <c r="CM175" s="391">
        <f t="shared" si="975"/>
        <v>0</v>
      </c>
      <c r="CN175" s="391">
        <f t="shared" si="975"/>
        <v>0</v>
      </c>
      <c r="CO175" s="391">
        <f t="shared" si="975"/>
        <v>0</v>
      </c>
      <c r="CP175" s="391">
        <f t="shared" si="975"/>
        <v>0</v>
      </c>
      <c r="CQ175" s="391">
        <f t="shared" si="975"/>
        <v>0</v>
      </c>
    </row>
    <row r="176" spans="1:95" ht="15" thickBot="1" x14ac:dyDescent="0.35">
      <c r="A176" s="532"/>
      <c r="B176" s="233" t="s">
        <v>50</v>
      </c>
      <c r="C176" s="3">
        <f t="shared" ref="C176:N176" si="976">C32+C48+C64+C80+C96+C144+C160</f>
        <v>0</v>
      </c>
      <c r="D176" s="3">
        <f t="shared" si="976"/>
        <v>0</v>
      </c>
      <c r="E176" s="3">
        <f t="shared" si="976"/>
        <v>0</v>
      </c>
      <c r="F176" s="3">
        <f t="shared" si="976"/>
        <v>0</v>
      </c>
      <c r="G176" s="3">
        <f t="shared" si="976"/>
        <v>0</v>
      </c>
      <c r="H176" s="3">
        <f t="shared" si="976"/>
        <v>0</v>
      </c>
      <c r="I176" s="3">
        <f t="shared" si="976"/>
        <v>21156</v>
      </c>
      <c r="J176" s="3">
        <f t="shared" si="976"/>
        <v>0</v>
      </c>
      <c r="K176" s="3">
        <f t="shared" si="976"/>
        <v>0</v>
      </c>
      <c r="L176" s="3">
        <f t="shared" si="976"/>
        <v>0</v>
      </c>
      <c r="M176" s="3">
        <f t="shared" si="976"/>
        <v>0</v>
      </c>
      <c r="N176" s="186">
        <f t="shared" si="976"/>
        <v>0</v>
      </c>
      <c r="O176" s="87">
        <f t="shared" si="877"/>
        <v>21156</v>
      </c>
      <c r="P176" s="362" t="s">
        <v>162</v>
      </c>
      <c r="Q176" s="532"/>
      <c r="R176" s="233" t="s">
        <v>50</v>
      </c>
      <c r="S176" s="3">
        <f t="shared" ref="S176:AD176" si="977">S32+S48+S64+S80+S96+S144+S160</f>
        <v>0</v>
      </c>
      <c r="T176" s="3">
        <f t="shared" si="977"/>
        <v>0</v>
      </c>
      <c r="U176" s="3">
        <f t="shared" si="977"/>
        <v>0</v>
      </c>
      <c r="V176" s="3">
        <f t="shared" si="977"/>
        <v>0</v>
      </c>
      <c r="W176" s="3">
        <f t="shared" si="977"/>
        <v>0</v>
      </c>
      <c r="X176" s="3">
        <f t="shared" si="977"/>
        <v>0</v>
      </c>
      <c r="Y176" s="3">
        <f t="shared" si="977"/>
        <v>0</v>
      </c>
      <c r="Z176" s="3">
        <f t="shared" si="977"/>
        <v>0</v>
      </c>
      <c r="AA176" s="3">
        <f t="shared" si="977"/>
        <v>0</v>
      </c>
      <c r="AB176" s="3">
        <f t="shared" si="977"/>
        <v>0</v>
      </c>
      <c r="AC176" s="3">
        <f t="shared" si="977"/>
        <v>0</v>
      </c>
      <c r="AD176" s="186">
        <f t="shared" si="977"/>
        <v>0</v>
      </c>
      <c r="AE176" s="87">
        <f t="shared" si="879"/>
        <v>0</v>
      </c>
      <c r="AF176" s="362" t="s">
        <v>162</v>
      </c>
      <c r="AG176" s="532"/>
      <c r="AH176" s="233" t="s">
        <v>50</v>
      </c>
      <c r="AI176" s="3">
        <f t="shared" ref="AI176:AT176" si="978">AI32+AI48+AI64+AI80+AI96+AI144+AI160</f>
        <v>0</v>
      </c>
      <c r="AJ176" s="3">
        <f t="shared" si="978"/>
        <v>0</v>
      </c>
      <c r="AK176" s="3">
        <f t="shared" si="978"/>
        <v>0</v>
      </c>
      <c r="AL176" s="3">
        <f t="shared" si="978"/>
        <v>0</v>
      </c>
      <c r="AM176" s="3">
        <f t="shared" si="978"/>
        <v>0</v>
      </c>
      <c r="AN176" s="3">
        <f t="shared" si="978"/>
        <v>0</v>
      </c>
      <c r="AO176" s="3">
        <f t="shared" si="978"/>
        <v>0</v>
      </c>
      <c r="AP176" s="3">
        <f t="shared" si="978"/>
        <v>0</v>
      </c>
      <c r="AQ176" s="3">
        <f t="shared" si="978"/>
        <v>0</v>
      </c>
      <c r="AR176" s="3">
        <f t="shared" si="978"/>
        <v>0</v>
      </c>
      <c r="AS176" s="3">
        <f t="shared" si="978"/>
        <v>0</v>
      </c>
      <c r="AT176" s="186">
        <f t="shared" si="978"/>
        <v>0</v>
      </c>
      <c r="AU176" s="87">
        <f t="shared" si="881"/>
        <v>0</v>
      </c>
      <c r="AV176" s="362" t="s">
        <v>162</v>
      </c>
      <c r="AW176" s="532"/>
      <c r="AX176" s="233" t="s">
        <v>50</v>
      </c>
      <c r="AY176" s="3">
        <f t="shared" ref="AY176:BJ176" si="979">AY32+AY48+AY64+AY80+AY96+AY144+AY160</f>
        <v>0</v>
      </c>
      <c r="AZ176" s="3">
        <f t="shared" si="979"/>
        <v>0</v>
      </c>
      <c r="BA176" s="3">
        <f t="shared" si="979"/>
        <v>0</v>
      </c>
      <c r="BB176" s="3">
        <f t="shared" si="979"/>
        <v>0</v>
      </c>
      <c r="BC176" s="3">
        <f t="shared" si="979"/>
        <v>0</v>
      </c>
      <c r="BD176" s="3">
        <f t="shared" si="979"/>
        <v>0</v>
      </c>
      <c r="BE176" s="3">
        <f t="shared" si="979"/>
        <v>0</v>
      </c>
      <c r="BF176" s="3">
        <f t="shared" si="979"/>
        <v>0</v>
      </c>
      <c r="BG176" s="3">
        <f t="shared" si="979"/>
        <v>0</v>
      </c>
      <c r="BH176" s="3">
        <f t="shared" si="979"/>
        <v>0</v>
      </c>
      <c r="BI176" s="3">
        <f t="shared" si="979"/>
        <v>0</v>
      </c>
      <c r="BJ176" s="186">
        <f t="shared" si="979"/>
        <v>0</v>
      </c>
      <c r="BK176" s="87">
        <f t="shared" si="883"/>
        <v>0</v>
      </c>
      <c r="BL176" s="362" t="s">
        <v>162</v>
      </c>
      <c r="BM176" s="391">
        <f t="shared" ref="BM176:BS176" si="980">BM32+BM48+BM64+BM80+BM96+BM144+BM160</f>
        <v>0</v>
      </c>
      <c r="BN176" s="391">
        <f t="shared" si="980"/>
        <v>0</v>
      </c>
      <c r="BO176" s="391">
        <f t="shared" si="980"/>
        <v>0</v>
      </c>
      <c r="BP176" s="391">
        <f t="shared" si="980"/>
        <v>0</v>
      </c>
      <c r="BQ176" s="391">
        <f t="shared" si="980"/>
        <v>0</v>
      </c>
      <c r="BR176" s="391">
        <f t="shared" si="980"/>
        <v>0</v>
      </c>
      <c r="BS176" s="391">
        <f t="shared" si="980"/>
        <v>0</v>
      </c>
      <c r="BT176" s="391"/>
      <c r="BU176" s="391">
        <f t="shared" ref="BU176:CA176" si="981">BU32+BU48+BU64+BU80+BU96+BU144+BU160</f>
        <v>0</v>
      </c>
      <c r="BV176" s="391">
        <f t="shared" si="981"/>
        <v>0</v>
      </c>
      <c r="BW176" s="391">
        <f t="shared" si="981"/>
        <v>0</v>
      </c>
      <c r="BX176" s="391">
        <f t="shared" si="981"/>
        <v>0</v>
      </c>
      <c r="BY176" s="391">
        <f t="shared" si="981"/>
        <v>0</v>
      </c>
      <c r="BZ176" s="391">
        <f t="shared" si="981"/>
        <v>0</v>
      </c>
      <c r="CA176" s="391">
        <f t="shared" si="981"/>
        <v>0</v>
      </c>
      <c r="CB176" s="391"/>
      <c r="CC176" s="391">
        <f t="shared" ref="CC176:CI176" si="982">CC32+CC48+CC64+CC80+CC96+CC144+CC160</f>
        <v>0</v>
      </c>
      <c r="CD176" s="391">
        <f t="shared" si="982"/>
        <v>0</v>
      </c>
      <c r="CE176" s="391">
        <f t="shared" si="982"/>
        <v>0</v>
      </c>
      <c r="CF176" s="391">
        <f t="shared" si="982"/>
        <v>0</v>
      </c>
      <c r="CG176" s="391">
        <f t="shared" si="982"/>
        <v>0</v>
      </c>
      <c r="CH176" s="391">
        <f t="shared" si="982"/>
        <v>0</v>
      </c>
      <c r="CI176" s="391">
        <f t="shared" si="982"/>
        <v>0</v>
      </c>
      <c r="CJ176" s="391"/>
      <c r="CK176" s="391">
        <f t="shared" ref="CK176:CQ176" si="983">CK32+CK48+CK64+CK80+CK96+CK144+CK160</f>
        <v>0</v>
      </c>
      <c r="CL176" s="391">
        <f t="shared" si="983"/>
        <v>0</v>
      </c>
      <c r="CM176" s="391">
        <f t="shared" si="983"/>
        <v>0</v>
      </c>
      <c r="CN176" s="391">
        <f t="shared" si="983"/>
        <v>0</v>
      </c>
      <c r="CO176" s="391">
        <f t="shared" si="983"/>
        <v>0</v>
      </c>
      <c r="CP176" s="391">
        <f t="shared" si="983"/>
        <v>0</v>
      </c>
      <c r="CQ176" s="391">
        <f t="shared" si="983"/>
        <v>0</v>
      </c>
    </row>
    <row r="177" spans="1:95" ht="15" thickBot="1" x14ac:dyDescent="0.35">
      <c r="B177" s="234" t="s">
        <v>43</v>
      </c>
      <c r="C177" s="225">
        <f>SUM(C164:C176)</f>
        <v>0</v>
      </c>
      <c r="D177" s="225">
        <f t="shared" ref="D177" si="984">SUM(D164:D176)</f>
        <v>537021</v>
      </c>
      <c r="E177" s="225">
        <f t="shared" ref="E177" si="985">SUM(E164:E176)</f>
        <v>1689226.74</v>
      </c>
      <c r="F177" s="225">
        <f t="shared" ref="F177" si="986">SUM(F164:F176)</f>
        <v>992387</v>
      </c>
      <c r="G177" s="225">
        <f t="shared" ref="G177" si="987">SUM(G164:G176)</f>
        <v>977077</v>
      </c>
      <c r="H177" s="225">
        <f t="shared" ref="H177" si="988">SUM(H164:H176)</f>
        <v>1848138</v>
      </c>
      <c r="I177" s="225">
        <f t="shared" ref="I177" si="989">SUM(I164:I176)</f>
        <v>583566</v>
      </c>
      <c r="J177" s="225">
        <f t="shared" ref="J177" si="990">SUM(J164:J176)</f>
        <v>659642</v>
      </c>
      <c r="K177" s="225">
        <f t="shared" ref="K177" si="991">SUM(K164:K176)</f>
        <v>1747142</v>
      </c>
      <c r="L177" s="225">
        <f t="shared" ref="L177" si="992">SUM(L164:L176)</f>
        <v>2025751.1600000001</v>
      </c>
      <c r="M177" s="225">
        <f t="shared" ref="M177" si="993">SUM(M164:M176)</f>
        <v>3030360</v>
      </c>
      <c r="N177" s="236">
        <f t="shared" ref="N177" si="994">SUM(N164:N176)</f>
        <v>8751027.0300000012</v>
      </c>
      <c r="O177" s="90">
        <f t="shared" si="877"/>
        <v>22841337.93</v>
      </c>
      <c r="P177" s="361">
        <f>SUM(C20:N32,C36:N48,C52:N64,C68:N80,C84:N96,C132:N144,C148:N160)</f>
        <v>22841337.930000003</v>
      </c>
      <c r="Q177" s="91"/>
      <c r="R177" s="234" t="s">
        <v>43</v>
      </c>
      <c r="S177" s="225">
        <f>SUM(S164:S176)</f>
        <v>0</v>
      </c>
      <c r="T177" s="225">
        <f t="shared" ref="T177" si="995">SUM(T164:T176)</f>
        <v>283491</v>
      </c>
      <c r="U177" s="225">
        <f t="shared" ref="U177" si="996">SUM(U164:U176)</f>
        <v>3411102</v>
      </c>
      <c r="V177" s="225">
        <f t="shared" ref="V177" si="997">SUM(V164:V176)</f>
        <v>3992639.09</v>
      </c>
      <c r="W177" s="225">
        <f t="shared" ref="W177" si="998">SUM(W164:W176)</f>
        <v>9849829</v>
      </c>
      <c r="X177" s="225">
        <f t="shared" ref="X177" si="999">SUM(X164:X176)</f>
        <v>3259834.32</v>
      </c>
      <c r="Y177" s="225">
        <f t="shared" ref="Y177" si="1000">SUM(Y164:Y176)</f>
        <v>3162751.15</v>
      </c>
      <c r="Z177" s="225">
        <f t="shared" ref="Z177" si="1001">SUM(Z164:Z176)</f>
        <v>3130780</v>
      </c>
      <c r="AA177" s="225">
        <f t="shared" ref="AA177" si="1002">SUM(AA164:AA176)</f>
        <v>4017854.61</v>
      </c>
      <c r="AB177" s="225">
        <f t="shared" ref="AB177" si="1003">SUM(AB164:AB176)</f>
        <v>7880251</v>
      </c>
      <c r="AC177" s="225">
        <f t="shared" ref="AC177" si="1004">SUM(AC164:AC176)</f>
        <v>5106933.68</v>
      </c>
      <c r="AD177" s="236">
        <f t="shared" ref="AD177" si="1005">SUM(AD164:AD176)</f>
        <v>17380994.390000001</v>
      </c>
      <c r="AE177" s="90">
        <f t="shared" si="879"/>
        <v>61476460.240000002</v>
      </c>
      <c r="AF177" s="361">
        <f>SUM(S20:AD32,S36:AD48,S52:AD64,S68:AD80,S84:AD96,S132:AD144,S148:AD160)</f>
        <v>61476460.240000002</v>
      </c>
      <c r="AG177" s="91"/>
      <c r="AH177" s="234" t="s">
        <v>43</v>
      </c>
      <c r="AI177" s="225">
        <f>SUM(AI164:AI176)</f>
        <v>0</v>
      </c>
      <c r="AJ177" s="225">
        <f t="shared" ref="AJ177" si="1006">SUM(AJ164:AJ176)</f>
        <v>631114</v>
      </c>
      <c r="AK177" s="225">
        <f t="shared" ref="AK177" si="1007">SUM(AK164:AK176)</f>
        <v>140731</v>
      </c>
      <c r="AL177" s="225">
        <f t="shared" ref="AL177" si="1008">SUM(AL164:AL176)</f>
        <v>956407</v>
      </c>
      <c r="AM177" s="225">
        <f t="shared" ref="AM177" si="1009">SUM(AM164:AM176)</f>
        <v>1181084</v>
      </c>
      <c r="AN177" s="225">
        <f t="shared" ref="AN177" si="1010">SUM(AN164:AN176)</f>
        <v>401310</v>
      </c>
      <c r="AO177" s="225">
        <f t="shared" ref="AO177" si="1011">SUM(AO164:AO176)</f>
        <v>506511</v>
      </c>
      <c r="AP177" s="225">
        <f t="shared" ref="AP177" si="1012">SUM(AP164:AP176)</f>
        <v>1053843</v>
      </c>
      <c r="AQ177" s="225">
        <f t="shared" ref="AQ177" si="1013">SUM(AQ164:AQ176)</f>
        <v>2469469</v>
      </c>
      <c r="AR177" s="225">
        <f t="shared" ref="AR177" si="1014">SUM(AR164:AR176)</f>
        <v>1489505</v>
      </c>
      <c r="AS177" s="225">
        <f t="shared" ref="AS177" si="1015">SUM(AS164:AS176)</f>
        <v>336231</v>
      </c>
      <c r="AT177" s="236">
        <f t="shared" ref="AT177" si="1016">SUM(AT164:AT176)</f>
        <v>9608328</v>
      </c>
      <c r="AU177" s="90">
        <f t="shared" si="881"/>
        <v>18774533</v>
      </c>
      <c r="AV177" s="361">
        <f>SUM(AI20:AT32,AI36:AT48,AI52:AT64,AI68:AT80,AI84:AT96,AI132:AT144,AI148:AT160)</f>
        <v>18774533</v>
      </c>
      <c r="AW177" s="91"/>
      <c r="AX177" s="234" t="s">
        <v>43</v>
      </c>
      <c r="AY177" s="225">
        <f>SUM(AY164:AY176)</f>
        <v>0</v>
      </c>
      <c r="AZ177" s="225">
        <f t="shared" ref="AZ177" si="1017">SUM(AZ164:AZ176)</f>
        <v>0</v>
      </c>
      <c r="BA177" s="225">
        <f t="shared" ref="BA177" si="1018">SUM(BA164:BA176)</f>
        <v>113998</v>
      </c>
      <c r="BB177" s="225">
        <f t="shared" ref="BB177" si="1019">SUM(BB164:BB176)</f>
        <v>0</v>
      </c>
      <c r="BC177" s="225">
        <f t="shared" ref="BC177" si="1020">SUM(BC164:BC176)</f>
        <v>50615</v>
      </c>
      <c r="BD177" s="225">
        <f t="shared" ref="BD177" si="1021">SUM(BD164:BD176)</f>
        <v>1024126</v>
      </c>
      <c r="BE177" s="225">
        <f t="shared" ref="BE177" si="1022">SUM(BE164:BE176)</f>
        <v>9369</v>
      </c>
      <c r="BF177" s="225">
        <f t="shared" ref="BF177" si="1023">SUM(BF164:BF176)</f>
        <v>181195</v>
      </c>
      <c r="BG177" s="225">
        <f t="shared" ref="BG177" si="1024">SUM(BG164:BG176)</f>
        <v>285088</v>
      </c>
      <c r="BH177" s="225">
        <f t="shared" ref="BH177" si="1025">SUM(BH164:BH176)</f>
        <v>30116</v>
      </c>
      <c r="BI177" s="225">
        <f t="shared" ref="BI177" si="1026">SUM(BI164:BI176)</f>
        <v>0</v>
      </c>
      <c r="BJ177" s="236">
        <f t="shared" ref="BJ177" si="1027">SUM(BJ164:BJ176)</f>
        <v>3609238</v>
      </c>
      <c r="BK177" s="90">
        <f t="shared" si="883"/>
        <v>5303745</v>
      </c>
      <c r="BL177" s="361">
        <f>SUM(AY20:BJ32,AY36:BJ48,AY52:BJ64,AY68:BJ80,AY84:BJ96,AY132:BJ144,AY148:BJ160)</f>
        <v>5303745</v>
      </c>
      <c r="BM177" s="391">
        <f t="shared" ref="BM177" si="1028">SUM(BM164:BM176)</f>
        <v>1084021.45</v>
      </c>
      <c r="BN177" s="391">
        <f t="shared" ref="BN177" si="1029">SUM(BN164:BN176)</f>
        <v>7667005.5800000001</v>
      </c>
      <c r="BO177" s="391">
        <f t="shared" ref="BO177" si="1030">SUM(BO164:BO176)</f>
        <v>0</v>
      </c>
      <c r="BP177" s="391">
        <f t="shared" ref="BP177" si="1031">SUM(BP164:BP176)</f>
        <v>0</v>
      </c>
      <c r="BQ177" s="391">
        <f t="shared" ref="BQ177" si="1032">SUM(BQ164:BQ176)</f>
        <v>0</v>
      </c>
      <c r="BR177" s="391">
        <f t="shared" ref="BR177" si="1033">SUM(BR164:BR176)</f>
        <v>0</v>
      </c>
      <c r="BS177" s="391">
        <f t="shared" ref="BS177" si="1034">SUM(BS164:BS176)</f>
        <v>0</v>
      </c>
      <c r="BT177" s="391"/>
      <c r="BU177" s="391">
        <f t="shared" ref="BU177" si="1035">SUM(BU164:BU176)</f>
        <v>4818242.0599999996</v>
      </c>
      <c r="BV177" s="391">
        <f t="shared" ref="BV177" si="1036">SUM(BV164:BV176)</f>
        <v>12562752.33</v>
      </c>
      <c r="BW177" s="391">
        <f t="shared" ref="BW177" si="1037">SUM(BW164:BW176)</f>
        <v>0</v>
      </c>
      <c r="BX177" s="391">
        <f t="shared" ref="BX177" si="1038">SUM(BX164:BX176)</f>
        <v>0</v>
      </c>
      <c r="BY177" s="391">
        <f t="shared" ref="BY177" si="1039">SUM(BY164:BY176)</f>
        <v>0</v>
      </c>
      <c r="BZ177" s="391">
        <f t="shared" ref="BZ177" si="1040">SUM(BZ164:BZ176)</f>
        <v>0</v>
      </c>
      <c r="CA177" s="391">
        <f t="shared" ref="CA177" si="1041">SUM(CA164:CA176)</f>
        <v>0</v>
      </c>
      <c r="CB177" s="391"/>
      <c r="CC177" s="391">
        <f t="shared" ref="CC177" si="1042">SUM(CC164:CC176)</f>
        <v>1785252</v>
      </c>
      <c r="CD177" s="391">
        <f t="shared" ref="CD177" si="1043">SUM(CD164:CD176)</f>
        <v>7823076</v>
      </c>
      <c r="CE177" s="391">
        <f t="shared" ref="CE177" si="1044">SUM(CE164:CE176)</f>
        <v>0</v>
      </c>
      <c r="CF177" s="391">
        <f t="shared" ref="CF177" si="1045">SUM(CF164:CF176)</f>
        <v>0</v>
      </c>
      <c r="CG177" s="391">
        <f t="shared" ref="CG177" si="1046">SUM(CG164:CG176)</f>
        <v>0</v>
      </c>
      <c r="CH177" s="391">
        <f t="shared" ref="CH177" si="1047">SUM(CH164:CH176)</f>
        <v>0</v>
      </c>
      <c r="CI177" s="391">
        <f t="shared" ref="CI177" si="1048">SUM(CI164:CI176)</f>
        <v>0</v>
      </c>
      <c r="CJ177" s="391"/>
      <c r="CK177" s="391">
        <f t="shared" ref="CK177" si="1049">SUM(CK164:CK176)</f>
        <v>1729240</v>
      </c>
      <c r="CL177" s="391">
        <f t="shared" ref="CL177" si="1050">SUM(CL164:CL176)</f>
        <v>1879998</v>
      </c>
      <c r="CM177" s="391">
        <f t="shared" ref="CM177" si="1051">SUM(CM164:CM176)</f>
        <v>0</v>
      </c>
      <c r="CN177" s="391">
        <f t="shared" ref="CN177" si="1052">SUM(CN164:CN176)</f>
        <v>0</v>
      </c>
      <c r="CO177" s="391">
        <f t="shared" ref="CO177" si="1053">SUM(CO164:CO176)</f>
        <v>0</v>
      </c>
      <c r="CP177" s="391">
        <f t="shared" ref="CP177" si="1054">SUM(CP164:CP176)</f>
        <v>0</v>
      </c>
      <c r="CQ177" s="391">
        <f t="shared" ref="CQ177" si="1055">SUM(CQ164:CQ176)</f>
        <v>0</v>
      </c>
    </row>
    <row r="178" spans="1:95" ht="15" thickBot="1" x14ac:dyDescent="0.35">
      <c r="Q178" s="91"/>
      <c r="AG178" s="91"/>
      <c r="AW178" s="91"/>
    </row>
    <row r="179" spans="1:95" ht="15" thickBot="1" x14ac:dyDescent="0.35">
      <c r="B179" s="220" t="s">
        <v>36</v>
      </c>
      <c r="C179" s="221">
        <f t="shared" ref="C179:N179" si="1056">C$3</f>
        <v>44927</v>
      </c>
      <c r="D179" s="221">
        <f t="shared" si="1056"/>
        <v>44958</v>
      </c>
      <c r="E179" s="221">
        <f t="shared" si="1056"/>
        <v>44986</v>
      </c>
      <c r="F179" s="221">
        <f t="shared" si="1056"/>
        <v>45017</v>
      </c>
      <c r="G179" s="221">
        <f t="shared" si="1056"/>
        <v>45047</v>
      </c>
      <c r="H179" s="221">
        <f t="shared" si="1056"/>
        <v>45078</v>
      </c>
      <c r="I179" s="221">
        <f t="shared" si="1056"/>
        <v>45108</v>
      </c>
      <c r="J179" s="221">
        <f t="shared" si="1056"/>
        <v>45139</v>
      </c>
      <c r="K179" s="221">
        <f t="shared" si="1056"/>
        <v>45170</v>
      </c>
      <c r="L179" s="221">
        <f t="shared" si="1056"/>
        <v>45200</v>
      </c>
      <c r="M179" s="221">
        <f t="shared" si="1056"/>
        <v>45231</v>
      </c>
      <c r="N179" s="228" t="str">
        <f t="shared" si="1056"/>
        <v>Dec-23 +</v>
      </c>
      <c r="O179" s="222" t="s">
        <v>34</v>
      </c>
      <c r="Q179" s="91"/>
      <c r="R179" s="220" t="s">
        <v>36</v>
      </c>
      <c r="S179" s="221">
        <f t="shared" ref="S179:AD179" si="1057">S$3</f>
        <v>44927</v>
      </c>
      <c r="T179" s="221">
        <f t="shared" si="1057"/>
        <v>44958</v>
      </c>
      <c r="U179" s="221">
        <f t="shared" si="1057"/>
        <v>44986</v>
      </c>
      <c r="V179" s="221">
        <f t="shared" si="1057"/>
        <v>45017</v>
      </c>
      <c r="W179" s="221">
        <f t="shared" si="1057"/>
        <v>45047</v>
      </c>
      <c r="X179" s="221">
        <f t="shared" si="1057"/>
        <v>45078</v>
      </c>
      <c r="Y179" s="221">
        <f t="shared" si="1057"/>
        <v>45108</v>
      </c>
      <c r="Z179" s="221">
        <f t="shared" si="1057"/>
        <v>45139</v>
      </c>
      <c r="AA179" s="221">
        <f t="shared" si="1057"/>
        <v>45170</v>
      </c>
      <c r="AB179" s="221">
        <f t="shared" si="1057"/>
        <v>45200</v>
      </c>
      <c r="AC179" s="221">
        <f t="shared" si="1057"/>
        <v>45231</v>
      </c>
      <c r="AD179" s="228" t="str">
        <f t="shared" si="1057"/>
        <v>Dec-23 +</v>
      </c>
      <c r="AE179" s="222" t="s">
        <v>34</v>
      </c>
      <c r="AG179" s="91"/>
      <c r="AH179" s="220" t="s">
        <v>36</v>
      </c>
      <c r="AI179" s="221">
        <f t="shared" ref="AI179:AT179" si="1058">AI$3</f>
        <v>44927</v>
      </c>
      <c r="AJ179" s="221">
        <f t="shared" si="1058"/>
        <v>44958</v>
      </c>
      <c r="AK179" s="221">
        <f t="shared" si="1058"/>
        <v>44986</v>
      </c>
      <c r="AL179" s="221">
        <f t="shared" si="1058"/>
        <v>45017</v>
      </c>
      <c r="AM179" s="221">
        <f t="shared" si="1058"/>
        <v>45047</v>
      </c>
      <c r="AN179" s="221">
        <f t="shared" si="1058"/>
        <v>45078</v>
      </c>
      <c r="AO179" s="221">
        <f t="shared" si="1058"/>
        <v>45108</v>
      </c>
      <c r="AP179" s="221">
        <f t="shared" si="1058"/>
        <v>45139</v>
      </c>
      <c r="AQ179" s="221">
        <f t="shared" si="1058"/>
        <v>45170</v>
      </c>
      <c r="AR179" s="221">
        <f t="shared" si="1058"/>
        <v>45200</v>
      </c>
      <c r="AS179" s="221">
        <f t="shared" si="1058"/>
        <v>45231</v>
      </c>
      <c r="AT179" s="228" t="str">
        <f t="shared" si="1058"/>
        <v>Dec-23 +</v>
      </c>
      <c r="AU179" s="222" t="s">
        <v>34</v>
      </c>
      <c r="AW179" s="91"/>
      <c r="AX179" s="220" t="s">
        <v>36</v>
      </c>
      <c r="AY179" s="221">
        <f t="shared" ref="AY179:BJ179" si="1059">AY$3</f>
        <v>44927</v>
      </c>
      <c r="AZ179" s="221">
        <f t="shared" si="1059"/>
        <v>44958</v>
      </c>
      <c r="BA179" s="221">
        <f t="shared" si="1059"/>
        <v>44986</v>
      </c>
      <c r="BB179" s="221">
        <f t="shared" si="1059"/>
        <v>45017</v>
      </c>
      <c r="BC179" s="221">
        <f t="shared" si="1059"/>
        <v>45047</v>
      </c>
      <c r="BD179" s="221">
        <f t="shared" si="1059"/>
        <v>45078</v>
      </c>
      <c r="BE179" s="221">
        <f t="shared" si="1059"/>
        <v>45108</v>
      </c>
      <c r="BF179" s="221">
        <f t="shared" si="1059"/>
        <v>45139</v>
      </c>
      <c r="BG179" s="221">
        <f t="shared" si="1059"/>
        <v>45170</v>
      </c>
      <c r="BH179" s="221">
        <f t="shared" si="1059"/>
        <v>45200</v>
      </c>
      <c r="BI179" s="221">
        <f t="shared" si="1059"/>
        <v>45231</v>
      </c>
      <c r="BJ179" s="228" t="str">
        <f t="shared" si="1059"/>
        <v>Dec-23 +</v>
      </c>
      <c r="BK179" s="222" t="s">
        <v>34</v>
      </c>
      <c r="BM179" s="47">
        <f>BM$3</f>
        <v>45261</v>
      </c>
      <c r="BN179" s="47">
        <f t="shared" ref="BN179:BS179" si="1060">BN$3</f>
        <v>45292</v>
      </c>
      <c r="BO179" s="47">
        <f t="shared" si="1060"/>
        <v>45323</v>
      </c>
      <c r="BP179" s="47">
        <f t="shared" si="1060"/>
        <v>45352</v>
      </c>
      <c r="BQ179" s="47">
        <f t="shared" si="1060"/>
        <v>45383</v>
      </c>
      <c r="BR179" s="47">
        <f t="shared" si="1060"/>
        <v>45413</v>
      </c>
      <c r="BS179" s="47">
        <f t="shared" si="1060"/>
        <v>45444</v>
      </c>
      <c r="BU179" s="47">
        <f t="shared" ref="BU179:CA179" si="1061">BU$3</f>
        <v>45261</v>
      </c>
      <c r="BV179" s="47">
        <f t="shared" si="1061"/>
        <v>45292</v>
      </c>
      <c r="BW179" s="47">
        <f t="shared" si="1061"/>
        <v>45323</v>
      </c>
      <c r="BX179" s="47">
        <f t="shared" si="1061"/>
        <v>45352</v>
      </c>
      <c r="BY179" s="47">
        <f t="shared" si="1061"/>
        <v>45383</v>
      </c>
      <c r="BZ179" s="47">
        <f t="shared" si="1061"/>
        <v>45413</v>
      </c>
      <c r="CA179" s="47">
        <f t="shared" si="1061"/>
        <v>45444</v>
      </c>
      <c r="CC179" s="47">
        <f t="shared" ref="CC179:CI179" si="1062">CC$3</f>
        <v>45261</v>
      </c>
      <c r="CD179" s="47">
        <f t="shared" si="1062"/>
        <v>45292</v>
      </c>
      <c r="CE179" s="47">
        <f t="shared" si="1062"/>
        <v>45323</v>
      </c>
      <c r="CF179" s="47">
        <f t="shared" si="1062"/>
        <v>45352</v>
      </c>
      <c r="CG179" s="47">
        <f t="shared" si="1062"/>
        <v>45383</v>
      </c>
      <c r="CH179" s="47">
        <f t="shared" si="1062"/>
        <v>45413</v>
      </c>
      <c r="CI179" s="47">
        <f t="shared" si="1062"/>
        <v>45444</v>
      </c>
      <c r="CK179" s="47">
        <f t="shared" ref="CK179:CQ179" si="1063">CK$3</f>
        <v>45261</v>
      </c>
      <c r="CL179" s="47">
        <f t="shared" si="1063"/>
        <v>45292</v>
      </c>
      <c r="CM179" s="47">
        <f t="shared" si="1063"/>
        <v>45323</v>
      </c>
      <c r="CN179" s="47">
        <f t="shared" si="1063"/>
        <v>45352</v>
      </c>
      <c r="CO179" s="47">
        <f t="shared" si="1063"/>
        <v>45383</v>
      </c>
      <c r="CP179" s="47">
        <f t="shared" si="1063"/>
        <v>45413</v>
      </c>
      <c r="CQ179" s="47">
        <f t="shared" si="1063"/>
        <v>45444</v>
      </c>
    </row>
    <row r="180" spans="1:95" ht="15" customHeight="1" x14ac:dyDescent="0.3">
      <c r="A180" s="524" t="s">
        <v>176</v>
      </c>
      <c r="B180" s="233" t="s">
        <v>62</v>
      </c>
      <c r="C180" s="3">
        <f>C4+C116</f>
        <v>0</v>
      </c>
      <c r="D180" s="3">
        <f t="shared" ref="D180:N180" si="1064">D4+D116</f>
        <v>0</v>
      </c>
      <c r="E180" s="3">
        <f t="shared" si="1064"/>
        <v>0</v>
      </c>
      <c r="F180" s="3">
        <f t="shared" si="1064"/>
        <v>0</v>
      </c>
      <c r="G180" s="3">
        <f t="shared" si="1064"/>
        <v>0</v>
      </c>
      <c r="H180" s="3">
        <f t="shared" si="1064"/>
        <v>0</v>
      </c>
      <c r="I180" s="3">
        <f t="shared" si="1064"/>
        <v>0</v>
      </c>
      <c r="J180" s="3">
        <f t="shared" si="1064"/>
        <v>0</v>
      </c>
      <c r="K180" s="3">
        <f t="shared" si="1064"/>
        <v>0</v>
      </c>
      <c r="L180" s="3">
        <f t="shared" si="1064"/>
        <v>0</v>
      </c>
      <c r="M180" s="3">
        <f t="shared" si="1064"/>
        <v>0</v>
      </c>
      <c r="N180" s="186">
        <f t="shared" si="1064"/>
        <v>0</v>
      </c>
      <c r="O180" s="87">
        <f t="shared" ref="O180:O193" si="1065">SUM(C180:N180)</f>
        <v>0</v>
      </c>
      <c r="Q180" s="524" t="s">
        <v>176</v>
      </c>
      <c r="R180" s="233" t="s">
        <v>62</v>
      </c>
      <c r="S180" s="3">
        <f>S4+S116</f>
        <v>0</v>
      </c>
      <c r="T180" s="3">
        <f t="shared" ref="T180:AD180" si="1066">T4+T116</f>
        <v>0</v>
      </c>
      <c r="U180" s="3">
        <f t="shared" si="1066"/>
        <v>0</v>
      </c>
      <c r="V180" s="3">
        <f t="shared" si="1066"/>
        <v>0</v>
      </c>
      <c r="W180" s="3">
        <f t="shared" si="1066"/>
        <v>0</v>
      </c>
      <c r="X180" s="3">
        <f t="shared" si="1066"/>
        <v>0</v>
      </c>
      <c r="Y180" s="3">
        <f t="shared" si="1066"/>
        <v>0</v>
      </c>
      <c r="Z180" s="3">
        <f t="shared" si="1066"/>
        <v>0</v>
      </c>
      <c r="AA180" s="3">
        <f t="shared" si="1066"/>
        <v>0</v>
      </c>
      <c r="AB180" s="3">
        <f t="shared" si="1066"/>
        <v>0</v>
      </c>
      <c r="AC180" s="3">
        <f t="shared" si="1066"/>
        <v>0</v>
      </c>
      <c r="AD180" s="186">
        <f t="shared" si="1066"/>
        <v>0</v>
      </c>
      <c r="AE180" s="87">
        <f t="shared" ref="AE180:AE193" si="1067">SUM(S180:AD180)</f>
        <v>0</v>
      </c>
      <c r="AG180" s="524" t="s">
        <v>176</v>
      </c>
      <c r="AH180" s="233" t="s">
        <v>62</v>
      </c>
      <c r="AI180" s="3">
        <f>AI4+AI116</f>
        <v>0</v>
      </c>
      <c r="AJ180" s="3">
        <f t="shared" ref="AJ180:AT180" si="1068">AJ4+AJ116</f>
        <v>0</v>
      </c>
      <c r="AK180" s="3">
        <f t="shared" si="1068"/>
        <v>0</v>
      </c>
      <c r="AL180" s="3">
        <f t="shared" si="1068"/>
        <v>0</v>
      </c>
      <c r="AM180" s="3">
        <f t="shared" si="1068"/>
        <v>0</v>
      </c>
      <c r="AN180" s="3">
        <f t="shared" si="1068"/>
        <v>0</v>
      </c>
      <c r="AO180" s="3">
        <f t="shared" si="1068"/>
        <v>0</v>
      </c>
      <c r="AP180" s="3">
        <f t="shared" si="1068"/>
        <v>0</v>
      </c>
      <c r="AQ180" s="3">
        <f t="shared" si="1068"/>
        <v>0</v>
      </c>
      <c r="AR180" s="3">
        <f t="shared" si="1068"/>
        <v>0</v>
      </c>
      <c r="AS180" s="3">
        <f t="shared" si="1068"/>
        <v>0</v>
      </c>
      <c r="AT180" s="186">
        <f t="shared" si="1068"/>
        <v>0</v>
      </c>
      <c r="AU180" s="87">
        <f t="shared" ref="AU180:AU193" si="1069">SUM(AI180:AT180)</f>
        <v>0</v>
      </c>
      <c r="AW180" s="524" t="s">
        <v>176</v>
      </c>
      <c r="AX180" s="233" t="s">
        <v>62</v>
      </c>
      <c r="AY180" s="3">
        <f>AY4+AY116</f>
        <v>0</v>
      </c>
      <c r="AZ180" s="3">
        <f t="shared" ref="AZ180:BJ180" si="1070">AZ4+AZ116</f>
        <v>0</v>
      </c>
      <c r="BA180" s="3">
        <f t="shared" si="1070"/>
        <v>0</v>
      </c>
      <c r="BB180" s="3">
        <f t="shared" si="1070"/>
        <v>0</v>
      </c>
      <c r="BC180" s="3">
        <f t="shared" si="1070"/>
        <v>0</v>
      </c>
      <c r="BD180" s="3">
        <f t="shared" si="1070"/>
        <v>0</v>
      </c>
      <c r="BE180" s="3">
        <f t="shared" si="1070"/>
        <v>0</v>
      </c>
      <c r="BF180" s="3">
        <f t="shared" si="1070"/>
        <v>0</v>
      </c>
      <c r="BG180" s="3">
        <f t="shared" si="1070"/>
        <v>0</v>
      </c>
      <c r="BH180" s="3">
        <f t="shared" si="1070"/>
        <v>0</v>
      </c>
      <c r="BI180" s="3">
        <f t="shared" si="1070"/>
        <v>0</v>
      </c>
      <c r="BJ180" s="186">
        <f t="shared" si="1070"/>
        <v>0</v>
      </c>
      <c r="BK180" s="87">
        <f t="shared" ref="BK180:BK193" si="1071">SUM(AY180:BJ180)</f>
        <v>0</v>
      </c>
      <c r="BM180" s="391">
        <f t="shared" ref="BM180" si="1072">BM4+BM116</f>
        <v>0</v>
      </c>
      <c r="BN180" s="391">
        <f t="shared" ref="BN180:BS180" si="1073">BN4+BN116</f>
        <v>0</v>
      </c>
      <c r="BO180" s="391">
        <f t="shared" si="1073"/>
        <v>0</v>
      </c>
      <c r="BP180" s="391">
        <f t="shared" si="1073"/>
        <v>0</v>
      </c>
      <c r="BQ180" s="391">
        <f t="shared" si="1073"/>
        <v>0</v>
      </c>
      <c r="BR180" s="391">
        <f t="shared" si="1073"/>
        <v>0</v>
      </c>
      <c r="BS180" s="391">
        <f t="shared" si="1073"/>
        <v>0</v>
      </c>
      <c r="BT180" s="391"/>
      <c r="BU180" s="391">
        <f t="shared" ref="BU180:CA180" si="1074">BU4+BU116</f>
        <v>0</v>
      </c>
      <c r="BV180" s="391">
        <f t="shared" si="1074"/>
        <v>0</v>
      </c>
      <c r="BW180" s="391">
        <f t="shared" si="1074"/>
        <v>0</v>
      </c>
      <c r="BX180" s="391">
        <f t="shared" si="1074"/>
        <v>0</v>
      </c>
      <c r="BY180" s="391">
        <f t="shared" si="1074"/>
        <v>0</v>
      </c>
      <c r="BZ180" s="391">
        <f t="shared" si="1074"/>
        <v>0</v>
      </c>
      <c r="CA180" s="391">
        <f t="shared" si="1074"/>
        <v>0</v>
      </c>
      <c r="CB180" s="391"/>
      <c r="CC180" s="391">
        <f t="shared" ref="CC180:CI180" si="1075">CC4+CC116</f>
        <v>0</v>
      </c>
      <c r="CD180" s="391">
        <f t="shared" si="1075"/>
        <v>0</v>
      </c>
      <c r="CE180" s="391">
        <f t="shared" si="1075"/>
        <v>0</v>
      </c>
      <c r="CF180" s="391">
        <f t="shared" si="1075"/>
        <v>0</v>
      </c>
      <c r="CG180" s="391">
        <f t="shared" si="1075"/>
        <v>0</v>
      </c>
      <c r="CH180" s="391">
        <f t="shared" si="1075"/>
        <v>0</v>
      </c>
      <c r="CI180" s="391">
        <f t="shared" si="1075"/>
        <v>0</v>
      </c>
      <c r="CJ180" s="391"/>
      <c r="CK180" s="391">
        <f t="shared" ref="CK180:CQ180" si="1076">CK4+CK116</f>
        <v>0</v>
      </c>
      <c r="CL180" s="391">
        <f t="shared" si="1076"/>
        <v>0</v>
      </c>
      <c r="CM180" s="391">
        <f t="shared" si="1076"/>
        <v>0</v>
      </c>
      <c r="CN180" s="391">
        <f t="shared" si="1076"/>
        <v>0</v>
      </c>
      <c r="CO180" s="391">
        <f t="shared" si="1076"/>
        <v>0</v>
      </c>
      <c r="CP180" s="391">
        <f t="shared" si="1076"/>
        <v>0</v>
      </c>
      <c r="CQ180" s="391">
        <f t="shared" si="1076"/>
        <v>0</v>
      </c>
    </row>
    <row r="181" spans="1:95" x14ac:dyDescent="0.3">
      <c r="A181" s="525"/>
      <c r="B181" s="233" t="s">
        <v>61</v>
      </c>
      <c r="C181" s="3">
        <f t="shared" ref="C181:N181" si="1077">C5+C117</f>
        <v>0</v>
      </c>
      <c r="D181" s="3">
        <f t="shared" si="1077"/>
        <v>0</v>
      </c>
      <c r="E181" s="3">
        <f t="shared" si="1077"/>
        <v>0</v>
      </c>
      <c r="F181" s="3">
        <f t="shared" si="1077"/>
        <v>0</v>
      </c>
      <c r="G181" s="3">
        <f t="shared" si="1077"/>
        <v>248820.09999999998</v>
      </c>
      <c r="H181" s="3">
        <f t="shared" si="1077"/>
        <v>17392.760000000002</v>
      </c>
      <c r="I181" s="3">
        <f t="shared" si="1077"/>
        <v>72341.320000000007</v>
      </c>
      <c r="J181" s="3">
        <f t="shared" si="1077"/>
        <v>0</v>
      </c>
      <c r="K181" s="3">
        <f t="shared" si="1077"/>
        <v>403244.76</v>
      </c>
      <c r="L181" s="3">
        <f t="shared" si="1077"/>
        <v>0</v>
      </c>
      <c r="M181" s="3">
        <f t="shared" si="1077"/>
        <v>0</v>
      </c>
      <c r="N181" s="186">
        <f t="shared" si="1077"/>
        <v>0</v>
      </c>
      <c r="O181" s="87">
        <f t="shared" si="1065"/>
        <v>741798.94</v>
      </c>
      <c r="Q181" s="525"/>
      <c r="R181" s="233" t="s">
        <v>61</v>
      </c>
      <c r="S181" s="3">
        <f t="shared" ref="S181:AD181" si="1078">S5+S117</f>
        <v>0</v>
      </c>
      <c r="T181" s="3">
        <f t="shared" si="1078"/>
        <v>0</v>
      </c>
      <c r="U181" s="3">
        <f t="shared" si="1078"/>
        <v>0</v>
      </c>
      <c r="V181" s="3">
        <f t="shared" si="1078"/>
        <v>0</v>
      </c>
      <c r="W181" s="3">
        <f t="shared" si="1078"/>
        <v>0</v>
      </c>
      <c r="X181" s="3">
        <f t="shared" si="1078"/>
        <v>0</v>
      </c>
      <c r="Y181" s="3">
        <f t="shared" si="1078"/>
        <v>105207.59</v>
      </c>
      <c r="Z181" s="3">
        <f t="shared" si="1078"/>
        <v>0</v>
      </c>
      <c r="AA181" s="3">
        <f t="shared" si="1078"/>
        <v>0</v>
      </c>
      <c r="AB181" s="3">
        <f t="shared" si="1078"/>
        <v>0</v>
      </c>
      <c r="AC181" s="3">
        <f t="shared" si="1078"/>
        <v>0</v>
      </c>
      <c r="AD181" s="186">
        <f t="shared" si="1078"/>
        <v>0</v>
      </c>
      <c r="AE181" s="87">
        <f t="shared" si="1067"/>
        <v>105207.59</v>
      </c>
      <c r="AG181" s="525"/>
      <c r="AH181" s="233" t="s">
        <v>61</v>
      </c>
      <c r="AI181" s="3">
        <f t="shared" ref="AI181:AT181" si="1079">AI5+AI117</f>
        <v>0</v>
      </c>
      <c r="AJ181" s="3">
        <f t="shared" si="1079"/>
        <v>0</v>
      </c>
      <c r="AK181" s="3">
        <f t="shared" si="1079"/>
        <v>0</v>
      </c>
      <c r="AL181" s="3">
        <f t="shared" si="1079"/>
        <v>0</v>
      </c>
      <c r="AM181" s="3">
        <f t="shared" si="1079"/>
        <v>0</v>
      </c>
      <c r="AN181" s="3">
        <f t="shared" si="1079"/>
        <v>0</v>
      </c>
      <c r="AO181" s="3">
        <f t="shared" si="1079"/>
        <v>0</v>
      </c>
      <c r="AP181" s="3">
        <f t="shared" si="1079"/>
        <v>0</v>
      </c>
      <c r="AQ181" s="3">
        <f t="shared" si="1079"/>
        <v>0</v>
      </c>
      <c r="AR181" s="3">
        <f t="shared" si="1079"/>
        <v>0</v>
      </c>
      <c r="AS181" s="3">
        <f t="shared" si="1079"/>
        <v>0</v>
      </c>
      <c r="AT181" s="186">
        <f t="shared" si="1079"/>
        <v>0</v>
      </c>
      <c r="AU181" s="87">
        <f t="shared" si="1069"/>
        <v>0</v>
      </c>
      <c r="AW181" s="525"/>
      <c r="AX181" s="233" t="s">
        <v>61</v>
      </c>
      <c r="AY181" s="3">
        <f t="shared" ref="AY181:BJ181" si="1080">AY5+AY117</f>
        <v>0</v>
      </c>
      <c r="AZ181" s="3">
        <f t="shared" si="1080"/>
        <v>0</v>
      </c>
      <c r="BA181" s="3">
        <f t="shared" si="1080"/>
        <v>0</v>
      </c>
      <c r="BB181" s="3">
        <f t="shared" si="1080"/>
        <v>0</v>
      </c>
      <c r="BC181" s="3">
        <f t="shared" si="1080"/>
        <v>0</v>
      </c>
      <c r="BD181" s="3">
        <f t="shared" si="1080"/>
        <v>0</v>
      </c>
      <c r="BE181" s="3">
        <f t="shared" si="1080"/>
        <v>0</v>
      </c>
      <c r="BF181" s="3">
        <f t="shared" si="1080"/>
        <v>0</v>
      </c>
      <c r="BG181" s="3">
        <f t="shared" si="1080"/>
        <v>0</v>
      </c>
      <c r="BH181" s="3">
        <f t="shared" si="1080"/>
        <v>0</v>
      </c>
      <c r="BI181" s="3">
        <f t="shared" si="1080"/>
        <v>0</v>
      </c>
      <c r="BJ181" s="186">
        <f t="shared" si="1080"/>
        <v>0</v>
      </c>
      <c r="BK181" s="87">
        <f t="shared" si="1071"/>
        <v>0</v>
      </c>
      <c r="BM181" s="391">
        <f t="shared" ref="BM181" si="1081">BM5+BM117</f>
        <v>0</v>
      </c>
      <c r="BN181" s="391">
        <f t="shared" ref="BN181:BS181" si="1082">BN5+BN117</f>
        <v>0</v>
      </c>
      <c r="BO181" s="391">
        <f t="shared" si="1082"/>
        <v>0</v>
      </c>
      <c r="BP181" s="391">
        <f t="shared" si="1082"/>
        <v>0</v>
      </c>
      <c r="BQ181" s="391">
        <f t="shared" si="1082"/>
        <v>0</v>
      </c>
      <c r="BR181" s="391">
        <f t="shared" si="1082"/>
        <v>0</v>
      </c>
      <c r="BS181" s="391">
        <f t="shared" si="1082"/>
        <v>0</v>
      </c>
      <c r="BT181" s="391"/>
      <c r="BU181" s="391">
        <f t="shared" ref="BU181:CA181" si="1083">BU5+BU117</f>
        <v>0</v>
      </c>
      <c r="BV181" s="391">
        <f t="shared" si="1083"/>
        <v>0</v>
      </c>
      <c r="BW181" s="391">
        <f t="shared" si="1083"/>
        <v>0</v>
      </c>
      <c r="BX181" s="391">
        <f t="shared" si="1083"/>
        <v>0</v>
      </c>
      <c r="BY181" s="391">
        <f t="shared" si="1083"/>
        <v>0</v>
      </c>
      <c r="BZ181" s="391">
        <f t="shared" si="1083"/>
        <v>0</v>
      </c>
      <c r="CA181" s="391">
        <f t="shared" si="1083"/>
        <v>0</v>
      </c>
      <c r="CB181" s="391"/>
      <c r="CC181" s="391">
        <f t="shared" ref="CC181:CI181" si="1084">CC5+CC117</f>
        <v>0</v>
      </c>
      <c r="CD181" s="391">
        <f t="shared" si="1084"/>
        <v>0</v>
      </c>
      <c r="CE181" s="391">
        <f t="shared" si="1084"/>
        <v>0</v>
      </c>
      <c r="CF181" s="391">
        <f t="shared" si="1084"/>
        <v>0</v>
      </c>
      <c r="CG181" s="391">
        <f t="shared" si="1084"/>
        <v>0</v>
      </c>
      <c r="CH181" s="391">
        <f t="shared" si="1084"/>
        <v>0</v>
      </c>
      <c r="CI181" s="391">
        <f t="shared" si="1084"/>
        <v>0</v>
      </c>
      <c r="CJ181" s="391"/>
      <c r="CK181" s="391">
        <f t="shared" ref="CK181:CQ181" si="1085">CK5+CK117</f>
        <v>0</v>
      </c>
      <c r="CL181" s="391">
        <f t="shared" si="1085"/>
        <v>0</v>
      </c>
      <c r="CM181" s="391">
        <f t="shared" si="1085"/>
        <v>0</v>
      </c>
      <c r="CN181" s="391">
        <f t="shared" si="1085"/>
        <v>0</v>
      </c>
      <c r="CO181" s="391">
        <f t="shared" si="1085"/>
        <v>0</v>
      </c>
      <c r="CP181" s="391">
        <f t="shared" si="1085"/>
        <v>0</v>
      </c>
      <c r="CQ181" s="391">
        <f t="shared" si="1085"/>
        <v>0</v>
      </c>
    </row>
    <row r="182" spans="1:95" x14ac:dyDescent="0.3">
      <c r="A182" s="525"/>
      <c r="B182" s="233" t="s">
        <v>60</v>
      </c>
      <c r="C182" s="3">
        <f t="shared" ref="C182:N182" si="1086">C6+C118</f>
        <v>0</v>
      </c>
      <c r="D182" s="3">
        <f t="shared" si="1086"/>
        <v>0</v>
      </c>
      <c r="E182" s="3">
        <f t="shared" si="1086"/>
        <v>0</v>
      </c>
      <c r="F182" s="3">
        <f t="shared" si="1086"/>
        <v>0</v>
      </c>
      <c r="G182" s="3">
        <f t="shared" si="1086"/>
        <v>0</v>
      </c>
      <c r="H182" s="3">
        <f t="shared" si="1086"/>
        <v>0</v>
      </c>
      <c r="I182" s="3">
        <f t="shared" si="1086"/>
        <v>0</v>
      </c>
      <c r="J182" s="3">
        <f t="shared" si="1086"/>
        <v>0</v>
      </c>
      <c r="K182" s="3">
        <f t="shared" si="1086"/>
        <v>385.04</v>
      </c>
      <c r="L182" s="3">
        <f t="shared" si="1086"/>
        <v>0</v>
      </c>
      <c r="M182" s="3">
        <f t="shared" si="1086"/>
        <v>0</v>
      </c>
      <c r="N182" s="186">
        <f t="shared" si="1086"/>
        <v>0</v>
      </c>
      <c r="O182" s="87">
        <f t="shared" si="1065"/>
        <v>385.04</v>
      </c>
      <c r="Q182" s="525"/>
      <c r="R182" s="233" t="s">
        <v>60</v>
      </c>
      <c r="S182" s="3">
        <f t="shared" ref="S182:AD182" si="1087">S6+S118</f>
        <v>0</v>
      </c>
      <c r="T182" s="3">
        <f t="shared" si="1087"/>
        <v>0</v>
      </c>
      <c r="U182" s="3">
        <f t="shared" si="1087"/>
        <v>0</v>
      </c>
      <c r="V182" s="3">
        <f t="shared" si="1087"/>
        <v>0</v>
      </c>
      <c r="W182" s="3">
        <f t="shared" si="1087"/>
        <v>0</v>
      </c>
      <c r="X182" s="3">
        <f t="shared" si="1087"/>
        <v>0</v>
      </c>
      <c r="Y182" s="3">
        <f t="shared" si="1087"/>
        <v>0</v>
      </c>
      <c r="Z182" s="3">
        <f t="shared" si="1087"/>
        <v>0</v>
      </c>
      <c r="AA182" s="3">
        <f t="shared" si="1087"/>
        <v>0</v>
      </c>
      <c r="AB182" s="3">
        <f t="shared" si="1087"/>
        <v>0</v>
      </c>
      <c r="AC182" s="3">
        <f t="shared" si="1087"/>
        <v>0</v>
      </c>
      <c r="AD182" s="186">
        <f t="shared" si="1087"/>
        <v>0</v>
      </c>
      <c r="AE182" s="87">
        <f t="shared" si="1067"/>
        <v>0</v>
      </c>
      <c r="AG182" s="525"/>
      <c r="AH182" s="233" t="s">
        <v>60</v>
      </c>
      <c r="AI182" s="3">
        <f t="shared" ref="AI182:AT182" si="1088">AI6+AI118</f>
        <v>0</v>
      </c>
      <c r="AJ182" s="3">
        <f t="shared" si="1088"/>
        <v>0</v>
      </c>
      <c r="AK182" s="3">
        <f t="shared" si="1088"/>
        <v>0</v>
      </c>
      <c r="AL182" s="3">
        <f t="shared" si="1088"/>
        <v>0</v>
      </c>
      <c r="AM182" s="3">
        <f t="shared" si="1088"/>
        <v>0</v>
      </c>
      <c r="AN182" s="3">
        <f t="shared" si="1088"/>
        <v>0</v>
      </c>
      <c r="AO182" s="3">
        <f t="shared" si="1088"/>
        <v>0</v>
      </c>
      <c r="AP182" s="3">
        <f t="shared" si="1088"/>
        <v>0</v>
      </c>
      <c r="AQ182" s="3">
        <f t="shared" si="1088"/>
        <v>0</v>
      </c>
      <c r="AR182" s="3">
        <f t="shared" si="1088"/>
        <v>0</v>
      </c>
      <c r="AS182" s="3">
        <f t="shared" si="1088"/>
        <v>0</v>
      </c>
      <c r="AT182" s="186">
        <f t="shared" si="1088"/>
        <v>0</v>
      </c>
      <c r="AU182" s="87">
        <f t="shared" si="1069"/>
        <v>0</v>
      </c>
      <c r="AW182" s="525"/>
      <c r="AX182" s="233" t="s">
        <v>60</v>
      </c>
      <c r="AY182" s="3">
        <f t="shared" ref="AY182:BJ182" si="1089">AY6+AY118</f>
        <v>0</v>
      </c>
      <c r="AZ182" s="3">
        <f t="shared" si="1089"/>
        <v>0</v>
      </c>
      <c r="BA182" s="3">
        <f t="shared" si="1089"/>
        <v>0</v>
      </c>
      <c r="BB182" s="3">
        <f t="shared" si="1089"/>
        <v>0</v>
      </c>
      <c r="BC182" s="3">
        <f t="shared" si="1089"/>
        <v>0</v>
      </c>
      <c r="BD182" s="3">
        <f t="shared" si="1089"/>
        <v>0</v>
      </c>
      <c r="BE182" s="3">
        <f t="shared" si="1089"/>
        <v>0</v>
      </c>
      <c r="BF182" s="3">
        <f t="shared" si="1089"/>
        <v>0</v>
      </c>
      <c r="BG182" s="3">
        <f t="shared" si="1089"/>
        <v>0</v>
      </c>
      <c r="BH182" s="3">
        <f t="shared" si="1089"/>
        <v>0</v>
      </c>
      <c r="BI182" s="3">
        <f t="shared" si="1089"/>
        <v>0</v>
      </c>
      <c r="BJ182" s="186">
        <f t="shared" si="1089"/>
        <v>0</v>
      </c>
      <c r="BK182" s="87">
        <f t="shared" si="1071"/>
        <v>0</v>
      </c>
      <c r="BM182" s="391">
        <f t="shared" ref="BM182" si="1090">BM6+BM118</f>
        <v>0</v>
      </c>
      <c r="BN182" s="391">
        <f t="shared" ref="BN182:BS182" si="1091">BN6+BN118</f>
        <v>0</v>
      </c>
      <c r="BO182" s="391">
        <f t="shared" si="1091"/>
        <v>0</v>
      </c>
      <c r="BP182" s="391">
        <f t="shared" si="1091"/>
        <v>0</v>
      </c>
      <c r="BQ182" s="391">
        <f t="shared" si="1091"/>
        <v>0</v>
      </c>
      <c r="BR182" s="391">
        <f t="shared" si="1091"/>
        <v>0</v>
      </c>
      <c r="BS182" s="391">
        <f t="shared" si="1091"/>
        <v>0</v>
      </c>
      <c r="BT182" s="391"/>
      <c r="BU182" s="391">
        <f t="shared" ref="BU182:CA182" si="1092">BU6+BU118</f>
        <v>0</v>
      </c>
      <c r="BV182" s="391">
        <f t="shared" si="1092"/>
        <v>0</v>
      </c>
      <c r="BW182" s="391">
        <f t="shared" si="1092"/>
        <v>0</v>
      </c>
      <c r="BX182" s="391">
        <f t="shared" si="1092"/>
        <v>0</v>
      </c>
      <c r="BY182" s="391">
        <f t="shared" si="1092"/>
        <v>0</v>
      </c>
      <c r="BZ182" s="391">
        <f t="shared" si="1092"/>
        <v>0</v>
      </c>
      <c r="CA182" s="391">
        <f t="shared" si="1092"/>
        <v>0</v>
      </c>
      <c r="CB182" s="391"/>
      <c r="CC182" s="391">
        <f t="shared" ref="CC182:CI182" si="1093">CC6+CC118</f>
        <v>0</v>
      </c>
      <c r="CD182" s="391">
        <f t="shared" si="1093"/>
        <v>0</v>
      </c>
      <c r="CE182" s="391">
        <f t="shared" si="1093"/>
        <v>0</v>
      </c>
      <c r="CF182" s="391">
        <f t="shared" si="1093"/>
        <v>0</v>
      </c>
      <c r="CG182" s="391">
        <f t="shared" si="1093"/>
        <v>0</v>
      </c>
      <c r="CH182" s="391">
        <f t="shared" si="1093"/>
        <v>0</v>
      </c>
      <c r="CI182" s="391">
        <f t="shared" si="1093"/>
        <v>0</v>
      </c>
      <c r="CJ182" s="391"/>
      <c r="CK182" s="391">
        <f t="shared" ref="CK182:CQ182" si="1094">CK6+CK118</f>
        <v>0</v>
      </c>
      <c r="CL182" s="391">
        <f t="shared" si="1094"/>
        <v>0</v>
      </c>
      <c r="CM182" s="391">
        <f t="shared" si="1094"/>
        <v>0</v>
      </c>
      <c r="CN182" s="391">
        <f t="shared" si="1094"/>
        <v>0</v>
      </c>
      <c r="CO182" s="391">
        <f t="shared" si="1094"/>
        <v>0</v>
      </c>
      <c r="CP182" s="391">
        <f t="shared" si="1094"/>
        <v>0</v>
      </c>
      <c r="CQ182" s="391">
        <f t="shared" si="1094"/>
        <v>0</v>
      </c>
    </row>
    <row r="183" spans="1:95" x14ac:dyDescent="0.3">
      <c r="A183" s="525"/>
      <c r="B183" s="233" t="s">
        <v>59</v>
      </c>
      <c r="C183" s="3">
        <f t="shared" ref="C183:N183" si="1095">C7+C119</f>
        <v>0</v>
      </c>
      <c r="D183" s="3">
        <f t="shared" si="1095"/>
        <v>0</v>
      </c>
      <c r="E183" s="3">
        <f t="shared" si="1095"/>
        <v>0</v>
      </c>
      <c r="F183" s="3">
        <f t="shared" si="1095"/>
        <v>9034</v>
      </c>
      <c r="G183" s="3">
        <f t="shared" si="1095"/>
        <v>13229.68</v>
      </c>
      <c r="H183" s="3">
        <f t="shared" si="1095"/>
        <v>0</v>
      </c>
      <c r="I183" s="3">
        <f t="shared" si="1095"/>
        <v>27915.4</v>
      </c>
      <c r="J183" s="3">
        <f t="shared" si="1095"/>
        <v>130528.56</v>
      </c>
      <c r="K183" s="3">
        <f t="shared" si="1095"/>
        <v>0</v>
      </c>
      <c r="L183" s="3">
        <f t="shared" si="1095"/>
        <v>8212</v>
      </c>
      <c r="M183" s="3">
        <f t="shared" si="1095"/>
        <v>821</v>
      </c>
      <c r="N183" s="186">
        <f t="shared" si="1095"/>
        <v>1745</v>
      </c>
      <c r="O183" s="87">
        <f t="shared" si="1065"/>
        <v>191485.64</v>
      </c>
      <c r="Q183" s="525"/>
      <c r="R183" s="233" t="s">
        <v>59</v>
      </c>
      <c r="S183" s="3">
        <f t="shared" ref="S183:AD183" si="1096">S7+S119</f>
        <v>0</v>
      </c>
      <c r="T183" s="3">
        <f t="shared" si="1096"/>
        <v>0</v>
      </c>
      <c r="U183" s="3">
        <f t="shared" si="1096"/>
        <v>0</v>
      </c>
      <c r="V183" s="3">
        <f t="shared" si="1096"/>
        <v>0</v>
      </c>
      <c r="W183" s="3">
        <f t="shared" si="1096"/>
        <v>0</v>
      </c>
      <c r="X183" s="3">
        <f t="shared" si="1096"/>
        <v>0</v>
      </c>
      <c r="Y183" s="3">
        <f t="shared" si="1096"/>
        <v>0</v>
      </c>
      <c r="Z183" s="3">
        <f t="shared" si="1096"/>
        <v>0</v>
      </c>
      <c r="AA183" s="3">
        <f t="shared" si="1096"/>
        <v>0</v>
      </c>
      <c r="AB183" s="3">
        <f t="shared" si="1096"/>
        <v>0</v>
      </c>
      <c r="AC183" s="3">
        <f t="shared" si="1096"/>
        <v>0</v>
      </c>
      <c r="AD183" s="186">
        <f t="shared" si="1096"/>
        <v>0</v>
      </c>
      <c r="AE183" s="87">
        <f t="shared" si="1067"/>
        <v>0</v>
      </c>
      <c r="AG183" s="525"/>
      <c r="AH183" s="233" t="s">
        <v>59</v>
      </c>
      <c r="AI183" s="3">
        <f t="shared" ref="AI183:AT183" si="1097">AI7+AI119</f>
        <v>0</v>
      </c>
      <c r="AJ183" s="3">
        <f t="shared" si="1097"/>
        <v>0</v>
      </c>
      <c r="AK183" s="3">
        <f t="shared" si="1097"/>
        <v>0</v>
      </c>
      <c r="AL183" s="3">
        <f t="shared" si="1097"/>
        <v>0</v>
      </c>
      <c r="AM183" s="3">
        <f t="shared" si="1097"/>
        <v>0</v>
      </c>
      <c r="AN183" s="3">
        <f t="shared" si="1097"/>
        <v>0</v>
      </c>
      <c r="AO183" s="3">
        <f t="shared" si="1097"/>
        <v>0</v>
      </c>
      <c r="AP183" s="3">
        <f t="shared" si="1097"/>
        <v>0</v>
      </c>
      <c r="AQ183" s="3">
        <f t="shared" si="1097"/>
        <v>0</v>
      </c>
      <c r="AR183" s="3">
        <f t="shared" si="1097"/>
        <v>0</v>
      </c>
      <c r="AS183" s="3">
        <f t="shared" si="1097"/>
        <v>0</v>
      </c>
      <c r="AT183" s="186">
        <f t="shared" si="1097"/>
        <v>0</v>
      </c>
      <c r="AU183" s="87">
        <f t="shared" si="1069"/>
        <v>0</v>
      </c>
      <c r="AW183" s="525"/>
      <c r="AX183" s="233" t="s">
        <v>59</v>
      </c>
      <c r="AY183" s="3">
        <f t="shared" ref="AY183:BJ183" si="1098">AY7+AY119</f>
        <v>0</v>
      </c>
      <c r="AZ183" s="3">
        <f t="shared" si="1098"/>
        <v>0</v>
      </c>
      <c r="BA183" s="3">
        <f t="shared" si="1098"/>
        <v>0</v>
      </c>
      <c r="BB183" s="3">
        <f t="shared" si="1098"/>
        <v>0</v>
      </c>
      <c r="BC183" s="3">
        <f t="shared" si="1098"/>
        <v>0</v>
      </c>
      <c r="BD183" s="3">
        <f t="shared" si="1098"/>
        <v>0</v>
      </c>
      <c r="BE183" s="3">
        <f t="shared" si="1098"/>
        <v>0</v>
      </c>
      <c r="BF183" s="3">
        <f t="shared" si="1098"/>
        <v>0</v>
      </c>
      <c r="BG183" s="3">
        <f t="shared" si="1098"/>
        <v>0</v>
      </c>
      <c r="BH183" s="3">
        <f t="shared" si="1098"/>
        <v>0</v>
      </c>
      <c r="BI183" s="3">
        <f t="shared" si="1098"/>
        <v>0</v>
      </c>
      <c r="BJ183" s="186">
        <f t="shared" si="1098"/>
        <v>0</v>
      </c>
      <c r="BK183" s="87">
        <f t="shared" si="1071"/>
        <v>0</v>
      </c>
      <c r="BM183" s="391">
        <f t="shared" ref="BM183" si="1099">BM7+BM119</f>
        <v>0</v>
      </c>
      <c r="BN183" s="391">
        <f t="shared" ref="BN183:BS183" si="1100">BN7+BN119</f>
        <v>1745</v>
      </c>
      <c r="BO183" s="391">
        <f t="shared" si="1100"/>
        <v>0</v>
      </c>
      <c r="BP183" s="391">
        <f t="shared" si="1100"/>
        <v>0</v>
      </c>
      <c r="BQ183" s="391">
        <f t="shared" si="1100"/>
        <v>0</v>
      </c>
      <c r="BR183" s="391">
        <f t="shared" si="1100"/>
        <v>0</v>
      </c>
      <c r="BS183" s="391">
        <f t="shared" si="1100"/>
        <v>0</v>
      </c>
      <c r="BT183" s="391"/>
      <c r="BU183" s="391">
        <f t="shared" ref="BU183:CA183" si="1101">BU7+BU119</f>
        <v>0</v>
      </c>
      <c r="BV183" s="391">
        <f t="shared" si="1101"/>
        <v>0</v>
      </c>
      <c r="BW183" s="391">
        <f t="shared" si="1101"/>
        <v>0</v>
      </c>
      <c r="BX183" s="391">
        <f t="shared" si="1101"/>
        <v>0</v>
      </c>
      <c r="BY183" s="391">
        <f t="shared" si="1101"/>
        <v>0</v>
      </c>
      <c r="BZ183" s="391">
        <f t="shared" si="1101"/>
        <v>0</v>
      </c>
      <c r="CA183" s="391">
        <f t="shared" si="1101"/>
        <v>0</v>
      </c>
      <c r="CB183" s="391"/>
      <c r="CC183" s="391">
        <f t="shared" ref="CC183:CI183" si="1102">CC7+CC119</f>
        <v>0</v>
      </c>
      <c r="CD183" s="391">
        <f t="shared" si="1102"/>
        <v>0</v>
      </c>
      <c r="CE183" s="391">
        <f t="shared" si="1102"/>
        <v>0</v>
      </c>
      <c r="CF183" s="391">
        <f t="shared" si="1102"/>
        <v>0</v>
      </c>
      <c r="CG183" s="391">
        <f t="shared" si="1102"/>
        <v>0</v>
      </c>
      <c r="CH183" s="391">
        <f t="shared" si="1102"/>
        <v>0</v>
      </c>
      <c r="CI183" s="391">
        <f t="shared" si="1102"/>
        <v>0</v>
      </c>
      <c r="CJ183" s="391"/>
      <c r="CK183" s="391">
        <f t="shared" ref="CK183:CQ183" si="1103">CK7+CK119</f>
        <v>0</v>
      </c>
      <c r="CL183" s="391">
        <f t="shared" si="1103"/>
        <v>0</v>
      </c>
      <c r="CM183" s="391">
        <f t="shared" si="1103"/>
        <v>0</v>
      </c>
      <c r="CN183" s="391">
        <f t="shared" si="1103"/>
        <v>0</v>
      </c>
      <c r="CO183" s="391">
        <f t="shared" si="1103"/>
        <v>0</v>
      </c>
      <c r="CP183" s="391">
        <f t="shared" si="1103"/>
        <v>0</v>
      </c>
      <c r="CQ183" s="391">
        <f t="shared" si="1103"/>
        <v>0</v>
      </c>
    </row>
    <row r="184" spans="1:95" x14ac:dyDescent="0.3">
      <c r="A184" s="525"/>
      <c r="B184" s="233" t="s">
        <v>58</v>
      </c>
      <c r="C184" s="3">
        <f t="shared" ref="C184:N184" si="1104">C8+C120</f>
        <v>0</v>
      </c>
      <c r="D184" s="3">
        <f t="shared" si="1104"/>
        <v>0</v>
      </c>
      <c r="E184" s="3">
        <f t="shared" si="1104"/>
        <v>0</v>
      </c>
      <c r="F184" s="3">
        <f t="shared" si="1104"/>
        <v>0</v>
      </c>
      <c r="G184" s="3">
        <f t="shared" si="1104"/>
        <v>0</v>
      </c>
      <c r="H184" s="3">
        <f t="shared" si="1104"/>
        <v>0</v>
      </c>
      <c r="I184" s="3">
        <f t="shared" si="1104"/>
        <v>0</v>
      </c>
      <c r="J184" s="3">
        <f t="shared" si="1104"/>
        <v>0</v>
      </c>
      <c r="K184" s="3">
        <f t="shared" si="1104"/>
        <v>54.4</v>
      </c>
      <c r="L184" s="3">
        <f t="shared" si="1104"/>
        <v>0</v>
      </c>
      <c r="M184" s="3">
        <f t="shared" si="1104"/>
        <v>0</v>
      </c>
      <c r="N184" s="186">
        <f t="shared" si="1104"/>
        <v>0</v>
      </c>
      <c r="O184" s="87">
        <f t="shared" si="1065"/>
        <v>54.4</v>
      </c>
      <c r="Q184" s="525"/>
      <c r="R184" s="233" t="s">
        <v>58</v>
      </c>
      <c r="S184" s="3">
        <f t="shared" ref="S184:AD184" si="1105">S8+S120</f>
        <v>0</v>
      </c>
      <c r="T184" s="3">
        <f t="shared" si="1105"/>
        <v>0</v>
      </c>
      <c r="U184" s="3">
        <f t="shared" si="1105"/>
        <v>0</v>
      </c>
      <c r="V184" s="3">
        <f t="shared" si="1105"/>
        <v>0</v>
      </c>
      <c r="W184" s="3">
        <f t="shared" si="1105"/>
        <v>0</v>
      </c>
      <c r="X184" s="3">
        <f t="shared" si="1105"/>
        <v>0</v>
      </c>
      <c r="Y184" s="3">
        <f t="shared" si="1105"/>
        <v>0</v>
      </c>
      <c r="Z184" s="3">
        <f t="shared" si="1105"/>
        <v>0</v>
      </c>
      <c r="AA184" s="3">
        <f t="shared" si="1105"/>
        <v>0</v>
      </c>
      <c r="AB184" s="3">
        <f t="shared" si="1105"/>
        <v>0</v>
      </c>
      <c r="AC184" s="3">
        <f t="shared" si="1105"/>
        <v>0</v>
      </c>
      <c r="AD184" s="186">
        <f t="shared" si="1105"/>
        <v>0</v>
      </c>
      <c r="AE184" s="87">
        <f t="shared" si="1067"/>
        <v>0</v>
      </c>
      <c r="AG184" s="525"/>
      <c r="AH184" s="233" t="s">
        <v>58</v>
      </c>
      <c r="AI184" s="3">
        <f t="shared" ref="AI184:AT184" si="1106">AI8+AI120</f>
        <v>0</v>
      </c>
      <c r="AJ184" s="3">
        <f t="shared" si="1106"/>
        <v>0</v>
      </c>
      <c r="AK184" s="3">
        <f t="shared" si="1106"/>
        <v>0</v>
      </c>
      <c r="AL184" s="3">
        <f t="shared" si="1106"/>
        <v>0</v>
      </c>
      <c r="AM184" s="3">
        <f t="shared" si="1106"/>
        <v>0</v>
      </c>
      <c r="AN184" s="3">
        <f t="shared" si="1106"/>
        <v>0</v>
      </c>
      <c r="AO184" s="3">
        <f t="shared" si="1106"/>
        <v>0</v>
      </c>
      <c r="AP184" s="3">
        <f t="shared" si="1106"/>
        <v>0</v>
      </c>
      <c r="AQ184" s="3">
        <f t="shared" si="1106"/>
        <v>0</v>
      </c>
      <c r="AR184" s="3">
        <f t="shared" si="1106"/>
        <v>0</v>
      </c>
      <c r="AS184" s="3">
        <f t="shared" si="1106"/>
        <v>0</v>
      </c>
      <c r="AT184" s="186">
        <f t="shared" si="1106"/>
        <v>0</v>
      </c>
      <c r="AU184" s="87">
        <f t="shared" si="1069"/>
        <v>0</v>
      </c>
      <c r="AW184" s="525"/>
      <c r="AX184" s="233" t="s">
        <v>58</v>
      </c>
      <c r="AY184" s="3">
        <f t="shared" ref="AY184:BJ184" si="1107">AY8+AY120</f>
        <v>0</v>
      </c>
      <c r="AZ184" s="3">
        <f t="shared" si="1107"/>
        <v>0</v>
      </c>
      <c r="BA184" s="3">
        <f t="shared" si="1107"/>
        <v>0</v>
      </c>
      <c r="BB184" s="3">
        <f t="shared" si="1107"/>
        <v>0</v>
      </c>
      <c r="BC184" s="3">
        <f t="shared" si="1107"/>
        <v>0</v>
      </c>
      <c r="BD184" s="3">
        <f t="shared" si="1107"/>
        <v>0</v>
      </c>
      <c r="BE184" s="3">
        <f t="shared" si="1107"/>
        <v>0</v>
      </c>
      <c r="BF184" s="3">
        <f t="shared" si="1107"/>
        <v>0</v>
      </c>
      <c r="BG184" s="3">
        <f t="shared" si="1107"/>
        <v>0</v>
      </c>
      <c r="BH184" s="3">
        <f t="shared" si="1107"/>
        <v>0</v>
      </c>
      <c r="BI184" s="3">
        <f t="shared" si="1107"/>
        <v>0</v>
      </c>
      <c r="BJ184" s="186">
        <f t="shared" si="1107"/>
        <v>0</v>
      </c>
      <c r="BK184" s="87">
        <f t="shared" si="1071"/>
        <v>0</v>
      </c>
      <c r="BM184" s="391">
        <f t="shared" ref="BM184" si="1108">BM8+BM120</f>
        <v>0</v>
      </c>
      <c r="BN184" s="391">
        <f t="shared" ref="BN184:BS184" si="1109">BN8+BN120</f>
        <v>0</v>
      </c>
      <c r="BO184" s="391">
        <f t="shared" si="1109"/>
        <v>0</v>
      </c>
      <c r="BP184" s="391">
        <f t="shared" si="1109"/>
        <v>0</v>
      </c>
      <c r="BQ184" s="391">
        <f t="shared" si="1109"/>
        <v>0</v>
      </c>
      <c r="BR184" s="391">
        <f t="shared" si="1109"/>
        <v>0</v>
      </c>
      <c r="BS184" s="391">
        <f t="shared" si="1109"/>
        <v>0</v>
      </c>
      <c r="BT184" s="391"/>
      <c r="BU184" s="391">
        <f t="shared" ref="BU184:CA184" si="1110">BU8+BU120</f>
        <v>0</v>
      </c>
      <c r="BV184" s="391">
        <f t="shared" si="1110"/>
        <v>0</v>
      </c>
      <c r="BW184" s="391">
        <f t="shared" si="1110"/>
        <v>0</v>
      </c>
      <c r="BX184" s="391">
        <f t="shared" si="1110"/>
        <v>0</v>
      </c>
      <c r="BY184" s="391">
        <f t="shared" si="1110"/>
        <v>0</v>
      </c>
      <c r="BZ184" s="391">
        <f t="shared" si="1110"/>
        <v>0</v>
      </c>
      <c r="CA184" s="391">
        <f t="shared" si="1110"/>
        <v>0</v>
      </c>
      <c r="CB184" s="391"/>
      <c r="CC184" s="391">
        <f t="shared" ref="CC184:CI184" si="1111">CC8+CC120</f>
        <v>0</v>
      </c>
      <c r="CD184" s="391">
        <f t="shared" si="1111"/>
        <v>0</v>
      </c>
      <c r="CE184" s="391">
        <f t="shared" si="1111"/>
        <v>0</v>
      </c>
      <c r="CF184" s="391">
        <f t="shared" si="1111"/>
        <v>0</v>
      </c>
      <c r="CG184" s="391">
        <f t="shared" si="1111"/>
        <v>0</v>
      </c>
      <c r="CH184" s="391">
        <f t="shared" si="1111"/>
        <v>0</v>
      </c>
      <c r="CI184" s="391">
        <f t="shared" si="1111"/>
        <v>0</v>
      </c>
      <c r="CJ184" s="391"/>
      <c r="CK184" s="391">
        <f t="shared" ref="CK184:CQ184" si="1112">CK8+CK120</f>
        <v>0</v>
      </c>
      <c r="CL184" s="391">
        <f t="shared" si="1112"/>
        <v>0</v>
      </c>
      <c r="CM184" s="391">
        <f t="shared" si="1112"/>
        <v>0</v>
      </c>
      <c r="CN184" s="391">
        <f t="shared" si="1112"/>
        <v>0</v>
      </c>
      <c r="CO184" s="391">
        <f t="shared" si="1112"/>
        <v>0</v>
      </c>
      <c r="CP184" s="391">
        <f t="shared" si="1112"/>
        <v>0</v>
      </c>
      <c r="CQ184" s="391">
        <f t="shared" si="1112"/>
        <v>0</v>
      </c>
    </row>
    <row r="185" spans="1:95" x14ac:dyDescent="0.3">
      <c r="A185" s="525"/>
      <c r="B185" s="233" t="s">
        <v>57</v>
      </c>
      <c r="C185" s="3">
        <f t="shared" ref="C185:N185" si="1113">C9+C121</f>
        <v>0</v>
      </c>
      <c r="D185" s="3">
        <f t="shared" si="1113"/>
        <v>0</v>
      </c>
      <c r="E185" s="3">
        <f t="shared" si="1113"/>
        <v>0</v>
      </c>
      <c r="F185" s="3">
        <f t="shared" si="1113"/>
        <v>0</v>
      </c>
      <c r="G185" s="3">
        <f t="shared" si="1113"/>
        <v>244.8</v>
      </c>
      <c r="H185" s="3">
        <f t="shared" si="1113"/>
        <v>0</v>
      </c>
      <c r="I185" s="3">
        <f t="shared" si="1113"/>
        <v>3944</v>
      </c>
      <c r="J185" s="3">
        <f t="shared" si="1113"/>
        <v>18441.599999999999</v>
      </c>
      <c r="K185" s="3">
        <f t="shared" si="1113"/>
        <v>99391.679999999993</v>
      </c>
      <c r="L185" s="3">
        <f t="shared" si="1113"/>
        <v>0</v>
      </c>
      <c r="M185" s="3">
        <f t="shared" si="1113"/>
        <v>0</v>
      </c>
      <c r="N185" s="186">
        <f t="shared" si="1113"/>
        <v>0</v>
      </c>
      <c r="O185" s="87">
        <f t="shared" si="1065"/>
        <v>122022.07999999999</v>
      </c>
      <c r="Q185" s="525"/>
      <c r="R185" s="233" t="s">
        <v>57</v>
      </c>
      <c r="S185" s="3">
        <f t="shared" ref="S185:AD185" si="1114">S9+S121</f>
        <v>0</v>
      </c>
      <c r="T185" s="3">
        <f t="shared" si="1114"/>
        <v>0</v>
      </c>
      <c r="U185" s="3">
        <f t="shared" si="1114"/>
        <v>0</v>
      </c>
      <c r="V185" s="3">
        <f t="shared" si="1114"/>
        <v>0</v>
      </c>
      <c r="W185" s="3">
        <f t="shared" si="1114"/>
        <v>0</v>
      </c>
      <c r="X185" s="3">
        <f t="shared" si="1114"/>
        <v>0</v>
      </c>
      <c r="Y185" s="3">
        <f t="shared" si="1114"/>
        <v>0</v>
      </c>
      <c r="Z185" s="3">
        <f t="shared" si="1114"/>
        <v>0</v>
      </c>
      <c r="AA185" s="3">
        <f t="shared" si="1114"/>
        <v>0</v>
      </c>
      <c r="AB185" s="3">
        <f t="shared" si="1114"/>
        <v>0</v>
      </c>
      <c r="AC185" s="3">
        <f t="shared" si="1114"/>
        <v>0</v>
      </c>
      <c r="AD185" s="186">
        <f t="shared" si="1114"/>
        <v>0</v>
      </c>
      <c r="AE185" s="87">
        <f t="shared" si="1067"/>
        <v>0</v>
      </c>
      <c r="AG185" s="525"/>
      <c r="AH185" s="233" t="s">
        <v>57</v>
      </c>
      <c r="AI185" s="3">
        <f t="shared" ref="AI185:AT185" si="1115">AI9+AI121</f>
        <v>0</v>
      </c>
      <c r="AJ185" s="3">
        <f t="shared" si="1115"/>
        <v>0</v>
      </c>
      <c r="AK185" s="3">
        <f t="shared" si="1115"/>
        <v>0</v>
      </c>
      <c r="AL185" s="3">
        <f t="shared" si="1115"/>
        <v>0</v>
      </c>
      <c r="AM185" s="3">
        <f t="shared" si="1115"/>
        <v>0</v>
      </c>
      <c r="AN185" s="3">
        <f t="shared" si="1115"/>
        <v>0</v>
      </c>
      <c r="AO185" s="3">
        <f t="shared" si="1115"/>
        <v>0</v>
      </c>
      <c r="AP185" s="3">
        <f t="shared" si="1115"/>
        <v>0</v>
      </c>
      <c r="AQ185" s="3">
        <f t="shared" si="1115"/>
        <v>0</v>
      </c>
      <c r="AR185" s="3">
        <f t="shared" si="1115"/>
        <v>0</v>
      </c>
      <c r="AS185" s="3">
        <f t="shared" si="1115"/>
        <v>0</v>
      </c>
      <c r="AT185" s="186">
        <f t="shared" si="1115"/>
        <v>0</v>
      </c>
      <c r="AU185" s="87">
        <f t="shared" si="1069"/>
        <v>0</v>
      </c>
      <c r="AW185" s="525"/>
      <c r="AX185" s="233" t="s">
        <v>57</v>
      </c>
      <c r="AY185" s="3">
        <f t="shared" ref="AY185:BJ185" si="1116">AY9+AY121</f>
        <v>0</v>
      </c>
      <c r="AZ185" s="3">
        <f t="shared" si="1116"/>
        <v>0</v>
      </c>
      <c r="BA185" s="3">
        <f t="shared" si="1116"/>
        <v>0</v>
      </c>
      <c r="BB185" s="3">
        <f t="shared" si="1116"/>
        <v>0</v>
      </c>
      <c r="BC185" s="3">
        <f t="shared" si="1116"/>
        <v>0</v>
      </c>
      <c r="BD185" s="3">
        <f t="shared" si="1116"/>
        <v>0</v>
      </c>
      <c r="BE185" s="3">
        <f t="shared" si="1116"/>
        <v>0</v>
      </c>
      <c r="BF185" s="3">
        <f t="shared" si="1116"/>
        <v>0</v>
      </c>
      <c r="BG185" s="3">
        <f t="shared" si="1116"/>
        <v>0</v>
      </c>
      <c r="BH185" s="3">
        <f t="shared" si="1116"/>
        <v>0</v>
      </c>
      <c r="BI185" s="3">
        <f t="shared" si="1116"/>
        <v>0</v>
      </c>
      <c r="BJ185" s="186">
        <f t="shared" si="1116"/>
        <v>0</v>
      </c>
      <c r="BK185" s="87">
        <f t="shared" si="1071"/>
        <v>0</v>
      </c>
      <c r="BM185" s="391">
        <f t="shared" ref="BM185" si="1117">BM9+BM121</f>
        <v>0</v>
      </c>
      <c r="BN185" s="391">
        <f t="shared" ref="BN185:BS185" si="1118">BN9+BN121</f>
        <v>0</v>
      </c>
      <c r="BO185" s="391">
        <f t="shared" si="1118"/>
        <v>0</v>
      </c>
      <c r="BP185" s="391">
        <f t="shared" si="1118"/>
        <v>0</v>
      </c>
      <c r="BQ185" s="391">
        <f t="shared" si="1118"/>
        <v>0</v>
      </c>
      <c r="BR185" s="391">
        <f t="shared" si="1118"/>
        <v>0</v>
      </c>
      <c r="BS185" s="391">
        <f t="shared" si="1118"/>
        <v>0</v>
      </c>
      <c r="BT185" s="391"/>
      <c r="BU185" s="391">
        <f t="shared" ref="BU185:CA185" si="1119">BU9+BU121</f>
        <v>0</v>
      </c>
      <c r="BV185" s="391">
        <f t="shared" si="1119"/>
        <v>0</v>
      </c>
      <c r="BW185" s="391">
        <f t="shared" si="1119"/>
        <v>0</v>
      </c>
      <c r="BX185" s="391">
        <f t="shared" si="1119"/>
        <v>0</v>
      </c>
      <c r="BY185" s="391">
        <f t="shared" si="1119"/>
        <v>0</v>
      </c>
      <c r="BZ185" s="391">
        <f t="shared" si="1119"/>
        <v>0</v>
      </c>
      <c r="CA185" s="391">
        <f t="shared" si="1119"/>
        <v>0</v>
      </c>
      <c r="CB185" s="391"/>
      <c r="CC185" s="391">
        <f t="shared" ref="CC185:CI185" si="1120">CC9+CC121</f>
        <v>0</v>
      </c>
      <c r="CD185" s="391">
        <f t="shared" si="1120"/>
        <v>0</v>
      </c>
      <c r="CE185" s="391">
        <f t="shared" si="1120"/>
        <v>0</v>
      </c>
      <c r="CF185" s="391">
        <f t="shared" si="1120"/>
        <v>0</v>
      </c>
      <c r="CG185" s="391">
        <f t="shared" si="1120"/>
        <v>0</v>
      </c>
      <c r="CH185" s="391">
        <f t="shared" si="1120"/>
        <v>0</v>
      </c>
      <c r="CI185" s="391">
        <f t="shared" si="1120"/>
        <v>0</v>
      </c>
      <c r="CJ185" s="391"/>
      <c r="CK185" s="391">
        <f t="shared" ref="CK185:CQ185" si="1121">CK9+CK121</f>
        <v>0</v>
      </c>
      <c r="CL185" s="391">
        <f t="shared" si="1121"/>
        <v>0</v>
      </c>
      <c r="CM185" s="391">
        <f t="shared" si="1121"/>
        <v>0</v>
      </c>
      <c r="CN185" s="391">
        <f t="shared" si="1121"/>
        <v>0</v>
      </c>
      <c r="CO185" s="391">
        <f t="shared" si="1121"/>
        <v>0</v>
      </c>
      <c r="CP185" s="391">
        <f t="shared" si="1121"/>
        <v>0</v>
      </c>
      <c r="CQ185" s="391">
        <f t="shared" si="1121"/>
        <v>0</v>
      </c>
    </row>
    <row r="186" spans="1:95" x14ac:dyDescent="0.3">
      <c r="A186" s="525"/>
      <c r="B186" s="233" t="s">
        <v>56</v>
      </c>
      <c r="C186" s="3">
        <f t="shared" ref="C186:N186" si="1122">C10+C122</f>
        <v>0</v>
      </c>
      <c r="D186" s="3">
        <f t="shared" si="1122"/>
        <v>0</v>
      </c>
      <c r="E186" s="3">
        <f t="shared" si="1122"/>
        <v>0</v>
      </c>
      <c r="F186" s="3">
        <f t="shared" si="1122"/>
        <v>0</v>
      </c>
      <c r="G186" s="3">
        <f t="shared" si="1122"/>
        <v>0</v>
      </c>
      <c r="H186" s="3">
        <f t="shared" si="1122"/>
        <v>0</v>
      </c>
      <c r="I186" s="3">
        <f t="shared" si="1122"/>
        <v>410.72</v>
      </c>
      <c r="J186" s="3">
        <f t="shared" si="1122"/>
        <v>71054.559999999998</v>
      </c>
      <c r="K186" s="3">
        <f t="shared" si="1122"/>
        <v>0</v>
      </c>
      <c r="L186" s="3">
        <f t="shared" si="1122"/>
        <v>8282.64</v>
      </c>
      <c r="M186" s="3">
        <f t="shared" si="1122"/>
        <v>0</v>
      </c>
      <c r="N186" s="186">
        <f t="shared" si="1122"/>
        <v>24847.919999999998</v>
      </c>
      <c r="O186" s="87">
        <f t="shared" si="1065"/>
        <v>104595.84</v>
      </c>
      <c r="Q186" s="525"/>
      <c r="R186" s="233" t="s">
        <v>56</v>
      </c>
      <c r="S186" s="3">
        <f t="shared" ref="S186:AD186" si="1123">S10+S122</f>
        <v>0</v>
      </c>
      <c r="T186" s="3">
        <f t="shared" si="1123"/>
        <v>0</v>
      </c>
      <c r="U186" s="3">
        <f t="shared" si="1123"/>
        <v>0</v>
      </c>
      <c r="V186" s="3">
        <f t="shared" si="1123"/>
        <v>0</v>
      </c>
      <c r="W186" s="3">
        <f t="shared" si="1123"/>
        <v>0</v>
      </c>
      <c r="X186" s="3">
        <f t="shared" si="1123"/>
        <v>0</v>
      </c>
      <c r="Y186" s="3">
        <f t="shared" si="1123"/>
        <v>0</v>
      </c>
      <c r="Z186" s="3">
        <f t="shared" si="1123"/>
        <v>0</v>
      </c>
      <c r="AA186" s="3">
        <f t="shared" si="1123"/>
        <v>0</v>
      </c>
      <c r="AB186" s="3">
        <f t="shared" si="1123"/>
        <v>0</v>
      </c>
      <c r="AC186" s="3">
        <f t="shared" si="1123"/>
        <v>0</v>
      </c>
      <c r="AD186" s="186">
        <f t="shared" si="1123"/>
        <v>0</v>
      </c>
      <c r="AE186" s="87">
        <f t="shared" si="1067"/>
        <v>0</v>
      </c>
      <c r="AG186" s="525"/>
      <c r="AH186" s="233" t="s">
        <v>56</v>
      </c>
      <c r="AI186" s="3">
        <f t="shared" ref="AI186:AT186" si="1124">AI10+AI122</f>
        <v>0</v>
      </c>
      <c r="AJ186" s="3">
        <f t="shared" si="1124"/>
        <v>0</v>
      </c>
      <c r="AK186" s="3">
        <f t="shared" si="1124"/>
        <v>0</v>
      </c>
      <c r="AL186" s="3">
        <f t="shared" si="1124"/>
        <v>0</v>
      </c>
      <c r="AM186" s="3">
        <f t="shared" si="1124"/>
        <v>0</v>
      </c>
      <c r="AN186" s="3">
        <f t="shared" si="1124"/>
        <v>0</v>
      </c>
      <c r="AO186" s="3">
        <f t="shared" si="1124"/>
        <v>0</v>
      </c>
      <c r="AP186" s="3">
        <f t="shared" si="1124"/>
        <v>0</v>
      </c>
      <c r="AQ186" s="3">
        <f t="shared" si="1124"/>
        <v>0</v>
      </c>
      <c r="AR186" s="3">
        <f t="shared" si="1124"/>
        <v>0</v>
      </c>
      <c r="AS186" s="3">
        <f t="shared" si="1124"/>
        <v>0</v>
      </c>
      <c r="AT186" s="186">
        <f t="shared" si="1124"/>
        <v>0</v>
      </c>
      <c r="AU186" s="87">
        <f t="shared" si="1069"/>
        <v>0</v>
      </c>
      <c r="AW186" s="525"/>
      <c r="AX186" s="233" t="s">
        <v>56</v>
      </c>
      <c r="AY186" s="3">
        <f t="shared" ref="AY186:BJ186" si="1125">AY10+AY122</f>
        <v>0</v>
      </c>
      <c r="AZ186" s="3">
        <f t="shared" si="1125"/>
        <v>0</v>
      </c>
      <c r="BA186" s="3">
        <f t="shared" si="1125"/>
        <v>0</v>
      </c>
      <c r="BB186" s="3">
        <f t="shared" si="1125"/>
        <v>0</v>
      </c>
      <c r="BC186" s="3">
        <f t="shared" si="1125"/>
        <v>0</v>
      </c>
      <c r="BD186" s="3">
        <f t="shared" si="1125"/>
        <v>0</v>
      </c>
      <c r="BE186" s="3">
        <f t="shared" si="1125"/>
        <v>0</v>
      </c>
      <c r="BF186" s="3">
        <f t="shared" si="1125"/>
        <v>0</v>
      </c>
      <c r="BG186" s="3">
        <f t="shared" si="1125"/>
        <v>0</v>
      </c>
      <c r="BH186" s="3">
        <f t="shared" si="1125"/>
        <v>0</v>
      </c>
      <c r="BI186" s="3">
        <f t="shared" si="1125"/>
        <v>0</v>
      </c>
      <c r="BJ186" s="186">
        <f t="shared" si="1125"/>
        <v>0</v>
      </c>
      <c r="BK186" s="87">
        <f t="shared" si="1071"/>
        <v>0</v>
      </c>
      <c r="BM186" s="391">
        <f t="shared" ref="BM186" si="1126">BM10+BM122</f>
        <v>0</v>
      </c>
      <c r="BN186" s="391">
        <f t="shared" ref="BN186:BS186" si="1127">BN10+BN122</f>
        <v>24847.919999999998</v>
      </c>
      <c r="BO186" s="391">
        <f t="shared" si="1127"/>
        <v>0</v>
      </c>
      <c r="BP186" s="391">
        <f t="shared" si="1127"/>
        <v>0</v>
      </c>
      <c r="BQ186" s="391">
        <f t="shared" si="1127"/>
        <v>0</v>
      </c>
      <c r="BR186" s="391">
        <f t="shared" si="1127"/>
        <v>0</v>
      </c>
      <c r="BS186" s="391">
        <f t="shared" si="1127"/>
        <v>0</v>
      </c>
      <c r="BT186" s="391"/>
      <c r="BU186" s="391">
        <f t="shared" ref="BU186:CA186" si="1128">BU10+BU122</f>
        <v>0</v>
      </c>
      <c r="BV186" s="391">
        <f t="shared" si="1128"/>
        <v>0</v>
      </c>
      <c r="BW186" s="391">
        <f t="shared" si="1128"/>
        <v>0</v>
      </c>
      <c r="BX186" s="391">
        <f t="shared" si="1128"/>
        <v>0</v>
      </c>
      <c r="BY186" s="391">
        <f t="shared" si="1128"/>
        <v>0</v>
      </c>
      <c r="BZ186" s="391">
        <f t="shared" si="1128"/>
        <v>0</v>
      </c>
      <c r="CA186" s="391">
        <f t="shared" si="1128"/>
        <v>0</v>
      </c>
      <c r="CB186" s="391"/>
      <c r="CC186" s="391">
        <f t="shared" ref="CC186:CI186" si="1129">CC10+CC122</f>
        <v>0</v>
      </c>
      <c r="CD186" s="391">
        <f t="shared" si="1129"/>
        <v>0</v>
      </c>
      <c r="CE186" s="391">
        <f t="shared" si="1129"/>
        <v>0</v>
      </c>
      <c r="CF186" s="391">
        <f t="shared" si="1129"/>
        <v>0</v>
      </c>
      <c r="CG186" s="391">
        <f t="shared" si="1129"/>
        <v>0</v>
      </c>
      <c r="CH186" s="391">
        <f t="shared" si="1129"/>
        <v>0</v>
      </c>
      <c r="CI186" s="391">
        <f t="shared" si="1129"/>
        <v>0</v>
      </c>
      <c r="CJ186" s="391"/>
      <c r="CK186" s="391">
        <f t="shared" ref="CK186:CQ186" si="1130">CK10+CK122</f>
        <v>0</v>
      </c>
      <c r="CL186" s="391">
        <f t="shared" si="1130"/>
        <v>0</v>
      </c>
      <c r="CM186" s="391">
        <f t="shared" si="1130"/>
        <v>0</v>
      </c>
      <c r="CN186" s="391">
        <f t="shared" si="1130"/>
        <v>0</v>
      </c>
      <c r="CO186" s="391">
        <f t="shared" si="1130"/>
        <v>0</v>
      </c>
      <c r="CP186" s="391">
        <f t="shared" si="1130"/>
        <v>0</v>
      </c>
      <c r="CQ186" s="391">
        <f t="shared" si="1130"/>
        <v>0</v>
      </c>
    </row>
    <row r="187" spans="1:95" x14ac:dyDescent="0.3">
      <c r="A187" s="525"/>
      <c r="B187" s="233" t="s">
        <v>55</v>
      </c>
      <c r="C187" s="3">
        <f t="shared" ref="C187:N187" si="1131">C11+C123</f>
        <v>0</v>
      </c>
      <c r="D187" s="3">
        <f t="shared" si="1131"/>
        <v>0</v>
      </c>
      <c r="E187" s="3">
        <f t="shared" si="1131"/>
        <v>144645.59</v>
      </c>
      <c r="F187" s="3">
        <f t="shared" si="1131"/>
        <v>169957.94</v>
      </c>
      <c r="G187" s="3">
        <f t="shared" si="1131"/>
        <v>236569</v>
      </c>
      <c r="H187" s="3">
        <f t="shared" si="1131"/>
        <v>162184</v>
      </c>
      <c r="I187" s="3">
        <f t="shared" si="1131"/>
        <v>78370.97</v>
      </c>
      <c r="J187" s="3">
        <f t="shared" si="1131"/>
        <v>97979.28</v>
      </c>
      <c r="K187" s="3">
        <f t="shared" si="1131"/>
        <v>42925</v>
      </c>
      <c r="L187" s="3">
        <f t="shared" si="1131"/>
        <v>59434</v>
      </c>
      <c r="M187" s="3">
        <f t="shared" si="1131"/>
        <v>213346</v>
      </c>
      <c r="N187" s="186">
        <f t="shared" si="1131"/>
        <v>386337</v>
      </c>
      <c r="O187" s="87">
        <f t="shared" si="1065"/>
        <v>1591748.78</v>
      </c>
      <c r="Q187" s="525"/>
      <c r="R187" s="233" t="s">
        <v>55</v>
      </c>
      <c r="S187" s="3">
        <f t="shared" ref="S187:AD187" si="1132">S11+S123</f>
        <v>0</v>
      </c>
      <c r="T187" s="3">
        <f t="shared" si="1132"/>
        <v>0</v>
      </c>
      <c r="U187" s="3">
        <f t="shared" si="1132"/>
        <v>55299</v>
      </c>
      <c r="V187" s="3">
        <f t="shared" si="1132"/>
        <v>13801</v>
      </c>
      <c r="W187" s="3">
        <f t="shared" si="1132"/>
        <v>71569</v>
      </c>
      <c r="X187" s="3">
        <f t="shared" si="1132"/>
        <v>44989</v>
      </c>
      <c r="Y187" s="3">
        <f t="shared" si="1132"/>
        <v>0</v>
      </c>
      <c r="Z187" s="3">
        <f t="shared" si="1132"/>
        <v>83695</v>
      </c>
      <c r="AA187" s="3">
        <f t="shared" si="1132"/>
        <v>242532</v>
      </c>
      <c r="AB187" s="3">
        <f t="shared" si="1132"/>
        <v>111382</v>
      </c>
      <c r="AC187" s="3">
        <f t="shared" si="1132"/>
        <v>49515</v>
      </c>
      <c r="AD187" s="186">
        <f t="shared" si="1132"/>
        <v>1680847</v>
      </c>
      <c r="AE187" s="87">
        <f t="shared" si="1067"/>
        <v>2353629</v>
      </c>
      <c r="AG187" s="525"/>
      <c r="AH187" s="233" t="s">
        <v>55</v>
      </c>
      <c r="AI187" s="3">
        <f t="shared" ref="AI187:AT187" si="1133">AI11+AI123</f>
        <v>0</v>
      </c>
      <c r="AJ187" s="3">
        <f t="shared" si="1133"/>
        <v>0</v>
      </c>
      <c r="AK187" s="3">
        <f t="shared" si="1133"/>
        <v>0</v>
      </c>
      <c r="AL187" s="3">
        <f t="shared" si="1133"/>
        <v>0</v>
      </c>
      <c r="AM187" s="3">
        <f t="shared" si="1133"/>
        <v>0</v>
      </c>
      <c r="AN187" s="3">
        <f t="shared" si="1133"/>
        <v>0</v>
      </c>
      <c r="AO187" s="3">
        <f t="shared" si="1133"/>
        <v>0</v>
      </c>
      <c r="AP187" s="3">
        <f t="shared" si="1133"/>
        <v>0</v>
      </c>
      <c r="AQ187" s="3">
        <f t="shared" si="1133"/>
        <v>0</v>
      </c>
      <c r="AR187" s="3">
        <f t="shared" si="1133"/>
        <v>0</v>
      </c>
      <c r="AS187" s="3">
        <f t="shared" si="1133"/>
        <v>0</v>
      </c>
      <c r="AT187" s="186">
        <f t="shared" si="1133"/>
        <v>0</v>
      </c>
      <c r="AU187" s="87">
        <f t="shared" si="1069"/>
        <v>0</v>
      </c>
      <c r="AW187" s="525"/>
      <c r="AX187" s="233" t="s">
        <v>55</v>
      </c>
      <c r="AY187" s="3">
        <f t="shared" ref="AY187:BJ187" si="1134">AY11+AY123</f>
        <v>0</v>
      </c>
      <c r="AZ187" s="3">
        <f t="shared" si="1134"/>
        <v>0</v>
      </c>
      <c r="BA187" s="3">
        <f t="shared" si="1134"/>
        <v>0</v>
      </c>
      <c r="BB187" s="3">
        <f t="shared" si="1134"/>
        <v>0</v>
      </c>
      <c r="BC187" s="3">
        <f t="shared" si="1134"/>
        <v>0</v>
      </c>
      <c r="BD187" s="3">
        <f t="shared" si="1134"/>
        <v>0</v>
      </c>
      <c r="BE187" s="3">
        <f t="shared" si="1134"/>
        <v>0</v>
      </c>
      <c r="BF187" s="3">
        <f t="shared" si="1134"/>
        <v>0</v>
      </c>
      <c r="BG187" s="3">
        <f t="shared" si="1134"/>
        <v>0</v>
      </c>
      <c r="BH187" s="3">
        <f t="shared" si="1134"/>
        <v>0</v>
      </c>
      <c r="BI187" s="3">
        <f t="shared" si="1134"/>
        <v>0</v>
      </c>
      <c r="BJ187" s="186">
        <f t="shared" si="1134"/>
        <v>0</v>
      </c>
      <c r="BK187" s="87">
        <f t="shared" si="1071"/>
        <v>0</v>
      </c>
      <c r="BM187" s="391">
        <f t="shared" ref="BM187" si="1135">BM11+BM123</f>
        <v>49349</v>
      </c>
      <c r="BN187" s="391">
        <f t="shared" ref="BN187:BS187" si="1136">BN11+BN123</f>
        <v>336988</v>
      </c>
      <c r="BO187" s="391">
        <f t="shared" si="1136"/>
        <v>0</v>
      </c>
      <c r="BP187" s="391">
        <f t="shared" si="1136"/>
        <v>0</v>
      </c>
      <c r="BQ187" s="391">
        <f t="shared" si="1136"/>
        <v>0</v>
      </c>
      <c r="BR187" s="391">
        <f t="shared" si="1136"/>
        <v>0</v>
      </c>
      <c r="BS187" s="391">
        <f t="shared" si="1136"/>
        <v>0</v>
      </c>
      <c r="BT187" s="391"/>
      <c r="BU187" s="391">
        <f t="shared" ref="BU187:CA187" si="1137">BU11+BU123</f>
        <v>661593</v>
      </c>
      <c r="BV187" s="391">
        <f t="shared" si="1137"/>
        <v>1019254</v>
      </c>
      <c r="BW187" s="391">
        <f t="shared" si="1137"/>
        <v>0</v>
      </c>
      <c r="BX187" s="391">
        <f t="shared" si="1137"/>
        <v>0</v>
      </c>
      <c r="BY187" s="391">
        <f t="shared" si="1137"/>
        <v>0</v>
      </c>
      <c r="BZ187" s="391">
        <f t="shared" si="1137"/>
        <v>0</v>
      </c>
      <c r="CA187" s="391">
        <f t="shared" si="1137"/>
        <v>0</v>
      </c>
      <c r="CB187" s="391"/>
      <c r="CC187" s="391">
        <f t="shared" ref="CC187:CI187" si="1138">CC11+CC123</f>
        <v>0</v>
      </c>
      <c r="CD187" s="391">
        <f t="shared" si="1138"/>
        <v>0</v>
      </c>
      <c r="CE187" s="391">
        <f t="shared" si="1138"/>
        <v>0</v>
      </c>
      <c r="CF187" s="391">
        <f t="shared" si="1138"/>
        <v>0</v>
      </c>
      <c r="CG187" s="391">
        <f t="shared" si="1138"/>
        <v>0</v>
      </c>
      <c r="CH187" s="391">
        <f t="shared" si="1138"/>
        <v>0</v>
      </c>
      <c r="CI187" s="391">
        <f t="shared" si="1138"/>
        <v>0</v>
      </c>
      <c r="CJ187" s="391"/>
      <c r="CK187" s="391">
        <f t="shared" ref="CK187:CQ187" si="1139">CK11+CK123</f>
        <v>0</v>
      </c>
      <c r="CL187" s="391">
        <f t="shared" si="1139"/>
        <v>0</v>
      </c>
      <c r="CM187" s="391">
        <f t="shared" si="1139"/>
        <v>0</v>
      </c>
      <c r="CN187" s="391">
        <f t="shared" si="1139"/>
        <v>0</v>
      </c>
      <c r="CO187" s="391">
        <f t="shared" si="1139"/>
        <v>0</v>
      </c>
      <c r="CP187" s="391">
        <f t="shared" si="1139"/>
        <v>0</v>
      </c>
      <c r="CQ187" s="391">
        <f t="shared" si="1139"/>
        <v>0</v>
      </c>
    </row>
    <row r="188" spans="1:95" x14ac:dyDescent="0.3">
      <c r="A188" s="525"/>
      <c r="B188" s="233" t="s">
        <v>54</v>
      </c>
      <c r="C188" s="3">
        <f t="shared" ref="C188:N188" si="1140">C12+C124</f>
        <v>0</v>
      </c>
      <c r="D188" s="3">
        <f t="shared" si="1140"/>
        <v>0</v>
      </c>
      <c r="E188" s="3">
        <f t="shared" si="1140"/>
        <v>0</v>
      </c>
      <c r="F188" s="3">
        <f t="shared" si="1140"/>
        <v>0</v>
      </c>
      <c r="G188" s="3">
        <f t="shared" si="1140"/>
        <v>151.96</v>
      </c>
      <c r="H188" s="3">
        <f t="shared" si="1140"/>
        <v>0</v>
      </c>
      <c r="I188" s="3">
        <f t="shared" si="1140"/>
        <v>0</v>
      </c>
      <c r="J188" s="3">
        <f t="shared" si="1140"/>
        <v>0</v>
      </c>
      <c r="K188" s="3">
        <f t="shared" si="1140"/>
        <v>0</v>
      </c>
      <c r="L188" s="3">
        <f t="shared" si="1140"/>
        <v>0</v>
      </c>
      <c r="M188" s="3">
        <f t="shared" si="1140"/>
        <v>0</v>
      </c>
      <c r="N188" s="186">
        <f t="shared" si="1140"/>
        <v>0</v>
      </c>
      <c r="O188" s="87">
        <f t="shared" si="1065"/>
        <v>151.96</v>
      </c>
      <c r="Q188" s="525"/>
      <c r="R188" s="233" t="s">
        <v>54</v>
      </c>
      <c r="S188" s="3">
        <f t="shared" ref="S188:AD188" si="1141">S12+S124</f>
        <v>0</v>
      </c>
      <c r="T188" s="3">
        <f t="shared" si="1141"/>
        <v>0</v>
      </c>
      <c r="U188" s="3">
        <f t="shared" si="1141"/>
        <v>0</v>
      </c>
      <c r="V188" s="3">
        <f t="shared" si="1141"/>
        <v>0</v>
      </c>
      <c r="W188" s="3">
        <f t="shared" si="1141"/>
        <v>0</v>
      </c>
      <c r="X188" s="3">
        <f t="shared" si="1141"/>
        <v>0</v>
      </c>
      <c r="Y188" s="3">
        <f t="shared" si="1141"/>
        <v>0</v>
      </c>
      <c r="Z188" s="3">
        <f t="shared" si="1141"/>
        <v>0</v>
      </c>
      <c r="AA188" s="3">
        <f t="shared" si="1141"/>
        <v>0</v>
      </c>
      <c r="AB188" s="3">
        <f t="shared" si="1141"/>
        <v>0</v>
      </c>
      <c r="AC188" s="3">
        <f t="shared" si="1141"/>
        <v>0</v>
      </c>
      <c r="AD188" s="186">
        <f t="shared" si="1141"/>
        <v>0</v>
      </c>
      <c r="AE188" s="87">
        <f t="shared" si="1067"/>
        <v>0</v>
      </c>
      <c r="AG188" s="525"/>
      <c r="AH188" s="233" t="s">
        <v>54</v>
      </c>
      <c r="AI188" s="3">
        <f t="shared" ref="AI188:AT188" si="1142">AI12+AI124</f>
        <v>0</v>
      </c>
      <c r="AJ188" s="3">
        <f t="shared" si="1142"/>
        <v>0</v>
      </c>
      <c r="AK188" s="3">
        <f t="shared" si="1142"/>
        <v>0</v>
      </c>
      <c r="AL188" s="3">
        <f t="shared" si="1142"/>
        <v>0</v>
      </c>
      <c r="AM188" s="3">
        <f t="shared" si="1142"/>
        <v>0</v>
      </c>
      <c r="AN188" s="3">
        <f t="shared" si="1142"/>
        <v>0</v>
      </c>
      <c r="AO188" s="3">
        <f t="shared" si="1142"/>
        <v>0</v>
      </c>
      <c r="AP188" s="3">
        <f t="shared" si="1142"/>
        <v>0</v>
      </c>
      <c r="AQ188" s="3">
        <f t="shared" si="1142"/>
        <v>0</v>
      </c>
      <c r="AR188" s="3">
        <f t="shared" si="1142"/>
        <v>0</v>
      </c>
      <c r="AS188" s="3">
        <f t="shared" si="1142"/>
        <v>0</v>
      </c>
      <c r="AT188" s="186">
        <f t="shared" si="1142"/>
        <v>0</v>
      </c>
      <c r="AU188" s="87">
        <f t="shared" si="1069"/>
        <v>0</v>
      </c>
      <c r="AW188" s="525"/>
      <c r="AX188" s="233" t="s">
        <v>54</v>
      </c>
      <c r="AY188" s="3">
        <f t="shared" ref="AY188:BJ188" si="1143">AY12+AY124</f>
        <v>0</v>
      </c>
      <c r="AZ188" s="3">
        <f t="shared" si="1143"/>
        <v>0</v>
      </c>
      <c r="BA188" s="3">
        <f t="shared" si="1143"/>
        <v>0</v>
      </c>
      <c r="BB188" s="3">
        <f t="shared" si="1143"/>
        <v>0</v>
      </c>
      <c r="BC188" s="3">
        <f t="shared" si="1143"/>
        <v>0</v>
      </c>
      <c r="BD188" s="3">
        <f t="shared" si="1143"/>
        <v>0</v>
      </c>
      <c r="BE188" s="3">
        <f t="shared" si="1143"/>
        <v>0</v>
      </c>
      <c r="BF188" s="3">
        <f t="shared" si="1143"/>
        <v>0</v>
      </c>
      <c r="BG188" s="3">
        <f t="shared" si="1143"/>
        <v>0</v>
      </c>
      <c r="BH188" s="3">
        <f t="shared" si="1143"/>
        <v>0</v>
      </c>
      <c r="BI188" s="3">
        <f t="shared" si="1143"/>
        <v>0</v>
      </c>
      <c r="BJ188" s="186">
        <f t="shared" si="1143"/>
        <v>0</v>
      </c>
      <c r="BK188" s="87">
        <f t="shared" si="1071"/>
        <v>0</v>
      </c>
      <c r="BM188" s="391">
        <f t="shared" ref="BM188" si="1144">BM12+BM124</f>
        <v>0</v>
      </c>
      <c r="BN188" s="391">
        <f t="shared" ref="BN188:BS188" si="1145">BN12+BN124</f>
        <v>0</v>
      </c>
      <c r="BO188" s="391">
        <f t="shared" si="1145"/>
        <v>0</v>
      </c>
      <c r="BP188" s="391">
        <f t="shared" si="1145"/>
        <v>0</v>
      </c>
      <c r="BQ188" s="391">
        <f t="shared" si="1145"/>
        <v>0</v>
      </c>
      <c r="BR188" s="391">
        <f t="shared" si="1145"/>
        <v>0</v>
      </c>
      <c r="BS188" s="391">
        <f t="shared" si="1145"/>
        <v>0</v>
      </c>
      <c r="BT188" s="391"/>
      <c r="BU188" s="391">
        <f t="shared" ref="BU188:CA188" si="1146">BU12+BU124</f>
        <v>0</v>
      </c>
      <c r="BV188" s="391">
        <f t="shared" si="1146"/>
        <v>0</v>
      </c>
      <c r="BW188" s="391">
        <f t="shared" si="1146"/>
        <v>0</v>
      </c>
      <c r="BX188" s="391">
        <f t="shared" si="1146"/>
        <v>0</v>
      </c>
      <c r="BY188" s="391">
        <f t="shared" si="1146"/>
        <v>0</v>
      </c>
      <c r="BZ188" s="391">
        <f t="shared" si="1146"/>
        <v>0</v>
      </c>
      <c r="CA188" s="391">
        <f t="shared" si="1146"/>
        <v>0</v>
      </c>
      <c r="CB188" s="391"/>
      <c r="CC188" s="391">
        <f t="shared" ref="CC188:CI188" si="1147">CC12+CC124</f>
        <v>0</v>
      </c>
      <c r="CD188" s="391">
        <f t="shared" si="1147"/>
        <v>0</v>
      </c>
      <c r="CE188" s="391">
        <f t="shared" si="1147"/>
        <v>0</v>
      </c>
      <c r="CF188" s="391">
        <f t="shared" si="1147"/>
        <v>0</v>
      </c>
      <c r="CG188" s="391">
        <f t="shared" si="1147"/>
        <v>0</v>
      </c>
      <c r="CH188" s="391">
        <f t="shared" si="1147"/>
        <v>0</v>
      </c>
      <c r="CI188" s="391">
        <f t="shared" si="1147"/>
        <v>0</v>
      </c>
      <c r="CJ188" s="391"/>
      <c r="CK188" s="391">
        <f t="shared" ref="CK188:CQ188" si="1148">CK12+CK124</f>
        <v>0</v>
      </c>
      <c r="CL188" s="391">
        <f t="shared" si="1148"/>
        <v>0</v>
      </c>
      <c r="CM188" s="391">
        <f t="shared" si="1148"/>
        <v>0</v>
      </c>
      <c r="CN188" s="391">
        <f t="shared" si="1148"/>
        <v>0</v>
      </c>
      <c r="CO188" s="391">
        <f t="shared" si="1148"/>
        <v>0</v>
      </c>
      <c r="CP188" s="391">
        <f t="shared" si="1148"/>
        <v>0</v>
      </c>
      <c r="CQ188" s="391">
        <f t="shared" si="1148"/>
        <v>0</v>
      </c>
    </row>
    <row r="189" spans="1:95" x14ac:dyDescent="0.3">
      <c r="A189" s="525"/>
      <c r="B189" s="233" t="s">
        <v>53</v>
      </c>
      <c r="C189" s="3">
        <f t="shared" ref="C189:N189" si="1149">C13+C125</f>
        <v>0</v>
      </c>
      <c r="D189" s="3">
        <f t="shared" si="1149"/>
        <v>0</v>
      </c>
      <c r="E189" s="3">
        <f t="shared" si="1149"/>
        <v>0</v>
      </c>
      <c r="F189" s="3">
        <f t="shared" si="1149"/>
        <v>0</v>
      </c>
      <c r="G189" s="3">
        <f t="shared" si="1149"/>
        <v>0</v>
      </c>
      <c r="H189" s="3">
        <f t="shared" si="1149"/>
        <v>0</v>
      </c>
      <c r="I189" s="3">
        <f t="shared" si="1149"/>
        <v>0</v>
      </c>
      <c r="J189" s="3">
        <f t="shared" si="1149"/>
        <v>0</v>
      </c>
      <c r="K189" s="3">
        <f t="shared" si="1149"/>
        <v>0</v>
      </c>
      <c r="L189" s="3">
        <f t="shared" si="1149"/>
        <v>0</v>
      </c>
      <c r="M189" s="3">
        <f t="shared" si="1149"/>
        <v>0</v>
      </c>
      <c r="N189" s="186">
        <f t="shared" si="1149"/>
        <v>0</v>
      </c>
      <c r="O189" s="87">
        <f t="shared" si="1065"/>
        <v>0</v>
      </c>
      <c r="Q189" s="525"/>
      <c r="R189" s="233" t="s">
        <v>53</v>
      </c>
      <c r="S189" s="3">
        <f t="shared" ref="S189:AD189" si="1150">S13+S125</f>
        <v>0</v>
      </c>
      <c r="T189" s="3">
        <f t="shared" si="1150"/>
        <v>0</v>
      </c>
      <c r="U189" s="3">
        <f t="shared" si="1150"/>
        <v>0</v>
      </c>
      <c r="V189" s="3">
        <f t="shared" si="1150"/>
        <v>0</v>
      </c>
      <c r="W189" s="3">
        <f t="shared" si="1150"/>
        <v>0</v>
      </c>
      <c r="X189" s="3">
        <f t="shared" si="1150"/>
        <v>0</v>
      </c>
      <c r="Y189" s="3">
        <f t="shared" si="1150"/>
        <v>0</v>
      </c>
      <c r="Z189" s="3">
        <f t="shared" si="1150"/>
        <v>0</v>
      </c>
      <c r="AA189" s="3">
        <f t="shared" si="1150"/>
        <v>0</v>
      </c>
      <c r="AB189" s="3">
        <f t="shared" si="1150"/>
        <v>0</v>
      </c>
      <c r="AC189" s="3">
        <f t="shared" si="1150"/>
        <v>0</v>
      </c>
      <c r="AD189" s="186">
        <f t="shared" si="1150"/>
        <v>0</v>
      </c>
      <c r="AE189" s="87">
        <f t="shared" si="1067"/>
        <v>0</v>
      </c>
      <c r="AG189" s="525"/>
      <c r="AH189" s="233" t="s">
        <v>53</v>
      </c>
      <c r="AI189" s="3">
        <f t="shared" ref="AI189:AT189" si="1151">AI13+AI125</f>
        <v>0</v>
      </c>
      <c r="AJ189" s="3">
        <f t="shared" si="1151"/>
        <v>0</v>
      </c>
      <c r="AK189" s="3">
        <f t="shared" si="1151"/>
        <v>0</v>
      </c>
      <c r="AL189" s="3">
        <f t="shared" si="1151"/>
        <v>0</v>
      </c>
      <c r="AM189" s="3">
        <f t="shared" si="1151"/>
        <v>0</v>
      </c>
      <c r="AN189" s="3">
        <f t="shared" si="1151"/>
        <v>0</v>
      </c>
      <c r="AO189" s="3">
        <f t="shared" si="1151"/>
        <v>0</v>
      </c>
      <c r="AP189" s="3">
        <f t="shared" si="1151"/>
        <v>0</v>
      </c>
      <c r="AQ189" s="3">
        <f t="shared" si="1151"/>
        <v>0</v>
      </c>
      <c r="AR189" s="3">
        <f t="shared" si="1151"/>
        <v>0</v>
      </c>
      <c r="AS189" s="3">
        <f t="shared" si="1151"/>
        <v>0</v>
      </c>
      <c r="AT189" s="186">
        <f t="shared" si="1151"/>
        <v>0</v>
      </c>
      <c r="AU189" s="87">
        <f t="shared" si="1069"/>
        <v>0</v>
      </c>
      <c r="AW189" s="525"/>
      <c r="AX189" s="233" t="s">
        <v>53</v>
      </c>
      <c r="AY189" s="3">
        <f t="shared" ref="AY189:BJ189" si="1152">AY13+AY125</f>
        <v>0</v>
      </c>
      <c r="AZ189" s="3">
        <f t="shared" si="1152"/>
        <v>0</v>
      </c>
      <c r="BA189" s="3">
        <f t="shared" si="1152"/>
        <v>0</v>
      </c>
      <c r="BB189" s="3">
        <f t="shared" si="1152"/>
        <v>0</v>
      </c>
      <c r="BC189" s="3">
        <f t="shared" si="1152"/>
        <v>0</v>
      </c>
      <c r="BD189" s="3">
        <f t="shared" si="1152"/>
        <v>0</v>
      </c>
      <c r="BE189" s="3">
        <f t="shared" si="1152"/>
        <v>0</v>
      </c>
      <c r="BF189" s="3">
        <f t="shared" si="1152"/>
        <v>0</v>
      </c>
      <c r="BG189" s="3">
        <f t="shared" si="1152"/>
        <v>0</v>
      </c>
      <c r="BH189" s="3">
        <f t="shared" si="1152"/>
        <v>0</v>
      </c>
      <c r="BI189" s="3">
        <f t="shared" si="1152"/>
        <v>0</v>
      </c>
      <c r="BJ189" s="186">
        <f t="shared" si="1152"/>
        <v>0</v>
      </c>
      <c r="BK189" s="87">
        <f t="shared" si="1071"/>
        <v>0</v>
      </c>
      <c r="BM189" s="391">
        <f t="shared" ref="BM189" si="1153">BM13+BM125</f>
        <v>0</v>
      </c>
      <c r="BN189" s="391">
        <f t="shared" ref="BN189:BS189" si="1154">BN13+BN125</f>
        <v>0</v>
      </c>
      <c r="BO189" s="391">
        <f t="shared" si="1154"/>
        <v>0</v>
      </c>
      <c r="BP189" s="391">
        <f t="shared" si="1154"/>
        <v>0</v>
      </c>
      <c r="BQ189" s="391">
        <f t="shared" si="1154"/>
        <v>0</v>
      </c>
      <c r="BR189" s="391">
        <f t="shared" si="1154"/>
        <v>0</v>
      </c>
      <c r="BS189" s="391">
        <f t="shared" si="1154"/>
        <v>0</v>
      </c>
      <c r="BT189" s="391"/>
      <c r="BU189" s="391">
        <f t="shared" ref="BU189:CA189" si="1155">BU13+BU125</f>
        <v>0</v>
      </c>
      <c r="BV189" s="391">
        <f t="shared" si="1155"/>
        <v>0</v>
      </c>
      <c r="BW189" s="391">
        <f t="shared" si="1155"/>
        <v>0</v>
      </c>
      <c r="BX189" s="391">
        <f t="shared" si="1155"/>
        <v>0</v>
      </c>
      <c r="BY189" s="391">
        <f t="shared" si="1155"/>
        <v>0</v>
      </c>
      <c r="BZ189" s="391">
        <f t="shared" si="1155"/>
        <v>0</v>
      </c>
      <c r="CA189" s="391">
        <f t="shared" si="1155"/>
        <v>0</v>
      </c>
      <c r="CB189" s="391"/>
      <c r="CC189" s="391">
        <f t="shared" ref="CC189:CI189" si="1156">CC13+CC125</f>
        <v>0</v>
      </c>
      <c r="CD189" s="391">
        <f t="shared" si="1156"/>
        <v>0</v>
      </c>
      <c r="CE189" s="391">
        <f t="shared" si="1156"/>
        <v>0</v>
      </c>
      <c r="CF189" s="391">
        <f t="shared" si="1156"/>
        <v>0</v>
      </c>
      <c r="CG189" s="391">
        <f t="shared" si="1156"/>
        <v>0</v>
      </c>
      <c r="CH189" s="391">
        <f t="shared" si="1156"/>
        <v>0</v>
      </c>
      <c r="CI189" s="391">
        <f t="shared" si="1156"/>
        <v>0</v>
      </c>
      <c r="CJ189" s="391"/>
      <c r="CK189" s="391">
        <f t="shared" ref="CK189:CQ189" si="1157">CK13+CK125</f>
        <v>0</v>
      </c>
      <c r="CL189" s="391">
        <f t="shared" si="1157"/>
        <v>0</v>
      </c>
      <c r="CM189" s="391">
        <f t="shared" si="1157"/>
        <v>0</v>
      </c>
      <c r="CN189" s="391">
        <f t="shared" si="1157"/>
        <v>0</v>
      </c>
      <c r="CO189" s="391">
        <f t="shared" si="1157"/>
        <v>0</v>
      </c>
      <c r="CP189" s="391">
        <f t="shared" si="1157"/>
        <v>0</v>
      </c>
      <c r="CQ189" s="391">
        <f t="shared" si="1157"/>
        <v>0</v>
      </c>
    </row>
    <row r="190" spans="1:95" x14ac:dyDescent="0.3">
      <c r="A190" s="525"/>
      <c r="B190" s="233" t="s">
        <v>52</v>
      </c>
      <c r="C190" s="3">
        <f t="shared" ref="C190:N190" si="1158">C14+C126</f>
        <v>0</v>
      </c>
      <c r="D190" s="3">
        <f t="shared" si="1158"/>
        <v>0</v>
      </c>
      <c r="E190" s="3">
        <f t="shared" si="1158"/>
        <v>0</v>
      </c>
      <c r="F190" s="3">
        <f t="shared" si="1158"/>
        <v>0</v>
      </c>
      <c r="G190" s="3">
        <f t="shared" si="1158"/>
        <v>0</v>
      </c>
      <c r="H190" s="3">
        <f t="shared" si="1158"/>
        <v>0</v>
      </c>
      <c r="I190" s="3">
        <f t="shared" si="1158"/>
        <v>0</v>
      </c>
      <c r="J190" s="3">
        <f t="shared" si="1158"/>
        <v>0</v>
      </c>
      <c r="K190" s="3">
        <f t="shared" si="1158"/>
        <v>0</v>
      </c>
      <c r="L190" s="3">
        <f t="shared" si="1158"/>
        <v>0</v>
      </c>
      <c r="M190" s="3">
        <f t="shared" si="1158"/>
        <v>0</v>
      </c>
      <c r="N190" s="186">
        <f t="shared" si="1158"/>
        <v>0</v>
      </c>
      <c r="O190" s="87">
        <f t="shared" si="1065"/>
        <v>0</v>
      </c>
      <c r="Q190" s="525"/>
      <c r="R190" s="233" t="s">
        <v>52</v>
      </c>
      <c r="S190" s="3">
        <f t="shared" ref="S190:AD190" si="1159">S14+S126</f>
        <v>0</v>
      </c>
      <c r="T190" s="3">
        <f t="shared" si="1159"/>
        <v>0</v>
      </c>
      <c r="U190" s="3">
        <f t="shared" si="1159"/>
        <v>0</v>
      </c>
      <c r="V190" s="3">
        <f t="shared" si="1159"/>
        <v>0</v>
      </c>
      <c r="W190" s="3">
        <f t="shared" si="1159"/>
        <v>0</v>
      </c>
      <c r="X190" s="3">
        <f t="shared" si="1159"/>
        <v>0</v>
      </c>
      <c r="Y190" s="3">
        <f t="shared" si="1159"/>
        <v>0</v>
      </c>
      <c r="Z190" s="3">
        <f t="shared" si="1159"/>
        <v>0</v>
      </c>
      <c r="AA190" s="3">
        <f t="shared" si="1159"/>
        <v>0</v>
      </c>
      <c r="AB190" s="3">
        <f t="shared" si="1159"/>
        <v>0</v>
      </c>
      <c r="AC190" s="3">
        <f t="shared" si="1159"/>
        <v>0</v>
      </c>
      <c r="AD190" s="186">
        <f t="shared" si="1159"/>
        <v>0</v>
      </c>
      <c r="AE190" s="87">
        <f t="shared" si="1067"/>
        <v>0</v>
      </c>
      <c r="AG190" s="525"/>
      <c r="AH190" s="233" t="s">
        <v>52</v>
      </c>
      <c r="AI190" s="3">
        <f t="shared" ref="AI190:AT190" si="1160">AI14+AI126</f>
        <v>0</v>
      </c>
      <c r="AJ190" s="3">
        <f t="shared" si="1160"/>
        <v>0</v>
      </c>
      <c r="AK190" s="3">
        <f t="shared" si="1160"/>
        <v>0</v>
      </c>
      <c r="AL190" s="3">
        <f t="shared" si="1160"/>
        <v>0</v>
      </c>
      <c r="AM190" s="3">
        <f t="shared" si="1160"/>
        <v>0</v>
      </c>
      <c r="AN190" s="3">
        <f t="shared" si="1160"/>
        <v>0</v>
      </c>
      <c r="AO190" s="3">
        <f t="shared" si="1160"/>
        <v>0</v>
      </c>
      <c r="AP190" s="3">
        <f t="shared" si="1160"/>
        <v>0</v>
      </c>
      <c r="AQ190" s="3">
        <f t="shared" si="1160"/>
        <v>0</v>
      </c>
      <c r="AR190" s="3">
        <f t="shared" si="1160"/>
        <v>0</v>
      </c>
      <c r="AS190" s="3">
        <f t="shared" si="1160"/>
        <v>0</v>
      </c>
      <c r="AT190" s="186">
        <f t="shared" si="1160"/>
        <v>0</v>
      </c>
      <c r="AU190" s="87">
        <f t="shared" si="1069"/>
        <v>0</v>
      </c>
      <c r="AW190" s="525"/>
      <c r="AX190" s="233" t="s">
        <v>52</v>
      </c>
      <c r="AY190" s="3">
        <f t="shared" ref="AY190:BJ190" si="1161">AY14+AY126</f>
        <v>0</v>
      </c>
      <c r="AZ190" s="3">
        <f t="shared" si="1161"/>
        <v>0</v>
      </c>
      <c r="BA190" s="3">
        <f t="shared" si="1161"/>
        <v>0</v>
      </c>
      <c r="BB190" s="3">
        <f t="shared" si="1161"/>
        <v>0</v>
      </c>
      <c r="BC190" s="3">
        <f t="shared" si="1161"/>
        <v>0</v>
      </c>
      <c r="BD190" s="3">
        <f t="shared" si="1161"/>
        <v>0</v>
      </c>
      <c r="BE190" s="3">
        <f t="shared" si="1161"/>
        <v>0</v>
      </c>
      <c r="BF190" s="3">
        <f t="shared" si="1161"/>
        <v>0</v>
      </c>
      <c r="BG190" s="3">
        <f t="shared" si="1161"/>
        <v>0</v>
      </c>
      <c r="BH190" s="3">
        <f t="shared" si="1161"/>
        <v>0</v>
      </c>
      <c r="BI190" s="3">
        <f t="shared" si="1161"/>
        <v>0</v>
      </c>
      <c r="BJ190" s="186">
        <f t="shared" si="1161"/>
        <v>0</v>
      </c>
      <c r="BK190" s="87">
        <f t="shared" si="1071"/>
        <v>0</v>
      </c>
      <c r="BM190" s="391">
        <f t="shared" ref="BM190" si="1162">BM14+BM126</f>
        <v>0</v>
      </c>
      <c r="BN190" s="391">
        <f t="shared" ref="BN190:BS190" si="1163">BN14+BN126</f>
        <v>0</v>
      </c>
      <c r="BO190" s="391">
        <f t="shared" si="1163"/>
        <v>0</v>
      </c>
      <c r="BP190" s="391">
        <f t="shared" si="1163"/>
        <v>0</v>
      </c>
      <c r="BQ190" s="391">
        <f t="shared" si="1163"/>
        <v>0</v>
      </c>
      <c r="BR190" s="391">
        <f t="shared" si="1163"/>
        <v>0</v>
      </c>
      <c r="BS190" s="391">
        <f t="shared" si="1163"/>
        <v>0</v>
      </c>
      <c r="BT190" s="391"/>
      <c r="BU190" s="391">
        <f t="shared" ref="BU190:CA190" si="1164">BU14+BU126</f>
        <v>0</v>
      </c>
      <c r="BV190" s="391">
        <f t="shared" si="1164"/>
        <v>0</v>
      </c>
      <c r="BW190" s="391">
        <f t="shared" si="1164"/>
        <v>0</v>
      </c>
      <c r="BX190" s="391">
        <f t="shared" si="1164"/>
        <v>0</v>
      </c>
      <c r="BY190" s="391">
        <f t="shared" si="1164"/>
        <v>0</v>
      </c>
      <c r="BZ190" s="391">
        <f t="shared" si="1164"/>
        <v>0</v>
      </c>
      <c r="CA190" s="391">
        <f t="shared" si="1164"/>
        <v>0</v>
      </c>
      <c r="CB190" s="391"/>
      <c r="CC190" s="391">
        <f t="shared" ref="CC190:CI190" si="1165">CC14+CC126</f>
        <v>0</v>
      </c>
      <c r="CD190" s="391">
        <f t="shared" si="1165"/>
        <v>0</v>
      </c>
      <c r="CE190" s="391">
        <f t="shared" si="1165"/>
        <v>0</v>
      </c>
      <c r="CF190" s="391">
        <f t="shared" si="1165"/>
        <v>0</v>
      </c>
      <c r="CG190" s="391">
        <f t="shared" si="1165"/>
        <v>0</v>
      </c>
      <c r="CH190" s="391">
        <f t="shared" si="1165"/>
        <v>0</v>
      </c>
      <c r="CI190" s="391">
        <f t="shared" si="1165"/>
        <v>0</v>
      </c>
      <c r="CJ190" s="391"/>
      <c r="CK190" s="391">
        <f t="shared" ref="CK190:CQ190" si="1166">CK14+CK126</f>
        <v>0</v>
      </c>
      <c r="CL190" s="391">
        <f t="shared" si="1166"/>
        <v>0</v>
      </c>
      <c r="CM190" s="391">
        <f t="shared" si="1166"/>
        <v>0</v>
      </c>
      <c r="CN190" s="391">
        <f t="shared" si="1166"/>
        <v>0</v>
      </c>
      <c r="CO190" s="391">
        <f t="shared" si="1166"/>
        <v>0</v>
      </c>
      <c r="CP190" s="391">
        <f t="shared" si="1166"/>
        <v>0</v>
      </c>
      <c r="CQ190" s="391">
        <f t="shared" si="1166"/>
        <v>0</v>
      </c>
    </row>
    <row r="191" spans="1:95" x14ac:dyDescent="0.3">
      <c r="A191" s="525"/>
      <c r="B191" s="233" t="s">
        <v>51</v>
      </c>
      <c r="C191" s="3">
        <f t="shared" ref="C191:N191" si="1167">C15+C127</f>
        <v>0</v>
      </c>
      <c r="D191" s="3">
        <f t="shared" si="1167"/>
        <v>0</v>
      </c>
      <c r="E191" s="3">
        <f t="shared" si="1167"/>
        <v>0</v>
      </c>
      <c r="F191" s="3">
        <f t="shared" si="1167"/>
        <v>2951</v>
      </c>
      <c r="G191" s="3">
        <f t="shared" si="1167"/>
        <v>0</v>
      </c>
      <c r="H191" s="3">
        <f t="shared" si="1167"/>
        <v>0</v>
      </c>
      <c r="I191" s="3">
        <f t="shared" si="1167"/>
        <v>0</v>
      </c>
      <c r="J191" s="3">
        <f t="shared" si="1167"/>
        <v>0</v>
      </c>
      <c r="K191" s="3">
        <f t="shared" si="1167"/>
        <v>0</v>
      </c>
      <c r="L191" s="3">
        <f t="shared" si="1167"/>
        <v>0</v>
      </c>
      <c r="M191" s="3">
        <f t="shared" si="1167"/>
        <v>0</v>
      </c>
      <c r="N191" s="186">
        <f t="shared" si="1167"/>
        <v>0</v>
      </c>
      <c r="O191" s="87">
        <f t="shared" si="1065"/>
        <v>2951</v>
      </c>
      <c r="Q191" s="525"/>
      <c r="R191" s="233" t="s">
        <v>51</v>
      </c>
      <c r="S191" s="3">
        <f t="shared" ref="S191:AD191" si="1168">S15+S127</f>
        <v>0</v>
      </c>
      <c r="T191" s="3">
        <f t="shared" si="1168"/>
        <v>0</v>
      </c>
      <c r="U191" s="3">
        <f t="shared" si="1168"/>
        <v>0</v>
      </c>
      <c r="V191" s="3">
        <f t="shared" si="1168"/>
        <v>0</v>
      </c>
      <c r="W191" s="3">
        <f t="shared" si="1168"/>
        <v>0</v>
      </c>
      <c r="X191" s="3">
        <f t="shared" si="1168"/>
        <v>0</v>
      </c>
      <c r="Y191" s="3">
        <f t="shared" si="1168"/>
        <v>0</v>
      </c>
      <c r="Z191" s="3">
        <f t="shared" si="1168"/>
        <v>0</v>
      </c>
      <c r="AA191" s="3">
        <f t="shared" si="1168"/>
        <v>0</v>
      </c>
      <c r="AB191" s="3">
        <f t="shared" si="1168"/>
        <v>0</v>
      </c>
      <c r="AC191" s="3">
        <f t="shared" si="1168"/>
        <v>0</v>
      </c>
      <c r="AD191" s="186">
        <f t="shared" si="1168"/>
        <v>0</v>
      </c>
      <c r="AE191" s="87">
        <f t="shared" si="1067"/>
        <v>0</v>
      </c>
      <c r="AG191" s="525"/>
      <c r="AH191" s="233" t="s">
        <v>51</v>
      </c>
      <c r="AI191" s="3">
        <f t="shared" ref="AI191:AT191" si="1169">AI15+AI127</f>
        <v>0</v>
      </c>
      <c r="AJ191" s="3">
        <f t="shared" si="1169"/>
        <v>0</v>
      </c>
      <c r="AK191" s="3">
        <f t="shared" si="1169"/>
        <v>0</v>
      </c>
      <c r="AL191" s="3">
        <f t="shared" si="1169"/>
        <v>0</v>
      </c>
      <c r="AM191" s="3">
        <f t="shared" si="1169"/>
        <v>0</v>
      </c>
      <c r="AN191" s="3">
        <f t="shared" si="1169"/>
        <v>0</v>
      </c>
      <c r="AO191" s="3">
        <f t="shared" si="1169"/>
        <v>0</v>
      </c>
      <c r="AP191" s="3">
        <f t="shared" si="1169"/>
        <v>0</v>
      </c>
      <c r="AQ191" s="3">
        <f t="shared" si="1169"/>
        <v>0</v>
      </c>
      <c r="AR191" s="3">
        <f t="shared" si="1169"/>
        <v>0</v>
      </c>
      <c r="AS191" s="3">
        <f t="shared" si="1169"/>
        <v>0</v>
      </c>
      <c r="AT191" s="186">
        <f t="shared" si="1169"/>
        <v>0</v>
      </c>
      <c r="AU191" s="87">
        <f t="shared" si="1069"/>
        <v>0</v>
      </c>
      <c r="AW191" s="525"/>
      <c r="AX191" s="233" t="s">
        <v>51</v>
      </c>
      <c r="AY191" s="3">
        <f t="shared" ref="AY191:BJ191" si="1170">AY15+AY127</f>
        <v>0</v>
      </c>
      <c r="AZ191" s="3">
        <f t="shared" si="1170"/>
        <v>0</v>
      </c>
      <c r="BA191" s="3">
        <f t="shared" si="1170"/>
        <v>0</v>
      </c>
      <c r="BB191" s="3">
        <f t="shared" si="1170"/>
        <v>0</v>
      </c>
      <c r="BC191" s="3">
        <f t="shared" si="1170"/>
        <v>0</v>
      </c>
      <c r="BD191" s="3">
        <f t="shared" si="1170"/>
        <v>0</v>
      </c>
      <c r="BE191" s="3">
        <f t="shared" si="1170"/>
        <v>0</v>
      </c>
      <c r="BF191" s="3">
        <f t="shared" si="1170"/>
        <v>0</v>
      </c>
      <c r="BG191" s="3">
        <f t="shared" si="1170"/>
        <v>0</v>
      </c>
      <c r="BH191" s="3">
        <f t="shared" si="1170"/>
        <v>0</v>
      </c>
      <c r="BI191" s="3">
        <f t="shared" si="1170"/>
        <v>0</v>
      </c>
      <c r="BJ191" s="186">
        <f t="shared" si="1170"/>
        <v>0</v>
      </c>
      <c r="BK191" s="87">
        <f t="shared" si="1071"/>
        <v>0</v>
      </c>
      <c r="BM191" s="391">
        <f t="shared" ref="BM191" si="1171">BM15+BM127</f>
        <v>0</v>
      </c>
      <c r="BN191" s="391">
        <f t="shared" ref="BN191:BS191" si="1172">BN15+BN127</f>
        <v>0</v>
      </c>
      <c r="BO191" s="391">
        <f t="shared" si="1172"/>
        <v>0</v>
      </c>
      <c r="BP191" s="391">
        <f t="shared" si="1172"/>
        <v>0</v>
      </c>
      <c r="BQ191" s="391">
        <f t="shared" si="1172"/>
        <v>0</v>
      </c>
      <c r="BR191" s="391">
        <f t="shared" si="1172"/>
        <v>0</v>
      </c>
      <c r="BS191" s="391">
        <f t="shared" si="1172"/>
        <v>0</v>
      </c>
      <c r="BT191" s="391"/>
      <c r="BU191" s="391">
        <f t="shared" ref="BU191:CA191" si="1173">BU15+BU127</f>
        <v>0</v>
      </c>
      <c r="BV191" s="391">
        <f t="shared" si="1173"/>
        <v>0</v>
      </c>
      <c r="BW191" s="391">
        <f t="shared" si="1173"/>
        <v>0</v>
      </c>
      <c r="BX191" s="391">
        <f t="shared" si="1173"/>
        <v>0</v>
      </c>
      <c r="BY191" s="391">
        <f t="shared" si="1173"/>
        <v>0</v>
      </c>
      <c r="BZ191" s="391">
        <f t="shared" si="1173"/>
        <v>0</v>
      </c>
      <c r="CA191" s="391">
        <f t="shared" si="1173"/>
        <v>0</v>
      </c>
      <c r="CB191" s="391"/>
      <c r="CC191" s="391">
        <f t="shared" ref="CC191:CI191" si="1174">CC15+CC127</f>
        <v>0</v>
      </c>
      <c r="CD191" s="391">
        <f t="shared" si="1174"/>
        <v>0</v>
      </c>
      <c r="CE191" s="391">
        <f t="shared" si="1174"/>
        <v>0</v>
      </c>
      <c r="CF191" s="391">
        <f t="shared" si="1174"/>
        <v>0</v>
      </c>
      <c r="CG191" s="391">
        <f t="shared" si="1174"/>
        <v>0</v>
      </c>
      <c r="CH191" s="391">
        <f t="shared" si="1174"/>
        <v>0</v>
      </c>
      <c r="CI191" s="391">
        <f t="shared" si="1174"/>
        <v>0</v>
      </c>
      <c r="CJ191" s="391"/>
      <c r="CK191" s="391">
        <f t="shared" ref="CK191:CQ191" si="1175">CK15+CK127</f>
        <v>0</v>
      </c>
      <c r="CL191" s="391">
        <f t="shared" si="1175"/>
        <v>0</v>
      </c>
      <c r="CM191" s="391">
        <f t="shared" si="1175"/>
        <v>0</v>
      </c>
      <c r="CN191" s="391">
        <f t="shared" si="1175"/>
        <v>0</v>
      </c>
      <c r="CO191" s="391">
        <f t="shared" si="1175"/>
        <v>0</v>
      </c>
      <c r="CP191" s="391">
        <f t="shared" si="1175"/>
        <v>0</v>
      </c>
      <c r="CQ191" s="391">
        <f t="shared" si="1175"/>
        <v>0</v>
      </c>
    </row>
    <row r="192" spans="1:95" ht="15" thickBot="1" x14ac:dyDescent="0.35">
      <c r="A192" s="526"/>
      <c r="B192" s="233" t="s">
        <v>50</v>
      </c>
      <c r="C192" s="3">
        <f t="shared" ref="C192:N192" si="1176">C16+C128</f>
        <v>0</v>
      </c>
      <c r="D192" s="3">
        <f t="shared" si="1176"/>
        <v>0</v>
      </c>
      <c r="E192" s="3">
        <f t="shared" si="1176"/>
        <v>0</v>
      </c>
      <c r="F192" s="3">
        <f t="shared" si="1176"/>
        <v>0</v>
      </c>
      <c r="G192" s="3">
        <f t="shared" si="1176"/>
        <v>0</v>
      </c>
      <c r="H192" s="3">
        <f t="shared" si="1176"/>
        <v>0</v>
      </c>
      <c r="I192" s="3">
        <f t="shared" si="1176"/>
        <v>0</v>
      </c>
      <c r="J192" s="3">
        <f t="shared" si="1176"/>
        <v>0</v>
      </c>
      <c r="K192" s="3">
        <f t="shared" si="1176"/>
        <v>0</v>
      </c>
      <c r="L192" s="3">
        <f t="shared" si="1176"/>
        <v>0</v>
      </c>
      <c r="M192" s="3">
        <f t="shared" si="1176"/>
        <v>0</v>
      </c>
      <c r="N192" s="186">
        <f t="shared" si="1176"/>
        <v>21156</v>
      </c>
      <c r="O192" s="87">
        <f t="shared" si="1065"/>
        <v>21156</v>
      </c>
      <c r="P192" s="362" t="s">
        <v>162</v>
      </c>
      <c r="Q192" s="526"/>
      <c r="R192" s="233" t="s">
        <v>50</v>
      </c>
      <c r="S192" s="3">
        <f t="shared" ref="S192:AD192" si="1177">S16+S128</f>
        <v>0</v>
      </c>
      <c r="T192" s="3">
        <f t="shared" si="1177"/>
        <v>0</v>
      </c>
      <c r="U192" s="3">
        <f t="shared" si="1177"/>
        <v>0</v>
      </c>
      <c r="V192" s="3">
        <f t="shared" si="1177"/>
        <v>0</v>
      </c>
      <c r="W192" s="3">
        <f t="shared" si="1177"/>
        <v>0</v>
      </c>
      <c r="X192" s="3">
        <f t="shared" si="1177"/>
        <v>0</v>
      </c>
      <c r="Y192" s="3">
        <f t="shared" si="1177"/>
        <v>0</v>
      </c>
      <c r="Z192" s="3">
        <f t="shared" si="1177"/>
        <v>0</v>
      </c>
      <c r="AA192" s="3">
        <f t="shared" si="1177"/>
        <v>0</v>
      </c>
      <c r="AB192" s="3">
        <f t="shared" si="1177"/>
        <v>0</v>
      </c>
      <c r="AC192" s="3">
        <f t="shared" si="1177"/>
        <v>0</v>
      </c>
      <c r="AD192" s="186">
        <f t="shared" si="1177"/>
        <v>0</v>
      </c>
      <c r="AE192" s="87">
        <f t="shared" si="1067"/>
        <v>0</v>
      </c>
      <c r="AF192" s="362" t="s">
        <v>162</v>
      </c>
      <c r="AG192" s="526"/>
      <c r="AH192" s="233" t="s">
        <v>50</v>
      </c>
      <c r="AI192" s="3">
        <f t="shared" ref="AI192:AT192" si="1178">AI16+AI128</f>
        <v>0</v>
      </c>
      <c r="AJ192" s="3">
        <f t="shared" si="1178"/>
        <v>0</v>
      </c>
      <c r="AK192" s="3">
        <f t="shared" si="1178"/>
        <v>0</v>
      </c>
      <c r="AL192" s="3">
        <f t="shared" si="1178"/>
        <v>0</v>
      </c>
      <c r="AM192" s="3">
        <f t="shared" si="1178"/>
        <v>0</v>
      </c>
      <c r="AN192" s="3">
        <f t="shared" si="1178"/>
        <v>0</v>
      </c>
      <c r="AO192" s="3">
        <f t="shared" si="1178"/>
        <v>0</v>
      </c>
      <c r="AP192" s="3">
        <f t="shared" si="1178"/>
        <v>0</v>
      </c>
      <c r="AQ192" s="3">
        <f t="shared" si="1178"/>
        <v>0</v>
      </c>
      <c r="AR192" s="3">
        <f t="shared" si="1178"/>
        <v>0</v>
      </c>
      <c r="AS192" s="3">
        <f t="shared" si="1178"/>
        <v>0</v>
      </c>
      <c r="AT192" s="186">
        <f t="shared" si="1178"/>
        <v>0</v>
      </c>
      <c r="AU192" s="87">
        <f t="shared" si="1069"/>
        <v>0</v>
      </c>
      <c r="AV192" s="362" t="s">
        <v>162</v>
      </c>
      <c r="AW192" s="526"/>
      <c r="AX192" s="233" t="s">
        <v>50</v>
      </c>
      <c r="AY192" s="3">
        <f t="shared" ref="AY192:BJ192" si="1179">AY16+AY128</f>
        <v>0</v>
      </c>
      <c r="AZ192" s="3">
        <f t="shared" si="1179"/>
        <v>0</v>
      </c>
      <c r="BA192" s="3">
        <f t="shared" si="1179"/>
        <v>0</v>
      </c>
      <c r="BB192" s="3">
        <f t="shared" si="1179"/>
        <v>0</v>
      </c>
      <c r="BC192" s="3">
        <f t="shared" si="1179"/>
        <v>0</v>
      </c>
      <c r="BD192" s="3">
        <f t="shared" si="1179"/>
        <v>0</v>
      </c>
      <c r="BE192" s="3">
        <f t="shared" si="1179"/>
        <v>0</v>
      </c>
      <c r="BF192" s="3">
        <f t="shared" si="1179"/>
        <v>0</v>
      </c>
      <c r="BG192" s="3">
        <f t="shared" si="1179"/>
        <v>0</v>
      </c>
      <c r="BH192" s="3">
        <f t="shared" si="1179"/>
        <v>0</v>
      </c>
      <c r="BI192" s="3">
        <f t="shared" si="1179"/>
        <v>0</v>
      </c>
      <c r="BJ192" s="186">
        <f t="shared" si="1179"/>
        <v>0</v>
      </c>
      <c r="BK192" s="87">
        <f t="shared" si="1071"/>
        <v>0</v>
      </c>
      <c r="BL192" s="362" t="s">
        <v>162</v>
      </c>
      <c r="BM192" s="391">
        <f t="shared" ref="BM192" si="1180">BM16+BM128</f>
        <v>21156</v>
      </c>
      <c r="BN192" s="391">
        <f t="shared" ref="BN192:BS192" si="1181">BN16+BN128</f>
        <v>0</v>
      </c>
      <c r="BO192" s="391">
        <f t="shared" si="1181"/>
        <v>0</v>
      </c>
      <c r="BP192" s="391">
        <f t="shared" si="1181"/>
        <v>0</v>
      </c>
      <c r="BQ192" s="391">
        <f t="shared" si="1181"/>
        <v>0</v>
      </c>
      <c r="BR192" s="391">
        <f t="shared" si="1181"/>
        <v>0</v>
      </c>
      <c r="BS192" s="391">
        <f t="shared" si="1181"/>
        <v>0</v>
      </c>
      <c r="BT192" s="391"/>
      <c r="BU192" s="391">
        <f t="shared" ref="BU192:CA192" si="1182">BU16+BU128</f>
        <v>0</v>
      </c>
      <c r="BV192" s="391">
        <f t="shared" si="1182"/>
        <v>0</v>
      </c>
      <c r="BW192" s="391">
        <f t="shared" si="1182"/>
        <v>0</v>
      </c>
      <c r="BX192" s="391">
        <f t="shared" si="1182"/>
        <v>0</v>
      </c>
      <c r="BY192" s="391">
        <f t="shared" si="1182"/>
        <v>0</v>
      </c>
      <c r="BZ192" s="391">
        <f t="shared" si="1182"/>
        <v>0</v>
      </c>
      <c r="CA192" s="391">
        <f t="shared" si="1182"/>
        <v>0</v>
      </c>
      <c r="CB192" s="391"/>
      <c r="CC192" s="391">
        <f t="shared" ref="CC192:CI192" si="1183">CC16+CC128</f>
        <v>0</v>
      </c>
      <c r="CD192" s="391">
        <f t="shared" si="1183"/>
        <v>0</v>
      </c>
      <c r="CE192" s="391">
        <f t="shared" si="1183"/>
        <v>0</v>
      </c>
      <c r="CF192" s="391">
        <f t="shared" si="1183"/>
        <v>0</v>
      </c>
      <c r="CG192" s="391">
        <f t="shared" si="1183"/>
        <v>0</v>
      </c>
      <c r="CH192" s="391">
        <f t="shared" si="1183"/>
        <v>0</v>
      </c>
      <c r="CI192" s="391">
        <f t="shared" si="1183"/>
        <v>0</v>
      </c>
      <c r="CJ192" s="391"/>
      <c r="CK192" s="391">
        <f t="shared" ref="CK192:CQ192" si="1184">CK16+CK128</f>
        <v>0</v>
      </c>
      <c r="CL192" s="391">
        <f t="shared" si="1184"/>
        <v>0</v>
      </c>
      <c r="CM192" s="391">
        <f t="shared" si="1184"/>
        <v>0</v>
      </c>
      <c r="CN192" s="391">
        <f t="shared" si="1184"/>
        <v>0</v>
      </c>
      <c r="CO192" s="391">
        <f t="shared" si="1184"/>
        <v>0</v>
      </c>
      <c r="CP192" s="391">
        <f t="shared" si="1184"/>
        <v>0</v>
      </c>
      <c r="CQ192" s="391">
        <f t="shared" si="1184"/>
        <v>0</v>
      </c>
    </row>
    <row r="193" spans="1:95" ht="15" thickBot="1" x14ac:dyDescent="0.35">
      <c r="B193" s="234" t="s">
        <v>43</v>
      </c>
      <c r="C193" s="225">
        <f>SUM(C180:C192)</f>
        <v>0</v>
      </c>
      <c r="D193" s="225">
        <f t="shared" ref="D193" si="1185">SUM(D180:D192)</f>
        <v>0</v>
      </c>
      <c r="E193" s="225">
        <f t="shared" ref="E193" si="1186">SUM(E180:E192)</f>
        <v>144645.59</v>
      </c>
      <c r="F193" s="225">
        <f t="shared" ref="F193" si="1187">SUM(F180:F192)</f>
        <v>181942.94</v>
      </c>
      <c r="G193" s="225">
        <f t="shared" ref="G193" si="1188">SUM(G180:G192)</f>
        <v>499015.54</v>
      </c>
      <c r="H193" s="225">
        <f t="shared" ref="H193" si="1189">SUM(H180:H192)</f>
        <v>179576.76</v>
      </c>
      <c r="I193" s="225">
        <f t="shared" ref="I193" si="1190">SUM(I180:I192)</f>
        <v>182982.41</v>
      </c>
      <c r="J193" s="225">
        <f t="shared" ref="J193" si="1191">SUM(J180:J192)</f>
        <v>318004</v>
      </c>
      <c r="K193" s="225">
        <f t="shared" ref="K193" si="1192">SUM(K180:K192)</f>
        <v>546000.88</v>
      </c>
      <c r="L193" s="225">
        <f t="shared" ref="L193" si="1193">SUM(L180:L192)</f>
        <v>75928.639999999999</v>
      </c>
      <c r="M193" s="225">
        <f t="shared" ref="M193" si="1194">SUM(M180:M192)</f>
        <v>214167</v>
      </c>
      <c r="N193" s="236">
        <f t="shared" ref="N193" si="1195">SUM(N180:N192)</f>
        <v>434085.92</v>
      </c>
      <c r="O193" s="90">
        <f t="shared" si="1065"/>
        <v>2776349.68</v>
      </c>
      <c r="P193" s="361">
        <f>SUM(C4:N16,C116:N128)</f>
        <v>2776349.6800000006</v>
      </c>
      <c r="Q193" s="91"/>
      <c r="R193" s="234" t="s">
        <v>43</v>
      </c>
      <c r="S193" s="225">
        <f>SUM(S180:S192)</f>
        <v>0</v>
      </c>
      <c r="T193" s="225">
        <f t="shared" ref="T193" si="1196">SUM(T180:T192)</f>
        <v>0</v>
      </c>
      <c r="U193" s="225">
        <f t="shared" ref="U193" si="1197">SUM(U180:U192)</f>
        <v>55299</v>
      </c>
      <c r="V193" s="225">
        <f t="shared" ref="V193" si="1198">SUM(V180:V192)</f>
        <v>13801</v>
      </c>
      <c r="W193" s="225">
        <f t="shared" ref="W193" si="1199">SUM(W180:W192)</f>
        <v>71569</v>
      </c>
      <c r="X193" s="225">
        <f t="shared" ref="X193" si="1200">SUM(X180:X192)</f>
        <v>44989</v>
      </c>
      <c r="Y193" s="225">
        <f t="shared" ref="Y193" si="1201">SUM(Y180:Y192)</f>
        <v>105207.59</v>
      </c>
      <c r="Z193" s="225">
        <f t="shared" ref="Z193" si="1202">SUM(Z180:Z192)</f>
        <v>83695</v>
      </c>
      <c r="AA193" s="225">
        <f t="shared" ref="AA193" si="1203">SUM(AA180:AA192)</f>
        <v>242532</v>
      </c>
      <c r="AB193" s="225">
        <f t="shared" ref="AB193" si="1204">SUM(AB180:AB192)</f>
        <v>111382</v>
      </c>
      <c r="AC193" s="225">
        <f t="shared" ref="AC193" si="1205">SUM(AC180:AC192)</f>
        <v>49515</v>
      </c>
      <c r="AD193" s="236">
        <f t="shared" ref="AD193" si="1206">SUM(AD180:AD192)</f>
        <v>1680847</v>
      </c>
      <c r="AE193" s="90">
        <f t="shared" si="1067"/>
        <v>2458836.59</v>
      </c>
      <c r="AF193" s="361">
        <f>SUM(S4:AD16,S116:AD128)</f>
        <v>2458836.59</v>
      </c>
      <c r="AG193" s="91"/>
      <c r="AH193" s="234" t="s">
        <v>43</v>
      </c>
      <c r="AI193" s="225">
        <f>SUM(AI180:AI192)</f>
        <v>0</v>
      </c>
      <c r="AJ193" s="225">
        <f t="shared" ref="AJ193" si="1207">SUM(AJ180:AJ192)</f>
        <v>0</v>
      </c>
      <c r="AK193" s="225">
        <f t="shared" ref="AK193" si="1208">SUM(AK180:AK192)</f>
        <v>0</v>
      </c>
      <c r="AL193" s="225">
        <f t="shared" ref="AL193" si="1209">SUM(AL180:AL192)</f>
        <v>0</v>
      </c>
      <c r="AM193" s="225">
        <f t="shared" ref="AM193" si="1210">SUM(AM180:AM192)</f>
        <v>0</v>
      </c>
      <c r="AN193" s="225">
        <f t="shared" ref="AN193" si="1211">SUM(AN180:AN192)</f>
        <v>0</v>
      </c>
      <c r="AO193" s="225">
        <f t="shared" ref="AO193" si="1212">SUM(AO180:AO192)</f>
        <v>0</v>
      </c>
      <c r="AP193" s="225">
        <f t="shared" ref="AP193" si="1213">SUM(AP180:AP192)</f>
        <v>0</v>
      </c>
      <c r="AQ193" s="225">
        <f t="shared" ref="AQ193" si="1214">SUM(AQ180:AQ192)</f>
        <v>0</v>
      </c>
      <c r="AR193" s="225">
        <f t="shared" ref="AR193" si="1215">SUM(AR180:AR192)</f>
        <v>0</v>
      </c>
      <c r="AS193" s="225">
        <f t="shared" ref="AS193" si="1216">SUM(AS180:AS192)</f>
        <v>0</v>
      </c>
      <c r="AT193" s="236">
        <f t="shared" ref="AT193" si="1217">SUM(AT180:AT192)</f>
        <v>0</v>
      </c>
      <c r="AU193" s="90">
        <f t="shared" si="1069"/>
        <v>0</v>
      </c>
      <c r="AV193" s="361">
        <f>SUM(AI4:AT16,AI116:AT128)</f>
        <v>0</v>
      </c>
      <c r="AW193" s="91"/>
      <c r="AX193" s="234" t="s">
        <v>43</v>
      </c>
      <c r="AY193" s="225">
        <f>SUM(AY180:AY192)</f>
        <v>0</v>
      </c>
      <c r="AZ193" s="225">
        <f t="shared" ref="AZ193" si="1218">SUM(AZ180:AZ192)</f>
        <v>0</v>
      </c>
      <c r="BA193" s="225">
        <f t="shared" ref="BA193" si="1219">SUM(BA180:BA192)</f>
        <v>0</v>
      </c>
      <c r="BB193" s="225">
        <f t="shared" ref="BB193" si="1220">SUM(BB180:BB192)</f>
        <v>0</v>
      </c>
      <c r="BC193" s="225">
        <f t="shared" ref="BC193" si="1221">SUM(BC180:BC192)</f>
        <v>0</v>
      </c>
      <c r="BD193" s="225">
        <f t="shared" ref="BD193" si="1222">SUM(BD180:BD192)</f>
        <v>0</v>
      </c>
      <c r="BE193" s="225">
        <f t="shared" ref="BE193" si="1223">SUM(BE180:BE192)</f>
        <v>0</v>
      </c>
      <c r="BF193" s="225">
        <f t="shared" ref="BF193" si="1224">SUM(BF180:BF192)</f>
        <v>0</v>
      </c>
      <c r="BG193" s="225">
        <f t="shared" ref="BG193" si="1225">SUM(BG180:BG192)</f>
        <v>0</v>
      </c>
      <c r="BH193" s="225">
        <f t="shared" ref="BH193" si="1226">SUM(BH180:BH192)</f>
        <v>0</v>
      </c>
      <c r="BI193" s="225">
        <f t="shared" ref="BI193" si="1227">SUM(BI180:BI192)</f>
        <v>0</v>
      </c>
      <c r="BJ193" s="236">
        <f t="shared" ref="BJ193" si="1228">SUM(BJ180:BJ192)</f>
        <v>0</v>
      </c>
      <c r="BK193" s="90">
        <f t="shared" si="1071"/>
        <v>0</v>
      </c>
      <c r="BL193" s="361">
        <f>SUM(AY4:BJ16,AY116:BJ128)</f>
        <v>0</v>
      </c>
      <c r="BM193" s="391">
        <f>SUM(BM180:BM192)</f>
        <v>70505</v>
      </c>
      <c r="BN193" s="391">
        <f t="shared" ref="BN193:BS193" si="1229">SUM(BN180:BN192)</f>
        <v>363580.92</v>
      </c>
      <c r="BO193" s="391">
        <f t="shared" si="1229"/>
        <v>0</v>
      </c>
      <c r="BP193" s="391">
        <f t="shared" si="1229"/>
        <v>0</v>
      </c>
      <c r="BQ193" s="391">
        <f t="shared" si="1229"/>
        <v>0</v>
      </c>
      <c r="BR193" s="391">
        <f t="shared" si="1229"/>
        <v>0</v>
      </c>
      <c r="BS193" s="391">
        <f t="shared" si="1229"/>
        <v>0</v>
      </c>
      <c r="BT193" s="391"/>
      <c r="BU193" s="391">
        <f>SUM(BU180:BU192)</f>
        <v>661593</v>
      </c>
      <c r="BV193" s="391">
        <f t="shared" ref="BV193" si="1230">SUM(BV180:BV192)</f>
        <v>1019254</v>
      </c>
      <c r="BW193" s="391">
        <f t="shared" ref="BW193" si="1231">SUM(BW180:BW192)</f>
        <v>0</v>
      </c>
      <c r="BX193" s="391">
        <f t="shared" ref="BX193" si="1232">SUM(BX180:BX192)</f>
        <v>0</v>
      </c>
      <c r="BY193" s="391">
        <f t="shared" ref="BY193" si="1233">SUM(BY180:BY192)</f>
        <v>0</v>
      </c>
      <c r="BZ193" s="391">
        <f t="shared" ref="BZ193" si="1234">SUM(BZ180:BZ192)</f>
        <v>0</v>
      </c>
      <c r="CA193" s="391">
        <f t="shared" ref="CA193" si="1235">SUM(CA180:CA192)</f>
        <v>0</v>
      </c>
      <c r="CB193" s="391"/>
      <c r="CC193" s="391">
        <f>SUM(CC180:CC192)</f>
        <v>0</v>
      </c>
      <c r="CD193" s="391">
        <f t="shared" ref="CD193" si="1236">SUM(CD180:CD192)</f>
        <v>0</v>
      </c>
      <c r="CE193" s="391">
        <f t="shared" ref="CE193" si="1237">SUM(CE180:CE192)</f>
        <v>0</v>
      </c>
      <c r="CF193" s="391">
        <f t="shared" ref="CF193" si="1238">SUM(CF180:CF192)</f>
        <v>0</v>
      </c>
      <c r="CG193" s="391">
        <f t="shared" ref="CG193" si="1239">SUM(CG180:CG192)</f>
        <v>0</v>
      </c>
      <c r="CH193" s="391">
        <f t="shared" ref="CH193" si="1240">SUM(CH180:CH192)</f>
        <v>0</v>
      </c>
      <c r="CI193" s="391">
        <f t="shared" ref="CI193" si="1241">SUM(CI180:CI192)</f>
        <v>0</v>
      </c>
      <c r="CJ193" s="391"/>
      <c r="CK193" s="391">
        <f>SUM(CK180:CK192)</f>
        <v>0</v>
      </c>
      <c r="CL193" s="391">
        <f t="shared" ref="CL193" si="1242">SUM(CL180:CL192)</f>
        <v>0</v>
      </c>
      <c r="CM193" s="391">
        <f t="shared" ref="CM193" si="1243">SUM(CM180:CM192)</f>
        <v>0</v>
      </c>
      <c r="CN193" s="391">
        <f t="shared" ref="CN193" si="1244">SUM(CN180:CN192)</f>
        <v>0</v>
      </c>
      <c r="CO193" s="391">
        <f t="shared" ref="CO193" si="1245">SUM(CO180:CO192)</f>
        <v>0</v>
      </c>
      <c r="CP193" s="391">
        <f t="shared" ref="CP193" si="1246">SUM(CP180:CP192)</f>
        <v>0</v>
      </c>
      <c r="CQ193" s="391">
        <f t="shared" ref="CQ193" si="1247">SUM(CQ180:CQ192)</f>
        <v>0</v>
      </c>
    </row>
    <row r="194" spans="1:95" ht="15" thickBot="1" x14ac:dyDescent="0.35">
      <c r="M194" s="516" t="s">
        <v>148</v>
      </c>
      <c r="N194" s="517"/>
      <c r="O194" s="143">
        <f>O177+O193+O113</f>
        <v>25635496.851849999</v>
      </c>
      <c r="P194" s="361">
        <f>P177+P193+P113</f>
        <v>25635496.851850003</v>
      </c>
      <c r="AC194" s="516" t="s">
        <v>149</v>
      </c>
      <c r="AD194" s="517"/>
      <c r="AE194" s="143">
        <f>AE177+AE193+AE113</f>
        <v>64337201.589283332</v>
      </c>
      <c r="AF194" s="361">
        <f>AF177+AF193+AF113</f>
        <v>64337201.589283332</v>
      </c>
      <c r="AS194" s="516" t="s">
        <v>150</v>
      </c>
      <c r="AT194" s="517"/>
      <c r="AU194" s="143">
        <f>AU177+AU193+AU113</f>
        <v>19165629.101500001</v>
      </c>
      <c r="AV194" s="361">
        <f>AV177+AV193+AV113</f>
        <v>19165629.101500001</v>
      </c>
      <c r="BI194" s="516" t="s">
        <v>151</v>
      </c>
      <c r="BJ194" s="517"/>
      <c r="BK194" s="143">
        <f>BK177+BK193+BK113</f>
        <v>5379471.1257499997</v>
      </c>
      <c r="BL194" s="361">
        <f>BL177+BL193+BL113</f>
        <v>5379471.1257499997</v>
      </c>
    </row>
    <row r="197" spans="1:95" s="317" customFormat="1" x14ac:dyDescent="0.3">
      <c r="A197" s="322"/>
      <c r="B197" s="317" t="s">
        <v>62</v>
      </c>
      <c r="C197" s="318">
        <f>C164+C180+C100</f>
        <v>0</v>
      </c>
      <c r="D197" s="318">
        <f t="shared" ref="D197:O197" si="1248">D164+D180+D100</f>
        <v>0</v>
      </c>
      <c r="E197" s="318">
        <f t="shared" si="1248"/>
        <v>0</v>
      </c>
      <c r="F197" s="318">
        <f t="shared" si="1248"/>
        <v>0</v>
      </c>
      <c r="G197" s="318">
        <f t="shared" si="1248"/>
        <v>0</v>
      </c>
      <c r="H197" s="318">
        <f t="shared" si="1248"/>
        <v>0</v>
      </c>
      <c r="I197" s="318">
        <f t="shared" si="1248"/>
        <v>0</v>
      </c>
      <c r="J197" s="318">
        <f t="shared" si="1248"/>
        <v>0</v>
      </c>
      <c r="K197" s="318">
        <f t="shared" si="1248"/>
        <v>0</v>
      </c>
      <c r="L197" s="318">
        <f t="shared" si="1248"/>
        <v>0</v>
      </c>
      <c r="M197" s="318">
        <f t="shared" si="1248"/>
        <v>0</v>
      </c>
      <c r="N197" s="318">
        <f t="shared" si="1248"/>
        <v>0</v>
      </c>
      <c r="O197" s="318">
        <f t="shared" si="1248"/>
        <v>0</v>
      </c>
      <c r="R197" s="317" t="s">
        <v>62</v>
      </c>
      <c r="S197" s="318">
        <f>S164+S180+S100</f>
        <v>0</v>
      </c>
      <c r="T197" s="318">
        <f t="shared" ref="T197:AE197" si="1249">T164+T180+T100</f>
        <v>69559</v>
      </c>
      <c r="U197" s="318">
        <f t="shared" si="1249"/>
        <v>357458</v>
      </c>
      <c r="V197" s="318">
        <f t="shared" si="1249"/>
        <v>0</v>
      </c>
      <c r="W197" s="318">
        <f t="shared" si="1249"/>
        <v>404208</v>
      </c>
      <c r="X197" s="318">
        <f t="shared" si="1249"/>
        <v>164256</v>
      </c>
      <c r="Y197" s="318">
        <f t="shared" si="1249"/>
        <v>0</v>
      </c>
      <c r="Z197" s="318">
        <f t="shared" si="1249"/>
        <v>208734</v>
      </c>
      <c r="AA197" s="318">
        <f t="shared" si="1249"/>
        <v>138351</v>
      </c>
      <c r="AB197" s="318">
        <f t="shared" si="1249"/>
        <v>0</v>
      </c>
      <c r="AC197" s="318">
        <f t="shared" si="1249"/>
        <v>59220</v>
      </c>
      <c r="AD197" s="318">
        <f t="shared" si="1249"/>
        <v>458049</v>
      </c>
      <c r="AE197" s="318">
        <f t="shared" si="1249"/>
        <v>1859835</v>
      </c>
      <c r="AH197" s="317" t="s">
        <v>62</v>
      </c>
      <c r="AI197" s="318">
        <f>AI164+AI180+AI100</f>
        <v>0</v>
      </c>
      <c r="AJ197" s="318">
        <f t="shared" ref="AJ197:AU197" si="1250">AJ164+AJ180+AJ100</f>
        <v>486233</v>
      </c>
      <c r="AK197" s="318">
        <f t="shared" si="1250"/>
        <v>103368</v>
      </c>
      <c r="AL197" s="318">
        <f t="shared" si="1250"/>
        <v>593627</v>
      </c>
      <c r="AM197" s="318">
        <f t="shared" si="1250"/>
        <v>0</v>
      </c>
      <c r="AN197" s="318">
        <f t="shared" si="1250"/>
        <v>0</v>
      </c>
      <c r="AO197" s="318">
        <f t="shared" si="1250"/>
        <v>0</v>
      </c>
      <c r="AP197" s="318">
        <f t="shared" si="1250"/>
        <v>0</v>
      </c>
      <c r="AQ197" s="318">
        <f t="shared" si="1250"/>
        <v>0</v>
      </c>
      <c r="AR197" s="318">
        <f t="shared" si="1250"/>
        <v>0</v>
      </c>
      <c r="AS197" s="318">
        <f t="shared" si="1250"/>
        <v>0</v>
      </c>
      <c r="AT197" s="318">
        <f t="shared" si="1250"/>
        <v>484997</v>
      </c>
      <c r="AU197" s="318">
        <f t="shared" si="1250"/>
        <v>1668225</v>
      </c>
      <c r="AX197" s="317" t="s">
        <v>62</v>
      </c>
      <c r="AY197" s="318">
        <f>AY164+AY180+AY100</f>
        <v>0</v>
      </c>
      <c r="AZ197" s="318">
        <f t="shared" ref="AZ197:BK197" si="1251">AZ164+AZ180+AZ100</f>
        <v>0</v>
      </c>
      <c r="BA197" s="318">
        <f t="shared" si="1251"/>
        <v>0</v>
      </c>
      <c r="BB197" s="318">
        <f t="shared" si="1251"/>
        <v>0</v>
      </c>
      <c r="BC197" s="318">
        <f t="shared" si="1251"/>
        <v>0</v>
      </c>
      <c r="BD197" s="318">
        <f t="shared" si="1251"/>
        <v>0</v>
      </c>
      <c r="BE197" s="318">
        <f t="shared" si="1251"/>
        <v>0</v>
      </c>
      <c r="BF197" s="318">
        <f t="shared" si="1251"/>
        <v>0</v>
      </c>
      <c r="BG197" s="318">
        <f t="shared" si="1251"/>
        <v>0</v>
      </c>
      <c r="BH197" s="318">
        <f t="shared" si="1251"/>
        <v>0</v>
      </c>
      <c r="BI197" s="318">
        <f t="shared" si="1251"/>
        <v>0</v>
      </c>
      <c r="BJ197" s="318">
        <f t="shared" si="1251"/>
        <v>787510</v>
      </c>
      <c r="BK197" s="318">
        <f t="shared" si="1251"/>
        <v>787510</v>
      </c>
    </row>
    <row r="198" spans="1:95" s="317" customFormat="1" x14ac:dyDescent="0.3">
      <c r="A198" s="322"/>
      <c r="B198" s="317" t="s">
        <v>61</v>
      </c>
      <c r="C198" s="318">
        <f t="shared" ref="C198:O209" si="1252">C165+C181+C101</f>
        <v>0</v>
      </c>
      <c r="D198" s="318">
        <f t="shared" si="1252"/>
        <v>0</v>
      </c>
      <c r="E198" s="318">
        <f t="shared" si="1252"/>
        <v>0</v>
      </c>
      <c r="F198" s="318">
        <f t="shared" si="1252"/>
        <v>0</v>
      </c>
      <c r="G198" s="318">
        <f t="shared" si="1252"/>
        <v>248820.09999999998</v>
      </c>
      <c r="H198" s="318">
        <f t="shared" si="1252"/>
        <v>17392.760000000002</v>
      </c>
      <c r="I198" s="318">
        <f t="shared" si="1252"/>
        <v>72341.320000000007</v>
      </c>
      <c r="J198" s="318">
        <f t="shared" si="1252"/>
        <v>0</v>
      </c>
      <c r="K198" s="318">
        <f t="shared" si="1252"/>
        <v>403244.76</v>
      </c>
      <c r="L198" s="318">
        <f t="shared" si="1252"/>
        <v>212157.16</v>
      </c>
      <c r="M198" s="318">
        <f t="shared" si="1252"/>
        <v>118545.99999999999</v>
      </c>
      <c r="N198" s="318">
        <f t="shared" si="1252"/>
        <v>74790.600000000006</v>
      </c>
      <c r="O198" s="318">
        <f t="shared" si="1252"/>
        <v>1147292.7</v>
      </c>
      <c r="R198" s="317" t="s">
        <v>61</v>
      </c>
      <c r="S198" s="318">
        <f t="shared" ref="S198:AE198" si="1253">S165+S181+S101</f>
        <v>0</v>
      </c>
      <c r="T198" s="318">
        <f t="shared" si="1253"/>
        <v>0</v>
      </c>
      <c r="U198" s="318">
        <f t="shared" si="1253"/>
        <v>0</v>
      </c>
      <c r="V198" s="318">
        <f t="shared" si="1253"/>
        <v>329917.09000000003</v>
      </c>
      <c r="W198" s="318">
        <f t="shared" si="1253"/>
        <v>33119</v>
      </c>
      <c r="X198" s="318">
        <f t="shared" si="1253"/>
        <v>126481.7</v>
      </c>
      <c r="Y198" s="318">
        <f t="shared" si="1253"/>
        <v>212205.74</v>
      </c>
      <c r="Z198" s="318">
        <f t="shared" si="1253"/>
        <v>44520</v>
      </c>
      <c r="AA198" s="318">
        <f t="shared" si="1253"/>
        <v>44822.61</v>
      </c>
      <c r="AB198" s="318">
        <f t="shared" si="1253"/>
        <v>89475</v>
      </c>
      <c r="AC198" s="318">
        <f t="shared" si="1253"/>
        <v>10651.76</v>
      </c>
      <c r="AD198" s="318">
        <f t="shared" si="1253"/>
        <v>135502.97</v>
      </c>
      <c r="AE198" s="318">
        <f t="shared" si="1253"/>
        <v>1026695.87</v>
      </c>
      <c r="AH198" s="317" t="s">
        <v>61</v>
      </c>
      <c r="AI198" s="318">
        <f t="shared" ref="AI198:AU198" si="1254">AI165+AI181+AI101</f>
        <v>0</v>
      </c>
      <c r="AJ198" s="318">
        <f t="shared" si="1254"/>
        <v>0</v>
      </c>
      <c r="AK198" s="318">
        <f t="shared" si="1254"/>
        <v>0</v>
      </c>
      <c r="AL198" s="318">
        <f t="shared" si="1254"/>
        <v>0</v>
      </c>
      <c r="AM198" s="318">
        <f t="shared" si="1254"/>
        <v>0</v>
      </c>
      <c r="AN198" s="318">
        <f t="shared" si="1254"/>
        <v>0</v>
      </c>
      <c r="AO198" s="318">
        <f t="shared" si="1254"/>
        <v>0</v>
      </c>
      <c r="AP198" s="318">
        <f t="shared" si="1254"/>
        <v>0</v>
      </c>
      <c r="AQ198" s="318">
        <f t="shared" si="1254"/>
        <v>0</v>
      </c>
      <c r="AR198" s="318">
        <f t="shared" si="1254"/>
        <v>0</v>
      </c>
      <c r="AS198" s="318">
        <f t="shared" si="1254"/>
        <v>0</v>
      </c>
      <c r="AT198" s="318">
        <f t="shared" si="1254"/>
        <v>0</v>
      </c>
      <c r="AU198" s="318">
        <f t="shared" si="1254"/>
        <v>0</v>
      </c>
      <c r="AX198" s="317" t="s">
        <v>61</v>
      </c>
      <c r="AY198" s="318">
        <f t="shared" ref="AY198:BK198" si="1255">AY165+AY181+AY101</f>
        <v>0</v>
      </c>
      <c r="AZ198" s="318">
        <f t="shared" si="1255"/>
        <v>0</v>
      </c>
      <c r="BA198" s="318">
        <f t="shared" si="1255"/>
        <v>0</v>
      </c>
      <c r="BB198" s="318">
        <f t="shared" si="1255"/>
        <v>0</v>
      </c>
      <c r="BC198" s="318">
        <f t="shared" si="1255"/>
        <v>0</v>
      </c>
      <c r="BD198" s="318">
        <f t="shared" si="1255"/>
        <v>0</v>
      </c>
      <c r="BE198" s="318">
        <f t="shared" si="1255"/>
        <v>0</v>
      </c>
      <c r="BF198" s="318">
        <f t="shared" si="1255"/>
        <v>0</v>
      </c>
      <c r="BG198" s="318">
        <f t="shared" si="1255"/>
        <v>0</v>
      </c>
      <c r="BH198" s="318">
        <f t="shared" si="1255"/>
        <v>0</v>
      </c>
      <c r="BI198" s="318">
        <f t="shared" si="1255"/>
        <v>0</v>
      </c>
      <c r="BJ198" s="318">
        <f t="shared" si="1255"/>
        <v>0</v>
      </c>
      <c r="BK198" s="318">
        <f t="shared" si="1255"/>
        <v>0</v>
      </c>
    </row>
    <row r="199" spans="1:95" s="317" customFormat="1" x14ac:dyDescent="0.3">
      <c r="A199" s="322"/>
      <c r="B199" s="317" t="s">
        <v>60</v>
      </c>
      <c r="C199" s="318">
        <f t="shared" si="1252"/>
        <v>0</v>
      </c>
      <c r="D199" s="318">
        <f t="shared" si="1252"/>
        <v>0</v>
      </c>
      <c r="E199" s="318">
        <f t="shared" si="1252"/>
        <v>0</v>
      </c>
      <c r="F199" s="318">
        <f t="shared" si="1252"/>
        <v>0</v>
      </c>
      <c r="G199" s="318">
        <f t="shared" si="1252"/>
        <v>0</v>
      </c>
      <c r="H199" s="318">
        <f t="shared" si="1252"/>
        <v>0</v>
      </c>
      <c r="I199" s="318">
        <f t="shared" si="1252"/>
        <v>0</v>
      </c>
      <c r="J199" s="318">
        <f t="shared" si="1252"/>
        <v>0</v>
      </c>
      <c r="K199" s="318">
        <f t="shared" si="1252"/>
        <v>385.04</v>
      </c>
      <c r="L199" s="318">
        <f t="shared" si="1252"/>
        <v>0</v>
      </c>
      <c r="M199" s="318">
        <f t="shared" si="1252"/>
        <v>0</v>
      </c>
      <c r="N199" s="318">
        <f t="shared" si="1252"/>
        <v>0</v>
      </c>
      <c r="O199" s="318">
        <f t="shared" si="1252"/>
        <v>385.04</v>
      </c>
      <c r="R199" s="317" t="s">
        <v>60</v>
      </c>
      <c r="S199" s="318">
        <f t="shared" ref="S199:AE199" si="1256">S166+S182+S102</f>
        <v>0</v>
      </c>
      <c r="T199" s="318">
        <f t="shared" si="1256"/>
        <v>0</v>
      </c>
      <c r="U199" s="318">
        <f t="shared" si="1256"/>
        <v>0</v>
      </c>
      <c r="V199" s="318">
        <f t="shared" si="1256"/>
        <v>0</v>
      </c>
      <c r="W199" s="318">
        <f t="shared" si="1256"/>
        <v>0</v>
      </c>
      <c r="X199" s="318">
        <f t="shared" si="1256"/>
        <v>0</v>
      </c>
      <c r="Y199" s="318">
        <f t="shared" si="1256"/>
        <v>0</v>
      </c>
      <c r="Z199" s="318">
        <f t="shared" si="1256"/>
        <v>0</v>
      </c>
      <c r="AA199" s="318">
        <f t="shared" si="1256"/>
        <v>0</v>
      </c>
      <c r="AB199" s="318">
        <f t="shared" si="1256"/>
        <v>62085</v>
      </c>
      <c r="AC199" s="318">
        <f t="shared" si="1256"/>
        <v>23638</v>
      </c>
      <c r="AD199" s="318">
        <f t="shared" si="1256"/>
        <v>37235</v>
      </c>
      <c r="AE199" s="318">
        <f t="shared" si="1256"/>
        <v>122958</v>
      </c>
      <c r="AH199" s="317" t="s">
        <v>60</v>
      </c>
      <c r="AI199" s="318">
        <f t="shared" ref="AI199:AU199" si="1257">AI166+AI182+AI102</f>
        <v>0</v>
      </c>
      <c r="AJ199" s="318">
        <f t="shared" si="1257"/>
        <v>0</v>
      </c>
      <c r="AK199" s="318">
        <f t="shared" si="1257"/>
        <v>0</v>
      </c>
      <c r="AL199" s="318">
        <f t="shared" si="1257"/>
        <v>0</v>
      </c>
      <c r="AM199" s="318">
        <f t="shared" si="1257"/>
        <v>0</v>
      </c>
      <c r="AN199" s="318">
        <f t="shared" si="1257"/>
        <v>0</v>
      </c>
      <c r="AO199" s="318">
        <f t="shared" si="1257"/>
        <v>0</v>
      </c>
      <c r="AP199" s="318">
        <f t="shared" si="1257"/>
        <v>0</v>
      </c>
      <c r="AQ199" s="318">
        <f t="shared" si="1257"/>
        <v>0</v>
      </c>
      <c r="AR199" s="318">
        <f t="shared" si="1257"/>
        <v>0</v>
      </c>
      <c r="AS199" s="318">
        <f t="shared" si="1257"/>
        <v>0</v>
      </c>
      <c r="AT199" s="318">
        <f t="shared" si="1257"/>
        <v>0</v>
      </c>
      <c r="AU199" s="318">
        <f t="shared" si="1257"/>
        <v>0</v>
      </c>
      <c r="AX199" s="317" t="s">
        <v>60</v>
      </c>
      <c r="AY199" s="318">
        <f t="shared" ref="AY199:BK199" si="1258">AY166+AY182+AY102</f>
        <v>0</v>
      </c>
      <c r="AZ199" s="318">
        <f t="shared" si="1258"/>
        <v>0</v>
      </c>
      <c r="BA199" s="318">
        <f t="shared" si="1258"/>
        <v>0</v>
      </c>
      <c r="BB199" s="318">
        <f t="shared" si="1258"/>
        <v>0</v>
      </c>
      <c r="BC199" s="318">
        <f t="shared" si="1258"/>
        <v>0</v>
      </c>
      <c r="BD199" s="318">
        <f t="shared" si="1258"/>
        <v>0</v>
      </c>
      <c r="BE199" s="318">
        <f t="shared" si="1258"/>
        <v>0</v>
      </c>
      <c r="BF199" s="318">
        <f t="shared" si="1258"/>
        <v>0</v>
      </c>
      <c r="BG199" s="318">
        <f t="shared" si="1258"/>
        <v>0</v>
      </c>
      <c r="BH199" s="318">
        <f t="shared" si="1258"/>
        <v>0</v>
      </c>
      <c r="BI199" s="318">
        <f t="shared" si="1258"/>
        <v>0</v>
      </c>
      <c r="BJ199" s="318">
        <f t="shared" si="1258"/>
        <v>0</v>
      </c>
      <c r="BK199" s="318">
        <f t="shared" si="1258"/>
        <v>0</v>
      </c>
    </row>
    <row r="200" spans="1:95" s="317" customFormat="1" x14ac:dyDescent="0.3">
      <c r="A200" s="322"/>
      <c r="B200" s="317" t="s">
        <v>59</v>
      </c>
      <c r="C200" s="318">
        <f t="shared" si="1252"/>
        <v>0</v>
      </c>
      <c r="D200" s="318">
        <f t="shared" si="1252"/>
        <v>3648</v>
      </c>
      <c r="E200" s="318">
        <f t="shared" si="1252"/>
        <v>23332</v>
      </c>
      <c r="F200" s="318">
        <f t="shared" si="1252"/>
        <v>59052</v>
      </c>
      <c r="G200" s="318">
        <f t="shared" si="1252"/>
        <v>70797.679999999993</v>
      </c>
      <c r="H200" s="318">
        <f t="shared" si="1252"/>
        <v>23719</v>
      </c>
      <c r="I200" s="318">
        <f t="shared" si="1252"/>
        <v>31564.400000000001</v>
      </c>
      <c r="J200" s="318">
        <f t="shared" si="1252"/>
        <v>150938.56</v>
      </c>
      <c r="K200" s="318">
        <f t="shared" si="1252"/>
        <v>155981</v>
      </c>
      <c r="L200" s="318">
        <f t="shared" si="1252"/>
        <v>23363</v>
      </c>
      <c r="M200" s="318">
        <f t="shared" si="1252"/>
        <v>116255</v>
      </c>
      <c r="N200" s="318">
        <f t="shared" si="1252"/>
        <v>1982879.01</v>
      </c>
      <c r="O200" s="318">
        <f t="shared" si="1252"/>
        <v>2641529.65</v>
      </c>
      <c r="R200" s="317" t="s">
        <v>59</v>
      </c>
      <c r="S200" s="318">
        <f t="shared" ref="S200:AE200" si="1259">S167+S183+S103</f>
        <v>0</v>
      </c>
      <c r="T200" s="318">
        <f t="shared" si="1259"/>
        <v>0</v>
      </c>
      <c r="U200" s="318">
        <f t="shared" si="1259"/>
        <v>212072</v>
      </c>
      <c r="V200" s="318">
        <f t="shared" si="1259"/>
        <v>658330</v>
      </c>
      <c r="W200" s="318">
        <f t="shared" si="1259"/>
        <v>483594</v>
      </c>
      <c r="X200" s="318">
        <f t="shared" si="1259"/>
        <v>322665</v>
      </c>
      <c r="Y200" s="318">
        <f t="shared" si="1259"/>
        <v>371621</v>
      </c>
      <c r="Z200" s="318">
        <f t="shared" si="1259"/>
        <v>527006</v>
      </c>
      <c r="AA200" s="318">
        <f t="shared" si="1259"/>
        <v>346226</v>
      </c>
      <c r="AB200" s="318">
        <f t="shared" si="1259"/>
        <v>952443</v>
      </c>
      <c r="AC200" s="318">
        <f t="shared" si="1259"/>
        <v>732106.92</v>
      </c>
      <c r="AD200" s="318">
        <f t="shared" si="1259"/>
        <v>2417094.36</v>
      </c>
      <c r="AE200" s="318">
        <f t="shared" si="1259"/>
        <v>7023158.2799999993</v>
      </c>
      <c r="AH200" s="317" t="s">
        <v>59</v>
      </c>
      <c r="AI200" s="318">
        <f t="shared" ref="AI200:AU200" si="1260">AI167+AI183+AI103</f>
        <v>0</v>
      </c>
      <c r="AJ200" s="318">
        <f t="shared" si="1260"/>
        <v>0</v>
      </c>
      <c r="AK200" s="318">
        <f t="shared" si="1260"/>
        <v>0</v>
      </c>
      <c r="AL200" s="318">
        <f t="shared" si="1260"/>
        <v>0</v>
      </c>
      <c r="AM200" s="318">
        <f t="shared" si="1260"/>
        <v>279946</v>
      </c>
      <c r="AN200" s="318">
        <f t="shared" si="1260"/>
        <v>0</v>
      </c>
      <c r="AO200" s="318">
        <f t="shared" si="1260"/>
        <v>378689</v>
      </c>
      <c r="AP200" s="318">
        <f t="shared" si="1260"/>
        <v>93193</v>
      </c>
      <c r="AQ200" s="318">
        <f t="shared" si="1260"/>
        <v>7937</v>
      </c>
      <c r="AR200" s="318">
        <f t="shared" si="1260"/>
        <v>3304</v>
      </c>
      <c r="AS200" s="318">
        <f t="shared" si="1260"/>
        <v>23346</v>
      </c>
      <c r="AT200" s="318">
        <f t="shared" si="1260"/>
        <v>2482612</v>
      </c>
      <c r="AU200" s="318">
        <f t="shared" si="1260"/>
        <v>3269027</v>
      </c>
      <c r="AX200" s="317" t="s">
        <v>59</v>
      </c>
      <c r="AY200" s="318">
        <f t="shared" ref="AY200:BK200" si="1261">AY167+AY183+AY103</f>
        <v>0</v>
      </c>
      <c r="AZ200" s="318">
        <f t="shared" si="1261"/>
        <v>0</v>
      </c>
      <c r="BA200" s="318">
        <f t="shared" si="1261"/>
        <v>0</v>
      </c>
      <c r="BB200" s="318">
        <f t="shared" si="1261"/>
        <v>0</v>
      </c>
      <c r="BC200" s="318">
        <f t="shared" si="1261"/>
        <v>0</v>
      </c>
      <c r="BD200" s="318">
        <f t="shared" si="1261"/>
        <v>1024126</v>
      </c>
      <c r="BE200" s="318">
        <f t="shared" si="1261"/>
        <v>0</v>
      </c>
      <c r="BF200" s="318">
        <f t="shared" si="1261"/>
        <v>0</v>
      </c>
      <c r="BG200" s="318">
        <f t="shared" si="1261"/>
        <v>0</v>
      </c>
      <c r="BH200" s="318">
        <f t="shared" si="1261"/>
        <v>0</v>
      </c>
      <c r="BI200" s="318">
        <f t="shared" si="1261"/>
        <v>0</v>
      </c>
      <c r="BJ200" s="318">
        <f t="shared" si="1261"/>
        <v>727083</v>
      </c>
      <c r="BK200" s="318">
        <f t="shared" si="1261"/>
        <v>1751209</v>
      </c>
    </row>
    <row r="201" spans="1:95" s="317" customFormat="1" x14ac:dyDescent="0.3">
      <c r="A201" s="322"/>
      <c r="B201" s="317" t="s">
        <v>58</v>
      </c>
      <c r="C201" s="318">
        <f t="shared" si="1252"/>
        <v>0</v>
      </c>
      <c r="D201" s="318">
        <f t="shared" si="1252"/>
        <v>0</v>
      </c>
      <c r="E201" s="318">
        <f t="shared" si="1252"/>
        <v>0</v>
      </c>
      <c r="F201" s="318">
        <f t="shared" si="1252"/>
        <v>0</v>
      </c>
      <c r="G201" s="318">
        <f t="shared" si="1252"/>
        <v>0</v>
      </c>
      <c r="H201" s="318">
        <f t="shared" si="1252"/>
        <v>0</v>
      </c>
      <c r="I201" s="318">
        <f t="shared" si="1252"/>
        <v>0</v>
      </c>
      <c r="J201" s="318">
        <f t="shared" si="1252"/>
        <v>0</v>
      </c>
      <c r="K201" s="318">
        <f t="shared" si="1252"/>
        <v>54.4</v>
      </c>
      <c r="L201" s="318">
        <f t="shared" si="1252"/>
        <v>0</v>
      </c>
      <c r="M201" s="318">
        <f t="shared" si="1252"/>
        <v>0</v>
      </c>
      <c r="N201" s="318">
        <f t="shared" si="1252"/>
        <v>0</v>
      </c>
      <c r="O201" s="318">
        <f t="shared" si="1252"/>
        <v>54.4</v>
      </c>
      <c r="R201" s="317" t="s">
        <v>58</v>
      </c>
      <c r="S201" s="318">
        <f t="shared" ref="S201:AE201" si="1262">S168+S184+S104</f>
        <v>0</v>
      </c>
      <c r="T201" s="318">
        <f t="shared" si="1262"/>
        <v>0</v>
      </c>
      <c r="U201" s="318">
        <f t="shared" si="1262"/>
        <v>0</v>
      </c>
      <c r="V201" s="318">
        <f t="shared" si="1262"/>
        <v>0</v>
      </c>
      <c r="W201" s="318">
        <f t="shared" si="1262"/>
        <v>0</v>
      </c>
      <c r="X201" s="318">
        <f t="shared" si="1262"/>
        <v>5577.6200000000008</v>
      </c>
      <c r="Y201" s="318">
        <f t="shared" si="1262"/>
        <v>0</v>
      </c>
      <c r="Z201" s="318">
        <f t="shared" si="1262"/>
        <v>0</v>
      </c>
      <c r="AA201" s="318">
        <f t="shared" si="1262"/>
        <v>0</v>
      </c>
      <c r="AB201" s="318">
        <f t="shared" si="1262"/>
        <v>0</v>
      </c>
      <c r="AC201" s="318">
        <f t="shared" si="1262"/>
        <v>0</v>
      </c>
      <c r="AD201" s="318">
        <f t="shared" si="1262"/>
        <v>0</v>
      </c>
      <c r="AE201" s="318">
        <f t="shared" si="1262"/>
        <v>5577.6200000000008</v>
      </c>
      <c r="AH201" s="317" t="s">
        <v>58</v>
      </c>
      <c r="AI201" s="318">
        <f t="shared" ref="AI201:AU201" si="1263">AI168+AI184+AI104</f>
        <v>0</v>
      </c>
      <c r="AJ201" s="318">
        <f t="shared" si="1263"/>
        <v>0</v>
      </c>
      <c r="AK201" s="318">
        <f t="shared" si="1263"/>
        <v>0</v>
      </c>
      <c r="AL201" s="318">
        <f t="shared" si="1263"/>
        <v>0</v>
      </c>
      <c r="AM201" s="318">
        <f t="shared" si="1263"/>
        <v>0</v>
      </c>
      <c r="AN201" s="318">
        <f t="shared" si="1263"/>
        <v>0</v>
      </c>
      <c r="AO201" s="318">
        <f t="shared" si="1263"/>
        <v>0</v>
      </c>
      <c r="AP201" s="318">
        <f t="shared" si="1263"/>
        <v>0</v>
      </c>
      <c r="AQ201" s="318">
        <f t="shared" si="1263"/>
        <v>0</v>
      </c>
      <c r="AR201" s="318">
        <f t="shared" si="1263"/>
        <v>0</v>
      </c>
      <c r="AS201" s="318">
        <f t="shared" si="1263"/>
        <v>0</v>
      </c>
      <c r="AT201" s="318">
        <f t="shared" si="1263"/>
        <v>0</v>
      </c>
      <c r="AU201" s="318">
        <f t="shared" si="1263"/>
        <v>0</v>
      </c>
      <c r="AX201" s="317" t="s">
        <v>58</v>
      </c>
      <c r="AY201" s="318">
        <f t="shared" ref="AY201:BK201" si="1264">AY168+AY184+AY104</f>
        <v>0</v>
      </c>
      <c r="AZ201" s="318">
        <f t="shared" si="1264"/>
        <v>0</v>
      </c>
      <c r="BA201" s="318">
        <f t="shared" si="1264"/>
        <v>0</v>
      </c>
      <c r="BB201" s="318">
        <f t="shared" si="1264"/>
        <v>0</v>
      </c>
      <c r="BC201" s="318">
        <f t="shared" si="1264"/>
        <v>0</v>
      </c>
      <c r="BD201" s="318">
        <f t="shared" si="1264"/>
        <v>0</v>
      </c>
      <c r="BE201" s="318">
        <f t="shared" si="1264"/>
        <v>0</v>
      </c>
      <c r="BF201" s="318">
        <f t="shared" si="1264"/>
        <v>0</v>
      </c>
      <c r="BG201" s="318">
        <f t="shared" si="1264"/>
        <v>0</v>
      </c>
      <c r="BH201" s="318">
        <f t="shared" si="1264"/>
        <v>0</v>
      </c>
      <c r="BI201" s="318">
        <f t="shared" si="1264"/>
        <v>0</v>
      </c>
      <c r="BJ201" s="318">
        <f t="shared" si="1264"/>
        <v>0</v>
      </c>
      <c r="BK201" s="318">
        <f t="shared" si="1264"/>
        <v>0</v>
      </c>
    </row>
    <row r="202" spans="1:95" s="317" customFormat="1" x14ac:dyDescent="0.3">
      <c r="A202" s="322"/>
      <c r="B202" s="317" t="s">
        <v>57</v>
      </c>
      <c r="C202" s="318">
        <f t="shared" si="1252"/>
        <v>0</v>
      </c>
      <c r="D202" s="318">
        <f t="shared" si="1252"/>
        <v>0</v>
      </c>
      <c r="E202" s="318">
        <f t="shared" si="1252"/>
        <v>0</v>
      </c>
      <c r="F202" s="318">
        <f t="shared" si="1252"/>
        <v>0</v>
      </c>
      <c r="G202" s="318">
        <f t="shared" si="1252"/>
        <v>244.8</v>
      </c>
      <c r="H202" s="318">
        <f t="shared" si="1252"/>
        <v>0</v>
      </c>
      <c r="I202" s="318">
        <f t="shared" si="1252"/>
        <v>3944</v>
      </c>
      <c r="J202" s="318">
        <f t="shared" si="1252"/>
        <v>18441.599999999999</v>
      </c>
      <c r="K202" s="318">
        <f t="shared" si="1252"/>
        <v>99391.679999999993</v>
      </c>
      <c r="L202" s="318">
        <f t="shared" si="1252"/>
        <v>0</v>
      </c>
      <c r="M202" s="318">
        <f t="shared" si="1252"/>
        <v>0</v>
      </c>
      <c r="N202" s="318">
        <f t="shared" si="1252"/>
        <v>219567.41999999998</v>
      </c>
      <c r="O202" s="318">
        <f t="shared" si="1252"/>
        <v>341589.5</v>
      </c>
      <c r="R202" s="317" t="s">
        <v>57</v>
      </c>
      <c r="S202" s="318">
        <f t="shared" ref="S202:AE202" si="1265">S169+S185+S105</f>
        <v>0</v>
      </c>
      <c r="T202" s="318">
        <f t="shared" si="1265"/>
        <v>0</v>
      </c>
      <c r="U202" s="318">
        <f t="shared" si="1265"/>
        <v>0</v>
      </c>
      <c r="V202" s="318">
        <f t="shared" si="1265"/>
        <v>0</v>
      </c>
      <c r="W202" s="318">
        <f t="shared" si="1265"/>
        <v>0</v>
      </c>
      <c r="X202" s="318">
        <f t="shared" si="1265"/>
        <v>0</v>
      </c>
      <c r="Y202" s="318">
        <f t="shared" si="1265"/>
        <v>0</v>
      </c>
      <c r="Z202" s="318">
        <f t="shared" si="1265"/>
        <v>0</v>
      </c>
      <c r="AA202" s="318">
        <f t="shared" si="1265"/>
        <v>0</v>
      </c>
      <c r="AB202" s="318">
        <f t="shared" si="1265"/>
        <v>0</v>
      </c>
      <c r="AC202" s="318">
        <f t="shared" si="1265"/>
        <v>0</v>
      </c>
      <c r="AD202" s="318">
        <f t="shared" si="1265"/>
        <v>271355.06</v>
      </c>
      <c r="AE202" s="318">
        <f t="shared" si="1265"/>
        <v>271355.06</v>
      </c>
      <c r="AH202" s="317" t="s">
        <v>57</v>
      </c>
      <c r="AI202" s="318">
        <f t="shared" ref="AI202:AU202" si="1266">AI169+AI185+AI105</f>
        <v>0</v>
      </c>
      <c r="AJ202" s="318">
        <f t="shared" si="1266"/>
        <v>0</v>
      </c>
      <c r="AK202" s="318">
        <f t="shared" si="1266"/>
        <v>0</v>
      </c>
      <c r="AL202" s="318">
        <f t="shared" si="1266"/>
        <v>0</v>
      </c>
      <c r="AM202" s="318">
        <f t="shared" si="1266"/>
        <v>0</v>
      </c>
      <c r="AN202" s="318">
        <f t="shared" si="1266"/>
        <v>0</v>
      </c>
      <c r="AO202" s="318">
        <f t="shared" si="1266"/>
        <v>0</v>
      </c>
      <c r="AP202" s="318">
        <f t="shared" si="1266"/>
        <v>0</v>
      </c>
      <c r="AQ202" s="318">
        <f t="shared" si="1266"/>
        <v>0</v>
      </c>
      <c r="AR202" s="318">
        <f t="shared" si="1266"/>
        <v>0</v>
      </c>
      <c r="AS202" s="318">
        <f t="shared" si="1266"/>
        <v>0</v>
      </c>
      <c r="AT202" s="318">
        <f t="shared" si="1266"/>
        <v>0</v>
      </c>
      <c r="AU202" s="318">
        <f t="shared" si="1266"/>
        <v>0</v>
      </c>
      <c r="AX202" s="317" t="s">
        <v>57</v>
      </c>
      <c r="AY202" s="318">
        <f t="shared" ref="AY202:BK202" si="1267">AY169+AY185+AY105</f>
        <v>0</v>
      </c>
      <c r="AZ202" s="318">
        <f t="shared" si="1267"/>
        <v>0</v>
      </c>
      <c r="BA202" s="318">
        <f t="shared" si="1267"/>
        <v>0</v>
      </c>
      <c r="BB202" s="318">
        <f t="shared" si="1267"/>
        <v>0</v>
      </c>
      <c r="BC202" s="318">
        <f t="shared" si="1267"/>
        <v>0</v>
      </c>
      <c r="BD202" s="318">
        <f t="shared" si="1267"/>
        <v>0</v>
      </c>
      <c r="BE202" s="318">
        <f t="shared" si="1267"/>
        <v>0</v>
      </c>
      <c r="BF202" s="318">
        <f t="shared" si="1267"/>
        <v>0</v>
      </c>
      <c r="BG202" s="318">
        <f t="shared" si="1267"/>
        <v>0</v>
      </c>
      <c r="BH202" s="318">
        <f t="shared" si="1267"/>
        <v>0</v>
      </c>
      <c r="BI202" s="318">
        <f t="shared" si="1267"/>
        <v>0</v>
      </c>
      <c r="BJ202" s="318">
        <f t="shared" si="1267"/>
        <v>0</v>
      </c>
      <c r="BK202" s="318">
        <f t="shared" si="1267"/>
        <v>0</v>
      </c>
    </row>
    <row r="203" spans="1:95" s="317" customFormat="1" x14ac:dyDescent="0.3">
      <c r="A203" s="322"/>
      <c r="B203" s="317" t="s">
        <v>56</v>
      </c>
      <c r="C203" s="318">
        <f t="shared" si="1252"/>
        <v>0</v>
      </c>
      <c r="D203" s="318">
        <f t="shared" si="1252"/>
        <v>0</v>
      </c>
      <c r="E203" s="318">
        <f t="shared" si="1252"/>
        <v>0</v>
      </c>
      <c r="F203" s="318">
        <f t="shared" si="1252"/>
        <v>15599</v>
      </c>
      <c r="G203" s="318">
        <f t="shared" si="1252"/>
        <v>0</v>
      </c>
      <c r="H203" s="318">
        <f t="shared" si="1252"/>
        <v>0</v>
      </c>
      <c r="I203" s="318">
        <f t="shared" si="1252"/>
        <v>4516.72</v>
      </c>
      <c r="J203" s="318">
        <f t="shared" si="1252"/>
        <v>71054.559999999998</v>
      </c>
      <c r="K203" s="318">
        <f t="shared" si="1252"/>
        <v>8667</v>
      </c>
      <c r="L203" s="318">
        <f t="shared" si="1252"/>
        <v>81969.64</v>
      </c>
      <c r="M203" s="318">
        <f t="shared" si="1252"/>
        <v>554953</v>
      </c>
      <c r="N203" s="318">
        <f t="shared" si="1252"/>
        <v>579591.92000000004</v>
      </c>
      <c r="O203" s="318">
        <f t="shared" si="1252"/>
        <v>1316351.8400000001</v>
      </c>
      <c r="R203" s="317" t="s">
        <v>56</v>
      </c>
      <c r="S203" s="318">
        <f t="shared" ref="S203:AE203" si="1268">S170+S186+S106</f>
        <v>0</v>
      </c>
      <c r="T203" s="318">
        <f t="shared" si="1268"/>
        <v>0</v>
      </c>
      <c r="U203" s="318">
        <f t="shared" si="1268"/>
        <v>153904</v>
      </c>
      <c r="V203" s="318">
        <f t="shared" si="1268"/>
        <v>354584</v>
      </c>
      <c r="W203" s="318">
        <f t="shared" si="1268"/>
        <v>384047</v>
      </c>
      <c r="X203" s="318">
        <f t="shared" si="1268"/>
        <v>886951</v>
      </c>
      <c r="Y203" s="318">
        <f t="shared" si="1268"/>
        <v>401157</v>
      </c>
      <c r="Z203" s="318">
        <f t="shared" si="1268"/>
        <v>323996</v>
      </c>
      <c r="AA203" s="318">
        <f t="shared" si="1268"/>
        <v>75813</v>
      </c>
      <c r="AB203" s="318">
        <f t="shared" si="1268"/>
        <v>2832629</v>
      </c>
      <c r="AC203" s="318">
        <f t="shared" si="1268"/>
        <v>1445017</v>
      </c>
      <c r="AD203" s="318">
        <f t="shared" si="1268"/>
        <v>4437270</v>
      </c>
      <c r="AE203" s="318">
        <f t="shared" si="1268"/>
        <v>11295368</v>
      </c>
      <c r="AH203" s="317" t="s">
        <v>56</v>
      </c>
      <c r="AI203" s="318">
        <f t="shared" ref="AI203:AU203" si="1269">AI170+AI186+AI106</f>
        <v>0</v>
      </c>
      <c r="AJ203" s="318">
        <f t="shared" si="1269"/>
        <v>0</v>
      </c>
      <c r="AK203" s="318">
        <f t="shared" si="1269"/>
        <v>0</v>
      </c>
      <c r="AL203" s="318">
        <f t="shared" si="1269"/>
        <v>0</v>
      </c>
      <c r="AM203" s="318">
        <f t="shared" si="1269"/>
        <v>307508</v>
      </c>
      <c r="AN203" s="318">
        <f t="shared" si="1269"/>
        <v>0</v>
      </c>
      <c r="AO203" s="318">
        <f t="shared" si="1269"/>
        <v>0</v>
      </c>
      <c r="AP203" s="318">
        <f t="shared" si="1269"/>
        <v>222698</v>
      </c>
      <c r="AQ203" s="318">
        <f t="shared" si="1269"/>
        <v>2373477</v>
      </c>
      <c r="AR203" s="318">
        <f t="shared" si="1269"/>
        <v>833973</v>
      </c>
      <c r="AS203" s="318">
        <f t="shared" si="1269"/>
        <v>0</v>
      </c>
      <c r="AT203" s="318">
        <f t="shared" si="1269"/>
        <v>687270</v>
      </c>
      <c r="AU203" s="318">
        <f t="shared" si="1269"/>
        <v>4424926</v>
      </c>
      <c r="AX203" s="317" t="s">
        <v>56</v>
      </c>
      <c r="AY203" s="318">
        <f t="shared" ref="AY203:BK203" si="1270">AY170+AY186+AY106</f>
        <v>0</v>
      </c>
      <c r="AZ203" s="318">
        <f t="shared" si="1270"/>
        <v>0</v>
      </c>
      <c r="BA203" s="318">
        <f t="shared" si="1270"/>
        <v>0</v>
      </c>
      <c r="BB203" s="318">
        <f t="shared" si="1270"/>
        <v>0</v>
      </c>
      <c r="BC203" s="318">
        <f t="shared" si="1270"/>
        <v>0</v>
      </c>
      <c r="BD203" s="318">
        <f t="shared" si="1270"/>
        <v>0</v>
      </c>
      <c r="BE203" s="318">
        <f t="shared" si="1270"/>
        <v>0</v>
      </c>
      <c r="BF203" s="318">
        <f t="shared" si="1270"/>
        <v>0</v>
      </c>
      <c r="BG203" s="318">
        <f t="shared" si="1270"/>
        <v>0</v>
      </c>
      <c r="BH203" s="318">
        <f t="shared" si="1270"/>
        <v>0</v>
      </c>
      <c r="BI203" s="318">
        <f t="shared" si="1270"/>
        <v>0</v>
      </c>
      <c r="BJ203" s="318">
        <f t="shared" si="1270"/>
        <v>350401</v>
      </c>
      <c r="BK203" s="318">
        <f t="shared" si="1270"/>
        <v>350401</v>
      </c>
    </row>
    <row r="204" spans="1:95" s="317" customFormat="1" x14ac:dyDescent="0.3">
      <c r="A204" s="322"/>
      <c r="B204" s="317" t="s">
        <v>55</v>
      </c>
      <c r="C204" s="318">
        <f t="shared" si="1252"/>
        <v>0</v>
      </c>
      <c r="D204" s="318">
        <f t="shared" si="1252"/>
        <v>533373</v>
      </c>
      <c r="E204" s="318">
        <f t="shared" si="1252"/>
        <v>1805246.33</v>
      </c>
      <c r="F204" s="318">
        <f t="shared" si="1252"/>
        <v>1088352.94</v>
      </c>
      <c r="G204" s="318">
        <f t="shared" si="1252"/>
        <v>1154858</v>
      </c>
      <c r="H204" s="318">
        <f t="shared" si="1252"/>
        <v>1978882</v>
      </c>
      <c r="I204" s="318">
        <f t="shared" si="1252"/>
        <v>628798.97</v>
      </c>
      <c r="J204" s="318">
        <f t="shared" si="1252"/>
        <v>737211.28</v>
      </c>
      <c r="K204" s="318">
        <f t="shared" si="1252"/>
        <v>1555464</v>
      </c>
      <c r="L204" s="318">
        <f t="shared" si="1252"/>
        <v>1572357</v>
      </c>
      <c r="M204" s="318">
        <f t="shared" si="1252"/>
        <v>2350031</v>
      </c>
      <c r="N204" s="318">
        <f t="shared" si="1252"/>
        <v>6242184</v>
      </c>
      <c r="O204" s="318">
        <f t="shared" si="1252"/>
        <v>19646758.520000003</v>
      </c>
      <c r="R204" s="317" t="s">
        <v>55</v>
      </c>
      <c r="S204" s="318">
        <f t="shared" ref="S204:AE204" si="1271">S171+S187+S107</f>
        <v>0</v>
      </c>
      <c r="T204" s="318">
        <f t="shared" si="1271"/>
        <v>213932</v>
      </c>
      <c r="U204" s="318">
        <f t="shared" si="1271"/>
        <v>2584402</v>
      </c>
      <c r="V204" s="318">
        <f t="shared" si="1271"/>
        <v>2663609</v>
      </c>
      <c r="W204" s="318">
        <f t="shared" si="1271"/>
        <v>5178650</v>
      </c>
      <c r="X204" s="318">
        <f t="shared" si="1271"/>
        <v>1776569</v>
      </c>
      <c r="Y204" s="318">
        <f t="shared" si="1271"/>
        <v>2160891</v>
      </c>
      <c r="Z204" s="318">
        <f t="shared" si="1271"/>
        <v>1765533</v>
      </c>
      <c r="AA204" s="318">
        <f t="shared" si="1271"/>
        <v>2449598</v>
      </c>
      <c r="AB204" s="318">
        <f t="shared" si="1271"/>
        <v>3938566</v>
      </c>
      <c r="AC204" s="318">
        <f t="shared" si="1271"/>
        <v>2815953</v>
      </c>
      <c r="AD204" s="318">
        <f t="shared" si="1271"/>
        <v>10927223</v>
      </c>
      <c r="AE204" s="318">
        <f t="shared" si="1271"/>
        <v>36474926</v>
      </c>
      <c r="AH204" s="317" t="s">
        <v>55</v>
      </c>
      <c r="AI204" s="318">
        <f t="shared" ref="AI204:AU204" si="1272">AI171+AI187+AI107</f>
        <v>0</v>
      </c>
      <c r="AJ204" s="318">
        <f t="shared" si="1272"/>
        <v>44929</v>
      </c>
      <c r="AK204" s="318">
        <f t="shared" si="1272"/>
        <v>37363</v>
      </c>
      <c r="AL204" s="318">
        <f t="shared" si="1272"/>
        <v>362780</v>
      </c>
      <c r="AM204" s="318">
        <f t="shared" si="1272"/>
        <v>593630</v>
      </c>
      <c r="AN204" s="318">
        <f t="shared" si="1272"/>
        <v>401310</v>
      </c>
      <c r="AO204" s="318">
        <f t="shared" si="1272"/>
        <v>127822</v>
      </c>
      <c r="AP204" s="318">
        <f t="shared" si="1272"/>
        <v>737952</v>
      </c>
      <c r="AQ204" s="318">
        <f t="shared" si="1272"/>
        <v>43567</v>
      </c>
      <c r="AR204" s="318">
        <f t="shared" si="1272"/>
        <v>652228</v>
      </c>
      <c r="AS204" s="318">
        <f t="shared" si="1272"/>
        <v>41785</v>
      </c>
      <c r="AT204" s="318">
        <f t="shared" si="1272"/>
        <v>5886339</v>
      </c>
      <c r="AU204" s="318">
        <f t="shared" si="1272"/>
        <v>8929705</v>
      </c>
      <c r="AX204" s="317" t="s">
        <v>55</v>
      </c>
      <c r="AY204" s="318">
        <f t="shared" ref="AY204:BK204" si="1273">AY171+AY187+AY107</f>
        <v>0</v>
      </c>
      <c r="AZ204" s="318">
        <f t="shared" si="1273"/>
        <v>0</v>
      </c>
      <c r="BA204" s="318">
        <f t="shared" si="1273"/>
        <v>113998</v>
      </c>
      <c r="BB204" s="318">
        <f t="shared" si="1273"/>
        <v>0</v>
      </c>
      <c r="BC204" s="318">
        <f t="shared" si="1273"/>
        <v>50615</v>
      </c>
      <c r="BD204" s="318">
        <f t="shared" si="1273"/>
        <v>0</v>
      </c>
      <c r="BE204" s="318">
        <f t="shared" si="1273"/>
        <v>9369</v>
      </c>
      <c r="BF204" s="318">
        <f t="shared" si="1273"/>
        <v>181195</v>
      </c>
      <c r="BG204" s="318">
        <f t="shared" si="1273"/>
        <v>285088</v>
      </c>
      <c r="BH204" s="318">
        <f t="shared" si="1273"/>
        <v>30116</v>
      </c>
      <c r="BI204" s="318">
        <f t="shared" si="1273"/>
        <v>0</v>
      </c>
      <c r="BJ204" s="318">
        <f t="shared" si="1273"/>
        <v>1297441</v>
      </c>
      <c r="BK204" s="318">
        <f t="shared" si="1273"/>
        <v>1967822</v>
      </c>
    </row>
    <row r="205" spans="1:95" s="317" customFormat="1" x14ac:dyDescent="0.3">
      <c r="A205" s="322"/>
      <c r="B205" s="317" t="s">
        <v>54</v>
      </c>
      <c r="C205" s="318">
        <f t="shared" si="1252"/>
        <v>0</v>
      </c>
      <c r="D205" s="318">
        <f t="shared" si="1252"/>
        <v>0</v>
      </c>
      <c r="E205" s="318">
        <f t="shared" si="1252"/>
        <v>2891</v>
      </c>
      <c r="F205" s="318">
        <f t="shared" si="1252"/>
        <v>8375</v>
      </c>
      <c r="G205" s="318">
        <f t="shared" si="1252"/>
        <v>151.96</v>
      </c>
      <c r="H205" s="318">
        <f t="shared" si="1252"/>
        <v>0</v>
      </c>
      <c r="I205" s="318">
        <f t="shared" si="1252"/>
        <v>4227</v>
      </c>
      <c r="J205" s="318">
        <f t="shared" si="1252"/>
        <v>0</v>
      </c>
      <c r="K205" s="318">
        <f t="shared" si="1252"/>
        <v>0</v>
      </c>
      <c r="L205" s="318">
        <f t="shared" si="1252"/>
        <v>2750.9111250000024</v>
      </c>
      <c r="M205" s="318">
        <f t="shared" si="1252"/>
        <v>0</v>
      </c>
      <c r="N205" s="318">
        <f t="shared" si="1252"/>
        <v>16495.330725000003</v>
      </c>
      <c r="O205" s="318">
        <f t="shared" si="1252"/>
        <v>34891.201850000005</v>
      </c>
      <c r="R205" s="317" t="s">
        <v>54</v>
      </c>
      <c r="S205" s="318">
        <f t="shared" ref="S205:AE205" si="1274">S172+S188+S108</f>
        <v>0</v>
      </c>
      <c r="T205" s="318">
        <f t="shared" si="1274"/>
        <v>0</v>
      </c>
      <c r="U205" s="318">
        <f t="shared" si="1274"/>
        <v>95812</v>
      </c>
      <c r="V205" s="318">
        <f t="shared" si="1274"/>
        <v>0</v>
      </c>
      <c r="W205" s="318">
        <f t="shared" si="1274"/>
        <v>0</v>
      </c>
      <c r="X205" s="318">
        <f t="shared" si="1274"/>
        <v>0</v>
      </c>
      <c r="Y205" s="318">
        <f t="shared" si="1274"/>
        <v>32407</v>
      </c>
      <c r="Z205" s="318">
        <f t="shared" si="1274"/>
        <v>0</v>
      </c>
      <c r="AA205" s="318">
        <f t="shared" si="1274"/>
        <v>0</v>
      </c>
      <c r="AB205" s="318">
        <f t="shared" si="1274"/>
        <v>46415.250174999979</v>
      </c>
      <c r="AC205" s="318">
        <f t="shared" si="1274"/>
        <v>0</v>
      </c>
      <c r="AD205" s="318">
        <f t="shared" si="1274"/>
        <v>361125.50910833321</v>
      </c>
      <c r="AE205" s="318">
        <f t="shared" si="1274"/>
        <v>535759.7592833332</v>
      </c>
      <c r="AH205" s="317" t="s">
        <v>54</v>
      </c>
      <c r="AI205" s="318">
        <f t="shared" ref="AI205:AU205" si="1275">AI172+AI188+AI108</f>
        <v>0</v>
      </c>
      <c r="AJ205" s="318">
        <f t="shared" si="1275"/>
        <v>99952</v>
      </c>
      <c r="AK205" s="318">
        <f t="shared" si="1275"/>
        <v>0</v>
      </c>
      <c r="AL205" s="318">
        <f t="shared" si="1275"/>
        <v>0</v>
      </c>
      <c r="AM205" s="318">
        <f t="shared" si="1275"/>
        <v>0</v>
      </c>
      <c r="AN205" s="318">
        <f t="shared" si="1275"/>
        <v>0</v>
      </c>
      <c r="AO205" s="318">
        <f t="shared" si="1275"/>
        <v>0</v>
      </c>
      <c r="AP205" s="318">
        <f t="shared" si="1275"/>
        <v>0</v>
      </c>
      <c r="AQ205" s="318">
        <f t="shared" si="1275"/>
        <v>0</v>
      </c>
      <c r="AR205" s="318">
        <f t="shared" si="1275"/>
        <v>33185.485775000096</v>
      </c>
      <c r="AS205" s="318">
        <f t="shared" si="1275"/>
        <v>0</v>
      </c>
      <c r="AT205" s="318">
        <f t="shared" si="1275"/>
        <v>357910.61572500016</v>
      </c>
      <c r="AU205" s="318">
        <f t="shared" si="1275"/>
        <v>491048.10150000022</v>
      </c>
      <c r="AX205" s="317" t="s">
        <v>54</v>
      </c>
      <c r="AY205" s="318">
        <f t="shared" ref="AY205:BK205" si="1276">AY172+AY188+AY108</f>
        <v>0</v>
      </c>
      <c r="AZ205" s="318">
        <f t="shared" si="1276"/>
        <v>0</v>
      </c>
      <c r="BA205" s="318">
        <f t="shared" si="1276"/>
        <v>0</v>
      </c>
      <c r="BB205" s="318">
        <f t="shared" si="1276"/>
        <v>0</v>
      </c>
      <c r="BC205" s="318">
        <f t="shared" si="1276"/>
        <v>0</v>
      </c>
      <c r="BD205" s="318">
        <f t="shared" si="1276"/>
        <v>0</v>
      </c>
      <c r="BE205" s="318">
        <f t="shared" si="1276"/>
        <v>0</v>
      </c>
      <c r="BF205" s="318">
        <f t="shared" si="1276"/>
        <v>0</v>
      </c>
      <c r="BG205" s="318">
        <f t="shared" si="1276"/>
        <v>0</v>
      </c>
      <c r="BH205" s="318">
        <f t="shared" si="1276"/>
        <v>-3767.9192249999996</v>
      </c>
      <c r="BI205" s="318">
        <f t="shared" si="1276"/>
        <v>0</v>
      </c>
      <c r="BJ205" s="318">
        <f t="shared" si="1276"/>
        <v>79494.044974999866</v>
      </c>
      <c r="BK205" s="318">
        <f t="shared" si="1276"/>
        <v>75726.125749999861</v>
      </c>
    </row>
    <row r="206" spans="1:95" s="317" customFormat="1" x14ac:dyDescent="0.3">
      <c r="A206" s="322"/>
      <c r="B206" s="317" t="s">
        <v>53</v>
      </c>
      <c r="C206" s="318">
        <f t="shared" si="1252"/>
        <v>0</v>
      </c>
      <c r="D206" s="318">
        <f t="shared" si="1252"/>
        <v>0</v>
      </c>
      <c r="E206" s="318">
        <f t="shared" si="1252"/>
        <v>0</v>
      </c>
      <c r="F206" s="318">
        <f t="shared" si="1252"/>
        <v>0</v>
      </c>
      <c r="G206" s="318">
        <f t="shared" si="1252"/>
        <v>0</v>
      </c>
      <c r="H206" s="318">
        <f t="shared" si="1252"/>
        <v>0</v>
      </c>
      <c r="I206" s="318">
        <f t="shared" si="1252"/>
        <v>0</v>
      </c>
      <c r="J206" s="318">
        <f t="shared" si="1252"/>
        <v>0</v>
      </c>
      <c r="K206" s="318">
        <f t="shared" si="1252"/>
        <v>0</v>
      </c>
      <c r="L206" s="318">
        <f t="shared" si="1252"/>
        <v>0</v>
      </c>
      <c r="M206" s="318">
        <f t="shared" si="1252"/>
        <v>0</v>
      </c>
      <c r="N206" s="318">
        <f t="shared" si="1252"/>
        <v>0</v>
      </c>
      <c r="O206" s="318">
        <f t="shared" si="1252"/>
        <v>0</v>
      </c>
      <c r="R206" s="317" t="s">
        <v>53</v>
      </c>
      <c r="S206" s="318">
        <f t="shared" ref="S206:AE206" si="1277">S173+S189+S109</f>
        <v>0</v>
      </c>
      <c r="T206" s="318">
        <f t="shared" si="1277"/>
        <v>0</v>
      </c>
      <c r="U206" s="318">
        <f t="shared" si="1277"/>
        <v>0</v>
      </c>
      <c r="V206" s="318">
        <f t="shared" si="1277"/>
        <v>0</v>
      </c>
      <c r="W206" s="318">
        <f t="shared" si="1277"/>
        <v>3437780</v>
      </c>
      <c r="X206" s="318">
        <f t="shared" si="1277"/>
        <v>17173</v>
      </c>
      <c r="Y206" s="318">
        <f t="shared" si="1277"/>
        <v>25781</v>
      </c>
      <c r="Z206" s="318">
        <f t="shared" si="1277"/>
        <v>0</v>
      </c>
      <c r="AA206" s="318">
        <f t="shared" si="1277"/>
        <v>0</v>
      </c>
      <c r="AB206" s="318">
        <f t="shared" si="1277"/>
        <v>69557</v>
      </c>
      <c r="AC206" s="318">
        <f t="shared" si="1277"/>
        <v>0</v>
      </c>
      <c r="AD206" s="318">
        <f t="shared" si="1277"/>
        <v>0</v>
      </c>
      <c r="AE206" s="318">
        <f t="shared" si="1277"/>
        <v>3550291</v>
      </c>
      <c r="AH206" s="317" t="s">
        <v>53</v>
      </c>
      <c r="AI206" s="318">
        <f t="shared" ref="AI206:AU206" si="1278">AI173+AI189+AI109</f>
        <v>0</v>
      </c>
      <c r="AJ206" s="318">
        <f t="shared" si="1278"/>
        <v>0</v>
      </c>
      <c r="AK206" s="318">
        <f t="shared" si="1278"/>
        <v>0</v>
      </c>
      <c r="AL206" s="318">
        <f t="shared" si="1278"/>
        <v>0</v>
      </c>
      <c r="AM206" s="318">
        <f t="shared" si="1278"/>
        <v>0</v>
      </c>
      <c r="AN206" s="318">
        <f t="shared" si="1278"/>
        <v>0</v>
      </c>
      <c r="AO206" s="318">
        <f t="shared" si="1278"/>
        <v>0</v>
      </c>
      <c r="AP206" s="318">
        <f t="shared" si="1278"/>
        <v>0</v>
      </c>
      <c r="AQ206" s="318">
        <f t="shared" si="1278"/>
        <v>0</v>
      </c>
      <c r="AR206" s="318">
        <f t="shared" si="1278"/>
        <v>0</v>
      </c>
      <c r="AS206" s="318">
        <f t="shared" si="1278"/>
        <v>0</v>
      </c>
      <c r="AT206" s="318">
        <f t="shared" si="1278"/>
        <v>0</v>
      </c>
      <c r="AU206" s="318">
        <f t="shared" si="1278"/>
        <v>0</v>
      </c>
      <c r="AX206" s="317" t="s">
        <v>53</v>
      </c>
      <c r="AY206" s="318">
        <f t="shared" ref="AY206:BK206" si="1279">AY173+AY189+AY109</f>
        <v>0</v>
      </c>
      <c r="AZ206" s="318">
        <f t="shared" si="1279"/>
        <v>0</v>
      </c>
      <c r="BA206" s="318">
        <f t="shared" si="1279"/>
        <v>0</v>
      </c>
      <c r="BB206" s="318">
        <f t="shared" si="1279"/>
        <v>0</v>
      </c>
      <c r="BC206" s="318">
        <f t="shared" si="1279"/>
        <v>0</v>
      </c>
      <c r="BD206" s="318">
        <f t="shared" si="1279"/>
        <v>0</v>
      </c>
      <c r="BE206" s="318">
        <f t="shared" si="1279"/>
        <v>0</v>
      </c>
      <c r="BF206" s="318">
        <f t="shared" si="1279"/>
        <v>0</v>
      </c>
      <c r="BG206" s="318">
        <f t="shared" si="1279"/>
        <v>0</v>
      </c>
      <c r="BH206" s="318">
        <f t="shared" si="1279"/>
        <v>0</v>
      </c>
      <c r="BI206" s="318">
        <f t="shared" si="1279"/>
        <v>0</v>
      </c>
      <c r="BJ206" s="318">
        <f t="shared" si="1279"/>
        <v>446803</v>
      </c>
      <c r="BK206" s="318">
        <f t="shared" si="1279"/>
        <v>446803</v>
      </c>
    </row>
    <row r="207" spans="1:95" s="317" customFormat="1" x14ac:dyDescent="0.3">
      <c r="A207" s="322"/>
      <c r="B207" s="317" t="s">
        <v>52</v>
      </c>
      <c r="C207" s="318">
        <f t="shared" si="1252"/>
        <v>0</v>
      </c>
      <c r="D207" s="318">
        <f t="shared" si="1252"/>
        <v>0</v>
      </c>
      <c r="E207" s="318">
        <f t="shared" si="1252"/>
        <v>0</v>
      </c>
      <c r="F207" s="318">
        <f t="shared" si="1252"/>
        <v>0</v>
      </c>
      <c r="G207" s="318">
        <f t="shared" si="1252"/>
        <v>0</v>
      </c>
      <c r="H207" s="318">
        <f t="shared" si="1252"/>
        <v>0</v>
      </c>
      <c r="I207" s="318">
        <f t="shared" si="1252"/>
        <v>0</v>
      </c>
      <c r="J207" s="318">
        <f t="shared" si="1252"/>
        <v>0</v>
      </c>
      <c r="K207" s="318">
        <f t="shared" si="1252"/>
        <v>0</v>
      </c>
      <c r="L207" s="318">
        <f t="shared" si="1252"/>
        <v>0</v>
      </c>
      <c r="M207" s="318">
        <f t="shared" si="1252"/>
        <v>0</v>
      </c>
      <c r="N207" s="318">
        <f t="shared" si="1252"/>
        <v>0</v>
      </c>
      <c r="O207" s="318">
        <f t="shared" si="1252"/>
        <v>0</v>
      </c>
      <c r="R207" s="317" t="s">
        <v>52</v>
      </c>
      <c r="S207" s="318">
        <f t="shared" ref="S207:AE207" si="1280">S174+S190+S110</f>
        <v>0</v>
      </c>
      <c r="T207" s="318">
        <f t="shared" si="1280"/>
        <v>0</v>
      </c>
      <c r="U207" s="318">
        <f t="shared" si="1280"/>
        <v>0</v>
      </c>
      <c r="V207" s="318">
        <f t="shared" si="1280"/>
        <v>0</v>
      </c>
      <c r="W207" s="318">
        <f t="shared" si="1280"/>
        <v>0</v>
      </c>
      <c r="X207" s="318">
        <f t="shared" si="1280"/>
        <v>0</v>
      </c>
      <c r="Y207" s="318">
        <f t="shared" si="1280"/>
        <v>0</v>
      </c>
      <c r="Z207" s="318">
        <f t="shared" si="1280"/>
        <v>344686</v>
      </c>
      <c r="AA207" s="318">
        <f t="shared" si="1280"/>
        <v>1145524</v>
      </c>
      <c r="AB207" s="318">
        <f t="shared" si="1280"/>
        <v>0</v>
      </c>
      <c r="AC207" s="318">
        <f t="shared" si="1280"/>
        <v>0</v>
      </c>
      <c r="AD207" s="318">
        <f t="shared" si="1280"/>
        <v>0</v>
      </c>
      <c r="AE207" s="318">
        <f t="shared" si="1280"/>
        <v>1490210</v>
      </c>
      <c r="AH207" s="317" t="s">
        <v>52</v>
      </c>
      <c r="AI207" s="318">
        <f t="shared" ref="AI207:AU207" si="1281">AI174+AI190+AI110</f>
        <v>0</v>
      </c>
      <c r="AJ207" s="318">
        <f t="shared" si="1281"/>
        <v>0</v>
      </c>
      <c r="AK207" s="318">
        <f t="shared" si="1281"/>
        <v>0</v>
      </c>
      <c r="AL207" s="318">
        <f t="shared" si="1281"/>
        <v>0</v>
      </c>
      <c r="AM207" s="318">
        <f t="shared" si="1281"/>
        <v>0</v>
      </c>
      <c r="AN207" s="318">
        <f t="shared" si="1281"/>
        <v>0</v>
      </c>
      <c r="AO207" s="318">
        <f t="shared" si="1281"/>
        <v>0</v>
      </c>
      <c r="AP207" s="318">
        <f t="shared" si="1281"/>
        <v>0</v>
      </c>
      <c r="AQ207" s="318">
        <f t="shared" si="1281"/>
        <v>44488</v>
      </c>
      <c r="AR207" s="318">
        <f t="shared" si="1281"/>
        <v>0</v>
      </c>
      <c r="AS207" s="318">
        <f t="shared" si="1281"/>
        <v>271100</v>
      </c>
      <c r="AT207" s="318">
        <f t="shared" si="1281"/>
        <v>67110</v>
      </c>
      <c r="AU207" s="318">
        <f t="shared" si="1281"/>
        <v>382698</v>
      </c>
      <c r="AX207" s="317" t="s">
        <v>52</v>
      </c>
      <c r="AY207" s="318">
        <f t="shared" ref="AY207:BK207" si="1282">AY174+AY190+AY110</f>
        <v>0</v>
      </c>
      <c r="AZ207" s="318">
        <f t="shared" si="1282"/>
        <v>0</v>
      </c>
      <c r="BA207" s="318">
        <f t="shared" si="1282"/>
        <v>0</v>
      </c>
      <c r="BB207" s="318">
        <f t="shared" si="1282"/>
        <v>0</v>
      </c>
      <c r="BC207" s="318">
        <f t="shared" si="1282"/>
        <v>0</v>
      </c>
      <c r="BD207" s="318">
        <f t="shared" si="1282"/>
        <v>0</v>
      </c>
      <c r="BE207" s="318">
        <f t="shared" si="1282"/>
        <v>0</v>
      </c>
      <c r="BF207" s="318">
        <f t="shared" si="1282"/>
        <v>0</v>
      </c>
      <c r="BG207" s="318">
        <f t="shared" si="1282"/>
        <v>0</v>
      </c>
      <c r="BH207" s="318">
        <f t="shared" si="1282"/>
        <v>0</v>
      </c>
      <c r="BI207" s="318">
        <f t="shared" si="1282"/>
        <v>0</v>
      </c>
      <c r="BJ207" s="318">
        <f t="shared" si="1282"/>
        <v>0</v>
      </c>
      <c r="BK207" s="318">
        <f t="shared" si="1282"/>
        <v>0</v>
      </c>
    </row>
    <row r="208" spans="1:95" s="317" customFormat="1" x14ac:dyDescent="0.3">
      <c r="A208" s="322"/>
      <c r="B208" s="317" t="s">
        <v>51</v>
      </c>
      <c r="C208" s="318">
        <f t="shared" si="1252"/>
        <v>0</v>
      </c>
      <c r="D208" s="318">
        <f t="shared" si="1252"/>
        <v>0</v>
      </c>
      <c r="E208" s="318">
        <f t="shared" si="1252"/>
        <v>2403</v>
      </c>
      <c r="F208" s="318">
        <f t="shared" si="1252"/>
        <v>2951</v>
      </c>
      <c r="G208" s="318">
        <f t="shared" si="1252"/>
        <v>1220</v>
      </c>
      <c r="H208" s="318">
        <f t="shared" si="1252"/>
        <v>7721</v>
      </c>
      <c r="I208" s="318">
        <f t="shared" si="1252"/>
        <v>0</v>
      </c>
      <c r="J208" s="318">
        <f t="shared" si="1252"/>
        <v>0</v>
      </c>
      <c r="K208" s="318">
        <f t="shared" si="1252"/>
        <v>69955</v>
      </c>
      <c r="L208" s="318">
        <f t="shared" si="1252"/>
        <v>211833</v>
      </c>
      <c r="M208" s="318">
        <f t="shared" si="1252"/>
        <v>104742</v>
      </c>
      <c r="N208" s="318">
        <f t="shared" si="1252"/>
        <v>63507</v>
      </c>
      <c r="O208" s="318">
        <f t="shared" si="1252"/>
        <v>464332</v>
      </c>
      <c r="R208" s="317" t="s">
        <v>51</v>
      </c>
      <c r="S208" s="318">
        <f t="shared" ref="S208:AE208" si="1283">S175+S191+S111</f>
        <v>0</v>
      </c>
      <c r="T208" s="318">
        <f t="shared" si="1283"/>
        <v>0</v>
      </c>
      <c r="U208" s="318">
        <f t="shared" si="1283"/>
        <v>62753</v>
      </c>
      <c r="V208" s="318">
        <f t="shared" si="1283"/>
        <v>0</v>
      </c>
      <c r="W208" s="318">
        <f t="shared" si="1283"/>
        <v>0</v>
      </c>
      <c r="X208" s="318">
        <f t="shared" si="1283"/>
        <v>5150</v>
      </c>
      <c r="Y208" s="318">
        <f t="shared" si="1283"/>
        <v>63896</v>
      </c>
      <c r="Z208" s="318">
        <f t="shared" si="1283"/>
        <v>0</v>
      </c>
      <c r="AA208" s="318">
        <f t="shared" si="1283"/>
        <v>60052</v>
      </c>
      <c r="AB208" s="318">
        <f t="shared" si="1283"/>
        <v>41242</v>
      </c>
      <c r="AC208" s="318">
        <f t="shared" si="1283"/>
        <v>69862</v>
      </c>
      <c r="AD208" s="318">
        <f t="shared" si="1283"/>
        <v>378112</v>
      </c>
      <c r="AE208" s="318">
        <f t="shared" si="1283"/>
        <v>681067</v>
      </c>
      <c r="AH208" s="317" t="s">
        <v>51</v>
      </c>
      <c r="AI208" s="318">
        <f t="shared" ref="AI208:AU208" si="1284">AI175+AI191+AI111</f>
        <v>0</v>
      </c>
      <c r="AJ208" s="318">
        <f t="shared" si="1284"/>
        <v>0</v>
      </c>
      <c r="AK208" s="318">
        <f t="shared" si="1284"/>
        <v>0</v>
      </c>
      <c r="AL208" s="318">
        <f t="shared" si="1284"/>
        <v>0</v>
      </c>
      <c r="AM208" s="318">
        <f t="shared" si="1284"/>
        <v>0</v>
      </c>
      <c r="AN208" s="318">
        <f t="shared" si="1284"/>
        <v>0</v>
      </c>
      <c r="AO208" s="318">
        <f t="shared" si="1284"/>
        <v>0</v>
      </c>
      <c r="AP208" s="318">
        <f t="shared" si="1284"/>
        <v>0</v>
      </c>
      <c r="AQ208" s="318">
        <f t="shared" si="1284"/>
        <v>0</v>
      </c>
      <c r="AR208" s="318">
        <f t="shared" si="1284"/>
        <v>0</v>
      </c>
      <c r="AS208" s="318">
        <f t="shared" si="1284"/>
        <v>0</v>
      </c>
      <c r="AT208" s="318">
        <f t="shared" si="1284"/>
        <v>0</v>
      </c>
      <c r="AU208" s="318">
        <f t="shared" si="1284"/>
        <v>0</v>
      </c>
      <c r="AX208" s="317" t="s">
        <v>51</v>
      </c>
      <c r="AY208" s="318">
        <f t="shared" ref="AY208:BK208" si="1285">AY175+AY191+AY111</f>
        <v>0</v>
      </c>
      <c r="AZ208" s="318">
        <f t="shared" si="1285"/>
        <v>0</v>
      </c>
      <c r="BA208" s="318">
        <f t="shared" si="1285"/>
        <v>0</v>
      </c>
      <c r="BB208" s="318">
        <f t="shared" si="1285"/>
        <v>0</v>
      </c>
      <c r="BC208" s="318">
        <f t="shared" si="1285"/>
        <v>0</v>
      </c>
      <c r="BD208" s="318">
        <f t="shared" si="1285"/>
        <v>0</v>
      </c>
      <c r="BE208" s="318">
        <f t="shared" si="1285"/>
        <v>0</v>
      </c>
      <c r="BF208" s="318">
        <f t="shared" si="1285"/>
        <v>0</v>
      </c>
      <c r="BG208" s="318">
        <f t="shared" si="1285"/>
        <v>0</v>
      </c>
      <c r="BH208" s="318">
        <f t="shared" si="1285"/>
        <v>0</v>
      </c>
      <c r="BI208" s="318">
        <f t="shared" si="1285"/>
        <v>0</v>
      </c>
      <c r="BJ208" s="318">
        <f t="shared" si="1285"/>
        <v>0</v>
      </c>
      <c r="BK208" s="318">
        <f t="shared" si="1285"/>
        <v>0</v>
      </c>
    </row>
    <row r="209" spans="1:63" s="317" customFormat="1" x14ac:dyDescent="0.3">
      <c r="A209" s="322"/>
      <c r="B209" s="317" t="s">
        <v>50</v>
      </c>
      <c r="C209" s="318">
        <f t="shared" si="1252"/>
        <v>0</v>
      </c>
      <c r="D209" s="318">
        <f t="shared" si="1252"/>
        <v>0</v>
      </c>
      <c r="E209" s="318">
        <f t="shared" si="1252"/>
        <v>0</v>
      </c>
      <c r="F209" s="318">
        <f t="shared" si="1252"/>
        <v>0</v>
      </c>
      <c r="G209" s="318">
        <f t="shared" si="1252"/>
        <v>0</v>
      </c>
      <c r="H209" s="318">
        <f t="shared" si="1252"/>
        <v>0</v>
      </c>
      <c r="I209" s="318">
        <f t="shared" si="1252"/>
        <v>21156</v>
      </c>
      <c r="J209" s="318">
        <f t="shared" si="1252"/>
        <v>0</v>
      </c>
      <c r="K209" s="318">
        <f t="shared" si="1252"/>
        <v>0</v>
      </c>
      <c r="L209" s="318">
        <f t="shared" si="1252"/>
        <v>0</v>
      </c>
      <c r="M209" s="318">
        <f t="shared" si="1252"/>
        <v>0</v>
      </c>
      <c r="N209" s="318">
        <f t="shared" si="1252"/>
        <v>21156</v>
      </c>
      <c r="O209" s="318">
        <f t="shared" si="1252"/>
        <v>42312</v>
      </c>
      <c r="R209" s="317" t="s">
        <v>50</v>
      </c>
      <c r="S209" s="318">
        <f t="shared" ref="S209:AE209" si="1286">S176+S192+S112</f>
        <v>0</v>
      </c>
      <c r="T209" s="318">
        <f t="shared" si="1286"/>
        <v>0</v>
      </c>
      <c r="U209" s="318">
        <f t="shared" si="1286"/>
        <v>0</v>
      </c>
      <c r="V209" s="318">
        <f t="shared" si="1286"/>
        <v>0</v>
      </c>
      <c r="W209" s="318">
        <f t="shared" si="1286"/>
        <v>0</v>
      </c>
      <c r="X209" s="318">
        <f t="shared" si="1286"/>
        <v>0</v>
      </c>
      <c r="Y209" s="318">
        <f t="shared" si="1286"/>
        <v>0</v>
      </c>
      <c r="Z209" s="318">
        <f t="shared" si="1286"/>
        <v>0</v>
      </c>
      <c r="AA209" s="318">
        <f t="shared" si="1286"/>
        <v>0</v>
      </c>
      <c r="AB209" s="318">
        <f t="shared" si="1286"/>
        <v>0</v>
      </c>
      <c r="AC209" s="318">
        <f t="shared" si="1286"/>
        <v>0</v>
      </c>
      <c r="AD209" s="318">
        <f t="shared" si="1286"/>
        <v>0</v>
      </c>
      <c r="AE209" s="318">
        <f t="shared" si="1286"/>
        <v>0</v>
      </c>
      <c r="AH209" s="317" t="s">
        <v>50</v>
      </c>
      <c r="AI209" s="318">
        <f t="shared" ref="AI209:AU209" si="1287">AI176+AI192+AI112</f>
        <v>0</v>
      </c>
      <c r="AJ209" s="318">
        <f t="shared" si="1287"/>
        <v>0</v>
      </c>
      <c r="AK209" s="318">
        <f t="shared" si="1287"/>
        <v>0</v>
      </c>
      <c r="AL209" s="318">
        <f t="shared" si="1287"/>
        <v>0</v>
      </c>
      <c r="AM209" s="318">
        <f t="shared" si="1287"/>
        <v>0</v>
      </c>
      <c r="AN209" s="318">
        <f t="shared" si="1287"/>
        <v>0</v>
      </c>
      <c r="AO209" s="318">
        <f t="shared" si="1287"/>
        <v>0</v>
      </c>
      <c r="AP209" s="318">
        <f t="shared" si="1287"/>
        <v>0</v>
      </c>
      <c r="AQ209" s="318">
        <f t="shared" si="1287"/>
        <v>0</v>
      </c>
      <c r="AR209" s="318">
        <f t="shared" si="1287"/>
        <v>0</v>
      </c>
      <c r="AS209" s="318">
        <f t="shared" si="1287"/>
        <v>0</v>
      </c>
      <c r="AT209" s="318">
        <f t="shared" si="1287"/>
        <v>0</v>
      </c>
      <c r="AU209" s="318">
        <f t="shared" si="1287"/>
        <v>0</v>
      </c>
      <c r="AX209" s="317" t="s">
        <v>50</v>
      </c>
      <c r="AY209" s="318">
        <f t="shared" ref="AY209:BK209" si="1288">AY176+AY192+AY112</f>
        <v>0</v>
      </c>
      <c r="AZ209" s="318">
        <f t="shared" si="1288"/>
        <v>0</v>
      </c>
      <c r="BA209" s="318">
        <f t="shared" si="1288"/>
        <v>0</v>
      </c>
      <c r="BB209" s="318">
        <f t="shared" si="1288"/>
        <v>0</v>
      </c>
      <c r="BC209" s="318">
        <f t="shared" si="1288"/>
        <v>0</v>
      </c>
      <c r="BD209" s="318">
        <f t="shared" si="1288"/>
        <v>0</v>
      </c>
      <c r="BE209" s="318">
        <f t="shared" si="1288"/>
        <v>0</v>
      </c>
      <c r="BF209" s="318">
        <f t="shared" si="1288"/>
        <v>0</v>
      </c>
      <c r="BG209" s="318">
        <f t="shared" si="1288"/>
        <v>0</v>
      </c>
      <c r="BH209" s="318">
        <f t="shared" si="1288"/>
        <v>0</v>
      </c>
      <c r="BI209" s="318">
        <f t="shared" si="1288"/>
        <v>0</v>
      </c>
      <c r="BJ209" s="318">
        <f t="shared" si="1288"/>
        <v>0</v>
      </c>
      <c r="BK209" s="318">
        <f t="shared" si="1288"/>
        <v>0</v>
      </c>
    </row>
    <row r="210" spans="1:63" s="317" customFormat="1" x14ac:dyDescent="0.3">
      <c r="A210" s="322"/>
      <c r="B210" s="317" t="s">
        <v>43</v>
      </c>
      <c r="C210" s="318">
        <f t="shared" ref="C210:O210" si="1289">C177+C193+C113</f>
        <v>0</v>
      </c>
      <c r="D210" s="318">
        <f t="shared" si="1289"/>
        <v>537021</v>
      </c>
      <c r="E210" s="318">
        <f t="shared" si="1289"/>
        <v>1833872.33</v>
      </c>
      <c r="F210" s="318">
        <f t="shared" si="1289"/>
        <v>1174329.94</v>
      </c>
      <c r="G210" s="318">
        <f t="shared" si="1289"/>
        <v>1476092.54</v>
      </c>
      <c r="H210" s="318">
        <f t="shared" si="1289"/>
        <v>2027714.76</v>
      </c>
      <c r="I210" s="318">
        <f t="shared" si="1289"/>
        <v>766548.41</v>
      </c>
      <c r="J210" s="318">
        <f t="shared" si="1289"/>
        <v>977646</v>
      </c>
      <c r="K210" s="318">
        <f t="shared" si="1289"/>
        <v>2293142.88</v>
      </c>
      <c r="L210" s="318">
        <f t="shared" si="1289"/>
        <v>2104430.7111250004</v>
      </c>
      <c r="M210" s="318">
        <f t="shared" si="1289"/>
        <v>3244527</v>
      </c>
      <c r="N210" s="318">
        <f t="shared" si="1289"/>
        <v>9200171.2807250004</v>
      </c>
      <c r="O210" s="318">
        <f t="shared" si="1289"/>
        <v>25635496.851849999</v>
      </c>
      <c r="R210" s="317" t="s">
        <v>43</v>
      </c>
      <c r="S210" s="318">
        <f t="shared" ref="S210:AE210" si="1290">S177+S193+S113</f>
        <v>0</v>
      </c>
      <c r="T210" s="318">
        <f t="shared" si="1290"/>
        <v>283491</v>
      </c>
      <c r="U210" s="318">
        <f t="shared" si="1290"/>
        <v>3466401</v>
      </c>
      <c r="V210" s="318">
        <f t="shared" si="1290"/>
        <v>4006440.09</v>
      </c>
      <c r="W210" s="318">
        <f t="shared" si="1290"/>
        <v>9921398</v>
      </c>
      <c r="X210" s="318">
        <f t="shared" si="1290"/>
        <v>3304823.32</v>
      </c>
      <c r="Y210" s="318">
        <f t="shared" si="1290"/>
        <v>3267958.7399999998</v>
      </c>
      <c r="Z210" s="318">
        <f t="shared" si="1290"/>
        <v>3214475</v>
      </c>
      <c r="AA210" s="318">
        <f t="shared" si="1290"/>
        <v>4260386.6099999994</v>
      </c>
      <c r="AB210" s="318">
        <f t="shared" si="1290"/>
        <v>8032412.2501750002</v>
      </c>
      <c r="AC210" s="318">
        <f t="shared" si="1290"/>
        <v>5156448.68</v>
      </c>
      <c r="AD210" s="318">
        <f t="shared" si="1290"/>
        <v>19422966.899108335</v>
      </c>
      <c r="AE210" s="318">
        <f t="shared" si="1290"/>
        <v>64337201.589283332</v>
      </c>
      <c r="AH210" s="317" t="s">
        <v>43</v>
      </c>
      <c r="AI210" s="318">
        <f t="shared" ref="AI210:AU210" si="1291">AI177+AI193+AI113</f>
        <v>0</v>
      </c>
      <c r="AJ210" s="318">
        <f t="shared" si="1291"/>
        <v>631114</v>
      </c>
      <c r="AK210" s="318">
        <f t="shared" si="1291"/>
        <v>140731</v>
      </c>
      <c r="AL210" s="318">
        <f t="shared" si="1291"/>
        <v>956407</v>
      </c>
      <c r="AM210" s="318">
        <f t="shared" si="1291"/>
        <v>1181084</v>
      </c>
      <c r="AN210" s="318">
        <f t="shared" si="1291"/>
        <v>401310</v>
      </c>
      <c r="AO210" s="318">
        <f t="shared" si="1291"/>
        <v>506511</v>
      </c>
      <c r="AP210" s="318">
        <f t="shared" si="1291"/>
        <v>1053843</v>
      </c>
      <c r="AQ210" s="318">
        <f t="shared" si="1291"/>
        <v>2469469</v>
      </c>
      <c r="AR210" s="318">
        <f t="shared" si="1291"/>
        <v>1522690.4857750002</v>
      </c>
      <c r="AS210" s="318">
        <f t="shared" si="1291"/>
        <v>336231</v>
      </c>
      <c r="AT210" s="318">
        <f t="shared" si="1291"/>
        <v>9966238.6157249995</v>
      </c>
      <c r="AU210" s="318">
        <f t="shared" si="1291"/>
        <v>19165629.101500001</v>
      </c>
      <c r="AX210" s="317" t="s">
        <v>43</v>
      </c>
      <c r="AY210" s="318">
        <f t="shared" ref="AY210:BK210" si="1292">AY177+AY193+AY113</f>
        <v>0</v>
      </c>
      <c r="AZ210" s="318">
        <f t="shared" si="1292"/>
        <v>0</v>
      </c>
      <c r="BA210" s="318">
        <f t="shared" si="1292"/>
        <v>113998</v>
      </c>
      <c r="BB210" s="318">
        <f t="shared" si="1292"/>
        <v>0</v>
      </c>
      <c r="BC210" s="318">
        <f t="shared" si="1292"/>
        <v>50615</v>
      </c>
      <c r="BD210" s="318">
        <f t="shared" si="1292"/>
        <v>1024126</v>
      </c>
      <c r="BE210" s="318">
        <f t="shared" si="1292"/>
        <v>9369</v>
      </c>
      <c r="BF210" s="318">
        <f t="shared" si="1292"/>
        <v>181195</v>
      </c>
      <c r="BG210" s="318">
        <f t="shared" si="1292"/>
        <v>285088</v>
      </c>
      <c r="BH210" s="318">
        <f t="shared" si="1292"/>
        <v>26348.080775000002</v>
      </c>
      <c r="BI210" s="318">
        <f t="shared" si="1292"/>
        <v>0</v>
      </c>
      <c r="BJ210" s="318">
        <f t="shared" si="1292"/>
        <v>3688732.044975</v>
      </c>
      <c r="BK210" s="318">
        <f t="shared" si="1292"/>
        <v>5379471.1257499997</v>
      </c>
    </row>
    <row r="213" spans="1:63" x14ac:dyDescent="0.3">
      <c r="B213" s="317" t="s">
        <v>190</v>
      </c>
      <c r="C213" s="331">
        <f>C17+C33+C49+C65+C81+C97+C161</f>
        <v>0</v>
      </c>
      <c r="D213" s="332">
        <f t="shared" ref="D213:O213" si="1293">D17+D33+D49+D65+D81+D97+D161</f>
        <v>537021</v>
      </c>
      <c r="E213" s="332">
        <f t="shared" si="1293"/>
        <v>1368252</v>
      </c>
      <c r="F213" s="332">
        <f t="shared" si="1293"/>
        <v>1094900</v>
      </c>
      <c r="G213" s="332">
        <f t="shared" si="1293"/>
        <v>1225143</v>
      </c>
      <c r="H213" s="332">
        <f t="shared" si="1293"/>
        <v>2010322</v>
      </c>
      <c r="I213" s="332">
        <f t="shared" si="1293"/>
        <v>644477</v>
      </c>
      <c r="J213" s="332">
        <f t="shared" si="1293"/>
        <v>714948</v>
      </c>
      <c r="K213" s="332">
        <f t="shared" si="1293"/>
        <v>1790067</v>
      </c>
      <c r="L213" s="332">
        <f t="shared" si="1293"/>
        <v>1881240</v>
      </c>
      <c r="M213" s="332">
        <f t="shared" si="1293"/>
        <v>3125981</v>
      </c>
      <c r="N213" s="332">
        <f t="shared" si="1293"/>
        <v>8775826</v>
      </c>
      <c r="O213" s="332">
        <f t="shared" si="1293"/>
        <v>23168177</v>
      </c>
      <c r="R213" s="317" t="s">
        <v>190</v>
      </c>
      <c r="S213" s="331">
        <f>S17+S33+S49+S65+S81+S97+S161</f>
        <v>0</v>
      </c>
      <c r="T213" s="332">
        <f t="shared" ref="T213:AE213" si="1294">T17+T33+T49+T65+T81+T97+T161</f>
        <v>283491</v>
      </c>
      <c r="U213" s="332">
        <f t="shared" si="1294"/>
        <v>3466401</v>
      </c>
      <c r="V213" s="332">
        <f t="shared" si="1294"/>
        <v>3676523</v>
      </c>
      <c r="W213" s="332">
        <f t="shared" si="1294"/>
        <v>9921398</v>
      </c>
      <c r="X213" s="332">
        <f t="shared" si="1294"/>
        <v>3172764</v>
      </c>
      <c r="Y213" s="332">
        <f t="shared" si="1294"/>
        <v>3055753</v>
      </c>
      <c r="Z213" s="332">
        <f t="shared" si="1294"/>
        <v>3169955</v>
      </c>
      <c r="AA213" s="332">
        <f t="shared" si="1294"/>
        <v>4215564</v>
      </c>
      <c r="AB213" s="332">
        <f t="shared" si="1294"/>
        <v>7991633</v>
      </c>
      <c r="AC213" s="332">
        <f t="shared" si="1294"/>
        <v>5125759</v>
      </c>
      <c r="AD213" s="332">
        <f t="shared" si="1294"/>
        <v>18558683</v>
      </c>
      <c r="AE213" s="332">
        <f t="shared" si="1294"/>
        <v>62637924</v>
      </c>
      <c r="AH213" s="317" t="s">
        <v>190</v>
      </c>
      <c r="AI213" s="331">
        <f>AI17+AI33+AI49+AI65+AI81+AI97+AI161</f>
        <v>0</v>
      </c>
      <c r="AJ213" s="332">
        <f t="shared" ref="AJ213:AU213" si="1295">AJ17+AJ33+AJ49+AJ65+AJ81+AJ97+AJ161</f>
        <v>631114</v>
      </c>
      <c r="AK213" s="332">
        <f t="shared" si="1295"/>
        <v>140731</v>
      </c>
      <c r="AL213" s="332">
        <f t="shared" si="1295"/>
        <v>956407</v>
      </c>
      <c r="AM213" s="332">
        <f t="shared" si="1295"/>
        <v>1181084</v>
      </c>
      <c r="AN213" s="332">
        <f t="shared" si="1295"/>
        <v>401310</v>
      </c>
      <c r="AO213" s="332">
        <f t="shared" si="1295"/>
        <v>506511</v>
      </c>
      <c r="AP213" s="332">
        <f t="shared" si="1295"/>
        <v>1053843</v>
      </c>
      <c r="AQ213" s="332">
        <f t="shared" si="1295"/>
        <v>2469469</v>
      </c>
      <c r="AR213" s="332">
        <f t="shared" si="1295"/>
        <v>1489505</v>
      </c>
      <c r="AS213" s="332">
        <f t="shared" si="1295"/>
        <v>336231</v>
      </c>
      <c r="AT213" s="332">
        <f t="shared" si="1295"/>
        <v>9608328</v>
      </c>
      <c r="AU213" s="332">
        <f t="shared" si="1295"/>
        <v>18774533</v>
      </c>
      <c r="AX213" s="317" t="s">
        <v>190</v>
      </c>
      <c r="AY213" s="331">
        <f>AY17+AY33+AY49+AY65+AY81+AY97+AY161</f>
        <v>0</v>
      </c>
      <c r="AZ213" s="332">
        <f t="shared" ref="AZ213:BK213" si="1296">AZ17+AZ33+AZ49+AZ65+AZ81+AZ97+AZ161</f>
        <v>0</v>
      </c>
      <c r="BA213" s="332">
        <f t="shared" si="1296"/>
        <v>113998</v>
      </c>
      <c r="BB213" s="332">
        <f t="shared" si="1296"/>
        <v>0</v>
      </c>
      <c r="BC213" s="332">
        <f t="shared" si="1296"/>
        <v>50615</v>
      </c>
      <c r="BD213" s="332">
        <f t="shared" si="1296"/>
        <v>1024126</v>
      </c>
      <c r="BE213" s="332">
        <f t="shared" si="1296"/>
        <v>9369</v>
      </c>
      <c r="BF213" s="332">
        <f t="shared" si="1296"/>
        <v>181195</v>
      </c>
      <c r="BG213" s="332">
        <f t="shared" si="1296"/>
        <v>285088</v>
      </c>
      <c r="BH213" s="332">
        <f t="shared" si="1296"/>
        <v>30116</v>
      </c>
      <c r="BI213" s="332">
        <f t="shared" si="1296"/>
        <v>0</v>
      </c>
      <c r="BJ213" s="332">
        <f t="shared" si="1296"/>
        <v>3609238</v>
      </c>
      <c r="BK213" s="332">
        <f t="shared" si="1296"/>
        <v>5303745</v>
      </c>
    </row>
    <row r="214" spans="1:63" x14ac:dyDescent="0.3">
      <c r="B214" s="317" t="s">
        <v>191</v>
      </c>
      <c r="C214" s="331">
        <f>C113</f>
        <v>0</v>
      </c>
      <c r="D214" s="332">
        <f t="shared" ref="D214:O214" si="1297">D113</f>
        <v>0</v>
      </c>
      <c r="E214" s="332">
        <f t="shared" si="1297"/>
        <v>0</v>
      </c>
      <c r="F214" s="332">
        <f t="shared" si="1297"/>
        <v>0</v>
      </c>
      <c r="G214" s="332">
        <f t="shared" si="1297"/>
        <v>0</v>
      </c>
      <c r="H214" s="332">
        <f t="shared" si="1297"/>
        <v>0</v>
      </c>
      <c r="I214" s="332">
        <f t="shared" si="1297"/>
        <v>0</v>
      </c>
      <c r="J214" s="332">
        <f t="shared" si="1297"/>
        <v>0</v>
      </c>
      <c r="K214" s="332">
        <f t="shared" si="1297"/>
        <v>0</v>
      </c>
      <c r="L214" s="332">
        <f t="shared" si="1297"/>
        <v>2750.9111250000024</v>
      </c>
      <c r="M214" s="332">
        <f t="shared" si="1297"/>
        <v>0</v>
      </c>
      <c r="N214" s="332">
        <f t="shared" si="1297"/>
        <v>15058.330725000003</v>
      </c>
      <c r="O214" s="332">
        <f t="shared" si="1297"/>
        <v>17809.241850000006</v>
      </c>
      <c r="R214" s="317" t="s">
        <v>191</v>
      </c>
      <c r="S214" s="331">
        <f>S113</f>
        <v>0</v>
      </c>
      <c r="T214" s="332">
        <f t="shared" ref="T214:AE214" si="1298">T113</f>
        <v>0</v>
      </c>
      <c r="U214" s="332">
        <f t="shared" si="1298"/>
        <v>0</v>
      </c>
      <c r="V214" s="332">
        <f t="shared" si="1298"/>
        <v>0</v>
      </c>
      <c r="W214" s="332">
        <f t="shared" si="1298"/>
        <v>0</v>
      </c>
      <c r="X214" s="332">
        <f t="shared" si="1298"/>
        <v>0</v>
      </c>
      <c r="Y214" s="332">
        <f t="shared" si="1298"/>
        <v>0</v>
      </c>
      <c r="Z214" s="332">
        <f t="shared" si="1298"/>
        <v>0</v>
      </c>
      <c r="AA214" s="332">
        <f t="shared" si="1298"/>
        <v>0</v>
      </c>
      <c r="AB214" s="332">
        <f t="shared" si="1298"/>
        <v>40779.250174999979</v>
      </c>
      <c r="AC214" s="332">
        <f t="shared" si="1298"/>
        <v>0</v>
      </c>
      <c r="AD214" s="332">
        <f t="shared" si="1298"/>
        <v>361125.50910833321</v>
      </c>
      <c r="AE214" s="332">
        <f t="shared" si="1298"/>
        <v>401904.7592833332</v>
      </c>
      <c r="AH214" s="317" t="s">
        <v>191</v>
      </c>
      <c r="AI214" s="331">
        <f>AI113</f>
        <v>0</v>
      </c>
      <c r="AJ214" s="332">
        <f t="shared" ref="AJ214:AU214" si="1299">AJ113</f>
        <v>0</v>
      </c>
      <c r="AK214" s="332">
        <f t="shared" si="1299"/>
        <v>0</v>
      </c>
      <c r="AL214" s="332">
        <f t="shared" si="1299"/>
        <v>0</v>
      </c>
      <c r="AM214" s="332">
        <f t="shared" si="1299"/>
        <v>0</v>
      </c>
      <c r="AN214" s="332">
        <f t="shared" si="1299"/>
        <v>0</v>
      </c>
      <c r="AO214" s="332">
        <f t="shared" si="1299"/>
        <v>0</v>
      </c>
      <c r="AP214" s="332">
        <f t="shared" si="1299"/>
        <v>0</v>
      </c>
      <c r="AQ214" s="332">
        <f t="shared" si="1299"/>
        <v>0</v>
      </c>
      <c r="AR214" s="332">
        <f t="shared" si="1299"/>
        <v>33185.485775000096</v>
      </c>
      <c r="AS214" s="332">
        <f t="shared" si="1299"/>
        <v>0</v>
      </c>
      <c r="AT214" s="332">
        <f t="shared" si="1299"/>
        <v>357910.61572500016</v>
      </c>
      <c r="AU214" s="332">
        <f t="shared" si="1299"/>
        <v>391096.10150000022</v>
      </c>
      <c r="AX214" s="317" t="s">
        <v>191</v>
      </c>
      <c r="AY214" s="331">
        <f>AY113</f>
        <v>0</v>
      </c>
      <c r="AZ214" s="332">
        <f t="shared" ref="AZ214:BK214" si="1300">AZ113</f>
        <v>0</v>
      </c>
      <c r="BA214" s="332">
        <f t="shared" si="1300"/>
        <v>0</v>
      </c>
      <c r="BB214" s="332">
        <f t="shared" si="1300"/>
        <v>0</v>
      </c>
      <c r="BC214" s="332">
        <f t="shared" si="1300"/>
        <v>0</v>
      </c>
      <c r="BD214" s="332">
        <f t="shared" si="1300"/>
        <v>0</v>
      </c>
      <c r="BE214" s="332">
        <f t="shared" si="1300"/>
        <v>0</v>
      </c>
      <c r="BF214" s="332">
        <f t="shared" si="1300"/>
        <v>0</v>
      </c>
      <c r="BG214" s="332">
        <f t="shared" si="1300"/>
        <v>0</v>
      </c>
      <c r="BH214" s="332">
        <f t="shared" si="1300"/>
        <v>-3767.9192249999996</v>
      </c>
      <c r="BI214" s="332">
        <f t="shared" si="1300"/>
        <v>0</v>
      </c>
      <c r="BJ214" s="332">
        <f t="shared" si="1300"/>
        <v>79494.044974999866</v>
      </c>
      <c r="BK214" s="332">
        <f t="shared" si="1300"/>
        <v>75726.125749999861</v>
      </c>
    </row>
    <row r="215" spans="1:63" x14ac:dyDescent="0.3">
      <c r="B215" s="317" t="s">
        <v>192</v>
      </c>
      <c r="C215" s="331">
        <f>C129+C145</f>
        <v>0</v>
      </c>
      <c r="D215" s="332">
        <f t="shared" ref="D215:O215" si="1301">D129+D145</f>
        <v>0</v>
      </c>
      <c r="E215" s="332">
        <f t="shared" si="1301"/>
        <v>465620.32999999996</v>
      </c>
      <c r="F215" s="332">
        <f t="shared" si="1301"/>
        <v>79429.94</v>
      </c>
      <c r="G215" s="332">
        <f t="shared" si="1301"/>
        <v>250949.53999999995</v>
      </c>
      <c r="H215" s="332">
        <f t="shared" si="1301"/>
        <v>17392.760000000002</v>
      </c>
      <c r="I215" s="332">
        <f t="shared" si="1301"/>
        <v>122071.41</v>
      </c>
      <c r="J215" s="332">
        <f t="shared" si="1301"/>
        <v>262698</v>
      </c>
      <c r="K215" s="332">
        <f t="shared" si="1301"/>
        <v>503075.88</v>
      </c>
      <c r="L215" s="332">
        <f t="shared" si="1301"/>
        <v>220439.8</v>
      </c>
      <c r="M215" s="332">
        <f t="shared" si="1301"/>
        <v>118545.99999999999</v>
      </c>
      <c r="N215" s="332">
        <f t="shared" si="1301"/>
        <v>409286.94999999995</v>
      </c>
      <c r="O215" s="332">
        <f t="shared" si="1301"/>
        <v>2449510.61</v>
      </c>
      <c r="R215" s="317" t="s">
        <v>192</v>
      </c>
      <c r="S215" s="331">
        <f>S129+S145</f>
        <v>0</v>
      </c>
      <c r="T215" s="332">
        <f t="shared" ref="T215:AE215" si="1302">T129+T145</f>
        <v>0</v>
      </c>
      <c r="U215" s="332">
        <f t="shared" si="1302"/>
        <v>0</v>
      </c>
      <c r="V215" s="332">
        <f t="shared" si="1302"/>
        <v>329917.09000000003</v>
      </c>
      <c r="W215" s="332">
        <f t="shared" si="1302"/>
        <v>0</v>
      </c>
      <c r="X215" s="332">
        <f t="shared" si="1302"/>
        <v>132059.32</v>
      </c>
      <c r="Y215" s="332">
        <f t="shared" si="1302"/>
        <v>212205.74</v>
      </c>
      <c r="Z215" s="332">
        <f t="shared" si="1302"/>
        <v>44520</v>
      </c>
      <c r="AA215" s="332">
        <f t="shared" si="1302"/>
        <v>44822.61</v>
      </c>
      <c r="AB215" s="332">
        <f t="shared" si="1302"/>
        <v>0</v>
      </c>
      <c r="AC215" s="332">
        <f t="shared" si="1302"/>
        <v>30689.68</v>
      </c>
      <c r="AD215" s="332">
        <f t="shared" si="1302"/>
        <v>503158.39</v>
      </c>
      <c r="AE215" s="332">
        <f t="shared" si="1302"/>
        <v>1297372.8300000003</v>
      </c>
      <c r="AH215" s="317" t="s">
        <v>192</v>
      </c>
      <c r="AI215" s="331">
        <f>AI129+AI145</f>
        <v>0</v>
      </c>
      <c r="AJ215" s="332">
        <f t="shared" ref="AJ215:AU215" si="1303">AJ129+AJ145</f>
        <v>0</v>
      </c>
      <c r="AK215" s="332">
        <f t="shared" si="1303"/>
        <v>0</v>
      </c>
      <c r="AL215" s="332">
        <f t="shared" si="1303"/>
        <v>0</v>
      </c>
      <c r="AM215" s="332">
        <f t="shared" si="1303"/>
        <v>0</v>
      </c>
      <c r="AN215" s="332">
        <f t="shared" si="1303"/>
        <v>0</v>
      </c>
      <c r="AO215" s="332">
        <f t="shared" si="1303"/>
        <v>0</v>
      </c>
      <c r="AP215" s="332">
        <f t="shared" si="1303"/>
        <v>0</v>
      </c>
      <c r="AQ215" s="332">
        <f t="shared" si="1303"/>
        <v>0</v>
      </c>
      <c r="AR215" s="332">
        <f t="shared" si="1303"/>
        <v>0</v>
      </c>
      <c r="AS215" s="332">
        <f t="shared" si="1303"/>
        <v>0</v>
      </c>
      <c r="AT215" s="332">
        <f t="shared" si="1303"/>
        <v>0</v>
      </c>
      <c r="AU215" s="332">
        <f t="shared" si="1303"/>
        <v>0</v>
      </c>
      <c r="AX215" s="317" t="s">
        <v>192</v>
      </c>
      <c r="AY215" s="331">
        <f>AY129+AY145</f>
        <v>0</v>
      </c>
      <c r="AZ215" s="332">
        <f t="shared" ref="AZ215:BK215" si="1304">AZ129+AZ145</f>
        <v>0</v>
      </c>
      <c r="BA215" s="332">
        <f t="shared" si="1304"/>
        <v>0</v>
      </c>
      <c r="BB215" s="332">
        <f t="shared" si="1304"/>
        <v>0</v>
      </c>
      <c r="BC215" s="332">
        <f t="shared" si="1304"/>
        <v>0</v>
      </c>
      <c r="BD215" s="332">
        <f t="shared" si="1304"/>
        <v>0</v>
      </c>
      <c r="BE215" s="332">
        <f t="shared" si="1304"/>
        <v>0</v>
      </c>
      <c r="BF215" s="332">
        <f t="shared" si="1304"/>
        <v>0</v>
      </c>
      <c r="BG215" s="332">
        <f t="shared" si="1304"/>
        <v>0</v>
      </c>
      <c r="BH215" s="332">
        <f t="shared" si="1304"/>
        <v>0</v>
      </c>
      <c r="BI215" s="332">
        <f t="shared" si="1304"/>
        <v>0</v>
      </c>
      <c r="BJ215" s="332">
        <f t="shared" si="1304"/>
        <v>0</v>
      </c>
      <c r="BK215" s="332">
        <f t="shared" si="1304"/>
        <v>0</v>
      </c>
    </row>
  </sheetData>
  <mergeCells count="60">
    <mergeCell ref="CK1:CQ1"/>
    <mergeCell ref="CC1:CI1"/>
    <mergeCell ref="BU1:CA1"/>
    <mergeCell ref="BM1:BS1"/>
    <mergeCell ref="AI1:AT1"/>
    <mergeCell ref="AY1:BJ1"/>
    <mergeCell ref="A4:A16"/>
    <mergeCell ref="A20:A32"/>
    <mergeCell ref="A36:A48"/>
    <mergeCell ref="A52:A64"/>
    <mergeCell ref="A68:A80"/>
    <mergeCell ref="AW52:AW64"/>
    <mergeCell ref="Q52:Q64"/>
    <mergeCell ref="AG52:AG64"/>
    <mergeCell ref="A116:A128"/>
    <mergeCell ref="A132:A144"/>
    <mergeCell ref="Q132:Q144"/>
    <mergeCell ref="A84:A96"/>
    <mergeCell ref="A100:A112"/>
    <mergeCell ref="AW100:AW112"/>
    <mergeCell ref="AW116:AW128"/>
    <mergeCell ref="Q68:Q80"/>
    <mergeCell ref="Q84:Q96"/>
    <mergeCell ref="Q100:Q112"/>
    <mergeCell ref="Q116:Q128"/>
    <mergeCell ref="AW84:AW96"/>
    <mergeCell ref="AG68:AG80"/>
    <mergeCell ref="C1:N1"/>
    <mergeCell ref="S1:AD1"/>
    <mergeCell ref="AW4:AW16"/>
    <mergeCell ref="AW20:AW32"/>
    <mergeCell ref="AW36:AW48"/>
    <mergeCell ref="AG4:AG16"/>
    <mergeCell ref="AG20:AG32"/>
    <mergeCell ref="AG36:AG48"/>
    <mergeCell ref="Q4:Q16"/>
    <mergeCell ref="Q20:Q32"/>
    <mergeCell ref="Q36:Q48"/>
    <mergeCell ref="AG84:AG96"/>
    <mergeCell ref="AG100:AG112"/>
    <mergeCell ref="AG116:AG128"/>
    <mergeCell ref="AW68:AW80"/>
    <mergeCell ref="A180:A192"/>
    <mergeCell ref="Q180:Q192"/>
    <mergeCell ref="AG180:AG192"/>
    <mergeCell ref="AW180:AW192"/>
    <mergeCell ref="AG148:AG160"/>
    <mergeCell ref="Q164:Q176"/>
    <mergeCell ref="AG164:AG176"/>
    <mergeCell ref="AW164:AW176"/>
    <mergeCell ref="Q148:Q160"/>
    <mergeCell ref="A164:A176"/>
    <mergeCell ref="A148:A160"/>
    <mergeCell ref="M194:N194"/>
    <mergeCell ref="AC194:AD194"/>
    <mergeCell ref="AS194:AT194"/>
    <mergeCell ref="BI194:BJ194"/>
    <mergeCell ref="AW132:AW144"/>
    <mergeCell ref="AW148:AW160"/>
    <mergeCell ref="AG132:AG14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theme="4" tint="0.79998168889431442"/>
  </sheetPr>
  <dimension ref="A1:X219"/>
  <sheetViews>
    <sheetView topLeftCell="A187" zoomScale="90" zoomScaleNormal="90" workbookViewId="0">
      <pane xSplit="1" topLeftCell="B1" activePane="topRight" state="frozen"/>
      <selection pane="topRight" activeCell="G135" sqref="G135"/>
    </sheetView>
  </sheetViews>
  <sheetFormatPr defaultRowHeight="14.4" x14ac:dyDescent="0.3"/>
  <cols>
    <col min="1" max="1" width="7.6640625" customWidth="1"/>
    <col min="2" max="2" width="17.6640625" bestFit="1" customWidth="1"/>
    <col min="3" max="3" width="14.33203125" bestFit="1" customWidth="1"/>
    <col min="4" max="4" width="11.6640625" bestFit="1" customWidth="1"/>
    <col min="5" max="5" width="12.6640625" bestFit="1" customWidth="1"/>
    <col min="6" max="6" width="11.6640625" bestFit="1" customWidth="1"/>
    <col min="7" max="7" width="12.88671875" customWidth="1"/>
    <col min="8" max="8" width="11.6640625" bestFit="1" customWidth="1"/>
    <col min="9" max="9" width="12.6640625" bestFit="1" customWidth="1"/>
    <col min="10" max="10" width="11.6640625" bestFit="1" customWidth="1"/>
    <col min="11" max="11" width="12.33203125" customWidth="1"/>
    <col min="12" max="14" width="13.33203125" customWidth="1"/>
    <col min="15" max="15" width="14.44140625" style="1" bestFit="1" customWidth="1"/>
    <col min="16" max="16" width="13.44140625" customWidth="1"/>
    <col min="17" max="23" width="11.33203125" customWidth="1"/>
  </cols>
  <sheetData>
    <row r="1" spans="1:24" ht="30" x14ac:dyDescent="0.7">
      <c r="A1" s="106"/>
      <c r="B1" s="106"/>
      <c r="C1" s="513" t="s">
        <v>161</v>
      </c>
      <c r="D1" s="514"/>
      <c r="E1" s="514"/>
      <c r="F1" s="514"/>
      <c r="G1" s="514"/>
      <c r="H1" s="514"/>
      <c r="I1" s="514"/>
      <c r="J1" s="514"/>
      <c r="K1" s="514"/>
      <c r="L1" s="514"/>
      <c r="M1" s="514"/>
      <c r="N1" s="515"/>
      <c r="O1" s="107"/>
    </row>
    <row r="2" spans="1:24" ht="5.25" customHeight="1" thickBot="1" x14ac:dyDescent="0.75">
      <c r="A2" s="106"/>
      <c r="B2" s="106"/>
      <c r="C2" s="108"/>
      <c r="D2" s="109"/>
      <c r="E2" s="109"/>
      <c r="F2" s="109"/>
      <c r="G2" s="109"/>
      <c r="H2" s="109"/>
      <c r="I2" s="109"/>
      <c r="J2" s="109"/>
      <c r="K2" s="109"/>
      <c r="L2" s="109"/>
      <c r="M2" s="109"/>
      <c r="N2" s="110"/>
      <c r="O2" s="107"/>
    </row>
    <row r="3" spans="1:24" ht="21.6" customHeight="1" thickBot="1" x14ac:dyDescent="0.35">
      <c r="B3" s="220" t="s">
        <v>36</v>
      </c>
      <c r="C3" s="221">
        <f>'BIZ kWh ENTRY'!C3</f>
        <v>44927</v>
      </c>
      <c r="D3" s="221">
        <f>'BIZ kWh ENTRY'!D3</f>
        <v>44958</v>
      </c>
      <c r="E3" s="221">
        <f>'BIZ kWh ENTRY'!E3</f>
        <v>44986</v>
      </c>
      <c r="F3" s="221">
        <f>'BIZ kWh ENTRY'!F3</f>
        <v>45017</v>
      </c>
      <c r="G3" s="221">
        <f>'BIZ kWh ENTRY'!G3</f>
        <v>45047</v>
      </c>
      <c r="H3" s="221">
        <f>'BIZ kWh ENTRY'!H3</f>
        <v>45078</v>
      </c>
      <c r="I3" s="221">
        <f>'BIZ kWh ENTRY'!I3</f>
        <v>45108</v>
      </c>
      <c r="J3" s="221">
        <f>'BIZ kWh ENTRY'!J3</f>
        <v>45139</v>
      </c>
      <c r="K3" s="221">
        <f>'BIZ kWh ENTRY'!K3</f>
        <v>45170</v>
      </c>
      <c r="L3" s="221">
        <f>'BIZ kWh ENTRY'!L3</f>
        <v>45200</v>
      </c>
      <c r="M3" s="221">
        <f>'BIZ kWh ENTRY'!M3</f>
        <v>45231</v>
      </c>
      <c r="N3" s="228" t="str">
        <f>'BIZ kWh ENTRY'!N3</f>
        <v>Dec-23 +</v>
      </c>
      <c r="O3" s="222" t="s">
        <v>34</v>
      </c>
      <c r="Q3" s="47">
        <f>'BIZ kWh ENTRY'!BM3</f>
        <v>45261</v>
      </c>
      <c r="R3" s="47">
        <f>'BIZ kWh ENTRY'!BN3</f>
        <v>45292</v>
      </c>
      <c r="S3" s="47">
        <f>'BIZ kWh ENTRY'!BO3</f>
        <v>45323</v>
      </c>
      <c r="T3" s="47">
        <f>'BIZ kWh ENTRY'!BP3</f>
        <v>45352</v>
      </c>
      <c r="U3" s="47">
        <f>'BIZ kWh ENTRY'!BQ3</f>
        <v>45383</v>
      </c>
      <c r="V3" s="47">
        <f>'BIZ kWh ENTRY'!BR3</f>
        <v>45413</v>
      </c>
      <c r="W3" s="47">
        <f>'BIZ kWh ENTRY'!BS3</f>
        <v>45444</v>
      </c>
      <c r="X3" s="205" t="s">
        <v>182</v>
      </c>
    </row>
    <row r="4" spans="1:24" ht="15" customHeight="1" x14ac:dyDescent="0.3">
      <c r="A4" s="524" t="s">
        <v>70</v>
      </c>
      <c r="B4" s="11" t="s">
        <v>62</v>
      </c>
      <c r="C4" s="3">
        <f>SUM('BIZ kWh ENTRY'!C4,'BIZ kWh ENTRY'!S4,'BIZ kWh ENTRY'!AI4,'BIZ kWh ENTRY'!AY4)</f>
        <v>0</v>
      </c>
      <c r="D4" s="3">
        <f>SUM('BIZ kWh ENTRY'!D4,'BIZ kWh ENTRY'!T4,'BIZ kWh ENTRY'!AJ4,'BIZ kWh ENTRY'!AZ4)</f>
        <v>0</v>
      </c>
      <c r="E4" s="3">
        <f>SUM('BIZ kWh ENTRY'!E4,'BIZ kWh ENTRY'!U4,'BIZ kWh ENTRY'!AK4,'BIZ kWh ENTRY'!BA4)</f>
        <v>0</v>
      </c>
      <c r="F4" s="3">
        <f>SUM('BIZ kWh ENTRY'!F4,'BIZ kWh ENTRY'!V4,'BIZ kWh ENTRY'!AL4,'BIZ kWh ENTRY'!BB4)</f>
        <v>0</v>
      </c>
      <c r="G4" s="3">
        <f>SUM('BIZ kWh ENTRY'!G4,'BIZ kWh ENTRY'!W4,'BIZ kWh ENTRY'!AM4,'BIZ kWh ENTRY'!BC4)</f>
        <v>0</v>
      </c>
      <c r="H4" s="3">
        <f>SUM('BIZ kWh ENTRY'!H4,'BIZ kWh ENTRY'!X4,'BIZ kWh ENTRY'!AN4,'BIZ kWh ENTRY'!BD4)</f>
        <v>0</v>
      </c>
      <c r="I4" s="3">
        <f>SUM('BIZ kWh ENTRY'!I4,'BIZ kWh ENTRY'!Y4,'BIZ kWh ENTRY'!AO4,'BIZ kWh ENTRY'!BE4)</f>
        <v>0</v>
      </c>
      <c r="J4" s="3">
        <f>SUM('BIZ kWh ENTRY'!J4,'BIZ kWh ENTRY'!Z4,'BIZ kWh ENTRY'!AP4,'BIZ kWh ENTRY'!BF4)</f>
        <v>0</v>
      </c>
      <c r="K4" s="3">
        <f>SUM('BIZ kWh ENTRY'!K4,'BIZ kWh ENTRY'!AA4,'BIZ kWh ENTRY'!AQ4,'BIZ kWh ENTRY'!BG4)</f>
        <v>0</v>
      </c>
      <c r="L4" s="3">
        <f>SUM('BIZ kWh ENTRY'!L4,'BIZ kWh ENTRY'!AB4,'BIZ kWh ENTRY'!AR4,'BIZ kWh ENTRY'!BH4)</f>
        <v>0</v>
      </c>
      <c r="M4" s="3">
        <f>SUM('BIZ kWh ENTRY'!M4,'BIZ kWh ENTRY'!AC4,'BIZ kWh ENTRY'!AS4,'BIZ kWh ENTRY'!BI4)</f>
        <v>0</v>
      </c>
      <c r="N4" s="3">
        <f>SUM('BIZ kWh ENTRY'!N4,'BIZ kWh ENTRY'!AD4,'BIZ kWh ENTRY'!AT4,'BIZ kWh ENTRY'!BJ4)</f>
        <v>0</v>
      </c>
      <c r="O4" s="87">
        <f t="shared" ref="O4:O17" si="0">SUM(C4:N4)</f>
        <v>0</v>
      </c>
      <c r="Q4" s="213">
        <f>'BIZ kWh ENTRY'!BM4+'BIZ kWh ENTRY'!BU4+'BIZ kWh ENTRY'!CC4+'BIZ kWh ENTRY'!CK4</f>
        <v>0</v>
      </c>
      <c r="R4" s="213">
        <f>'BIZ kWh ENTRY'!BN4+'BIZ kWh ENTRY'!BV4+'BIZ kWh ENTRY'!CD4+'BIZ kWh ENTRY'!CL4</f>
        <v>0</v>
      </c>
      <c r="S4" s="213">
        <f>'BIZ kWh ENTRY'!BO4+'BIZ kWh ENTRY'!BW4+'BIZ kWh ENTRY'!CE4+'BIZ kWh ENTRY'!CM4</f>
        <v>0</v>
      </c>
      <c r="T4" s="213">
        <f>'BIZ kWh ENTRY'!BP4+'BIZ kWh ENTRY'!BX4+'BIZ kWh ENTRY'!CF4+'BIZ kWh ENTRY'!CN4</f>
        <v>0</v>
      </c>
      <c r="U4" s="213">
        <f>'BIZ kWh ENTRY'!BQ4+'BIZ kWh ENTRY'!BY4+'BIZ kWh ENTRY'!CG4+'BIZ kWh ENTRY'!CO4</f>
        <v>0</v>
      </c>
      <c r="V4" s="213">
        <f>'BIZ kWh ENTRY'!BR4+'BIZ kWh ENTRY'!BZ4+'BIZ kWh ENTRY'!CH4+'BIZ kWh ENTRY'!CP4</f>
        <v>0</v>
      </c>
      <c r="W4" s="213">
        <f>'BIZ kWh ENTRY'!BS4+'BIZ kWh ENTRY'!CA4+'BIZ kWh ENTRY'!CI4+'BIZ kWh ENTRY'!CQ4</f>
        <v>0</v>
      </c>
      <c r="X4" s="360">
        <f>SUM(Q4:W4)-N4</f>
        <v>0</v>
      </c>
    </row>
    <row r="5" spans="1:24" x14ac:dyDescent="0.3">
      <c r="A5" s="525"/>
      <c r="B5" s="13" t="s">
        <v>61</v>
      </c>
      <c r="C5" s="3">
        <f>SUM('BIZ kWh ENTRY'!C5,'BIZ kWh ENTRY'!S5,'BIZ kWh ENTRY'!AI5,'BIZ kWh ENTRY'!AY5)</f>
        <v>0</v>
      </c>
      <c r="D5" s="3">
        <f>SUM('BIZ kWh ENTRY'!D5,'BIZ kWh ENTRY'!T5,'BIZ kWh ENTRY'!AJ5,'BIZ kWh ENTRY'!AZ5)</f>
        <v>0</v>
      </c>
      <c r="E5" s="3">
        <f>SUM('BIZ kWh ENTRY'!E5,'BIZ kWh ENTRY'!U5,'BIZ kWh ENTRY'!AK5,'BIZ kWh ENTRY'!BA5)</f>
        <v>0</v>
      </c>
      <c r="F5" s="3">
        <f>SUM('BIZ kWh ENTRY'!F5,'BIZ kWh ENTRY'!V5,'BIZ kWh ENTRY'!AL5,'BIZ kWh ENTRY'!BB5)</f>
        <v>0</v>
      </c>
      <c r="G5" s="3">
        <f>SUM('BIZ kWh ENTRY'!G5,'BIZ kWh ENTRY'!W5,'BIZ kWh ENTRY'!AM5,'BIZ kWh ENTRY'!BC5)</f>
        <v>0</v>
      </c>
      <c r="H5" s="3">
        <f>SUM('BIZ kWh ENTRY'!H5,'BIZ kWh ENTRY'!X5,'BIZ kWh ENTRY'!AN5,'BIZ kWh ENTRY'!BD5)</f>
        <v>0</v>
      </c>
      <c r="I5" s="3">
        <f>SUM('BIZ kWh ENTRY'!I5,'BIZ kWh ENTRY'!Y5,'BIZ kWh ENTRY'!AO5,'BIZ kWh ENTRY'!BE5)</f>
        <v>0</v>
      </c>
      <c r="J5" s="3">
        <f>SUM('BIZ kWh ENTRY'!J5,'BIZ kWh ENTRY'!Z5,'BIZ kWh ENTRY'!AP5,'BIZ kWh ENTRY'!BF5)</f>
        <v>0</v>
      </c>
      <c r="K5" s="3">
        <f>SUM('BIZ kWh ENTRY'!K5,'BIZ kWh ENTRY'!AA5,'BIZ kWh ENTRY'!AQ5,'BIZ kWh ENTRY'!BG5)</f>
        <v>0</v>
      </c>
      <c r="L5" s="3">
        <f>SUM('BIZ kWh ENTRY'!L5,'BIZ kWh ENTRY'!AB5,'BIZ kWh ENTRY'!AR5,'BIZ kWh ENTRY'!BH5)</f>
        <v>0</v>
      </c>
      <c r="M5" s="3">
        <f>SUM('BIZ kWh ENTRY'!M5,'BIZ kWh ENTRY'!AC5,'BIZ kWh ENTRY'!AS5,'BIZ kWh ENTRY'!BI5)</f>
        <v>0</v>
      </c>
      <c r="N5" s="3">
        <f>SUM('BIZ kWh ENTRY'!N5,'BIZ kWh ENTRY'!AD5,'BIZ kWh ENTRY'!AT5,'BIZ kWh ENTRY'!BJ5)</f>
        <v>0</v>
      </c>
      <c r="O5" s="87">
        <f t="shared" si="0"/>
        <v>0</v>
      </c>
      <c r="Q5" s="213">
        <f>'BIZ kWh ENTRY'!BM5+'BIZ kWh ENTRY'!BU5+'BIZ kWh ENTRY'!CC5+'BIZ kWh ENTRY'!CK5</f>
        <v>0</v>
      </c>
      <c r="R5" s="213">
        <f>'BIZ kWh ENTRY'!BN5+'BIZ kWh ENTRY'!BV5+'BIZ kWh ENTRY'!CD5+'BIZ kWh ENTRY'!CL5</f>
        <v>0</v>
      </c>
      <c r="S5" s="213">
        <f>'BIZ kWh ENTRY'!BO5+'BIZ kWh ENTRY'!BW5+'BIZ kWh ENTRY'!CE5+'BIZ kWh ENTRY'!CM5</f>
        <v>0</v>
      </c>
      <c r="T5" s="213">
        <f>'BIZ kWh ENTRY'!BP5+'BIZ kWh ENTRY'!BX5+'BIZ kWh ENTRY'!CF5+'BIZ kWh ENTRY'!CN5</f>
        <v>0</v>
      </c>
      <c r="U5" s="213">
        <f>'BIZ kWh ENTRY'!BQ5+'BIZ kWh ENTRY'!BY5+'BIZ kWh ENTRY'!CG5+'BIZ kWh ENTRY'!CO5</f>
        <v>0</v>
      </c>
      <c r="V5" s="213">
        <f>'BIZ kWh ENTRY'!BR5+'BIZ kWh ENTRY'!BZ5+'BIZ kWh ENTRY'!CH5+'BIZ kWh ENTRY'!CP5</f>
        <v>0</v>
      </c>
      <c r="W5" s="213">
        <f>'BIZ kWh ENTRY'!BS5+'BIZ kWh ENTRY'!CA5+'BIZ kWh ENTRY'!CI5+'BIZ kWh ENTRY'!CQ5</f>
        <v>0</v>
      </c>
      <c r="X5" s="360">
        <f t="shared" ref="X5:X17" si="1">SUM(Q5:W5)-N5</f>
        <v>0</v>
      </c>
    </row>
    <row r="6" spans="1:24" x14ac:dyDescent="0.3">
      <c r="A6" s="525"/>
      <c r="B6" s="11" t="s">
        <v>60</v>
      </c>
      <c r="C6" s="3">
        <f>SUM('BIZ kWh ENTRY'!C6,'BIZ kWh ENTRY'!S6,'BIZ kWh ENTRY'!AI6,'BIZ kWh ENTRY'!AY6)</f>
        <v>0</v>
      </c>
      <c r="D6" s="3">
        <f>SUM('BIZ kWh ENTRY'!D6,'BIZ kWh ENTRY'!T6,'BIZ kWh ENTRY'!AJ6,'BIZ kWh ENTRY'!AZ6)</f>
        <v>0</v>
      </c>
      <c r="E6" s="3">
        <f>SUM('BIZ kWh ENTRY'!E6,'BIZ kWh ENTRY'!U6,'BIZ kWh ENTRY'!AK6,'BIZ kWh ENTRY'!BA6)</f>
        <v>0</v>
      </c>
      <c r="F6" s="3">
        <f>SUM('BIZ kWh ENTRY'!F6,'BIZ kWh ENTRY'!V6,'BIZ kWh ENTRY'!AL6,'BIZ kWh ENTRY'!BB6)</f>
        <v>0</v>
      </c>
      <c r="G6" s="3">
        <f>SUM('BIZ kWh ENTRY'!G6,'BIZ kWh ENTRY'!W6,'BIZ kWh ENTRY'!AM6,'BIZ kWh ENTRY'!BC6)</f>
        <v>0</v>
      </c>
      <c r="H6" s="3">
        <f>SUM('BIZ kWh ENTRY'!H6,'BIZ kWh ENTRY'!X6,'BIZ kWh ENTRY'!AN6,'BIZ kWh ENTRY'!BD6)</f>
        <v>0</v>
      </c>
      <c r="I6" s="3">
        <f>SUM('BIZ kWh ENTRY'!I6,'BIZ kWh ENTRY'!Y6,'BIZ kWh ENTRY'!AO6,'BIZ kWh ENTRY'!BE6)</f>
        <v>0</v>
      </c>
      <c r="J6" s="3">
        <f>SUM('BIZ kWh ENTRY'!J6,'BIZ kWh ENTRY'!Z6,'BIZ kWh ENTRY'!AP6,'BIZ kWh ENTRY'!BF6)</f>
        <v>0</v>
      </c>
      <c r="K6" s="3">
        <f>SUM('BIZ kWh ENTRY'!K6,'BIZ kWh ENTRY'!AA6,'BIZ kWh ENTRY'!AQ6,'BIZ kWh ENTRY'!BG6)</f>
        <v>0</v>
      </c>
      <c r="L6" s="3">
        <f>SUM('BIZ kWh ENTRY'!L6,'BIZ kWh ENTRY'!AB6,'BIZ kWh ENTRY'!AR6,'BIZ kWh ENTRY'!BH6)</f>
        <v>0</v>
      </c>
      <c r="M6" s="3">
        <f>SUM('BIZ kWh ENTRY'!M6,'BIZ kWh ENTRY'!AC6,'BIZ kWh ENTRY'!AS6,'BIZ kWh ENTRY'!BI6)</f>
        <v>0</v>
      </c>
      <c r="N6" s="3">
        <f>SUM('BIZ kWh ENTRY'!N6,'BIZ kWh ENTRY'!AD6,'BIZ kWh ENTRY'!AT6,'BIZ kWh ENTRY'!BJ6)</f>
        <v>0</v>
      </c>
      <c r="O6" s="87">
        <f t="shared" si="0"/>
        <v>0</v>
      </c>
      <c r="Q6" s="213">
        <f>'BIZ kWh ENTRY'!BM6+'BIZ kWh ENTRY'!BU6+'BIZ kWh ENTRY'!CC6+'BIZ kWh ENTRY'!CK6</f>
        <v>0</v>
      </c>
      <c r="R6" s="213">
        <f>'BIZ kWh ENTRY'!BN6+'BIZ kWh ENTRY'!BV6+'BIZ kWh ENTRY'!CD6+'BIZ kWh ENTRY'!CL6</f>
        <v>0</v>
      </c>
      <c r="S6" s="213">
        <f>'BIZ kWh ENTRY'!BO6+'BIZ kWh ENTRY'!BW6+'BIZ kWh ENTRY'!CE6+'BIZ kWh ENTRY'!CM6</f>
        <v>0</v>
      </c>
      <c r="T6" s="213">
        <f>'BIZ kWh ENTRY'!BP6+'BIZ kWh ENTRY'!BX6+'BIZ kWh ENTRY'!CF6+'BIZ kWh ENTRY'!CN6</f>
        <v>0</v>
      </c>
      <c r="U6" s="213">
        <f>'BIZ kWh ENTRY'!BQ6+'BIZ kWh ENTRY'!BY6+'BIZ kWh ENTRY'!CG6+'BIZ kWh ENTRY'!CO6</f>
        <v>0</v>
      </c>
      <c r="V6" s="213">
        <f>'BIZ kWh ENTRY'!BR6+'BIZ kWh ENTRY'!BZ6+'BIZ kWh ENTRY'!CH6+'BIZ kWh ENTRY'!CP6</f>
        <v>0</v>
      </c>
      <c r="W6" s="213">
        <f>'BIZ kWh ENTRY'!BS6+'BIZ kWh ENTRY'!CA6+'BIZ kWh ENTRY'!CI6+'BIZ kWh ENTRY'!CQ6</f>
        <v>0</v>
      </c>
      <c r="X6" s="360">
        <f t="shared" si="1"/>
        <v>0</v>
      </c>
    </row>
    <row r="7" spans="1:24" x14ac:dyDescent="0.3">
      <c r="A7" s="525"/>
      <c r="B7" s="11" t="s">
        <v>59</v>
      </c>
      <c r="C7" s="3">
        <f>SUM('BIZ kWh ENTRY'!C7,'BIZ kWh ENTRY'!S7,'BIZ kWh ENTRY'!AI7,'BIZ kWh ENTRY'!AY7)</f>
        <v>0</v>
      </c>
      <c r="D7" s="3">
        <f>SUM('BIZ kWh ENTRY'!D7,'BIZ kWh ENTRY'!T7,'BIZ kWh ENTRY'!AJ7,'BIZ kWh ENTRY'!AZ7)</f>
        <v>0</v>
      </c>
      <c r="E7" s="3">
        <f>SUM('BIZ kWh ENTRY'!E7,'BIZ kWh ENTRY'!U7,'BIZ kWh ENTRY'!AK7,'BIZ kWh ENTRY'!BA7)</f>
        <v>0</v>
      </c>
      <c r="F7" s="3">
        <f>SUM('BIZ kWh ENTRY'!F7,'BIZ kWh ENTRY'!V7,'BIZ kWh ENTRY'!AL7,'BIZ kWh ENTRY'!BB7)</f>
        <v>9034</v>
      </c>
      <c r="G7" s="3">
        <f>SUM('BIZ kWh ENTRY'!G7,'BIZ kWh ENTRY'!W7,'BIZ kWh ENTRY'!AM7,'BIZ kWh ENTRY'!BC7)</f>
        <v>11497</v>
      </c>
      <c r="H7" s="3">
        <f>SUM('BIZ kWh ENTRY'!H7,'BIZ kWh ENTRY'!X7,'BIZ kWh ENTRY'!AN7,'BIZ kWh ENTRY'!BD7)</f>
        <v>0</v>
      </c>
      <c r="I7" s="3">
        <f>SUM('BIZ kWh ENTRY'!I7,'BIZ kWh ENTRY'!Y7,'BIZ kWh ENTRY'!AO7,'BIZ kWh ENTRY'!BE7)</f>
        <v>0</v>
      </c>
      <c r="J7" s="3">
        <f>SUM('BIZ kWh ENTRY'!J7,'BIZ kWh ENTRY'!Z7,'BIZ kWh ENTRY'!AP7,'BIZ kWh ENTRY'!BF7)</f>
        <v>0</v>
      </c>
      <c r="K7" s="3">
        <f>SUM('BIZ kWh ENTRY'!K7,'BIZ kWh ENTRY'!AA7,'BIZ kWh ENTRY'!AQ7,'BIZ kWh ENTRY'!BG7)</f>
        <v>0</v>
      </c>
      <c r="L7" s="3">
        <f>SUM('BIZ kWh ENTRY'!L7,'BIZ kWh ENTRY'!AB7,'BIZ kWh ENTRY'!AR7,'BIZ kWh ENTRY'!BH7)</f>
        <v>8212</v>
      </c>
      <c r="M7" s="3">
        <f>SUM('BIZ kWh ENTRY'!M7,'BIZ kWh ENTRY'!AC7,'BIZ kWh ENTRY'!AS7,'BIZ kWh ENTRY'!BI7)</f>
        <v>821</v>
      </c>
      <c r="N7" s="3">
        <f>SUM('BIZ kWh ENTRY'!N7,'BIZ kWh ENTRY'!AD7,'BIZ kWh ENTRY'!AT7,'BIZ kWh ENTRY'!BJ7)</f>
        <v>1745</v>
      </c>
      <c r="O7" s="87">
        <f t="shared" si="0"/>
        <v>31309</v>
      </c>
      <c r="Q7" s="213">
        <f>'BIZ kWh ENTRY'!BM7+'BIZ kWh ENTRY'!BU7+'BIZ kWh ENTRY'!CC7+'BIZ kWh ENTRY'!CK7</f>
        <v>0</v>
      </c>
      <c r="R7" s="213">
        <f>'BIZ kWh ENTRY'!BN7+'BIZ kWh ENTRY'!BV7+'BIZ kWh ENTRY'!CD7+'BIZ kWh ENTRY'!CL7</f>
        <v>1745</v>
      </c>
      <c r="S7" s="213">
        <f>'BIZ kWh ENTRY'!BO7+'BIZ kWh ENTRY'!BW7+'BIZ kWh ENTRY'!CE7+'BIZ kWh ENTRY'!CM7</f>
        <v>0</v>
      </c>
      <c r="T7" s="213">
        <f>'BIZ kWh ENTRY'!BP7+'BIZ kWh ENTRY'!BX7+'BIZ kWh ENTRY'!CF7+'BIZ kWh ENTRY'!CN7</f>
        <v>0</v>
      </c>
      <c r="U7" s="213">
        <f>'BIZ kWh ENTRY'!BQ7+'BIZ kWh ENTRY'!BY7+'BIZ kWh ENTRY'!CG7+'BIZ kWh ENTRY'!CO7</f>
        <v>0</v>
      </c>
      <c r="V7" s="213">
        <f>'BIZ kWh ENTRY'!BR7+'BIZ kWh ENTRY'!BZ7+'BIZ kWh ENTRY'!CH7+'BIZ kWh ENTRY'!CP7</f>
        <v>0</v>
      </c>
      <c r="W7" s="213">
        <f>'BIZ kWh ENTRY'!BS7+'BIZ kWh ENTRY'!CA7+'BIZ kWh ENTRY'!CI7+'BIZ kWh ENTRY'!CQ7</f>
        <v>0</v>
      </c>
      <c r="X7" s="360">
        <f t="shared" si="1"/>
        <v>0</v>
      </c>
    </row>
    <row r="8" spans="1:24" x14ac:dyDescent="0.3">
      <c r="A8" s="525"/>
      <c r="B8" s="13" t="s">
        <v>58</v>
      </c>
      <c r="C8" s="3">
        <f>SUM('BIZ kWh ENTRY'!C8,'BIZ kWh ENTRY'!S8,'BIZ kWh ENTRY'!AI8,'BIZ kWh ENTRY'!AY8)</f>
        <v>0</v>
      </c>
      <c r="D8" s="3">
        <f>SUM('BIZ kWh ENTRY'!D8,'BIZ kWh ENTRY'!T8,'BIZ kWh ENTRY'!AJ8,'BIZ kWh ENTRY'!AZ8)</f>
        <v>0</v>
      </c>
      <c r="E8" s="3">
        <f>SUM('BIZ kWh ENTRY'!E8,'BIZ kWh ENTRY'!U8,'BIZ kWh ENTRY'!AK8,'BIZ kWh ENTRY'!BA8)</f>
        <v>0</v>
      </c>
      <c r="F8" s="3">
        <f>SUM('BIZ kWh ENTRY'!F8,'BIZ kWh ENTRY'!V8,'BIZ kWh ENTRY'!AL8,'BIZ kWh ENTRY'!BB8)</f>
        <v>0</v>
      </c>
      <c r="G8" s="3">
        <f>SUM('BIZ kWh ENTRY'!G8,'BIZ kWh ENTRY'!W8,'BIZ kWh ENTRY'!AM8,'BIZ kWh ENTRY'!BC8)</f>
        <v>0</v>
      </c>
      <c r="H8" s="3">
        <f>SUM('BIZ kWh ENTRY'!H8,'BIZ kWh ENTRY'!X8,'BIZ kWh ENTRY'!AN8,'BIZ kWh ENTRY'!BD8)</f>
        <v>0</v>
      </c>
      <c r="I8" s="3">
        <f>SUM('BIZ kWh ENTRY'!I8,'BIZ kWh ENTRY'!Y8,'BIZ kWh ENTRY'!AO8,'BIZ kWh ENTRY'!BE8)</f>
        <v>0</v>
      </c>
      <c r="J8" s="3">
        <f>SUM('BIZ kWh ENTRY'!J8,'BIZ kWh ENTRY'!Z8,'BIZ kWh ENTRY'!AP8,'BIZ kWh ENTRY'!BF8)</f>
        <v>0</v>
      </c>
      <c r="K8" s="3">
        <f>SUM('BIZ kWh ENTRY'!K8,'BIZ kWh ENTRY'!AA8,'BIZ kWh ENTRY'!AQ8,'BIZ kWh ENTRY'!BG8)</f>
        <v>0</v>
      </c>
      <c r="L8" s="3">
        <f>SUM('BIZ kWh ENTRY'!L8,'BIZ kWh ENTRY'!AB8,'BIZ kWh ENTRY'!AR8,'BIZ kWh ENTRY'!BH8)</f>
        <v>0</v>
      </c>
      <c r="M8" s="3">
        <f>SUM('BIZ kWh ENTRY'!M8,'BIZ kWh ENTRY'!AC8,'BIZ kWh ENTRY'!AS8,'BIZ kWh ENTRY'!BI8)</f>
        <v>0</v>
      </c>
      <c r="N8" s="3">
        <f>SUM('BIZ kWh ENTRY'!N8,'BIZ kWh ENTRY'!AD8,'BIZ kWh ENTRY'!AT8,'BIZ kWh ENTRY'!BJ8)</f>
        <v>0</v>
      </c>
      <c r="O8" s="87">
        <f t="shared" si="0"/>
        <v>0</v>
      </c>
      <c r="Q8" s="213">
        <f>'BIZ kWh ENTRY'!BM8+'BIZ kWh ENTRY'!BU8+'BIZ kWh ENTRY'!CC8+'BIZ kWh ENTRY'!CK8</f>
        <v>0</v>
      </c>
      <c r="R8" s="213">
        <f>'BIZ kWh ENTRY'!BN8+'BIZ kWh ENTRY'!BV8+'BIZ kWh ENTRY'!CD8+'BIZ kWh ENTRY'!CL8</f>
        <v>0</v>
      </c>
      <c r="S8" s="213">
        <f>'BIZ kWh ENTRY'!BO8+'BIZ kWh ENTRY'!BW8+'BIZ kWh ENTRY'!CE8+'BIZ kWh ENTRY'!CM8</f>
        <v>0</v>
      </c>
      <c r="T8" s="213">
        <f>'BIZ kWh ENTRY'!BP8+'BIZ kWh ENTRY'!BX8+'BIZ kWh ENTRY'!CF8+'BIZ kWh ENTRY'!CN8</f>
        <v>0</v>
      </c>
      <c r="U8" s="213">
        <f>'BIZ kWh ENTRY'!BQ8+'BIZ kWh ENTRY'!BY8+'BIZ kWh ENTRY'!CG8+'BIZ kWh ENTRY'!CO8</f>
        <v>0</v>
      </c>
      <c r="V8" s="213">
        <f>'BIZ kWh ENTRY'!BR8+'BIZ kWh ENTRY'!BZ8+'BIZ kWh ENTRY'!CH8+'BIZ kWh ENTRY'!CP8</f>
        <v>0</v>
      </c>
      <c r="W8" s="213">
        <f>'BIZ kWh ENTRY'!BS8+'BIZ kWh ENTRY'!CA8+'BIZ kWh ENTRY'!CI8+'BIZ kWh ENTRY'!CQ8</f>
        <v>0</v>
      </c>
      <c r="X8" s="360">
        <f t="shared" si="1"/>
        <v>0</v>
      </c>
    </row>
    <row r="9" spans="1:24" x14ac:dyDescent="0.3">
      <c r="A9" s="525"/>
      <c r="B9" s="11" t="s">
        <v>57</v>
      </c>
      <c r="C9" s="3">
        <f>SUM('BIZ kWh ENTRY'!C9,'BIZ kWh ENTRY'!S9,'BIZ kWh ENTRY'!AI9,'BIZ kWh ENTRY'!AY9)</f>
        <v>0</v>
      </c>
      <c r="D9" s="3">
        <f>SUM('BIZ kWh ENTRY'!D9,'BIZ kWh ENTRY'!T9,'BIZ kWh ENTRY'!AJ9,'BIZ kWh ENTRY'!AZ9)</f>
        <v>0</v>
      </c>
      <c r="E9" s="3">
        <f>SUM('BIZ kWh ENTRY'!E9,'BIZ kWh ENTRY'!U9,'BIZ kWh ENTRY'!AK9,'BIZ kWh ENTRY'!BA9)</f>
        <v>0</v>
      </c>
      <c r="F9" s="3">
        <f>SUM('BIZ kWh ENTRY'!F9,'BIZ kWh ENTRY'!V9,'BIZ kWh ENTRY'!AL9,'BIZ kWh ENTRY'!BB9)</f>
        <v>0</v>
      </c>
      <c r="G9" s="3">
        <f>SUM('BIZ kWh ENTRY'!G9,'BIZ kWh ENTRY'!W9,'BIZ kWh ENTRY'!AM9,'BIZ kWh ENTRY'!BC9)</f>
        <v>0</v>
      </c>
      <c r="H9" s="3">
        <f>SUM('BIZ kWh ENTRY'!H9,'BIZ kWh ENTRY'!X9,'BIZ kWh ENTRY'!AN9,'BIZ kWh ENTRY'!BD9)</f>
        <v>0</v>
      </c>
      <c r="I9" s="3">
        <f>SUM('BIZ kWh ENTRY'!I9,'BIZ kWh ENTRY'!Y9,'BIZ kWh ENTRY'!AO9,'BIZ kWh ENTRY'!BE9)</f>
        <v>0</v>
      </c>
      <c r="J9" s="3">
        <f>SUM('BIZ kWh ENTRY'!J9,'BIZ kWh ENTRY'!Z9,'BIZ kWh ENTRY'!AP9,'BIZ kWh ENTRY'!BF9)</f>
        <v>0</v>
      </c>
      <c r="K9" s="3">
        <f>SUM('BIZ kWh ENTRY'!K9,'BIZ kWh ENTRY'!AA9,'BIZ kWh ENTRY'!AQ9,'BIZ kWh ENTRY'!BG9)</f>
        <v>0</v>
      </c>
      <c r="L9" s="3">
        <f>SUM('BIZ kWh ENTRY'!L9,'BIZ kWh ENTRY'!AB9,'BIZ kWh ENTRY'!AR9,'BIZ kWh ENTRY'!BH9)</f>
        <v>0</v>
      </c>
      <c r="M9" s="3">
        <f>SUM('BIZ kWh ENTRY'!M9,'BIZ kWh ENTRY'!AC9,'BIZ kWh ENTRY'!AS9,'BIZ kWh ENTRY'!BI9)</f>
        <v>0</v>
      </c>
      <c r="N9" s="3">
        <f>SUM('BIZ kWh ENTRY'!N9,'BIZ kWh ENTRY'!AD9,'BIZ kWh ENTRY'!AT9,'BIZ kWh ENTRY'!BJ9)</f>
        <v>0</v>
      </c>
      <c r="O9" s="87">
        <f t="shared" si="0"/>
        <v>0</v>
      </c>
      <c r="Q9" s="213">
        <f>'BIZ kWh ENTRY'!BM9+'BIZ kWh ENTRY'!BU9+'BIZ kWh ENTRY'!CC9+'BIZ kWh ENTRY'!CK9</f>
        <v>0</v>
      </c>
      <c r="R9" s="213">
        <f>'BIZ kWh ENTRY'!BN9+'BIZ kWh ENTRY'!BV9+'BIZ kWh ENTRY'!CD9+'BIZ kWh ENTRY'!CL9</f>
        <v>0</v>
      </c>
      <c r="S9" s="213">
        <f>'BIZ kWh ENTRY'!BO9+'BIZ kWh ENTRY'!BW9+'BIZ kWh ENTRY'!CE9+'BIZ kWh ENTRY'!CM9</f>
        <v>0</v>
      </c>
      <c r="T9" s="213">
        <f>'BIZ kWh ENTRY'!BP9+'BIZ kWh ENTRY'!BX9+'BIZ kWh ENTRY'!CF9+'BIZ kWh ENTRY'!CN9</f>
        <v>0</v>
      </c>
      <c r="U9" s="213">
        <f>'BIZ kWh ENTRY'!BQ9+'BIZ kWh ENTRY'!BY9+'BIZ kWh ENTRY'!CG9+'BIZ kWh ENTRY'!CO9</f>
        <v>0</v>
      </c>
      <c r="V9" s="213">
        <f>'BIZ kWh ENTRY'!BR9+'BIZ kWh ENTRY'!BZ9+'BIZ kWh ENTRY'!CH9+'BIZ kWh ENTRY'!CP9</f>
        <v>0</v>
      </c>
      <c r="W9" s="213">
        <f>'BIZ kWh ENTRY'!BS9+'BIZ kWh ENTRY'!CA9+'BIZ kWh ENTRY'!CI9+'BIZ kWh ENTRY'!CQ9</f>
        <v>0</v>
      </c>
      <c r="X9" s="360">
        <f t="shared" si="1"/>
        <v>0</v>
      </c>
    </row>
    <row r="10" spans="1:24" x14ac:dyDescent="0.3">
      <c r="A10" s="525"/>
      <c r="B10" s="11" t="s">
        <v>56</v>
      </c>
      <c r="C10" s="3">
        <f>SUM('BIZ kWh ENTRY'!C10,'BIZ kWh ENTRY'!S10,'BIZ kWh ENTRY'!AI10,'BIZ kWh ENTRY'!AY10)</f>
        <v>0</v>
      </c>
      <c r="D10" s="3">
        <f>SUM('BIZ kWh ENTRY'!D10,'BIZ kWh ENTRY'!T10,'BIZ kWh ENTRY'!AJ10,'BIZ kWh ENTRY'!AZ10)</f>
        <v>0</v>
      </c>
      <c r="E10" s="3">
        <f>SUM('BIZ kWh ENTRY'!E10,'BIZ kWh ENTRY'!U10,'BIZ kWh ENTRY'!AK10,'BIZ kWh ENTRY'!BA10)</f>
        <v>0</v>
      </c>
      <c r="F10" s="3">
        <f>SUM('BIZ kWh ENTRY'!F10,'BIZ kWh ENTRY'!V10,'BIZ kWh ENTRY'!AL10,'BIZ kWh ENTRY'!BB10)</f>
        <v>0</v>
      </c>
      <c r="G10" s="3">
        <f>SUM('BIZ kWh ENTRY'!G10,'BIZ kWh ENTRY'!W10,'BIZ kWh ENTRY'!AM10,'BIZ kWh ENTRY'!BC10)</f>
        <v>0</v>
      </c>
      <c r="H10" s="3">
        <f>SUM('BIZ kWh ENTRY'!H10,'BIZ kWh ENTRY'!X10,'BIZ kWh ENTRY'!AN10,'BIZ kWh ENTRY'!BD10)</f>
        <v>0</v>
      </c>
      <c r="I10" s="3">
        <f>SUM('BIZ kWh ENTRY'!I10,'BIZ kWh ENTRY'!Y10,'BIZ kWh ENTRY'!AO10,'BIZ kWh ENTRY'!BE10)</f>
        <v>0</v>
      </c>
      <c r="J10" s="3">
        <f>SUM('BIZ kWh ENTRY'!J10,'BIZ kWh ENTRY'!Z10,'BIZ kWh ENTRY'!AP10,'BIZ kWh ENTRY'!BF10)</f>
        <v>0</v>
      </c>
      <c r="K10" s="3">
        <f>SUM('BIZ kWh ENTRY'!K10,'BIZ kWh ENTRY'!AA10,'BIZ kWh ENTRY'!AQ10,'BIZ kWh ENTRY'!BG10)</f>
        <v>0</v>
      </c>
      <c r="L10" s="3">
        <f>SUM('BIZ kWh ENTRY'!L10,'BIZ kWh ENTRY'!AB10,'BIZ kWh ENTRY'!AR10,'BIZ kWh ENTRY'!BH10)</f>
        <v>0</v>
      </c>
      <c r="M10" s="3">
        <f>SUM('BIZ kWh ENTRY'!M10,'BIZ kWh ENTRY'!AC10,'BIZ kWh ENTRY'!AS10,'BIZ kWh ENTRY'!BI10)</f>
        <v>0</v>
      </c>
      <c r="N10" s="3">
        <f>SUM('BIZ kWh ENTRY'!N10,'BIZ kWh ENTRY'!AD10,'BIZ kWh ENTRY'!AT10,'BIZ kWh ENTRY'!BJ10)</f>
        <v>0</v>
      </c>
      <c r="O10" s="87">
        <f t="shared" si="0"/>
        <v>0</v>
      </c>
      <c r="Q10" s="213">
        <f>'BIZ kWh ENTRY'!BM10+'BIZ kWh ENTRY'!BU10+'BIZ kWh ENTRY'!CC10+'BIZ kWh ENTRY'!CK10</f>
        <v>0</v>
      </c>
      <c r="R10" s="213">
        <f>'BIZ kWh ENTRY'!BN10+'BIZ kWh ENTRY'!BV10+'BIZ kWh ENTRY'!CD10+'BIZ kWh ENTRY'!CL10</f>
        <v>0</v>
      </c>
      <c r="S10" s="213">
        <f>'BIZ kWh ENTRY'!BO10+'BIZ kWh ENTRY'!BW10+'BIZ kWh ENTRY'!CE10+'BIZ kWh ENTRY'!CM10</f>
        <v>0</v>
      </c>
      <c r="T10" s="213">
        <f>'BIZ kWh ENTRY'!BP10+'BIZ kWh ENTRY'!BX10+'BIZ kWh ENTRY'!CF10+'BIZ kWh ENTRY'!CN10</f>
        <v>0</v>
      </c>
      <c r="U10" s="213">
        <f>'BIZ kWh ENTRY'!BQ10+'BIZ kWh ENTRY'!BY10+'BIZ kWh ENTRY'!CG10+'BIZ kWh ENTRY'!CO10</f>
        <v>0</v>
      </c>
      <c r="V10" s="213">
        <f>'BIZ kWh ENTRY'!BR10+'BIZ kWh ENTRY'!BZ10+'BIZ kWh ENTRY'!CH10+'BIZ kWh ENTRY'!CP10</f>
        <v>0</v>
      </c>
      <c r="W10" s="213">
        <f>'BIZ kWh ENTRY'!BS10+'BIZ kWh ENTRY'!CA10+'BIZ kWh ENTRY'!CI10+'BIZ kWh ENTRY'!CQ10</f>
        <v>0</v>
      </c>
      <c r="X10" s="360">
        <f t="shared" si="1"/>
        <v>0</v>
      </c>
    </row>
    <row r="11" spans="1:24" x14ac:dyDescent="0.3">
      <c r="A11" s="525"/>
      <c r="B11" s="11" t="s">
        <v>55</v>
      </c>
      <c r="C11" s="3">
        <f>SUM('BIZ kWh ENTRY'!C11,'BIZ kWh ENTRY'!S11,'BIZ kWh ENTRY'!AI11,'BIZ kWh ENTRY'!AY11)</f>
        <v>0</v>
      </c>
      <c r="D11" s="3">
        <f>SUM('BIZ kWh ENTRY'!D11,'BIZ kWh ENTRY'!T11,'BIZ kWh ENTRY'!AJ11,'BIZ kWh ENTRY'!AZ11)</f>
        <v>0</v>
      </c>
      <c r="E11" s="3">
        <f>SUM('BIZ kWh ENTRY'!E11,'BIZ kWh ENTRY'!U11,'BIZ kWh ENTRY'!AK11,'BIZ kWh ENTRY'!BA11)</f>
        <v>97370</v>
      </c>
      <c r="F11" s="3">
        <f>SUM('BIZ kWh ENTRY'!F11,'BIZ kWh ENTRY'!V11,'BIZ kWh ENTRY'!AL11,'BIZ kWh ENTRY'!BB11)</f>
        <v>104329</v>
      </c>
      <c r="G11" s="3">
        <f>SUM('BIZ kWh ENTRY'!G11,'BIZ kWh ENTRY'!W11,'BIZ kWh ENTRY'!AM11,'BIZ kWh ENTRY'!BC11)</f>
        <v>308138</v>
      </c>
      <c r="H11" s="3">
        <f>SUM('BIZ kWh ENTRY'!H11,'BIZ kWh ENTRY'!X11,'BIZ kWh ENTRY'!AN11,'BIZ kWh ENTRY'!BD11)</f>
        <v>207173</v>
      </c>
      <c r="I11" s="3">
        <f>SUM('BIZ kWh ENTRY'!I11,'BIZ kWh ENTRY'!Y11,'BIZ kWh ENTRY'!AO11,'BIZ kWh ENTRY'!BE11)</f>
        <v>60911</v>
      </c>
      <c r="J11" s="3">
        <f>SUM('BIZ kWh ENTRY'!J11,'BIZ kWh ENTRY'!Z11,'BIZ kWh ENTRY'!AP11,'BIZ kWh ENTRY'!BF11)</f>
        <v>139001</v>
      </c>
      <c r="K11" s="3">
        <f>SUM('BIZ kWh ENTRY'!K11,'BIZ kWh ENTRY'!AA11,'BIZ kWh ENTRY'!AQ11,'BIZ kWh ENTRY'!BG11)</f>
        <v>285457</v>
      </c>
      <c r="L11" s="3">
        <f>SUM('BIZ kWh ENTRY'!L11,'BIZ kWh ENTRY'!AB11,'BIZ kWh ENTRY'!AR11,'BIZ kWh ENTRY'!BH11)</f>
        <v>170816</v>
      </c>
      <c r="M11" s="3">
        <f>SUM('BIZ kWh ENTRY'!M11,'BIZ kWh ENTRY'!AC11,'BIZ kWh ENTRY'!AS11,'BIZ kWh ENTRY'!BI11)</f>
        <v>262861</v>
      </c>
      <c r="N11" s="3">
        <f>SUM('BIZ kWh ENTRY'!N11,'BIZ kWh ENTRY'!AD11,'BIZ kWh ENTRY'!AT11,'BIZ kWh ENTRY'!BJ11)</f>
        <v>2067184</v>
      </c>
      <c r="O11" s="87">
        <f t="shared" si="0"/>
        <v>3703240</v>
      </c>
      <c r="Q11" s="213">
        <f>'BIZ kWh ENTRY'!BM11+'BIZ kWh ENTRY'!BU11+'BIZ kWh ENTRY'!CC11+'BIZ kWh ENTRY'!CK11</f>
        <v>710942</v>
      </c>
      <c r="R11" s="213">
        <f>'BIZ kWh ENTRY'!BN11+'BIZ kWh ENTRY'!BV11+'BIZ kWh ENTRY'!CD11+'BIZ kWh ENTRY'!CL11</f>
        <v>1356242</v>
      </c>
      <c r="S11" s="213">
        <f>'BIZ kWh ENTRY'!BO11+'BIZ kWh ENTRY'!BW11+'BIZ kWh ENTRY'!CE11+'BIZ kWh ENTRY'!CM11</f>
        <v>0</v>
      </c>
      <c r="T11" s="213">
        <f>'BIZ kWh ENTRY'!BP11+'BIZ kWh ENTRY'!BX11+'BIZ kWh ENTRY'!CF11+'BIZ kWh ENTRY'!CN11</f>
        <v>0</v>
      </c>
      <c r="U11" s="213">
        <f>'BIZ kWh ENTRY'!BQ11+'BIZ kWh ENTRY'!BY11+'BIZ kWh ENTRY'!CG11+'BIZ kWh ENTRY'!CO11</f>
        <v>0</v>
      </c>
      <c r="V11" s="213">
        <f>'BIZ kWh ENTRY'!BR11+'BIZ kWh ENTRY'!BZ11+'BIZ kWh ENTRY'!CH11+'BIZ kWh ENTRY'!CP11</f>
        <v>0</v>
      </c>
      <c r="W11" s="213">
        <f>'BIZ kWh ENTRY'!BS11+'BIZ kWh ENTRY'!CA11+'BIZ kWh ENTRY'!CI11+'BIZ kWh ENTRY'!CQ11</f>
        <v>0</v>
      </c>
      <c r="X11" s="360">
        <f t="shared" si="1"/>
        <v>0</v>
      </c>
    </row>
    <row r="12" spans="1:24" x14ac:dyDescent="0.3">
      <c r="A12" s="525"/>
      <c r="B12" s="11" t="s">
        <v>54</v>
      </c>
      <c r="C12" s="3">
        <f>SUM('BIZ kWh ENTRY'!C12,'BIZ kWh ENTRY'!S12,'BIZ kWh ENTRY'!AI12,'BIZ kWh ENTRY'!AY12)</f>
        <v>0</v>
      </c>
      <c r="D12" s="3">
        <f>SUM('BIZ kWh ENTRY'!D12,'BIZ kWh ENTRY'!T12,'BIZ kWh ENTRY'!AJ12,'BIZ kWh ENTRY'!AZ12)</f>
        <v>0</v>
      </c>
      <c r="E12" s="3">
        <f>SUM('BIZ kWh ENTRY'!E12,'BIZ kWh ENTRY'!U12,'BIZ kWh ENTRY'!AK12,'BIZ kWh ENTRY'!BA12)</f>
        <v>0</v>
      </c>
      <c r="F12" s="3">
        <f>SUM('BIZ kWh ENTRY'!F12,'BIZ kWh ENTRY'!V12,'BIZ kWh ENTRY'!AL12,'BIZ kWh ENTRY'!BB12)</f>
        <v>0</v>
      </c>
      <c r="G12" s="3">
        <f>SUM('BIZ kWh ENTRY'!G12,'BIZ kWh ENTRY'!W12,'BIZ kWh ENTRY'!AM12,'BIZ kWh ENTRY'!BC12)</f>
        <v>0</v>
      </c>
      <c r="H12" s="3">
        <f>SUM('BIZ kWh ENTRY'!H12,'BIZ kWh ENTRY'!X12,'BIZ kWh ENTRY'!AN12,'BIZ kWh ENTRY'!BD12)</f>
        <v>0</v>
      </c>
      <c r="I12" s="3">
        <f>SUM('BIZ kWh ENTRY'!I12,'BIZ kWh ENTRY'!Y12,'BIZ kWh ENTRY'!AO12,'BIZ kWh ENTRY'!BE12)</f>
        <v>0</v>
      </c>
      <c r="J12" s="3">
        <f>SUM('BIZ kWh ENTRY'!J12,'BIZ kWh ENTRY'!Z12,'BIZ kWh ENTRY'!AP12,'BIZ kWh ENTRY'!BF12)</f>
        <v>0</v>
      </c>
      <c r="K12" s="3">
        <f>SUM('BIZ kWh ENTRY'!K12,'BIZ kWh ENTRY'!AA12,'BIZ kWh ENTRY'!AQ12,'BIZ kWh ENTRY'!BG12)</f>
        <v>0</v>
      </c>
      <c r="L12" s="3">
        <f>SUM('BIZ kWh ENTRY'!L12,'BIZ kWh ENTRY'!AB12,'BIZ kWh ENTRY'!AR12,'BIZ kWh ENTRY'!BH12)</f>
        <v>0</v>
      </c>
      <c r="M12" s="3">
        <f>SUM('BIZ kWh ENTRY'!M12,'BIZ kWh ENTRY'!AC12,'BIZ kWh ENTRY'!AS12,'BIZ kWh ENTRY'!BI12)</f>
        <v>0</v>
      </c>
      <c r="N12" s="3">
        <f>SUM('BIZ kWh ENTRY'!N12,'BIZ kWh ENTRY'!AD12,'BIZ kWh ENTRY'!AT12,'BIZ kWh ENTRY'!BJ12)</f>
        <v>0</v>
      </c>
      <c r="O12" s="87">
        <f t="shared" si="0"/>
        <v>0</v>
      </c>
      <c r="Q12" s="213">
        <f>'BIZ kWh ENTRY'!BM12+'BIZ kWh ENTRY'!BU12+'BIZ kWh ENTRY'!CC12+'BIZ kWh ENTRY'!CK12</f>
        <v>0</v>
      </c>
      <c r="R12" s="213">
        <f>'BIZ kWh ENTRY'!BN12+'BIZ kWh ENTRY'!BV12+'BIZ kWh ENTRY'!CD12+'BIZ kWh ENTRY'!CL12</f>
        <v>0</v>
      </c>
      <c r="S12" s="213">
        <f>'BIZ kWh ENTRY'!BO12+'BIZ kWh ENTRY'!BW12+'BIZ kWh ENTRY'!CE12+'BIZ kWh ENTRY'!CM12</f>
        <v>0</v>
      </c>
      <c r="T12" s="213">
        <f>'BIZ kWh ENTRY'!BP12+'BIZ kWh ENTRY'!BX12+'BIZ kWh ENTRY'!CF12+'BIZ kWh ENTRY'!CN12</f>
        <v>0</v>
      </c>
      <c r="U12" s="213">
        <f>'BIZ kWh ENTRY'!BQ12+'BIZ kWh ENTRY'!BY12+'BIZ kWh ENTRY'!CG12+'BIZ kWh ENTRY'!CO12</f>
        <v>0</v>
      </c>
      <c r="V12" s="213">
        <f>'BIZ kWh ENTRY'!BR12+'BIZ kWh ENTRY'!BZ12+'BIZ kWh ENTRY'!CH12+'BIZ kWh ENTRY'!CP12</f>
        <v>0</v>
      </c>
      <c r="W12" s="213">
        <f>'BIZ kWh ENTRY'!BS12+'BIZ kWh ENTRY'!CA12+'BIZ kWh ENTRY'!CI12+'BIZ kWh ENTRY'!CQ12</f>
        <v>0</v>
      </c>
      <c r="X12" s="360">
        <f t="shared" si="1"/>
        <v>0</v>
      </c>
    </row>
    <row r="13" spans="1:24" x14ac:dyDescent="0.3">
      <c r="A13" s="525"/>
      <c r="B13" s="11" t="s">
        <v>53</v>
      </c>
      <c r="C13" s="3">
        <f>SUM('BIZ kWh ENTRY'!C13,'BIZ kWh ENTRY'!S13,'BIZ kWh ENTRY'!AI13,'BIZ kWh ENTRY'!AY13)</f>
        <v>0</v>
      </c>
      <c r="D13" s="3">
        <f>SUM('BIZ kWh ENTRY'!D13,'BIZ kWh ENTRY'!T13,'BIZ kWh ENTRY'!AJ13,'BIZ kWh ENTRY'!AZ13)</f>
        <v>0</v>
      </c>
      <c r="E13" s="3">
        <f>SUM('BIZ kWh ENTRY'!E13,'BIZ kWh ENTRY'!U13,'BIZ kWh ENTRY'!AK13,'BIZ kWh ENTRY'!BA13)</f>
        <v>0</v>
      </c>
      <c r="F13" s="3">
        <f>SUM('BIZ kWh ENTRY'!F13,'BIZ kWh ENTRY'!V13,'BIZ kWh ENTRY'!AL13,'BIZ kWh ENTRY'!BB13)</f>
        <v>0</v>
      </c>
      <c r="G13" s="3">
        <f>SUM('BIZ kWh ENTRY'!G13,'BIZ kWh ENTRY'!W13,'BIZ kWh ENTRY'!AM13,'BIZ kWh ENTRY'!BC13)</f>
        <v>0</v>
      </c>
      <c r="H13" s="3">
        <f>SUM('BIZ kWh ENTRY'!H13,'BIZ kWh ENTRY'!X13,'BIZ kWh ENTRY'!AN13,'BIZ kWh ENTRY'!BD13)</f>
        <v>0</v>
      </c>
      <c r="I13" s="3">
        <f>SUM('BIZ kWh ENTRY'!I13,'BIZ kWh ENTRY'!Y13,'BIZ kWh ENTRY'!AO13,'BIZ kWh ENTRY'!BE13)</f>
        <v>0</v>
      </c>
      <c r="J13" s="3">
        <f>SUM('BIZ kWh ENTRY'!J13,'BIZ kWh ENTRY'!Z13,'BIZ kWh ENTRY'!AP13,'BIZ kWh ENTRY'!BF13)</f>
        <v>0</v>
      </c>
      <c r="K13" s="3">
        <f>SUM('BIZ kWh ENTRY'!K13,'BIZ kWh ENTRY'!AA13,'BIZ kWh ENTRY'!AQ13,'BIZ kWh ENTRY'!BG13)</f>
        <v>0</v>
      </c>
      <c r="L13" s="3">
        <f>SUM('BIZ kWh ENTRY'!L13,'BIZ kWh ENTRY'!AB13,'BIZ kWh ENTRY'!AR13,'BIZ kWh ENTRY'!BH13)</f>
        <v>0</v>
      </c>
      <c r="M13" s="3">
        <f>SUM('BIZ kWh ENTRY'!M13,'BIZ kWh ENTRY'!AC13,'BIZ kWh ENTRY'!AS13,'BIZ kWh ENTRY'!BI13)</f>
        <v>0</v>
      </c>
      <c r="N13" s="3">
        <f>SUM('BIZ kWh ENTRY'!N13,'BIZ kWh ENTRY'!AD13,'BIZ kWh ENTRY'!AT13,'BIZ kWh ENTRY'!BJ13)</f>
        <v>0</v>
      </c>
      <c r="O13" s="87">
        <f t="shared" si="0"/>
        <v>0</v>
      </c>
      <c r="Q13" s="213">
        <f>'BIZ kWh ENTRY'!BM13+'BIZ kWh ENTRY'!BU13+'BIZ kWh ENTRY'!CC13+'BIZ kWh ENTRY'!CK13</f>
        <v>0</v>
      </c>
      <c r="R13" s="213">
        <f>'BIZ kWh ENTRY'!BN13+'BIZ kWh ENTRY'!BV13+'BIZ kWh ENTRY'!CD13+'BIZ kWh ENTRY'!CL13</f>
        <v>0</v>
      </c>
      <c r="S13" s="213">
        <f>'BIZ kWh ENTRY'!BO13+'BIZ kWh ENTRY'!BW13+'BIZ kWh ENTRY'!CE13+'BIZ kWh ENTRY'!CM13</f>
        <v>0</v>
      </c>
      <c r="T13" s="213">
        <f>'BIZ kWh ENTRY'!BP13+'BIZ kWh ENTRY'!BX13+'BIZ kWh ENTRY'!CF13+'BIZ kWh ENTRY'!CN13</f>
        <v>0</v>
      </c>
      <c r="U13" s="213">
        <f>'BIZ kWh ENTRY'!BQ13+'BIZ kWh ENTRY'!BY13+'BIZ kWh ENTRY'!CG13+'BIZ kWh ENTRY'!CO13</f>
        <v>0</v>
      </c>
      <c r="V13" s="213">
        <f>'BIZ kWh ENTRY'!BR13+'BIZ kWh ENTRY'!BZ13+'BIZ kWh ENTRY'!CH13+'BIZ kWh ENTRY'!CP13</f>
        <v>0</v>
      </c>
      <c r="W13" s="213">
        <f>'BIZ kWh ENTRY'!BS13+'BIZ kWh ENTRY'!CA13+'BIZ kWh ENTRY'!CI13+'BIZ kWh ENTRY'!CQ13</f>
        <v>0</v>
      </c>
      <c r="X13" s="360">
        <f t="shared" si="1"/>
        <v>0</v>
      </c>
    </row>
    <row r="14" spans="1:24" x14ac:dyDescent="0.3">
      <c r="A14" s="525"/>
      <c r="B14" s="11" t="s">
        <v>52</v>
      </c>
      <c r="C14" s="3">
        <f>SUM('BIZ kWh ENTRY'!C14,'BIZ kWh ENTRY'!S14,'BIZ kWh ENTRY'!AI14,'BIZ kWh ENTRY'!AY14)</f>
        <v>0</v>
      </c>
      <c r="D14" s="3">
        <f>SUM('BIZ kWh ENTRY'!D14,'BIZ kWh ENTRY'!T14,'BIZ kWh ENTRY'!AJ14,'BIZ kWh ENTRY'!AZ14)</f>
        <v>0</v>
      </c>
      <c r="E14" s="3">
        <f>SUM('BIZ kWh ENTRY'!E14,'BIZ kWh ENTRY'!U14,'BIZ kWh ENTRY'!AK14,'BIZ kWh ENTRY'!BA14)</f>
        <v>0</v>
      </c>
      <c r="F14" s="3">
        <f>SUM('BIZ kWh ENTRY'!F14,'BIZ kWh ENTRY'!V14,'BIZ kWh ENTRY'!AL14,'BIZ kWh ENTRY'!BB14)</f>
        <v>0</v>
      </c>
      <c r="G14" s="3">
        <f>SUM('BIZ kWh ENTRY'!G14,'BIZ kWh ENTRY'!W14,'BIZ kWh ENTRY'!AM14,'BIZ kWh ENTRY'!BC14)</f>
        <v>0</v>
      </c>
      <c r="H14" s="3">
        <f>SUM('BIZ kWh ENTRY'!H14,'BIZ kWh ENTRY'!X14,'BIZ kWh ENTRY'!AN14,'BIZ kWh ENTRY'!BD14)</f>
        <v>0</v>
      </c>
      <c r="I14" s="3">
        <f>SUM('BIZ kWh ENTRY'!I14,'BIZ kWh ENTRY'!Y14,'BIZ kWh ENTRY'!AO14,'BIZ kWh ENTRY'!BE14)</f>
        <v>0</v>
      </c>
      <c r="J14" s="3">
        <f>SUM('BIZ kWh ENTRY'!J14,'BIZ kWh ENTRY'!Z14,'BIZ kWh ENTRY'!AP14,'BIZ kWh ENTRY'!BF14)</f>
        <v>0</v>
      </c>
      <c r="K14" s="3">
        <f>SUM('BIZ kWh ENTRY'!K14,'BIZ kWh ENTRY'!AA14,'BIZ kWh ENTRY'!AQ14,'BIZ kWh ENTRY'!BG14)</f>
        <v>0</v>
      </c>
      <c r="L14" s="3">
        <f>SUM('BIZ kWh ENTRY'!L14,'BIZ kWh ENTRY'!AB14,'BIZ kWh ENTRY'!AR14,'BIZ kWh ENTRY'!BH14)</f>
        <v>0</v>
      </c>
      <c r="M14" s="3">
        <f>SUM('BIZ kWh ENTRY'!M14,'BIZ kWh ENTRY'!AC14,'BIZ kWh ENTRY'!AS14,'BIZ kWh ENTRY'!BI14)</f>
        <v>0</v>
      </c>
      <c r="N14" s="3">
        <f>SUM('BIZ kWh ENTRY'!N14,'BIZ kWh ENTRY'!AD14,'BIZ kWh ENTRY'!AT14,'BIZ kWh ENTRY'!BJ14)</f>
        <v>0</v>
      </c>
      <c r="O14" s="87">
        <f t="shared" si="0"/>
        <v>0</v>
      </c>
      <c r="Q14" s="213">
        <f>'BIZ kWh ENTRY'!BM14+'BIZ kWh ENTRY'!BU14+'BIZ kWh ENTRY'!CC14+'BIZ kWh ENTRY'!CK14</f>
        <v>0</v>
      </c>
      <c r="R14" s="213">
        <f>'BIZ kWh ENTRY'!BN14+'BIZ kWh ENTRY'!BV14+'BIZ kWh ENTRY'!CD14+'BIZ kWh ENTRY'!CL14</f>
        <v>0</v>
      </c>
      <c r="S14" s="213">
        <f>'BIZ kWh ENTRY'!BO14+'BIZ kWh ENTRY'!BW14+'BIZ kWh ENTRY'!CE14+'BIZ kWh ENTRY'!CM14</f>
        <v>0</v>
      </c>
      <c r="T14" s="213">
        <f>'BIZ kWh ENTRY'!BP14+'BIZ kWh ENTRY'!BX14+'BIZ kWh ENTRY'!CF14+'BIZ kWh ENTRY'!CN14</f>
        <v>0</v>
      </c>
      <c r="U14" s="213">
        <f>'BIZ kWh ENTRY'!BQ14+'BIZ kWh ENTRY'!BY14+'BIZ kWh ENTRY'!CG14+'BIZ kWh ENTRY'!CO14</f>
        <v>0</v>
      </c>
      <c r="V14" s="213">
        <f>'BIZ kWh ENTRY'!BR14+'BIZ kWh ENTRY'!BZ14+'BIZ kWh ENTRY'!CH14+'BIZ kWh ENTRY'!CP14</f>
        <v>0</v>
      </c>
      <c r="W14" s="213">
        <f>'BIZ kWh ENTRY'!BS14+'BIZ kWh ENTRY'!CA14+'BIZ kWh ENTRY'!CI14+'BIZ kWh ENTRY'!CQ14</f>
        <v>0</v>
      </c>
      <c r="X14" s="360">
        <f t="shared" si="1"/>
        <v>0</v>
      </c>
    </row>
    <row r="15" spans="1:24" x14ac:dyDescent="0.3">
      <c r="A15" s="525"/>
      <c r="B15" s="11" t="s">
        <v>51</v>
      </c>
      <c r="C15" s="3">
        <f>SUM('BIZ kWh ENTRY'!C15,'BIZ kWh ENTRY'!S15,'BIZ kWh ENTRY'!AI15,'BIZ kWh ENTRY'!AY15)</f>
        <v>0</v>
      </c>
      <c r="D15" s="3">
        <f>SUM('BIZ kWh ENTRY'!D15,'BIZ kWh ENTRY'!T15,'BIZ kWh ENTRY'!AJ15,'BIZ kWh ENTRY'!AZ15)</f>
        <v>0</v>
      </c>
      <c r="E15" s="3">
        <f>SUM('BIZ kWh ENTRY'!E15,'BIZ kWh ENTRY'!U15,'BIZ kWh ENTRY'!AK15,'BIZ kWh ENTRY'!BA15)</f>
        <v>0</v>
      </c>
      <c r="F15" s="3">
        <f>SUM('BIZ kWh ENTRY'!F15,'BIZ kWh ENTRY'!V15,'BIZ kWh ENTRY'!AL15,'BIZ kWh ENTRY'!BB15)</f>
        <v>2951</v>
      </c>
      <c r="G15" s="3">
        <f>SUM('BIZ kWh ENTRY'!G15,'BIZ kWh ENTRY'!W15,'BIZ kWh ENTRY'!AM15,'BIZ kWh ENTRY'!BC15)</f>
        <v>0</v>
      </c>
      <c r="H15" s="3">
        <f>SUM('BIZ kWh ENTRY'!H15,'BIZ kWh ENTRY'!X15,'BIZ kWh ENTRY'!AN15,'BIZ kWh ENTRY'!BD15)</f>
        <v>0</v>
      </c>
      <c r="I15" s="3">
        <f>SUM('BIZ kWh ENTRY'!I15,'BIZ kWh ENTRY'!Y15,'BIZ kWh ENTRY'!AO15,'BIZ kWh ENTRY'!BE15)</f>
        <v>0</v>
      </c>
      <c r="J15" s="3">
        <f>SUM('BIZ kWh ENTRY'!J15,'BIZ kWh ENTRY'!Z15,'BIZ kWh ENTRY'!AP15,'BIZ kWh ENTRY'!BF15)</f>
        <v>0</v>
      </c>
      <c r="K15" s="3">
        <f>SUM('BIZ kWh ENTRY'!K15,'BIZ kWh ENTRY'!AA15,'BIZ kWh ENTRY'!AQ15,'BIZ kWh ENTRY'!BG15)</f>
        <v>0</v>
      </c>
      <c r="L15" s="3">
        <f>SUM('BIZ kWh ENTRY'!L15,'BIZ kWh ENTRY'!AB15,'BIZ kWh ENTRY'!AR15,'BIZ kWh ENTRY'!BH15)</f>
        <v>0</v>
      </c>
      <c r="M15" s="3">
        <f>SUM('BIZ kWh ENTRY'!M15,'BIZ kWh ENTRY'!AC15,'BIZ kWh ENTRY'!AS15,'BIZ kWh ENTRY'!BI15)</f>
        <v>0</v>
      </c>
      <c r="N15" s="3">
        <f>SUM('BIZ kWh ENTRY'!N15,'BIZ kWh ENTRY'!AD15,'BIZ kWh ENTRY'!AT15,'BIZ kWh ENTRY'!BJ15)</f>
        <v>0</v>
      </c>
      <c r="O15" s="87">
        <f t="shared" si="0"/>
        <v>2951</v>
      </c>
      <c r="Q15" s="213">
        <f>'BIZ kWh ENTRY'!BM15+'BIZ kWh ENTRY'!BU15+'BIZ kWh ENTRY'!CC15+'BIZ kWh ENTRY'!CK15</f>
        <v>0</v>
      </c>
      <c r="R15" s="213">
        <f>'BIZ kWh ENTRY'!BN15+'BIZ kWh ENTRY'!BV15+'BIZ kWh ENTRY'!CD15+'BIZ kWh ENTRY'!CL15</f>
        <v>0</v>
      </c>
      <c r="S15" s="213">
        <f>'BIZ kWh ENTRY'!BO15+'BIZ kWh ENTRY'!BW15+'BIZ kWh ENTRY'!CE15+'BIZ kWh ENTRY'!CM15</f>
        <v>0</v>
      </c>
      <c r="T15" s="213">
        <f>'BIZ kWh ENTRY'!BP15+'BIZ kWh ENTRY'!BX15+'BIZ kWh ENTRY'!CF15+'BIZ kWh ENTRY'!CN15</f>
        <v>0</v>
      </c>
      <c r="U15" s="213">
        <f>'BIZ kWh ENTRY'!BQ15+'BIZ kWh ENTRY'!BY15+'BIZ kWh ENTRY'!CG15+'BIZ kWh ENTRY'!CO15</f>
        <v>0</v>
      </c>
      <c r="V15" s="213">
        <f>'BIZ kWh ENTRY'!BR15+'BIZ kWh ENTRY'!BZ15+'BIZ kWh ENTRY'!CH15+'BIZ kWh ENTRY'!CP15</f>
        <v>0</v>
      </c>
      <c r="W15" s="213">
        <f>'BIZ kWh ENTRY'!BS15+'BIZ kWh ENTRY'!CA15+'BIZ kWh ENTRY'!CI15+'BIZ kWh ENTRY'!CQ15</f>
        <v>0</v>
      </c>
      <c r="X15" s="360">
        <f t="shared" si="1"/>
        <v>0</v>
      </c>
    </row>
    <row r="16" spans="1:24" ht="15" thickBot="1" x14ac:dyDescent="0.35">
      <c r="A16" s="526"/>
      <c r="B16" s="11" t="s">
        <v>50</v>
      </c>
      <c r="C16" s="3">
        <f>SUM('BIZ kWh ENTRY'!C16,'BIZ kWh ENTRY'!S16,'BIZ kWh ENTRY'!AI16,'BIZ kWh ENTRY'!AY16)</f>
        <v>0</v>
      </c>
      <c r="D16" s="3">
        <f>SUM('BIZ kWh ENTRY'!D16,'BIZ kWh ENTRY'!T16,'BIZ kWh ENTRY'!AJ16,'BIZ kWh ENTRY'!AZ16)</f>
        <v>0</v>
      </c>
      <c r="E16" s="3">
        <f>SUM('BIZ kWh ENTRY'!E16,'BIZ kWh ENTRY'!U16,'BIZ kWh ENTRY'!AK16,'BIZ kWh ENTRY'!BA16)</f>
        <v>0</v>
      </c>
      <c r="F16" s="3">
        <f>SUM('BIZ kWh ENTRY'!F16,'BIZ kWh ENTRY'!V16,'BIZ kWh ENTRY'!AL16,'BIZ kWh ENTRY'!BB16)</f>
        <v>0</v>
      </c>
      <c r="G16" s="3">
        <f>SUM('BIZ kWh ENTRY'!G16,'BIZ kWh ENTRY'!W16,'BIZ kWh ENTRY'!AM16,'BIZ kWh ENTRY'!BC16)</f>
        <v>0</v>
      </c>
      <c r="H16" s="3">
        <f>SUM('BIZ kWh ENTRY'!H16,'BIZ kWh ENTRY'!X16,'BIZ kWh ENTRY'!AN16,'BIZ kWh ENTRY'!BD16)</f>
        <v>0</v>
      </c>
      <c r="I16" s="3">
        <f>SUM('BIZ kWh ENTRY'!I16,'BIZ kWh ENTRY'!Y16,'BIZ kWh ENTRY'!AO16,'BIZ kWh ENTRY'!BE16)</f>
        <v>0</v>
      </c>
      <c r="J16" s="3">
        <f>SUM('BIZ kWh ENTRY'!J16,'BIZ kWh ENTRY'!Z16,'BIZ kWh ENTRY'!AP16,'BIZ kWh ENTRY'!BF16)</f>
        <v>0</v>
      </c>
      <c r="K16" s="3">
        <f>SUM('BIZ kWh ENTRY'!K16,'BIZ kWh ENTRY'!AA16,'BIZ kWh ENTRY'!AQ16,'BIZ kWh ENTRY'!BG16)</f>
        <v>0</v>
      </c>
      <c r="L16" s="3">
        <f>SUM('BIZ kWh ENTRY'!L16,'BIZ kWh ENTRY'!AB16,'BIZ kWh ENTRY'!AR16,'BIZ kWh ENTRY'!BH16)</f>
        <v>0</v>
      </c>
      <c r="M16" s="3">
        <f>SUM('BIZ kWh ENTRY'!M16,'BIZ kWh ENTRY'!AC16,'BIZ kWh ENTRY'!AS16,'BIZ kWh ENTRY'!BI16)</f>
        <v>0</v>
      </c>
      <c r="N16" s="3">
        <f>SUM('BIZ kWh ENTRY'!N16,'BIZ kWh ENTRY'!AD16,'BIZ kWh ENTRY'!AT16,'BIZ kWh ENTRY'!BJ16)</f>
        <v>0</v>
      </c>
      <c r="O16" s="87">
        <f t="shared" si="0"/>
        <v>0</v>
      </c>
      <c r="Q16" s="213">
        <f>'BIZ kWh ENTRY'!BM16+'BIZ kWh ENTRY'!BU16+'BIZ kWh ENTRY'!CC16+'BIZ kWh ENTRY'!CK16</f>
        <v>0</v>
      </c>
      <c r="R16" s="213">
        <f>'BIZ kWh ENTRY'!BN16+'BIZ kWh ENTRY'!BV16+'BIZ kWh ENTRY'!CD16+'BIZ kWh ENTRY'!CL16</f>
        <v>0</v>
      </c>
      <c r="S16" s="213">
        <f>'BIZ kWh ENTRY'!BO16+'BIZ kWh ENTRY'!BW16+'BIZ kWh ENTRY'!CE16+'BIZ kWh ENTRY'!CM16</f>
        <v>0</v>
      </c>
      <c r="T16" s="213">
        <f>'BIZ kWh ENTRY'!BP16+'BIZ kWh ENTRY'!BX16+'BIZ kWh ENTRY'!CF16+'BIZ kWh ENTRY'!CN16</f>
        <v>0</v>
      </c>
      <c r="U16" s="213">
        <f>'BIZ kWh ENTRY'!BQ16+'BIZ kWh ENTRY'!BY16+'BIZ kWh ENTRY'!CG16+'BIZ kWh ENTRY'!CO16</f>
        <v>0</v>
      </c>
      <c r="V16" s="213">
        <f>'BIZ kWh ENTRY'!BR16+'BIZ kWh ENTRY'!BZ16+'BIZ kWh ENTRY'!CH16+'BIZ kWh ENTRY'!CP16</f>
        <v>0</v>
      </c>
      <c r="W16" s="213">
        <f>'BIZ kWh ENTRY'!BS16+'BIZ kWh ENTRY'!CA16+'BIZ kWh ENTRY'!CI16+'BIZ kWh ENTRY'!CQ16</f>
        <v>0</v>
      </c>
      <c r="X16" s="360">
        <f t="shared" si="1"/>
        <v>0</v>
      </c>
    </row>
    <row r="17" spans="1:24" ht="15" thickBot="1" x14ac:dyDescent="0.35">
      <c r="A17" s="91"/>
      <c r="B17" s="224" t="s">
        <v>43</v>
      </c>
      <c r="C17" s="225">
        <f t="shared" ref="C17:N17" si="2">SUM(C4:C16)</f>
        <v>0</v>
      </c>
      <c r="D17" s="225">
        <f t="shared" si="2"/>
        <v>0</v>
      </c>
      <c r="E17" s="225">
        <f t="shared" si="2"/>
        <v>97370</v>
      </c>
      <c r="F17" s="225">
        <f t="shared" si="2"/>
        <v>116314</v>
      </c>
      <c r="G17" s="225">
        <f t="shared" si="2"/>
        <v>319635</v>
      </c>
      <c r="H17" s="225">
        <f t="shared" si="2"/>
        <v>207173</v>
      </c>
      <c r="I17" s="225">
        <f t="shared" si="2"/>
        <v>60911</v>
      </c>
      <c r="J17" s="225">
        <f t="shared" si="2"/>
        <v>139001</v>
      </c>
      <c r="K17" s="225">
        <f t="shared" si="2"/>
        <v>285457</v>
      </c>
      <c r="L17" s="225">
        <f t="shared" si="2"/>
        <v>179028</v>
      </c>
      <c r="M17" s="225">
        <f t="shared" si="2"/>
        <v>263682</v>
      </c>
      <c r="N17" s="225">
        <f t="shared" si="2"/>
        <v>2068929</v>
      </c>
      <c r="O17" s="90">
        <f t="shared" si="0"/>
        <v>3737500</v>
      </c>
      <c r="Q17" s="213">
        <f>'BIZ kWh ENTRY'!BM17+'BIZ kWh ENTRY'!BU17+'BIZ kWh ENTRY'!CC17+'BIZ kWh ENTRY'!CK17</f>
        <v>710942</v>
      </c>
      <c r="R17" s="213">
        <f>'BIZ kWh ENTRY'!BN17+'BIZ kWh ENTRY'!BV17+'BIZ kWh ENTRY'!CD17+'BIZ kWh ENTRY'!CL17</f>
        <v>1357987</v>
      </c>
      <c r="S17" s="213">
        <f>'BIZ kWh ENTRY'!BO17+'BIZ kWh ENTRY'!BW17+'BIZ kWh ENTRY'!CE17+'BIZ kWh ENTRY'!CM17</f>
        <v>0</v>
      </c>
      <c r="T17" s="213">
        <f>'BIZ kWh ENTRY'!BP17+'BIZ kWh ENTRY'!BX17+'BIZ kWh ENTRY'!CF17+'BIZ kWh ENTRY'!CN17</f>
        <v>0</v>
      </c>
      <c r="U17" s="213">
        <f>'BIZ kWh ENTRY'!BQ17+'BIZ kWh ENTRY'!BY17+'BIZ kWh ENTRY'!CG17+'BIZ kWh ENTRY'!CO17</f>
        <v>0</v>
      </c>
      <c r="V17" s="213">
        <f>'BIZ kWh ENTRY'!BR17+'BIZ kWh ENTRY'!BZ17+'BIZ kWh ENTRY'!CH17+'BIZ kWh ENTRY'!CP17</f>
        <v>0</v>
      </c>
      <c r="W17" s="213">
        <f>'BIZ kWh ENTRY'!BS17+'BIZ kWh ENTRY'!CA17+'BIZ kWh ENTRY'!CI17+'BIZ kWh ENTRY'!CQ17</f>
        <v>0</v>
      </c>
      <c r="X17" s="360">
        <f t="shared" si="1"/>
        <v>0</v>
      </c>
    </row>
    <row r="18" spans="1:24" ht="21.6" thickBot="1" x14ac:dyDescent="0.45">
      <c r="A18" s="93"/>
    </row>
    <row r="19" spans="1:24" ht="21.6" thickBot="1" x14ac:dyDescent="0.45">
      <c r="A19" s="93"/>
      <c r="B19" s="220" t="s">
        <v>36</v>
      </c>
      <c r="C19" s="221">
        <f>C$3</f>
        <v>44927</v>
      </c>
      <c r="D19" s="221">
        <f t="shared" ref="D19:N19" si="3">D$3</f>
        <v>44958</v>
      </c>
      <c r="E19" s="221">
        <f t="shared" si="3"/>
        <v>44986</v>
      </c>
      <c r="F19" s="221">
        <f t="shared" si="3"/>
        <v>45017</v>
      </c>
      <c r="G19" s="221">
        <f t="shared" si="3"/>
        <v>45047</v>
      </c>
      <c r="H19" s="221">
        <f t="shared" si="3"/>
        <v>45078</v>
      </c>
      <c r="I19" s="221">
        <f t="shared" si="3"/>
        <v>45108</v>
      </c>
      <c r="J19" s="221">
        <f t="shared" si="3"/>
        <v>45139</v>
      </c>
      <c r="K19" s="221">
        <f t="shared" si="3"/>
        <v>45170</v>
      </c>
      <c r="L19" s="221">
        <f t="shared" si="3"/>
        <v>45200</v>
      </c>
      <c r="M19" s="221">
        <f t="shared" si="3"/>
        <v>45231</v>
      </c>
      <c r="N19" s="221" t="str">
        <f t="shared" si="3"/>
        <v>Dec-23 +</v>
      </c>
      <c r="O19" s="222" t="s">
        <v>34</v>
      </c>
      <c r="Q19" s="47">
        <f t="shared" ref="Q19:W19" si="4">Q$3</f>
        <v>45261</v>
      </c>
      <c r="R19" s="47">
        <f t="shared" si="4"/>
        <v>45292</v>
      </c>
      <c r="S19" s="47">
        <f t="shared" si="4"/>
        <v>45323</v>
      </c>
      <c r="T19" s="47">
        <f t="shared" si="4"/>
        <v>45352</v>
      </c>
      <c r="U19" s="47">
        <f t="shared" si="4"/>
        <v>45383</v>
      </c>
      <c r="V19" s="47">
        <f t="shared" si="4"/>
        <v>45413</v>
      </c>
      <c r="W19" s="47">
        <f t="shared" si="4"/>
        <v>45444</v>
      </c>
      <c r="X19" s="205" t="s">
        <v>182</v>
      </c>
    </row>
    <row r="20" spans="1:24" ht="15" customHeight="1" x14ac:dyDescent="0.3">
      <c r="A20" s="518" t="s">
        <v>69</v>
      </c>
      <c r="B20" s="11" t="s">
        <v>62</v>
      </c>
      <c r="C20" s="3">
        <f>SUM('BIZ kWh ENTRY'!C20,'BIZ kWh ENTRY'!S20,'BIZ kWh ENTRY'!AI20,'BIZ kWh ENTRY'!AY20)</f>
        <v>0</v>
      </c>
      <c r="D20" s="3">
        <f>SUM('BIZ kWh ENTRY'!D20,'BIZ kWh ENTRY'!T20,'BIZ kWh ENTRY'!AJ20,'BIZ kWh ENTRY'!AZ20)</f>
        <v>69559</v>
      </c>
      <c r="E20" s="3">
        <f>SUM('BIZ kWh ENTRY'!E20,'BIZ kWh ENTRY'!U20,'BIZ kWh ENTRY'!AK20,'BIZ kWh ENTRY'!BA20)</f>
        <v>134212</v>
      </c>
      <c r="F20" s="3">
        <f>SUM('BIZ kWh ENTRY'!F20,'BIZ kWh ENTRY'!V20,'BIZ kWh ENTRY'!AL20,'BIZ kWh ENTRY'!BB20)</f>
        <v>593627</v>
      </c>
      <c r="G20" s="3">
        <f>SUM('BIZ kWh ENTRY'!G20,'BIZ kWh ENTRY'!W20,'BIZ kWh ENTRY'!AM20,'BIZ kWh ENTRY'!BC20)</f>
        <v>381013</v>
      </c>
      <c r="H20" s="3">
        <f>SUM('BIZ kWh ENTRY'!H20,'BIZ kWh ENTRY'!X20,'BIZ kWh ENTRY'!AN20,'BIZ kWh ENTRY'!BD20)</f>
        <v>100101</v>
      </c>
      <c r="I20" s="3">
        <f>SUM('BIZ kWh ENTRY'!I20,'BIZ kWh ENTRY'!Y20,'BIZ kWh ENTRY'!AO20,'BIZ kWh ENTRY'!BE20)</f>
        <v>0</v>
      </c>
      <c r="J20" s="3">
        <f>SUM('BIZ kWh ENTRY'!J20,'BIZ kWh ENTRY'!Z20,'BIZ kWh ENTRY'!AP20,'BIZ kWh ENTRY'!BF20)</f>
        <v>0</v>
      </c>
      <c r="K20" s="3">
        <f>SUM('BIZ kWh ENTRY'!K20,'BIZ kWh ENTRY'!AA20,'BIZ kWh ENTRY'!AQ20,'BIZ kWh ENTRY'!BG20)</f>
        <v>84066</v>
      </c>
      <c r="L20" s="3">
        <f>SUM('BIZ kWh ENTRY'!L20,'BIZ kWh ENTRY'!AB20,'BIZ kWh ENTRY'!AR20,'BIZ kWh ENTRY'!BH20)</f>
        <v>0</v>
      </c>
      <c r="M20" s="3">
        <f>SUM('BIZ kWh ENTRY'!M20,'BIZ kWh ENTRY'!AC20,'BIZ kWh ENTRY'!AS20,'BIZ kWh ENTRY'!BI20)</f>
        <v>0</v>
      </c>
      <c r="N20" s="3">
        <f>SUM('BIZ kWh ENTRY'!N20,'BIZ kWh ENTRY'!AD20,'BIZ kWh ENTRY'!AT20,'BIZ kWh ENTRY'!BJ20)</f>
        <v>1167832</v>
      </c>
      <c r="O20" s="87">
        <f t="shared" ref="O20:O33" si="5">SUM(C20:N20)</f>
        <v>2530410</v>
      </c>
      <c r="Q20" s="213">
        <f>'BIZ kWh ENTRY'!BM20+'BIZ kWh ENTRY'!BU20+'BIZ kWh ENTRY'!CC20+'BIZ kWh ENTRY'!CK20</f>
        <v>140160</v>
      </c>
      <c r="R20" s="213">
        <f>'BIZ kWh ENTRY'!BN20+'BIZ kWh ENTRY'!BV20+'BIZ kWh ENTRY'!CD20+'BIZ kWh ENTRY'!CL20</f>
        <v>1027672</v>
      </c>
      <c r="S20" s="213">
        <f>'BIZ kWh ENTRY'!BO20+'BIZ kWh ENTRY'!BW20+'BIZ kWh ENTRY'!CE20+'BIZ kWh ENTRY'!CM20</f>
        <v>0</v>
      </c>
      <c r="T20" s="213">
        <f>'BIZ kWh ENTRY'!BP20+'BIZ kWh ENTRY'!BX20+'BIZ kWh ENTRY'!CF20+'BIZ kWh ENTRY'!CN20</f>
        <v>0</v>
      </c>
      <c r="U20" s="213">
        <f>'BIZ kWh ENTRY'!BQ20+'BIZ kWh ENTRY'!BY20+'BIZ kWh ENTRY'!CG20+'BIZ kWh ENTRY'!CO20</f>
        <v>0</v>
      </c>
      <c r="V20" s="213">
        <f>'BIZ kWh ENTRY'!BR20+'BIZ kWh ENTRY'!BZ20+'BIZ kWh ENTRY'!CH20+'BIZ kWh ENTRY'!CP20</f>
        <v>0</v>
      </c>
      <c r="W20" s="213">
        <f>'BIZ kWh ENTRY'!BS20+'BIZ kWh ENTRY'!CA20+'BIZ kWh ENTRY'!CI20+'BIZ kWh ENTRY'!CQ20</f>
        <v>0</v>
      </c>
      <c r="X20" s="360">
        <f>SUM(Q20:W20)-N20</f>
        <v>0</v>
      </c>
    </row>
    <row r="21" spans="1:24" x14ac:dyDescent="0.3">
      <c r="A21" s="519"/>
      <c r="B21" s="13" t="s">
        <v>61</v>
      </c>
      <c r="C21" s="3">
        <f>SUM('BIZ kWh ENTRY'!C21,'BIZ kWh ENTRY'!S21,'BIZ kWh ENTRY'!AI21,'BIZ kWh ENTRY'!AY21)</f>
        <v>0</v>
      </c>
      <c r="D21" s="3">
        <f>SUM('BIZ kWh ENTRY'!D21,'BIZ kWh ENTRY'!T21,'BIZ kWh ENTRY'!AJ21,'BIZ kWh ENTRY'!AZ21)</f>
        <v>0</v>
      </c>
      <c r="E21" s="3">
        <f>SUM('BIZ kWh ENTRY'!E21,'BIZ kWh ENTRY'!U21,'BIZ kWh ENTRY'!AK21,'BIZ kWh ENTRY'!BA21)</f>
        <v>0</v>
      </c>
      <c r="F21" s="3">
        <f>SUM('BIZ kWh ENTRY'!F21,'BIZ kWh ENTRY'!V21,'BIZ kWh ENTRY'!AL21,'BIZ kWh ENTRY'!BB21)</f>
        <v>0</v>
      </c>
      <c r="G21" s="3">
        <f>SUM('BIZ kWh ENTRY'!G21,'BIZ kWh ENTRY'!W21,'BIZ kWh ENTRY'!AM21,'BIZ kWh ENTRY'!BC21)</f>
        <v>33119</v>
      </c>
      <c r="H21" s="3">
        <f>SUM('BIZ kWh ENTRY'!H21,'BIZ kWh ENTRY'!X21,'BIZ kWh ENTRY'!AN21,'BIZ kWh ENTRY'!BD21)</f>
        <v>0</v>
      </c>
      <c r="I21" s="3">
        <f>SUM('BIZ kWh ENTRY'!I21,'BIZ kWh ENTRY'!Y21,'BIZ kWh ENTRY'!AO21,'BIZ kWh ENTRY'!BE21)</f>
        <v>0</v>
      </c>
      <c r="J21" s="3">
        <f>SUM('BIZ kWh ENTRY'!J21,'BIZ kWh ENTRY'!Z21,'BIZ kWh ENTRY'!AP21,'BIZ kWh ENTRY'!BF21)</f>
        <v>0</v>
      </c>
      <c r="K21" s="3">
        <f>SUM('BIZ kWh ENTRY'!K21,'BIZ kWh ENTRY'!AA21,'BIZ kWh ENTRY'!AQ21,'BIZ kWh ENTRY'!BG21)</f>
        <v>0</v>
      </c>
      <c r="L21" s="3">
        <f>SUM('BIZ kWh ENTRY'!L21,'BIZ kWh ENTRY'!AB21,'BIZ kWh ENTRY'!AR21,'BIZ kWh ENTRY'!BH21)</f>
        <v>89475</v>
      </c>
      <c r="M21" s="3">
        <f>SUM('BIZ kWh ENTRY'!M21,'BIZ kWh ENTRY'!AC21,'BIZ kWh ENTRY'!AS21,'BIZ kWh ENTRY'!BI21)</f>
        <v>0</v>
      </c>
      <c r="N21" s="3">
        <f>SUM('BIZ kWh ENTRY'!N21,'BIZ kWh ENTRY'!AD21,'BIZ kWh ENTRY'!AT21,'BIZ kWh ENTRY'!BJ21)</f>
        <v>0</v>
      </c>
      <c r="O21" s="87">
        <f t="shared" si="5"/>
        <v>122594</v>
      </c>
      <c r="Q21" s="213">
        <f>'BIZ kWh ENTRY'!BM21+'BIZ kWh ENTRY'!BU21+'BIZ kWh ENTRY'!CC21+'BIZ kWh ENTRY'!CK21</f>
        <v>0</v>
      </c>
      <c r="R21" s="213">
        <f>'BIZ kWh ENTRY'!BN21+'BIZ kWh ENTRY'!BV21+'BIZ kWh ENTRY'!CD21+'BIZ kWh ENTRY'!CL21</f>
        <v>0</v>
      </c>
      <c r="S21" s="213">
        <f>'BIZ kWh ENTRY'!BO21+'BIZ kWh ENTRY'!BW21+'BIZ kWh ENTRY'!CE21+'BIZ kWh ENTRY'!CM21</f>
        <v>0</v>
      </c>
      <c r="T21" s="213">
        <f>'BIZ kWh ENTRY'!BP21+'BIZ kWh ENTRY'!BX21+'BIZ kWh ENTRY'!CF21+'BIZ kWh ENTRY'!CN21</f>
        <v>0</v>
      </c>
      <c r="U21" s="213">
        <f>'BIZ kWh ENTRY'!BQ21+'BIZ kWh ENTRY'!BY21+'BIZ kWh ENTRY'!CG21+'BIZ kWh ENTRY'!CO21</f>
        <v>0</v>
      </c>
      <c r="V21" s="213">
        <f>'BIZ kWh ENTRY'!BR21+'BIZ kWh ENTRY'!BZ21+'BIZ kWh ENTRY'!CH21+'BIZ kWh ENTRY'!CP21</f>
        <v>0</v>
      </c>
      <c r="W21" s="213">
        <f>'BIZ kWh ENTRY'!BS21+'BIZ kWh ENTRY'!CA21+'BIZ kWh ENTRY'!CI21+'BIZ kWh ENTRY'!CQ21</f>
        <v>0</v>
      </c>
      <c r="X21" s="360">
        <f t="shared" ref="X21:X33" si="6">SUM(Q21:W21)-N21</f>
        <v>0</v>
      </c>
    </row>
    <row r="22" spans="1:24" x14ac:dyDescent="0.3">
      <c r="A22" s="519"/>
      <c r="B22" s="11" t="s">
        <v>60</v>
      </c>
      <c r="C22" s="3">
        <f>SUM('BIZ kWh ENTRY'!C22,'BIZ kWh ENTRY'!S22,'BIZ kWh ENTRY'!AI22,'BIZ kWh ENTRY'!AY22)</f>
        <v>0</v>
      </c>
      <c r="D22" s="3">
        <f>SUM('BIZ kWh ENTRY'!D22,'BIZ kWh ENTRY'!T22,'BIZ kWh ENTRY'!AJ22,'BIZ kWh ENTRY'!AZ22)</f>
        <v>0</v>
      </c>
      <c r="E22" s="3">
        <f>SUM('BIZ kWh ENTRY'!E22,'BIZ kWh ENTRY'!U22,'BIZ kWh ENTRY'!AK22,'BIZ kWh ENTRY'!BA22)</f>
        <v>0</v>
      </c>
      <c r="F22" s="3">
        <f>SUM('BIZ kWh ENTRY'!F22,'BIZ kWh ENTRY'!V22,'BIZ kWh ENTRY'!AL22,'BIZ kWh ENTRY'!BB22)</f>
        <v>0</v>
      </c>
      <c r="G22" s="3">
        <f>SUM('BIZ kWh ENTRY'!G22,'BIZ kWh ENTRY'!W22,'BIZ kWh ENTRY'!AM22,'BIZ kWh ENTRY'!BC22)</f>
        <v>0</v>
      </c>
      <c r="H22" s="3">
        <f>SUM('BIZ kWh ENTRY'!H22,'BIZ kWh ENTRY'!X22,'BIZ kWh ENTRY'!AN22,'BIZ kWh ENTRY'!BD22)</f>
        <v>0</v>
      </c>
      <c r="I22" s="3">
        <f>SUM('BIZ kWh ENTRY'!I22,'BIZ kWh ENTRY'!Y22,'BIZ kWh ENTRY'!AO22,'BIZ kWh ENTRY'!BE22)</f>
        <v>0</v>
      </c>
      <c r="J22" s="3">
        <f>SUM('BIZ kWh ENTRY'!J22,'BIZ kWh ENTRY'!Z22,'BIZ kWh ENTRY'!AP22,'BIZ kWh ENTRY'!BF22)</f>
        <v>0</v>
      </c>
      <c r="K22" s="3">
        <f>SUM('BIZ kWh ENTRY'!K22,'BIZ kWh ENTRY'!AA22,'BIZ kWh ENTRY'!AQ22,'BIZ kWh ENTRY'!BG22)</f>
        <v>0</v>
      </c>
      <c r="L22" s="3">
        <f>SUM('BIZ kWh ENTRY'!L22,'BIZ kWh ENTRY'!AB22,'BIZ kWh ENTRY'!AR22,'BIZ kWh ENTRY'!BH22)</f>
        <v>0</v>
      </c>
      <c r="M22" s="3">
        <f>SUM('BIZ kWh ENTRY'!M22,'BIZ kWh ENTRY'!AC22,'BIZ kWh ENTRY'!AS22,'BIZ kWh ENTRY'!BI22)</f>
        <v>0</v>
      </c>
      <c r="N22" s="3">
        <f>SUM('BIZ kWh ENTRY'!N22,'BIZ kWh ENTRY'!AD22,'BIZ kWh ENTRY'!AT22,'BIZ kWh ENTRY'!BJ22)</f>
        <v>0</v>
      </c>
      <c r="O22" s="87">
        <f t="shared" si="5"/>
        <v>0</v>
      </c>
      <c r="Q22" s="213">
        <f>'BIZ kWh ENTRY'!BM22+'BIZ kWh ENTRY'!BU22+'BIZ kWh ENTRY'!CC22+'BIZ kWh ENTRY'!CK22</f>
        <v>0</v>
      </c>
      <c r="R22" s="213">
        <f>'BIZ kWh ENTRY'!BN22+'BIZ kWh ENTRY'!BV22+'BIZ kWh ENTRY'!CD22+'BIZ kWh ENTRY'!CL22</f>
        <v>0</v>
      </c>
      <c r="S22" s="213">
        <f>'BIZ kWh ENTRY'!BO22+'BIZ kWh ENTRY'!BW22+'BIZ kWh ENTRY'!CE22+'BIZ kWh ENTRY'!CM22</f>
        <v>0</v>
      </c>
      <c r="T22" s="213">
        <f>'BIZ kWh ENTRY'!BP22+'BIZ kWh ENTRY'!BX22+'BIZ kWh ENTRY'!CF22+'BIZ kWh ENTRY'!CN22</f>
        <v>0</v>
      </c>
      <c r="U22" s="213">
        <f>'BIZ kWh ENTRY'!BQ22+'BIZ kWh ENTRY'!BY22+'BIZ kWh ENTRY'!CG22+'BIZ kWh ENTRY'!CO22</f>
        <v>0</v>
      </c>
      <c r="V22" s="213">
        <f>'BIZ kWh ENTRY'!BR22+'BIZ kWh ENTRY'!BZ22+'BIZ kWh ENTRY'!CH22+'BIZ kWh ENTRY'!CP22</f>
        <v>0</v>
      </c>
      <c r="W22" s="213">
        <f>'BIZ kWh ENTRY'!BS22+'BIZ kWh ENTRY'!CA22+'BIZ kWh ENTRY'!CI22+'BIZ kWh ENTRY'!CQ22</f>
        <v>0</v>
      </c>
      <c r="X22" s="360">
        <f t="shared" si="6"/>
        <v>0</v>
      </c>
    </row>
    <row r="23" spans="1:24" x14ac:dyDescent="0.3">
      <c r="A23" s="519"/>
      <c r="B23" s="11" t="s">
        <v>59</v>
      </c>
      <c r="C23" s="3">
        <f>SUM('BIZ kWh ENTRY'!C23,'BIZ kWh ENTRY'!S23,'BIZ kWh ENTRY'!AI23,'BIZ kWh ENTRY'!AY23)</f>
        <v>0</v>
      </c>
      <c r="D23" s="3">
        <f>SUM('BIZ kWh ENTRY'!D23,'BIZ kWh ENTRY'!T23,'BIZ kWh ENTRY'!AJ23,'BIZ kWh ENTRY'!AZ23)</f>
        <v>0</v>
      </c>
      <c r="E23" s="3">
        <f>SUM('BIZ kWh ENTRY'!E23,'BIZ kWh ENTRY'!U23,'BIZ kWh ENTRY'!AK23,'BIZ kWh ENTRY'!BA23)</f>
        <v>0</v>
      </c>
      <c r="F23" s="3">
        <f>SUM('BIZ kWh ENTRY'!F23,'BIZ kWh ENTRY'!V23,'BIZ kWh ENTRY'!AL23,'BIZ kWh ENTRY'!BB23)</f>
        <v>142332</v>
      </c>
      <c r="G23" s="3">
        <f>SUM('BIZ kWh ENTRY'!G23,'BIZ kWh ENTRY'!W23,'BIZ kWh ENTRY'!AM23,'BIZ kWh ENTRY'!BC23)</f>
        <v>331620</v>
      </c>
      <c r="H23" s="3">
        <f>SUM('BIZ kWh ENTRY'!H23,'BIZ kWh ENTRY'!X23,'BIZ kWh ENTRY'!AN23,'BIZ kWh ENTRY'!BD23)</f>
        <v>1101298</v>
      </c>
      <c r="I23" s="3">
        <f>SUM('BIZ kWh ENTRY'!I23,'BIZ kWh ENTRY'!Y23,'BIZ kWh ENTRY'!AO23,'BIZ kWh ENTRY'!BE23)</f>
        <v>223723</v>
      </c>
      <c r="J23" s="3">
        <f>SUM('BIZ kWh ENTRY'!J23,'BIZ kWh ENTRY'!Z23,'BIZ kWh ENTRY'!AP23,'BIZ kWh ENTRY'!BF23)</f>
        <v>422024</v>
      </c>
      <c r="K23" s="3">
        <f>SUM('BIZ kWh ENTRY'!K23,'BIZ kWh ENTRY'!AA23,'BIZ kWh ENTRY'!AQ23,'BIZ kWh ENTRY'!BG23)</f>
        <v>5363</v>
      </c>
      <c r="L23" s="3">
        <f>SUM('BIZ kWh ENTRY'!L23,'BIZ kWh ENTRY'!AB23,'BIZ kWh ENTRY'!AR23,'BIZ kWh ENTRY'!BH23)</f>
        <v>207187</v>
      </c>
      <c r="M23" s="3">
        <f>SUM('BIZ kWh ENTRY'!M23,'BIZ kWh ENTRY'!AC23,'BIZ kWh ENTRY'!AS23,'BIZ kWh ENTRY'!BI23)</f>
        <v>126804</v>
      </c>
      <c r="N23" s="3">
        <f>SUM('BIZ kWh ENTRY'!N23,'BIZ kWh ENTRY'!AD23,'BIZ kWh ENTRY'!AT23,'BIZ kWh ENTRY'!BJ23)</f>
        <v>4915124</v>
      </c>
      <c r="O23" s="87">
        <f t="shared" si="5"/>
        <v>7475475</v>
      </c>
      <c r="Q23" s="213">
        <f>'BIZ kWh ENTRY'!BM23+'BIZ kWh ENTRY'!BU23+'BIZ kWh ENTRY'!CC23+'BIZ kWh ENTRY'!CK23</f>
        <v>975386</v>
      </c>
      <c r="R23" s="213">
        <f>'BIZ kWh ENTRY'!BN23+'BIZ kWh ENTRY'!BV23+'BIZ kWh ENTRY'!CD23+'BIZ kWh ENTRY'!CL23</f>
        <v>3939738</v>
      </c>
      <c r="S23" s="213">
        <f>'BIZ kWh ENTRY'!BO23+'BIZ kWh ENTRY'!BW23+'BIZ kWh ENTRY'!CE23+'BIZ kWh ENTRY'!CM23</f>
        <v>0</v>
      </c>
      <c r="T23" s="213">
        <f>'BIZ kWh ENTRY'!BP23+'BIZ kWh ENTRY'!BX23+'BIZ kWh ENTRY'!CF23+'BIZ kWh ENTRY'!CN23</f>
        <v>0</v>
      </c>
      <c r="U23" s="213">
        <f>'BIZ kWh ENTRY'!BQ23+'BIZ kWh ENTRY'!BY23+'BIZ kWh ENTRY'!CG23+'BIZ kWh ENTRY'!CO23</f>
        <v>0</v>
      </c>
      <c r="V23" s="213">
        <f>'BIZ kWh ENTRY'!BR23+'BIZ kWh ENTRY'!BZ23+'BIZ kWh ENTRY'!CH23+'BIZ kWh ENTRY'!CP23</f>
        <v>0</v>
      </c>
      <c r="W23" s="213">
        <f>'BIZ kWh ENTRY'!BS23+'BIZ kWh ENTRY'!CA23+'BIZ kWh ENTRY'!CI23+'BIZ kWh ENTRY'!CQ23</f>
        <v>0</v>
      </c>
      <c r="X23" s="360">
        <f t="shared" si="6"/>
        <v>0</v>
      </c>
    </row>
    <row r="24" spans="1:24" x14ac:dyDescent="0.3">
      <c r="A24" s="519"/>
      <c r="B24" s="13" t="s">
        <v>58</v>
      </c>
      <c r="C24" s="3">
        <f>SUM('BIZ kWh ENTRY'!C24,'BIZ kWh ENTRY'!S24,'BIZ kWh ENTRY'!AI24,'BIZ kWh ENTRY'!AY24)</f>
        <v>0</v>
      </c>
      <c r="D24" s="3">
        <f>SUM('BIZ kWh ENTRY'!D24,'BIZ kWh ENTRY'!T24,'BIZ kWh ENTRY'!AJ24,'BIZ kWh ENTRY'!AZ24)</f>
        <v>0</v>
      </c>
      <c r="E24" s="3">
        <f>SUM('BIZ kWh ENTRY'!E24,'BIZ kWh ENTRY'!U24,'BIZ kWh ENTRY'!AK24,'BIZ kWh ENTRY'!BA24)</f>
        <v>0</v>
      </c>
      <c r="F24" s="3">
        <f>SUM('BIZ kWh ENTRY'!F24,'BIZ kWh ENTRY'!V24,'BIZ kWh ENTRY'!AL24,'BIZ kWh ENTRY'!BB24)</f>
        <v>0</v>
      </c>
      <c r="G24" s="3">
        <f>SUM('BIZ kWh ENTRY'!G24,'BIZ kWh ENTRY'!W24,'BIZ kWh ENTRY'!AM24,'BIZ kWh ENTRY'!BC24)</f>
        <v>0</v>
      </c>
      <c r="H24" s="3">
        <f>SUM('BIZ kWh ENTRY'!H24,'BIZ kWh ENTRY'!X24,'BIZ kWh ENTRY'!AN24,'BIZ kWh ENTRY'!BD24)</f>
        <v>0</v>
      </c>
      <c r="I24" s="3">
        <f>SUM('BIZ kWh ENTRY'!I24,'BIZ kWh ENTRY'!Y24,'BIZ kWh ENTRY'!AO24,'BIZ kWh ENTRY'!BE24)</f>
        <v>0</v>
      </c>
      <c r="J24" s="3">
        <f>SUM('BIZ kWh ENTRY'!J24,'BIZ kWh ENTRY'!Z24,'BIZ kWh ENTRY'!AP24,'BIZ kWh ENTRY'!BF24)</f>
        <v>0</v>
      </c>
      <c r="K24" s="3">
        <f>SUM('BIZ kWh ENTRY'!K24,'BIZ kWh ENTRY'!AA24,'BIZ kWh ENTRY'!AQ24,'BIZ kWh ENTRY'!BG24)</f>
        <v>0</v>
      </c>
      <c r="L24" s="3">
        <f>SUM('BIZ kWh ENTRY'!L24,'BIZ kWh ENTRY'!AB24,'BIZ kWh ENTRY'!AR24,'BIZ kWh ENTRY'!BH24)</f>
        <v>0</v>
      </c>
      <c r="M24" s="3">
        <f>SUM('BIZ kWh ENTRY'!M24,'BIZ kWh ENTRY'!AC24,'BIZ kWh ENTRY'!AS24,'BIZ kWh ENTRY'!BI24)</f>
        <v>0</v>
      </c>
      <c r="N24" s="3">
        <f>SUM('BIZ kWh ENTRY'!N24,'BIZ kWh ENTRY'!AD24,'BIZ kWh ENTRY'!AT24,'BIZ kWh ENTRY'!BJ24)</f>
        <v>0</v>
      </c>
      <c r="O24" s="87">
        <f t="shared" si="5"/>
        <v>0</v>
      </c>
      <c r="Q24" s="213">
        <f>'BIZ kWh ENTRY'!BM24+'BIZ kWh ENTRY'!BU24+'BIZ kWh ENTRY'!CC24+'BIZ kWh ENTRY'!CK24</f>
        <v>0</v>
      </c>
      <c r="R24" s="213">
        <f>'BIZ kWh ENTRY'!BN24+'BIZ kWh ENTRY'!BV24+'BIZ kWh ENTRY'!CD24+'BIZ kWh ENTRY'!CL24</f>
        <v>0</v>
      </c>
      <c r="S24" s="213">
        <f>'BIZ kWh ENTRY'!BO24+'BIZ kWh ENTRY'!BW24+'BIZ kWh ENTRY'!CE24+'BIZ kWh ENTRY'!CM24</f>
        <v>0</v>
      </c>
      <c r="T24" s="213">
        <f>'BIZ kWh ENTRY'!BP24+'BIZ kWh ENTRY'!BX24+'BIZ kWh ENTRY'!CF24+'BIZ kWh ENTRY'!CN24</f>
        <v>0</v>
      </c>
      <c r="U24" s="213">
        <f>'BIZ kWh ENTRY'!BQ24+'BIZ kWh ENTRY'!BY24+'BIZ kWh ENTRY'!CG24+'BIZ kWh ENTRY'!CO24</f>
        <v>0</v>
      </c>
      <c r="V24" s="213">
        <f>'BIZ kWh ENTRY'!BR24+'BIZ kWh ENTRY'!BZ24+'BIZ kWh ENTRY'!CH24+'BIZ kWh ENTRY'!CP24</f>
        <v>0</v>
      </c>
      <c r="W24" s="213">
        <f>'BIZ kWh ENTRY'!BS24+'BIZ kWh ENTRY'!CA24+'BIZ kWh ENTRY'!CI24+'BIZ kWh ENTRY'!CQ24</f>
        <v>0</v>
      </c>
      <c r="X24" s="360">
        <f t="shared" si="6"/>
        <v>0</v>
      </c>
    </row>
    <row r="25" spans="1:24" x14ac:dyDescent="0.3">
      <c r="A25" s="519"/>
      <c r="B25" s="11" t="s">
        <v>57</v>
      </c>
      <c r="C25" s="3">
        <f>SUM('BIZ kWh ENTRY'!C25,'BIZ kWh ENTRY'!S25,'BIZ kWh ENTRY'!AI25,'BIZ kWh ENTRY'!AY25)</f>
        <v>0</v>
      </c>
      <c r="D25" s="3">
        <f>SUM('BIZ kWh ENTRY'!D25,'BIZ kWh ENTRY'!T25,'BIZ kWh ENTRY'!AJ25,'BIZ kWh ENTRY'!AZ25)</f>
        <v>0</v>
      </c>
      <c r="E25" s="3">
        <f>SUM('BIZ kWh ENTRY'!E25,'BIZ kWh ENTRY'!U25,'BIZ kWh ENTRY'!AK25,'BIZ kWh ENTRY'!BA25)</f>
        <v>0</v>
      </c>
      <c r="F25" s="3">
        <f>SUM('BIZ kWh ENTRY'!F25,'BIZ kWh ENTRY'!V25,'BIZ kWh ENTRY'!AL25,'BIZ kWh ENTRY'!BB25)</f>
        <v>0</v>
      </c>
      <c r="G25" s="3">
        <f>SUM('BIZ kWh ENTRY'!G25,'BIZ kWh ENTRY'!W25,'BIZ kWh ENTRY'!AM25,'BIZ kWh ENTRY'!BC25)</f>
        <v>0</v>
      </c>
      <c r="H25" s="3">
        <f>SUM('BIZ kWh ENTRY'!H25,'BIZ kWh ENTRY'!X25,'BIZ kWh ENTRY'!AN25,'BIZ kWh ENTRY'!BD25)</f>
        <v>0</v>
      </c>
      <c r="I25" s="3">
        <f>SUM('BIZ kWh ENTRY'!I25,'BIZ kWh ENTRY'!Y25,'BIZ kWh ENTRY'!AO25,'BIZ kWh ENTRY'!BE25)</f>
        <v>0</v>
      </c>
      <c r="J25" s="3">
        <f>SUM('BIZ kWh ENTRY'!J25,'BIZ kWh ENTRY'!Z25,'BIZ kWh ENTRY'!AP25,'BIZ kWh ENTRY'!BF25)</f>
        <v>0</v>
      </c>
      <c r="K25" s="3">
        <f>SUM('BIZ kWh ENTRY'!K25,'BIZ kWh ENTRY'!AA25,'BIZ kWh ENTRY'!AQ25,'BIZ kWh ENTRY'!BG25)</f>
        <v>0</v>
      </c>
      <c r="L25" s="3">
        <f>SUM('BIZ kWh ENTRY'!L25,'BIZ kWh ENTRY'!AB25,'BIZ kWh ENTRY'!AR25,'BIZ kWh ENTRY'!BH25)</f>
        <v>0</v>
      </c>
      <c r="M25" s="3">
        <f>SUM('BIZ kWh ENTRY'!M25,'BIZ kWh ENTRY'!AC25,'BIZ kWh ENTRY'!AS25,'BIZ kWh ENTRY'!BI25)</f>
        <v>0</v>
      </c>
      <c r="N25" s="3">
        <f>SUM('BIZ kWh ENTRY'!N25,'BIZ kWh ENTRY'!AD25,'BIZ kWh ENTRY'!AT25,'BIZ kWh ENTRY'!BJ25)</f>
        <v>0</v>
      </c>
      <c r="O25" s="87">
        <f t="shared" si="5"/>
        <v>0</v>
      </c>
      <c r="Q25" s="213">
        <f>'BIZ kWh ENTRY'!BM25+'BIZ kWh ENTRY'!BU25+'BIZ kWh ENTRY'!CC25+'BIZ kWh ENTRY'!CK25</f>
        <v>0</v>
      </c>
      <c r="R25" s="213">
        <f>'BIZ kWh ENTRY'!BN25+'BIZ kWh ENTRY'!BV25+'BIZ kWh ENTRY'!CD25+'BIZ kWh ENTRY'!CL25</f>
        <v>0</v>
      </c>
      <c r="S25" s="213">
        <f>'BIZ kWh ENTRY'!BO25+'BIZ kWh ENTRY'!BW25+'BIZ kWh ENTRY'!CE25+'BIZ kWh ENTRY'!CM25</f>
        <v>0</v>
      </c>
      <c r="T25" s="213">
        <f>'BIZ kWh ENTRY'!BP25+'BIZ kWh ENTRY'!BX25+'BIZ kWh ENTRY'!CF25+'BIZ kWh ENTRY'!CN25</f>
        <v>0</v>
      </c>
      <c r="U25" s="213">
        <f>'BIZ kWh ENTRY'!BQ25+'BIZ kWh ENTRY'!BY25+'BIZ kWh ENTRY'!CG25+'BIZ kWh ENTRY'!CO25</f>
        <v>0</v>
      </c>
      <c r="V25" s="213">
        <f>'BIZ kWh ENTRY'!BR25+'BIZ kWh ENTRY'!BZ25+'BIZ kWh ENTRY'!CH25+'BIZ kWh ENTRY'!CP25</f>
        <v>0</v>
      </c>
      <c r="W25" s="213">
        <f>'BIZ kWh ENTRY'!BS25+'BIZ kWh ENTRY'!CA25+'BIZ kWh ENTRY'!CI25+'BIZ kWh ENTRY'!CQ25</f>
        <v>0</v>
      </c>
      <c r="X25" s="360">
        <f t="shared" si="6"/>
        <v>0</v>
      </c>
    </row>
    <row r="26" spans="1:24" x14ac:dyDescent="0.3">
      <c r="A26" s="519"/>
      <c r="B26" s="11" t="s">
        <v>56</v>
      </c>
      <c r="C26" s="3">
        <f>SUM('BIZ kWh ENTRY'!C26,'BIZ kWh ENTRY'!S26,'BIZ kWh ENTRY'!AI26,'BIZ kWh ENTRY'!AY26)</f>
        <v>0</v>
      </c>
      <c r="D26" s="3">
        <f>SUM('BIZ kWh ENTRY'!D26,'BIZ kWh ENTRY'!T26,'BIZ kWh ENTRY'!AJ26,'BIZ kWh ENTRY'!AZ26)</f>
        <v>0</v>
      </c>
      <c r="E26" s="3">
        <f>SUM('BIZ kWh ENTRY'!E26,'BIZ kWh ENTRY'!U26,'BIZ kWh ENTRY'!AK26,'BIZ kWh ENTRY'!BA26)</f>
        <v>153904</v>
      </c>
      <c r="F26" s="3">
        <f>SUM('BIZ kWh ENTRY'!F26,'BIZ kWh ENTRY'!V26,'BIZ kWh ENTRY'!AL26,'BIZ kWh ENTRY'!BB26)</f>
        <v>272453</v>
      </c>
      <c r="G26" s="3">
        <f>SUM('BIZ kWh ENTRY'!G26,'BIZ kWh ENTRY'!W26,'BIZ kWh ENTRY'!AM26,'BIZ kWh ENTRY'!BC26)</f>
        <v>611101</v>
      </c>
      <c r="H26" s="3">
        <f>SUM('BIZ kWh ENTRY'!H26,'BIZ kWh ENTRY'!X26,'BIZ kWh ENTRY'!AN26,'BIZ kWh ENTRY'!BD26)</f>
        <v>886951</v>
      </c>
      <c r="I26" s="3">
        <f>SUM('BIZ kWh ENTRY'!I26,'BIZ kWh ENTRY'!Y26,'BIZ kWh ENTRY'!AO26,'BIZ kWh ENTRY'!BE26)</f>
        <v>401157</v>
      </c>
      <c r="J26" s="3">
        <f>SUM('BIZ kWh ENTRY'!J26,'BIZ kWh ENTRY'!Z26,'BIZ kWh ENTRY'!AP26,'BIZ kWh ENTRY'!BF26)</f>
        <v>546694</v>
      </c>
      <c r="K26" s="3">
        <f>SUM('BIZ kWh ENTRY'!K26,'BIZ kWh ENTRY'!AA26,'BIZ kWh ENTRY'!AQ26,'BIZ kWh ENTRY'!BG26)</f>
        <v>2233404</v>
      </c>
      <c r="L26" s="3">
        <f>SUM('BIZ kWh ENTRY'!L26,'BIZ kWh ENTRY'!AB26,'BIZ kWh ENTRY'!AR26,'BIZ kWh ENTRY'!BH26)</f>
        <v>3726141</v>
      </c>
      <c r="M26" s="3">
        <f>SUM('BIZ kWh ENTRY'!M26,'BIZ kWh ENTRY'!AC26,'BIZ kWh ENTRY'!AS26,'BIZ kWh ENTRY'!BI26)</f>
        <v>1953871</v>
      </c>
      <c r="N26" s="3">
        <f>SUM('BIZ kWh ENTRY'!N26,'BIZ kWh ENTRY'!AD26,'BIZ kWh ENTRY'!AT26,'BIZ kWh ENTRY'!BJ26)</f>
        <v>4492648</v>
      </c>
      <c r="O26" s="87">
        <f t="shared" si="5"/>
        <v>15278324</v>
      </c>
      <c r="Q26" s="213">
        <f>'BIZ kWh ENTRY'!BM26+'BIZ kWh ENTRY'!BU26+'BIZ kWh ENTRY'!CC26+'BIZ kWh ENTRY'!CK26</f>
        <v>1306243</v>
      </c>
      <c r="R26" s="213">
        <f>'BIZ kWh ENTRY'!BN26+'BIZ kWh ENTRY'!BV26+'BIZ kWh ENTRY'!CD26+'BIZ kWh ENTRY'!CL26</f>
        <v>3186405</v>
      </c>
      <c r="S26" s="213">
        <f>'BIZ kWh ENTRY'!BO26+'BIZ kWh ENTRY'!BW26+'BIZ kWh ENTRY'!CE26+'BIZ kWh ENTRY'!CM26</f>
        <v>0</v>
      </c>
      <c r="T26" s="213">
        <f>'BIZ kWh ENTRY'!BP26+'BIZ kWh ENTRY'!BX26+'BIZ kWh ENTRY'!CF26+'BIZ kWh ENTRY'!CN26</f>
        <v>0</v>
      </c>
      <c r="U26" s="213">
        <f>'BIZ kWh ENTRY'!BQ26+'BIZ kWh ENTRY'!BY26+'BIZ kWh ENTRY'!CG26+'BIZ kWh ENTRY'!CO26</f>
        <v>0</v>
      </c>
      <c r="V26" s="213">
        <f>'BIZ kWh ENTRY'!BR26+'BIZ kWh ENTRY'!BZ26+'BIZ kWh ENTRY'!CH26+'BIZ kWh ENTRY'!CP26</f>
        <v>0</v>
      </c>
      <c r="W26" s="213">
        <f>'BIZ kWh ENTRY'!BS26+'BIZ kWh ENTRY'!CA26+'BIZ kWh ENTRY'!CI26+'BIZ kWh ENTRY'!CQ26</f>
        <v>0</v>
      </c>
      <c r="X26" s="360">
        <f t="shared" si="6"/>
        <v>0</v>
      </c>
    </row>
    <row r="27" spans="1:24" x14ac:dyDescent="0.3">
      <c r="A27" s="519"/>
      <c r="B27" s="11" t="s">
        <v>55</v>
      </c>
      <c r="C27" s="3">
        <f>SUM('BIZ kWh ENTRY'!C27,'BIZ kWh ENTRY'!S27,'BIZ kWh ENTRY'!AI27,'BIZ kWh ENTRY'!AY27)</f>
        <v>0</v>
      </c>
      <c r="D27" s="3">
        <f>SUM('BIZ kWh ENTRY'!D27,'BIZ kWh ENTRY'!T27,'BIZ kWh ENTRY'!AJ27,'BIZ kWh ENTRY'!AZ27)</f>
        <v>2155</v>
      </c>
      <c r="E27" s="3">
        <f>SUM('BIZ kWh ENTRY'!E27,'BIZ kWh ENTRY'!U27,'BIZ kWh ENTRY'!AK27,'BIZ kWh ENTRY'!BA27)</f>
        <v>816476</v>
      </c>
      <c r="F27" s="3">
        <f>SUM('BIZ kWh ENTRY'!F27,'BIZ kWh ENTRY'!V27,'BIZ kWh ENTRY'!AL27,'BIZ kWh ENTRY'!BB27)</f>
        <v>790719</v>
      </c>
      <c r="G27" s="3">
        <f>SUM('BIZ kWh ENTRY'!G27,'BIZ kWh ENTRY'!W27,'BIZ kWh ENTRY'!AM27,'BIZ kWh ENTRY'!BC27)</f>
        <v>2838322</v>
      </c>
      <c r="H27" s="3">
        <f>SUM('BIZ kWh ENTRY'!H27,'BIZ kWh ENTRY'!X27,'BIZ kWh ENTRY'!AN27,'BIZ kWh ENTRY'!BD27)</f>
        <v>263456</v>
      </c>
      <c r="I27" s="3">
        <f>SUM('BIZ kWh ENTRY'!I27,'BIZ kWh ENTRY'!Y27,'BIZ kWh ENTRY'!AO27,'BIZ kWh ENTRY'!BE27)</f>
        <v>284181</v>
      </c>
      <c r="J27" s="3">
        <f>SUM('BIZ kWh ENTRY'!J27,'BIZ kWh ENTRY'!Z27,'BIZ kWh ENTRY'!AP27,'BIZ kWh ENTRY'!BF27)</f>
        <v>693976</v>
      </c>
      <c r="K27" s="3">
        <f>SUM('BIZ kWh ENTRY'!K27,'BIZ kWh ENTRY'!AA27,'BIZ kWh ENTRY'!AQ27,'BIZ kWh ENTRY'!BG27)</f>
        <v>988339</v>
      </c>
      <c r="L27" s="3">
        <f>SUM('BIZ kWh ENTRY'!L27,'BIZ kWh ENTRY'!AB27,'BIZ kWh ENTRY'!AR27,'BIZ kWh ENTRY'!BH27)</f>
        <v>1685538</v>
      </c>
      <c r="M27" s="3">
        <f>SUM('BIZ kWh ENTRY'!M27,'BIZ kWh ENTRY'!AC27,'BIZ kWh ENTRY'!AS27,'BIZ kWh ENTRY'!BI27)</f>
        <v>1632403</v>
      </c>
      <c r="N27" s="3">
        <f>SUM('BIZ kWh ENTRY'!N27,'BIZ kWh ENTRY'!AD27,'BIZ kWh ENTRY'!AT27,'BIZ kWh ENTRY'!BJ27)</f>
        <v>5949708</v>
      </c>
      <c r="O27" s="87">
        <f t="shared" si="5"/>
        <v>15945273</v>
      </c>
      <c r="Q27" s="213">
        <f>'BIZ kWh ENTRY'!BM27+'BIZ kWh ENTRY'!BU27+'BIZ kWh ENTRY'!CC27+'BIZ kWh ENTRY'!CK27</f>
        <v>1105509</v>
      </c>
      <c r="R27" s="213">
        <f>'BIZ kWh ENTRY'!BN27+'BIZ kWh ENTRY'!BV27+'BIZ kWh ENTRY'!CD27+'BIZ kWh ENTRY'!CL27</f>
        <v>4844199</v>
      </c>
      <c r="S27" s="213">
        <f>'BIZ kWh ENTRY'!BO27+'BIZ kWh ENTRY'!BW27+'BIZ kWh ENTRY'!CE27+'BIZ kWh ENTRY'!CM27</f>
        <v>0</v>
      </c>
      <c r="T27" s="213">
        <f>'BIZ kWh ENTRY'!BP27+'BIZ kWh ENTRY'!BX27+'BIZ kWh ENTRY'!CF27+'BIZ kWh ENTRY'!CN27</f>
        <v>0</v>
      </c>
      <c r="U27" s="213">
        <f>'BIZ kWh ENTRY'!BQ27+'BIZ kWh ENTRY'!BY27+'BIZ kWh ENTRY'!CG27+'BIZ kWh ENTRY'!CO27</f>
        <v>0</v>
      </c>
      <c r="V27" s="213">
        <f>'BIZ kWh ENTRY'!BR27+'BIZ kWh ENTRY'!BZ27+'BIZ kWh ENTRY'!CH27+'BIZ kWh ENTRY'!CP27</f>
        <v>0</v>
      </c>
      <c r="W27" s="213">
        <f>'BIZ kWh ENTRY'!BS27+'BIZ kWh ENTRY'!CA27+'BIZ kWh ENTRY'!CI27+'BIZ kWh ENTRY'!CQ27</f>
        <v>0</v>
      </c>
      <c r="X27" s="360">
        <f t="shared" si="6"/>
        <v>0</v>
      </c>
    </row>
    <row r="28" spans="1:24" x14ac:dyDescent="0.3">
      <c r="A28" s="519"/>
      <c r="B28" s="11" t="s">
        <v>54</v>
      </c>
      <c r="C28" s="3">
        <f>SUM('BIZ kWh ENTRY'!C28,'BIZ kWh ENTRY'!S28,'BIZ kWh ENTRY'!AI28,'BIZ kWh ENTRY'!AY28)</f>
        <v>0</v>
      </c>
      <c r="D28" s="3">
        <f>SUM('BIZ kWh ENTRY'!D28,'BIZ kWh ENTRY'!T28,'BIZ kWh ENTRY'!AJ28,'BIZ kWh ENTRY'!AZ28)</f>
        <v>99952</v>
      </c>
      <c r="E28" s="3">
        <f>SUM('BIZ kWh ENTRY'!E28,'BIZ kWh ENTRY'!U28,'BIZ kWh ENTRY'!AK28,'BIZ kWh ENTRY'!BA28)</f>
        <v>2891</v>
      </c>
      <c r="F28" s="3">
        <f>SUM('BIZ kWh ENTRY'!F28,'BIZ kWh ENTRY'!V28,'BIZ kWh ENTRY'!AL28,'BIZ kWh ENTRY'!BB28)</f>
        <v>8375</v>
      </c>
      <c r="G28" s="3">
        <f>SUM('BIZ kWh ENTRY'!G28,'BIZ kWh ENTRY'!W28,'BIZ kWh ENTRY'!AM28,'BIZ kWh ENTRY'!BC28)</f>
        <v>0</v>
      </c>
      <c r="H28" s="3">
        <f>SUM('BIZ kWh ENTRY'!H28,'BIZ kWh ENTRY'!X28,'BIZ kWh ENTRY'!AN28,'BIZ kWh ENTRY'!BD28)</f>
        <v>0</v>
      </c>
      <c r="I28" s="3">
        <f>SUM('BIZ kWh ENTRY'!I28,'BIZ kWh ENTRY'!Y28,'BIZ kWh ENTRY'!AO28,'BIZ kWh ENTRY'!BE28)</f>
        <v>0</v>
      </c>
      <c r="J28" s="3">
        <f>SUM('BIZ kWh ENTRY'!J28,'BIZ kWh ENTRY'!Z28,'BIZ kWh ENTRY'!AP28,'BIZ kWh ENTRY'!BF28)</f>
        <v>0</v>
      </c>
      <c r="K28" s="3">
        <f>SUM('BIZ kWh ENTRY'!K28,'BIZ kWh ENTRY'!AA28,'BIZ kWh ENTRY'!AQ28,'BIZ kWh ENTRY'!BG28)</f>
        <v>0</v>
      </c>
      <c r="L28" s="3">
        <f>SUM('BIZ kWh ENTRY'!L28,'BIZ kWh ENTRY'!AB28,'BIZ kWh ENTRY'!AR28,'BIZ kWh ENTRY'!BH28)</f>
        <v>0</v>
      </c>
      <c r="M28" s="3">
        <f>SUM('BIZ kWh ENTRY'!M28,'BIZ kWh ENTRY'!AC28,'BIZ kWh ENTRY'!AS28,'BIZ kWh ENTRY'!BI28)</f>
        <v>0</v>
      </c>
      <c r="N28" s="3">
        <f>SUM('BIZ kWh ENTRY'!N28,'BIZ kWh ENTRY'!AD28,'BIZ kWh ENTRY'!AT28,'BIZ kWh ENTRY'!BJ28)</f>
        <v>1437</v>
      </c>
      <c r="O28" s="87">
        <f t="shared" si="5"/>
        <v>112655</v>
      </c>
      <c r="Q28" s="213">
        <f>'BIZ kWh ENTRY'!BM28+'BIZ kWh ENTRY'!BU28+'BIZ kWh ENTRY'!CC28+'BIZ kWh ENTRY'!CK28</f>
        <v>0</v>
      </c>
      <c r="R28" s="213">
        <f>'BIZ kWh ENTRY'!BN28+'BIZ kWh ENTRY'!BV28+'BIZ kWh ENTRY'!CD28+'BIZ kWh ENTRY'!CL28</f>
        <v>1437</v>
      </c>
      <c r="S28" s="213">
        <f>'BIZ kWh ENTRY'!BO28+'BIZ kWh ENTRY'!BW28+'BIZ kWh ENTRY'!CE28+'BIZ kWh ENTRY'!CM28</f>
        <v>0</v>
      </c>
      <c r="T28" s="213">
        <f>'BIZ kWh ENTRY'!BP28+'BIZ kWh ENTRY'!BX28+'BIZ kWh ENTRY'!CF28+'BIZ kWh ENTRY'!CN28</f>
        <v>0</v>
      </c>
      <c r="U28" s="213">
        <f>'BIZ kWh ENTRY'!BQ28+'BIZ kWh ENTRY'!BY28+'BIZ kWh ENTRY'!CG28+'BIZ kWh ENTRY'!CO28</f>
        <v>0</v>
      </c>
      <c r="V28" s="213">
        <f>'BIZ kWh ENTRY'!BR28+'BIZ kWh ENTRY'!BZ28+'BIZ kWh ENTRY'!CH28+'BIZ kWh ENTRY'!CP28</f>
        <v>0</v>
      </c>
      <c r="W28" s="213">
        <f>'BIZ kWh ENTRY'!BS28+'BIZ kWh ENTRY'!CA28+'BIZ kWh ENTRY'!CI28+'BIZ kWh ENTRY'!CQ28</f>
        <v>0</v>
      </c>
      <c r="X28" s="360">
        <f t="shared" si="6"/>
        <v>0</v>
      </c>
    </row>
    <row r="29" spans="1:24" x14ac:dyDescent="0.3">
      <c r="A29" s="519"/>
      <c r="B29" s="11" t="s">
        <v>53</v>
      </c>
      <c r="C29" s="3">
        <f>SUM('BIZ kWh ENTRY'!C29,'BIZ kWh ENTRY'!S29,'BIZ kWh ENTRY'!AI29,'BIZ kWh ENTRY'!AY29)</f>
        <v>0</v>
      </c>
      <c r="D29" s="3">
        <f>SUM('BIZ kWh ENTRY'!D29,'BIZ kWh ENTRY'!T29,'BIZ kWh ENTRY'!AJ29,'BIZ kWh ENTRY'!AZ29)</f>
        <v>0</v>
      </c>
      <c r="E29" s="3">
        <f>SUM('BIZ kWh ENTRY'!E29,'BIZ kWh ENTRY'!U29,'BIZ kWh ENTRY'!AK29,'BIZ kWh ENTRY'!BA29)</f>
        <v>0</v>
      </c>
      <c r="F29" s="3">
        <f>SUM('BIZ kWh ENTRY'!F29,'BIZ kWh ENTRY'!V29,'BIZ kWh ENTRY'!AL29,'BIZ kWh ENTRY'!BB29)</f>
        <v>0</v>
      </c>
      <c r="G29" s="3">
        <f>SUM('BIZ kWh ENTRY'!G29,'BIZ kWh ENTRY'!W29,'BIZ kWh ENTRY'!AM29,'BIZ kWh ENTRY'!BC29)</f>
        <v>3437780</v>
      </c>
      <c r="H29" s="3">
        <f>SUM('BIZ kWh ENTRY'!H29,'BIZ kWh ENTRY'!X29,'BIZ kWh ENTRY'!AN29,'BIZ kWh ENTRY'!BD29)</f>
        <v>17173</v>
      </c>
      <c r="I29" s="3">
        <f>SUM('BIZ kWh ENTRY'!I29,'BIZ kWh ENTRY'!Y29,'BIZ kWh ENTRY'!AO29,'BIZ kWh ENTRY'!BE29)</f>
        <v>25781</v>
      </c>
      <c r="J29" s="3">
        <f>SUM('BIZ kWh ENTRY'!J29,'BIZ kWh ENTRY'!Z29,'BIZ kWh ENTRY'!AP29,'BIZ kWh ENTRY'!BF29)</f>
        <v>0</v>
      </c>
      <c r="K29" s="3">
        <f>SUM('BIZ kWh ENTRY'!K29,'BIZ kWh ENTRY'!AA29,'BIZ kWh ENTRY'!AQ29,'BIZ kWh ENTRY'!BG29)</f>
        <v>0</v>
      </c>
      <c r="L29" s="3">
        <f>SUM('BIZ kWh ENTRY'!L29,'BIZ kWh ENTRY'!AB29,'BIZ kWh ENTRY'!AR29,'BIZ kWh ENTRY'!BH29)</f>
        <v>69557</v>
      </c>
      <c r="M29" s="3">
        <f>SUM('BIZ kWh ENTRY'!M29,'BIZ kWh ENTRY'!AC29,'BIZ kWh ENTRY'!AS29,'BIZ kWh ENTRY'!BI29)</f>
        <v>0</v>
      </c>
      <c r="N29" s="3">
        <f>SUM('BIZ kWh ENTRY'!N29,'BIZ kWh ENTRY'!AD29,'BIZ kWh ENTRY'!AT29,'BIZ kWh ENTRY'!BJ29)</f>
        <v>446803</v>
      </c>
      <c r="O29" s="87">
        <f t="shared" si="5"/>
        <v>3997094</v>
      </c>
      <c r="Q29" s="213">
        <f>'BIZ kWh ENTRY'!BM29+'BIZ kWh ENTRY'!BU29+'BIZ kWh ENTRY'!CC29+'BIZ kWh ENTRY'!CK29</f>
        <v>0</v>
      </c>
      <c r="R29" s="213">
        <f>'BIZ kWh ENTRY'!BN29+'BIZ kWh ENTRY'!BV29+'BIZ kWh ENTRY'!CD29+'BIZ kWh ENTRY'!CL29</f>
        <v>446803</v>
      </c>
      <c r="S29" s="213">
        <f>'BIZ kWh ENTRY'!BO29+'BIZ kWh ENTRY'!BW29+'BIZ kWh ENTRY'!CE29+'BIZ kWh ENTRY'!CM29</f>
        <v>0</v>
      </c>
      <c r="T29" s="213">
        <f>'BIZ kWh ENTRY'!BP29+'BIZ kWh ENTRY'!BX29+'BIZ kWh ENTRY'!CF29+'BIZ kWh ENTRY'!CN29</f>
        <v>0</v>
      </c>
      <c r="U29" s="213">
        <f>'BIZ kWh ENTRY'!BQ29+'BIZ kWh ENTRY'!BY29+'BIZ kWh ENTRY'!CG29+'BIZ kWh ENTRY'!CO29</f>
        <v>0</v>
      </c>
      <c r="V29" s="213">
        <f>'BIZ kWh ENTRY'!BR29+'BIZ kWh ENTRY'!BZ29+'BIZ kWh ENTRY'!CH29+'BIZ kWh ENTRY'!CP29</f>
        <v>0</v>
      </c>
      <c r="W29" s="213">
        <f>'BIZ kWh ENTRY'!BS29+'BIZ kWh ENTRY'!CA29+'BIZ kWh ENTRY'!CI29+'BIZ kWh ENTRY'!CQ29</f>
        <v>0</v>
      </c>
      <c r="X29" s="360">
        <f t="shared" si="6"/>
        <v>0</v>
      </c>
    </row>
    <row r="30" spans="1:24" x14ac:dyDescent="0.3">
      <c r="A30" s="519"/>
      <c r="B30" s="11" t="s">
        <v>52</v>
      </c>
      <c r="C30" s="3">
        <f>SUM('BIZ kWh ENTRY'!C30,'BIZ kWh ENTRY'!S30,'BIZ kWh ENTRY'!AI30,'BIZ kWh ENTRY'!AY30)</f>
        <v>0</v>
      </c>
      <c r="D30" s="3">
        <f>SUM('BIZ kWh ENTRY'!D30,'BIZ kWh ENTRY'!T30,'BIZ kWh ENTRY'!AJ30,'BIZ kWh ENTRY'!AZ30)</f>
        <v>0</v>
      </c>
      <c r="E30" s="3">
        <f>SUM('BIZ kWh ENTRY'!E30,'BIZ kWh ENTRY'!U30,'BIZ kWh ENTRY'!AK30,'BIZ kWh ENTRY'!BA30)</f>
        <v>0</v>
      </c>
      <c r="F30" s="3">
        <f>SUM('BIZ kWh ENTRY'!F30,'BIZ kWh ENTRY'!V30,'BIZ kWh ENTRY'!AL30,'BIZ kWh ENTRY'!BB30)</f>
        <v>0</v>
      </c>
      <c r="G30" s="3">
        <f>SUM('BIZ kWh ENTRY'!G30,'BIZ kWh ENTRY'!W30,'BIZ kWh ENTRY'!AM30,'BIZ kWh ENTRY'!BC30)</f>
        <v>0</v>
      </c>
      <c r="H30" s="3">
        <f>SUM('BIZ kWh ENTRY'!H30,'BIZ kWh ENTRY'!X30,'BIZ kWh ENTRY'!AN30,'BIZ kWh ENTRY'!BD30)</f>
        <v>0</v>
      </c>
      <c r="I30" s="3">
        <f>SUM('BIZ kWh ENTRY'!I30,'BIZ kWh ENTRY'!Y30,'BIZ kWh ENTRY'!AO30,'BIZ kWh ENTRY'!BE30)</f>
        <v>0</v>
      </c>
      <c r="J30" s="3">
        <f>SUM('BIZ kWh ENTRY'!J30,'BIZ kWh ENTRY'!Z30,'BIZ kWh ENTRY'!AP30,'BIZ kWh ENTRY'!BF30)</f>
        <v>344686</v>
      </c>
      <c r="K30" s="3">
        <f>SUM('BIZ kWh ENTRY'!K30,'BIZ kWh ENTRY'!AA30,'BIZ kWh ENTRY'!AQ30,'BIZ kWh ENTRY'!BG30)</f>
        <v>1190012</v>
      </c>
      <c r="L30" s="3">
        <f>SUM('BIZ kWh ENTRY'!L30,'BIZ kWh ENTRY'!AB30,'BIZ kWh ENTRY'!AR30,'BIZ kWh ENTRY'!BH30)</f>
        <v>0</v>
      </c>
      <c r="M30" s="3">
        <f>SUM('BIZ kWh ENTRY'!M30,'BIZ kWh ENTRY'!AC30,'BIZ kWh ENTRY'!AS30,'BIZ kWh ENTRY'!BI30)</f>
        <v>271100</v>
      </c>
      <c r="N30" s="3">
        <f>SUM('BIZ kWh ENTRY'!N30,'BIZ kWh ENTRY'!AD30,'BIZ kWh ENTRY'!AT30,'BIZ kWh ENTRY'!BJ30)</f>
        <v>67110</v>
      </c>
      <c r="O30" s="87">
        <f t="shared" si="5"/>
        <v>1872908</v>
      </c>
      <c r="Q30" s="213">
        <f>'BIZ kWh ENTRY'!BM30+'BIZ kWh ENTRY'!BU30+'BIZ kWh ENTRY'!CC30+'BIZ kWh ENTRY'!CK30</f>
        <v>67110</v>
      </c>
      <c r="R30" s="213">
        <f>'BIZ kWh ENTRY'!BN30+'BIZ kWh ENTRY'!BV30+'BIZ kWh ENTRY'!CD30+'BIZ kWh ENTRY'!CL30</f>
        <v>0</v>
      </c>
      <c r="S30" s="213">
        <f>'BIZ kWh ENTRY'!BO30+'BIZ kWh ENTRY'!BW30+'BIZ kWh ENTRY'!CE30+'BIZ kWh ENTRY'!CM30</f>
        <v>0</v>
      </c>
      <c r="T30" s="213">
        <f>'BIZ kWh ENTRY'!BP30+'BIZ kWh ENTRY'!BX30+'BIZ kWh ENTRY'!CF30+'BIZ kWh ENTRY'!CN30</f>
        <v>0</v>
      </c>
      <c r="U30" s="213">
        <f>'BIZ kWh ENTRY'!BQ30+'BIZ kWh ENTRY'!BY30+'BIZ kWh ENTRY'!CG30+'BIZ kWh ENTRY'!CO30</f>
        <v>0</v>
      </c>
      <c r="V30" s="213">
        <f>'BIZ kWh ENTRY'!BR30+'BIZ kWh ENTRY'!BZ30+'BIZ kWh ENTRY'!CH30+'BIZ kWh ENTRY'!CP30</f>
        <v>0</v>
      </c>
      <c r="W30" s="213">
        <f>'BIZ kWh ENTRY'!BS30+'BIZ kWh ENTRY'!CA30+'BIZ kWh ENTRY'!CI30+'BIZ kWh ENTRY'!CQ30</f>
        <v>0</v>
      </c>
      <c r="X30" s="360">
        <f t="shared" si="6"/>
        <v>0</v>
      </c>
    </row>
    <row r="31" spans="1:24" x14ac:dyDescent="0.3">
      <c r="A31" s="519"/>
      <c r="B31" s="11" t="s">
        <v>51</v>
      </c>
      <c r="C31" s="3">
        <f>SUM('BIZ kWh ENTRY'!C31,'BIZ kWh ENTRY'!S31,'BIZ kWh ENTRY'!AI31,'BIZ kWh ENTRY'!AY31)</f>
        <v>0</v>
      </c>
      <c r="D31" s="3">
        <f>SUM('BIZ kWh ENTRY'!D31,'BIZ kWh ENTRY'!T31,'BIZ kWh ENTRY'!AJ31,'BIZ kWh ENTRY'!AZ31)</f>
        <v>0</v>
      </c>
      <c r="E31" s="3">
        <f>SUM('BIZ kWh ENTRY'!E31,'BIZ kWh ENTRY'!U31,'BIZ kWh ENTRY'!AK31,'BIZ kWh ENTRY'!BA31)</f>
        <v>59875</v>
      </c>
      <c r="F31" s="3">
        <f>SUM('BIZ kWh ENTRY'!F31,'BIZ kWh ENTRY'!V31,'BIZ kWh ENTRY'!AL31,'BIZ kWh ENTRY'!BB31)</f>
        <v>0</v>
      </c>
      <c r="G31" s="3">
        <f>SUM('BIZ kWh ENTRY'!G31,'BIZ kWh ENTRY'!W31,'BIZ kWh ENTRY'!AM31,'BIZ kWh ENTRY'!BC31)</f>
        <v>0</v>
      </c>
      <c r="H31" s="3">
        <f>SUM('BIZ kWh ENTRY'!H31,'BIZ kWh ENTRY'!X31,'BIZ kWh ENTRY'!AN31,'BIZ kWh ENTRY'!BD31)</f>
        <v>7721</v>
      </c>
      <c r="I31" s="3">
        <f>SUM('BIZ kWh ENTRY'!I31,'BIZ kWh ENTRY'!Y31,'BIZ kWh ENTRY'!AO31,'BIZ kWh ENTRY'!BE31)</f>
        <v>63896</v>
      </c>
      <c r="J31" s="3">
        <f>SUM('BIZ kWh ENTRY'!J31,'BIZ kWh ENTRY'!Z31,'BIZ kWh ENTRY'!AP31,'BIZ kWh ENTRY'!BF31)</f>
        <v>0</v>
      </c>
      <c r="K31" s="3">
        <f>SUM('BIZ kWh ENTRY'!K31,'BIZ kWh ENTRY'!AA31,'BIZ kWh ENTRY'!AQ31,'BIZ kWh ENTRY'!BG31)</f>
        <v>124251</v>
      </c>
      <c r="L31" s="3">
        <f>SUM('BIZ kWh ENTRY'!L31,'BIZ kWh ENTRY'!AB31,'BIZ kWh ENTRY'!AR31,'BIZ kWh ENTRY'!BH31)</f>
        <v>0</v>
      </c>
      <c r="M31" s="3">
        <f>SUM('BIZ kWh ENTRY'!M31,'BIZ kWh ENTRY'!AC31,'BIZ kWh ENTRY'!AS31,'BIZ kWh ENTRY'!BI31)</f>
        <v>59462</v>
      </c>
      <c r="N31" s="3">
        <f>SUM('BIZ kWh ENTRY'!N31,'BIZ kWh ENTRY'!AD31,'BIZ kWh ENTRY'!AT31,'BIZ kWh ENTRY'!BJ31)</f>
        <v>431859</v>
      </c>
      <c r="O31" s="87">
        <f t="shared" si="5"/>
        <v>747064</v>
      </c>
      <c r="Q31" s="213">
        <f>'BIZ kWh ENTRY'!BM31+'BIZ kWh ENTRY'!BU31+'BIZ kWh ENTRY'!CC31+'BIZ kWh ENTRY'!CK31</f>
        <v>58189</v>
      </c>
      <c r="R31" s="213">
        <f>'BIZ kWh ENTRY'!BN31+'BIZ kWh ENTRY'!BV31+'BIZ kWh ENTRY'!CD31+'BIZ kWh ENTRY'!CL31</f>
        <v>373670</v>
      </c>
      <c r="S31" s="213">
        <f>'BIZ kWh ENTRY'!BO31+'BIZ kWh ENTRY'!BW31+'BIZ kWh ENTRY'!CE31+'BIZ kWh ENTRY'!CM31</f>
        <v>0</v>
      </c>
      <c r="T31" s="213">
        <f>'BIZ kWh ENTRY'!BP31+'BIZ kWh ENTRY'!BX31+'BIZ kWh ENTRY'!CF31+'BIZ kWh ENTRY'!CN31</f>
        <v>0</v>
      </c>
      <c r="U31" s="213">
        <f>'BIZ kWh ENTRY'!BQ31+'BIZ kWh ENTRY'!BY31+'BIZ kWh ENTRY'!CG31+'BIZ kWh ENTRY'!CO31</f>
        <v>0</v>
      </c>
      <c r="V31" s="213">
        <f>'BIZ kWh ENTRY'!BR31+'BIZ kWh ENTRY'!BZ31+'BIZ kWh ENTRY'!CH31+'BIZ kWh ENTRY'!CP31</f>
        <v>0</v>
      </c>
      <c r="W31" s="213">
        <f>'BIZ kWh ENTRY'!BS31+'BIZ kWh ENTRY'!CA31+'BIZ kWh ENTRY'!CI31+'BIZ kWh ENTRY'!CQ31</f>
        <v>0</v>
      </c>
      <c r="X31" s="360">
        <f t="shared" si="6"/>
        <v>0</v>
      </c>
    </row>
    <row r="32" spans="1:24" ht="15" thickBot="1" x14ac:dyDescent="0.35">
      <c r="A32" s="520"/>
      <c r="B32" s="11" t="s">
        <v>50</v>
      </c>
      <c r="C32" s="3">
        <f>SUM('BIZ kWh ENTRY'!C32,'BIZ kWh ENTRY'!S32,'BIZ kWh ENTRY'!AI32,'BIZ kWh ENTRY'!AY32)</f>
        <v>0</v>
      </c>
      <c r="D32" s="3">
        <f>SUM('BIZ kWh ENTRY'!D32,'BIZ kWh ENTRY'!T32,'BIZ kWh ENTRY'!AJ32,'BIZ kWh ENTRY'!AZ32)</f>
        <v>0</v>
      </c>
      <c r="E32" s="3">
        <f>SUM('BIZ kWh ENTRY'!E32,'BIZ kWh ENTRY'!U32,'BIZ kWh ENTRY'!AK32,'BIZ kWh ENTRY'!BA32)</f>
        <v>0</v>
      </c>
      <c r="F32" s="3">
        <f>SUM('BIZ kWh ENTRY'!F32,'BIZ kWh ENTRY'!V32,'BIZ kWh ENTRY'!AL32,'BIZ kWh ENTRY'!BB32)</f>
        <v>0</v>
      </c>
      <c r="G32" s="3">
        <f>SUM('BIZ kWh ENTRY'!G32,'BIZ kWh ENTRY'!W32,'BIZ kWh ENTRY'!AM32,'BIZ kWh ENTRY'!BC32)</f>
        <v>0</v>
      </c>
      <c r="H32" s="3">
        <f>SUM('BIZ kWh ENTRY'!H32,'BIZ kWh ENTRY'!X32,'BIZ kWh ENTRY'!AN32,'BIZ kWh ENTRY'!BD32)</f>
        <v>0</v>
      </c>
      <c r="I32" s="3">
        <f>SUM('BIZ kWh ENTRY'!I32,'BIZ kWh ENTRY'!Y32,'BIZ kWh ENTRY'!AO32,'BIZ kWh ENTRY'!BE32)</f>
        <v>0</v>
      </c>
      <c r="J32" s="3">
        <f>SUM('BIZ kWh ENTRY'!J32,'BIZ kWh ENTRY'!Z32,'BIZ kWh ENTRY'!AP32,'BIZ kWh ENTRY'!BF32)</f>
        <v>0</v>
      </c>
      <c r="K32" s="3">
        <f>SUM('BIZ kWh ENTRY'!K32,'BIZ kWh ENTRY'!AA32,'BIZ kWh ENTRY'!AQ32,'BIZ kWh ENTRY'!BG32)</f>
        <v>0</v>
      </c>
      <c r="L32" s="3">
        <f>SUM('BIZ kWh ENTRY'!L32,'BIZ kWh ENTRY'!AB32,'BIZ kWh ENTRY'!AR32,'BIZ kWh ENTRY'!BH32)</f>
        <v>0</v>
      </c>
      <c r="M32" s="3">
        <f>SUM('BIZ kWh ENTRY'!M32,'BIZ kWh ENTRY'!AC32,'BIZ kWh ENTRY'!AS32,'BIZ kWh ENTRY'!BI32)</f>
        <v>0</v>
      </c>
      <c r="N32" s="3">
        <f>SUM('BIZ kWh ENTRY'!N32,'BIZ kWh ENTRY'!AD32,'BIZ kWh ENTRY'!AT32,'BIZ kWh ENTRY'!BJ32)</f>
        <v>0</v>
      </c>
      <c r="O32" s="87">
        <f t="shared" si="5"/>
        <v>0</v>
      </c>
      <c r="Q32" s="213">
        <f>'BIZ kWh ENTRY'!BM32+'BIZ kWh ENTRY'!BU32+'BIZ kWh ENTRY'!CC32+'BIZ kWh ENTRY'!CK32</f>
        <v>0</v>
      </c>
      <c r="R32" s="213">
        <f>'BIZ kWh ENTRY'!BN32+'BIZ kWh ENTRY'!BV32+'BIZ kWh ENTRY'!CD32+'BIZ kWh ENTRY'!CL32</f>
        <v>0</v>
      </c>
      <c r="S32" s="213">
        <f>'BIZ kWh ENTRY'!BO32+'BIZ kWh ENTRY'!BW32+'BIZ kWh ENTRY'!CE32+'BIZ kWh ENTRY'!CM32</f>
        <v>0</v>
      </c>
      <c r="T32" s="213">
        <f>'BIZ kWh ENTRY'!BP32+'BIZ kWh ENTRY'!BX32+'BIZ kWh ENTRY'!CF32+'BIZ kWh ENTRY'!CN32</f>
        <v>0</v>
      </c>
      <c r="U32" s="213">
        <f>'BIZ kWh ENTRY'!BQ32+'BIZ kWh ENTRY'!BY32+'BIZ kWh ENTRY'!CG32+'BIZ kWh ENTRY'!CO32</f>
        <v>0</v>
      </c>
      <c r="V32" s="213">
        <f>'BIZ kWh ENTRY'!BR32+'BIZ kWh ENTRY'!BZ32+'BIZ kWh ENTRY'!CH32+'BIZ kWh ENTRY'!CP32</f>
        <v>0</v>
      </c>
      <c r="W32" s="213">
        <f>'BIZ kWh ENTRY'!BS32+'BIZ kWh ENTRY'!CA32+'BIZ kWh ENTRY'!CI32+'BIZ kWh ENTRY'!CQ32</f>
        <v>0</v>
      </c>
      <c r="X32" s="360">
        <f t="shared" si="6"/>
        <v>0</v>
      </c>
    </row>
    <row r="33" spans="1:24" ht="15" thickBot="1" x14ac:dyDescent="0.35">
      <c r="A33" s="91"/>
      <c r="B33" s="224" t="s">
        <v>43</v>
      </c>
      <c r="C33" s="225">
        <f t="shared" ref="C33:N33" si="7">SUM(C20:C32)</f>
        <v>0</v>
      </c>
      <c r="D33" s="225">
        <f t="shared" si="7"/>
        <v>171666</v>
      </c>
      <c r="E33" s="225">
        <f t="shared" si="7"/>
        <v>1167358</v>
      </c>
      <c r="F33" s="225">
        <f t="shared" si="7"/>
        <v>1807506</v>
      </c>
      <c r="G33" s="225">
        <f t="shared" si="7"/>
        <v>7632955</v>
      </c>
      <c r="H33" s="225">
        <f t="shared" si="7"/>
        <v>2376700</v>
      </c>
      <c r="I33" s="225">
        <f t="shared" si="7"/>
        <v>998738</v>
      </c>
      <c r="J33" s="225">
        <f t="shared" si="7"/>
        <v>2007380</v>
      </c>
      <c r="K33" s="225">
        <f t="shared" si="7"/>
        <v>4625435</v>
      </c>
      <c r="L33" s="225">
        <f t="shared" si="7"/>
        <v>5777898</v>
      </c>
      <c r="M33" s="225">
        <f t="shared" si="7"/>
        <v>4043640</v>
      </c>
      <c r="N33" s="225">
        <f t="shared" si="7"/>
        <v>17472521</v>
      </c>
      <c r="O33" s="90">
        <f t="shared" si="5"/>
        <v>48081797</v>
      </c>
      <c r="Q33" s="213">
        <f>'BIZ kWh ENTRY'!BM33+'BIZ kWh ENTRY'!BU33+'BIZ kWh ENTRY'!CC33+'BIZ kWh ENTRY'!CK33</f>
        <v>3652597</v>
      </c>
      <c r="R33" s="213">
        <f>'BIZ kWh ENTRY'!BN33+'BIZ kWh ENTRY'!BV33+'BIZ kWh ENTRY'!CD33+'BIZ kWh ENTRY'!CL33</f>
        <v>13819924</v>
      </c>
      <c r="S33" s="213">
        <f>'BIZ kWh ENTRY'!BO33+'BIZ kWh ENTRY'!BW33+'BIZ kWh ENTRY'!CE33+'BIZ kWh ENTRY'!CM33</f>
        <v>0</v>
      </c>
      <c r="T33" s="213">
        <f>'BIZ kWh ENTRY'!BP33+'BIZ kWh ENTRY'!BX33+'BIZ kWh ENTRY'!CF33+'BIZ kWh ENTRY'!CN33</f>
        <v>0</v>
      </c>
      <c r="U33" s="213">
        <f>'BIZ kWh ENTRY'!BQ33+'BIZ kWh ENTRY'!BY33+'BIZ kWh ENTRY'!CG33+'BIZ kWh ENTRY'!CO33</f>
        <v>0</v>
      </c>
      <c r="V33" s="213">
        <f>'BIZ kWh ENTRY'!BR33+'BIZ kWh ENTRY'!BZ33+'BIZ kWh ENTRY'!CH33+'BIZ kWh ENTRY'!CP33</f>
        <v>0</v>
      </c>
      <c r="W33" s="213">
        <f>'BIZ kWh ENTRY'!BS33+'BIZ kWh ENTRY'!CA33+'BIZ kWh ENTRY'!CI33+'BIZ kWh ENTRY'!CQ33</f>
        <v>0</v>
      </c>
      <c r="X33" s="360">
        <f t="shared" si="6"/>
        <v>0</v>
      </c>
    </row>
    <row r="34" spans="1:24" ht="21.6" thickBot="1" x14ac:dyDescent="0.45">
      <c r="A34" s="93"/>
    </row>
    <row r="35" spans="1:24" s="408" customFormat="1" ht="21.6" thickBot="1" x14ac:dyDescent="0.45">
      <c r="A35" s="405"/>
      <c r="B35" s="310" t="s">
        <v>36</v>
      </c>
      <c r="C35" s="406">
        <f>C$3</f>
        <v>44927</v>
      </c>
      <c r="D35" s="406">
        <f t="shared" ref="D35:N35" si="8">D$3</f>
        <v>44958</v>
      </c>
      <c r="E35" s="406">
        <f t="shared" si="8"/>
        <v>44986</v>
      </c>
      <c r="F35" s="406">
        <f t="shared" si="8"/>
        <v>45017</v>
      </c>
      <c r="G35" s="406">
        <f t="shared" si="8"/>
        <v>45047</v>
      </c>
      <c r="H35" s="406">
        <f t="shared" si="8"/>
        <v>45078</v>
      </c>
      <c r="I35" s="406">
        <f t="shared" si="8"/>
        <v>45108</v>
      </c>
      <c r="J35" s="406">
        <f t="shared" si="8"/>
        <v>45139</v>
      </c>
      <c r="K35" s="406">
        <f t="shared" si="8"/>
        <v>45170</v>
      </c>
      <c r="L35" s="406">
        <f t="shared" si="8"/>
        <v>45200</v>
      </c>
      <c r="M35" s="406">
        <f t="shared" si="8"/>
        <v>45231</v>
      </c>
      <c r="N35" s="406" t="str">
        <f t="shared" si="8"/>
        <v>Dec-23 +</v>
      </c>
      <c r="O35" s="407" t="s">
        <v>34</v>
      </c>
      <c r="Q35" s="409">
        <f t="shared" ref="Q35:W35" si="9">Q$3</f>
        <v>45261</v>
      </c>
      <c r="R35" s="409">
        <f t="shared" si="9"/>
        <v>45292</v>
      </c>
      <c r="S35" s="409">
        <f t="shared" si="9"/>
        <v>45323</v>
      </c>
      <c r="T35" s="409">
        <f t="shared" si="9"/>
        <v>45352</v>
      </c>
      <c r="U35" s="409">
        <f t="shared" si="9"/>
        <v>45383</v>
      </c>
      <c r="V35" s="409">
        <f t="shared" si="9"/>
        <v>45413</v>
      </c>
      <c r="W35" s="409">
        <f t="shared" si="9"/>
        <v>45444</v>
      </c>
      <c r="X35" s="410" t="s">
        <v>182</v>
      </c>
    </row>
    <row r="36" spans="1:24" s="408" customFormat="1" ht="15" customHeight="1" x14ac:dyDescent="0.3">
      <c r="A36" s="537" t="s">
        <v>68</v>
      </c>
      <c r="B36" s="411" t="s">
        <v>62</v>
      </c>
      <c r="C36" s="203">
        <f>SUM('BIZ kWh ENTRY'!C36,'BIZ kWh ENTRY'!S36,'BIZ kWh ENTRY'!AI36,'BIZ kWh ENTRY'!AY36)</f>
        <v>0</v>
      </c>
      <c r="D36" s="203">
        <f>SUM('BIZ kWh ENTRY'!D36,'BIZ kWh ENTRY'!T36,'BIZ kWh ENTRY'!AJ36,'BIZ kWh ENTRY'!AZ36)</f>
        <v>0</v>
      </c>
      <c r="E36" s="203">
        <f>SUM('BIZ kWh ENTRY'!E36,'BIZ kWh ENTRY'!U36,'BIZ kWh ENTRY'!AK36,'BIZ kWh ENTRY'!BA36)</f>
        <v>0</v>
      </c>
      <c r="F36" s="203">
        <f>SUM('BIZ kWh ENTRY'!F36,'BIZ kWh ENTRY'!V36,'BIZ kWh ENTRY'!AL36,'BIZ kWh ENTRY'!BB36)</f>
        <v>0</v>
      </c>
      <c r="G36" s="203">
        <f>SUM('BIZ kWh ENTRY'!G36,'BIZ kWh ENTRY'!W36,'BIZ kWh ENTRY'!AM36,'BIZ kWh ENTRY'!BC36)</f>
        <v>0</v>
      </c>
      <c r="H36" s="203">
        <f>SUM('BIZ kWh ENTRY'!H36,'BIZ kWh ENTRY'!X36,'BIZ kWh ENTRY'!AN36,'BIZ kWh ENTRY'!BD36)</f>
        <v>0</v>
      </c>
      <c r="I36" s="203">
        <f>SUM('BIZ kWh ENTRY'!I36,'BIZ kWh ENTRY'!Y36,'BIZ kWh ENTRY'!AO36,'BIZ kWh ENTRY'!BE36)</f>
        <v>0</v>
      </c>
      <c r="J36" s="203">
        <f>SUM('BIZ kWh ENTRY'!J36,'BIZ kWh ENTRY'!Z36,'BIZ kWh ENTRY'!AP36,'BIZ kWh ENTRY'!BF36)</f>
        <v>0</v>
      </c>
      <c r="K36" s="203">
        <f>SUM('BIZ kWh ENTRY'!K36,'BIZ kWh ENTRY'!AA36,'BIZ kWh ENTRY'!AQ36,'BIZ kWh ENTRY'!BG36)</f>
        <v>0</v>
      </c>
      <c r="L36" s="203">
        <f>SUM('BIZ kWh ENTRY'!L36,'BIZ kWh ENTRY'!AB36,'BIZ kWh ENTRY'!AR36,'BIZ kWh ENTRY'!BH36)</f>
        <v>0</v>
      </c>
      <c r="M36" s="203">
        <f>SUM('BIZ kWh ENTRY'!M36,'BIZ kWh ENTRY'!AC36,'BIZ kWh ENTRY'!AS36,'BIZ kWh ENTRY'!BI36)</f>
        <v>0</v>
      </c>
      <c r="N36" s="203">
        <f>SUM('BIZ kWh ENTRY'!N36,'BIZ kWh ENTRY'!AD36,'BIZ kWh ENTRY'!AT36,'BIZ kWh ENTRY'!BJ36)</f>
        <v>0</v>
      </c>
      <c r="O36" s="412">
        <f t="shared" ref="O36:O49" si="10">SUM(C36:N36)</f>
        <v>0</v>
      </c>
      <c r="Q36" s="413">
        <f>'BIZ kWh ENTRY'!BM36+'BIZ kWh ENTRY'!BU36+'BIZ kWh ENTRY'!CC36+'BIZ kWh ENTRY'!CK36</f>
        <v>0</v>
      </c>
      <c r="R36" s="413">
        <f>'BIZ kWh ENTRY'!BN36+'BIZ kWh ENTRY'!BV36+'BIZ kWh ENTRY'!CD36+'BIZ kWh ENTRY'!CL36</f>
        <v>0</v>
      </c>
      <c r="S36" s="413">
        <f>'BIZ kWh ENTRY'!BO36+'BIZ kWh ENTRY'!BW36+'BIZ kWh ENTRY'!CE36+'BIZ kWh ENTRY'!CM36</f>
        <v>0</v>
      </c>
      <c r="T36" s="413">
        <f>'BIZ kWh ENTRY'!BP36+'BIZ kWh ENTRY'!BX36+'BIZ kWh ENTRY'!CF36+'BIZ kWh ENTRY'!CN36</f>
        <v>0</v>
      </c>
      <c r="U36" s="413">
        <f>'BIZ kWh ENTRY'!BQ36+'BIZ kWh ENTRY'!BY36+'BIZ kWh ENTRY'!CG36+'BIZ kWh ENTRY'!CO36</f>
        <v>0</v>
      </c>
      <c r="V36" s="413">
        <f>'BIZ kWh ENTRY'!BR36+'BIZ kWh ENTRY'!BZ36+'BIZ kWh ENTRY'!CH36+'BIZ kWh ENTRY'!CP36</f>
        <v>0</v>
      </c>
      <c r="W36" s="413">
        <f>'BIZ kWh ENTRY'!BS36+'BIZ kWh ENTRY'!CA36+'BIZ kWh ENTRY'!CI36+'BIZ kWh ENTRY'!CQ36</f>
        <v>0</v>
      </c>
      <c r="X36" s="414">
        <f>SUM(Q36:W36)-N36</f>
        <v>0</v>
      </c>
    </row>
    <row r="37" spans="1:24" s="408" customFormat="1" x14ac:dyDescent="0.3">
      <c r="A37" s="538"/>
      <c r="B37" s="411" t="s">
        <v>61</v>
      </c>
      <c r="C37" s="203">
        <f>SUM('BIZ kWh ENTRY'!C37,'BIZ kWh ENTRY'!S37,'BIZ kWh ENTRY'!AI37,'BIZ kWh ENTRY'!AY37)</f>
        <v>0</v>
      </c>
      <c r="D37" s="203">
        <f>SUM('BIZ kWh ENTRY'!D37,'BIZ kWh ENTRY'!T37,'BIZ kWh ENTRY'!AJ37,'BIZ kWh ENTRY'!AZ37)</f>
        <v>0</v>
      </c>
      <c r="E37" s="203">
        <f>SUM('BIZ kWh ENTRY'!E37,'BIZ kWh ENTRY'!U37,'BIZ kWh ENTRY'!AK37,'BIZ kWh ENTRY'!BA37)</f>
        <v>0</v>
      </c>
      <c r="F37" s="203">
        <f>SUM('BIZ kWh ENTRY'!F37,'BIZ kWh ENTRY'!V37,'BIZ kWh ENTRY'!AL37,'BIZ kWh ENTRY'!BB37)</f>
        <v>0</v>
      </c>
      <c r="G37" s="203">
        <f>SUM('BIZ kWh ENTRY'!G37,'BIZ kWh ENTRY'!W37,'BIZ kWh ENTRY'!AM37,'BIZ kWh ENTRY'!BC37)</f>
        <v>0</v>
      </c>
      <c r="H37" s="203">
        <f>SUM('BIZ kWh ENTRY'!H37,'BIZ kWh ENTRY'!X37,'BIZ kWh ENTRY'!AN37,'BIZ kWh ENTRY'!BD37)</f>
        <v>0</v>
      </c>
      <c r="I37" s="203">
        <f>SUM('BIZ kWh ENTRY'!I37,'BIZ kWh ENTRY'!Y37,'BIZ kWh ENTRY'!AO37,'BIZ kWh ENTRY'!BE37)</f>
        <v>0</v>
      </c>
      <c r="J37" s="203">
        <f>SUM('BIZ kWh ENTRY'!J37,'BIZ kWh ENTRY'!Z37,'BIZ kWh ENTRY'!AP37,'BIZ kWh ENTRY'!BF37)</f>
        <v>0</v>
      </c>
      <c r="K37" s="203">
        <f>SUM('BIZ kWh ENTRY'!K37,'BIZ kWh ENTRY'!AA37,'BIZ kWh ENTRY'!AQ37,'BIZ kWh ENTRY'!BG37)</f>
        <v>0</v>
      </c>
      <c r="L37" s="203">
        <f>SUM('BIZ kWh ENTRY'!L37,'BIZ kWh ENTRY'!AB37,'BIZ kWh ENTRY'!AR37,'BIZ kWh ENTRY'!BH37)</f>
        <v>0</v>
      </c>
      <c r="M37" s="203">
        <f>SUM('BIZ kWh ENTRY'!M37,'BIZ kWh ENTRY'!AC37,'BIZ kWh ENTRY'!AS37,'BIZ kWh ENTRY'!BI37)</f>
        <v>0</v>
      </c>
      <c r="N37" s="203">
        <f>SUM('BIZ kWh ENTRY'!N37,'BIZ kWh ENTRY'!AD37,'BIZ kWh ENTRY'!AT37,'BIZ kWh ENTRY'!BJ37)</f>
        <v>0</v>
      </c>
      <c r="O37" s="412">
        <f t="shared" si="10"/>
        <v>0</v>
      </c>
      <c r="Q37" s="413">
        <f>'BIZ kWh ENTRY'!BM37+'BIZ kWh ENTRY'!BU37+'BIZ kWh ENTRY'!CC37+'BIZ kWh ENTRY'!CK37</f>
        <v>0</v>
      </c>
      <c r="R37" s="413">
        <f>'BIZ kWh ENTRY'!BN37+'BIZ kWh ENTRY'!BV37+'BIZ kWh ENTRY'!CD37+'BIZ kWh ENTRY'!CL37</f>
        <v>0</v>
      </c>
      <c r="S37" s="413">
        <f>'BIZ kWh ENTRY'!BO37+'BIZ kWh ENTRY'!BW37+'BIZ kWh ENTRY'!CE37+'BIZ kWh ENTRY'!CM37</f>
        <v>0</v>
      </c>
      <c r="T37" s="413">
        <f>'BIZ kWh ENTRY'!BP37+'BIZ kWh ENTRY'!BX37+'BIZ kWh ENTRY'!CF37+'BIZ kWh ENTRY'!CN37</f>
        <v>0</v>
      </c>
      <c r="U37" s="413">
        <f>'BIZ kWh ENTRY'!BQ37+'BIZ kWh ENTRY'!BY37+'BIZ kWh ENTRY'!CG37+'BIZ kWh ENTRY'!CO37</f>
        <v>0</v>
      </c>
      <c r="V37" s="413">
        <f>'BIZ kWh ENTRY'!BR37+'BIZ kWh ENTRY'!BZ37+'BIZ kWh ENTRY'!CH37+'BIZ kWh ENTRY'!CP37</f>
        <v>0</v>
      </c>
      <c r="W37" s="413">
        <f>'BIZ kWh ENTRY'!BS37+'BIZ kWh ENTRY'!CA37+'BIZ kWh ENTRY'!CI37+'BIZ kWh ENTRY'!CQ37</f>
        <v>0</v>
      </c>
      <c r="X37" s="414">
        <f t="shared" ref="X37:X49" si="11">SUM(Q37:W37)-N37</f>
        <v>0</v>
      </c>
    </row>
    <row r="38" spans="1:24" s="408" customFormat="1" x14ac:dyDescent="0.3">
      <c r="A38" s="538"/>
      <c r="B38" s="411" t="s">
        <v>60</v>
      </c>
      <c r="C38" s="203">
        <f>SUM('BIZ kWh ENTRY'!C38,'BIZ kWh ENTRY'!S38,'BIZ kWh ENTRY'!AI38,'BIZ kWh ENTRY'!AY38)</f>
        <v>0</v>
      </c>
      <c r="D38" s="203">
        <f>SUM('BIZ kWh ENTRY'!D38,'BIZ kWh ENTRY'!T38,'BIZ kWh ENTRY'!AJ38,'BIZ kWh ENTRY'!AZ38)</f>
        <v>0</v>
      </c>
      <c r="E38" s="203">
        <f>SUM('BIZ kWh ENTRY'!E38,'BIZ kWh ENTRY'!U38,'BIZ kWh ENTRY'!AK38,'BIZ kWh ENTRY'!BA38)</f>
        <v>0</v>
      </c>
      <c r="F38" s="203">
        <f>SUM('BIZ kWh ENTRY'!F38,'BIZ kWh ENTRY'!V38,'BIZ kWh ENTRY'!AL38,'BIZ kWh ENTRY'!BB38)</f>
        <v>0</v>
      </c>
      <c r="G38" s="203">
        <f>SUM('BIZ kWh ENTRY'!G38,'BIZ kWh ENTRY'!W38,'BIZ kWh ENTRY'!AM38,'BIZ kWh ENTRY'!BC38)</f>
        <v>0</v>
      </c>
      <c r="H38" s="203">
        <f>SUM('BIZ kWh ENTRY'!H38,'BIZ kWh ENTRY'!X38,'BIZ kWh ENTRY'!AN38,'BIZ kWh ENTRY'!BD38)</f>
        <v>0</v>
      </c>
      <c r="I38" s="203">
        <f>SUM('BIZ kWh ENTRY'!I38,'BIZ kWh ENTRY'!Y38,'BIZ kWh ENTRY'!AO38,'BIZ kWh ENTRY'!BE38)</f>
        <v>0</v>
      </c>
      <c r="J38" s="203">
        <f>SUM('BIZ kWh ENTRY'!J38,'BIZ kWh ENTRY'!Z38,'BIZ kWh ENTRY'!AP38,'BIZ kWh ENTRY'!BF38)</f>
        <v>0</v>
      </c>
      <c r="K38" s="203">
        <f>SUM('BIZ kWh ENTRY'!K38,'BIZ kWh ENTRY'!AA38,'BIZ kWh ENTRY'!AQ38,'BIZ kWh ENTRY'!BG38)</f>
        <v>0</v>
      </c>
      <c r="L38" s="203">
        <f>SUM('BIZ kWh ENTRY'!L38,'BIZ kWh ENTRY'!AB38,'BIZ kWh ENTRY'!AR38,'BIZ kWh ENTRY'!BH38)</f>
        <v>0</v>
      </c>
      <c r="M38" s="203">
        <f>SUM('BIZ kWh ENTRY'!M38,'BIZ kWh ENTRY'!AC38,'BIZ kWh ENTRY'!AS38,'BIZ kWh ENTRY'!BI38)</f>
        <v>0</v>
      </c>
      <c r="N38" s="203">
        <f>SUM('BIZ kWh ENTRY'!N38,'BIZ kWh ENTRY'!AD38,'BIZ kWh ENTRY'!AT38,'BIZ kWh ENTRY'!BJ38)</f>
        <v>0</v>
      </c>
      <c r="O38" s="412">
        <f t="shared" si="10"/>
        <v>0</v>
      </c>
      <c r="Q38" s="413">
        <f>'BIZ kWh ENTRY'!BM38+'BIZ kWh ENTRY'!BU38+'BIZ kWh ENTRY'!CC38+'BIZ kWh ENTRY'!CK38</f>
        <v>0</v>
      </c>
      <c r="R38" s="413">
        <f>'BIZ kWh ENTRY'!BN38+'BIZ kWh ENTRY'!BV38+'BIZ kWh ENTRY'!CD38+'BIZ kWh ENTRY'!CL38</f>
        <v>0</v>
      </c>
      <c r="S38" s="413">
        <f>'BIZ kWh ENTRY'!BO38+'BIZ kWh ENTRY'!BW38+'BIZ kWh ENTRY'!CE38+'BIZ kWh ENTRY'!CM38</f>
        <v>0</v>
      </c>
      <c r="T38" s="413">
        <f>'BIZ kWh ENTRY'!BP38+'BIZ kWh ENTRY'!BX38+'BIZ kWh ENTRY'!CF38+'BIZ kWh ENTRY'!CN38</f>
        <v>0</v>
      </c>
      <c r="U38" s="413">
        <f>'BIZ kWh ENTRY'!BQ38+'BIZ kWh ENTRY'!BY38+'BIZ kWh ENTRY'!CG38+'BIZ kWh ENTRY'!CO38</f>
        <v>0</v>
      </c>
      <c r="V38" s="413">
        <f>'BIZ kWh ENTRY'!BR38+'BIZ kWh ENTRY'!BZ38+'BIZ kWh ENTRY'!CH38+'BIZ kWh ENTRY'!CP38</f>
        <v>0</v>
      </c>
      <c r="W38" s="413">
        <f>'BIZ kWh ENTRY'!BS38+'BIZ kWh ENTRY'!CA38+'BIZ kWh ENTRY'!CI38+'BIZ kWh ENTRY'!CQ38</f>
        <v>0</v>
      </c>
      <c r="X38" s="414">
        <f t="shared" si="11"/>
        <v>0</v>
      </c>
    </row>
    <row r="39" spans="1:24" s="408" customFormat="1" x14ac:dyDescent="0.3">
      <c r="A39" s="538"/>
      <c r="B39" s="411" t="s">
        <v>59</v>
      </c>
      <c r="C39" s="203">
        <f>SUM('BIZ kWh ENTRY'!C39,'BIZ kWh ENTRY'!S39,'BIZ kWh ENTRY'!AI39,'BIZ kWh ENTRY'!AY39)</f>
        <v>0</v>
      </c>
      <c r="D39" s="203">
        <f>SUM('BIZ kWh ENTRY'!D39,'BIZ kWh ENTRY'!T39,'BIZ kWh ENTRY'!AJ39,'BIZ kWh ENTRY'!AZ39)</f>
        <v>0</v>
      </c>
      <c r="E39" s="203">
        <f>SUM('BIZ kWh ENTRY'!E39,'BIZ kWh ENTRY'!U39,'BIZ kWh ENTRY'!AK39,'BIZ kWh ENTRY'!BA39)</f>
        <v>0</v>
      </c>
      <c r="F39" s="203">
        <f>SUM('BIZ kWh ENTRY'!F39,'BIZ kWh ENTRY'!V39,'BIZ kWh ENTRY'!AL39,'BIZ kWh ENTRY'!BB39)</f>
        <v>0</v>
      </c>
      <c r="G39" s="203">
        <f>SUM('BIZ kWh ENTRY'!G39,'BIZ kWh ENTRY'!W39,'BIZ kWh ENTRY'!AM39,'BIZ kWh ENTRY'!BC39)</f>
        <v>0</v>
      </c>
      <c r="H39" s="203">
        <f>SUM('BIZ kWh ENTRY'!H39,'BIZ kWh ENTRY'!X39,'BIZ kWh ENTRY'!AN39,'BIZ kWh ENTRY'!BD39)</f>
        <v>0</v>
      </c>
      <c r="I39" s="203">
        <f>SUM('BIZ kWh ENTRY'!I39,'BIZ kWh ENTRY'!Y39,'BIZ kWh ENTRY'!AO39,'BIZ kWh ENTRY'!BE39)</f>
        <v>0</v>
      </c>
      <c r="J39" s="203">
        <f>SUM('BIZ kWh ENTRY'!J39,'BIZ kWh ENTRY'!Z39,'BIZ kWh ENTRY'!AP39,'BIZ kWh ENTRY'!BF39)</f>
        <v>0</v>
      </c>
      <c r="K39" s="203">
        <f>SUM('BIZ kWh ENTRY'!K39,'BIZ kWh ENTRY'!AA39,'BIZ kWh ENTRY'!AQ39,'BIZ kWh ENTRY'!BG39)</f>
        <v>0</v>
      </c>
      <c r="L39" s="203">
        <f>SUM('BIZ kWh ENTRY'!L39,'BIZ kWh ENTRY'!AB39,'BIZ kWh ENTRY'!AR39,'BIZ kWh ENTRY'!BH39)</f>
        <v>0</v>
      </c>
      <c r="M39" s="203">
        <f>SUM('BIZ kWh ENTRY'!M39,'BIZ kWh ENTRY'!AC39,'BIZ kWh ENTRY'!AS39,'BIZ kWh ENTRY'!BI39)</f>
        <v>0</v>
      </c>
      <c r="N39" s="203">
        <f>SUM('BIZ kWh ENTRY'!N39,'BIZ kWh ENTRY'!AD39,'BIZ kWh ENTRY'!AT39,'BIZ kWh ENTRY'!BJ39)</f>
        <v>0</v>
      </c>
      <c r="O39" s="412">
        <f t="shared" si="10"/>
        <v>0</v>
      </c>
      <c r="Q39" s="413">
        <f>'BIZ kWh ENTRY'!BM39+'BIZ kWh ENTRY'!BU39+'BIZ kWh ENTRY'!CC39+'BIZ kWh ENTRY'!CK39</f>
        <v>0</v>
      </c>
      <c r="R39" s="413">
        <f>'BIZ kWh ENTRY'!BN39+'BIZ kWh ENTRY'!BV39+'BIZ kWh ENTRY'!CD39+'BIZ kWh ENTRY'!CL39</f>
        <v>0</v>
      </c>
      <c r="S39" s="413">
        <f>'BIZ kWh ENTRY'!BO39+'BIZ kWh ENTRY'!BW39+'BIZ kWh ENTRY'!CE39+'BIZ kWh ENTRY'!CM39</f>
        <v>0</v>
      </c>
      <c r="T39" s="413">
        <f>'BIZ kWh ENTRY'!BP39+'BIZ kWh ENTRY'!BX39+'BIZ kWh ENTRY'!CF39+'BIZ kWh ENTRY'!CN39</f>
        <v>0</v>
      </c>
      <c r="U39" s="413">
        <f>'BIZ kWh ENTRY'!BQ39+'BIZ kWh ENTRY'!BY39+'BIZ kWh ENTRY'!CG39+'BIZ kWh ENTRY'!CO39</f>
        <v>0</v>
      </c>
      <c r="V39" s="413">
        <f>'BIZ kWh ENTRY'!BR39+'BIZ kWh ENTRY'!BZ39+'BIZ kWh ENTRY'!CH39+'BIZ kWh ENTRY'!CP39</f>
        <v>0</v>
      </c>
      <c r="W39" s="413">
        <f>'BIZ kWh ENTRY'!BS39+'BIZ kWh ENTRY'!CA39+'BIZ kWh ENTRY'!CI39+'BIZ kWh ENTRY'!CQ39</f>
        <v>0</v>
      </c>
      <c r="X39" s="414">
        <f t="shared" si="11"/>
        <v>0</v>
      </c>
    </row>
    <row r="40" spans="1:24" s="408" customFormat="1" x14ac:dyDescent="0.3">
      <c r="A40" s="538"/>
      <c r="B40" s="411" t="s">
        <v>58</v>
      </c>
      <c r="C40" s="203">
        <f>SUM('BIZ kWh ENTRY'!C40,'BIZ kWh ENTRY'!S40,'BIZ kWh ENTRY'!AI40,'BIZ kWh ENTRY'!AY40)</f>
        <v>0</v>
      </c>
      <c r="D40" s="203">
        <f>SUM('BIZ kWh ENTRY'!D40,'BIZ kWh ENTRY'!T40,'BIZ kWh ENTRY'!AJ40,'BIZ kWh ENTRY'!AZ40)</f>
        <v>0</v>
      </c>
      <c r="E40" s="203">
        <f>SUM('BIZ kWh ENTRY'!E40,'BIZ kWh ENTRY'!U40,'BIZ kWh ENTRY'!AK40,'BIZ kWh ENTRY'!BA40)</f>
        <v>0</v>
      </c>
      <c r="F40" s="203">
        <f>SUM('BIZ kWh ENTRY'!F40,'BIZ kWh ENTRY'!V40,'BIZ kWh ENTRY'!AL40,'BIZ kWh ENTRY'!BB40)</f>
        <v>0</v>
      </c>
      <c r="G40" s="203">
        <f>SUM('BIZ kWh ENTRY'!G40,'BIZ kWh ENTRY'!W40,'BIZ kWh ENTRY'!AM40,'BIZ kWh ENTRY'!BC40)</f>
        <v>0</v>
      </c>
      <c r="H40" s="203">
        <f>SUM('BIZ kWh ENTRY'!H40,'BIZ kWh ENTRY'!X40,'BIZ kWh ENTRY'!AN40,'BIZ kWh ENTRY'!BD40)</f>
        <v>0</v>
      </c>
      <c r="I40" s="203">
        <f>SUM('BIZ kWh ENTRY'!I40,'BIZ kWh ENTRY'!Y40,'BIZ kWh ENTRY'!AO40,'BIZ kWh ENTRY'!BE40)</f>
        <v>0</v>
      </c>
      <c r="J40" s="203">
        <f>SUM('BIZ kWh ENTRY'!J40,'BIZ kWh ENTRY'!Z40,'BIZ kWh ENTRY'!AP40,'BIZ kWh ENTRY'!BF40)</f>
        <v>0</v>
      </c>
      <c r="K40" s="203">
        <f>SUM('BIZ kWh ENTRY'!K40,'BIZ kWh ENTRY'!AA40,'BIZ kWh ENTRY'!AQ40,'BIZ kWh ENTRY'!BG40)</f>
        <v>0</v>
      </c>
      <c r="L40" s="203">
        <f>SUM('BIZ kWh ENTRY'!L40,'BIZ kWh ENTRY'!AB40,'BIZ kWh ENTRY'!AR40,'BIZ kWh ENTRY'!BH40)</f>
        <v>0</v>
      </c>
      <c r="M40" s="203">
        <f>SUM('BIZ kWh ENTRY'!M40,'BIZ kWh ENTRY'!AC40,'BIZ kWh ENTRY'!AS40,'BIZ kWh ENTRY'!BI40)</f>
        <v>0</v>
      </c>
      <c r="N40" s="203">
        <f>SUM('BIZ kWh ENTRY'!N40,'BIZ kWh ENTRY'!AD40,'BIZ kWh ENTRY'!AT40,'BIZ kWh ENTRY'!BJ40)</f>
        <v>0</v>
      </c>
      <c r="O40" s="412">
        <f t="shared" si="10"/>
        <v>0</v>
      </c>
      <c r="Q40" s="413">
        <f>'BIZ kWh ENTRY'!BM40+'BIZ kWh ENTRY'!BU40+'BIZ kWh ENTRY'!CC40+'BIZ kWh ENTRY'!CK40</f>
        <v>0</v>
      </c>
      <c r="R40" s="413">
        <f>'BIZ kWh ENTRY'!BN40+'BIZ kWh ENTRY'!BV40+'BIZ kWh ENTRY'!CD40+'BIZ kWh ENTRY'!CL40</f>
        <v>0</v>
      </c>
      <c r="S40" s="413">
        <f>'BIZ kWh ENTRY'!BO40+'BIZ kWh ENTRY'!BW40+'BIZ kWh ENTRY'!CE40+'BIZ kWh ENTRY'!CM40</f>
        <v>0</v>
      </c>
      <c r="T40" s="413">
        <f>'BIZ kWh ENTRY'!BP40+'BIZ kWh ENTRY'!BX40+'BIZ kWh ENTRY'!CF40+'BIZ kWh ENTRY'!CN40</f>
        <v>0</v>
      </c>
      <c r="U40" s="413">
        <f>'BIZ kWh ENTRY'!BQ40+'BIZ kWh ENTRY'!BY40+'BIZ kWh ENTRY'!CG40+'BIZ kWh ENTRY'!CO40</f>
        <v>0</v>
      </c>
      <c r="V40" s="413">
        <f>'BIZ kWh ENTRY'!BR40+'BIZ kWh ENTRY'!BZ40+'BIZ kWh ENTRY'!CH40+'BIZ kWh ENTRY'!CP40</f>
        <v>0</v>
      </c>
      <c r="W40" s="413">
        <f>'BIZ kWh ENTRY'!BS40+'BIZ kWh ENTRY'!CA40+'BIZ kWh ENTRY'!CI40+'BIZ kWh ENTRY'!CQ40</f>
        <v>0</v>
      </c>
      <c r="X40" s="414">
        <f t="shared" si="11"/>
        <v>0</v>
      </c>
    </row>
    <row r="41" spans="1:24" s="408" customFormat="1" x14ac:dyDescent="0.3">
      <c r="A41" s="538"/>
      <c r="B41" s="411" t="s">
        <v>57</v>
      </c>
      <c r="C41" s="203">
        <f>SUM('BIZ kWh ENTRY'!C41,'BIZ kWh ENTRY'!S41,'BIZ kWh ENTRY'!AI41,'BIZ kWh ENTRY'!AY41)</f>
        <v>0</v>
      </c>
      <c r="D41" s="203">
        <f>SUM('BIZ kWh ENTRY'!D41,'BIZ kWh ENTRY'!T41,'BIZ kWh ENTRY'!AJ41,'BIZ kWh ENTRY'!AZ41)</f>
        <v>0</v>
      </c>
      <c r="E41" s="203">
        <f>SUM('BIZ kWh ENTRY'!E41,'BIZ kWh ENTRY'!U41,'BIZ kWh ENTRY'!AK41,'BIZ kWh ENTRY'!BA41)</f>
        <v>0</v>
      </c>
      <c r="F41" s="203">
        <f>SUM('BIZ kWh ENTRY'!F41,'BIZ kWh ENTRY'!V41,'BIZ kWh ENTRY'!AL41,'BIZ kWh ENTRY'!BB41)</f>
        <v>0</v>
      </c>
      <c r="G41" s="203">
        <f>SUM('BIZ kWh ENTRY'!G41,'BIZ kWh ENTRY'!W41,'BIZ kWh ENTRY'!AM41,'BIZ kWh ENTRY'!BC41)</f>
        <v>0</v>
      </c>
      <c r="H41" s="203">
        <f>SUM('BIZ kWh ENTRY'!H41,'BIZ kWh ENTRY'!X41,'BIZ kWh ENTRY'!AN41,'BIZ kWh ENTRY'!BD41)</f>
        <v>0</v>
      </c>
      <c r="I41" s="203">
        <f>SUM('BIZ kWh ENTRY'!I41,'BIZ kWh ENTRY'!Y41,'BIZ kWh ENTRY'!AO41,'BIZ kWh ENTRY'!BE41)</f>
        <v>0</v>
      </c>
      <c r="J41" s="203">
        <f>SUM('BIZ kWh ENTRY'!J41,'BIZ kWh ENTRY'!Z41,'BIZ kWh ENTRY'!AP41,'BIZ kWh ENTRY'!BF41)</f>
        <v>0</v>
      </c>
      <c r="K41" s="203">
        <f>SUM('BIZ kWh ENTRY'!K41,'BIZ kWh ENTRY'!AA41,'BIZ kWh ENTRY'!AQ41,'BIZ kWh ENTRY'!BG41)</f>
        <v>0</v>
      </c>
      <c r="L41" s="203">
        <f>SUM('BIZ kWh ENTRY'!L41,'BIZ kWh ENTRY'!AB41,'BIZ kWh ENTRY'!AR41,'BIZ kWh ENTRY'!BH41)</f>
        <v>0</v>
      </c>
      <c r="M41" s="203">
        <f>SUM('BIZ kWh ENTRY'!M41,'BIZ kWh ENTRY'!AC41,'BIZ kWh ENTRY'!AS41,'BIZ kWh ENTRY'!BI41)</f>
        <v>0</v>
      </c>
      <c r="N41" s="203">
        <f>SUM('BIZ kWh ENTRY'!N41,'BIZ kWh ENTRY'!AD41,'BIZ kWh ENTRY'!AT41,'BIZ kWh ENTRY'!BJ41)</f>
        <v>0</v>
      </c>
      <c r="O41" s="412">
        <f t="shared" si="10"/>
        <v>0</v>
      </c>
      <c r="Q41" s="413">
        <f>'BIZ kWh ENTRY'!BM41+'BIZ kWh ENTRY'!BU41+'BIZ kWh ENTRY'!CC41+'BIZ kWh ENTRY'!CK41</f>
        <v>0</v>
      </c>
      <c r="R41" s="413">
        <f>'BIZ kWh ENTRY'!BN41+'BIZ kWh ENTRY'!BV41+'BIZ kWh ENTRY'!CD41+'BIZ kWh ENTRY'!CL41</f>
        <v>0</v>
      </c>
      <c r="S41" s="413">
        <f>'BIZ kWh ENTRY'!BO41+'BIZ kWh ENTRY'!BW41+'BIZ kWh ENTRY'!CE41+'BIZ kWh ENTRY'!CM41</f>
        <v>0</v>
      </c>
      <c r="T41" s="413">
        <f>'BIZ kWh ENTRY'!BP41+'BIZ kWh ENTRY'!BX41+'BIZ kWh ENTRY'!CF41+'BIZ kWh ENTRY'!CN41</f>
        <v>0</v>
      </c>
      <c r="U41" s="413">
        <f>'BIZ kWh ENTRY'!BQ41+'BIZ kWh ENTRY'!BY41+'BIZ kWh ENTRY'!CG41+'BIZ kWh ENTRY'!CO41</f>
        <v>0</v>
      </c>
      <c r="V41" s="413">
        <f>'BIZ kWh ENTRY'!BR41+'BIZ kWh ENTRY'!BZ41+'BIZ kWh ENTRY'!CH41+'BIZ kWh ENTRY'!CP41</f>
        <v>0</v>
      </c>
      <c r="W41" s="413">
        <f>'BIZ kWh ENTRY'!BS41+'BIZ kWh ENTRY'!CA41+'BIZ kWh ENTRY'!CI41+'BIZ kWh ENTRY'!CQ41</f>
        <v>0</v>
      </c>
      <c r="X41" s="414">
        <f t="shared" si="11"/>
        <v>0</v>
      </c>
    </row>
    <row r="42" spans="1:24" s="408" customFormat="1" x14ac:dyDescent="0.3">
      <c r="A42" s="538"/>
      <c r="B42" s="411" t="s">
        <v>56</v>
      </c>
      <c r="C42" s="203">
        <f>SUM('BIZ kWh ENTRY'!C42,'BIZ kWh ENTRY'!S42,'BIZ kWh ENTRY'!AI42,'BIZ kWh ENTRY'!AY42)</f>
        <v>0</v>
      </c>
      <c r="D42" s="203">
        <f>SUM('BIZ kWh ENTRY'!D42,'BIZ kWh ENTRY'!T42,'BIZ kWh ENTRY'!AJ42,'BIZ kWh ENTRY'!AZ42)</f>
        <v>0</v>
      </c>
      <c r="E42" s="203">
        <f>SUM('BIZ kWh ENTRY'!E42,'BIZ kWh ENTRY'!U42,'BIZ kWh ENTRY'!AK42,'BIZ kWh ENTRY'!BA42)</f>
        <v>0</v>
      </c>
      <c r="F42" s="203">
        <f>SUM('BIZ kWh ENTRY'!F42,'BIZ kWh ENTRY'!V42,'BIZ kWh ENTRY'!AL42,'BIZ kWh ENTRY'!BB42)</f>
        <v>0</v>
      </c>
      <c r="G42" s="203">
        <f>SUM('BIZ kWh ENTRY'!G42,'BIZ kWh ENTRY'!W42,'BIZ kWh ENTRY'!AM42,'BIZ kWh ENTRY'!BC42)</f>
        <v>0</v>
      </c>
      <c r="H42" s="203">
        <f>SUM('BIZ kWh ENTRY'!H42,'BIZ kWh ENTRY'!X42,'BIZ kWh ENTRY'!AN42,'BIZ kWh ENTRY'!BD42)</f>
        <v>0</v>
      </c>
      <c r="I42" s="203">
        <f>SUM('BIZ kWh ENTRY'!I42,'BIZ kWh ENTRY'!Y42,'BIZ kWh ENTRY'!AO42,'BIZ kWh ENTRY'!BE42)</f>
        <v>0</v>
      </c>
      <c r="J42" s="203">
        <f>SUM('BIZ kWh ENTRY'!J42,'BIZ kWh ENTRY'!Z42,'BIZ kWh ENTRY'!AP42,'BIZ kWh ENTRY'!BF42)</f>
        <v>0</v>
      </c>
      <c r="K42" s="203">
        <f>SUM('BIZ kWh ENTRY'!K42,'BIZ kWh ENTRY'!AA42,'BIZ kWh ENTRY'!AQ42,'BIZ kWh ENTRY'!BG42)</f>
        <v>0</v>
      </c>
      <c r="L42" s="203">
        <f>SUM('BIZ kWh ENTRY'!L42,'BIZ kWh ENTRY'!AB42,'BIZ kWh ENTRY'!AR42,'BIZ kWh ENTRY'!BH42)</f>
        <v>0</v>
      </c>
      <c r="M42" s="203">
        <f>SUM('BIZ kWh ENTRY'!M42,'BIZ kWh ENTRY'!AC42,'BIZ kWh ENTRY'!AS42,'BIZ kWh ENTRY'!BI42)</f>
        <v>0</v>
      </c>
      <c r="N42" s="203">
        <f>SUM('BIZ kWh ENTRY'!N42,'BIZ kWh ENTRY'!AD42,'BIZ kWh ENTRY'!AT42,'BIZ kWh ENTRY'!BJ42)</f>
        <v>0</v>
      </c>
      <c r="O42" s="412">
        <f t="shared" si="10"/>
        <v>0</v>
      </c>
      <c r="Q42" s="413">
        <f>'BIZ kWh ENTRY'!BM42+'BIZ kWh ENTRY'!BU42+'BIZ kWh ENTRY'!CC42+'BIZ kWh ENTRY'!CK42</f>
        <v>0</v>
      </c>
      <c r="R42" s="413">
        <f>'BIZ kWh ENTRY'!BN42+'BIZ kWh ENTRY'!BV42+'BIZ kWh ENTRY'!CD42+'BIZ kWh ENTRY'!CL42</f>
        <v>0</v>
      </c>
      <c r="S42" s="413">
        <f>'BIZ kWh ENTRY'!BO42+'BIZ kWh ENTRY'!BW42+'BIZ kWh ENTRY'!CE42+'BIZ kWh ENTRY'!CM42</f>
        <v>0</v>
      </c>
      <c r="T42" s="413">
        <f>'BIZ kWh ENTRY'!BP42+'BIZ kWh ENTRY'!BX42+'BIZ kWh ENTRY'!CF42+'BIZ kWh ENTRY'!CN42</f>
        <v>0</v>
      </c>
      <c r="U42" s="413">
        <f>'BIZ kWh ENTRY'!BQ42+'BIZ kWh ENTRY'!BY42+'BIZ kWh ENTRY'!CG42+'BIZ kWh ENTRY'!CO42</f>
        <v>0</v>
      </c>
      <c r="V42" s="413">
        <f>'BIZ kWh ENTRY'!BR42+'BIZ kWh ENTRY'!BZ42+'BIZ kWh ENTRY'!CH42+'BIZ kWh ENTRY'!CP42</f>
        <v>0</v>
      </c>
      <c r="W42" s="413">
        <f>'BIZ kWh ENTRY'!BS42+'BIZ kWh ENTRY'!CA42+'BIZ kWh ENTRY'!CI42+'BIZ kWh ENTRY'!CQ42</f>
        <v>0</v>
      </c>
      <c r="X42" s="414">
        <f t="shared" si="11"/>
        <v>0</v>
      </c>
    </row>
    <row r="43" spans="1:24" s="408" customFormat="1" x14ac:dyDescent="0.3">
      <c r="A43" s="538"/>
      <c r="B43" s="411" t="s">
        <v>55</v>
      </c>
      <c r="C43" s="203">
        <f>SUM('BIZ kWh ENTRY'!C43,'BIZ kWh ENTRY'!S43,'BIZ kWh ENTRY'!AI43,'BIZ kWh ENTRY'!AY43)</f>
        <v>0</v>
      </c>
      <c r="D43" s="203">
        <f>SUM('BIZ kWh ENTRY'!D43,'BIZ kWh ENTRY'!T43,'BIZ kWh ENTRY'!AJ43,'BIZ kWh ENTRY'!AZ43)</f>
        <v>0</v>
      </c>
      <c r="E43" s="203">
        <f>SUM('BIZ kWh ENTRY'!E43,'BIZ kWh ENTRY'!U43,'BIZ kWh ENTRY'!AK43,'BIZ kWh ENTRY'!BA43)</f>
        <v>0</v>
      </c>
      <c r="F43" s="203">
        <f>SUM('BIZ kWh ENTRY'!F43,'BIZ kWh ENTRY'!V43,'BIZ kWh ENTRY'!AL43,'BIZ kWh ENTRY'!BB43)</f>
        <v>0</v>
      </c>
      <c r="G43" s="203">
        <f>SUM('BIZ kWh ENTRY'!G43,'BIZ kWh ENTRY'!W43,'BIZ kWh ENTRY'!AM43,'BIZ kWh ENTRY'!BC43)</f>
        <v>0</v>
      </c>
      <c r="H43" s="203">
        <f>SUM('BIZ kWh ENTRY'!H43,'BIZ kWh ENTRY'!X43,'BIZ kWh ENTRY'!AN43,'BIZ kWh ENTRY'!BD43)</f>
        <v>0</v>
      </c>
      <c r="I43" s="203">
        <f>SUM('BIZ kWh ENTRY'!I43,'BIZ kWh ENTRY'!Y43,'BIZ kWh ENTRY'!AO43,'BIZ kWh ENTRY'!BE43)</f>
        <v>0</v>
      </c>
      <c r="J43" s="203">
        <f>SUM('BIZ kWh ENTRY'!J43,'BIZ kWh ENTRY'!Z43,'BIZ kWh ENTRY'!AP43,'BIZ kWh ENTRY'!BF43)</f>
        <v>0</v>
      </c>
      <c r="K43" s="203">
        <f>SUM('BIZ kWh ENTRY'!K43,'BIZ kWh ENTRY'!AA43,'BIZ kWh ENTRY'!AQ43,'BIZ kWh ENTRY'!BG43)</f>
        <v>0</v>
      </c>
      <c r="L43" s="203">
        <f>SUM('BIZ kWh ENTRY'!L43,'BIZ kWh ENTRY'!AB43,'BIZ kWh ENTRY'!AR43,'BIZ kWh ENTRY'!BH43)</f>
        <v>0</v>
      </c>
      <c r="M43" s="203">
        <f>SUM('BIZ kWh ENTRY'!M43,'BIZ kWh ENTRY'!AC43,'BIZ kWh ENTRY'!AS43,'BIZ kWh ENTRY'!BI43)</f>
        <v>0</v>
      </c>
      <c r="N43" s="203">
        <f>SUM('BIZ kWh ENTRY'!N43,'BIZ kWh ENTRY'!AD43,'BIZ kWh ENTRY'!AT43,'BIZ kWh ENTRY'!BJ43)</f>
        <v>0</v>
      </c>
      <c r="O43" s="412">
        <f t="shared" si="10"/>
        <v>0</v>
      </c>
      <c r="Q43" s="413">
        <f>'BIZ kWh ENTRY'!BM43+'BIZ kWh ENTRY'!BU43+'BIZ kWh ENTRY'!CC43+'BIZ kWh ENTRY'!CK43</f>
        <v>0</v>
      </c>
      <c r="R43" s="413">
        <f>'BIZ kWh ENTRY'!BN43+'BIZ kWh ENTRY'!BV43+'BIZ kWh ENTRY'!CD43+'BIZ kWh ENTRY'!CL43</f>
        <v>0</v>
      </c>
      <c r="S43" s="413">
        <f>'BIZ kWh ENTRY'!BO43+'BIZ kWh ENTRY'!BW43+'BIZ kWh ENTRY'!CE43+'BIZ kWh ENTRY'!CM43</f>
        <v>0</v>
      </c>
      <c r="T43" s="413">
        <f>'BIZ kWh ENTRY'!BP43+'BIZ kWh ENTRY'!BX43+'BIZ kWh ENTRY'!CF43+'BIZ kWh ENTRY'!CN43</f>
        <v>0</v>
      </c>
      <c r="U43" s="413">
        <f>'BIZ kWh ENTRY'!BQ43+'BIZ kWh ENTRY'!BY43+'BIZ kWh ENTRY'!CG43+'BIZ kWh ENTRY'!CO43</f>
        <v>0</v>
      </c>
      <c r="V43" s="413">
        <f>'BIZ kWh ENTRY'!BR43+'BIZ kWh ENTRY'!BZ43+'BIZ kWh ENTRY'!CH43+'BIZ kWh ENTRY'!CP43</f>
        <v>0</v>
      </c>
      <c r="W43" s="413">
        <f>'BIZ kWh ENTRY'!BS43+'BIZ kWh ENTRY'!CA43+'BIZ kWh ENTRY'!CI43+'BIZ kWh ENTRY'!CQ43</f>
        <v>0</v>
      </c>
      <c r="X43" s="414">
        <f t="shared" si="11"/>
        <v>0</v>
      </c>
    </row>
    <row r="44" spans="1:24" s="408" customFormat="1" x14ac:dyDescent="0.3">
      <c r="A44" s="538"/>
      <c r="B44" s="411" t="s">
        <v>54</v>
      </c>
      <c r="C44" s="203">
        <f>SUM('BIZ kWh ENTRY'!C44,'BIZ kWh ENTRY'!S44,'BIZ kWh ENTRY'!AI44,'BIZ kWh ENTRY'!AY44)</f>
        <v>0</v>
      </c>
      <c r="D44" s="203">
        <f>SUM('BIZ kWh ENTRY'!D44,'BIZ kWh ENTRY'!T44,'BIZ kWh ENTRY'!AJ44,'BIZ kWh ENTRY'!AZ44)</f>
        <v>0</v>
      </c>
      <c r="E44" s="203">
        <f>SUM('BIZ kWh ENTRY'!E44,'BIZ kWh ENTRY'!U44,'BIZ kWh ENTRY'!AK44,'BIZ kWh ENTRY'!BA44)</f>
        <v>0</v>
      </c>
      <c r="F44" s="203">
        <f>SUM('BIZ kWh ENTRY'!F44,'BIZ kWh ENTRY'!V44,'BIZ kWh ENTRY'!AL44,'BIZ kWh ENTRY'!BB44)</f>
        <v>0</v>
      </c>
      <c r="G44" s="203">
        <f>SUM('BIZ kWh ENTRY'!G44,'BIZ kWh ENTRY'!W44,'BIZ kWh ENTRY'!AM44,'BIZ kWh ENTRY'!BC44)</f>
        <v>0</v>
      </c>
      <c r="H44" s="203">
        <f>SUM('BIZ kWh ENTRY'!H44,'BIZ kWh ENTRY'!X44,'BIZ kWh ENTRY'!AN44,'BIZ kWh ENTRY'!BD44)</f>
        <v>0</v>
      </c>
      <c r="I44" s="203">
        <f>SUM('BIZ kWh ENTRY'!I44,'BIZ kWh ENTRY'!Y44,'BIZ kWh ENTRY'!AO44,'BIZ kWh ENTRY'!BE44)</f>
        <v>0</v>
      </c>
      <c r="J44" s="203">
        <f>SUM('BIZ kWh ENTRY'!J44,'BIZ kWh ENTRY'!Z44,'BIZ kWh ENTRY'!AP44,'BIZ kWh ENTRY'!BF44)</f>
        <v>0</v>
      </c>
      <c r="K44" s="203">
        <f>SUM('BIZ kWh ENTRY'!K44,'BIZ kWh ENTRY'!AA44,'BIZ kWh ENTRY'!AQ44,'BIZ kWh ENTRY'!BG44)</f>
        <v>0</v>
      </c>
      <c r="L44" s="203">
        <f>SUM('BIZ kWh ENTRY'!L44,'BIZ kWh ENTRY'!AB44,'BIZ kWh ENTRY'!AR44,'BIZ kWh ENTRY'!BH44)</f>
        <v>0</v>
      </c>
      <c r="M44" s="203">
        <f>SUM('BIZ kWh ENTRY'!M44,'BIZ kWh ENTRY'!AC44,'BIZ kWh ENTRY'!AS44,'BIZ kWh ENTRY'!BI44)</f>
        <v>0</v>
      </c>
      <c r="N44" s="203">
        <f>SUM('BIZ kWh ENTRY'!N44,'BIZ kWh ENTRY'!AD44,'BIZ kWh ENTRY'!AT44,'BIZ kWh ENTRY'!BJ44)</f>
        <v>0</v>
      </c>
      <c r="O44" s="412">
        <f t="shared" si="10"/>
        <v>0</v>
      </c>
      <c r="Q44" s="413">
        <f>'BIZ kWh ENTRY'!BM44+'BIZ kWh ENTRY'!BU44+'BIZ kWh ENTRY'!CC44+'BIZ kWh ENTRY'!CK44</f>
        <v>0</v>
      </c>
      <c r="R44" s="413">
        <f>'BIZ kWh ENTRY'!BN44+'BIZ kWh ENTRY'!BV44+'BIZ kWh ENTRY'!CD44+'BIZ kWh ENTRY'!CL44</f>
        <v>0</v>
      </c>
      <c r="S44" s="413">
        <f>'BIZ kWh ENTRY'!BO44+'BIZ kWh ENTRY'!BW44+'BIZ kWh ENTRY'!CE44+'BIZ kWh ENTRY'!CM44</f>
        <v>0</v>
      </c>
      <c r="T44" s="413">
        <f>'BIZ kWh ENTRY'!BP44+'BIZ kWh ENTRY'!BX44+'BIZ kWh ENTRY'!CF44+'BIZ kWh ENTRY'!CN44</f>
        <v>0</v>
      </c>
      <c r="U44" s="413">
        <f>'BIZ kWh ENTRY'!BQ44+'BIZ kWh ENTRY'!BY44+'BIZ kWh ENTRY'!CG44+'BIZ kWh ENTRY'!CO44</f>
        <v>0</v>
      </c>
      <c r="V44" s="413">
        <f>'BIZ kWh ENTRY'!BR44+'BIZ kWh ENTRY'!BZ44+'BIZ kWh ENTRY'!CH44+'BIZ kWh ENTRY'!CP44</f>
        <v>0</v>
      </c>
      <c r="W44" s="413">
        <f>'BIZ kWh ENTRY'!BS44+'BIZ kWh ENTRY'!CA44+'BIZ kWh ENTRY'!CI44+'BIZ kWh ENTRY'!CQ44</f>
        <v>0</v>
      </c>
      <c r="X44" s="414">
        <f t="shared" si="11"/>
        <v>0</v>
      </c>
    </row>
    <row r="45" spans="1:24" s="408" customFormat="1" x14ac:dyDescent="0.3">
      <c r="A45" s="538"/>
      <c r="B45" s="411" t="s">
        <v>53</v>
      </c>
      <c r="C45" s="203">
        <f>SUM('BIZ kWh ENTRY'!C45,'BIZ kWh ENTRY'!S45,'BIZ kWh ENTRY'!AI45,'BIZ kWh ENTRY'!AY45)</f>
        <v>0</v>
      </c>
      <c r="D45" s="203">
        <f>SUM('BIZ kWh ENTRY'!D45,'BIZ kWh ENTRY'!T45,'BIZ kWh ENTRY'!AJ45,'BIZ kWh ENTRY'!AZ45)</f>
        <v>0</v>
      </c>
      <c r="E45" s="203">
        <f>SUM('BIZ kWh ENTRY'!E45,'BIZ kWh ENTRY'!U45,'BIZ kWh ENTRY'!AK45,'BIZ kWh ENTRY'!BA45)</f>
        <v>0</v>
      </c>
      <c r="F45" s="203">
        <f>SUM('BIZ kWh ENTRY'!F45,'BIZ kWh ENTRY'!V45,'BIZ kWh ENTRY'!AL45,'BIZ kWh ENTRY'!BB45)</f>
        <v>0</v>
      </c>
      <c r="G45" s="203">
        <f>SUM('BIZ kWh ENTRY'!G45,'BIZ kWh ENTRY'!W45,'BIZ kWh ENTRY'!AM45,'BIZ kWh ENTRY'!BC45)</f>
        <v>0</v>
      </c>
      <c r="H45" s="203">
        <f>SUM('BIZ kWh ENTRY'!H45,'BIZ kWh ENTRY'!X45,'BIZ kWh ENTRY'!AN45,'BIZ kWh ENTRY'!BD45)</f>
        <v>0</v>
      </c>
      <c r="I45" s="203">
        <f>SUM('BIZ kWh ENTRY'!I45,'BIZ kWh ENTRY'!Y45,'BIZ kWh ENTRY'!AO45,'BIZ kWh ENTRY'!BE45)</f>
        <v>0</v>
      </c>
      <c r="J45" s="203">
        <f>SUM('BIZ kWh ENTRY'!J45,'BIZ kWh ENTRY'!Z45,'BIZ kWh ENTRY'!AP45,'BIZ kWh ENTRY'!BF45)</f>
        <v>0</v>
      </c>
      <c r="K45" s="203">
        <f>SUM('BIZ kWh ENTRY'!K45,'BIZ kWh ENTRY'!AA45,'BIZ kWh ENTRY'!AQ45,'BIZ kWh ENTRY'!BG45)</f>
        <v>0</v>
      </c>
      <c r="L45" s="203">
        <f>SUM('BIZ kWh ENTRY'!L45,'BIZ kWh ENTRY'!AB45,'BIZ kWh ENTRY'!AR45,'BIZ kWh ENTRY'!BH45)</f>
        <v>0</v>
      </c>
      <c r="M45" s="203">
        <f>SUM('BIZ kWh ENTRY'!M45,'BIZ kWh ENTRY'!AC45,'BIZ kWh ENTRY'!AS45,'BIZ kWh ENTRY'!BI45)</f>
        <v>0</v>
      </c>
      <c r="N45" s="203">
        <f>SUM('BIZ kWh ENTRY'!N45,'BIZ kWh ENTRY'!AD45,'BIZ kWh ENTRY'!AT45,'BIZ kWh ENTRY'!BJ45)</f>
        <v>0</v>
      </c>
      <c r="O45" s="412">
        <f t="shared" si="10"/>
        <v>0</v>
      </c>
      <c r="Q45" s="413">
        <f>'BIZ kWh ENTRY'!BM45+'BIZ kWh ENTRY'!BU45+'BIZ kWh ENTRY'!CC45+'BIZ kWh ENTRY'!CK45</f>
        <v>0</v>
      </c>
      <c r="R45" s="413">
        <f>'BIZ kWh ENTRY'!BN45+'BIZ kWh ENTRY'!BV45+'BIZ kWh ENTRY'!CD45+'BIZ kWh ENTRY'!CL45</f>
        <v>0</v>
      </c>
      <c r="S45" s="413">
        <f>'BIZ kWh ENTRY'!BO45+'BIZ kWh ENTRY'!BW45+'BIZ kWh ENTRY'!CE45+'BIZ kWh ENTRY'!CM45</f>
        <v>0</v>
      </c>
      <c r="T45" s="413">
        <f>'BIZ kWh ENTRY'!BP45+'BIZ kWh ENTRY'!BX45+'BIZ kWh ENTRY'!CF45+'BIZ kWh ENTRY'!CN45</f>
        <v>0</v>
      </c>
      <c r="U45" s="413">
        <f>'BIZ kWh ENTRY'!BQ45+'BIZ kWh ENTRY'!BY45+'BIZ kWh ENTRY'!CG45+'BIZ kWh ENTRY'!CO45</f>
        <v>0</v>
      </c>
      <c r="V45" s="413">
        <f>'BIZ kWh ENTRY'!BR45+'BIZ kWh ENTRY'!BZ45+'BIZ kWh ENTRY'!CH45+'BIZ kWh ENTRY'!CP45</f>
        <v>0</v>
      </c>
      <c r="W45" s="413">
        <f>'BIZ kWh ENTRY'!BS45+'BIZ kWh ENTRY'!CA45+'BIZ kWh ENTRY'!CI45+'BIZ kWh ENTRY'!CQ45</f>
        <v>0</v>
      </c>
      <c r="X45" s="414">
        <f t="shared" si="11"/>
        <v>0</v>
      </c>
    </row>
    <row r="46" spans="1:24" s="408" customFormat="1" x14ac:dyDescent="0.3">
      <c r="A46" s="538"/>
      <c r="B46" s="411" t="s">
        <v>52</v>
      </c>
      <c r="C46" s="203">
        <f>SUM('BIZ kWh ENTRY'!C46,'BIZ kWh ENTRY'!S46,'BIZ kWh ENTRY'!AI46,'BIZ kWh ENTRY'!AY46)</f>
        <v>0</v>
      </c>
      <c r="D46" s="203">
        <f>SUM('BIZ kWh ENTRY'!D46,'BIZ kWh ENTRY'!T46,'BIZ kWh ENTRY'!AJ46,'BIZ kWh ENTRY'!AZ46)</f>
        <v>0</v>
      </c>
      <c r="E46" s="203">
        <f>SUM('BIZ kWh ENTRY'!E46,'BIZ kWh ENTRY'!U46,'BIZ kWh ENTRY'!AK46,'BIZ kWh ENTRY'!BA46)</f>
        <v>0</v>
      </c>
      <c r="F46" s="203">
        <f>SUM('BIZ kWh ENTRY'!F46,'BIZ kWh ENTRY'!V46,'BIZ kWh ENTRY'!AL46,'BIZ kWh ENTRY'!BB46)</f>
        <v>0</v>
      </c>
      <c r="G46" s="203">
        <f>SUM('BIZ kWh ENTRY'!G46,'BIZ kWh ENTRY'!W46,'BIZ kWh ENTRY'!AM46,'BIZ kWh ENTRY'!BC46)</f>
        <v>0</v>
      </c>
      <c r="H46" s="203">
        <f>SUM('BIZ kWh ENTRY'!H46,'BIZ kWh ENTRY'!X46,'BIZ kWh ENTRY'!AN46,'BIZ kWh ENTRY'!BD46)</f>
        <v>0</v>
      </c>
      <c r="I46" s="203">
        <f>SUM('BIZ kWh ENTRY'!I46,'BIZ kWh ENTRY'!Y46,'BIZ kWh ENTRY'!AO46,'BIZ kWh ENTRY'!BE46)</f>
        <v>0</v>
      </c>
      <c r="J46" s="203">
        <f>SUM('BIZ kWh ENTRY'!J46,'BIZ kWh ENTRY'!Z46,'BIZ kWh ENTRY'!AP46,'BIZ kWh ENTRY'!BF46)</f>
        <v>0</v>
      </c>
      <c r="K46" s="203">
        <f>SUM('BIZ kWh ENTRY'!K46,'BIZ kWh ENTRY'!AA46,'BIZ kWh ENTRY'!AQ46,'BIZ kWh ENTRY'!BG46)</f>
        <v>0</v>
      </c>
      <c r="L46" s="203">
        <f>SUM('BIZ kWh ENTRY'!L46,'BIZ kWh ENTRY'!AB46,'BIZ kWh ENTRY'!AR46,'BIZ kWh ENTRY'!BH46)</f>
        <v>0</v>
      </c>
      <c r="M46" s="203">
        <f>SUM('BIZ kWh ENTRY'!M46,'BIZ kWh ENTRY'!AC46,'BIZ kWh ENTRY'!AS46,'BIZ kWh ENTRY'!BI46)</f>
        <v>0</v>
      </c>
      <c r="N46" s="203">
        <f>SUM('BIZ kWh ENTRY'!N46,'BIZ kWh ENTRY'!AD46,'BIZ kWh ENTRY'!AT46,'BIZ kWh ENTRY'!BJ46)</f>
        <v>0</v>
      </c>
      <c r="O46" s="412">
        <f t="shared" si="10"/>
        <v>0</v>
      </c>
      <c r="Q46" s="413">
        <f>'BIZ kWh ENTRY'!BM46+'BIZ kWh ENTRY'!BU46+'BIZ kWh ENTRY'!CC46+'BIZ kWh ENTRY'!CK46</f>
        <v>0</v>
      </c>
      <c r="R46" s="413">
        <f>'BIZ kWh ENTRY'!BN46+'BIZ kWh ENTRY'!BV46+'BIZ kWh ENTRY'!CD46+'BIZ kWh ENTRY'!CL46</f>
        <v>0</v>
      </c>
      <c r="S46" s="413">
        <f>'BIZ kWh ENTRY'!BO46+'BIZ kWh ENTRY'!BW46+'BIZ kWh ENTRY'!CE46+'BIZ kWh ENTRY'!CM46</f>
        <v>0</v>
      </c>
      <c r="T46" s="413">
        <f>'BIZ kWh ENTRY'!BP46+'BIZ kWh ENTRY'!BX46+'BIZ kWh ENTRY'!CF46+'BIZ kWh ENTRY'!CN46</f>
        <v>0</v>
      </c>
      <c r="U46" s="413">
        <f>'BIZ kWh ENTRY'!BQ46+'BIZ kWh ENTRY'!BY46+'BIZ kWh ENTRY'!CG46+'BIZ kWh ENTRY'!CO46</f>
        <v>0</v>
      </c>
      <c r="V46" s="413">
        <f>'BIZ kWh ENTRY'!BR46+'BIZ kWh ENTRY'!BZ46+'BIZ kWh ENTRY'!CH46+'BIZ kWh ENTRY'!CP46</f>
        <v>0</v>
      </c>
      <c r="W46" s="413">
        <f>'BIZ kWh ENTRY'!BS46+'BIZ kWh ENTRY'!CA46+'BIZ kWh ENTRY'!CI46+'BIZ kWh ENTRY'!CQ46</f>
        <v>0</v>
      </c>
      <c r="X46" s="414">
        <f t="shared" si="11"/>
        <v>0</v>
      </c>
    </row>
    <row r="47" spans="1:24" s="408" customFormat="1" x14ac:dyDescent="0.3">
      <c r="A47" s="538"/>
      <c r="B47" s="411" t="s">
        <v>51</v>
      </c>
      <c r="C47" s="203">
        <f>SUM('BIZ kWh ENTRY'!C47,'BIZ kWh ENTRY'!S47,'BIZ kWh ENTRY'!AI47,'BIZ kWh ENTRY'!AY47)</f>
        <v>0</v>
      </c>
      <c r="D47" s="203">
        <f>SUM('BIZ kWh ENTRY'!D47,'BIZ kWh ENTRY'!T47,'BIZ kWh ENTRY'!AJ47,'BIZ kWh ENTRY'!AZ47)</f>
        <v>0</v>
      </c>
      <c r="E47" s="203">
        <f>SUM('BIZ kWh ENTRY'!E47,'BIZ kWh ENTRY'!U47,'BIZ kWh ENTRY'!AK47,'BIZ kWh ENTRY'!BA47)</f>
        <v>0</v>
      </c>
      <c r="F47" s="203">
        <f>SUM('BIZ kWh ENTRY'!F47,'BIZ kWh ENTRY'!V47,'BIZ kWh ENTRY'!AL47,'BIZ kWh ENTRY'!BB47)</f>
        <v>0</v>
      </c>
      <c r="G47" s="203">
        <f>SUM('BIZ kWh ENTRY'!G47,'BIZ kWh ENTRY'!W47,'BIZ kWh ENTRY'!AM47,'BIZ kWh ENTRY'!BC47)</f>
        <v>0</v>
      </c>
      <c r="H47" s="203">
        <f>SUM('BIZ kWh ENTRY'!H47,'BIZ kWh ENTRY'!X47,'BIZ kWh ENTRY'!AN47,'BIZ kWh ENTRY'!BD47)</f>
        <v>0</v>
      </c>
      <c r="I47" s="203">
        <f>SUM('BIZ kWh ENTRY'!I47,'BIZ kWh ENTRY'!Y47,'BIZ kWh ENTRY'!AO47,'BIZ kWh ENTRY'!BE47)</f>
        <v>0</v>
      </c>
      <c r="J47" s="203">
        <f>SUM('BIZ kWh ENTRY'!J47,'BIZ kWh ENTRY'!Z47,'BIZ kWh ENTRY'!AP47,'BIZ kWh ENTRY'!BF47)</f>
        <v>0</v>
      </c>
      <c r="K47" s="203">
        <f>SUM('BIZ kWh ENTRY'!K47,'BIZ kWh ENTRY'!AA47,'BIZ kWh ENTRY'!AQ47,'BIZ kWh ENTRY'!BG47)</f>
        <v>0</v>
      </c>
      <c r="L47" s="203">
        <f>SUM('BIZ kWh ENTRY'!L47,'BIZ kWh ENTRY'!AB47,'BIZ kWh ENTRY'!AR47,'BIZ kWh ENTRY'!BH47)</f>
        <v>0</v>
      </c>
      <c r="M47" s="203">
        <f>SUM('BIZ kWh ENTRY'!M47,'BIZ kWh ENTRY'!AC47,'BIZ kWh ENTRY'!AS47,'BIZ kWh ENTRY'!BI47)</f>
        <v>0</v>
      </c>
      <c r="N47" s="203">
        <f>SUM('BIZ kWh ENTRY'!N47,'BIZ kWh ENTRY'!AD47,'BIZ kWh ENTRY'!AT47,'BIZ kWh ENTRY'!BJ47)</f>
        <v>0</v>
      </c>
      <c r="O47" s="412">
        <f t="shared" si="10"/>
        <v>0</v>
      </c>
      <c r="Q47" s="413">
        <f>'BIZ kWh ENTRY'!BM47+'BIZ kWh ENTRY'!BU47+'BIZ kWh ENTRY'!CC47+'BIZ kWh ENTRY'!CK47</f>
        <v>0</v>
      </c>
      <c r="R47" s="413">
        <f>'BIZ kWh ENTRY'!BN47+'BIZ kWh ENTRY'!BV47+'BIZ kWh ENTRY'!CD47+'BIZ kWh ENTRY'!CL47</f>
        <v>0</v>
      </c>
      <c r="S47" s="413">
        <f>'BIZ kWh ENTRY'!BO47+'BIZ kWh ENTRY'!BW47+'BIZ kWh ENTRY'!CE47+'BIZ kWh ENTRY'!CM47</f>
        <v>0</v>
      </c>
      <c r="T47" s="413">
        <f>'BIZ kWh ENTRY'!BP47+'BIZ kWh ENTRY'!BX47+'BIZ kWh ENTRY'!CF47+'BIZ kWh ENTRY'!CN47</f>
        <v>0</v>
      </c>
      <c r="U47" s="413">
        <f>'BIZ kWh ENTRY'!BQ47+'BIZ kWh ENTRY'!BY47+'BIZ kWh ENTRY'!CG47+'BIZ kWh ENTRY'!CO47</f>
        <v>0</v>
      </c>
      <c r="V47" s="413">
        <f>'BIZ kWh ENTRY'!BR47+'BIZ kWh ENTRY'!BZ47+'BIZ kWh ENTRY'!CH47+'BIZ kWh ENTRY'!CP47</f>
        <v>0</v>
      </c>
      <c r="W47" s="413">
        <f>'BIZ kWh ENTRY'!BS47+'BIZ kWh ENTRY'!CA47+'BIZ kWh ENTRY'!CI47+'BIZ kWh ENTRY'!CQ47</f>
        <v>0</v>
      </c>
      <c r="X47" s="414">
        <f t="shared" si="11"/>
        <v>0</v>
      </c>
    </row>
    <row r="48" spans="1:24" s="408" customFormat="1" ht="15" thickBot="1" x14ac:dyDescent="0.35">
      <c r="A48" s="539"/>
      <c r="B48" s="411" t="s">
        <v>50</v>
      </c>
      <c r="C48" s="203">
        <f>SUM('BIZ kWh ENTRY'!C48,'BIZ kWh ENTRY'!S48,'BIZ kWh ENTRY'!AI48,'BIZ kWh ENTRY'!AY48)</f>
        <v>0</v>
      </c>
      <c r="D48" s="203">
        <f>SUM('BIZ kWh ENTRY'!D48,'BIZ kWh ENTRY'!T48,'BIZ kWh ENTRY'!AJ48,'BIZ kWh ENTRY'!AZ48)</f>
        <v>0</v>
      </c>
      <c r="E48" s="203">
        <f>SUM('BIZ kWh ENTRY'!E48,'BIZ kWh ENTRY'!U48,'BIZ kWh ENTRY'!AK48,'BIZ kWh ENTRY'!BA48)</f>
        <v>0</v>
      </c>
      <c r="F48" s="203">
        <f>SUM('BIZ kWh ENTRY'!F48,'BIZ kWh ENTRY'!V48,'BIZ kWh ENTRY'!AL48,'BIZ kWh ENTRY'!BB48)</f>
        <v>0</v>
      </c>
      <c r="G48" s="203">
        <f>SUM('BIZ kWh ENTRY'!G48,'BIZ kWh ENTRY'!W48,'BIZ kWh ENTRY'!AM48,'BIZ kWh ENTRY'!BC48)</f>
        <v>0</v>
      </c>
      <c r="H48" s="203">
        <f>SUM('BIZ kWh ENTRY'!H48,'BIZ kWh ENTRY'!X48,'BIZ kWh ENTRY'!AN48,'BIZ kWh ENTRY'!BD48)</f>
        <v>0</v>
      </c>
      <c r="I48" s="203">
        <f>SUM('BIZ kWh ENTRY'!I48,'BIZ kWh ENTRY'!Y48,'BIZ kWh ENTRY'!AO48,'BIZ kWh ENTRY'!BE48)</f>
        <v>0</v>
      </c>
      <c r="J48" s="203">
        <f>SUM('BIZ kWh ENTRY'!J48,'BIZ kWh ENTRY'!Z48,'BIZ kWh ENTRY'!AP48,'BIZ kWh ENTRY'!BF48)</f>
        <v>0</v>
      </c>
      <c r="K48" s="203">
        <f>SUM('BIZ kWh ENTRY'!K48,'BIZ kWh ENTRY'!AA48,'BIZ kWh ENTRY'!AQ48,'BIZ kWh ENTRY'!BG48)</f>
        <v>0</v>
      </c>
      <c r="L48" s="203">
        <f>SUM('BIZ kWh ENTRY'!L48,'BIZ kWh ENTRY'!AB48,'BIZ kWh ENTRY'!AR48,'BIZ kWh ENTRY'!BH48)</f>
        <v>0</v>
      </c>
      <c r="M48" s="203">
        <f>SUM('BIZ kWh ENTRY'!M48,'BIZ kWh ENTRY'!AC48,'BIZ kWh ENTRY'!AS48,'BIZ kWh ENTRY'!BI48)</f>
        <v>0</v>
      </c>
      <c r="N48" s="203">
        <f>SUM('BIZ kWh ENTRY'!N48,'BIZ kWh ENTRY'!AD48,'BIZ kWh ENTRY'!AT48,'BIZ kWh ENTRY'!BJ48)</f>
        <v>0</v>
      </c>
      <c r="O48" s="412">
        <f t="shared" si="10"/>
        <v>0</v>
      </c>
      <c r="Q48" s="413">
        <f>'BIZ kWh ENTRY'!BM48+'BIZ kWh ENTRY'!BU48+'BIZ kWh ENTRY'!CC48+'BIZ kWh ENTRY'!CK48</f>
        <v>0</v>
      </c>
      <c r="R48" s="413">
        <f>'BIZ kWh ENTRY'!BN48+'BIZ kWh ENTRY'!BV48+'BIZ kWh ENTRY'!CD48+'BIZ kWh ENTRY'!CL48</f>
        <v>0</v>
      </c>
      <c r="S48" s="413">
        <f>'BIZ kWh ENTRY'!BO48+'BIZ kWh ENTRY'!BW48+'BIZ kWh ENTRY'!CE48+'BIZ kWh ENTRY'!CM48</f>
        <v>0</v>
      </c>
      <c r="T48" s="413">
        <f>'BIZ kWh ENTRY'!BP48+'BIZ kWh ENTRY'!BX48+'BIZ kWh ENTRY'!CF48+'BIZ kWh ENTRY'!CN48</f>
        <v>0</v>
      </c>
      <c r="U48" s="413">
        <f>'BIZ kWh ENTRY'!BQ48+'BIZ kWh ENTRY'!BY48+'BIZ kWh ENTRY'!CG48+'BIZ kWh ENTRY'!CO48</f>
        <v>0</v>
      </c>
      <c r="V48" s="413">
        <f>'BIZ kWh ENTRY'!BR48+'BIZ kWh ENTRY'!BZ48+'BIZ kWh ENTRY'!CH48+'BIZ kWh ENTRY'!CP48</f>
        <v>0</v>
      </c>
      <c r="W48" s="413">
        <f>'BIZ kWh ENTRY'!BS48+'BIZ kWh ENTRY'!CA48+'BIZ kWh ENTRY'!CI48+'BIZ kWh ENTRY'!CQ48</f>
        <v>0</v>
      </c>
      <c r="X48" s="414">
        <f t="shared" si="11"/>
        <v>0</v>
      </c>
    </row>
    <row r="49" spans="1:24" s="408" customFormat="1" ht="15" thickBot="1" x14ac:dyDescent="0.35">
      <c r="A49" s="339"/>
      <c r="B49" s="415" t="s">
        <v>43</v>
      </c>
      <c r="C49" s="416">
        <f t="shared" ref="C49:N49" si="12">SUM(C36:C48)</f>
        <v>0</v>
      </c>
      <c r="D49" s="416">
        <f t="shared" si="12"/>
        <v>0</v>
      </c>
      <c r="E49" s="416">
        <f t="shared" si="12"/>
        <v>0</v>
      </c>
      <c r="F49" s="416">
        <f t="shared" si="12"/>
        <v>0</v>
      </c>
      <c r="G49" s="416">
        <f t="shared" si="12"/>
        <v>0</v>
      </c>
      <c r="H49" s="416">
        <f t="shared" si="12"/>
        <v>0</v>
      </c>
      <c r="I49" s="416">
        <f t="shared" si="12"/>
        <v>0</v>
      </c>
      <c r="J49" s="416">
        <f t="shared" si="12"/>
        <v>0</v>
      </c>
      <c r="K49" s="416">
        <f t="shared" si="12"/>
        <v>0</v>
      </c>
      <c r="L49" s="416">
        <f t="shared" si="12"/>
        <v>0</v>
      </c>
      <c r="M49" s="416">
        <f t="shared" si="12"/>
        <v>0</v>
      </c>
      <c r="N49" s="416">
        <f t="shared" si="12"/>
        <v>0</v>
      </c>
      <c r="O49" s="417">
        <f t="shared" si="10"/>
        <v>0</v>
      </c>
      <c r="Q49" s="413">
        <f>'BIZ kWh ENTRY'!BM49+'BIZ kWh ENTRY'!BU49+'BIZ kWh ENTRY'!CC49+'BIZ kWh ENTRY'!CK49</f>
        <v>0</v>
      </c>
      <c r="R49" s="413">
        <f>'BIZ kWh ENTRY'!BN49+'BIZ kWh ENTRY'!BV49+'BIZ kWh ENTRY'!CD49+'BIZ kWh ENTRY'!CL49</f>
        <v>0</v>
      </c>
      <c r="S49" s="413">
        <f>'BIZ kWh ENTRY'!BO49+'BIZ kWh ENTRY'!BW49+'BIZ kWh ENTRY'!CE49+'BIZ kWh ENTRY'!CM49</f>
        <v>0</v>
      </c>
      <c r="T49" s="413">
        <f>'BIZ kWh ENTRY'!BP49+'BIZ kWh ENTRY'!BX49+'BIZ kWh ENTRY'!CF49+'BIZ kWh ENTRY'!CN49</f>
        <v>0</v>
      </c>
      <c r="U49" s="413">
        <f>'BIZ kWh ENTRY'!BQ49+'BIZ kWh ENTRY'!BY49+'BIZ kWh ENTRY'!CG49+'BIZ kWh ENTRY'!CO49</f>
        <v>0</v>
      </c>
      <c r="V49" s="413">
        <f>'BIZ kWh ENTRY'!BR49+'BIZ kWh ENTRY'!BZ49+'BIZ kWh ENTRY'!CH49+'BIZ kWh ENTRY'!CP49</f>
        <v>0</v>
      </c>
      <c r="W49" s="413">
        <f>'BIZ kWh ENTRY'!BS49+'BIZ kWh ENTRY'!CA49+'BIZ kWh ENTRY'!CI49+'BIZ kWh ENTRY'!CQ49</f>
        <v>0</v>
      </c>
      <c r="X49" s="414">
        <f t="shared" si="11"/>
        <v>0</v>
      </c>
    </row>
    <row r="50" spans="1:24" ht="21.6" thickBot="1" x14ac:dyDescent="0.45">
      <c r="A50" s="93"/>
    </row>
    <row r="51" spans="1:24" ht="21.6" thickBot="1" x14ac:dyDescent="0.45">
      <c r="A51" s="93"/>
      <c r="B51" s="220" t="s">
        <v>36</v>
      </c>
      <c r="C51" s="221">
        <f>C$3</f>
        <v>44927</v>
      </c>
      <c r="D51" s="221">
        <f t="shared" ref="D51:N51" si="13">D$3</f>
        <v>44958</v>
      </c>
      <c r="E51" s="221">
        <f t="shared" si="13"/>
        <v>44986</v>
      </c>
      <c r="F51" s="221">
        <f t="shared" si="13"/>
        <v>45017</v>
      </c>
      <c r="G51" s="221">
        <f t="shared" si="13"/>
        <v>45047</v>
      </c>
      <c r="H51" s="221">
        <f t="shared" si="13"/>
        <v>45078</v>
      </c>
      <c r="I51" s="221">
        <f t="shared" si="13"/>
        <v>45108</v>
      </c>
      <c r="J51" s="221">
        <f t="shared" si="13"/>
        <v>45139</v>
      </c>
      <c r="K51" s="221">
        <f t="shared" si="13"/>
        <v>45170</v>
      </c>
      <c r="L51" s="221">
        <f t="shared" si="13"/>
        <v>45200</v>
      </c>
      <c r="M51" s="221">
        <f t="shared" si="13"/>
        <v>45231</v>
      </c>
      <c r="N51" s="221" t="str">
        <f t="shared" si="13"/>
        <v>Dec-23 +</v>
      </c>
      <c r="O51" s="222" t="s">
        <v>34</v>
      </c>
      <c r="Q51" s="47">
        <f t="shared" ref="Q51:W51" si="14">Q$3</f>
        <v>45261</v>
      </c>
      <c r="R51" s="47">
        <f t="shared" si="14"/>
        <v>45292</v>
      </c>
      <c r="S51" s="47">
        <f t="shared" si="14"/>
        <v>45323</v>
      </c>
      <c r="T51" s="47">
        <f t="shared" si="14"/>
        <v>45352</v>
      </c>
      <c r="U51" s="47">
        <f t="shared" si="14"/>
        <v>45383</v>
      </c>
      <c r="V51" s="47">
        <f t="shared" si="14"/>
        <v>45413</v>
      </c>
      <c r="W51" s="47">
        <f t="shared" si="14"/>
        <v>45444</v>
      </c>
      <c r="X51" s="205" t="s">
        <v>182</v>
      </c>
    </row>
    <row r="52" spans="1:24" ht="15" customHeight="1" x14ac:dyDescent="0.3">
      <c r="A52" s="518" t="s">
        <v>67</v>
      </c>
      <c r="B52" s="11" t="s">
        <v>62</v>
      </c>
      <c r="C52" s="3">
        <f>SUM('BIZ kWh ENTRY'!C52,'BIZ kWh ENTRY'!S52,'BIZ kWh ENTRY'!AI52,'BIZ kWh ENTRY'!AY52)</f>
        <v>0</v>
      </c>
      <c r="D52" s="3">
        <f>SUM('BIZ kWh ENTRY'!D52,'BIZ kWh ENTRY'!T52,'BIZ kWh ENTRY'!AJ52,'BIZ kWh ENTRY'!AZ52)</f>
        <v>486233</v>
      </c>
      <c r="E52" s="3">
        <f>SUM('BIZ kWh ENTRY'!E52,'BIZ kWh ENTRY'!U52,'BIZ kWh ENTRY'!AK52,'BIZ kWh ENTRY'!BA52)</f>
        <v>326614</v>
      </c>
      <c r="F52" s="3">
        <f>SUM('BIZ kWh ENTRY'!F52,'BIZ kWh ENTRY'!V52,'BIZ kWh ENTRY'!AL52,'BIZ kWh ENTRY'!BB52)</f>
        <v>0</v>
      </c>
      <c r="G52" s="3">
        <f>SUM('BIZ kWh ENTRY'!G52,'BIZ kWh ENTRY'!W52,'BIZ kWh ENTRY'!AM52,'BIZ kWh ENTRY'!BC52)</f>
        <v>0</v>
      </c>
      <c r="H52" s="3">
        <f>SUM('BIZ kWh ENTRY'!H52,'BIZ kWh ENTRY'!X52,'BIZ kWh ENTRY'!AN52,'BIZ kWh ENTRY'!BD52)</f>
        <v>0</v>
      </c>
      <c r="I52" s="3">
        <f>SUM('BIZ kWh ENTRY'!I52,'BIZ kWh ENTRY'!Y52,'BIZ kWh ENTRY'!AO52,'BIZ kWh ENTRY'!BE52)</f>
        <v>0</v>
      </c>
      <c r="J52" s="3">
        <f>SUM('BIZ kWh ENTRY'!J52,'BIZ kWh ENTRY'!Z52,'BIZ kWh ENTRY'!AP52,'BIZ kWh ENTRY'!BF52)</f>
        <v>190178</v>
      </c>
      <c r="K52" s="3">
        <f>SUM('BIZ kWh ENTRY'!K52,'BIZ kWh ENTRY'!AA52,'BIZ kWh ENTRY'!AQ52,'BIZ kWh ENTRY'!BG52)</f>
        <v>0</v>
      </c>
      <c r="L52" s="3">
        <f>SUM('BIZ kWh ENTRY'!L52,'BIZ kWh ENTRY'!AB52,'BIZ kWh ENTRY'!AR52,'BIZ kWh ENTRY'!BH52)</f>
        <v>0</v>
      </c>
      <c r="M52" s="3">
        <f>SUM('BIZ kWh ENTRY'!M52,'BIZ kWh ENTRY'!AC52,'BIZ kWh ENTRY'!AS52,'BIZ kWh ENTRY'!BI52)</f>
        <v>0</v>
      </c>
      <c r="N52" s="3">
        <f>SUM('BIZ kWh ENTRY'!N52,'BIZ kWh ENTRY'!AD52,'BIZ kWh ENTRY'!AT52,'BIZ kWh ENTRY'!BJ52)</f>
        <v>562724</v>
      </c>
      <c r="O52" s="87">
        <f t="shared" ref="O52:O65" si="15">SUM(C52:N52)</f>
        <v>1565749</v>
      </c>
      <c r="Q52" s="213">
        <f>'BIZ kWh ENTRY'!BM52+'BIZ kWh ENTRY'!BU52+'BIZ kWh ENTRY'!CC52+'BIZ kWh ENTRY'!CK52</f>
        <v>0</v>
      </c>
      <c r="R52" s="213">
        <f>'BIZ kWh ENTRY'!BN52+'BIZ kWh ENTRY'!BV52+'BIZ kWh ENTRY'!CD52+'BIZ kWh ENTRY'!CL52</f>
        <v>562724</v>
      </c>
      <c r="S52" s="213">
        <f>'BIZ kWh ENTRY'!BO52+'BIZ kWh ENTRY'!BW52+'BIZ kWh ENTRY'!CE52+'BIZ kWh ENTRY'!CM52</f>
        <v>0</v>
      </c>
      <c r="T52" s="213">
        <f>'BIZ kWh ENTRY'!BP52+'BIZ kWh ENTRY'!BX52+'BIZ kWh ENTRY'!CF52+'BIZ kWh ENTRY'!CN52</f>
        <v>0</v>
      </c>
      <c r="U52" s="213">
        <f>'BIZ kWh ENTRY'!BQ52+'BIZ kWh ENTRY'!BY52+'BIZ kWh ENTRY'!CG52+'BIZ kWh ENTRY'!CO52</f>
        <v>0</v>
      </c>
      <c r="V52" s="213">
        <f>'BIZ kWh ENTRY'!BR52+'BIZ kWh ENTRY'!BZ52+'BIZ kWh ENTRY'!CH52+'BIZ kWh ENTRY'!CP52</f>
        <v>0</v>
      </c>
      <c r="W52" s="213">
        <f>'BIZ kWh ENTRY'!BS52+'BIZ kWh ENTRY'!CA52+'BIZ kWh ENTRY'!CI52+'BIZ kWh ENTRY'!CQ52</f>
        <v>0</v>
      </c>
      <c r="X52" s="360">
        <f>SUM(Q52:W52)-N52</f>
        <v>0</v>
      </c>
    </row>
    <row r="53" spans="1:24" x14ac:dyDescent="0.3">
      <c r="A53" s="519"/>
      <c r="B53" s="13" t="s">
        <v>61</v>
      </c>
      <c r="C53" s="3">
        <f>SUM('BIZ kWh ENTRY'!C53,'BIZ kWh ENTRY'!S53,'BIZ kWh ENTRY'!AI53,'BIZ kWh ENTRY'!AY53)</f>
        <v>0</v>
      </c>
      <c r="D53" s="3">
        <f>SUM('BIZ kWh ENTRY'!D53,'BIZ kWh ENTRY'!T53,'BIZ kWh ENTRY'!AJ53,'BIZ kWh ENTRY'!AZ53)</f>
        <v>0</v>
      </c>
      <c r="E53" s="3">
        <f>SUM('BIZ kWh ENTRY'!E53,'BIZ kWh ENTRY'!U53,'BIZ kWh ENTRY'!AK53,'BIZ kWh ENTRY'!BA53)</f>
        <v>0</v>
      </c>
      <c r="F53" s="3">
        <f>SUM('BIZ kWh ENTRY'!F53,'BIZ kWh ENTRY'!V53,'BIZ kWh ENTRY'!AL53,'BIZ kWh ENTRY'!BB53)</f>
        <v>0</v>
      </c>
      <c r="G53" s="3">
        <f>SUM('BIZ kWh ENTRY'!G53,'BIZ kWh ENTRY'!W53,'BIZ kWh ENTRY'!AM53,'BIZ kWh ENTRY'!BC53)</f>
        <v>0</v>
      </c>
      <c r="H53" s="3">
        <f>SUM('BIZ kWh ENTRY'!H53,'BIZ kWh ENTRY'!X53,'BIZ kWh ENTRY'!AN53,'BIZ kWh ENTRY'!BD53)</f>
        <v>0</v>
      </c>
      <c r="I53" s="3">
        <f>SUM('BIZ kWh ENTRY'!I53,'BIZ kWh ENTRY'!Y53,'BIZ kWh ENTRY'!AO53,'BIZ kWh ENTRY'!BE53)</f>
        <v>0</v>
      </c>
      <c r="J53" s="3">
        <f>SUM('BIZ kWh ENTRY'!J53,'BIZ kWh ENTRY'!Z53,'BIZ kWh ENTRY'!AP53,'BIZ kWh ENTRY'!BF53)</f>
        <v>0</v>
      </c>
      <c r="K53" s="3">
        <f>SUM('BIZ kWh ENTRY'!K53,'BIZ kWh ENTRY'!AA53,'BIZ kWh ENTRY'!AQ53,'BIZ kWh ENTRY'!BG53)</f>
        <v>0</v>
      </c>
      <c r="L53" s="3">
        <f>SUM('BIZ kWh ENTRY'!L53,'BIZ kWh ENTRY'!AB53,'BIZ kWh ENTRY'!AR53,'BIZ kWh ENTRY'!BH53)</f>
        <v>0</v>
      </c>
      <c r="M53" s="3">
        <f>SUM('BIZ kWh ENTRY'!M53,'BIZ kWh ENTRY'!AC53,'BIZ kWh ENTRY'!AS53,'BIZ kWh ENTRY'!BI53)</f>
        <v>0</v>
      </c>
      <c r="N53" s="3">
        <f>SUM('BIZ kWh ENTRY'!N53,'BIZ kWh ENTRY'!AD53,'BIZ kWh ENTRY'!AT53,'BIZ kWh ENTRY'!BJ53)</f>
        <v>0</v>
      </c>
      <c r="O53" s="87">
        <f t="shared" si="15"/>
        <v>0</v>
      </c>
      <c r="Q53" s="213">
        <f>'BIZ kWh ENTRY'!BM53+'BIZ kWh ENTRY'!BU53+'BIZ kWh ENTRY'!CC53+'BIZ kWh ENTRY'!CK53</f>
        <v>0</v>
      </c>
      <c r="R53" s="213">
        <f>'BIZ kWh ENTRY'!BN53+'BIZ kWh ENTRY'!BV53+'BIZ kWh ENTRY'!CD53+'BIZ kWh ENTRY'!CL53</f>
        <v>0</v>
      </c>
      <c r="S53" s="213">
        <f>'BIZ kWh ENTRY'!BO53+'BIZ kWh ENTRY'!BW53+'BIZ kWh ENTRY'!CE53+'BIZ kWh ENTRY'!CM53</f>
        <v>0</v>
      </c>
      <c r="T53" s="213">
        <f>'BIZ kWh ENTRY'!BP53+'BIZ kWh ENTRY'!BX53+'BIZ kWh ENTRY'!CF53+'BIZ kWh ENTRY'!CN53</f>
        <v>0</v>
      </c>
      <c r="U53" s="213">
        <f>'BIZ kWh ENTRY'!BQ53+'BIZ kWh ENTRY'!BY53+'BIZ kWh ENTRY'!CG53+'BIZ kWh ENTRY'!CO53</f>
        <v>0</v>
      </c>
      <c r="V53" s="213">
        <f>'BIZ kWh ENTRY'!BR53+'BIZ kWh ENTRY'!BZ53+'BIZ kWh ENTRY'!CH53+'BIZ kWh ENTRY'!CP53</f>
        <v>0</v>
      </c>
      <c r="W53" s="213">
        <f>'BIZ kWh ENTRY'!BS53+'BIZ kWh ENTRY'!CA53+'BIZ kWh ENTRY'!CI53+'BIZ kWh ENTRY'!CQ53</f>
        <v>0</v>
      </c>
      <c r="X53" s="360">
        <f t="shared" ref="X53:X65" si="16">SUM(Q53:W53)-N53</f>
        <v>0</v>
      </c>
    </row>
    <row r="54" spans="1:24" x14ac:dyDescent="0.3">
      <c r="A54" s="519"/>
      <c r="B54" s="11" t="s">
        <v>60</v>
      </c>
      <c r="C54" s="3">
        <f>SUM('BIZ kWh ENTRY'!C54,'BIZ kWh ENTRY'!S54,'BIZ kWh ENTRY'!AI54,'BIZ kWh ENTRY'!AY54)</f>
        <v>0</v>
      </c>
      <c r="D54" s="3">
        <f>SUM('BIZ kWh ENTRY'!D54,'BIZ kWh ENTRY'!T54,'BIZ kWh ENTRY'!AJ54,'BIZ kWh ENTRY'!AZ54)</f>
        <v>0</v>
      </c>
      <c r="E54" s="3">
        <f>SUM('BIZ kWh ENTRY'!E54,'BIZ kWh ENTRY'!U54,'BIZ kWh ENTRY'!AK54,'BIZ kWh ENTRY'!BA54)</f>
        <v>0</v>
      </c>
      <c r="F54" s="3">
        <f>SUM('BIZ kWh ENTRY'!F54,'BIZ kWh ENTRY'!V54,'BIZ kWh ENTRY'!AL54,'BIZ kWh ENTRY'!BB54)</f>
        <v>0</v>
      </c>
      <c r="G54" s="3">
        <f>SUM('BIZ kWh ENTRY'!G54,'BIZ kWh ENTRY'!W54,'BIZ kWh ENTRY'!AM54,'BIZ kWh ENTRY'!BC54)</f>
        <v>0</v>
      </c>
      <c r="H54" s="3">
        <f>SUM('BIZ kWh ENTRY'!H54,'BIZ kWh ENTRY'!X54,'BIZ kWh ENTRY'!AN54,'BIZ kWh ENTRY'!BD54)</f>
        <v>0</v>
      </c>
      <c r="I54" s="3">
        <f>SUM('BIZ kWh ENTRY'!I54,'BIZ kWh ENTRY'!Y54,'BIZ kWh ENTRY'!AO54,'BIZ kWh ENTRY'!BE54)</f>
        <v>0</v>
      </c>
      <c r="J54" s="3">
        <f>SUM('BIZ kWh ENTRY'!J54,'BIZ kWh ENTRY'!Z54,'BIZ kWh ENTRY'!AP54,'BIZ kWh ENTRY'!BF54)</f>
        <v>0</v>
      </c>
      <c r="K54" s="3">
        <f>SUM('BIZ kWh ENTRY'!K54,'BIZ kWh ENTRY'!AA54,'BIZ kWh ENTRY'!AQ54,'BIZ kWh ENTRY'!BG54)</f>
        <v>0</v>
      </c>
      <c r="L54" s="3">
        <f>SUM('BIZ kWh ENTRY'!L54,'BIZ kWh ENTRY'!AB54,'BIZ kWh ENTRY'!AR54,'BIZ kWh ENTRY'!BH54)</f>
        <v>0</v>
      </c>
      <c r="M54" s="3">
        <f>SUM('BIZ kWh ENTRY'!M54,'BIZ kWh ENTRY'!AC54,'BIZ kWh ENTRY'!AS54,'BIZ kWh ENTRY'!BI54)</f>
        <v>0</v>
      </c>
      <c r="N54" s="3">
        <f>SUM('BIZ kWh ENTRY'!N54,'BIZ kWh ENTRY'!AD54,'BIZ kWh ENTRY'!AT54,'BIZ kWh ENTRY'!BJ54)</f>
        <v>0</v>
      </c>
      <c r="O54" s="87">
        <f t="shared" si="15"/>
        <v>0</v>
      </c>
      <c r="Q54" s="213">
        <f>'BIZ kWh ENTRY'!BM54+'BIZ kWh ENTRY'!BU54+'BIZ kWh ENTRY'!CC54+'BIZ kWh ENTRY'!CK54</f>
        <v>0</v>
      </c>
      <c r="R54" s="213">
        <f>'BIZ kWh ENTRY'!BN54+'BIZ kWh ENTRY'!BV54+'BIZ kWh ENTRY'!CD54+'BIZ kWh ENTRY'!CL54</f>
        <v>0</v>
      </c>
      <c r="S54" s="213">
        <f>'BIZ kWh ENTRY'!BO54+'BIZ kWh ENTRY'!BW54+'BIZ kWh ENTRY'!CE54+'BIZ kWh ENTRY'!CM54</f>
        <v>0</v>
      </c>
      <c r="T54" s="213">
        <f>'BIZ kWh ENTRY'!BP54+'BIZ kWh ENTRY'!BX54+'BIZ kWh ENTRY'!CF54+'BIZ kWh ENTRY'!CN54</f>
        <v>0</v>
      </c>
      <c r="U54" s="213">
        <f>'BIZ kWh ENTRY'!BQ54+'BIZ kWh ENTRY'!BY54+'BIZ kWh ENTRY'!CG54+'BIZ kWh ENTRY'!CO54</f>
        <v>0</v>
      </c>
      <c r="V54" s="213">
        <f>'BIZ kWh ENTRY'!BR54+'BIZ kWh ENTRY'!BZ54+'BIZ kWh ENTRY'!CH54+'BIZ kWh ENTRY'!CP54</f>
        <v>0</v>
      </c>
      <c r="W54" s="213">
        <f>'BIZ kWh ENTRY'!BS54+'BIZ kWh ENTRY'!CA54+'BIZ kWh ENTRY'!CI54+'BIZ kWh ENTRY'!CQ54</f>
        <v>0</v>
      </c>
      <c r="X54" s="360">
        <f t="shared" si="16"/>
        <v>0</v>
      </c>
    </row>
    <row r="55" spans="1:24" x14ac:dyDescent="0.3">
      <c r="A55" s="519"/>
      <c r="B55" s="11" t="s">
        <v>59</v>
      </c>
      <c r="C55" s="3">
        <f>SUM('BIZ kWh ENTRY'!C55,'BIZ kWh ENTRY'!S55,'BIZ kWh ENTRY'!AI55,'BIZ kWh ENTRY'!AY55)</f>
        <v>0</v>
      </c>
      <c r="D55" s="3">
        <f>SUM('BIZ kWh ENTRY'!D55,'BIZ kWh ENTRY'!T55,'BIZ kWh ENTRY'!AJ55,'BIZ kWh ENTRY'!AZ55)</f>
        <v>0</v>
      </c>
      <c r="E55" s="3">
        <f>SUM('BIZ kWh ENTRY'!E55,'BIZ kWh ENTRY'!U55,'BIZ kWh ENTRY'!AK55,'BIZ kWh ENTRY'!BA55)</f>
        <v>0</v>
      </c>
      <c r="F55" s="3">
        <f>SUM('BIZ kWh ENTRY'!F55,'BIZ kWh ENTRY'!V55,'BIZ kWh ENTRY'!AL55,'BIZ kWh ENTRY'!BB55)</f>
        <v>0</v>
      </c>
      <c r="G55" s="3">
        <f>SUM('BIZ kWh ENTRY'!G55,'BIZ kWh ENTRY'!W55,'BIZ kWh ENTRY'!AM55,'BIZ kWh ENTRY'!BC55)</f>
        <v>0</v>
      </c>
      <c r="H55" s="3">
        <f>SUM('BIZ kWh ENTRY'!H55,'BIZ kWh ENTRY'!X55,'BIZ kWh ENTRY'!AN55,'BIZ kWh ENTRY'!BD55)</f>
        <v>0</v>
      </c>
      <c r="I55" s="3">
        <f>SUM('BIZ kWh ENTRY'!I55,'BIZ kWh ENTRY'!Y55,'BIZ kWh ENTRY'!AO55,'BIZ kWh ENTRY'!BE55)</f>
        <v>0</v>
      </c>
      <c r="J55" s="3">
        <f>SUM('BIZ kWh ENTRY'!J55,'BIZ kWh ENTRY'!Z55,'BIZ kWh ENTRY'!AP55,'BIZ kWh ENTRY'!BF55)</f>
        <v>0</v>
      </c>
      <c r="K55" s="3">
        <f>SUM('BIZ kWh ENTRY'!K55,'BIZ kWh ENTRY'!AA55,'BIZ kWh ENTRY'!AQ55,'BIZ kWh ENTRY'!BG55)</f>
        <v>0</v>
      </c>
      <c r="L55" s="3">
        <f>SUM('BIZ kWh ENTRY'!L55,'BIZ kWh ENTRY'!AB55,'BIZ kWh ENTRY'!AR55,'BIZ kWh ENTRY'!BH55)</f>
        <v>0</v>
      </c>
      <c r="M55" s="3">
        <f>SUM('BIZ kWh ENTRY'!M55,'BIZ kWh ENTRY'!AC55,'BIZ kWh ENTRY'!AS55,'BIZ kWh ENTRY'!BI55)</f>
        <v>0</v>
      </c>
      <c r="N55" s="3">
        <f>SUM('BIZ kWh ENTRY'!N55,'BIZ kWh ENTRY'!AD55,'BIZ kWh ENTRY'!AT55,'BIZ kWh ENTRY'!BJ55)</f>
        <v>727083</v>
      </c>
      <c r="O55" s="87">
        <f t="shared" si="15"/>
        <v>727083</v>
      </c>
      <c r="Q55" s="213">
        <f>'BIZ kWh ENTRY'!BM55+'BIZ kWh ENTRY'!BU55+'BIZ kWh ENTRY'!CC55+'BIZ kWh ENTRY'!CK55</f>
        <v>727083</v>
      </c>
      <c r="R55" s="213">
        <f>'BIZ kWh ENTRY'!BN55+'BIZ kWh ENTRY'!BV55+'BIZ kWh ENTRY'!CD55+'BIZ kWh ENTRY'!CL55</f>
        <v>0</v>
      </c>
      <c r="S55" s="213">
        <f>'BIZ kWh ENTRY'!BO55+'BIZ kWh ENTRY'!BW55+'BIZ kWh ENTRY'!CE55+'BIZ kWh ENTRY'!CM55</f>
        <v>0</v>
      </c>
      <c r="T55" s="213">
        <f>'BIZ kWh ENTRY'!BP55+'BIZ kWh ENTRY'!BX55+'BIZ kWh ENTRY'!CF55+'BIZ kWh ENTRY'!CN55</f>
        <v>0</v>
      </c>
      <c r="U55" s="213">
        <f>'BIZ kWh ENTRY'!BQ55+'BIZ kWh ENTRY'!BY55+'BIZ kWh ENTRY'!CG55+'BIZ kWh ENTRY'!CO55</f>
        <v>0</v>
      </c>
      <c r="V55" s="213">
        <f>'BIZ kWh ENTRY'!BR55+'BIZ kWh ENTRY'!BZ55+'BIZ kWh ENTRY'!CH55+'BIZ kWh ENTRY'!CP55</f>
        <v>0</v>
      </c>
      <c r="W55" s="213">
        <f>'BIZ kWh ENTRY'!BS55+'BIZ kWh ENTRY'!CA55+'BIZ kWh ENTRY'!CI55+'BIZ kWh ENTRY'!CQ55</f>
        <v>0</v>
      </c>
      <c r="X55" s="360">
        <f t="shared" si="16"/>
        <v>0</v>
      </c>
    </row>
    <row r="56" spans="1:24" x14ac:dyDescent="0.3">
      <c r="A56" s="519"/>
      <c r="B56" s="13" t="s">
        <v>58</v>
      </c>
      <c r="C56" s="3">
        <f>SUM('BIZ kWh ENTRY'!C56,'BIZ kWh ENTRY'!S56,'BIZ kWh ENTRY'!AI56,'BIZ kWh ENTRY'!AY56)</f>
        <v>0</v>
      </c>
      <c r="D56" s="3">
        <f>SUM('BIZ kWh ENTRY'!D56,'BIZ kWh ENTRY'!T56,'BIZ kWh ENTRY'!AJ56,'BIZ kWh ENTRY'!AZ56)</f>
        <v>0</v>
      </c>
      <c r="E56" s="3">
        <f>SUM('BIZ kWh ENTRY'!E56,'BIZ kWh ENTRY'!U56,'BIZ kWh ENTRY'!AK56,'BIZ kWh ENTRY'!BA56)</f>
        <v>0</v>
      </c>
      <c r="F56" s="3">
        <f>SUM('BIZ kWh ENTRY'!F56,'BIZ kWh ENTRY'!V56,'BIZ kWh ENTRY'!AL56,'BIZ kWh ENTRY'!BB56)</f>
        <v>0</v>
      </c>
      <c r="G56" s="3">
        <f>SUM('BIZ kWh ENTRY'!G56,'BIZ kWh ENTRY'!W56,'BIZ kWh ENTRY'!AM56,'BIZ kWh ENTRY'!BC56)</f>
        <v>0</v>
      </c>
      <c r="H56" s="3">
        <f>SUM('BIZ kWh ENTRY'!H56,'BIZ kWh ENTRY'!X56,'BIZ kWh ENTRY'!AN56,'BIZ kWh ENTRY'!BD56)</f>
        <v>0</v>
      </c>
      <c r="I56" s="3">
        <f>SUM('BIZ kWh ENTRY'!I56,'BIZ kWh ENTRY'!Y56,'BIZ kWh ENTRY'!AO56,'BIZ kWh ENTRY'!BE56)</f>
        <v>0</v>
      </c>
      <c r="J56" s="3">
        <f>SUM('BIZ kWh ENTRY'!J56,'BIZ kWh ENTRY'!Z56,'BIZ kWh ENTRY'!AP56,'BIZ kWh ENTRY'!BF56)</f>
        <v>0</v>
      </c>
      <c r="K56" s="3">
        <f>SUM('BIZ kWh ENTRY'!K56,'BIZ kWh ENTRY'!AA56,'BIZ kWh ENTRY'!AQ56,'BIZ kWh ENTRY'!BG56)</f>
        <v>0</v>
      </c>
      <c r="L56" s="3">
        <f>SUM('BIZ kWh ENTRY'!L56,'BIZ kWh ENTRY'!AB56,'BIZ kWh ENTRY'!AR56,'BIZ kWh ENTRY'!BH56)</f>
        <v>0</v>
      </c>
      <c r="M56" s="3">
        <f>SUM('BIZ kWh ENTRY'!M56,'BIZ kWh ENTRY'!AC56,'BIZ kWh ENTRY'!AS56,'BIZ kWh ENTRY'!BI56)</f>
        <v>0</v>
      </c>
      <c r="N56" s="3">
        <f>SUM('BIZ kWh ENTRY'!N56,'BIZ kWh ENTRY'!AD56,'BIZ kWh ENTRY'!AT56,'BIZ kWh ENTRY'!BJ56)</f>
        <v>0</v>
      </c>
      <c r="O56" s="87">
        <f t="shared" si="15"/>
        <v>0</v>
      </c>
      <c r="Q56" s="213">
        <f>'BIZ kWh ENTRY'!BM56+'BIZ kWh ENTRY'!BU56+'BIZ kWh ENTRY'!CC56+'BIZ kWh ENTRY'!CK56</f>
        <v>0</v>
      </c>
      <c r="R56" s="213">
        <f>'BIZ kWh ENTRY'!BN56+'BIZ kWh ENTRY'!BV56+'BIZ kWh ENTRY'!CD56+'BIZ kWh ENTRY'!CL56</f>
        <v>0</v>
      </c>
      <c r="S56" s="213">
        <f>'BIZ kWh ENTRY'!BO56+'BIZ kWh ENTRY'!BW56+'BIZ kWh ENTRY'!CE56+'BIZ kWh ENTRY'!CM56</f>
        <v>0</v>
      </c>
      <c r="T56" s="213">
        <f>'BIZ kWh ENTRY'!BP56+'BIZ kWh ENTRY'!BX56+'BIZ kWh ENTRY'!CF56+'BIZ kWh ENTRY'!CN56</f>
        <v>0</v>
      </c>
      <c r="U56" s="213">
        <f>'BIZ kWh ENTRY'!BQ56+'BIZ kWh ENTRY'!BY56+'BIZ kWh ENTRY'!CG56+'BIZ kWh ENTRY'!CO56</f>
        <v>0</v>
      </c>
      <c r="V56" s="213">
        <f>'BIZ kWh ENTRY'!BR56+'BIZ kWh ENTRY'!BZ56+'BIZ kWh ENTRY'!CH56+'BIZ kWh ENTRY'!CP56</f>
        <v>0</v>
      </c>
      <c r="W56" s="213">
        <f>'BIZ kWh ENTRY'!BS56+'BIZ kWh ENTRY'!CA56+'BIZ kWh ENTRY'!CI56+'BIZ kWh ENTRY'!CQ56</f>
        <v>0</v>
      </c>
      <c r="X56" s="360">
        <f t="shared" si="16"/>
        <v>0</v>
      </c>
    </row>
    <row r="57" spans="1:24" x14ac:dyDescent="0.3">
      <c r="A57" s="519"/>
      <c r="B57" s="11" t="s">
        <v>57</v>
      </c>
      <c r="C57" s="3">
        <f>SUM('BIZ kWh ENTRY'!C57,'BIZ kWh ENTRY'!S57,'BIZ kWh ENTRY'!AI57,'BIZ kWh ENTRY'!AY57)</f>
        <v>0</v>
      </c>
      <c r="D57" s="3">
        <f>SUM('BIZ kWh ENTRY'!D57,'BIZ kWh ENTRY'!T57,'BIZ kWh ENTRY'!AJ57,'BIZ kWh ENTRY'!AZ57)</f>
        <v>0</v>
      </c>
      <c r="E57" s="3">
        <f>SUM('BIZ kWh ENTRY'!E57,'BIZ kWh ENTRY'!U57,'BIZ kWh ENTRY'!AK57,'BIZ kWh ENTRY'!BA57)</f>
        <v>0</v>
      </c>
      <c r="F57" s="3">
        <f>SUM('BIZ kWh ENTRY'!F57,'BIZ kWh ENTRY'!V57,'BIZ kWh ENTRY'!AL57,'BIZ kWh ENTRY'!BB57)</f>
        <v>0</v>
      </c>
      <c r="G57" s="3">
        <f>SUM('BIZ kWh ENTRY'!G57,'BIZ kWh ENTRY'!W57,'BIZ kWh ENTRY'!AM57,'BIZ kWh ENTRY'!BC57)</f>
        <v>0</v>
      </c>
      <c r="H57" s="3">
        <f>SUM('BIZ kWh ENTRY'!H57,'BIZ kWh ENTRY'!X57,'BIZ kWh ENTRY'!AN57,'BIZ kWh ENTRY'!BD57)</f>
        <v>0</v>
      </c>
      <c r="I57" s="3">
        <f>SUM('BIZ kWh ENTRY'!I57,'BIZ kWh ENTRY'!Y57,'BIZ kWh ENTRY'!AO57,'BIZ kWh ENTRY'!BE57)</f>
        <v>0</v>
      </c>
      <c r="J57" s="3">
        <f>SUM('BIZ kWh ENTRY'!J57,'BIZ kWh ENTRY'!Z57,'BIZ kWh ENTRY'!AP57,'BIZ kWh ENTRY'!BF57)</f>
        <v>0</v>
      </c>
      <c r="K57" s="3">
        <f>SUM('BIZ kWh ENTRY'!K57,'BIZ kWh ENTRY'!AA57,'BIZ kWh ENTRY'!AQ57,'BIZ kWh ENTRY'!BG57)</f>
        <v>0</v>
      </c>
      <c r="L57" s="3">
        <f>SUM('BIZ kWh ENTRY'!L57,'BIZ kWh ENTRY'!AB57,'BIZ kWh ENTRY'!AR57,'BIZ kWh ENTRY'!BH57)</f>
        <v>0</v>
      </c>
      <c r="M57" s="3">
        <f>SUM('BIZ kWh ENTRY'!M57,'BIZ kWh ENTRY'!AC57,'BIZ kWh ENTRY'!AS57,'BIZ kWh ENTRY'!BI57)</f>
        <v>0</v>
      </c>
      <c r="N57" s="3">
        <f>SUM('BIZ kWh ENTRY'!N57,'BIZ kWh ENTRY'!AD57,'BIZ kWh ENTRY'!AT57,'BIZ kWh ENTRY'!BJ57)</f>
        <v>0</v>
      </c>
      <c r="O57" s="87">
        <f t="shared" si="15"/>
        <v>0</v>
      </c>
      <c r="Q57" s="213">
        <f>'BIZ kWh ENTRY'!BM57+'BIZ kWh ENTRY'!BU57+'BIZ kWh ENTRY'!CC57+'BIZ kWh ENTRY'!CK57</f>
        <v>0</v>
      </c>
      <c r="R57" s="213">
        <f>'BIZ kWh ENTRY'!BN57+'BIZ kWh ENTRY'!BV57+'BIZ kWh ENTRY'!CD57+'BIZ kWh ENTRY'!CL57</f>
        <v>0</v>
      </c>
      <c r="S57" s="213">
        <f>'BIZ kWh ENTRY'!BO57+'BIZ kWh ENTRY'!BW57+'BIZ kWh ENTRY'!CE57+'BIZ kWh ENTRY'!CM57</f>
        <v>0</v>
      </c>
      <c r="T57" s="213">
        <f>'BIZ kWh ENTRY'!BP57+'BIZ kWh ENTRY'!BX57+'BIZ kWh ENTRY'!CF57+'BIZ kWh ENTRY'!CN57</f>
        <v>0</v>
      </c>
      <c r="U57" s="213">
        <f>'BIZ kWh ENTRY'!BQ57+'BIZ kWh ENTRY'!BY57+'BIZ kWh ENTRY'!CG57+'BIZ kWh ENTRY'!CO57</f>
        <v>0</v>
      </c>
      <c r="V57" s="213">
        <f>'BIZ kWh ENTRY'!BR57+'BIZ kWh ENTRY'!BZ57+'BIZ kWh ENTRY'!CH57+'BIZ kWh ENTRY'!CP57</f>
        <v>0</v>
      </c>
      <c r="W57" s="213">
        <f>'BIZ kWh ENTRY'!BS57+'BIZ kWh ENTRY'!CA57+'BIZ kWh ENTRY'!CI57+'BIZ kWh ENTRY'!CQ57</f>
        <v>0</v>
      </c>
      <c r="X57" s="360">
        <f t="shared" si="16"/>
        <v>0</v>
      </c>
    </row>
    <row r="58" spans="1:24" x14ac:dyDescent="0.3">
      <c r="A58" s="519"/>
      <c r="B58" s="11" t="s">
        <v>56</v>
      </c>
      <c r="C58" s="3">
        <f>SUM('BIZ kWh ENTRY'!C58,'BIZ kWh ENTRY'!S58,'BIZ kWh ENTRY'!AI58,'BIZ kWh ENTRY'!AY58)</f>
        <v>0</v>
      </c>
      <c r="D58" s="3">
        <f>SUM('BIZ kWh ENTRY'!D58,'BIZ kWh ENTRY'!T58,'BIZ kWh ENTRY'!AJ58,'BIZ kWh ENTRY'!AZ58)</f>
        <v>0</v>
      </c>
      <c r="E58" s="3">
        <f>SUM('BIZ kWh ENTRY'!E58,'BIZ kWh ENTRY'!U58,'BIZ kWh ENTRY'!AK58,'BIZ kWh ENTRY'!BA58)</f>
        <v>0</v>
      </c>
      <c r="F58" s="3">
        <f>SUM('BIZ kWh ENTRY'!F58,'BIZ kWh ENTRY'!V58,'BIZ kWh ENTRY'!AL58,'BIZ kWh ENTRY'!BB58)</f>
        <v>0</v>
      </c>
      <c r="G58" s="3">
        <f>SUM('BIZ kWh ENTRY'!G58,'BIZ kWh ENTRY'!W58,'BIZ kWh ENTRY'!AM58,'BIZ kWh ENTRY'!BC58)</f>
        <v>0</v>
      </c>
      <c r="H58" s="3">
        <f>SUM('BIZ kWh ENTRY'!H58,'BIZ kWh ENTRY'!X58,'BIZ kWh ENTRY'!AN58,'BIZ kWh ENTRY'!BD58)</f>
        <v>0</v>
      </c>
      <c r="I58" s="3">
        <f>SUM('BIZ kWh ENTRY'!I58,'BIZ kWh ENTRY'!Y58,'BIZ kWh ENTRY'!AO58,'BIZ kWh ENTRY'!BE58)</f>
        <v>0</v>
      </c>
      <c r="J58" s="3">
        <f>SUM('BIZ kWh ENTRY'!J58,'BIZ kWh ENTRY'!Z58,'BIZ kWh ENTRY'!AP58,'BIZ kWh ENTRY'!BF58)</f>
        <v>0</v>
      </c>
      <c r="K58" s="3">
        <f>SUM('BIZ kWh ENTRY'!K58,'BIZ kWh ENTRY'!AA58,'BIZ kWh ENTRY'!AQ58,'BIZ kWh ENTRY'!BG58)</f>
        <v>0</v>
      </c>
      <c r="L58" s="3">
        <f>SUM('BIZ kWh ENTRY'!L58,'BIZ kWh ENTRY'!AB58,'BIZ kWh ENTRY'!AR58,'BIZ kWh ENTRY'!BH58)</f>
        <v>0</v>
      </c>
      <c r="M58" s="3">
        <f>SUM('BIZ kWh ENTRY'!M58,'BIZ kWh ENTRY'!AC58,'BIZ kWh ENTRY'!AS58,'BIZ kWh ENTRY'!BI58)</f>
        <v>0</v>
      </c>
      <c r="N58" s="3">
        <f>SUM('BIZ kWh ENTRY'!N58,'BIZ kWh ENTRY'!AD58,'BIZ kWh ENTRY'!AT58,'BIZ kWh ENTRY'!BJ58)</f>
        <v>854689</v>
      </c>
      <c r="O58" s="87">
        <f t="shared" si="15"/>
        <v>854689</v>
      </c>
      <c r="Q58" s="213">
        <f>'BIZ kWh ENTRY'!BM58+'BIZ kWh ENTRY'!BU58+'BIZ kWh ENTRY'!CC58+'BIZ kWh ENTRY'!CK58</f>
        <v>257088</v>
      </c>
      <c r="R58" s="213">
        <f>'BIZ kWh ENTRY'!BN58+'BIZ kWh ENTRY'!BV58+'BIZ kWh ENTRY'!CD58+'BIZ kWh ENTRY'!CL58</f>
        <v>597601</v>
      </c>
      <c r="S58" s="213">
        <f>'BIZ kWh ENTRY'!BO58+'BIZ kWh ENTRY'!BW58+'BIZ kWh ENTRY'!CE58+'BIZ kWh ENTRY'!CM58</f>
        <v>0</v>
      </c>
      <c r="T58" s="213">
        <f>'BIZ kWh ENTRY'!BP58+'BIZ kWh ENTRY'!BX58+'BIZ kWh ENTRY'!CF58+'BIZ kWh ENTRY'!CN58</f>
        <v>0</v>
      </c>
      <c r="U58" s="213">
        <f>'BIZ kWh ENTRY'!BQ58+'BIZ kWh ENTRY'!BY58+'BIZ kWh ENTRY'!CG58+'BIZ kWh ENTRY'!CO58</f>
        <v>0</v>
      </c>
      <c r="V58" s="213">
        <f>'BIZ kWh ENTRY'!BR58+'BIZ kWh ENTRY'!BZ58+'BIZ kWh ENTRY'!CH58+'BIZ kWh ENTRY'!CP58</f>
        <v>0</v>
      </c>
      <c r="W58" s="213">
        <f>'BIZ kWh ENTRY'!BS58+'BIZ kWh ENTRY'!CA58+'BIZ kWh ENTRY'!CI58+'BIZ kWh ENTRY'!CQ58</f>
        <v>0</v>
      </c>
      <c r="X58" s="360">
        <f t="shared" si="16"/>
        <v>0</v>
      </c>
    </row>
    <row r="59" spans="1:24" x14ac:dyDescent="0.3">
      <c r="A59" s="519"/>
      <c r="B59" s="11" t="s">
        <v>55</v>
      </c>
      <c r="C59" s="3">
        <f>SUM('BIZ kWh ENTRY'!C59,'BIZ kWh ENTRY'!S59,'BIZ kWh ENTRY'!AI59,'BIZ kWh ENTRY'!AY59)</f>
        <v>0</v>
      </c>
      <c r="D59" s="3">
        <f>SUM('BIZ kWh ENTRY'!D59,'BIZ kWh ENTRY'!T59,'BIZ kWh ENTRY'!AJ59,'BIZ kWh ENTRY'!AZ59)</f>
        <v>0</v>
      </c>
      <c r="E59" s="3">
        <f>SUM('BIZ kWh ENTRY'!E59,'BIZ kWh ENTRY'!U59,'BIZ kWh ENTRY'!AK59,'BIZ kWh ENTRY'!BA59)</f>
        <v>0</v>
      </c>
      <c r="F59" s="3">
        <f>SUM('BIZ kWh ENTRY'!F59,'BIZ kWh ENTRY'!V59,'BIZ kWh ENTRY'!AL59,'BIZ kWh ENTRY'!BB59)</f>
        <v>0</v>
      </c>
      <c r="G59" s="3">
        <f>SUM('BIZ kWh ENTRY'!G59,'BIZ kWh ENTRY'!W59,'BIZ kWh ENTRY'!AM59,'BIZ kWh ENTRY'!BC59)</f>
        <v>0</v>
      </c>
      <c r="H59" s="3">
        <f>SUM('BIZ kWh ENTRY'!H59,'BIZ kWh ENTRY'!X59,'BIZ kWh ENTRY'!AN59,'BIZ kWh ENTRY'!BD59)</f>
        <v>0</v>
      </c>
      <c r="I59" s="3">
        <f>SUM('BIZ kWh ENTRY'!I59,'BIZ kWh ENTRY'!Y59,'BIZ kWh ENTRY'!AO59,'BIZ kWh ENTRY'!BE59)</f>
        <v>0</v>
      </c>
      <c r="J59" s="3">
        <f>SUM('BIZ kWh ENTRY'!J59,'BIZ kWh ENTRY'!Z59,'BIZ kWh ENTRY'!AP59,'BIZ kWh ENTRY'!BF59)</f>
        <v>0</v>
      </c>
      <c r="K59" s="3">
        <f>SUM('BIZ kWh ENTRY'!K59,'BIZ kWh ENTRY'!AA59,'BIZ kWh ENTRY'!AQ59,'BIZ kWh ENTRY'!BG59)</f>
        <v>0</v>
      </c>
      <c r="L59" s="3">
        <f>SUM('BIZ kWh ENTRY'!L59,'BIZ kWh ENTRY'!AB59,'BIZ kWh ENTRY'!AR59,'BIZ kWh ENTRY'!BH59)</f>
        <v>0</v>
      </c>
      <c r="M59" s="3">
        <f>SUM('BIZ kWh ENTRY'!M59,'BIZ kWh ENTRY'!AC59,'BIZ kWh ENTRY'!AS59,'BIZ kWh ENTRY'!BI59)</f>
        <v>0</v>
      </c>
      <c r="N59" s="3">
        <f>SUM('BIZ kWh ENTRY'!N59,'BIZ kWh ENTRY'!AD59,'BIZ kWh ENTRY'!AT59,'BIZ kWh ENTRY'!BJ59)</f>
        <v>0</v>
      </c>
      <c r="O59" s="87">
        <f t="shared" si="15"/>
        <v>0</v>
      </c>
      <c r="Q59" s="213">
        <f>'BIZ kWh ENTRY'!BM59+'BIZ kWh ENTRY'!BU59+'BIZ kWh ENTRY'!CC59+'BIZ kWh ENTRY'!CK59</f>
        <v>0</v>
      </c>
      <c r="R59" s="213">
        <f>'BIZ kWh ENTRY'!BN59+'BIZ kWh ENTRY'!BV59+'BIZ kWh ENTRY'!CD59+'BIZ kWh ENTRY'!CL59</f>
        <v>0</v>
      </c>
      <c r="S59" s="213">
        <f>'BIZ kWh ENTRY'!BO59+'BIZ kWh ENTRY'!BW59+'BIZ kWh ENTRY'!CE59+'BIZ kWh ENTRY'!CM59</f>
        <v>0</v>
      </c>
      <c r="T59" s="213">
        <f>'BIZ kWh ENTRY'!BP59+'BIZ kWh ENTRY'!BX59+'BIZ kWh ENTRY'!CF59+'BIZ kWh ENTRY'!CN59</f>
        <v>0</v>
      </c>
      <c r="U59" s="213">
        <f>'BIZ kWh ENTRY'!BQ59+'BIZ kWh ENTRY'!BY59+'BIZ kWh ENTRY'!CG59+'BIZ kWh ENTRY'!CO59</f>
        <v>0</v>
      </c>
      <c r="V59" s="213">
        <f>'BIZ kWh ENTRY'!BR59+'BIZ kWh ENTRY'!BZ59+'BIZ kWh ENTRY'!CH59+'BIZ kWh ENTRY'!CP59</f>
        <v>0</v>
      </c>
      <c r="W59" s="213">
        <f>'BIZ kWh ENTRY'!BS59+'BIZ kWh ENTRY'!CA59+'BIZ kWh ENTRY'!CI59+'BIZ kWh ENTRY'!CQ59</f>
        <v>0</v>
      </c>
      <c r="X59" s="360">
        <f t="shared" si="16"/>
        <v>0</v>
      </c>
    </row>
    <row r="60" spans="1:24" x14ac:dyDescent="0.3">
      <c r="A60" s="519"/>
      <c r="B60" s="11" t="s">
        <v>54</v>
      </c>
      <c r="C60" s="3">
        <f>SUM('BIZ kWh ENTRY'!C60,'BIZ kWh ENTRY'!S60,'BIZ kWh ENTRY'!AI60,'BIZ kWh ENTRY'!AY60)</f>
        <v>0</v>
      </c>
      <c r="D60" s="3">
        <f>SUM('BIZ kWh ENTRY'!D60,'BIZ kWh ENTRY'!T60,'BIZ kWh ENTRY'!AJ60,'BIZ kWh ENTRY'!AZ60)</f>
        <v>0</v>
      </c>
      <c r="E60" s="3">
        <f>SUM('BIZ kWh ENTRY'!E60,'BIZ kWh ENTRY'!U60,'BIZ kWh ENTRY'!AK60,'BIZ kWh ENTRY'!BA60)</f>
        <v>0</v>
      </c>
      <c r="F60" s="3">
        <f>SUM('BIZ kWh ENTRY'!F60,'BIZ kWh ENTRY'!V60,'BIZ kWh ENTRY'!AL60,'BIZ kWh ENTRY'!BB60)</f>
        <v>0</v>
      </c>
      <c r="G60" s="3">
        <f>SUM('BIZ kWh ENTRY'!G60,'BIZ kWh ENTRY'!W60,'BIZ kWh ENTRY'!AM60,'BIZ kWh ENTRY'!BC60)</f>
        <v>0</v>
      </c>
      <c r="H60" s="3">
        <f>SUM('BIZ kWh ENTRY'!H60,'BIZ kWh ENTRY'!X60,'BIZ kWh ENTRY'!AN60,'BIZ kWh ENTRY'!BD60)</f>
        <v>0</v>
      </c>
      <c r="I60" s="3">
        <f>SUM('BIZ kWh ENTRY'!I60,'BIZ kWh ENTRY'!Y60,'BIZ kWh ENTRY'!AO60,'BIZ kWh ENTRY'!BE60)</f>
        <v>0</v>
      </c>
      <c r="J60" s="3">
        <f>SUM('BIZ kWh ENTRY'!J60,'BIZ kWh ENTRY'!Z60,'BIZ kWh ENTRY'!AP60,'BIZ kWh ENTRY'!BF60)</f>
        <v>0</v>
      </c>
      <c r="K60" s="3">
        <f>SUM('BIZ kWh ENTRY'!K60,'BIZ kWh ENTRY'!AA60,'BIZ kWh ENTRY'!AQ60,'BIZ kWh ENTRY'!BG60)</f>
        <v>0</v>
      </c>
      <c r="L60" s="3">
        <f>SUM('BIZ kWh ENTRY'!L60,'BIZ kWh ENTRY'!AB60,'BIZ kWh ENTRY'!AR60,'BIZ kWh ENTRY'!BH60)</f>
        <v>0</v>
      </c>
      <c r="M60" s="3">
        <f>SUM('BIZ kWh ENTRY'!M60,'BIZ kWh ENTRY'!AC60,'BIZ kWh ENTRY'!AS60,'BIZ kWh ENTRY'!BI60)</f>
        <v>0</v>
      </c>
      <c r="N60" s="3">
        <f>SUM('BIZ kWh ENTRY'!N60,'BIZ kWh ENTRY'!AD60,'BIZ kWh ENTRY'!AT60,'BIZ kWh ENTRY'!BJ60)</f>
        <v>0</v>
      </c>
      <c r="O60" s="87">
        <f t="shared" si="15"/>
        <v>0</v>
      </c>
      <c r="Q60" s="213">
        <f>'BIZ kWh ENTRY'!BM60+'BIZ kWh ENTRY'!BU60+'BIZ kWh ENTRY'!CC60+'BIZ kWh ENTRY'!CK60</f>
        <v>0</v>
      </c>
      <c r="R60" s="213">
        <f>'BIZ kWh ENTRY'!BN60+'BIZ kWh ENTRY'!BV60+'BIZ kWh ENTRY'!CD60+'BIZ kWh ENTRY'!CL60</f>
        <v>0</v>
      </c>
      <c r="S60" s="213">
        <f>'BIZ kWh ENTRY'!BO60+'BIZ kWh ENTRY'!BW60+'BIZ kWh ENTRY'!CE60+'BIZ kWh ENTRY'!CM60</f>
        <v>0</v>
      </c>
      <c r="T60" s="213">
        <f>'BIZ kWh ENTRY'!BP60+'BIZ kWh ENTRY'!BX60+'BIZ kWh ENTRY'!CF60+'BIZ kWh ENTRY'!CN60</f>
        <v>0</v>
      </c>
      <c r="U60" s="213">
        <f>'BIZ kWh ENTRY'!BQ60+'BIZ kWh ENTRY'!BY60+'BIZ kWh ENTRY'!CG60+'BIZ kWh ENTRY'!CO60</f>
        <v>0</v>
      </c>
      <c r="V60" s="213">
        <f>'BIZ kWh ENTRY'!BR60+'BIZ kWh ENTRY'!BZ60+'BIZ kWh ENTRY'!CH60+'BIZ kWh ENTRY'!CP60</f>
        <v>0</v>
      </c>
      <c r="W60" s="213">
        <f>'BIZ kWh ENTRY'!BS60+'BIZ kWh ENTRY'!CA60+'BIZ kWh ENTRY'!CI60+'BIZ kWh ENTRY'!CQ60</f>
        <v>0</v>
      </c>
      <c r="X60" s="360">
        <f t="shared" si="16"/>
        <v>0</v>
      </c>
    </row>
    <row r="61" spans="1:24" x14ac:dyDescent="0.3">
      <c r="A61" s="519"/>
      <c r="B61" s="11" t="s">
        <v>53</v>
      </c>
      <c r="C61" s="3">
        <f>SUM('BIZ kWh ENTRY'!C61,'BIZ kWh ENTRY'!S61,'BIZ kWh ENTRY'!AI61,'BIZ kWh ENTRY'!AY61)</f>
        <v>0</v>
      </c>
      <c r="D61" s="3">
        <f>SUM('BIZ kWh ENTRY'!D61,'BIZ kWh ENTRY'!T61,'BIZ kWh ENTRY'!AJ61,'BIZ kWh ENTRY'!AZ61)</f>
        <v>0</v>
      </c>
      <c r="E61" s="3">
        <f>SUM('BIZ kWh ENTRY'!E61,'BIZ kWh ENTRY'!U61,'BIZ kWh ENTRY'!AK61,'BIZ kWh ENTRY'!BA61)</f>
        <v>0</v>
      </c>
      <c r="F61" s="3">
        <f>SUM('BIZ kWh ENTRY'!F61,'BIZ kWh ENTRY'!V61,'BIZ kWh ENTRY'!AL61,'BIZ kWh ENTRY'!BB61)</f>
        <v>0</v>
      </c>
      <c r="G61" s="3">
        <f>SUM('BIZ kWh ENTRY'!G61,'BIZ kWh ENTRY'!W61,'BIZ kWh ENTRY'!AM61,'BIZ kWh ENTRY'!BC61)</f>
        <v>0</v>
      </c>
      <c r="H61" s="3">
        <f>SUM('BIZ kWh ENTRY'!H61,'BIZ kWh ENTRY'!X61,'BIZ kWh ENTRY'!AN61,'BIZ kWh ENTRY'!BD61)</f>
        <v>0</v>
      </c>
      <c r="I61" s="3">
        <f>SUM('BIZ kWh ENTRY'!I61,'BIZ kWh ENTRY'!Y61,'BIZ kWh ENTRY'!AO61,'BIZ kWh ENTRY'!BE61)</f>
        <v>0</v>
      </c>
      <c r="J61" s="3">
        <f>SUM('BIZ kWh ENTRY'!J61,'BIZ kWh ENTRY'!Z61,'BIZ kWh ENTRY'!AP61,'BIZ kWh ENTRY'!BF61)</f>
        <v>0</v>
      </c>
      <c r="K61" s="3">
        <f>SUM('BIZ kWh ENTRY'!K61,'BIZ kWh ENTRY'!AA61,'BIZ kWh ENTRY'!AQ61,'BIZ kWh ENTRY'!BG61)</f>
        <v>0</v>
      </c>
      <c r="L61" s="3">
        <f>SUM('BIZ kWh ENTRY'!L61,'BIZ kWh ENTRY'!AB61,'BIZ kWh ENTRY'!AR61,'BIZ kWh ENTRY'!BH61)</f>
        <v>0</v>
      </c>
      <c r="M61" s="3">
        <f>SUM('BIZ kWh ENTRY'!M61,'BIZ kWh ENTRY'!AC61,'BIZ kWh ENTRY'!AS61,'BIZ kWh ENTRY'!BI61)</f>
        <v>0</v>
      </c>
      <c r="N61" s="3">
        <f>SUM('BIZ kWh ENTRY'!N61,'BIZ kWh ENTRY'!AD61,'BIZ kWh ENTRY'!AT61,'BIZ kWh ENTRY'!BJ61)</f>
        <v>0</v>
      </c>
      <c r="O61" s="87">
        <f t="shared" si="15"/>
        <v>0</v>
      </c>
      <c r="Q61" s="213">
        <f>'BIZ kWh ENTRY'!BM61+'BIZ kWh ENTRY'!BU61+'BIZ kWh ENTRY'!CC61+'BIZ kWh ENTRY'!CK61</f>
        <v>0</v>
      </c>
      <c r="R61" s="213">
        <f>'BIZ kWh ENTRY'!BN61+'BIZ kWh ENTRY'!BV61+'BIZ kWh ENTRY'!CD61+'BIZ kWh ENTRY'!CL61</f>
        <v>0</v>
      </c>
      <c r="S61" s="213">
        <f>'BIZ kWh ENTRY'!BO61+'BIZ kWh ENTRY'!BW61+'BIZ kWh ENTRY'!CE61+'BIZ kWh ENTRY'!CM61</f>
        <v>0</v>
      </c>
      <c r="T61" s="213">
        <f>'BIZ kWh ENTRY'!BP61+'BIZ kWh ENTRY'!BX61+'BIZ kWh ENTRY'!CF61+'BIZ kWh ENTRY'!CN61</f>
        <v>0</v>
      </c>
      <c r="U61" s="213">
        <f>'BIZ kWh ENTRY'!BQ61+'BIZ kWh ENTRY'!BY61+'BIZ kWh ENTRY'!CG61+'BIZ kWh ENTRY'!CO61</f>
        <v>0</v>
      </c>
      <c r="V61" s="213">
        <f>'BIZ kWh ENTRY'!BR61+'BIZ kWh ENTRY'!BZ61+'BIZ kWh ENTRY'!CH61+'BIZ kWh ENTRY'!CP61</f>
        <v>0</v>
      </c>
      <c r="W61" s="213">
        <f>'BIZ kWh ENTRY'!BS61+'BIZ kWh ENTRY'!CA61+'BIZ kWh ENTRY'!CI61+'BIZ kWh ENTRY'!CQ61</f>
        <v>0</v>
      </c>
      <c r="X61" s="360">
        <f t="shared" si="16"/>
        <v>0</v>
      </c>
    </row>
    <row r="62" spans="1:24" x14ac:dyDescent="0.3">
      <c r="A62" s="519"/>
      <c r="B62" s="11" t="s">
        <v>52</v>
      </c>
      <c r="C62" s="3">
        <f>SUM('BIZ kWh ENTRY'!C62,'BIZ kWh ENTRY'!S62,'BIZ kWh ENTRY'!AI62,'BIZ kWh ENTRY'!AY62)</f>
        <v>0</v>
      </c>
      <c r="D62" s="3">
        <f>SUM('BIZ kWh ENTRY'!D62,'BIZ kWh ENTRY'!T62,'BIZ kWh ENTRY'!AJ62,'BIZ kWh ENTRY'!AZ62)</f>
        <v>0</v>
      </c>
      <c r="E62" s="3">
        <f>SUM('BIZ kWh ENTRY'!E62,'BIZ kWh ENTRY'!U62,'BIZ kWh ENTRY'!AK62,'BIZ kWh ENTRY'!BA62)</f>
        <v>0</v>
      </c>
      <c r="F62" s="3">
        <f>SUM('BIZ kWh ENTRY'!F62,'BIZ kWh ENTRY'!V62,'BIZ kWh ENTRY'!AL62,'BIZ kWh ENTRY'!BB62)</f>
        <v>0</v>
      </c>
      <c r="G62" s="3">
        <f>SUM('BIZ kWh ENTRY'!G62,'BIZ kWh ENTRY'!W62,'BIZ kWh ENTRY'!AM62,'BIZ kWh ENTRY'!BC62)</f>
        <v>0</v>
      </c>
      <c r="H62" s="3">
        <f>SUM('BIZ kWh ENTRY'!H62,'BIZ kWh ENTRY'!X62,'BIZ kWh ENTRY'!AN62,'BIZ kWh ENTRY'!BD62)</f>
        <v>0</v>
      </c>
      <c r="I62" s="3">
        <f>SUM('BIZ kWh ENTRY'!I62,'BIZ kWh ENTRY'!Y62,'BIZ kWh ENTRY'!AO62,'BIZ kWh ENTRY'!BE62)</f>
        <v>0</v>
      </c>
      <c r="J62" s="3">
        <f>SUM('BIZ kWh ENTRY'!J62,'BIZ kWh ENTRY'!Z62,'BIZ kWh ENTRY'!AP62,'BIZ kWh ENTRY'!BF62)</f>
        <v>0</v>
      </c>
      <c r="K62" s="3">
        <f>SUM('BIZ kWh ENTRY'!K62,'BIZ kWh ENTRY'!AA62,'BIZ kWh ENTRY'!AQ62,'BIZ kWh ENTRY'!BG62)</f>
        <v>0</v>
      </c>
      <c r="L62" s="3">
        <f>SUM('BIZ kWh ENTRY'!L62,'BIZ kWh ENTRY'!AB62,'BIZ kWh ENTRY'!AR62,'BIZ kWh ENTRY'!BH62)</f>
        <v>0</v>
      </c>
      <c r="M62" s="3">
        <f>SUM('BIZ kWh ENTRY'!M62,'BIZ kWh ENTRY'!AC62,'BIZ kWh ENTRY'!AS62,'BIZ kWh ENTRY'!BI62)</f>
        <v>0</v>
      </c>
      <c r="N62" s="3">
        <f>SUM('BIZ kWh ENTRY'!N62,'BIZ kWh ENTRY'!AD62,'BIZ kWh ENTRY'!AT62,'BIZ kWh ENTRY'!BJ62)</f>
        <v>0</v>
      </c>
      <c r="O62" s="87">
        <f t="shared" si="15"/>
        <v>0</v>
      </c>
      <c r="Q62" s="213">
        <f>'BIZ kWh ENTRY'!BM62+'BIZ kWh ENTRY'!BU62+'BIZ kWh ENTRY'!CC62+'BIZ kWh ENTRY'!CK62</f>
        <v>0</v>
      </c>
      <c r="R62" s="213">
        <f>'BIZ kWh ENTRY'!BN62+'BIZ kWh ENTRY'!BV62+'BIZ kWh ENTRY'!CD62+'BIZ kWh ENTRY'!CL62</f>
        <v>0</v>
      </c>
      <c r="S62" s="213">
        <f>'BIZ kWh ENTRY'!BO62+'BIZ kWh ENTRY'!BW62+'BIZ kWh ENTRY'!CE62+'BIZ kWh ENTRY'!CM62</f>
        <v>0</v>
      </c>
      <c r="T62" s="213">
        <f>'BIZ kWh ENTRY'!BP62+'BIZ kWh ENTRY'!BX62+'BIZ kWh ENTRY'!CF62+'BIZ kWh ENTRY'!CN62</f>
        <v>0</v>
      </c>
      <c r="U62" s="213">
        <f>'BIZ kWh ENTRY'!BQ62+'BIZ kWh ENTRY'!BY62+'BIZ kWh ENTRY'!CG62+'BIZ kWh ENTRY'!CO62</f>
        <v>0</v>
      </c>
      <c r="V62" s="213">
        <f>'BIZ kWh ENTRY'!BR62+'BIZ kWh ENTRY'!BZ62+'BIZ kWh ENTRY'!CH62+'BIZ kWh ENTRY'!CP62</f>
        <v>0</v>
      </c>
      <c r="W62" s="213">
        <f>'BIZ kWh ENTRY'!BS62+'BIZ kWh ENTRY'!CA62+'BIZ kWh ENTRY'!CI62+'BIZ kWh ENTRY'!CQ62</f>
        <v>0</v>
      </c>
      <c r="X62" s="360">
        <f t="shared" si="16"/>
        <v>0</v>
      </c>
    </row>
    <row r="63" spans="1:24" x14ac:dyDescent="0.3">
      <c r="A63" s="519"/>
      <c r="B63" s="11" t="s">
        <v>51</v>
      </c>
      <c r="C63" s="3">
        <f>SUM('BIZ kWh ENTRY'!C63,'BIZ kWh ENTRY'!S63,'BIZ kWh ENTRY'!AI63,'BIZ kWh ENTRY'!AY63)</f>
        <v>0</v>
      </c>
      <c r="D63" s="3">
        <f>SUM('BIZ kWh ENTRY'!D63,'BIZ kWh ENTRY'!T63,'BIZ kWh ENTRY'!AJ63,'BIZ kWh ENTRY'!AZ63)</f>
        <v>0</v>
      </c>
      <c r="E63" s="3">
        <f>SUM('BIZ kWh ENTRY'!E63,'BIZ kWh ENTRY'!U63,'BIZ kWh ENTRY'!AK63,'BIZ kWh ENTRY'!BA63)</f>
        <v>0</v>
      </c>
      <c r="F63" s="3">
        <f>SUM('BIZ kWh ENTRY'!F63,'BIZ kWh ENTRY'!V63,'BIZ kWh ENTRY'!AL63,'BIZ kWh ENTRY'!BB63)</f>
        <v>0</v>
      </c>
      <c r="G63" s="3">
        <f>SUM('BIZ kWh ENTRY'!G63,'BIZ kWh ENTRY'!W63,'BIZ kWh ENTRY'!AM63,'BIZ kWh ENTRY'!BC63)</f>
        <v>0</v>
      </c>
      <c r="H63" s="3">
        <f>SUM('BIZ kWh ENTRY'!H63,'BIZ kWh ENTRY'!X63,'BIZ kWh ENTRY'!AN63,'BIZ kWh ENTRY'!BD63)</f>
        <v>0</v>
      </c>
      <c r="I63" s="3">
        <f>SUM('BIZ kWh ENTRY'!I63,'BIZ kWh ENTRY'!Y63,'BIZ kWh ENTRY'!AO63,'BIZ kWh ENTRY'!BE63)</f>
        <v>0</v>
      </c>
      <c r="J63" s="3">
        <f>SUM('BIZ kWh ENTRY'!J63,'BIZ kWh ENTRY'!Z63,'BIZ kWh ENTRY'!AP63,'BIZ kWh ENTRY'!BF63)</f>
        <v>0</v>
      </c>
      <c r="K63" s="3">
        <f>SUM('BIZ kWh ENTRY'!K63,'BIZ kWh ENTRY'!AA63,'BIZ kWh ENTRY'!AQ63,'BIZ kWh ENTRY'!BG63)</f>
        <v>0</v>
      </c>
      <c r="L63" s="3">
        <f>SUM('BIZ kWh ENTRY'!L63,'BIZ kWh ENTRY'!AB63,'BIZ kWh ENTRY'!AR63,'BIZ kWh ENTRY'!BH63)</f>
        <v>0</v>
      </c>
      <c r="M63" s="3">
        <f>SUM('BIZ kWh ENTRY'!M63,'BIZ kWh ENTRY'!AC63,'BIZ kWh ENTRY'!AS63,'BIZ kWh ENTRY'!BI63)</f>
        <v>0</v>
      </c>
      <c r="N63" s="3">
        <f>SUM('BIZ kWh ENTRY'!N63,'BIZ kWh ENTRY'!AD63,'BIZ kWh ENTRY'!AT63,'BIZ kWh ENTRY'!BJ63)</f>
        <v>0</v>
      </c>
      <c r="O63" s="87">
        <f t="shared" si="15"/>
        <v>0</v>
      </c>
      <c r="Q63" s="213">
        <f>'BIZ kWh ENTRY'!BM63+'BIZ kWh ENTRY'!BU63+'BIZ kWh ENTRY'!CC63+'BIZ kWh ENTRY'!CK63</f>
        <v>0</v>
      </c>
      <c r="R63" s="213">
        <f>'BIZ kWh ENTRY'!BN63+'BIZ kWh ENTRY'!BV63+'BIZ kWh ENTRY'!CD63+'BIZ kWh ENTRY'!CL63</f>
        <v>0</v>
      </c>
      <c r="S63" s="213">
        <f>'BIZ kWh ENTRY'!BO63+'BIZ kWh ENTRY'!BW63+'BIZ kWh ENTRY'!CE63+'BIZ kWh ENTRY'!CM63</f>
        <v>0</v>
      </c>
      <c r="T63" s="213">
        <f>'BIZ kWh ENTRY'!BP63+'BIZ kWh ENTRY'!BX63+'BIZ kWh ENTRY'!CF63+'BIZ kWh ENTRY'!CN63</f>
        <v>0</v>
      </c>
      <c r="U63" s="213">
        <f>'BIZ kWh ENTRY'!BQ63+'BIZ kWh ENTRY'!BY63+'BIZ kWh ENTRY'!CG63+'BIZ kWh ENTRY'!CO63</f>
        <v>0</v>
      </c>
      <c r="V63" s="213">
        <f>'BIZ kWh ENTRY'!BR63+'BIZ kWh ENTRY'!BZ63+'BIZ kWh ENTRY'!CH63+'BIZ kWh ENTRY'!CP63</f>
        <v>0</v>
      </c>
      <c r="W63" s="213">
        <f>'BIZ kWh ENTRY'!BS63+'BIZ kWh ENTRY'!CA63+'BIZ kWh ENTRY'!CI63+'BIZ kWh ENTRY'!CQ63</f>
        <v>0</v>
      </c>
      <c r="X63" s="360">
        <f t="shared" si="16"/>
        <v>0</v>
      </c>
    </row>
    <row r="64" spans="1:24" ht="15" thickBot="1" x14ac:dyDescent="0.35">
      <c r="A64" s="520"/>
      <c r="B64" s="11" t="s">
        <v>50</v>
      </c>
      <c r="C64" s="3">
        <f>SUM('BIZ kWh ENTRY'!C64,'BIZ kWh ENTRY'!S64,'BIZ kWh ENTRY'!AI64,'BIZ kWh ENTRY'!AY64)</f>
        <v>0</v>
      </c>
      <c r="D64" s="3">
        <f>SUM('BIZ kWh ENTRY'!D64,'BIZ kWh ENTRY'!T64,'BIZ kWh ENTRY'!AJ64,'BIZ kWh ENTRY'!AZ64)</f>
        <v>0</v>
      </c>
      <c r="E64" s="3">
        <f>SUM('BIZ kWh ENTRY'!E64,'BIZ kWh ENTRY'!U64,'BIZ kWh ENTRY'!AK64,'BIZ kWh ENTRY'!BA64)</f>
        <v>0</v>
      </c>
      <c r="F64" s="3">
        <f>SUM('BIZ kWh ENTRY'!F64,'BIZ kWh ENTRY'!V64,'BIZ kWh ENTRY'!AL64,'BIZ kWh ENTRY'!BB64)</f>
        <v>0</v>
      </c>
      <c r="G64" s="3">
        <f>SUM('BIZ kWh ENTRY'!G64,'BIZ kWh ENTRY'!W64,'BIZ kWh ENTRY'!AM64,'BIZ kWh ENTRY'!BC64)</f>
        <v>0</v>
      </c>
      <c r="H64" s="3">
        <f>SUM('BIZ kWh ENTRY'!H64,'BIZ kWh ENTRY'!X64,'BIZ kWh ENTRY'!AN64,'BIZ kWh ENTRY'!BD64)</f>
        <v>0</v>
      </c>
      <c r="I64" s="3">
        <f>SUM('BIZ kWh ENTRY'!I64,'BIZ kWh ENTRY'!Y64,'BIZ kWh ENTRY'!AO64,'BIZ kWh ENTRY'!BE64)</f>
        <v>0</v>
      </c>
      <c r="J64" s="3">
        <f>SUM('BIZ kWh ENTRY'!J64,'BIZ kWh ENTRY'!Z64,'BIZ kWh ENTRY'!AP64,'BIZ kWh ENTRY'!BF64)</f>
        <v>0</v>
      </c>
      <c r="K64" s="3">
        <f>SUM('BIZ kWh ENTRY'!K64,'BIZ kWh ENTRY'!AA64,'BIZ kWh ENTRY'!AQ64,'BIZ kWh ENTRY'!BG64)</f>
        <v>0</v>
      </c>
      <c r="L64" s="3">
        <f>SUM('BIZ kWh ENTRY'!L64,'BIZ kWh ENTRY'!AB64,'BIZ kWh ENTRY'!AR64,'BIZ kWh ENTRY'!BH64)</f>
        <v>0</v>
      </c>
      <c r="M64" s="3">
        <f>SUM('BIZ kWh ENTRY'!M64,'BIZ kWh ENTRY'!AC64,'BIZ kWh ENTRY'!AS64,'BIZ kWh ENTRY'!BI64)</f>
        <v>0</v>
      </c>
      <c r="N64" s="3">
        <f>SUM('BIZ kWh ENTRY'!N64,'BIZ kWh ENTRY'!AD64,'BIZ kWh ENTRY'!AT64,'BIZ kWh ENTRY'!BJ64)</f>
        <v>0</v>
      </c>
      <c r="O64" s="87">
        <f t="shared" si="15"/>
        <v>0</v>
      </c>
      <c r="Q64" s="213">
        <f>'BIZ kWh ENTRY'!BM64+'BIZ kWh ENTRY'!BU64+'BIZ kWh ENTRY'!CC64+'BIZ kWh ENTRY'!CK64</f>
        <v>0</v>
      </c>
      <c r="R64" s="213">
        <f>'BIZ kWh ENTRY'!BN64+'BIZ kWh ENTRY'!BV64+'BIZ kWh ENTRY'!CD64+'BIZ kWh ENTRY'!CL64</f>
        <v>0</v>
      </c>
      <c r="S64" s="213">
        <f>'BIZ kWh ENTRY'!BO64+'BIZ kWh ENTRY'!BW64+'BIZ kWh ENTRY'!CE64+'BIZ kWh ENTRY'!CM64</f>
        <v>0</v>
      </c>
      <c r="T64" s="213">
        <f>'BIZ kWh ENTRY'!BP64+'BIZ kWh ENTRY'!BX64+'BIZ kWh ENTRY'!CF64+'BIZ kWh ENTRY'!CN64</f>
        <v>0</v>
      </c>
      <c r="U64" s="213">
        <f>'BIZ kWh ENTRY'!BQ64+'BIZ kWh ENTRY'!BY64+'BIZ kWh ENTRY'!CG64+'BIZ kWh ENTRY'!CO64</f>
        <v>0</v>
      </c>
      <c r="V64" s="213">
        <f>'BIZ kWh ENTRY'!BR64+'BIZ kWh ENTRY'!BZ64+'BIZ kWh ENTRY'!CH64+'BIZ kWh ENTRY'!CP64</f>
        <v>0</v>
      </c>
      <c r="W64" s="213">
        <f>'BIZ kWh ENTRY'!BS64+'BIZ kWh ENTRY'!CA64+'BIZ kWh ENTRY'!CI64+'BIZ kWh ENTRY'!CQ64</f>
        <v>0</v>
      </c>
      <c r="X64" s="360">
        <f t="shared" si="16"/>
        <v>0</v>
      </c>
    </row>
    <row r="65" spans="1:24" ht="15" thickBot="1" x14ac:dyDescent="0.35">
      <c r="A65" s="91"/>
      <c r="B65" s="224" t="s">
        <v>43</v>
      </c>
      <c r="C65" s="225">
        <f t="shared" ref="C65:N65" si="17">SUM(C52:C64)</f>
        <v>0</v>
      </c>
      <c r="D65" s="225">
        <f t="shared" si="17"/>
        <v>486233</v>
      </c>
      <c r="E65" s="225">
        <f t="shared" si="17"/>
        <v>326614</v>
      </c>
      <c r="F65" s="225">
        <f t="shared" si="17"/>
        <v>0</v>
      </c>
      <c r="G65" s="225">
        <f t="shared" si="17"/>
        <v>0</v>
      </c>
      <c r="H65" s="225">
        <f t="shared" si="17"/>
        <v>0</v>
      </c>
      <c r="I65" s="225">
        <f t="shared" si="17"/>
        <v>0</v>
      </c>
      <c r="J65" s="225">
        <f t="shared" si="17"/>
        <v>190178</v>
      </c>
      <c r="K65" s="225">
        <f t="shared" si="17"/>
        <v>0</v>
      </c>
      <c r="L65" s="225">
        <f t="shared" si="17"/>
        <v>0</v>
      </c>
      <c r="M65" s="225">
        <f t="shared" si="17"/>
        <v>0</v>
      </c>
      <c r="N65" s="225">
        <f t="shared" si="17"/>
        <v>2144496</v>
      </c>
      <c r="O65" s="90">
        <f t="shared" si="15"/>
        <v>3147521</v>
      </c>
      <c r="Q65" s="213">
        <f>'BIZ kWh ENTRY'!BM65+'BIZ kWh ENTRY'!BU65+'BIZ kWh ENTRY'!CC65+'BIZ kWh ENTRY'!CK65</f>
        <v>984171</v>
      </c>
      <c r="R65" s="213">
        <f>'BIZ kWh ENTRY'!BN65+'BIZ kWh ENTRY'!BV65+'BIZ kWh ENTRY'!CD65+'BIZ kWh ENTRY'!CL65</f>
        <v>1160325</v>
      </c>
      <c r="S65" s="213">
        <f>'BIZ kWh ENTRY'!BO65+'BIZ kWh ENTRY'!BW65+'BIZ kWh ENTRY'!CE65+'BIZ kWh ENTRY'!CM65</f>
        <v>0</v>
      </c>
      <c r="T65" s="213">
        <f>'BIZ kWh ENTRY'!BP65+'BIZ kWh ENTRY'!BX65+'BIZ kWh ENTRY'!CF65+'BIZ kWh ENTRY'!CN65</f>
        <v>0</v>
      </c>
      <c r="U65" s="213">
        <f>'BIZ kWh ENTRY'!BQ65+'BIZ kWh ENTRY'!BY65+'BIZ kWh ENTRY'!CG65+'BIZ kWh ENTRY'!CO65</f>
        <v>0</v>
      </c>
      <c r="V65" s="213">
        <f>'BIZ kWh ENTRY'!BR65+'BIZ kWh ENTRY'!BZ65+'BIZ kWh ENTRY'!CH65+'BIZ kWh ENTRY'!CP65</f>
        <v>0</v>
      </c>
      <c r="W65" s="213">
        <f>'BIZ kWh ENTRY'!BS65+'BIZ kWh ENTRY'!CA65+'BIZ kWh ENTRY'!CI65+'BIZ kWh ENTRY'!CQ65</f>
        <v>0</v>
      </c>
      <c r="X65" s="360">
        <f t="shared" si="16"/>
        <v>0</v>
      </c>
    </row>
    <row r="66" spans="1:24" ht="21.6" thickBot="1" x14ac:dyDescent="0.45">
      <c r="A66" s="93"/>
    </row>
    <row r="67" spans="1:24" ht="21.6" thickBot="1" x14ac:dyDescent="0.45">
      <c r="A67" s="93"/>
      <c r="B67" s="220" t="s">
        <v>36</v>
      </c>
      <c r="C67" s="221">
        <f>C$3</f>
        <v>44927</v>
      </c>
      <c r="D67" s="221">
        <f t="shared" ref="D67:N67" si="18">D$3</f>
        <v>44958</v>
      </c>
      <c r="E67" s="221">
        <f t="shared" si="18"/>
        <v>44986</v>
      </c>
      <c r="F67" s="221">
        <f t="shared" si="18"/>
        <v>45017</v>
      </c>
      <c r="G67" s="221">
        <f t="shared" si="18"/>
        <v>45047</v>
      </c>
      <c r="H67" s="221">
        <f t="shared" si="18"/>
        <v>45078</v>
      </c>
      <c r="I67" s="221">
        <f t="shared" si="18"/>
        <v>45108</v>
      </c>
      <c r="J67" s="221">
        <f t="shared" si="18"/>
        <v>45139</v>
      </c>
      <c r="K67" s="221">
        <f t="shared" si="18"/>
        <v>45170</v>
      </c>
      <c r="L67" s="221">
        <f t="shared" si="18"/>
        <v>45200</v>
      </c>
      <c r="M67" s="221">
        <f t="shared" si="18"/>
        <v>45231</v>
      </c>
      <c r="N67" s="221" t="str">
        <f t="shared" si="18"/>
        <v>Dec-23 +</v>
      </c>
      <c r="O67" s="222" t="s">
        <v>34</v>
      </c>
      <c r="Q67" s="47">
        <f t="shared" ref="Q67:W67" si="19">Q$3</f>
        <v>45261</v>
      </c>
      <c r="R67" s="47">
        <f t="shared" si="19"/>
        <v>45292</v>
      </c>
      <c r="S67" s="47">
        <f t="shared" si="19"/>
        <v>45323</v>
      </c>
      <c r="T67" s="47">
        <f t="shared" si="19"/>
        <v>45352</v>
      </c>
      <c r="U67" s="47">
        <f t="shared" si="19"/>
        <v>45383</v>
      </c>
      <c r="V67" s="47">
        <f t="shared" si="19"/>
        <v>45413</v>
      </c>
      <c r="W67" s="47">
        <f t="shared" si="19"/>
        <v>45444</v>
      </c>
      <c r="X67" s="205" t="s">
        <v>182</v>
      </c>
    </row>
    <row r="68" spans="1:24" ht="15" customHeight="1" x14ac:dyDescent="0.3">
      <c r="A68" s="527" t="s">
        <v>66</v>
      </c>
      <c r="B68" s="11" t="s">
        <v>62</v>
      </c>
      <c r="C68" s="3">
        <f>SUM('BIZ kWh ENTRY'!C68,'BIZ kWh ENTRY'!S68,'BIZ kWh ENTRY'!AI68,'BIZ kWh ENTRY'!AY68)</f>
        <v>0</v>
      </c>
      <c r="D68" s="3">
        <f>SUM('BIZ kWh ENTRY'!D68,'BIZ kWh ENTRY'!T68,'BIZ kWh ENTRY'!AJ68,'BIZ kWh ENTRY'!AZ68)</f>
        <v>0</v>
      </c>
      <c r="E68" s="3">
        <f>SUM('BIZ kWh ENTRY'!E68,'BIZ kWh ENTRY'!U68,'BIZ kWh ENTRY'!AK68,'BIZ kWh ENTRY'!BA68)</f>
        <v>0</v>
      </c>
      <c r="F68" s="3">
        <f>SUM('BIZ kWh ENTRY'!F68,'BIZ kWh ENTRY'!V68,'BIZ kWh ENTRY'!AL68,'BIZ kWh ENTRY'!BB68)</f>
        <v>0</v>
      </c>
      <c r="G68" s="3">
        <f>SUM('BIZ kWh ENTRY'!G68,'BIZ kWh ENTRY'!W68,'BIZ kWh ENTRY'!AM68,'BIZ kWh ENTRY'!BC68)</f>
        <v>0</v>
      </c>
      <c r="H68" s="3">
        <f>SUM('BIZ kWh ENTRY'!H68,'BIZ kWh ENTRY'!X68,'BIZ kWh ENTRY'!AN68,'BIZ kWh ENTRY'!BD68)</f>
        <v>0</v>
      </c>
      <c r="I68" s="3">
        <f>SUM('BIZ kWh ENTRY'!I68,'BIZ kWh ENTRY'!Y68,'BIZ kWh ENTRY'!AO68,'BIZ kWh ENTRY'!BE68)</f>
        <v>0</v>
      </c>
      <c r="J68" s="3">
        <f>SUM('BIZ kWh ENTRY'!J68,'BIZ kWh ENTRY'!Z68,'BIZ kWh ENTRY'!AP68,'BIZ kWh ENTRY'!BF68)</f>
        <v>0</v>
      </c>
      <c r="K68" s="3">
        <f>SUM('BIZ kWh ENTRY'!K68,'BIZ kWh ENTRY'!AA68,'BIZ kWh ENTRY'!AQ68,'BIZ kWh ENTRY'!BG68)</f>
        <v>0</v>
      </c>
      <c r="L68" s="3">
        <f>SUM('BIZ kWh ENTRY'!L68,'BIZ kWh ENTRY'!AB68,'BIZ kWh ENTRY'!AR68,'BIZ kWh ENTRY'!BH68)</f>
        <v>0</v>
      </c>
      <c r="M68" s="3">
        <f>SUM('BIZ kWh ENTRY'!M68,'BIZ kWh ENTRY'!AC68,'BIZ kWh ENTRY'!AS68,'BIZ kWh ENTRY'!BI68)</f>
        <v>0</v>
      </c>
      <c r="N68" s="3">
        <f>SUM('BIZ kWh ENTRY'!N68,'BIZ kWh ENTRY'!AD68,'BIZ kWh ENTRY'!AT68,'BIZ kWh ENTRY'!BJ68)</f>
        <v>0</v>
      </c>
      <c r="O68" s="87">
        <f t="shared" ref="O68:O81" si="20">SUM(C68:N68)</f>
        <v>0</v>
      </c>
      <c r="Q68" s="213">
        <f>'BIZ kWh ENTRY'!BM68+'BIZ kWh ENTRY'!BU68+'BIZ kWh ENTRY'!CC68+'BIZ kWh ENTRY'!CK68</f>
        <v>0</v>
      </c>
      <c r="R68" s="213">
        <f>'BIZ kWh ENTRY'!BN68+'BIZ kWh ENTRY'!BV68+'BIZ kWh ENTRY'!CD68+'BIZ kWh ENTRY'!CL68</f>
        <v>0</v>
      </c>
      <c r="S68" s="213">
        <f>'BIZ kWh ENTRY'!BO68+'BIZ kWh ENTRY'!BW68+'BIZ kWh ENTRY'!CE68+'BIZ kWh ENTRY'!CM68</f>
        <v>0</v>
      </c>
      <c r="T68" s="213">
        <f>'BIZ kWh ENTRY'!BP68+'BIZ kWh ENTRY'!BX68+'BIZ kWh ENTRY'!CF68+'BIZ kWh ENTRY'!CN68</f>
        <v>0</v>
      </c>
      <c r="U68" s="213">
        <f>'BIZ kWh ENTRY'!BQ68+'BIZ kWh ENTRY'!BY68+'BIZ kWh ENTRY'!CG68+'BIZ kWh ENTRY'!CO68</f>
        <v>0</v>
      </c>
      <c r="V68" s="213">
        <f>'BIZ kWh ENTRY'!BR68+'BIZ kWh ENTRY'!BZ68+'BIZ kWh ENTRY'!CH68+'BIZ kWh ENTRY'!CP68</f>
        <v>0</v>
      </c>
      <c r="W68" s="213">
        <f>'BIZ kWh ENTRY'!BS68+'BIZ kWh ENTRY'!CA68+'BIZ kWh ENTRY'!CI68+'BIZ kWh ENTRY'!CQ68</f>
        <v>0</v>
      </c>
      <c r="X68" s="360">
        <f>SUM(Q68:W68)-N68</f>
        <v>0</v>
      </c>
    </row>
    <row r="69" spans="1:24" x14ac:dyDescent="0.3">
      <c r="A69" s="528"/>
      <c r="B69" s="13" t="s">
        <v>61</v>
      </c>
      <c r="C69" s="3">
        <f>SUM('BIZ kWh ENTRY'!C69,'BIZ kWh ENTRY'!S69,'BIZ kWh ENTRY'!AI69,'BIZ kWh ENTRY'!AY69)</f>
        <v>0</v>
      </c>
      <c r="D69" s="3">
        <f>SUM('BIZ kWh ENTRY'!D69,'BIZ kWh ENTRY'!T69,'BIZ kWh ENTRY'!AJ69,'BIZ kWh ENTRY'!AZ69)</f>
        <v>0</v>
      </c>
      <c r="E69" s="3">
        <f>SUM('BIZ kWh ENTRY'!E69,'BIZ kWh ENTRY'!U69,'BIZ kWh ENTRY'!AK69,'BIZ kWh ENTRY'!BA69)</f>
        <v>0</v>
      </c>
      <c r="F69" s="3">
        <f>SUM('BIZ kWh ENTRY'!F69,'BIZ kWh ENTRY'!V69,'BIZ kWh ENTRY'!AL69,'BIZ kWh ENTRY'!BB69)</f>
        <v>0</v>
      </c>
      <c r="G69" s="3">
        <f>SUM('BIZ kWh ENTRY'!G69,'BIZ kWh ENTRY'!W69,'BIZ kWh ENTRY'!AM69,'BIZ kWh ENTRY'!BC69)</f>
        <v>0</v>
      </c>
      <c r="H69" s="3">
        <f>SUM('BIZ kWh ENTRY'!H69,'BIZ kWh ENTRY'!X69,'BIZ kWh ENTRY'!AN69,'BIZ kWh ENTRY'!BD69)</f>
        <v>0</v>
      </c>
      <c r="I69" s="3">
        <f>SUM('BIZ kWh ENTRY'!I69,'BIZ kWh ENTRY'!Y69,'BIZ kWh ENTRY'!AO69,'BIZ kWh ENTRY'!BE69)</f>
        <v>0</v>
      </c>
      <c r="J69" s="3">
        <f>SUM('BIZ kWh ENTRY'!J69,'BIZ kWh ENTRY'!Z69,'BIZ kWh ENTRY'!AP69,'BIZ kWh ENTRY'!BF69)</f>
        <v>0</v>
      </c>
      <c r="K69" s="3">
        <f>SUM('BIZ kWh ENTRY'!K69,'BIZ kWh ENTRY'!AA69,'BIZ kWh ENTRY'!AQ69,'BIZ kWh ENTRY'!BG69)</f>
        <v>0</v>
      </c>
      <c r="L69" s="3">
        <f>SUM('BIZ kWh ENTRY'!L69,'BIZ kWh ENTRY'!AB69,'BIZ kWh ENTRY'!AR69,'BIZ kWh ENTRY'!BH69)</f>
        <v>0</v>
      </c>
      <c r="M69" s="3">
        <f>SUM('BIZ kWh ENTRY'!M69,'BIZ kWh ENTRY'!AC69,'BIZ kWh ENTRY'!AS69,'BIZ kWh ENTRY'!BI69)</f>
        <v>0</v>
      </c>
      <c r="N69" s="3">
        <f>SUM('BIZ kWh ENTRY'!N69,'BIZ kWh ENTRY'!AD69,'BIZ kWh ENTRY'!AT69,'BIZ kWh ENTRY'!BJ69)</f>
        <v>0</v>
      </c>
      <c r="O69" s="87">
        <f t="shared" si="20"/>
        <v>0</v>
      </c>
      <c r="Q69" s="213">
        <f>'BIZ kWh ENTRY'!BM69+'BIZ kWh ENTRY'!BU69+'BIZ kWh ENTRY'!CC69+'BIZ kWh ENTRY'!CK69</f>
        <v>0</v>
      </c>
      <c r="R69" s="213">
        <f>'BIZ kWh ENTRY'!BN69+'BIZ kWh ENTRY'!BV69+'BIZ kWh ENTRY'!CD69+'BIZ kWh ENTRY'!CL69</f>
        <v>0</v>
      </c>
      <c r="S69" s="213">
        <f>'BIZ kWh ENTRY'!BO69+'BIZ kWh ENTRY'!BW69+'BIZ kWh ENTRY'!CE69+'BIZ kWh ENTRY'!CM69</f>
        <v>0</v>
      </c>
      <c r="T69" s="213">
        <f>'BIZ kWh ENTRY'!BP69+'BIZ kWh ENTRY'!BX69+'BIZ kWh ENTRY'!CF69+'BIZ kWh ENTRY'!CN69</f>
        <v>0</v>
      </c>
      <c r="U69" s="213">
        <f>'BIZ kWh ENTRY'!BQ69+'BIZ kWh ENTRY'!BY69+'BIZ kWh ENTRY'!CG69+'BIZ kWh ENTRY'!CO69</f>
        <v>0</v>
      </c>
      <c r="V69" s="213">
        <f>'BIZ kWh ENTRY'!BR69+'BIZ kWh ENTRY'!BZ69+'BIZ kWh ENTRY'!CH69+'BIZ kWh ENTRY'!CP69</f>
        <v>0</v>
      </c>
      <c r="W69" s="213">
        <f>'BIZ kWh ENTRY'!BS69+'BIZ kWh ENTRY'!CA69+'BIZ kWh ENTRY'!CI69+'BIZ kWh ENTRY'!CQ69</f>
        <v>0</v>
      </c>
      <c r="X69" s="360">
        <f t="shared" ref="X69:X81" si="21">SUM(Q69:W69)-N69</f>
        <v>0</v>
      </c>
    </row>
    <row r="70" spans="1:24" x14ac:dyDescent="0.3">
      <c r="A70" s="528"/>
      <c r="B70" s="11" t="s">
        <v>60</v>
      </c>
      <c r="C70" s="3">
        <f>SUM('BIZ kWh ENTRY'!C70,'BIZ kWh ENTRY'!S70,'BIZ kWh ENTRY'!AI70,'BIZ kWh ENTRY'!AY70)</f>
        <v>0</v>
      </c>
      <c r="D70" s="3">
        <f>SUM('BIZ kWh ENTRY'!D70,'BIZ kWh ENTRY'!T70,'BIZ kWh ENTRY'!AJ70,'BIZ kWh ENTRY'!AZ70)</f>
        <v>0</v>
      </c>
      <c r="E70" s="3">
        <f>SUM('BIZ kWh ENTRY'!E70,'BIZ kWh ENTRY'!U70,'BIZ kWh ENTRY'!AK70,'BIZ kWh ENTRY'!BA70)</f>
        <v>0</v>
      </c>
      <c r="F70" s="3">
        <f>SUM('BIZ kWh ENTRY'!F70,'BIZ kWh ENTRY'!V70,'BIZ kWh ENTRY'!AL70,'BIZ kWh ENTRY'!BB70)</f>
        <v>0</v>
      </c>
      <c r="G70" s="3">
        <f>SUM('BIZ kWh ENTRY'!G70,'BIZ kWh ENTRY'!W70,'BIZ kWh ENTRY'!AM70,'BIZ kWh ENTRY'!BC70)</f>
        <v>0</v>
      </c>
      <c r="H70" s="3">
        <f>SUM('BIZ kWh ENTRY'!H70,'BIZ kWh ENTRY'!X70,'BIZ kWh ENTRY'!AN70,'BIZ kWh ENTRY'!BD70)</f>
        <v>0</v>
      </c>
      <c r="I70" s="3">
        <f>SUM('BIZ kWh ENTRY'!I70,'BIZ kWh ENTRY'!Y70,'BIZ kWh ENTRY'!AO70,'BIZ kWh ENTRY'!BE70)</f>
        <v>0</v>
      </c>
      <c r="J70" s="3">
        <f>SUM('BIZ kWh ENTRY'!J70,'BIZ kWh ENTRY'!Z70,'BIZ kWh ENTRY'!AP70,'BIZ kWh ENTRY'!BF70)</f>
        <v>0</v>
      </c>
      <c r="K70" s="3">
        <f>SUM('BIZ kWh ENTRY'!K70,'BIZ kWh ENTRY'!AA70,'BIZ kWh ENTRY'!AQ70,'BIZ kWh ENTRY'!BG70)</f>
        <v>0</v>
      </c>
      <c r="L70" s="3">
        <f>SUM('BIZ kWh ENTRY'!L70,'BIZ kWh ENTRY'!AB70,'BIZ kWh ENTRY'!AR70,'BIZ kWh ENTRY'!BH70)</f>
        <v>0</v>
      </c>
      <c r="M70" s="3">
        <f>SUM('BIZ kWh ENTRY'!M70,'BIZ kWh ENTRY'!AC70,'BIZ kWh ENTRY'!AS70,'BIZ kWh ENTRY'!BI70)</f>
        <v>0</v>
      </c>
      <c r="N70" s="3">
        <f>SUM('BIZ kWh ENTRY'!N70,'BIZ kWh ENTRY'!AD70,'BIZ kWh ENTRY'!AT70,'BIZ kWh ENTRY'!BJ70)</f>
        <v>0</v>
      </c>
      <c r="O70" s="87">
        <f t="shared" si="20"/>
        <v>0</v>
      </c>
      <c r="Q70" s="213">
        <f>'BIZ kWh ENTRY'!BM70+'BIZ kWh ENTRY'!BU70+'BIZ kWh ENTRY'!CC70+'BIZ kWh ENTRY'!CK70</f>
        <v>0</v>
      </c>
      <c r="R70" s="213">
        <f>'BIZ kWh ENTRY'!BN70+'BIZ kWh ENTRY'!BV70+'BIZ kWh ENTRY'!CD70+'BIZ kWh ENTRY'!CL70</f>
        <v>0</v>
      </c>
      <c r="S70" s="213">
        <f>'BIZ kWh ENTRY'!BO70+'BIZ kWh ENTRY'!BW70+'BIZ kWh ENTRY'!CE70+'BIZ kWh ENTRY'!CM70</f>
        <v>0</v>
      </c>
      <c r="T70" s="213">
        <f>'BIZ kWh ENTRY'!BP70+'BIZ kWh ENTRY'!BX70+'BIZ kWh ENTRY'!CF70+'BIZ kWh ENTRY'!CN70</f>
        <v>0</v>
      </c>
      <c r="U70" s="213">
        <f>'BIZ kWh ENTRY'!BQ70+'BIZ kWh ENTRY'!BY70+'BIZ kWh ENTRY'!CG70+'BIZ kWh ENTRY'!CO70</f>
        <v>0</v>
      </c>
      <c r="V70" s="213">
        <f>'BIZ kWh ENTRY'!BR70+'BIZ kWh ENTRY'!BZ70+'BIZ kWh ENTRY'!CH70+'BIZ kWh ENTRY'!CP70</f>
        <v>0</v>
      </c>
      <c r="W70" s="213">
        <f>'BIZ kWh ENTRY'!BS70+'BIZ kWh ENTRY'!CA70+'BIZ kWh ENTRY'!CI70+'BIZ kWh ENTRY'!CQ70</f>
        <v>0</v>
      </c>
      <c r="X70" s="360">
        <f t="shared" si="21"/>
        <v>0</v>
      </c>
    </row>
    <row r="71" spans="1:24" x14ac:dyDescent="0.3">
      <c r="A71" s="528"/>
      <c r="B71" s="11" t="s">
        <v>59</v>
      </c>
      <c r="C71" s="3">
        <f>SUM('BIZ kWh ENTRY'!C71,'BIZ kWh ENTRY'!S71,'BIZ kWh ENTRY'!AI71,'BIZ kWh ENTRY'!AY71)</f>
        <v>0</v>
      </c>
      <c r="D71" s="3">
        <f>SUM('BIZ kWh ENTRY'!D71,'BIZ kWh ENTRY'!T71,'BIZ kWh ENTRY'!AJ71,'BIZ kWh ENTRY'!AZ71)</f>
        <v>0</v>
      </c>
      <c r="E71" s="3">
        <f>SUM('BIZ kWh ENTRY'!E71,'BIZ kWh ENTRY'!U71,'BIZ kWh ENTRY'!AK71,'BIZ kWh ENTRY'!BA71)</f>
        <v>0</v>
      </c>
      <c r="F71" s="3">
        <f>SUM('BIZ kWh ENTRY'!F71,'BIZ kWh ENTRY'!V71,'BIZ kWh ENTRY'!AL71,'BIZ kWh ENTRY'!BB71)</f>
        <v>0</v>
      </c>
      <c r="G71" s="3">
        <f>SUM('BIZ kWh ENTRY'!G71,'BIZ kWh ENTRY'!W71,'BIZ kWh ENTRY'!AM71,'BIZ kWh ENTRY'!BC71)</f>
        <v>0</v>
      </c>
      <c r="H71" s="3">
        <f>SUM('BIZ kWh ENTRY'!H71,'BIZ kWh ENTRY'!X71,'BIZ kWh ENTRY'!AN71,'BIZ kWh ENTRY'!BD71)</f>
        <v>0</v>
      </c>
      <c r="I71" s="3">
        <f>SUM('BIZ kWh ENTRY'!I71,'BIZ kWh ENTRY'!Y71,'BIZ kWh ENTRY'!AO71,'BIZ kWh ENTRY'!BE71)</f>
        <v>1232</v>
      </c>
      <c r="J71" s="3">
        <f>SUM('BIZ kWh ENTRY'!J71,'BIZ kWh ENTRY'!Z71,'BIZ kWh ENTRY'!AP71,'BIZ kWh ENTRY'!BF71)</f>
        <v>0</v>
      </c>
      <c r="K71" s="3">
        <f>SUM('BIZ kWh ENTRY'!K71,'BIZ kWh ENTRY'!AA71,'BIZ kWh ENTRY'!AQ71,'BIZ kWh ENTRY'!BG71)</f>
        <v>0</v>
      </c>
      <c r="L71" s="3">
        <f>SUM('BIZ kWh ENTRY'!L71,'BIZ kWh ENTRY'!AB71,'BIZ kWh ENTRY'!AR71,'BIZ kWh ENTRY'!BH71)</f>
        <v>0</v>
      </c>
      <c r="M71" s="3">
        <f>SUM('BIZ kWh ENTRY'!M71,'BIZ kWh ENTRY'!AC71,'BIZ kWh ENTRY'!AS71,'BIZ kWh ENTRY'!BI71)</f>
        <v>2744</v>
      </c>
      <c r="N71" s="3">
        <f>SUM('BIZ kWh ENTRY'!N71,'BIZ kWh ENTRY'!AD71,'BIZ kWh ENTRY'!AT71,'BIZ kWh ENTRY'!BJ71)</f>
        <v>0</v>
      </c>
      <c r="O71" s="87">
        <f t="shared" si="20"/>
        <v>3976</v>
      </c>
      <c r="Q71" s="213">
        <f>'BIZ kWh ENTRY'!BM71+'BIZ kWh ENTRY'!BU71+'BIZ kWh ENTRY'!CC71+'BIZ kWh ENTRY'!CK71</f>
        <v>0</v>
      </c>
      <c r="R71" s="213">
        <f>'BIZ kWh ENTRY'!BN71+'BIZ kWh ENTRY'!BV71+'BIZ kWh ENTRY'!CD71+'BIZ kWh ENTRY'!CL71</f>
        <v>0</v>
      </c>
      <c r="S71" s="213">
        <f>'BIZ kWh ENTRY'!BO71+'BIZ kWh ENTRY'!BW71+'BIZ kWh ENTRY'!CE71+'BIZ kWh ENTRY'!CM71</f>
        <v>0</v>
      </c>
      <c r="T71" s="213">
        <f>'BIZ kWh ENTRY'!BP71+'BIZ kWh ENTRY'!BX71+'BIZ kWh ENTRY'!CF71+'BIZ kWh ENTRY'!CN71</f>
        <v>0</v>
      </c>
      <c r="U71" s="213">
        <f>'BIZ kWh ENTRY'!BQ71+'BIZ kWh ENTRY'!BY71+'BIZ kWh ENTRY'!CG71+'BIZ kWh ENTRY'!CO71</f>
        <v>0</v>
      </c>
      <c r="V71" s="213">
        <f>'BIZ kWh ENTRY'!BR71+'BIZ kWh ENTRY'!BZ71+'BIZ kWh ENTRY'!CH71+'BIZ kWh ENTRY'!CP71</f>
        <v>0</v>
      </c>
      <c r="W71" s="213">
        <f>'BIZ kWh ENTRY'!BS71+'BIZ kWh ENTRY'!CA71+'BIZ kWh ENTRY'!CI71+'BIZ kWh ENTRY'!CQ71</f>
        <v>0</v>
      </c>
      <c r="X71" s="360">
        <f t="shared" si="21"/>
        <v>0</v>
      </c>
    </row>
    <row r="72" spans="1:24" x14ac:dyDescent="0.3">
      <c r="A72" s="528"/>
      <c r="B72" s="13" t="s">
        <v>58</v>
      </c>
      <c r="C72" s="3">
        <f>SUM('BIZ kWh ENTRY'!C72,'BIZ kWh ENTRY'!S72,'BIZ kWh ENTRY'!AI72,'BIZ kWh ENTRY'!AY72)</f>
        <v>0</v>
      </c>
      <c r="D72" s="3">
        <f>SUM('BIZ kWh ENTRY'!D72,'BIZ kWh ENTRY'!T72,'BIZ kWh ENTRY'!AJ72,'BIZ kWh ENTRY'!AZ72)</f>
        <v>0</v>
      </c>
      <c r="E72" s="3">
        <f>SUM('BIZ kWh ENTRY'!E72,'BIZ kWh ENTRY'!U72,'BIZ kWh ENTRY'!AK72,'BIZ kWh ENTRY'!BA72)</f>
        <v>0</v>
      </c>
      <c r="F72" s="3">
        <f>SUM('BIZ kWh ENTRY'!F72,'BIZ kWh ENTRY'!V72,'BIZ kWh ENTRY'!AL72,'BIZ kWh ENTRY'!BB72)</f>
        <v>0</v>
      </c>
      <c r="G72" s="3">
        <f>SUM('BIZ kWh ENTRY'!G72,'BIZ kWh ENTRY'!W72,'BIZ kWh ENTRY'!AM72,'BIZ kWh ENTRY'!BC72)</f>
        <v>0</v>
      </c>
      <c r="H72" s="3">
        <f>SUM('BIZ kWh ENTRY'!H72,'BIZ kWh ENTRY'!X72,'BIZ kWh ENTRY'!AN72,'BIZ kWh ENTRY'!BD72)</f>
        <v>0</v>
      </c>
      <c r="I72" s="3">
        <f>SUM('BIZ kWh ENTRY'!I72,'BIZ kWh ENTRY'!Y72,'BIZ kWh ENTRY'!AO72,'BIZ kWh ENTRY'!BE72)</f>
        <v>0</v>
      </c>
      <c r="J72" s="3">
        <f>SUM('BIZ kWh ENTRY'!J72,'BIZ kWh ENTRY'!Z72,'BIZ kWh ENTRY'!AP72,'BIZ kWh ENTRY'!BF72)</f>
        <v>0</v>
      </c>
      <c r="K72" s="3">
        <f>SUM('BIZ kWh ENTRY'!K72,'BIZ kWh ENTRY'!AA72,'BIZ kWh ENTRY'!AQ72,'BIZ kWh ENTRY'!BG72)</f>
        <v>0</v>
      </c>
      <c r="L72" s="3">
        <f>SUM('BIZ kWh ENTRY'!L72,'BIZ kWh ENTRY'!AB72,'BIZ kWh ENTRY'!AR72,'BIZ kWh ENTRY'!BH72)</f>
        <v>0</v>
      </c>
      <c r="M72" s="3">
        <f>SUM('BIZ kWh ENTRY'!M72,'BIZ kWh ENTRY'!AC72,'BIZ kWh ENTRY'!AS72,'BIZ kWh ENTRY'!BI72)</f>
        <v>0</v>
      </c>
      <c r="N72" s="3">
        <f>SUM('BIZ kWh ENTRY'!N72,'BIZ kWh ENTRY'!AD72,'BIZ kWh ENTRY'!AT72,'BIZ kWh ENTRY'!BJ72)</f>
        <v>0</v>
      </c>
      <c r="O72" s="87">
        <f t="shared" si="20"/>
        <v>0</v>
      </c>
      <c r="Q72" s="213">
        <f>'BIZ kWh ENTRY'!BM72+'BIZ kWh ENTRY'!BU72+'BIZ kWh ENTRY'!CC72+'BIZ kWh ENTRY'!CK72</f>
        <v>0</v>
      </c>
      <c r="R72" s="213">
        <f>'BIZ kWh ENTRY'!BN72+'BIZ kWh ENTRY'!BV72+'BIZ kWh ENTRY'!CD72+'BIZ kWh ENTRY'!CL72</f>
        <v>0</v>
      </c>
      <c r="S72" s="213">
        <f>'BIZ kWh ENTRY'!BO72+'BIZ kWh ENTRY'!BW72+'BIZ kWh ENTRY'!CE72+'BIZ kWh ENTRY'!CM72</f>
        <v>0</v>
      </c>
      <c r="T72" s="213">
        <f>'BIZ kWh ENTRY'!BP72+'BIZ kWh ENTRY'!BX72+'BIZ kWh ENTRY'!CF72+'BIZ kWh ENTRY'!CN72</f>
        <v>0</v>
      </c>
      <c r="U72" s="213">
        <f>'BIZ kWh ENTRY'!BQ72+'BIZ kWh ENTRY'!BY72+'BIZ kWh ENTRY'!CG72+'BIZ kWh ENTRY'!CO72</f>
        <v>0</v>
      </c>
      <c r="V72" s="213">
        <f>'BIZ kWh ENTRY'!BR72+'BIZ kWh ENTRY'!BZ72+'BIZ kWh ENTRY'!CH72+'BIZ kWh ENTRY'!CP72</f>
        <v>0</v>
      </c>
      <c r="W72" s="213">
        <f>'BIZ kWh ENTRY'!BS72+'BIZ kWh ENTRY'!CA72+'BIZ kWh ENTRY'!CI72+'BIZ kWh ENTRY'!CQ72</f>
        <v>0</v>
      </c>
      <c r="X72" s="360">
        <f t="shared" si="21"/>
        <v>0</v>
      </c>
    </row>
    <row r="73" spans="1:24" x14ac:dyDescent="0.3">
      <c r="A73" s="528"/>
      <c r="B73" s="11" t="s">
        <v>57</v>
      </c>
      <c r="C73" s="3">
        <f>SUM('BIZ kWh ENTRY'!C73,'BIZ kWh ENTRY'!S73,'BIZ kWh ENTRY'!AI73,'BIZ kWh ENTRY'!AY73)</f>
        <v>0</v>
      </c>
      <c r="D73" s="3">
        <f>SUM('BIZ kWh ENTRY'!D73,'BIZ kWh ENTRY'!T73,'BIZ kWh ENTRY'!AJ73,'BIZ kWh ENTRY'!AZ73)</f>
        <v>0</v>
      </c>
      <c r="E73" s="3">
        <f>SUM('BIZ kWh ENTRY'!E73,'BIZ kWh ENTRY'!U73,'BIZ kWh ENTRY'!AK73,'BIZ kWh ENTRY'!BA73)</f>
        <v>0</v>
      </c>
      <c r="F73" s="3">
        <f>SUM('BIZ kWh ENTRY'!F73,'BIZ kWh ENTRY'!V73,'BIZ kWh ENTRY'!AL73,'BIZ kWh ENTRY'!BB73)</f>
        <v>0</v>
      </c>
      <c r="G73" s="3">
        <f>SUM('BIZ kWh ENTRY'!G73,'BIZ kWh ENTRY'!W73,'BIZ kWh ENTRY'!AM73,'BIZ kWh ENTRY'!BC73)</f>
        <v>0</v>
      </c>
      <c r="H73" s="3">
        <f>SUM('BIZ kWh ENTRY'!H73,'BIZ kWh ENTRY'!X73,'BIZ kWh ENTRY'!AN73,'BIZ kWh ENTRY'!BD73)</f>
        <v>0</v>
      </c>
      <c r="I73" s="3">
        <f>SUM('BIZ kWh ENTRY'!I73,'BIZ kWh ENTRY'!Y73,'BIZ kWh ENTRY'!AO73,'BIZ kWh ENTRY'!BE73)</f>
        <v>0</v>
      </c>
      <c r="J73" s="3">
        <f>SUM('BIZ kWh ENTRY'!J73,'BIZ kWh ENTRY'!Z73,'BIZ kWh ENTRY'!AP73,'BIZ kWh ENTRY'!BF73)</f>
        <v>0</v>
      </c>
      <c r="K73" s="3">
        <f>SUM('BIZ kWh ENTRY'!K73,'BIZ kWh ENTRY'!AA73,'BIZ kWh ENTRY'!AQ73,'BIZ kWh ENTRY'!BG73)</f>
        <v>0</v>
      </c>
      <c r="L73" s="3">
        <f>SUM('BIZ kWh ENTRY'!L73,'BIZ kWh ENTRY'!AB73,'BIZ kWh ENTRY'!AR73,'BIZ kWh ENTRY'!BH73)</f>
        <v>0</v>
      </c>
      <c r="M73" s="3">
        <f>SUM('BIZ kWh ENTRY'!M73,'BIZ kWh ENTRY'!AC73,'BIZ kWh ENTRY'!AS73,'BIZ kWh ENTRY'!BI73)</f>
        <v>0</v>
      </c>
      <c r="N73" s="3">
        <f>SUM('BIZ kWh ENTRY'!N73,'BIZ kWh ENTRY'!AD73,'BIZ kWh ENTRY'!AT73,'BIZ kWh ENTRY'!BJ73)</f>
        <v>0</v>
      </c>
      <c r="O73" s="87">
        <f t="shared" si="20"/>
        <v>0</v>
      </c>
      <c r="Q73" s="213">
        <f>'BIZ kWh ENTRY'!BM73+'BIZ kWh ENTRY'!BU73+'BIZ kWh ENTRY'!CC73+'BIZ kWh ENTRY'!CK73</f>
        <v>0</v>
      </c>
      <c r="R73" s="213">
        <f>'BIZ kWh ENTRY'!BN73+'BIZ kWh ENTRY'!BV73+'BIZ kWh ENTRY'!CD73+'BIZ kWh ENTRY'!CL73</f>
        <v>0</v>
      </c>
      <c r="S73" s="213">
        <f>'BIZ kWh ENTRY'!BO73+'BIZ kWh ENTRY'!BW73+'BIZ kWh ENTRY'!CE73+'BIZ kWh ENTRY'!CM73</f>
        <v>0</v>
      </c>
      <c r="T73" s="213">
        <f>'BIZ kWh ENTRY'!BP73+'BIZ kWh ENTRY'!BX73+'BIZ kWh ENTRY'!CF73+'BIZ kWh ENTRY'!CN73</f>
        <v>0</v>
      </c>
      <c r="U73" s="213">
        <f>'BIZ kWh ENTRY'!BQ73+'BIZ kWh ENTRY'!BY73+'BIZ kWh ENTRY'!CG73+'BIZ kWh ENTRY'!CO73</f>
        <v>0</v>
      </c>
      <c r="V73" s="213">
        <f>'BIZ kWh ENTRY'!BR73+'BIZ kWh ENTRY'!BZ73+'BIZ kWh ENTRY'!CH73+'BIZ kWh ENTRY'!CP73</f>
        <v>0</v>
      </c>
      <c r="W73" s="213">
        <f>'BIZ kWh ENTRY'!BS73+'BIZ kWh ENTRY'!CA73+'BIZ kWh ENTRY'!CI73+'BIZ kWh ENTRY'!CQ73</f>
        <v>0</v>
      </c>
      <c r="X73" s="360">
        <f t="shared" si="21"/>
        <v>0</v>
      </c>
    </row>
    <row r="74" spans="1:24" x14ac:dyDescent="0.3">
      <c r="A74" s="528"/>
      <c r="B74" s="11" t="s">
        <v>56</v>
      </c>
      <c r="C74" s="3">
        <f>SUM('BIZ kWh ENTRY'!C74,'BIZ kWh ENTRY'!S74,'BIZ kWh ENTRY'!AI74,'BIZ kWh ENTRY'!AY74)</f>
        <v>0</v>
      </c>
      <c r="D74" s="3">
        <f>SUM('BIZ kWh ENTRY'!D74,'BIZ kWh ENTRY'!T74,'BIZ kWh ENTRY'!AJ74,'BIZ kWh ENTRY'!AZ74)</f>
        <v>0</v>
      </c>
      <c r="E74" s="3">
        <f>SUM('BIZ kWh ENTRY'!E74,'BIZ kWh ENTRY'!U74,'BIZ kWh ENTRY'!AK74,'BIZ kWh ENTRY'!BA74)</f>
        <v>0</v>
      </c>
      <c r="F74" s="3">
        <f>SUM('BIZ kWh ENTRY'!F74,'BIZ kWh ENTRY'!V74,'BIZ kWh ENTRY'!AL74,'BIZ kWh ENTRY'!BB74)</f>
        <v>0</v>
      </c>
      <c r="G74" s="3">
        <f>SUM('BIZ kWh ENTRY'!G74,'BIZ kWh ENTRY'!W74,'BIZ kWh ENTRY'!AM74,'BIZ kWh ENTRY'!BC74)</f>
        <v>0</v>
      </c>
      <c r="H74" s="3">
        <f>SUM('BIZ kWh ENTRY'!H74,'BIZ kWh ENTRY'!X74,'BIZ kWh ENTRY'!AN74,'BIZ kWh ENTRY'!BD74)</f>
        <v>0</v>
      </c>
      <c r="I74" s="3">
        <f>SUM('BIZ kWh ENTRY'!I74,'BIZ kWh ENTRY'!Y74,'BIZ kWh ENTRY'!AO74,'BIZ kWh ENTRY'!BE74)</f>
        <v>4106</v>
      </c>
      <c r="J74" s="3">
        <f>SUM('BIZ kWh ENTRY'!J74,'BIZ kWh ENTRY'!Z74,'BIZ kWh ENTRY'!AP74,'BIZ kWh ENTRY'!BF74)</f>
        <v>0</v>
      </c>
      <c r="K74" s="3">
        <f>SUM('BIZ kWh ENTRY'!K74,'BIZ kWh ENTRY'!AA74,'BIZ kWh ENTRY'!AQ74,'BIZ kWh ENTRY'!BG74)</f>
        <v>0</v>
      </c>
      <c r="L74" s="3">
        <f>SUM('BIZ kWh ENTRY'!L74,'BIZ kWh ENTRY'!AB74,'BIZ kWh ENTRY'!AR74,'BIZ kWh ENTRY'!BH74)</f>
        <v>0</v>
      </c>
      <c r="M74" s="3">
        <f>SUM('BIZ kWh ENTRY'!M74,'BIZ kWh ENTRY'!AC74,'BIZ kWh ENTRY'!AS74,'BIZ kWh ENTRY'!BI74)</f>
        <v>6159</v>
      </c>
      <c r="N74" s="3">
        <f>SUM('BIZ kWh ENTRY'!N74,'BIZ kWh ENTRY'!AD74,'BIZ kWh ENTRY'!AT74,'BIZ kWh ENTRY'!BJ74)</f>
        <v>0</v>
      </c>
      <c r="O74" s="87">
        <f t="shared" si="20"/>
        <v>10265</v>
      </c>
      <c r="Q74" s="213">
        <f>'BIZ kWh ENTRY'!BM74+'BIZ kWh ENTRY'!BU74+'BIZ kWh ENTRY'!CC74+'BIZ kWh ENTRY'!CK74</f>
        <v>0</v>
      </c>
      <c r="R74" s="213">
        <f>'BIZ kWh ENTRY'!BN74+'BIZ kWh ENTRY'!BV74+'BIZ kWh ENTRY'!CD74+'BIZ kWh ENTRY'!CL74</f>
        <v>0</v>
      </c>
      <c r="S74" s="213">
        <f>'BIZ kWh ENTRY'!BO74+'BIZ kWh ENTRY'!BW74+'BIZ kWh ENTRY'!CE74+'BIZ kWh ENTRY'!CM74</f>
        <v>0</v>
      </c>
      <c r="T74" s="213">
        <f>'BIZ kWh ENTRY'!BP74+'BIZ kWh ENTRY'!BX74+'BIZ kWh ENTRY'!CF74+'BIZ kWh ENTRY'!CN74</f>
        <v>0</v>
      </c>
      <c r="U74" s="213">
        <f>'BIZ kWh ENTRY'!BQ74+'BIZ kWh ENTRY'!BY74+'BIZ kWh ENTRY'!CG74+'BIZ kWh ENTRY'!CO74</f>
        <v>0</v>
      </c>
      <c r="V74" s="213">
        <f>'BIZ kWh ENTRY'!BR74+'BIZ kWh ENTRY'!BZ74+'BIZ kWh ENTRY'!CH74+'BIZ kWh ENTRY'!CP74</f>
        <v>0</v>
      </c>
      <c r="W74" s="213">
        <f>'BIZ kWh ENTRY'!BS74+'BIZ kWh ENTRY'!CA74+'BIZ kWh ENTRY'!CI74+'BIZ kWh ENTRY'!CQ74</f>
        <v>0</v>
      </c>
      <c r="X74" s="360">
        <f t="shared" si="21"/>
        <v>0</v>
      </c>
    </row>
    <row r="75" spans="1:24" x14ac:dyDescent="0.3">
      <c r="A75" s="528"/>
      <c r="B75" s="11" t="s">
        <v>55</v>
      </c>
      <c r="C75" s="3">
        <f>SUM('BIZ kWh ENTRY'!C75,'BIZ kWh ENTRY'!S75,'BIZ kWh ENTRY'!AI75,'BIZ kWh ENTRY'!AY75)</f>
        <v>0</v>
      </c>
      <c r="D75" s="3">
        <f>SUM('BIZ kWh ENTRY'!D75,'BIZ kWh ENTRY'!T75,'BIZ kWh ENTRY'!AJ75,'BIZ kWh ENTRY'!AZ75)</f>
        <v>257437</v>
      </c>
      <c r="E75" s="3">
        <f>SUM('BIZ kWh ENTRY'!E75,'BIZ kWh ENTRY'!U75,'BIZ kWh ENTRY'!AK75,'BIZ kWh ENTRY'!BA75)</f>
        <v>578988</v>
      </c>
      <c r="F75" s="3">
        <f>SUM('BIZ kWh ENTRY'!F75,'BIZ kWh ENTRY'!V75,'BIZ kWh ENTRY'!AL75,'BIZ kWh ENTRY'!BB75)</f>
        <v>266223</v>
      </c>
      <c r="G75" s="3">
        <f>SUM('BIZ kWh ENTRY'!G75,'BIZ kWh ENTRY'!W75,'BIZ kWh ENTRY'!AM75,'BIZ kWh ENTRY'!BC75)</f>
        <v>162043</v>
      </c>
      <c r="H75" s="3">
        <f>SUM('BIZ kWh ENTRY'!H75,'BIZ kWh ENTRY'!X75,'BIZ kWh ENTRY'!AN75,'BIZ kWh ENTRY'!BD75)</f>
        <v>528960</v>
      </c>
      <c r="I75" s="3">
        <f>SUM('BIZ kWh ENTRY'!I75,'BIZ kWh ENTRY'!Y75,'BIZ kWh ENTRY'!AO75,'BIZ kWh ENTRY'!BE75)</f>
        <v>198756</v>
      </c>
      <c r="J75" s="3">
        <f>SUM('BIZ kWh ENTRY'!J75,'BIZ kWh ENTRY'!Z75,'BIZ kWh ENTRY'!AP75,'BIZ kWh ENTRY'!BF75)</f>
        <v>196264</v>
      </c>
      <c r="K75" s="3">
        <f>SUM('BIZ kWh ENTRY'!K75,'BIZ kWh ENTRY'!AA75,'BIZ kWh ENTRY'!AQ75,'BIZ kWh ENTRY'!BG75)</f>
        <v>437908</v>
      </c>
      <c r="L75" s="3">
        <f>SUM('BIZ kWh ENTRY'!L75,'BIZ kWh ENTRY'!AB75,'BIZ kWh ENTRY'!AR75,'BIZ kWh ENTRY'!BH75)</f>
        <v>412863</v>
      </c>
      <c r="M75" s="3">
        <f>SUM('BIZ kWh ENTRY'!M75,'BIZ kWh ENTRY'!AC75,'BIZ kWh ENTRY'!AS75,'BIZ kWh ENTRY'!BI75)</f>
        <v>295356</v>
      </c>
      <c r="N75" s="3">
        <f>SUM('BIZ kWh ENTRY'!N75,'BIZ kWh ENTRY'!AD75,'BIZ kWh ENTRY'!AT75,'BIZ kWh ENTRY'!BJ75)</f>
        <v>825376</v>
      </c>
      <c r="O75" s="87">
        <f t="shared" si="20"/>
        <v>4160174</v>
      </c>
      <c r="Q75" s="213">
        <f>'BIZ kWh ENTRY'!BM75+'BIZ kWh ENTRY'!BU75+'BIZ kWh ENTRY'!CC75+'BIZ kWh ENTRY'!CK75</f>
        <v>189078</v>
      </c>
      <c r="R75" s="213">
        <f>'BIZ kWh ENTRY'!BN75+'BIZ kWh ENTRY'!BV75+'BIZ kWh ENTRY'!CD75+'BIZ kWh ENTRY'!CL75</f>
        <v>636298</v>
      </c>
      <c r="S75" s="213">
        <f>'BIZ kWh ENTRY'!BO75+'BIZ kWh ENTRY'!BW75+'BIZ kWh ENTRY'!CE75+'BIZ kWh ENTRY'!CM75</f>
        <v>0</v>
      </c>
      <c r="T75" s="213">
        <f>'BIZ kWh ENTRY'!BP75+'BIZ kWh ENTRY'!BX75+'BIZ kWh ENTRY'!CF75+'BIZ kWh ENTRY'!CN75</f>
        <v>0</v>
      </c>
      <c r="U75" s="213">
        <f>'BIZ kWh ENTRY'!BQ75+'BIZ kWh ENTRY'!BY75+'BIZ kWh ENTRY'!CG75+'BIZ kWh ENTRY'!CO75</f>
        <v>0</v>
      </c>
      <c r="V75" s="213">
        <f>'BIZ kWh ENTRY'!BR75+'BIZ kWh ENTRY'!BZ75+'BIZ kWh ENTRY'!CH75+'BIZ kWh ENTRY'!CP75</f>
        <v>0</v>
      </c>
      <c r="W75" s="213">
        <f>'BIZ kWh ENTRY'!BS75+'BIZ kWh ENTRY'!CA75+'BIZ kWh ENTRY'!CI75+'BIZ kWh ENTRY'!CQ75</f>
        <v>0</v>
      </c>
      <c r="X75" s="360">
        <f t="shared" si="21"/>
        <v>0</v>
      </c>
    </row>
    <row r="76" spans="1:24" x14ac:dyDescent="0.3">
      <c r="A76" s="528"/>
      <c r="B76" s="11" t="s">
        <v>54</v>
      </c>
      <c r="C76" s="3">
        <f>SUM('BIZ kWh ENTRY'!C76,'BIZ kWh ENTRY'!S76,'BIZ kWh ENTRY'!AI76,'BIZ kWh ENTRY'!AY76)</f>
        <v>0</v>
      </c>
      <c r="D76" s="3">
        <f>SUM('BIZ kWh ENTRY'!D76,'BIZ kWh ENTRY'!T76,'BIZ kWh ENTRY'!AJ76,'BIZ kWh ENTRY'!AZ76)</f>
        <v>0</v>
      </c>
      <c r="E76" s="3">
        <f>SUM('BIZ kWh ENTRY'!E76,'BIZ kWh ENTRY'!U76,'BIZ kWh ENTRY'!AK76,'BIZ kWh ENTRY'!BA76)</f>
        <v>0</v>
      </c>
      <c r="F76" s="3">
        <f>SUM('BIZ kWh ENTRY'!F76,'BIZ kWh ENTRY'!V76,'BIZ kWh ENTRY'!AL76,'BIZ kWh ENTRY'!BB76)</f>
        <v>0</v>
      </c>
      <c r="G76" s="3">
        <f>SUM('BIZ kWh ENTRY'!G76,'BIZ kWh ENTRY'!W76,'BIZ kWh ENTRY'!AM76,'BIZ kWh ENTRY'!BC76)</f>
        <v>0</v>
      </c>
      <c r="H76" s="3">
        <f>SUM('BIZ kWh ENTRY'!H76,'BIZ kWh ENTRY'!X76,'BIZ kWh ENTRY'!AN76,'BIZ kWh ENTRY'!BD76)</f>
        <v>0</v>
      </c>
      <c r="I76" s="3">
        <f>SUM('BIZ kWh ENTRY'!I76,'BIZ kWh ENTRY'!Y76,'BIZ kWh ENTRY'!AO76,'BIZ kWh ENTRY'!BE76)</f>
        <v>0</v>
      </c>
      <c r="J76" s="3">
        <f>SUM('BIZ kWh ENTRY'!J76,'BIZ kWh ENTRY'!Z76,'BIZ kWh ENTRY'!AP76,'BIZ kWh ENTRY'!BF76)</f>
        <v>0</v>
      </c>
      <c r="K76" s="3">
        <f>SUM('BIZ kWh ENTRY'!K76,'BIZ kWh ENTRY'!AA76,'BIZ kWh ENTRY'!AQ76,'BIZ kWh ENTRY'!BG76)</f>
        <v>0</v>
      </c>
      <c r="L76" s="3">
        <f>SUM('BIZ kWh ENTRY'!L76,'BIZ kWh ENTRY'!AB76,'BIZ kWh ENTRY'!AR76,'BIZ kWh ENTRY'!BH76)</f>
        <v>0</v>
      </c>
      <c r="M76" s="3">
        <f>SUM('BIZ kWh ENTRY'!M76,'BIZ kWh ENTRY'!AC76,'BIZ kWh ENTRY'!AS76,'BIZ kWh ENTRY'!BI76)</f>
        <v>0</v>
      </c>
      <c r="N76" s="3">
        <f>SUM('BIZ kWh ENTRY'!N76,'BIZ kWh ENTRY'!AD76,'BIZ kWh ENTRY'!AT76,'BIZ kWh ENTRY'!BJ76)</f>
        <v>0</v>
      </c>
      <c r="O76" s="87">
        <f t="shared" si="20"/>
        <v>0</v>
      </c>
      <c r="Q76" s="213">
        <f>'BIZ kWh ENTRY'!BM76+'BIZ kWh ENTRY'!BU76+'BIZ kWh ENTRY'!CC76+'BIZ kWh ENTRY'!CK76</f>
        <v>0</v>
      </c>
      <c r="R76" s="213">
        <f>'BIZ kWh ENTRY'!BN76+'BIZ kWh ENTRY'!BV76+'BIZ kWh ENTRY'!CD76+'BIZ kWh ENTRY'!CL76</f>
        <v>0</v>
      </c>
      <c r="S76" s="213">
        <f>'BIZ kWh ENTRY'!BO76+'BIZ kWh ENTRY'!BW76+'BIZ kWh ENTRY'!CE76+'BIZ kWh ENTRY'!CM76</f>
        <v>0</v>
      </c>
      <c r="T76" s="213">
        <f>'BIZ kWh ENTRY'!BP76+'BIZ kWh ENTRY'!BX76+'BIZ kWh ENTRY'!CF76+'BIZ kWh ENTRY'!CN76</f>
        <v>0</v>
      </c>
      <c r="U76" s="213">
        <f>'BIZ kWh ENTRY'!BQ76+'BIZ kWh ENTRY'!BY76+'BIZ kWh ENTRY'!CG76+'BIZ kWh ENTRY'!CO76</f>
        <v>0</v>
      </c>
      <c r="V76" s="213">
        <f>'BIZ kWh ENTRY'!BR76+'BIZ kWh ENTRY'!BZ76+'BIZ kWh ENTRY'!CH76+'BIZ kWh ENTRY'!CP76</f>
        <v>0</v>
      </c>
      <c r="W76" s="213">
        <f>'BIZ kWh ENTRY'!BS76+'BIZ kWh ENTRY'!CA76+'BIZ kWh ENTRY'!CI76+'BIZ kWh ENTRY'!CQ76</f>
        <v>0</v>
      </c>
      <c r="X76" s="360">
        <f t="shared" si="21"/>
        <v>0</v>
      </c>
    </row>
    <row r="77" spans="1:24" x14ac:dyDescent="0.3">
      <c r="A77" s="528"/>
      <c r="B77" s="11" t="s">
        <v>53</v>
      </c>
      <c r="C77" s="3">
        <f>SUM('BIZ kWh ENTRY'!C77,'BIZ kWh ENTRY'!S77,'BIZ kWh ENTRY'!AI77,'BIZ kWh ENTRY'!AY77)</f>
        <v>0</v>
      </c>
      <c r="D77" s="3">
        <f>SUM('BIZ kWh ENTRY'!D77,'BIZ kWh ENTRY'!T77,'BIZ kWh ENTRY'!AJ77,'BIZ kWh ENTRY'!AZ77)</f>
        <v>0</v>
      </c>
      <c r="E77" s="3">
        <f>SUM('BIZ kWh ENTRY'!E77,'BIZ kWh ENTRY'!U77,'BIZ kWh ENTRY'!AK77,'BIZ kWh ENTRY'!BA77)</f>
        <v>0</v>
      </c>
      <c r="F77" s="3">
        <f>SUM('BIZ kWh ENTRY'!F77,'BIZ kWh ENTRY'!V77,'BIZ kWh ENTRY'!AL77,'BIZ kWh ENTRY'!BB77)</f>
        <v>0</v>
      </c>
      <c r="G77" s="3">
        <f>SUM('BIZ kWh ENTRY'!G77,'BIZ kWh ENTRY'!W77,'BIZ kWh ENTRY'!AM77,'BIZ kWh ENTRY'!BC77)</f>
        <v>0</v>
      </c>
      <c r="H77" s="3">
        <f>SUM('BIZ kWh ENTRY'!H77,'BIZ kWh ENTRY'!X77,'BIZ kWh ENTRY'!AN77,'BIZ kWh ENTRY'!BD77)</f>
        <v>0</v>
      </c>
      <c r="I77" s="3">
        <f>SUM('BIZ kWh ENTRY'!I77,'BIZ kWh ENTRY'!Y77,'BIZ kWh ENTRY'!AO77,'BIZ kWh ENTRY'!BE77)</f>
        <v>0</v>
      </c>
      <c r="J77" s="3">
        <f>SUM('BIZ kWh ENTRY'!J77,'BIZ kWh ENTRY'!Z77,'BIZ kWh ENTRY'!AP77,'BIZ kWh ENTRY'!BF77)</f>
        <v>0</v>
      </c>
      <c r="K77" s="3">
        <f>SUM('BIZ kWh ENTRY'!K77,'BIZ kWh ENTRY'!AA77,'BIZ kWh ENTRY'!AQ77,'BIZ kWh ENTRY'!BG77)</f>
        <v>0</v>
      </c>
      <c r="L77" s="3">
        <f>SUM('BIZ kWh ENTRY'!L77,'BIZ kWh ENTRY'!AB77,'BIZ kWh ENTRY'!AR77,'BIZ kWh ENTRY'!BH77)</f>
        <v>0</v>
      </c>
      <c r="M77" s="3">
        <f>SUM('BIZ kWh ENTRY'!M77,'BIZ kWh ENTRY'!AC77,'BIZ kWh ENTRY'!AS77,'BIZ kWh ENTRY'!BI77)</f>
        <v>0</v>
      </c>
      <c r="N77" s="3">
        <f>SUM('BIZ kWh ENTRY'!N77,'BIZ kWh ENTRY'!AD77,'BIZ kWh ENTRY'!AT77,'BIZ kWh ENTRY'!BJ77)</f>
        <v>0</v>
      </c>
      <c r="O77" s="87">
        <f t="shared" si="20"/>
        <v>0</v>
      </c>
      <c r="Q77" s="213">
        <f>'BIZ kWh ENTRY'!BM77+'BIZ kWh ENTRY'!BU77+'BIZ kWh ENTRY'!CC77+'BIZ kWh ENTRY'!CK77</f>
        <v>0</v>
      </c>
      <c r="R77" s="213">
        <f>'BIZ kWh ENTRY'!BN77+'BIZ kWh ENTRY'!BV77+'BIZ kWh ENTRY'!CD77+'BIZ kWh ENTRY'!CL77</f>
        <v>0</v>
      </c>
      <c r="S77" s="213">
        <f>'BIZ kWh ENTRY'!BO77+'BIZ kWh ENTRY'!BW77+'BIZ kWh ENTRY'!CE77+'BIZ kWh ENTRY'!CM77</f>
        <v>0</v>
      </c>
      <c r="T77" s="213">
        <f>'BIZ kWh ENTRY'!BP77+'BIZ kWh ENTRY'!BX77+'BIZ kWh ENTRY'!CF77+'BIZ kWh ENTRY'!CN77</f>
        <v>0</v>
      </c>
      <c r="U77" s="213">
        <f>'BIZ kWh ENTRY'!BQ77+'BIZ kWh ENTRY'!BY77+'BIZ kWh ENTRY'!CG77+'BIZ kWh ENTRY'!CO77</f>
        <v>0</v>
      </c>
      <c r="V77" s="213">
        <f>'BIZ kWh ENTRY'!BR77+'BIZ kWh ENTRY'!BZ77+'BIZ kWh ENTRY'!CH77+'BIZ kWh ENTRY'!CP77</f>
        <v>0</v>
      </c>
      <c r="W77" s="213">
        <f>'BIZ kWh ENTRY'!BS77+'BIZ kWh ENTRY'!CA77+'BIZ kWh ENTRY'!CI77+'BIZ kWh ENTRY'!CQ77</f>
        <v>0</v>
      </c>
      <c r="X77" s="360">
        <f t="shared" si="21"/>
        <v>0</v>
      </c>
    </row>
    <row r="78" spans="1:24" x14ac:dyDescent="0.3">
      <c r="A78" s="528"/>
      <c r="B78" s="11" t="s">
        <v>52</v>
      </c>
      <c r="C78" s="3">
        <f>SUM('BIZ kWh ENTRY'!C78,'BIZ kWh ENTRY'!S78,'BIZ kWh ENTRY'!AI78,'BIZ kWh ENTRY'!AY78)</f>
        <v>0</v>
      </c>
      <c r="D78" s="3">
        <f>SUM('BIZ kWh ENTRY'!D78,'BIZ kWh ENTRY'!T78,'BIZ kWh ENTRY'!AJ78,'BIZ kWh ENTRY'!AZ78)</f>
        <v>0</v>
      </c>
      <c r="E78" s="3">
        <f>SUM('BIZ kWh ENTRY'!E78,'BIZ kWh ENTRY'!U78,'BIZ kWh ENTRY'!AK78,'BIZ kWh ENTRY'!BA78)</f>
        <v>0</v>
      </c>
      <c r="F78" s="3">
        <f>SUM('BIZ kWh ENTRY'!F78,'BIZ kWh ENTRY'!V78,'BIZ kWh ENTRY'!AL78,'BIZ kWh ENTRY'!BB78)</f>
        <v>0</v>
      </c>
      <c r="G78" s="3">
        <f>SUM('BIZ kWh ENTRY'!G78,'BIZ kWh ENTRY'!W78,'BIZ kWh ENTRY'!AM78,'BIZ kWh ENTRY'!BC78)</f>
        <v>0</v>
      </c>
      <c r="H78" s="3">
        <f>SUM('BIZ kWh ENTRY'!H78,'BIZ kWh ENTRY'!X78,'BIZ kWh ENTRY'!AN78,'BIZ kWh ENTRY'!BD78)</f>
        <v>0</v>
      </c>
      <c r="I78" s="3">
        <f>SUM('BIZ kWh ENTRY'!I78,'BIZ kWh ENTRY'!Y78,'BIZ kWh ENTRY'!AO78,'BIZ kWh ENTRY'!BE78)</f>
        <v>0</v>
      </c>
      <c r="J78" s="3">
        <f>SUM('BIZ kWh ENTRY'!J78,'BIZ kWh ENTRY'!Z78,'BIZ kWh ENTRY'!AP78,'BIZ kWh ENTRY'!BF78)</f>
        <v>0</v>
      </c>
      <c r="K78" s="3">
        <f>SUM('BIZ kWh ENTRY'!K78,'BIZ kWh ENTRY'!AA78,'BIZ kWh ENTRY'!AQ78,'BIZ kWh ENTRY'!BG78)</f>
        <v>0</v>
      </c>
      <c r="L78" s="3">
        <f>SUM('BIZ kWh ENTRY'!L78,'BIZ kWh ENTRY'!AB78,'BIZ kWh ENTRY'!AR78,'BIZ kWh ENTRY'!BH78)</f>
        <v>0</v>
      </c>
      <c r="M78" s="3">
        <f>SUM('BIZ kWh ENTRY'!M78,'BIZ kWh ENTRY'!AC78,'BIZ kWh ENTRY'!AS78,'BIZ kWh ENTRY'!BI78)</f>
        <v>0</v>
      </c>
      <c r="N78" s="3">
        <f>SUM('BIZ kWh ENTRY'!N78,'BIZ kWh ENTRY'!AD78,'BIZ kWh ENTRY'!AT78,'BIZ kWh ENTRY'!BJ78)</f>
        <v>0</v>
      </c>
      <c r="O78" s="87">
        <f t="shared" si="20"/>
        <v>0</v>
      </c>
      <c r="Q78" s="213">
        <f>'BIZ kWh ENTRY'!BM78+'BIZ kWh ENTRY'!BU78+'BIZ kWh ENTRY'!CC78+'BIZ kWh ENTRY'!CK78</f>
        <v>0</v>
      </c>
      <c r="R78" s="213">
        <f>'BIZ kWh ENTRY'!BN78+'BIZ kWh ENTRY'!BV78+'BIZ kWh ENTRY'!CD78+'BIZ kWh ENTRY'!CL78</f>
        <v>0</v>
      </c>
      <c r="S78" s="213">
        <f>'BIZ kWh ENTRY'!BO78+'BIZ kWh ENTRY'!BW78+'BIZ kWh ENTRY'!CE78+'BIZ kWh ENTRY'!CM78</f>
        <v>0</v>
      </c>
      <c r="T78" s="213">
        <f>'BIZ kWh ENTRY'!BP78+'BIZ kWh ENTRY'!BX78+'BIZ kWh ENTRY'!CF78+'BIZ kWh ENTRY'!CN78</f>
        <v>0</v>
      </c>
      <c r="U78" s="213">
        <f>'BIZ kWh ENTRY'!BQ78+'BIZ kWh ENTRY'!BY78+'BIZ kWh ENTRY'!CG78+'BIZ kWh ENTRY'!CO78</f>
        <v>0</v>
      </c>
      <c r="V78" s="213">
        <f>'BIZ kWh ENTRY'!BR78+'BIZ kWh ENTRY'!BZ78+'BIZ kWh ENTRY'!CH78+'BIZ kWh ENTRY'!CP78</f>
        <v>0</v>
      </c>
      <c r="W78" s="213">
        <f>'BIZ kWh ENTRY'!BS78+'BIZ kWh ENTRY'!CA78+'BIZ kWh ENTRY'!CI78+'BIZ kWh ENTRY'!CQ78</f>
        <v>0</v>
      </c>
      <c r="X78" s="360">
        <f t="shared" si="21"/>
        <v>0</v>
      </c>
    </row>
    <row r="79" spans="1:24" x14ac:dyDescent="0.3">
      <c r="A79" s="528"/>
      <c r="B79" s="11" t="s">
        <v>51</v>
      </c>
      <c r="C79" s="3">
        <f>SUM('BIZ kWh ENTRY'!C79,'BIZ kWh ENTRY'!S79,'BIZ kWh ENTRY'!AI79,'BIZ kWh ENTRY'!AY79)</f>
        <v>0</v>
      </c>
      <c r="D79" s="3">
        <f>SUM('BIZ kWh ENTRY'!D79,'BIZ kWh ENTRY'!T79,'BIZ kWh ENTRY'!AJ79,'BIZ kWh ENTRY'!AZ79)</f>
        <v>0</v>
      </c>
      <c r="E79" s="3">
        <f>SUM('BIZ kWh ENTRY'!E79,'BIZ kWh ENTRY'!U79,'BIZ kWh ENTRY'!AK79,'BIZ kWh ENTRY'!BA79)</f>
        <v>0</v>
      </c>
      <c r="F79" s="3">
        <f>SUM('BIZ kWh ENTRY'!F79,'BIZ kWh ENTRY'!V79,'BIZ kWh ENTRY'!AL79,'BIZ kWh ENTRY'!BB79)</f>
        <v>0</v>
      </c>
      <c r="G79" s="3">
        <f>SUM('BIZ kWh ENTRY'!G79,'BIZ kWh ENTRY'!W79,'BIZ kWh ENTRY'!AM79,'BIZ kWh ENTRY'!BC79)</f>
        <v>0</v>
      </c>
      <c r="H79" s="3">
        <f>SUM('BIZ kWh ENTRY'!H79,'BIZ kWh ENTRY'!X79,'BIZ kWh ENTRY'!AN79,'BIZ kWh ENTRY'!BD79)</f>
        <v>0</v>
      </c>
      <c r="I79" s="3">
        <f>SUM('BIZ kWh ENTRY'!I79,'BIZ kWh ENTRY'!Y79,'BIZ kWh ENTRY'!AO79,'BIZ kWh ENTRY'!BE79)</f>
        <v>0</v>
      </c>
      <c r="J79" s="3">
        <f>SUM('BIZ kWh ENTRY'!J79,'BIZ kWh ENTRY'!Z79,'BIZ kWh ENTRY'!AP79,'BIZ kWh ENTRY'!BF79)</f>
        <v>0</v>
      </c>
      <c r="K79" s="3">
        <f>SUM('BIZ kWh ENTRY'!K79,'BIZ kWh ENTRY'!AA79,'BIZ kWh ENTRY'!AQ79,'BIZ kWh ENTRY'!BG79)</f>
        <v>0</v>
      </c>
      <c r="L79" s="3">
        <f>SUM('BIZ kWh ENTRY'!L79,'BIZ kWh ENTRY'!AB79,'BIZ kWh ENTRY'!AR79,'BIZ kWh ENTRY'!BH79)</f>
        <v>0</v>
      </c>
      <c r="M79" s="3">
        <f>SUM('BIZ kWh ENTRY'!M79,'BIZ kWh ENTRY'!AC79,'BIZ kWh ENTRY'!AS79,'BIZ kWh ENTRY'!BI79)</f>
        <v>0</v>
      </c>
      <c r="N79" s="3">
        <f>SUM('BIZ kWh ENTRY'!N79,'BIZ kWh ENTRY'!AD79,'BIZ kWh ENTRY'!AT79,'BIZ kWh ENTRY'!BJ79)</f>
        <v>0</v>
      </c>
      <c r="O79" s="87">
        <f t="shared" si="20"/>
        <v>0</v>
      </c>
      <c r="Q79" s="213">
        <f>'BIZ kWh ENTRY'!BM79+'BIZ kWh ENTRY'!BU79+'BIZ kWh ENTRY'!CC79+'BIZ kWh ENTRY'!CK79</f>
        <v>0</v>
      </c>
      <c r="R79" s="213">
        <f>'BIZ kWh ENTRY'!BN79+'BIZ kWh ENTRY'!BV79+'BIZ kWh ENTRY'!CD79+'BIZ kWh ENTRY'!CL79</f>
        <v>0</v>
      </c>
      <c r="S79" s="213">
        <f>'BIZ kWh ENTRY'!BO79+'BIZ kWh ENTRY'!BW79+'BIZ kWh ENTRY'!CE79+'BIZ kWh ENTRY'!CM79</f>
        <v>0</v>
      </c>
      <c r="T79" s="213">
        <f>'BIZ kWh ENTRY'!BP79+'BIZ kWh ENTRY'!BX79+'BIZ kWh ENTRY'!CF79+'BIZ kWh ENTRY'!CN79</f>
        <v>0</v>
      </c>
      <c r="U79" s="213">
        <f>'BIZ kWh ENTRY'!BQ79+'BIZ kWh ENTRY'!BY79+'BIZ kWh ENTRY'!CG79+'BIZ kWh ENTRY'!CO79</f>
        <v>0</v>
      </c>
      <c r="V79" s="213">
        <f>'BIZ kWh ENTRY'!BR79+'BIZ kWh ENTRY'!BZ79+'BIZ kWh ENTRY'!CH79+'BIZ kWh ENTRY'!CP79</f>
        <v>0</v>
      </c>
      <c r="W79" s="213">
        <f>'BIZ kWh ENTRY'!BS79+'BIZ kWh ENTRY'!CA79+'BIZ kWh ENTRY'!CI79+'BIZ kWh ENTRY'!CQ79</f>
        <v>0</v>
      </c>
      <c r="X79" s="360">
        <f t="shared" si="21"/>
        <v>0</v>
      </c>
    </row>
    <row r="80" spans="1:24" ht="15" thickBot="1" x14ac:dyDescent="0.35">
      <c r="A80" s="529"/>
      <c r="B80" s="11" t="s">
        <v>50</v>
      </c>
      <c r="C80" s="3">
        <f>SUM('BIZ kWh ENTRY'!C80,'BIZ kWh ENTRY'!S80,'BIZ kWh ENTRY'!AI80,'BIZ kWh ENTRY'!AY80)</f>
        <v>0</v>
      </c>
      <c r="D80" s="3">
        <f>SUM('BIZ kWh ENTRY'!D80,'BIZ kWh ENTRY'!T80,'BIZ kWh ENTRY'!AJ80,'BIZ kWh ENTRY'!AZ80)</f>
        <v>0</v>
      </c>
      <c r="E80" s="3">
        <f>SUM('BIZ kWh ENTRY'!E80,'BIZ kWh ENTRY'!U80,'BIZ kWh ENTRY'!AK80,'BIZ kWh ENTRY'!BA80)</f>
        <v>0</v>
      </c>
      <c r="F80" s="3">
        <f>SUM('BIZ kWh ENTRY'!F80,'BIZ kWh ENTRY'!V80,'BIZ kWh ENTRY'!AL80,'BIZ kWh ENTRY'!BB80)</f>
        <v>0</v>
      </c>
      <c r="G80" s="3">
        <f>SUM('BIZ kWh ENTRY'!G80,'BIZ kWh ENTRY'!W80,'BIZ kWh ENTRY'!AM80,'BIZ kWh ENTRY'!BC80)</f>
        <v>0</v>
      </c>
      <c r="H80" s="3">
        <f>SUM('BIZ kWh ENTRY'!H80,'BIZ kWh ENTRY'!X80,'BIZ kWh ENTRY'!AN80,'BIZ kWh ENTRY'!BD80)</f>
        <v>0</v>
      </c>
      <c r="I80" s="3">
        <f>SUM('BIZ kWh ENTRY'!I80,'BIZ kWh ENTRY'!Y80,'BIZ kWh ENTRY'!AO80,'BIZ kWh ENTRY'!BE80)</f>
        <v>0</v>
      </c>
      <c r="J80" s="3">
        <f>SUM('BIZ kWh ENTRY'!J80,'BIZ kWh ENTRY'!Z80,'BIZ kWh ENTRY'!AP80,'BIZ kWh ENTRY'!BF80)</f>
        <v>0</v>
      </c>
      <c r="K80" s="3">
        <f>SUM('BIZ kWh ENTRY'!K80,'BIZ kWh ENTRY'!AA80,'BIZ kWh ENTRY'!AQ80,'BIZ kWh ENTRY'!BG80)</f>
        <v>0</v>
      </c>
      <c r="L80" s="3">
        <f>SUM('BIZ kWh ENTRY'!L80,'BIZ kWh ENTRY'!AB80,'BIZ kWh ENTRY'!AR80,'BIZ kWh ENTRY'!BH80)</f>
        <v>0</v>
      </c>
      <c r="M80" s="3">
        <f>SUM('BIZ kWh ENTRY'!M80,'BIZ kWh ENTRY'!AC80,'BIZ kWh ENTRY'!AS80,'BIZ kWh ENTRY'!BI80)</f>
        <v>0</v>
      </c>
      <c r="N80" s="3">
        <f>SUM('BIZ kWh ENTRY'!N80,'BIZ kWh ENTRY'!AD80,'BIZ kWh ENTRY'!AT80,'BIZ kWh ENTRY'!BJ80)</f>
        <v>0</v>
      </c>
      <c r="O80" s="87">
        <f t="shared" si="20"/>
        <v>0</v>
      </c>
      <c r="Q80" s="213">
        <f>'BIZ kWh ENTRY'!BM80+'BIZ kWh ENTRY'!BU80+'BIZ kWh ENTRY'!CC80+'BIZ kWh ENTRY'!CK80</f>
        <v>0</v>
      </c>
      <c r="R80" s="213">
        <f>'BIZ kWh ENTRY'!BN80+'BIZ kWh ENTRY'!BV80+'BIZ kWh ENTRY'!CD80+'BIZ kWh ENTRY'!CL80</f>
        <v>0</v>
      </c>
      <c r="S80" s="213">
        <f>'BIZ kWh ENTRY'!BO80+'BIZ kWh ENTRY'!BW80+'BIZ kWh ENTRY'!CE80+'BIZ kWh ENTRY'!CM80</f>
        <v>0</v>
      </c>
      <c r="T80" s="213">
        <f>'BIZ kWh ENTRY'!BP80+'BIZ kWh ENTRY'!BX80+'BIZ kWh ENTRY'!CF80+'BIZ kWh ENTRY'!CN80</f>
        <v>0</v>
      </c>
      <c r="U80" s="213">
        <f>'BIZ kWh ENTRY'!BQ80+'BIZ kWh ENTRY'!BY80+'BIZ kWh ENTRY'!CG80+'BIZ kWh ENTRY'!CO80</f>
        <v>0</v>
      </c>
      <c r="V80" s="213">
        <f>'BIZ kWh ENTRY'!BR80+'BIZ kWh ENTRY'!BZ80+'BIZ kWh ENTRY'!CH80+'BIZ kWh ENTRY'!CP80</f>
        <v>0</v>
      </c>
      <c r="W80" s="213">
        <f>'BIZ kWh ENTRY'!BS80+'BIZ kWh ENTRY'!CA80+'BIZ kWh ENTRY'!CI80+'BIZ kWh ENTRY'!CQ80</f>
        <v>0</v>
      </c>
      <c r="X80" s="360">
        <f t="shared" si="21"/>
        <v>0</v>
      </c>
    </row>
    <row r="81" spans="1:24" ht="15" thickBot="1" x14ac:dyDescent="0.35">
      <c r="A81" s="91"/>
      <c r="B81" s="224" t="s">
        <v>43</v>
      </c>
      <c r="C81" s="225">
        <f t="shared" ref="C81:N81" si="22">SUM(C68:C80)</f>
        <v>0</v>
      </c>
      <c r="D81" s="225">
        <f t="shared" si="22"/>
        <v>257437</v>
      </c>
      <c r="E81" s="225">
        <f t="shared" si="22"/>
        <v>578988</v>
      </c>
      <c r="F81" s="225">
        <f t="shared" si="22"/>
        <v>266223</v>
      </c>
      <c r="G81" s="225">
        <f t="shared" si="22"/>
        <v>162043</v>
      </c>
      <c r="H81" s="225">
        <f t="shared" si="22"/>
        <v>528960</v>
      </c>
      <c r="I81" s="225">
        <f t="shared" si="22"/>
        <v>204094</v>
      </c>
      <c r="J81" s="225">
        <f t="shared" si="22"/>
        <v>196264</v>
      </c>
      <c r="K81" s="225">
        <f t="shared" si="22"/>
        <v>437908</v>
      </c>
      <c r="L81" s="225">
        <f t="shared" si="22"/>
        <v>412863</v>
      </c>
      <c r="M81" s="225">
        <f t="shared" si="22"/>
        <v>304259</v>
      </c>
      <c r="N81" s="225">
        <f t="shared" si="22"/>
        <v>825376</v>
      </c>
      <c r="O81" s="90">
        <f t="shared" si="20"/>
        <v>4174415</v>
      </c>
      <c r="Q81" s="213">
        <f>'BIZ kWh ENTRY'!BM81+'BIZ kWh ENTRY'!BU81+'BIZ kWh ENTRY'!CC81+'BIZ kWh ENTRY'!CK81</f>
        <v>189078</v>
      </c>
      <c r="R81" s="213">
        <f>'BIZ kWh ENTRY'!BN81+'BIZ kWh ENTRY'!BV81+'BIZ kWh ENTRY'!CD81+'BIZ kWh ENTRY'!CL81</f>
        <v>636298</v>
      </c>
      <c r="S81" s="213">
        <f>'BIZ kWh ENTRY'!BO81+'BIZ kWh ENTRY'!BW81+'BIZ kWh ENTRY'!CE81+'BIZ kWh ENTRY'!CM81</f>
        <v>0</v>
      </c>
      <c r="T81" s="213">
        <f>'BIZ kWh ENTRY'!BP81+'BIZ kWh ENTRY'!BX81+'BIZ kWh ENTRY'!CF81+'BIZ kWh ENTRY'!CN81</f>
        <v>0</v>
      </c>
      <c r="U81" s="213">
        <f>'BIZ kWh ENTRY'!BQ81+'BIZ kWh ENTRY'!BY81+'BIZ kWh ENTRY'!CG81+'BIZ kWh ENTRY'!CO81</f>
        <v>0</v>
      </c>
      <c r="V81" s="213">
        <f>'BIZ kWh ENTRY'!BR81+'BIZ kWh ENTRY'!BZ81+'BIZ kWh ENTRY'!CH81+'BIZ kWh ENTRY'!CP81</f>
        <v>0</v>
      </c>
      <c r="W81" s="213">
        <f>'BIZ kWh ENTRY'!BS81+'BIZ kWh ENTRY'!CA81+'BIZ kWh ENTRY'!CI81+'BIZ kWh ENTRY'!CQ81</f>
        <v>0</v>
      </c>
      <c r="X81" s="360">
        <f t="shared" si="21"/>
        <v>0</v>
      </c>
    </row>
    <row r="82" spans="1:24" ht="21.6" thickBot="1" x14ac:dyDescent="0.45">
      <c r="A82" s="93"/>
    </row>
    <row r="83" spans="1:24" ht="21.6" thickBot="1" x14ac:dyDescent="0.45">
      <c r="A83" s="93"/>
      <c r="B83" s="220" t="s">
        <v>36</v>
      </c>
      <c r="C83" s="221">
        <f>C$3</f>
        <v>44927</v>
      </c>
      <c r="D83" s="221">
        <f t="shared" ref="D83:N83" si="23">D$3</f>
        <v>44958</v>
      </c>
      <c r="E83" s="221">
        <f t="shared" si="23"/>
        <v>44986</v>
      </c>
      <c r="F83" s="221">
        <f t="shared" si="23"/>
        <v>45017</v>
      </c>
      <c r="G83" s="221">
        <f t="shared" si="23"/>
        <v>45047</v>
      </c>
      <c r="H83" s="221">
        <f t="shared" si="23"/>
        <v>45078</v>
      </c>
      <c r="I83" s="221">
        <f t="shared" si="23"/>
        <v>45108</v>
      </c>
      <c r="J83" s="221">
        <f t="shared" si="23"/>
        <v>45139</v>
      </c>
      <c r="K83" s="221">
        <f t="shared" si="23"/>
        <v>45170</v>
      </c>
      <c r="L83" s="221">
        <f t="shared" si="23"/>
        <v>45200</v>
      </c>
      <c r="M83" s="221">
        <f t="shared" si="23"/>
        <v>45231</v>
      </c>
      <c r="N83" s="221" t="str">
        <f t="shared" si="23"/>
        <v>Dec-23 +</v>
      </c>
      <c r="O83" s="222" t="s">
        <v>34</v>
      </c>
      <c r="Q83" s="47">
        <f t="shared" ref="Q83:W83" si="24">Q$3</f>
        <v>45261</v>
      </c>
      <c r="R83" s="47">
        <f t="shared" si="24"/>
        <v>45292</v>
      </c>
      <c r="S83" s="47">
        <f t="shared" si="24"/>
        <v>45323</v>
      </c>
      <c r="T83" s="47">
        <f t="shared" si="24"/>
        <v>45352</v>
      </c>
      <c r="U83" s="47">
        <f t="shared" si="24"/>
        <v>45383</v>
      </c>
      <c r="V83" s="47">
        <f t="shared" si="24"/>
        <v>45413</v>
      </c>
      <c r="W83" s="47">
        <f t="shared" si="24"/>
        <v>45444</v>
      </c>
      <c r="X83" s="205" t="s">
        <v>182</v>
      </c>
    </row>
    <row r="84" spans="1:24" ht="15" customHeight="1" x14ac:dyDescent="0.3">
      <c r="A84" s="518" t="s">
        <v>65</v>
      </c>
      <c r="B84" s="11" t="s">
        <v>62</v>
      </c>
      <c r="C84" s="3">
        <f>SUM('BIZ kWh ENTRY'!C84,'BIZ kWh ENTRY'!S84,'BIZ kWh ENTRY'!AI84,'BIZ kWh ENTRY'!AY84)</f>
        <v>0</v>
      </c>
      <c r="D84" s="3">
        <f>SUM('BIZ kWh ENTRY'!D84,'BIZ kWh ENTRY'!T84,'BIZ kWh ENTRY'!AJ84,'BIZ kWh ENTRY'!AZ84)</f>
        <v>0</v>
      </c>
      <c r="E84" s="3">
        <f>SUM('BIZ kWh ENTRY'!E84,'BIZ kWh ENTRY'!U84,'BIZ kWh ENTRY'!AK84,'BIZ kWh ENTRY'!BA84)</f>
        <v>0</v>
      </c>
      <c r="F84" s="3">
        <f>SUM('BIZ kWh ENTRY'!F84,'BIZ kWh ENTRY'!V84,'BIZ kWh ENTRY'!AL84,'BIZ kWh ENTRY'!BB84)</f>
        <v>0</v>
      </c>
      <c r="G84" s="3">
        <f>SUM('BIZ kWh ENTRY'!G84,'BIZ kWh ENTRY'!W84,'BIZ kWh ENTRY'!AM84,'BIZ kWh ENTRY'!BC84)</f>
        <v>23195</v>
      </c>
      <c r="H84" s="3">
        <f>SUM('BIZ kWh ENTRY'!H84,'BIZ kWh ENTRY'!X84,'BIZ kWh ENTRY'!AN84,'BIZ kWh ENTRY'!BD84)</f>
        <v>64155</v>
      </c>
      <c r="I84" s="3">
        <f>SUM('BIZ kWh ENTRY'!I84,'BIZ kWh ENTRY'!Y84,'BIZ kWh ENTRY'!AO84,'BIZ kWh ENTRY'!BE84)</f>
        <v>0</v>
      </c>
      <c r="J84" s="3">
        <f>SUM('BIZ kWh ENTRY'!J84,'BIZ kWh ENTRY'!Z84,'BIZ kWh ENTRY'!AP84,'BIZ kWh ENTRY'!BF84)</f>
        <v>18556</v>
      </c>
      <c r="K84" s="3">
        <f>SUM('BIZ kWh ENTRY'!K84,'BIZ kWh ENTRY'!AA84,'BIZ kWh ENTRY'!AQ84,'BIZ kWh ENTRY'!BG84)</f>
        <v>54285</v>
      </c>
      <c r="L84" s="3">
        <f>SUM('BIZ kWh ENTRY'!L84,'BIZ kWh ENTRY'!AB84,'BIZ kWh ENTRY'!AR84,'BIZ kWh ENTRY'!BH84)</f>
        <v>0</v>
      </c>
      <c r="M84" s="3">
        <f>SUM('BIZ kWh ENTRY'!M84,'BIZ kWh ENTRY'!AC84,'BIZ kWh ENTRY'!AS84,'BIZ kWh ENTRY'!BI84)</f>
        <v>59220</v>
      </c>
      <c r="N84" s="3">
        <f>SUM('BIZ kWh ENTRY'!N84,'BIZ kWh ENTRY'!AD84,'BIZ kWh ENTRY'!AT84,'BIZ kWh ENTRY'!BJ84)</f>
        <v>0</v>
      </c>
      <c r="O84" s="87">
        <f t="shared" ref="O84:O97" si="25">SUM(C84:N84)</f>
        <v>219411</v>
      </c>
      <c r="Q84" s="213">
        <f>'BIZ kWh ENTRY'!BM84+'BIZ kWh ENTRY'!BU84+'BIZ kWh ENTRY'!CC84+'BIZ kWh ENTRY'!CK84</f>
        <v>0</v>
      </c>
      <c r="R84" s="213">
        <f>'BIZ kWh ENTRY'!BN84+'BIZ kWh ENTRY'!BV84+'BIZ kWh ENTRY'!CD84+'BIZ kWh ENTRY'!CL84</f>
        <v>0</v>
      </c>
      <c r="S84" s="213">
        <f>'BIZ kWh ENTRY'!BO84+'BIZ kWh ENTRY'!BW84+'BIZ kWh ENTRY'!CE84+'BIZ kWh ENTRY'!CM84</f>
        <v>0</v>
      </c>
      <c r="T84" s="213">
        <f>'BIZ kWh ENTRY'!BP84+'BIZ kWh ENTRY'!BX84+'BIZ kWh ENTRY'!CF84+'BIZ kWh ENTRY'!CN84</f>
        <v>0</v>
      </c>
      <c r="U84" s="213">
        <f>'BIZ kWh ENTRY'!BQ84+'BIZ kWh ENTRY'!BY84+'BIZ kWh ENTRY'!CG84+'BIZ kWh ENTRY'!CO84</f>
        <v>0</v>
      </c>
      <c r="V84" s="213">
        <f>'BIZ kWh ENTRY'!BR84+'BIZ kWh ENTRY'!BZ84+'BIZ kWh ENTRY'!CH84+'BIZ kWh ENTRY'!CP84</f>
        <v>0</v>
      </c>
      <c r="W84" s="213">
        <f>'BIZ kWh ENTRY'!BS84+'BIZ kWh ENTRY'!CA84+'BIZ kWh ENTRY'!CI84+'BIZ kWh ENTRY'!CQ84</f>
        <v>0</v>
      </c>
      <c r="X84" s="360">
        <f>SUM(Q84:W84)-N84</f>
        <v>0</v>
      </c>
    </row>
    <row r="85" spans="1:24" x14ac:dyDescent="0.3">
      <c r="A85" s="519"/>
      <c r="B85" s="13" t="s">
        <v>61</v>
      </c>
      <c r="C85" s="3">
        <f>SUM('BIZ kWh ENTRY'!C85,'BIZ kWh ENTRY'!S85,'BIZ kWh ENTRY'!AI85,'BIZ kWh ENTRY'!AY85)</f>
        <v>0</v>
      </c>
      <c r="D85" s="3">
        <f>SUM('BIZ kWh ENTRY'!D85,'BIZ kWh ENTRY'!T85,'BIZ kWh ENTRY'!AJ85,'BIZ kWh ENTRY'!AZ85)</f>
        <v>0</v>
      </c>
      <c r="E85" s="3">
        <f>SUM('BIZ kWh ENTRY'!E85,'BIZ kWh ENTRY'!U85,'BIZ kWh ENTRY'!AK85,'BIZ kWh ENTRY'!BA85)</f>
        <v>0</v>
      </c>
      <c r="F85" s="3">
        <f>SUM('BIZ kWh ENTRY'!F85,'BIZ kWh ENTRY'!V85,'BIZ kWh ENTRY'!AL85,'BIZ kWh ENTRY'!BB85)</f>
        <v>0</v>
      </c>
      <c r="G85" s="3">
        <f>SUM('BIZ kWh ENTRY'!G85,'BIZ kWh ENTRY'!W85,'BIZ kWh ENTRY'!AM85,'BIZ kWh ENTRY'!BC85)</f>
        <v>0</v>
      </c>
      <c r="H85" s="3">
        <f>SUM('BIZ kWh ENTRY'!H85,'BIZ kWh ENTRY'!X85,'BIZ kWh ENTRY'!AN85,'BIZ kWh ENTRY'!BD85)</f>
        <v>0</v>
      </c>
      <c r="I85" s="3">
        <f>SUM('BIZ kWh ENTRY'!I85,'BIZ kWh ENTRY'!Y85,'BIZ kWh ENTRY'!AO85,'BIZ kWh ENTRY'!BE85)</f>
        <v>0</v>
      </c>
      <c r="J85" s="3">
        <f>SUM('BIZ kWh ENTRY'!J85,'BIZ kWh ENTRY'!Z85,'BIZ kWh ENTRY'!AP85,'BIZ kWh ENTRY'!BF85)</f>
        <v>0</v>
      </c>
      <c r="K85" s="3">
        <f>SUM('BIZ kWh ENTRY'!K85,'BIZ kWh ENTRY'!AA85,'BIZ kWh ENTRY'!AQ85,'BIZ kWh ENTRY'!BG85)</f>
        <v>0</v>
      </c>
      <c r="L85" s="3">
        <f>SUM('BIZ kWh ENTRY'!L85,'BIZ kWh ENTRY'!AB85,'BIZ kWh ENTRY'!AR85,'BIZ kWh ENTRY'!BH85)</f>
        <v>0</v>
      </c>
      <c r="M85" s="3">
        <f>SUM('BIZ kWh ENTRY'!M85,'BIZ kWh ENTRY'!AC85,'BIZ kWh ENTRY'!AS85,'BIZ kWh ENTRY'!BI85)</f>
        <v>0</v>
      </c>
      <c r="N85" s="3">
        <f>SUM('BIZ kWh ENTRY'!N85,'BIZ kWh ENTRY'!AD85,'BIZ kWh ENTRY'!AT85,'BIZ kWh ENTRY'!BJ85)</f>
        <v>0</v>
      </c>
      <c r="O85" s="87">
        <f t="shared" si="25"/>
        <v>0</v>
      </c>
      <c r="Q85" s="213">
        <f>'BIZ kWh ENTRY'!BM85+'BIZ kWh ENTRY'!BU85+'BIZ kWh ENTRY'!CC85+'BIZ kWh ENTRY'!CK85</f>
        <v>0</v>
      </c>
      <c r="R85" s="213">
        <f>'BIZ kWh ENTRY'!BN85+'BIZ kWh ENTRY'!BV85+'BIZ kWh ENTRY'!CD85+'BIZ kWh ENTRY'!CL85</f>
        <v>0</v>
      </c>
      <c r="S85" s="213">
        <f>'BIZ kWh ENTRY'!BO85+'BIZ kWh ENTRY'!BW85+'BIZ kWh ENTRY'!CE85+'BIZ kWh ENTRY'!CM85</f>
        <v>0</v>
      </c>
      <c r="T85" s="213">
        <f>'BIZ kWh ENTRY'!BP85+'BIZ kWh ENTRY'!BX85+'BIZ kWh ENTRY'!CF85+'BIZ kWh ENTRY'!CN85</f>
        <v>0</v>
      </c>
      <c r="U85" s="213">
        <f>'BIZ kWh ENTRY'!BQ85+'BIZ kWh ENTRY'!BY85+'BIZ kWh ENTRY'!CG85+'BIZ kWh ENTRY'!CO85</f>
        <v>0</v>
      </c>
      <c r="V85" s="213">
        <f>'BIZ kWh ENTRY'!BR85+'BIZ kWh ENTRY'!BZ85+'BIZ kWh ENTRY'!CH85+'BIZ kWh ENTRY'!CP85</f>
        <v>0</v>
      </c>
      <c r="W85" s="213">
        <f>'BIZ kWh ENTRY'!BS85+'BIZ kWh ENTRY'!CA85+'BIZ kWh ENTRY'!CI85+'BIZ kWh ENTRY'!CQ85</f>
        <v>0</v>
      </c>
      <c r="X85" s="360">
        <f t="shared" ref="X85:X97" si="26">SUM(Q85:W85)-N85</f>
        <v>0</v>
      </c>
    </row>
    <row r="86" spans="1:24" x14ac:dyDescent="0.3">
      <c r="A86" s="519"/>
      <c r="B86" s="11" t="s">
        <v>60</v>
      </c>
      <c r="C86" s="3">
        <f>SUM('BIZ kWh ENTRY'!C86,'BIZ kWh ENTRY'!S86,'BIZ kWh ENTRY'!AI86,'BIZ kWh ENTRY'!AY86)</f>
        <v>0</v>
      </c>
      <c r="D86" s="3">
        <f>SUM('BIZ kWh ENTRY'!D86,'BIZ kWh ENTRY'!T86,'BIZ kWh ENTRY'!AJ86,'BIZ kWh ENTRY'!AZ86)</f>
        <v>0</v>
      </c>
      <c r="E86" s="3">
        <f>SUM('BIZ kWh ENTRY'!E86,'BIZ kWh ENTRY'!U86,'BIZ kWh ENTRY'!AK86,'BIZ kWh ENTRY'!BA86)</f>
        <v>0</v>
      </c>
      <c r="F86" s="3">
        <f>SUM('BIZ kWh ENTRY'!F86,'BIZ kWh ENTRY'!V86,'BIZ kWh ENTRY'!AL86,'BIZ kWh ENTRY'!BB86)</f>
        <v>0</v>
      </c>
      <c r="G86" s="3">
        <f>SUM('BIZ kWh ENTRY'!G86,'BIZ kWh ENTRY'!W86,'BIZ kWh ENTRY'!AM86,'BIZ kWh ENTRY'!BC86)</f>
        <v>0</v>
      </c>
      <c r="H86" s="3">
        <f>SUM('BIZ kWh ENTRY'!H86,'BIZ kWh ENTRY'!X86,'BIZ kWh ENTRY'!AN86,'BIZ kWh ENTRY'!BD86)</f>
        <v>0</v>
      </c>
      <c r="I86" s="3">
        <f>SUM('BIZ kWh ENTRY'!I86,'BIZ kWh ENTRY'!Y86,'BIZ kWh ENTRY'!AO86,'BIZ kWh ENTRY'!BE86)</f>
        <v>0</v>
      </c>
      <c r="J86" s="3">
        <f>SUM('BIZ kWh ENTRY'!J86,'BIZ kWh ENTRY'!Z86,'BIZ kWh ENTRY'!AP86,'BIZ kWh ENTRY'!BF86)</f>
        <v>0</v>
      </c>
      <c r="K86" s="3">
        <f>SUM('BIZ kWh ENTRY'!K86,'BIZ kWh ENTRY'!AA86,'BIZ kWh ENTRY'!AQ86,'BIZ kWh ENTRY'!BG86)</f>
        <v>0</v>
      </c>
      <c r="L86" s="3">
        <f>SUM('BIZ kWh ENTRY'!L86,'BIZ kWh ENTRY'!AB86,'BIZ kWh ENTRY'!AR86,'BIZ kWh ENTRY'!BH86)</f>
        <v>62085</v>
      </c>
      <c r="M86" s="3">
        <f>SUM('BIZ kWh ENTRY'!M86,'BIZ kWh ENTRY'!AC86,'BIZ kWh ENTRY'!AS86,'BIZ kWh ENTRY'!BI86)</f>
        <v>23638</v>
      </c>
      <c r="N86" s="3">
        <f>SUM('BIZ kWh ENTRY'!N86,'BIZ kWh ENTRY'!AD86,'BIZ kWh ENTRY'!AT86,'BIZ kWh ENTRY'!BJ86)</f>
        <v>37235</v>
      </c>
      <c r="O86" s="87">
        <f t="shared" si="25"/>
        <v>122958</v>
      </c>
      <c r="Q86" s="213">
        <f>'BIZ kWh ENTRY'!BM86+'BIZ kWh ENTRY'!BU86+'BIZ kWh ENTRY'!CC86+'BIZ kWh ENTRY'!CK86</f>
        <v>29379</v>
      </c>
      <c r="R86" s="213">
        <f>'BIZ kWh ENTRY'!BN86+'BIZ kWh ENTRY'!BV86+'BIZ kWh ENTRY'!CD86+'BIZ kWh ENTRY'!CL86</f>
        <v>7856</v>
      </c>
      <c r="S86" s="213">
        <f>'BIZ kWh ENTRY'!BO86+'BIZ kWh ENTRY'!BW86+'BIZ kWh ENTRY'!CE86+'BIZ kWh ENTRY'!CM86</f>
        <v>0</v>
      </c>
      <c r="T86" s="213">
        <f>'BIZ kWh ENTRY'!BP86+'BIZ kWh ENTRY'!BX86+'BIZ kWh ENTRY'!CF86+'BIZ kWh ENTRY'!CN86</f>
        <v>0</v>
      </c>
      <c r="U86" s="213">
        <f>'BIZ kWh ENTRY'!BQ86+'BIZ kWh ENTRY'!BY86+'BIZ kWh ENTRY'!CG86+'BIZ kWh ENTRY'!CO86</f>
        <v>0</v>
      </c>
      <c r="V86" s="213">
        <f>'BIZ kWh ENTRY'!BR86+'BIZ kWh ENTRY'!BZ86+'BIZ kWh ENTRY'!CH86+'BIZ kWh ENTRY'!CP86</f>
        <v>0</v>
      </c>
      <c r="W86" s="213">
        <f>'BIZ kWh ENTRY'!BS86+'BIZ kWh ENTRY'!CA86+'BIZ kWh ENTRY'!CI86+'BIZ kWh ENTRY'!CQ86</f>
        <v>0</v>
      </c>
      <c r="X86" s="360">
        <f t="shared" si="26"/>
        <v>0</v>
      </c>
    </row>
    <row r="87" spans="1:24" x14ac:dyDescent="0.3">
      <c r="A87" s="519"/>
      <c r="B87" s="11" t="s">
        <v>59</v>
      </c>
      <c r="C87" s="3">
        <f>SUM('BIZ kWh ENTRY'!C87,'BIZ kWh ENTRY'!S87,'BIZ kWh ENTRY'!AI87,'BIZ kWh ENTRY'!AY87)</f>
        <v>0</v>
      </c>
      <c r="D87" s="3">
        <f>SUM('BIZ kWh ENTRY'!D87,'BIZ kWh ENTRY'!T87,'BIZ kWh ENTRY'!AJ87,'BIZ kWh ENTRY'!AZ87)</f>
        <v>3648</v>
      </c>
      <c r="E87" s="3">
        <f>SUM('BIZ kWh ENTRY'!E87,'BIZ kWh ENTRY'!U87,'BIZ kWh ENTRY'!AK87,'BIZ kWh ENTRY'!BA87)</f>
        <v>235404</v>
      </c>
      <c r="F87" s="3">
        <f>SUM('BIZ kWh ENTRY'!F87,'BIZ kWh ENTRY'!V87,'BIZ kWh ENTRY'!AL87,'BIZ kWh ENTRY'!BB87)</f>
        <v>566016</v>
      </c>
      <c r="G87" s="3">
        <f>SUM('BIZ kWh ENTRY'!G87,'BIZ kWh ENTRY'!W87,'BIZ kWh ENTRY'!AM87,'BIZ kWh ENTRY'!BC87)</f>
        <v>489488</v>
      </c>
      <c r="H87" s="3">
        <f>SUM('BIZ kWh ENTRY'!H87,'BIZ kWh ENTRY'!X87,'BIZ kWh ENTRY'!AN87,'BIZ kWh ENTRY'!BD87)</f>
        <v>269212</v>
      </c>
      <c r="I87" s="3">
        <f>SUM('BIZ kWh ENTRY'!I87,'BIZ kWh ENTRY'!Y87,'BIZ kWh ENTRY'!AO87,'BIZ kWh ENTRY'!BE87)</f>
        <v>529004</v>
      </c>
      <c r="J87" s="3">
        <f>SUM('BIZ kWh ENTRY'!J87,'BIZ kWh ENTRY'!Z87,'BIZ kWh ENTRY'!AP87,'BIZ kWh ENTRY'!BF87)</f>
        <v>218585</v>
      </c>
      <c r="K87" s="3">
        <f>SUM('BIZ kWh ENTRY'!K87,'BIZ kWh ENTRY'!AA87,'BIZ kWh ENTRY'!AQ87,'BIZ kWh ENTRY'!BG87)</f>
        <v>504781</v>
      </c>
      <c r="L87" s="3">
        <f>SUM('BIZ kWh ENTRY'!L87,'BIZ kWh ENTRY'!AB87,'BIZ kWh ENTRY'!AR87,'BIZ kWh ENTRY'!BH87)</f>
        <v>763711</v>
      </c>
      <c r="M87" s="3">
        <f>SUM('BIZ kWh ENTRY'!M87,'BIZ kWh ENTRY'!AC87,'BIZ kWh ENTRY'!AS87,'BIZ kWh ENTRY'!BI87)</f>
        <v>721301</v>
      </c>
      <c r="N87" s="3">
        <f>SUM('BIZ kWh ENTRY'!N87,'BIZ kWh ENTRY'!AD87,'BIZ kWh ENTRY'!AT87,'BIZ kWh ENTRY'!BJ87)</f>
        <v>1800491</v>
      </c>
      <c r="O87" s="87">
        <f t="shared" si="25"/>
        <v>6101641</v>
      </c>
      <c r="Q87" s="213">
        <f>'BIZ kWh ENTRY'!BM87+'BIZ kWh ENTRY'!BU87+'BIZ kWh ENTRY'!CC87+'BIZ kWh ENTRY'!CK87</f>
        <v>644638</v>
      </c>
      <c r="R87" s="213">
        <f>'BIZ kWh ENTRY'!BN87+'BIZ kWh ENTRY'!BV87+'BIZ kWh ENTRY'!CD87+'BIZ kWh ENTRY'!CL87</f>
        <v>1155853</v>
      </c>
      <c r="S87" s="213">
        <f>'BIZ kWh ENTRY'!BO87+'BIZ kWh ENTRY'!BW87+'BIZ kWh ENTRY'!CE87+'BIZ kWh ENTRY'!CM87</f>
        <v>0</v>
      </c>
      <c r="T87" s="213">
        <f>'BIZ kWh ENTRY'!BP87+'BIZ kWh ENTRY'!BX87+'BIZ kWh ENTRY'!CF87+'BIZ kWh ENTRY'!CN87</f>
        <v>0</v>
      </c>
      <c r="U87" s="213">
        <f>'BIZ kWh ENTRY'!BQ87+'BIZ kWh ENTRY'!BY87+'BIZ kWh ENTRY'!CG87+'BIZ kWh ENTRY'!CO87</f>
        <v>0</v>
      </c>
      <c r="V87" s="213">
        <f>'BIZ kWh ENTRY'!BR87+'BIZ kWh ENTRY'!BZ87+'BIZ kWh ENTRY'!CH87+'BIZ kWh ENTRY'!CP87</f>
        <v>0</v>
      </c>
      <c r="W87" s="213">
        <f>'BIZ kWh ENTRY'!BS87+'BIZ kWh ENTRY'!CA87+'BIZ kWh ENTRY'!CI87+'BIZ kWh ENTRY'!CQ87</f>
        <v>0</v>
      </c>
      <c r="X87" s="360">
        <f t="shared" si="26"/>
        <v>0</v>
      </c>
    </row>
    <row r="88" spans="1:24" x14ac:dyDescent="0.3">
      <c r="A88" s="519"/>
      <c r="B88" s="13" t="s">
        <v>58</v>
      </c>
      <c r="C88" s="3">
        <f>SUM('BIZ kWh ENTRY'!C88,'BIZ kWh ENTRY'!S88,'BIZ kWh ENTRY'!AI88,'BIZ kWh ENTRY'!AY88)</f>
        <v>0</v>
      </c>
      <c r="D88" s="3">
        <f>SUM('BIZ kWh ENTRY'!D88,'BIZ kWh ENTRY'!T88,'BIZ kWh ENTRY'!AJ88,'BIZ kWh ENTRY'!AZ88)</f>
        <v>0</v>
      </c>
      <c r="E88" s="3">
        <f>SUM('BIZ kWh ENTRY'!E88,'BIZ kWh ENTRY'!U88,'BIZ kWh ENTRY'!AK88,'BIZ kWh ENTRY'!BA88)</f>
        <v>0</v>
      </c>
      <c r="F88" s="3">
        <f>SUM('BIZ kWh ENTRY'!F88,'BIZ kWh ENTRY'!V88,'BIZ kWh ENTRY'!AL88,'BIZ kWh ENTRY'!BB88)</f>
        <v>0</v>
      </c>
      <c r="G88" s="3">
        <f>SUM('BIZ kWh ENTRY'!G88,'BIZ kWh ENTRY'!W88,'BIZ kWh ENTRY'!AM88,'BIZ kWh ENTRY'!BC88)</f>
        <v>0</v>
      </c>
      <c r="H88" s="3">
        <f>SUM('BIZ kWh ENTRY'!H88,'BIZ kWh ENTRY'!X88,'BIZ kWh ENTRY'!AN88,'BIZ kWh ENTRY'!BD88)</f>
        <v>0</v>
      </c>
      <c r="I88" s="3">
        <f>SUM('BIZ kWh ENTRY'!I88,'BIZ kWh ENTRY'!Y88,'BIZ kWh ENTRY'!AO88,'BIZ kWh ENTRY'!BE88)</f>
        <v>0</v>
      </c>
      <c r="J88" s="3">
        <f>SUM('BIZ kWh ENTRY'!J88,'BIZ kWh ENTRY'!Z88,'BIZ kWh ENTRY'!AP88,'BIZ kWh ENTRY'!BF88)</f>
        <v>0</v>
      </c>
      <c r="K88" s="3">
        <f>SUM('BIZ kWh ENTRY'!K88,'BIZ kWh ENTRY'!AA88,'BIZ kWh ENTRY'!AQ88,'BIZ kWh ENTRY'!BG88)</f>
        <v>0</v>
      </c>
      <c r="L88" s="3">
        <f>SUM('BIZ kWh ENTRY'!L88,'BIZ kWh ENTRY'!AB88,'BIZ kWh ENTRY'!AR88,'BIZ kWh ENTRY'!BH88)</f>
        <v>0</v>
      </c>
      <c r="M88" s="3">
        <f>SUM('BIZ kWh ENTRY'!M88,'BIZ kWh ENTRY'!AC88,'BIZ kWh ENTRY'!AS88,'BIZ kWh ENTRY'!BI88)</f>
        <v>0</v>
      </c>
      <c r="N88" s="3">
        <f>SUM('BIZ kWh ENTRY'!N88,'BIZ kWh ENTRY'!AD88,'BIZ kWh ENTRY'!AT88,'BIZ kWh ENTRY'!BJ88)</f>
        <v>0</v>
      </c>
      <c r="O88" s="87">
        <f t="shared" si="25"/>
        <v>0</v>
      </c>
      <c r="Q88" s="213">
        <f>'BIZ kWh ENTRY'!BM88+'BIZ kWh ENTRY'!BU88+'BIZ kWh ENTRY'!CC88+'BIZ kWh ENTRY'!CK88</f>
        <v>0</v>
      </c>
      <c r="R88" s="213">
        <f>'BIZ kWh ENTRY'!BN88+'BIZ kWh ENTRY'!BV88+'BIZ kWh ENTRY'!CD88+'BIZ kWh ENTRY'!CL88</f>
        <v>0</v>
      </c>
      <c r="S88" s="213">
        <f>'BIZ kWh ENTRY'!BO88+'BIZ kWh ENTRY'!BW88+'BIZ kWh ENTRY'!CE88+'BIZ kWh ENTRY'!CM88</f>
        <v>0</v>
      </c>
      <c r="T88" s="213">
        <f>'BIZ kWh ENTRY'!BP88+'BIZ kWh ENTRY'!BX88+'BIZ kWh ENTRY'!CF88+'BIZ kWh ENTRY'!CN88</f>
        <v>0</v>
      </c>
      <c r="U88" s="213">
        <f>'BIZ kWh ENTRY'!BQ88+'BIZ kWh ENTRY'!BY88+'BIZ kWh ENTRY'!CG88+'BIZ kWh ENTRY'!CO88</f>
        <v>0</v>
      </c>
      <c r="V88" s="213">
        <f>'BIZ kWh ENTRY'!BR88+'BIZ kWh ENTRY'!BZ88+'BIZ kWh ENTRY'!CH88+'BIZ kWh ENTRY'!CP88</f>
        <v>0</v>
      </c>
      <c r="W88" s="213">
        <f>'BIZ kWh ENTRY'!BS88+'BIZ kWh ENTRY'!CA88+'BIZ kWh ENTRY'!CI88+'BIZ kWh ENTRY'!CQ88</f>
        <v>0</v>
      </c>
      <c r="X88" s="360">
        <f t="shared" si="26"/>
        <v>0</v>
      </c>
    </row>
    <row r="89" spans="1:24" x14ac:dyDescent="0.3">
      <c r="A89" s="519"/>
      <c r="B89" s="11" t="s">
        <v>57</v>
      </c>
      <c r="C89" s="3">
        <f>SUM('BIZ kWh ENTRY'!C89,'BIZ kWh ENTRY'!S89,'BIZ kWh ENTRY'!AI89,'BIZ kWh ENTRY'!AY89)</f>
        <v>0</v>
      </c>
      <c r="D89" s="3">
        <f>SUM('BIZ kWh ENTRY'!D89,'BIZ kWh ENTRY'!T89,'BIZ kWh ENTRY'!AJ89,'BIZ kWh ENTRY'!AZ89)</f>
        <v>0</v>
      </c>
      <c r="E89" s="3">
        <f>SUM('BIZ kWh ENTRY'!E89,'BIZ kWh ENTRY'!U89,'BIZ kWh ENTRY'!AK89,'BIZ kWh ENTRY'!BA89)</f>
        <v>0</v>
      </c>
      <c r="F89" s="3">
        <f>SUM('BIZ kWh ENTRY'!F89,'BIZ kWh ENTRY'!V89,'BIZ kWh ENTRY'!AL89,'BIZ kWh ENTRY'!BB89)</f>
        <v>0</v>
      </c>
      <c r="G89" s="3">
        <f>SUM('BIZ kWh ENTRY'!G89,'BIZ kWh ENTRY'!W89,'BIZ kWh ENTRY'!AM89,'BIZ kWh ENTRY'!BC89)</f>
        <v>0</v>
      </c>
      <c r="H89" s="3">
        <f>SUM('BIZ kWh ENTRY'!H89,'BIZ kWh ENTRY'!X89,'BIZ kWh ENTRY'!AN89,'BIZ kWh ENTRY'!BD89)</f>
        <v>0</v>
      </c>
      <c r="I89" s="3">
        <f>SUM('BIZ kWh ENTRY'!I89,'BIZ kWh ENTRY'!Y89,'BIZ kWh ENTRY'!AO89,'BIZ kWh ENTRY'!BE89)</f>
        <v>0</v>
      </c>
      <c r="J89" s="3">
        <f>SUM('BIZ kWh ENTRY'!J89,'BIZ kWh ENTRY'!Z89,'BIZ kWh ENTRY'!AP89,'BIZ kWh ENTRY'!BF89)</f>
        <v>0</v>
      </c>
      <c r="K89" s="3">
        <f>SUM('BIZ kWh ENTRY'!K89,'BIZ kWh ENTRY'!AA89,'BIZ kWh ENTRY'!AQ89,'BIZ kWh ENTRY'!BG89)</f>
        <v>0</v>
      </c>
      <c r="L89" s="3">
        <f>SUM('BIZ kWh ENTRY'!L89,'BIZ kWh ENTRY'!AB89,'BIZ kWh ENTRY'!AR89,'BIZ kWh ENTRY'!BH89)</f>
        <v>0</v>
      </c>
      <c r="M89" s="3">
        <f>SUM('BIZ kWh ENTRY'!M89,'BIZ kWh ENTRY'!AC89,'BIZ kWh ENTRY'!AS89,'BIZ kWh ENTRY'!BI89)</f>
        <v>0</v>
      </c>
      <c r="N89" s="3">
        <f>SUM('BIZ kWh ENTRY'!N89,'BIZ kWh ENTRY'!AD89,'BIZ kWh ENTRY'!AT89,'BIZ kWh ENTRY'!BJ89)</f>
        <v>0</v>
      </c>
      <c r="O89" s="87">
        <f t="shared" si="25"/>
        <v>0</v>
      </c>
      <c r="Q89" s="213">
        <f>'BIZ kWh ENTRY'!BM89+'BIZ kWh ENTRY'!BU89+'BIZ kWh ENTRY'!CC89+'BIZ kWh ENTRY'!CK89</f>
        <v>0</v>
      </c>
      <c r="R89" s="213">
        <f>'BIZ kWh ENTRY'!BN89+'BIZ kWh ENTRY'!BV89+'BIZ kWh ENTRY'!CD89+'BIZ kWh ENTRY'!CL89</f>
        <v>0</v>
      </c>
      <c r="S89" s="213">
        <f>'BIZ kWh ENTRY'!BO89+'BIZ kWh ENTRY'!BW89+'BIZ kWh ENTRY'!CE89+'BIZ kWh ENTRY'!CM89</f>
        <v>0</v>
      </c>
      <c r="T89" s="213">
        <f>'BIZ kWh ENTRY'!BP89+'BIZ kWh ENTRY'!BX89+'BIZ kWh ENTRY'!CF89+'BIZ kWh ENTRY'!CN89</f>
        <v>0</v>
      </c>
      <c r="U89" s="213">
        <f>'BIZ kWh ENTRY'!BQ89+'BIZ kWh ENTRY'!BY89+'BIZ kWh ENTRY'!CG89+'BIZ kWh ENTRY'!CO89</f>
        <v>0</v>
      </c>
      <c r="V89" s="213">
        <f>'BIZ kWh ENTRY'!BR89+'BIZ kWh ENTRY'!BZ89+'BIZ kWh ENTRY'!CH89+'BIZ kWh ENTRY'!CP89</f>
        <v>0</v>
      </c>
      <c r="W89" s="213">
        <f>'BIZ kWh ENTRY'!BS89+'BIZ kWh ENTRY'!CA89+'BIZ kWh ENTRY'!CI89+'BIZ kWh ENTRY'!CQ89</f>
        <v>0</v>
      </c>
      <c r="X89" s="360">
        <f t="shared" si="26"/>
        <v>0</v>
      </c>
    </row>
    <row r="90" spans="1:24" x14ac:dyDescent="0.3">
      <c r="A90" s="519"/>
      <c r="B90" s="11" t="s">
        <v>56</v>
      </c>
      <c r="C90" s="3">
        <f>SUM('BIZ kWh ENTRY'!C90,'BIZ kWh ENTRY'!S90,'BIZ kWh ENTRY'!AI90,'BIZ kWh ENTRY'!AY90)</f>
        <v>0</v>
      </c>
      <c r="D90" s="3">
        <f>SUM('BIZ kWh ENTRY'!D90,'BIZ kWh ENTRY'!T90,'BIZ kWh ENTRY'!AJ90,'BIZ kWh ENTRY'!AZ90)</f>
        <v>0</v>
      </c>
      <c r="E90" s="3">
        <f>SUM('BIZ kWh ENTRY'!E90,'BIZ kWh ENTRY'!U90,'BIZ kWh ENTRY'!AK90,'BIZ kWh ENTRY'!BA90)</f>
        <v>0</v>
      </c>
      <c r="F90" s="3">
        <f>SUM('BIZ kWh ENTRY'!F90,'BIZ kWh ENTRY'!V90,'BIZ kWh ENTRY'!AL90,'BIZ kWh ENTRY'!BB90)</f>
        <v>97730</v>
      </c>
      <c r="G90" s="3">
        <f>SUM('BIZ kWh ENTRY'!G90,'BIZ kWh ENTRY'!W90,'BIZ kWh ENTRY'!AM90,'BIZ kWh ENTRY'!BC90)</f>
        <v>80454</v>
      </c>
      <c r="H90" s="3">
        <f>SUM('BIZ kWh ENTRY'!H90,'BIZ kWh ENTRY'!X90,'BIZ kWh ENTRY'!AN90,'BIZ kWh ENTRY'!BD90)</f>
        <v>0</v>
      </c>
      <c r="I90" s="3">
        <f>SUM('BIZ kWh ENTRY'!I90,'BIZ kWh ENTRY'!Y90,'BIZ kWh ENTRY'!AO90,'BIZ kWh ENTRY'!BE90)</f>
        <v>0</v>
      </c>
      <c r="J90" s="3">
        <f>SUM('BIZ kWh ENTRY'!J90,'BIZ kWh ENTRY'!Z90,'BIZ kWh ENTRY'!AP90,'BIZ kWh ENTRY'!BF90)</f>
        <v>0</v>
      </c>
      <c r="K90" s="3">
        <f>SUM('BIZ kWh ENTRY'!K90,'BIZ kWh ENTRY'!AA90,'BIZ kWh ENTRY'!AQ90,'BIZ kWh ENTRY'!BG90)</f>
        <v>224553</v>
      </c>
      <c r="L90" s="3">
        <f>SUM('BIZ kWh ENTRY'!L90,'BIZ kWh ENTRY'!AB90,'BIZ kWh ENTRY'!AR90,'BIZ kWh ENTRY'!BH90)</f>
        <v>14148</v>
      </c>
      <c r="M90" s="3">
        <f>SUM('BIZ kWh ENTRY'!M90,'BIZ kWh ENTRY'!AC90,'BIZ kWh ENTRY'!AS90,'BIZ kWh ENTRY'!BI90)</f>
        <v>39940</v>
      </c>
      <c r="N90" s="3">
        <f>SUM('BIZ kWh ENTRY'!N90,'BIZ kWh ENTRY'!AD90,'BIZ kWh ENTRY'!AT90,'BIZ kWh ENTRY'!BJ90)</f>
        <v>682348</v>
      </c>
      <c r="O90" s="87">
        <f t="shared" si="25"/>
        <v>1139173</v>
      </c>
      <c r="Q90" s="213">
        <f>'BIZ kWh ENTRY'!BM90+'BIZ kWh ENTRY'!BU90+'BIZ kWh ENTRY'!CC90+'BIZ kWh ENTRY'!CK90</f>
        <v>168639</v>
      </c>
      <c r="R90" s="213">
        <f>'BIZ kWh ENTRY'!BN90+'BIZ kWh ENTRY'!BV90+'BIZ kWh ENTRY'!CD90+'BIZ kWh ENTRY'!CL90</f>
        <v>513709</v>
      </c>
      <c r="S90" s="213">
        <f>'BIZ kWh ENTRY'!BO90+'BIZ kWh ENTRY'!BW90+'BIZ kWh ENTRY'!CE90+'BIZ kWh ENTRY'!CM90</f>
        <v>0</v>
      </c>
      <c r="T90" s="213">
        <f>'BIZ kWh ENTRY'!BP90+'BIZ kWh ENTRY'!BX90+'BIZ kWh ENTRY'!CF90+'BIZ kWh ENTRY'!CN90</f>
        <v>0</v>
      </c>
      <c r="U90" s="213">
        <f>'BIZ kWh ENTRY'!BQ90+'BIZ kWh ENTRY'!BY90+'BIZ kWh ENTRY'!CG90+'BIZ kWh ENTRY'!CO90</f>
        <v>0</v>
      </c>
      <c r="V90" s="213">
        <f>'BIZ kWh ENTRY'!BR90+'BIZ kWh ENTRY'!BZ90+'BIZ kWh ENTRY'!CH90+'BIZ kWh ENTRY'!CP90</f>
        <v>0</v>
      </c>
      <c r="W90" s="213">
        <f>'BIZ kWh ENTRY'!BS90+'BIZ kWh ENTRY'!CA90+'BIZ kWh ENTRY'!CI90+'BIZ kWh ENTRY'!CQ90</f>
        <v>0</v>
      </c>
      <c r="X90" s="360">
        <f t="shared" si="26"/>
        <v>0</v>
      </c>
    </row>
    <row r="91" spans="1:24" x14ac:dyDescent="0.3">
      <c r="A91" s="519"/>
      <c r="B91" s="11" t="s">
        <v>55</v>
      </c>
      <c r="C91" s="3">
        <f>SUM('BIZ kWh ENTRY'!C91,'BIZ kWh ENTRY'!S91,'BIZ kWh ENTRY'!AI91,'BIZ kWh ENTRY'!AY91)</f>
        <v>0</v>
      </c>
      <c r="D91" s="3">
        <f>SUM('BIZ kWh ENTRY'!D91,'BIZ kWh ENTRY'!T91,'BIZ kWh ENTRY'!AJ91,'BIZ kWh ENTRY'!AZ91)</f>
        <v>532642</v>
      </c>
      <c r="E91" s="3">
        <f>SUM('BIZ kWh ENTRY'!E91,'BIZ kWh ENTRY'!U91,'BIZ kWh ENTRY'!AK91,'BIZ kWh ENTRY'!BA91)</f>
        <v>2582555</v>
      </c>
      <c r="F91" s="3">
        <f>SUM('BIZ kWh ENTRY'!F91,'BIZ kWh ENTRY'!V91,'BIZ kWh ENTRY'!AL91,'BIZ kWh ENTRY'!BB91)</f>
        <v>2874041</v>
      </c>
      <c r="G91" s="3">
        <f>SUM('BIZ kWh ENTRY'!G91,'BIZ kWh ENTRY'!W91,'BIZ kWh ENTRY'!AM91,'BIZ kWh ENTRY'!BC91)</f>
        <v>3669250</v>
      </c>
      <c r="H91" s="3">
        <f>SUM('BIZ kWh ENTRY'!H91,'BIZ kWh ENTRY'!X91,'BIZ kWh ENTRY'!AN91,'BIZ kWh ENTRY'!BD91)</f>
        <v>3157172</v>
      </c>
      <c r="I91" s="3">
        <f>SUM('BIZ kWh ENTRY'!I91,'BIZ kWh ENTRY'!Y91,'BIZ kWh ENTRY'!AO91,'BIZ kWh ENTRY'!BE91)</f>
        <v>2365573</v>
      </c>
      <c r="J91" s="3">
        <f>SUM('BIZ kWh ENTRY'!J91,'BIZ kWh ENTRY'!Z91,'BIZ kWh ENTRY'!AP91,'BIZ kWh ENTRY'!BF91)</f>
        <v>2349977</v>
      </c>
      <c r="K91" s="3">
        <f>SUM('BIZ kWh ENTRY'!K91,'BIZ kWh ENTRY'!AA91,'BIZ kWh ENTRY'!AQ91,'BIZ kWh ENTRY'!BG91)</f>
        <v>2622013</v>
      </c>
      <c r="L91" s="3">
        <f>SUM('BIZ kWh ENTRY'!L91,'BIZ kWh ENTRY'!AB91,'BIZ kWh ENTRY'!AR91,'BIZ kWh ENTRY'!BH91)</f>
        <v>3924050</v>
      </c>
      <c r="M91" s="3">
        <f>SUM('BIZ kWh ENTRY'!M91,'BIZ kWh ENTRY'!AC91,'BIZ kWh ENTRY'!AS91,'BIZ kWh ENTRY'!BI91)</f>
        <v>3017149</v>
      </c>
      <c r="N91" s="3">
        <f>SUM('BIZ kWh ENTRY'!N91,'BIZ kWh ENTRY'!AD91,'BIZ kWh ENTRY'!AT91,'BIZ kWh ENTRY'!BJ91)</f>
        <v>15510919</v>
      </c>
      <c r="O91" s="87">
        <f t="shared" si="25"/>
        <v>42605341</v>
      </c>
      <c r="Q91" s="213">
        <f>'BIZ kWh ENTRY'!BM91+'BIZ kWh ENTRY'!BU91+'BIZ kWh ENTRY'!CC91+'BIZ kWh ENTRY'!CK91</f>
        <v>3733961</v>
      </c>
      <c r="R91" s="213">
        <f>'BIZ kWh ENTRY'!BN91+'BIZ kWh ENTRY'!BV91+'BIZ kWh ENTRY'!CD91+'BIZ kWh ENTRY'!CL91</f>
        <v>11776958</v>
      </c>
      <c r="S91" s="213">
        <f>'BIZ kWh ENTRY'!BO91+'BIZ kWh ENTRY'!BW91+'BIZ kWh ENTRY'!CE91+'BIZ kWh ENTRY'!CM91</f>
        <v>0</v>
      </c>
      <c r="T91" s="213">
        <f>'BIZ kWh ENTRY'!BP91+'BIZ kWh ENTRY'!BX91+'BIZ kWh ENTRY'!CF91+'BIZ kWh ENTRY'!CN91</f>
        <v>0</v>
      </c>
      <c r="U91" s="213">
        <f>'BIZ kWh ENTRY'!BQ91+'BIZ kWh ENTRY'!BY91+'BIZ kWh ENTRY'!CG91+'BIZ kWh ENTRY'!CO91</f>
        <v>0</v>
      </c>
      <c r="V91" s="213">
        <f>'BIZ kWh ENTRY'!BR91+'BIZ kWh ENTRY'!BZ91+'BIZ kWh ENTRY'!CH91+'BIZ kWh ENTRY'!CP91</f>
        <v>0</v>
      </c>
      <c r="W91" s="213">
        <f>'BIZ kWh ENTRY'!BS91+'BIZ kWh ENTRY'!CA91+'BIZ kWh ENTRY'!CI91+'BIZ kWh ENTRY'!CQ91</f>
        <v>0</v>
      </c>
      <c r="X91" s="360">
        <f t="shared" si="26"/>
        <v>0</v>
      </c>
    </row>
    <row r="92" spans="1:24" x14ac:dyDescent="0.3">
      <c r="A92" s="519"/>
      <c r="B92" s="11" t="s">
        <v>54</v>
      </c>
      <c r="C92" s="3">
        <f>SUM('BIZ kWh ENTRY'!C92,'BIZ kWh ENTRY'!S92,'BIZ kWh ENTRY'!AI92,'BIZ kWh ENTRY'!AY92)</f>
        <v>0</v>
      </c>
      <c r="D92" s="3">
        <f>SUM('BIZ kWh ENTRY'!D92,'BIZ kWh ENTRY'!T92,'BIZ kWh ENTRY'!AJ92,'BIZ kWh ENTRY'!AZ92)</f>
        <v>0</v>
      </c>
      <c r="E92" s="3">
        <f>SUM('BIZ kWh ENTRY'!E92,'BIZ kWh ENTRY'!U92,'BIZ kWh ENTRY'!AK92,'BIZ kWh ENTRY'!BA92)</f>
        <v>95812</v>
      </c>
      <c r="F92" s="3">
        <f>SUM('BIZ kWh ENTRY'!F92,'BIZ kWh ENTRY'!V92,'BIZ kWh ENTRY'!AL92,'BIZ kWh ENTRY'!BB92)</f>
        <v>0</v>
      </c>
      <c r="G92" s="3">
        <f>SUM('BIZ kWh ENTRY'!G92,'BIZ kWh ENTRY'!W92,'BIZ kWh ENTRY'!AM92,'BIZ kWh ENTRY'!BC92)</f>
        <v>0</v>
      </c>
      <c r="H92" s="3">
        <f>SUM('BIZ kWh ENTRY'!H92,'BIZ kWh ENTRY'!X92,'BIZ kWh ENTRY'!AN92,'BIZ kWh ENTRY'!BD92)</f>
        <v>0</v>
      </c>
      <c r="I92" s="3">
        <f>SUM('BIZ kWh ENTRY'!I92,'BIZ kWh ENTRY'!Y92,'BIZ kWh ENTRY'!AO92,'BIZ kWh ENTRY'!BE92)</f>
        <v>36634</v>
      </c>
      <c r="J92" s="3">
        <f>SUM('BIZ kWh ENTRY'!J92,'BIZ kWh ENTRY'!Z92,'BIZ kWh ENTRY'!AP92,'BIZ kWh ENTRY'!BF92)</f>
        <v>0</v>
      </c>
      <c r="K92" s="3">
        <f>SUM('BIZ kWh ENTRY'!K92,'BIZ kWh ENTRY'!AA92,'BIZ kWh ENTRY'!AQ92,'BIZ kWh ENTRY'!BG92)</f>
        <v>0</v>
      </c>
      <c r="L92" s="3">
        <f>SUM('BIZ kWh ENTRY'!L92,'BIZ kWh ENTRY'!AB92,'BIZ kWh ENTRY'!AR92,'BIZ kWh ENTRY'!BH92)</f>
        <v>5636</v>
      </c>
      <c r="M92" s="3">
        <f>SUM('BIZ kWh ENTRY'!M92,'BIZ kWh ENTRY'!AC92,'BIZ kWh ENTRY'!AS92,'BIZ kWh ENTRY'!BI92)</f>
        <v>0</v>
      </c>
      <c r="N92" s="3">
        <f>SUM('BIZ kWh ENTRY'!N92,'BIZ kWh ENTRY'!AD92,'BIZ kWh ENTRY'!AT92,'BIZ kWh ENTRY'!BJ92)</f>
        <v>0</v>
      </c>
      <c r="O92" s="87">
        <f t="shared" si="25"/>
        <v>138082</v>
      </c>
      <c r="Q92" s="213">
        <f>'BIZ kWh ENTRY'!BM92+'BIZ kWh ENTRY'!BU92+'BIZ kWh ENTRY'!CC92+'BIZ kWh ENTRY'!CK92</f>
        <v>0</v>
      </c>
      <c r="R92" s="213">
        <f>'BIZ kWh ENTRY'!BN92+'BIZ kWh ENTRY'!BV92+'BIZ kWh ENTRY'!CD92+'BIZ kWh ENTRY'!CL92</f>
        <v>0</v>
      </c>
      <c r="S92" s="213">
        <f>'BIZ kWh ENTRY'!BO92+'BIZ kWh ENTRY'!BW92+'BIZ kWh ENTRY'!CE92+'BIZ kWh ENTRY'!CM92</f>
        <v>0</v>
      </c>
      <c r="T92" s="213">
        <f>'BIZ kWh ENTRY'!BP92+'BIZ kWh ENTRY'!BX92+'BIZ kWh ENTRY'!CF92+'BIZ kWh ENTRY'!CN92</f>
        <v>0</v>
      </c>
      <c r="U92" s="213">
        <f>'BIZ kWh ENTRY'!BQ92+'BIZ kWh ENTRY'!BY92+'BIZ kWh ENTRY'!CG92+'BIZ kWh ENTRY'!CO92</f>
        <v>0</v>
      </c>
      <c r="V92" s="213">
        <f>'BIZ kWh ENTRY'!BR92+'BIZ kWh ENTRY'!BZ92+'BIZ kWh ENTRY'!CH92+'BIZ kWh ENTRY'!CP92</f>
        <v>0</v>
      </c>
      <c r="W92" s="213">
        <f>'BIZ kWh ENTRY'!BS92+'BIZ kWh ENTRY'!CA92+'BIZ kWh ENTRY'!CI92+'BIZ kWh ENTRY'!CQ92</f>
        <v>0</v>
      </c>
      <c r="X92" s="360">
        <f t="shared" si="26"/>
        <v>0</v>
      </c>
    </row>
    <row r="93" spans="1:24" x14ac:dyDescent="0.3">
      <c r="A93" s="519"/>
      <c r="B93" s="11" t="s">
        <v>53</v>
      </c>
      <c r="C93" s="3">
        <f>SUM('BIZ kWh ENTRY'!C93,'BIZ kWh ENTRY'!S93,'BIZ kWh ENTRY'!AI93,'BIZ kWh ENTRY'!AY93)</f>
        <v>0</v>
      </c>
      <c r="D93" s="3">
        <f>SUM('BIZ kWh ENTRY'!D93,'BIZ kWh ENTRY'!T93,'BIZ kWh ENTRY'!AJ93,'BIZ kWh ENTRY'!AZ93)</f>
        <v>0</v>
      </c>
      <c r="E93" s="3">
        <f>SUM('BIZ kWh ENTRY'!E93,'BIZ kWh ENTRY'!U93,'BIZ kWh ENTRY'!AK93,'BIZ kWh ENTRY'!BA93)</f>
        <v>0</v>
      </c>
      <c r="F93" s="3">
        <f>SUM('BIZ kWh ENTRY'!F93,'BIZ kWh ENTRY'!V93,'BIZ kWh ENTRY'!AL93,'BIZ kWh ENTRY'!BB93)</f>
        <v>0</v>
      </c>
      <c r="G93" s="3">
        <f>SUM('BIZ kWh ENTRY'!G93,'BIZ kWh ENTRY'!W93,'BIZ kWh ENTRY'!AM93,'BIZ kWh ENTRY'!BC93)</f>
        <v>0</v>
      </c>
      <c r="H93" s="3">
        <f>SUM('BIZ kWh ENTRY'!H93,'BIZ kWh ENTRY'!X93,'BIZ kWh ENTRY'!AN93,'BIZ kWh ENTRY'!BD93)</f>
        <v>0</v>
      </c>
      <c r="I93" s="3">
        <f>SUM('BIZ kWh ENTRY'!I93,'BIZ kWh ENTRY'!Y93,'BIZ kWh ENTRY'!AO93,'BIZ kWh ENTRY'!BE93)</f>
        <v>0</v>
      </c>
      <c r="J93" s="3">
        <f>SUM('BIZ kWh ENTRY'!J93,'BIZ kWh ENTRY'!Z93,'BIZ kWh ENTRY'!AP93,'BIZ kWh ENTRY'!BF93)</f>
        <v>0</v>
      </c>
      <c r="K93" s="3">
        <f>SUM('BIZ kWh ENTRY'!K93,'BIZ kWh ENTRY'!AA93,'BIZ kWh ENTRY'!AQ93,'BIZ kWh ENTRY'!BG93)</f>
        <v>0</v>
      </c>
      <c r="L93" s="3">
        <f>SUM('BIZ kWh ENTRY'!L93,'BIZ kWh ENTRY'!AB93,'BIZ kWh ENTRY'!AR93,'BIZ kWh ENTRY'!BH93)</f>
        <v>0</v>
      </c>
      <c r="M93" s="3">
        <f>SUM('BIZ kWh ENTRY'!M93,'BIZ kWh ENTRY'!AC93,'BIZ kWh ENTRY'!AS93,'BIZ kWh ENTRY'!BI93)</f>
        <v>0</v>
      </c>
      <c r="N93" s="3">
        <f>SUM('BIZ kWh ENTRY'!N93,'BIZ kWh ENTRY'!AD93,'BIZ kWh ENTRY'!AT93,'BIZ kWh ENTRY'!BJ93)</f>
        <v>0</v>
      </c>
      <c r="O93" s="87">
        <f t="shared" si="25"/>
        <v>0</v>
      </c>
      <c r="Q93" s="213">
        <f>'BIZ kWh ENTRY'!BM93+'BIZ kWh ENTRY'!BU93+'BIZ kWh ENTRY'!CC93+'BIZ kWh ENTRY'!CK93</f>
        <v>0</v>
      </c>
      <c r="R93" s="213">
        <f>'BIZ kWh ENTRY'!BN93+'BIZ kWh ENTRY'!BV93+'BIZ kWh ENTRY'!CD93+'BIZ kWh ENTRY'!CL93</f>
        <v>0</v>
      </c>
      <c r="S93" s="213">
        <f>'BIZ kWh ENTRY'!BO93+'BIZ kWh ENTRY'!BW93+'BIZ kWh ENTRY'!CE93+'BIZ kWh ENTRY'!CM93</f>
        <v>0</v>
      </c>
      <c r="T93" s="213">
        <f>'BIZ kWh ENTRY'!BP93+'BIZ kWh ENTRY'!BX93+'BIZ kWh ENTRY'!CF93+'BIZ kWh ENTRY'!CN93</f>
        <v>0</v>
      </c>
      <c r="U93" s="213">
        <f>'BIZ kWh ENTRY'!BQ93+'BIZ kWh ENTRY'!BY93+'BIZ kWh ENTRY'!CG93+'BIZ kWh ENTRY'!CO93</f>
        <v>0</v>
      </c>
      <c r="V93" s="213">
        <f>'BIZ kWh ENTRY'!BR93+'BIZ kWh ENTRY'!BZ93+'BIZ kWh ENTRY'!CH93+'BIZ kWh ENTRY'!CP93</f>
        <v>0</v>
      </c>
      <c r="W93" s="213">
        <f>'BIZ kWh ENTRY'!BS93+'BIZ kWh ENTRY'!CA93+'BIZ kWh ENTRY'!CI93+'BIZ kWh ENTRY'!CQ93</f>
        <v>0</v>
      </c>
      <c r="X93" s="360">
        <f t="shared" si="26"/>
        <v>0</v>
      </c>
    </row>
    <row r="94" spans="1:24" x14ac:dyDescent="0.3">
      <c r="A94" s="519"/>
      <c r="B94" s="11" t="s">
        <v>52</v>
      </c>
      <c r="C94" s="3">
        <f>SUM('BIZ kWh ENTRY'!C94,'BIZ kWh ENTRY'!S94,'BIZ kWh ENTRY'!AI94,'BIZ kWh ENTRY'!AY94)</f>
        <v>0</v>
      </c>
      <c r="D94" s="3">
        <f>SUM('BIZ kWh ENTRY'!D94,'BIZ kWh ENTRY'!T94,'BIZ kWh ENTRY'!AJ94,'BIZ kWh ENTRY'!AZ94)</f>
        <v>0</v>
      </c>
      <c r="E94" s="3">
        <f>SUM('BIZ kWh ENTRY'!E94,'BIZ kWh ENTRY'!U94,'BIZ kWh ENTRY'!AK94,'BIZ kWh ENTRY'!BA94)</f>
        <v>0</v>
      </c>
      <c r="F94" s="3">
        <f>SUM('BIZ kWh ENTRY'!F94,'BIZ kWh ENTRY'!V94,'BIZ kWh ENTRY'!AL94,'BIZ kWh ENTRY'!BB94)</f>
        <v>0</v>
      </c>
      <c r="G94" s="3">
        <f>SUM('BIZ kWh ENTRY'!G94,'BIZ kWh ENTRY'!W94,'BIZ kWh ENTRY'!AM94,'BIZ kWh ENTRY'!BC94)</f>
        <v>0</v>
      </c>
      <c r="H94" s="3">
        <f>SUM('BIZ kWh ENTRY'!H94,'BIZ kWh ENTRY'!X94,'BIZ kWh ENTRY'!AN94,'BIZ kWh ENTRY'!BD94)</f>
        <v>0</v>
      </c>
      <c r="I94" s="3">
        <f>SUM('BIZ kWh ENTRY'!I94,'BIZ kWh ENTRY'!Y94,'BIZ kWh ENTRY'!AO94,'BIZ kWh ENTRY'!BE94)</f>
        <v>0</v>
      </c>
      <c r="J94" s="3">
        <f>SUM('BIZ kWh ENTRY'!J94,'BIZ kWh ENTRY'!Z94,'BIZ kWh ENTRY'!AP94,'BIZ kWh ENTRY'!BF94)</f>
        <v>0</v>
      </c>
      <c r="K94" s="3">
        <f>SUM('BIZ kWh ENTRY'!K94,'BIZ kWh ENTRY'!AA94,'BIZ kWh ENTRY'!AQ94,'BIZ kWh ENTRY'!BG94)</f>
        <v>0</v>
      </c>
      <c r="L94" s="3">
        <f>SUM('BIZ kWh ENTRY'!L94,'BIZ kWh ENTRY'!AB94,'BIZ kWh ENTRY'!AR94,'BIZ kWh ENTRY'!BH94)</f>
        <v>0</v>
      </c>
      <c r="M94" s="3">
        <f>SUM('BIZ kWh ENTRY'!M94,'BIZ kWh ENTRY'!AC94,'BIZ kWh ENTRY'!AS94,'BIZ kWh ENTRY'!BI94)</f>
        <v>0</v>
      </c>
      <c r="N94" s="3">
        <f>SUM('BIZ kWh ENTRY'!N94,'BIZ kWh ENTRY'!AD94,'BIZ kWh ENTRY'!AT94,'BIZ kWh ENTRY'!BJ94)</f>
        <v>0</v>
      </c>
      <c r="O94" s="87">
        <f t="shared" si="25"/>
        <v>0</v>
      </c>
      <c r="Q94" s="213">
        <f>'BIZ kWh ENTRY'!BM94+'BIZ kWh ENTRY'!BU94+'BIZ kWh ENTRY'!CC94+'BIZ kWh ENTRY'!CK94</f>
        <v>0</v>
      </c>
      <c r="R94" s="213">
        <f>'BIZ kWh ENTRY'!BN94+'BIZ kWh ENTRY'!BV94+'BIZ kWh ENTRY'!CD94+'BIZ kWh ENTRY'!CL94</f>
        <v>0</v>
      </c>
      <c r="S94" s="213">
        <f>'BIZ kWh ENTRY'!BO94+'BIZ kWh ENTRY'!BW94+'BIZ kWh ENTRY'!CE94+'BIZ kWh ENTRY'!CM94</f>
        <v>0</v>
      </c>
      <c r="T94" s="213">
        <f>'BIZ kWh ENTRY'!BP94+'BIZ kWh ENTRY'!BX94+'BIZ kWh ENTRY'!CF94+'BIZ kWh ENTRY'!CN94</f>
        <v>0</v>
      </c>
      <c r="U94" s="213">
        <f>'BIZ kWh ENTRY'!BQ94+'BIZ kWh ENTRY'!BY94+'BIZ kWh ENTRY'!CG94+'BIZ kWh ENTRY'!CO94</f>
        <v>0</v>
      </c>
      <c r="V94" s="213">
        <f>'BIZ kWh ENTRY'!BR94+'BIZ kWh ENTRY'!BZ94+'BIZ kWh ENTRY'!CH94+'BIZ kWh ENTRY'!CP94</f>
        <v>0</v>
      </c>
      <c r="W94" s="213">
        <f>'BIZ kWh ENTRY'!BS94+'BIZ kWh ENTRY'!CA94+'BIZ kWh ENTRY'!CI94+'BIZ kWh ENTRY'!CQ94</f>
        <v>0</v>
      </c>
      <c r="X94" s="360">
        <f t="shared" si="26"/>
        <v>0</v>
      </c>
    </row>
    <row r="95" spans="1:24" x14ac:dyDescent="0.3">
      <c r="A95" s="519"/>
      <c r="B95" s="11" t="s">
        <v>51</v>
      </c>
      <c r="C95" s="3">
        <f>SUM('BIZ kWh ENTRY'!C95,'BIZ kWh ENTRY'!S95,'BIZ kWh ENTRY'!AI95,'BIZ kWh ENTRY'!AY95)</f>
        <v>0</v>
      </c>
      <c r="D95" s="3">
        <f>SUM('BIZ kWh ENTRY'!D95,'BIZ kWh ENTRY'!T95,'BIZ kWh ENTRY'!AJ95,'BIZ kWh ENTRY'!AZ95)</f>
        <v>0</v>
      </c>
      <c r="E95" s="3">
        <f>SUM('BIZ kWh ENTRY'!E95,'BIZ kWh ENTRY'!U95,'BIZ kWh ENTRY'!AK95,'BIZ kWh ENTRY'!BA95)</f>
        <v>5281</v>
      </c>
      <c r="F95" s="3">
        <f>SUM('BIZ kWh ENTRY'!F95,'BIZ kWh ENTRY'!V95,'BIZ kWh ENTRY'!AL95,'BIZ kWh ENTRY'!BB95)</f>
        <v>0</v>
      </c>
      <c r="G95" s="3">
        <f>SUM('BIZ kWh ENTRY'!G95,'BIZ kWh ENTRY'!W95,'BIZ kWh ENTRY'!AM95,'BIZ kWh ENTRY'!BC95)</f>
        <v>1220</v>
      </c>
      <c r="H95" s="3">
        <f>SUM('BIZ kWh ENTRY'!H95,'BIZ kWh ENTRY'!X95,'BIZ kWh ENTRY'!AN95,'BIZ kWh ENTRY'!BD95)</f>
        <v>5150</v>
      </c>
      <c r="I95" s="3">
        <f>SUM('BIZ kWh ENTRY'!I95,'BIZ kWh ENTRY'!Y95,'BIZ kWh ENTRY'!AO95,'BIZ kWh ENTRY'!BE95)</f>
        <v>0</v>
      </c>
      <c r="J95" s="3">
        <f>SUM('BIZ kWh ENTRY'!J95,'BIZ kWh ENTRY'!Z95,'BIZ kWh ENTRY'!AP95,'BIZ kWh ENTRY'!BF95)</f>
        <v>0</v>
      </c>
      <c r="K95" s="3">
        <f>SUM('BIZ kWh ENTRY'!K95,'BIZ kWh ENTRY'!AA95,'BIZ kWh ENTRY'!AQ95,'BIZ kWh ENTRY'!BG95)</f>
        <v>5756</v>
      </c>
      <c r="L95" s="3">
        <f>SUM('BIZ kWh ENTRY'!L95,'BIZ kWh ENTRY'!AB95,'BIZ kWh ENTRY'!AR95,'BIZ kWh ENTRY'!BH95)</f>
        <v>253075</v>
      </c>
      <c r="M95" s="3">
        <f>SUM('BIZ kWh ENTRY'!M95,'BIZ kWh ENTRY'!AC95,'BIZ kWh ENTRY'!AS95,'BIZ kWh ENTRY'!BI95)</f>
        <v>115142</v>
      </c>
      <c r="N95" s="3">
        <f>SUM('BIZ kWh ENTRY'!N95,'BIZ kWh ENTRY'!AD95,'BIZ kWh ENTRY'!AT95,'BIZ kWh ENTRY'!BJ95)</f>
        <v>9760</v>
      </c>
      <c r="O95" s="87">
        <f t="shared" si="25"/>
        <v>395384</v>
      </c>
      <c r="Q95" s="213">
        <f>'BIZ kWh ENTRY'!BM95+'BIZ kWh ENTRY'!BU95+'BIZ kWh ENTRY'!CC95+'BIZ kWh ENTRY'!CK95</f>
        <v>1220</v>
      </c>
      <c r="R95" s="213">
        <f>'BIZ kWh ENTRY'!BN95+'BIZ kWh ENTRY'!BV95+'BIZ kWh ENTRY'!CD95+'BIZ kWh ENTRY'!CL95</f>
        <v>8540</v>
      </c>
      <c r="S95" s="213">
        <f>'BIZ kWh ENTRY'!BO95+'BIZ kWh ENTRY'!BW95+'BIZ kWh ENTRY'!CE95+'BIZ kWh ENTRY'!CM95</f>
        <v>0</v>
      </c>
      <c r="T95" s="213">
        <f>'BIZ kWh ENTRY'!BP95+'BIZ kWh ENTRY'!BX95+'BIZ kWh ENTRY'!CF95+'BIZ kWh ENTRY'!CN95</f>
        <v>0</v>
      </c>
      <c r="U95" s="213">
        <f>'BIZ kWh ENTRY'!BQ95+'BIZ kWh ENTRY'!BY95+'BIZ kWh ENTRY'!CG95+'BIZ kWh ENTRY'!CO95</f>
        <v>0</v>
      </c>
      <c r="V95" s="213">
        <f>'BIZ kWh ENTRY'!BR95+'BIZ kWh ENTRY'!BZ95+'BIZ kWh ENTRY'!CH95+'BIZ kWh ENTRY'!CP95</f>
        <v>0</v>
      </c>
      <c r="W95" s="213">
        <f>'BIZ kWh ENTRY'!BS95+'BIZ kWh ENTRY'!CA95+'BIZ kWh ENTRY'!CI95+'BIZ kWh ENTRY'!CQ95</f>
        <v>0</v>
      </c>
      <c r="X95" s="360">
        <f t="shared" si="26"/>
        <v>0</v>
      </c>
    </row>
    <row r="96" spans="1:24" ht="15" thickBot="1" x14ac:dyDescent="0.35">
      <c r="A96" s="520"/>
      <c r="B96" s="11" t="s">
        <v>50</v>
      </c>
      <c r="C96" s="3">
        <f>SUM('BIZ kWh ENTRY'!C96,'BIZ kWh ENTRY'!S96,'BIZ kWh ENTRY'!AI96,'BIZ kWh ENTRY'!AY96)</f>
        <v>0</v>
      </c>
      <c r="D96" s="3">
        <f>SUM('BIZ kWh ENTRY'!D96,'BIZ kWh ENTRY'!T96,'BIZ kWh ENTRY'!AJ96,'BIZ kWh ENTRY'!AZ96)</f>
        <v>0</v>
      </c>
      <c r="E96" s="3">
        <f>SUM('BIZ kWh ENTRY'!E96,'BIZ kWh ENTRY'!U96,'BIZ kWh ENTRY'!AK96,'BIZ kWh ENTRY'!BA96)</f>
        <v>0</v>
      </c>
      <c r="F96" s="3">
        <f>SUM('BIZ kWh ENTRY'!F96,'BIZ kWh ENTRY'!V96,'BIZ kWh ENTRY'!AL96,'BIZ kWh ENTRY'!BB96)</f>
        <v>0</v>
      </c>
      <c r="G96" s="3">
        <f>SUM('BIZ kWh ENTRY'!G96,'BIZ kWh ENTRY'!W96,'BIZ kWh ENTRY'!AM96,'BIZ kWh ENTRY'!BC96)</f>
        <v>0</v>
      </c>
      <c r="H96" s="3">
        <f>SUM('BIZ kWh ENTRY'!H96,'BIZ kWh ENTRY'!X96,'BIZ kWh ENTRY'!AN96,'BIZ kWh ENTRY'!BD96)</f>
        <v>0</v>
      </c>
      <c r="I96" s="3">
        <f>SUM('BIZ kWh ENTRY'!I96,'BIZ kWh ENTRY'!Y96,'BIZ kWh ENTRY'!AO96,'BIZ kWh ENTRY'!BE96)</f>
        <v>21156</v>
      </c>
      <c r="J96" s="3">
        <f>SUM('BIZ kWh ENTRY'!J96,'BIZ kWh ENTRY'!Z96,'BIZ kWh ENTRY'!AP96,'BIZ kWh ENTRY'!BF96)</f>
        <v>0</v>
      </c>
      <c r="K96" s="3">
        <f>SUM('BIZ kWh ENTRY'!K96,'BIZ kWh ENTRY'!AA96,'BIZ kWh ENTRY'!AQ96,'BIZ kWh ENTRY'!BG96)</f>
        <v>0</v>
      </c>
      <c r="L96" s="3">
        <f>SUM('BIZ kWh ENTRY'!L96,'BIZ kWh ENTRY'!AB96,'BIZ kWh ENTRY'!AR96,'BIZ kWh ENTRY'!BH96)</f>
        <v>0</v>
      </c>
      <c r="M96" s="3">
        <f>SUM('BIZ kWh ENTRY'!M96,'BIZ kWh ENTRY'!AC96,'BIZ kWh ENTRY'!AS96,'BIZ kWh ENTRY'!BI96)</f>
        <v>0</v>
      </c>
      <c r="N96" s="3">
        <f>SUM('BIZ kWh ENTRY'!N96,'BIZ kWh ENTRY'!AD96,'BIZ kWh ENTRY'!AT96,'BIZ kWh ENTRY'!BJ96)</f>
        <v>0</v>
      </c>
      <c r="O96" s="87">
        <f t="shared" si="25"/>
        <v>21156</v>
      </c>
      <c r="Q96" s="213">
        <f>'BIZ kWh ENTRY'!BM96+'BIZ kWh ENTRY'!BU96+'BIZ kWh ENTRY'!CC96+'BIZ kWh ENTRY'!CK96</f>
        <v>0</v>
      </c>
      <c r="R96" s="213">
        <f>'BIZ kWh ENTRY'!BN96+'BIZ kWh ENTRY'!BV96+'BIZ kWh ENTRY'!CD96+'BIZ kWh ENTRY'!CL96</f>
        <v>0</v>
      </c>
      <c r="S96" s="213">
        <f>'BIZ kWh ENTRY'!BO96+'BIZ kWh ENTRY'!BW96+'BIZ kWh ENTRY'!CE96+'BIZ kWh ENTRY'!CM96</f>
        <v>0</v>
      </c>
      <c r="T96" s="213">
        <f>'BIZ kWh ENTRY'!BP96+'BIZ kWh ENTRY'!BX96+'BIZ kWh ENTRY'!CF96+'BIZ kWh ENTRY'!CN96</f>
        <v>0</v>
      </c>
      <c r="U96" s="213">
        <f>'BIZ kWh ENTRY'!BQ96+'BIZ kWh ENTRY'!BY96+'BIZ kWh ENTRY'!CG96+'BIZ kWh ENTRY'!CO96</f>
        <v>0</v>
      </c>
      <c r="V96" s="213">
        <f>'BIZ kWh ENTRY'!BR96+'BIZ kWh ENTRY'!BZ96+'BIZ kWh ENTRY'!CH96+'BIZ kWh ENTRY'!CP96</f>
        <v>0</v>
      </c>
      <c r="W96" s="213">
        <f>'BIZ kWh ENTRY'!BS96+'BIZ kWh ENTRY'!CA96+'BIZ kWh ENTRY'!CI96+'BIZ kWh ENTRY'!CQ96</f>
        <v>0</v>
      </c>
      <c r="X96" s="360">
        <f t="shared" si="26"/>
        <v>0</v>
      </c>
    </row>
    <row r="97" spans="1:24" ht="15" thickBot="1" x14ac:dyDescent="0.35">
      <c r="A97" s="91"/>
      <c r="B97" s="224" t="s">
        <v>43</v>
      </c>
      <c r="C97" s="225">
        <f t="shared" ref="C97:N97" si="27">SUM(C84:C96)</f>
        <v>0</v>
      </c>
      <c r="D97" s="225">
        <f t="shared" si="27"/>
        <v>536290</v>
      </c>
      <c r="E97" s="225">
        <f t="shared" si="27"/>
        <v>2919052</v>
      </c>
      <c r="F97" s="225">
        <f t="shared" si="27"/>
        <v>3537787</v>
      </c>
      <c r="G97" s="225">
        <f t="shared" si="27"/>
        <v>4263607</v>
      </c>
      <c r="H97" s="225">
        <f t="shared" si="27"/>
        <v>3495689</v>
      </c>
      <c r="I97" s="225">
        <f t="shared" si="27"/>
        <v>2952367</v>
      </c>
      <c r="J97" s="225">
        <f t="shared" si="27"/>
        <v>2587118</v>
      </c>
      <c r="K97" s="225">
        <f t="shared" si="27"/>
        <v>3411388</v>
      </c>
      <c r="L97" s="225">
        <f t="shared" si="27"/>
        <v>5022705</v>
      </c>
      <c r="M97" s="225">
        <f t="shared" si="27"/>
        <v>3976390</v>
      </c>
      <c r="N97" s="225">
        <f t="shared" si="27"/>
        <v>18040753</v>
      </c>
      <c r="O97" s="90">
        <f t="shared" si="25"/>
        <v>50743146</v>
      </c>
      <c r="Q97" s="213">
        <f>'BIZ kWh ENTRY'!BM97+'BIZ kWh ENTRY'!BU97+'BIZ kWh ENTRY'!CC97+'BIZ kWh ENTRY'!CK97</f>
        <v>4577837</v>
      </c>
      <c r="R97" s="213">
        <f>'BIZ kWh ENTRY'!BN97+'BIZ kWh ENTRY'!BV97+'BIZ kWh ENTRY'!CD97+'BIZ kWh ENTRY'!CL97</f>
        <v>13462916</v>
      </c>
      <c r="S97" s="213">
        <f>'BIZ kWh ENTRY'!BO97+'BIZ kWh ENTRY'!BW97+'BIZ kWh ENTRY'!CE97+'BIZ kWh ENTRY'!CM97</f>
        <v>0</v>
      </c>
      <c r="T97" s="213">
        <f>'BIZ kWh ENTRY'!BP97+'BIZ kWh ENTRY'!BX97+'BIZ kWh ENTRY'!CF97+'BIZ kWh ENTRY'!CN97</f>
        <v>0</v>
      </c>
      <c r="U97" s="213">
        <f>'BIZ kWh ENTRY'!BQ97+'BIZ kWh ENTRY'!BY97+'BIZ kWh ENTRY'!CG97+'BIZ kWh ENTRY'!CO97</f>
        <v>0</v>
      </c>
      <c r="V97" s="213">
        <f>'BIZ kWh ENTRY'!BR97+'BIZ kWh ENTRY'!BZ97+'BIZ kWh ENTRY'!CH97+'BIZ kWh ENTRY'!CP97</f>
        <v>0</v>
      </c>
      <c r="W97" s="213">
        <f>'BIZ kWh ENTRY'!BS97+'BIZ kWh ENTRY'!CA97+'BIZ kWh ENTRY'!CI97+'BIZ kWh ENTRY'!CQ97</f>
        <v>0</v>
      </c>
      <c r="X97" s="360">
        <f t="shared" si="26"/>
        <v>0</v>
      </c>
    </row>
    <row r="98" spans="1:24" ht="21.6" thickBot="1" x14ac:dyDescent="0.45">
      <c r="A98" s="93"/>
    </row>
    <row r="99" spans="1:24" ht="21.6" thickBot="1" x14ac:dyDescent="0.45">
      <c r="A99" s="93"/>
      <c r="B99" s="220" t="s">
        <v>36</v>
      </c>
      <c r="C99" s="221">
        <f>C$3</f>
        <v>44927</v>
      </c>
      <c r="D99" s="221">
        <f t="shared" ref="D99:N99" si="28">D$3</f>
        <v>44958</v>
      </c>
      <c r="E99" s="221">
        <f t="shared" si="28"/>
        <v>44986</v>
      </c>
      <c r="F99" s="221">
        <f t="shared" si="28"/>
        <v>45017</v>
      </c>
      <c r="G99" s="221">
        <f t="shared" si="28"/>
        <v>45047</v>
      </c>
      <c r="H99" s="221">
        <f t="shared" si="28"/>
        <v>45078</v>
      </c>
      <c r="I99" s="221">
        <f t="shared" si="28"/>
        <v>45108</v>
      </c>
      <c r="J99" s="221">
        <f t="shared" si="28"/>
        <v>45139</v>
      </c>
      <c r="K99" s="221">
        <f t="shared" si="28"/>
        <v>45170</v>
      </c>
      <c r="L99" s="221">
        <f t="shared" si="28"/>
        <v>45200</v>
      </c>
      <c r="M99" s="221">
        <f t="shared" si="28"/>
        <v>45231</v>
      </c>
      <c r="N99" s="221" t="str">
        <f t="shared" si="28"/>
        <v>Dec-23 +</v>
      </c>
      <c r="O99" s="222" t="s">
        <v>34</v>
      </c>
      <c r="Q99" s="47">
        <f t="shared" ref="Q99:W99" si="29">Q$3</f>
        <v>45261</v>
      </c>
      <c r="R99" s="47">
        <f t="shared" si="29"/>
        <v>45292</v>
      </c>
      <c r="S99" s="47">
        <f t="shared" si="29"/>
        <v>45323</v>
      </c>
      <c r="T99" s="47">
        <f t="shared" si="29"/>
        <v>45352</v>
      </c>
      <c r="U99" s="47">
        <f t="shared" si="29"/>
        <v>45383</v>
      </c>
      <c r="V99" s="47">
        <f t="shared" si="29"/>
        <v>45413</v>
      </c>
      <c r="W99" s="47">
        <f t="shared" si="29"/>
        <v>45444</v>
      </c>
      <c r="X99" s="205" t="s">
        <v>182</v>
      </c>
    </row>
    <row r="100" spans="1:24" ht="15" customHeight="1" x14ac:dyDescent="0.3">
      <c r="A100" s="521" t="s">
        <v>174</v>
      </c>
      <c r="B100" s="11" t="s">
        <v>62</v>
      </c>
      <c r="C100" s="3">
        <f>SUM('BIZ kWh ENTRY'!C100,'BIZ kWh ENTRY'!S100,'BIZ kWh ENTRY'!AI100,'BIZ kWh ENTRY'!AY100)</f>
        <v>0</v>
      </c>
      <c r="D100" s="3">
        <f>SUM('BIZ kWh ENTRY'!D100,'BIZ kWh ENTRY'!T100,'BIZ kWh ENTRY'!AJ100,'BIZ kWh ENTRY'!AZ100)</f>
        <v>0</v>
      </c>
      <c r="E100" s="3">
        <f>SUM('BIZ kWh ENTRY'!E100,'BIZ kWh ENTRY'!U100,'BIZ kWh ENTRY'!AK100,'BIZ kWh ENTRY'!BA100)</f>
        <v>0</v>
      </c>
      <c r="F100" s="3">
        <f>SUM('BIZ kWh ENTRY'!F100,'BIZ kWh ENTRY'!V100,'BIZ kWh ENTRY'!AL100,'BIZ kWh ENTRY'!BB100)</f>
        <v>0</v>
      </c>
      <c r="G100" s="3">
        <f>SUM('BIZ kWh ENTRY'!G100,'BIZ kWh ENTRY'!W100,'BIZ kWh ENTRY'!AM100,'BIZ kWh ENTRY'!BC100)</f>
        <v>0</v>
      </c>
      <c r="H100" s="3">
        <f>SUM('BIZ kWh ENTRY'!H100,'BIZ kWh ENTRY'!X100,'BIZ kWh ENTRY'!AN100,'BIZ kWh ENTRY'!BD100)</f>
        <v>0</v>
      </c>
      <c r="I100" s="3">
        <f>SUM('BIZ kWh ENTRY'!I100,'BIZ kWh ENTRY'!Y100,'BIZ kWh ENTRY'!AO100,'BIZ kWh ENTRY'!BE100)</f>
        <v>0</v>
      </c>
      <c r="J100" s="3">
        <f>SUM('BIZ kWh ENTRY'!J100,'BIZ kWh ENTRY'!Z100,'BIZ kWh ENTRY'!AP100,'BIZ kWh ENTRY'!BF100)</f>
        <v>0</v>
      </c>
      <c r="K100" s="3">
        <f>SUM('BIZ kWh ENTRY'!K100,'BIZ kWh ENTRY'!AA100,'BIZ kWh ENTRY'!AQ100,'BIZ kWh ENTRY'!BG100)</f>
        <v>0</v>
      </c>
      <c r="L100" s="3">
        <f>SUM('BIZ kWh ENTRY'!L100,'BIZ kWh ENTRY'!AB100,'BIZ kWh ENTRY'!AR100,'BIZ kWh ENTRY'!BH100)</f>
        <v>0</v>
      </c>
      <c r="M100" s="3">
        <f>SUM('BIZ kWh ENTRY'!M100,'BIZ kWh ENTRY'!AC100,'BIZ kWh ENTRY'!AS100,'BIZ kWh ENTRY'!BI100)</f>
        <v>0</v>
      </c>
      <c r="N100" s="3">
        <f>SUM('BIZ kWh ENTRY'!N100,'BIZ kWh ENTRY'!AD100,'BIZ kWh ENTRY'!AT100,'BIZ kWh ENTRY'!BJ100)</f>
        <v>0</v>
      </c>
      <c r="O100" s="87">
        <f t="shared" ref="O100:O113" si="30">SUM(C100:N100)</f>
        <v>0</v>
      </c>
      <c r="Q100" s="213">
        <f>'BIZ kWh ENTRY'!BM100+'BIZ kWh ENTRY'!BU100+'BIZ kWh ENTRY'!CC100+'BIZ kWh ENTRY'!CK100</f>
        <v>0</v>
      </c>
      <c r="R100" s="213">
        <f>'BIZ kWh ENTRY'!BN100+'BIZ kWh ENTRY'!BV100+'BIZ kWh ENTRY'!CD100+'BIZ kWh ENTRY'!CL100</f>
        <v>0</v>
      </c>
      <c r="S100" s="213">
        <f>'BIZ kWh ENTRY'!BO100+'BIZ kWh ENTRY'!BW100+'BIZ kWh ENTRY'!CE100+'BIZ kWh ENTRY'!CM100</f>
        <v>0</v>
      </c>
      <c r="T100" s="213">
        <f>'BIZ kWh ENTRY'!BP100+'BIZ kWh ENTRY'!BX100+'BIZ kWh ENTRY'!CF100+'BIZ kWh ENTRY'!CN100</f>
        <v>0</v>
      </c>
      <c r="U100" s="213">
        <f>'BIZ kWh ENTRY'!BQ100+'BIZ kWh ENTRY'!BY100+'BIZ kWh ENTRY'!CG100+'BIZ kWh ENTRY'!CO100</f>
        <v>0</v>
      </c>
      <c r="V100" s="213">
        <f>'BIZ kWh ENTRY'!BR100+'BIZ kWh ENTRY'!BZ100+'BIZ kWh ENTRY'!CH100+'BIZ kWh ENTRY'!CP100</f>
        <v>0</v>
      </c>
      <c r="W100" s="213">
        <f>'BIZ kWh ENTRY'!BS100+'BIZ kWh ENTRY'!CA100+'BIZ kWh ENTRY'!CI100+'BIZ kWh ENTRY'!CQ100</f>
        <v>0</v>
      </c>
      <c r="X100" s="360">
        <f>SUM(Q100:W100)-N100</f>
        <v>0</v>
      </c>
    </row>
    <row r="101" spans="1:24" x14ac:dyDescent="0.3">
      <c r="A101" s="522"/>
      <c r="B101" s="13" t="s">
        <v>61</v>
      </c>
      <c r="C101" s="3">
        <f>SUM('BIZ kWh ENTRY'!C101,'BIZ kWh ENTRY'!S101,'BIZ kWh ENTRY'!AI101,'BIZ kWh ENTRY'!AY101)</f>
        <v>0</v>
      </c>
      <c r="D101" s="3">
        <f>SUM('BIZ kWh ENTRY'!D101,'BIZ kWh ENTRY'!T101,'BIZ kWh ENTRY'!AJ101,'BIZ kWh ENTRY'!AZ101)</f>
        <v>0</v>
      </c>
      <c r="E101" s="3">
        <f>SUM('BIZ kWh ENTRY'!E101,'BIZ kWh ENTRY'!U101,'BIZ kWh ENTRY'!AK101,'BIZ kWh ENTRY'!BA101)</f>
        <v>0</v>
      </c>
      <c r="F101" s="3">
        <f>SUM('BIZ kWh ENTRY'!F101,'BIZ kWh ENTRY'!V101,'BIZ kWh ENTRY'!AL101,'BIZ kWh ENTRY'!BB101)</f>
        <v>0</v>
      </c>
      <c r="G101" s="3">
        <f>SUM('BIZ kWh ENTRY'!G101,'BIZ kWh ENTRY'!W101,'BIZ kWh ENTRY'!AM101,'BIZ kWh ENTRY'!BC101)</f>
        <v>0</v>
      </c>
      <c r="H101" s="3">
        <f>SUM('BIZ kWh ENTRY'!H101,'BIZ kWh ENTRY'!X101,'BIZ kWh ENTRY'!AN101,'BIZ kWh ENTRY'!BD101)</f>
        <v>0</v>
      </c>
      <c r="I101" s="3">
        <f>SUM('BIZ kWh ENTRY'!I101,'BIZ kWh ENTRY'!Y101,'BIZ kWh ENTRY'!AO101,'BIZ kWh ENTRY'!BE101)</f>
        <v>0</v>
      </c>
      <c r="J101" s="3">
        <f>SUM('BIZ kWh ENTRY'!J101,'BIZ kWh ENTRY'!Z101,'BIZ kWh ENTRY'!AP101,'BIZ kWh ENTRY'!BF101)</f>
        <v>0</v>
      </c>
      <c r="K101" s="3">
        <f>SUM('BIZ kWh ENTRY'!K101,'BIZ kWh ENTRY'!AA101,'BIZ kWh ENTRY'!AQ101,'BIZ kWh ENTRY'!BG101)</f>
        <v>0</v>
      </c>
      <c r="L101" s="3">
        <f>SUM('BIZ kWh ENTRY'!L101,'BIZ kWh ENTRY'!AB101,'BIZ kWh ENTRY'!AR101,'BIZ kWh ENTRY'!BH101)</f>
        <v>0</v>
      </c>
      <c r="M101" s="3">
        <f>SUM('BIZ kWh ENTRY'!M101,'BIZ kWh ENTRY'!AC101,'BIZ kWh ENTRY'!AS101,'BIZ kWh ENTRY'!BI101)</f>
        <v>0</v>
      </c>
      <c r="N101" s="3">
        <f>SUM('BIZ kWh ENTRY'!N101,'BIZ kWh ENTRY'!AD101,'BIZ kWh ENTRY'!AT101,'BIZ kWh ENTRY'!BJ101)</f>
        <v>0</v>
      </c>
      <c r="O101" s="87">
        <f t="shared" si="30"/>
        <v>0</v>
      </c>
      <c r="Q101" s="213">
        <f>'BIZ kWh ENTRY'!BM101+'BIZ kWh ENTRY'!BU101+'BIZ kWh ENTRY'!CC101+'BIZ kWh ENTRY'!CK101</f>
        <v>0</v>
      </c>
      <c r="R101" s="213">
        <f>'BIZ kWh ENTRY'!BN101+'BIZ kWh ENTRY'!BV101+'BIZ kWh ENTRY'!CD101+'BIZ kWh ENTRY'!CL101</f>
        <v>0</v>
      </c>
      <c r="S101" s="213">
        <f>'BIZ kWh ENTRY'!BO101+'BIZ kWh ENTRY'!BW101+'BIZ kWh ENTRY'!CE101+'BIZ kWh ENTRY'!CM101</f>
        <v>0</v>
      </c>
      <c r="T101" s="213">
        <f>'BIZ kWh ENTRY'!BP101+'BIZ kWh ENTRY'!BX101+'BIZ kWh ENTRY'!CF101+'BIZ kWh ENTRY'!CN101</f>
        <v>0</v>
      </c>
      <c r="U101" s="213">
        <f>'BIZ kWh ENTRY'!BQ101+'BIZ kWh ENTRY'!BY101+'BIZ kWh ENTRY'!CG101+'BIZ kWh ENTRY'!CO101</f>
        <v>0</v>
      </c>
      <c r="V101" s="213">
        <f>'BIZ kWh ENTRY'!BR101+'BIZ kWh ENTRY'!BZ101+'BIZ kWh ENTRY'!CH101+'BIZ kWh ENTRY'!CP101</f>
        <v>0</v>
      </c>
      <c r="W101" s="213">
        <f>'BIZ kWh ENTRY'!BS101+'BIZ kWh ENTRY'!CA101+'BIZ kWh ENTRY'!CI101+'BIZ kWh ENTRY'!CQ101</f>
        <v>0</v>
      </c>
      <c r="X101" s="360">
        <f t="shared" ref="X101:X113" si="31">SUM(Q101:W101)-N101</f>
        <v>0</v>
      </c>
    </row>
    <row r="102" spans="1:24" x14ac:dyDescent="0.3">
      <c r="A102" s="522"/>
      <c r="B102" s="11" t="s">
        <v>60</v>
      </c>
      <c r="C102" s="3">
        <f>SUM('BIZ kWh ENTRY'!C102,'BIZ kWh ENTRY'!S102,'BIZ kWh ENTRY'!AI102,'BIZ kWh ENTRY'!AY102)</f>
        <v>0</v>
      </c>
      <c r="D102" s="3">
        <f>SUM('BIZ kWh ENTRY'!D102,'BIZ kWh ENTRY'!T102,'BIZ kWh ENTRY'!AJ102,'BIZ kWh ENTRY'!AZ102)</f>
        <v>0</v>
      </c>
      <c r="E102" s="3">
        <f>SUM('BIZ kWh ENTRY'!E102,'BIZ kWh ENTRY'!U102,'BIZ kWh ENTRY'!AK102,'BIZ kWh ENTRY'!BA102)</f>
        <v>0</v>
      </c>
      <c r="F102" s="3">
        <f>SUM('BIZ kWh ENTRY'!F102,'BIZ kWh ENTRY'!V102,'BIZ kWh ENTRY'!AL102,'BIZ kWh ENTRY'!BB102)</f>
        <v>0</v>
      </c>
      <c r="G102" s="3">
        <f>SUM('BIZ kWh ENTRY'!G102,'BIZ kWh ENTRY'!W102,'BIZ kWh ENTRY'!AM102,'BIZ kWh ENTRY'!BC102)</f>
        <v>0</v>
      </c>
      <c r="H102" s="3">
        <f>SUM('BIZ kWh ENTRY'!H102,'BIZ kWh ENTRY'!X102,'BIZ kWh ENTRY'!AN102,'BIZ kWh ENTRY'!BD102)</f>
        <v>0</v>
      </c>
      <c r="I102" s="3">
        <f>SUM('BIZ kWh ENTRY'!I102,'BIZ kWh ENTRY'!Y102,'BIZ kWh ENTRY'!AO102,'BIZ kWh ENTRY'!BE102)</f>
        <v>0</v>
      </c>
      <c r="J102" s="3">
        <f>SUM('BIZ kWh ENTRY'!J102,'BIZ kWh ENTRY'!Z102,'BIZ kWh ENTRY'!AP102,'BIZ kWh ENTRY'!BF102)</f>
        <v>0</v>
      </c>
      <c r="K102" s="3">
        <f>SUM('BIZ kWh ENTRY'!K102,'BIZ kWh ENTRY'!AA102,'BIZ kWh ENTRY'!AQ102,'BIZ kWh ENTRY'!BG102)</f>
        <v>0</v>
      </c>
      <c r="L102" s="3">
        <f>SUM('BIZ kWh ENTRY'!L102,'BIZ kWh ENTRY'!AB102,'BIZ kWh ENTRY'!AR102,'BIZ kWh ENTRY'!BH102)</f>
        <v>0</v>
      </c>
      <c r="M102" s="3">
        <f>SUM('BIZ kWh ENTRY'!M102,'BIZ kWh ENTRY'!AC102,'BIZ kWh ENTRY'!AS102,'BIZ kWh ENTRY'!BI102)</f>
        <v>0</v>
      </c>
      <c r="N102" s="3">
        <f>SUM('BIZ kWh ENTRY'!N102,'BIZ kWh ENTRY'!AD102,'BIZ kWh ENTRY'!AT102,'BIZ kWh ENTRY'!BJ102)</f>
        <v>0</v>
      </c>
      <c r="O102" s="87">
        <f t="shared" si="30"/>
        <v>0</v>
      </c>
      <c r="Q102" s="213">
        <f>'BIZ kWh ENTRY'!BM102+'BIZ kWh ENTRY'!BU102+'BIZ kWh ENTRY'!CC102+'BIZ kWh ENTRY'!CK102</f>
        <v>0</v>
      </c>
      <c r="R102" s="213">
        <f>'BIZ kWh ENTRY'!BN102+'BIZ kWh ENTRY'!BV102+'BIZ kWh ENTRY'!CD102+'BIZ kWh ENTRY'!CL102</f>
        <v>0</v>
      </c>
      <c r="S102" s="213">
        <f>'BIZ kWh ENTRY'!BO102+'BIZ kWh ENTRY'!BW102+'BIZ kWh ENTRY'!CE102+'BIZ kWh ENTRY'!CM102</f>
        <v>0</v>
      </c>
      <c r="T102" s="213">
        <f>'BIZ kWh ENTRY'!BP102+'BIZ kWh ENTRY'!BX102+'BIZ kWh ENTRY'!CF102+'BIZ kWh ENTRY'!CN102</f>
        <v>0</v>
      </c>
      <c r="U102" s="213">
        <f>'BIZ kWh ENTRY'!BQ102+'BIZ kWh ENTRY'!BY102+'BIZ kWh ENTRY'!CG102+'BIZ kWh ENTRY'!CO102</f>
        <v>0</v>
      </c>
      <c r="V102" s="213">
        <f>'BIZ kWh ENTRY'!BR102+'BIZ kWh ENTRY'!BZ102+'BIZ kWh ENTRY'!CH102+'BIZ kWh ENTRY'!CP102</f>
        <v>0</v>
      </c>
      <c r="W102" s="213">
        <f>'BIZ kWh ENTRY'!BS102+'BIZ kWh ENTRY'!CA102+'BIZ kWh ENTRY'!CI102+'BIZ kWh ENTRY'!CQ102</f>
        <v>0</v>
      </c>
      <c r="X102" s="360">
        <f t="shared" si="31"/>
        <v>0</v>
      </c>
    </row>
    <row r="103" spans="1:24" x14ac:dyDescent="0.3">
      <c r="A103" s="522"/>
      <c r="B103" s="11" t="s">
        <v>59</v>
      </c>
      <c r="C103" s="3">
        <f>SUM('BIZ kWh ENTRY'!C103,'BIZ kWh ENTRY'!S103,'BIZ kWh ENTRY'!AI103,'BIZ kWh ENTRY'!AY103)</f>
        <v>0</v>
      </c>
      <c r="D103" s="3">
        <f>SUM('BIZ kWh ENTRY'!D103,'BIZ kWh ENTRY'!T103,'BIZ kWh ENTRY'!AJ103,'BIZ kWh ENTRY'!AZ103)</f>
        <v>0</v>
      </c>
      <c r="E103" s="3">
        <f>SUM('BIZ kWh ENTRY'!E103,'BIZ kWh ENTRY'!U103,'BIZ kWh ENTRY'!AK103,'BIZ kWh ENTRY'!BA103)</f>
        <v>0</v>
      </c>
      <c r="F103" s="3">
        <f>SUM('BIZ kWh ENTRY'!F103,'BIZ kWh ENTRY'!V103,'BIZ kWh ENTRY'!AL103,'BIZ kWh ENTRY'!BB103)</f>
        <v>0</v>
      </c>
      <c r="G103" s="3">
        <f>SUM('BIZ kWh ENTRY'!G103,'BIZ kWh ENTRY'!W103,'BIZ kWh ENTRY'!AM103,'BIZ kWh ENTRY'!BC103)</f>
        <v>0</v>
      </c>
      <c r="H103" s="3">
        <f>SUM('BIZ kWh ENTRY'!H103,'BIZ kWh ENTRY'!X103,'BIZ kWh ENTRY'!AN103,'BIZ kWh ENTRY'!BD103)</f>
        <v>0</v>
      </c>
      <c r="I103" s="3">
        <f>SUM('BIZ kWh ENTRY'!I103,'BIZ kWh ENTRY'!Y103,'BIZ kWh ENTRY'!AO103,'BIZ kWh ENTRY'!BE103)</f>
        <v>0</v>
      </c>
      <c r="J103" s="3">
        <f>SUM('BIZ kWh ENTRY'!J103,'BIZ kWh ENTRY'!Z103,'BIZ kWh ENTRY'!AP103,'BIZ kWh ENTRY'!BF103)</f>
        <v>0</v>
      </c>
      <c r="K103" s="3">
        <f>SUM('BIZ kWh ENTRY'!K103,'BIZ kWh ENTRY'!AA103,'BIZ kWh ENTRY'!AQ103,'BIZ kWh ENTRY'!BG103)</f>
        <v>0</v>
      </c>
      <c r="L103" s="3">
        <f>SUM('BIZ kWh ENTRY'!L103,'BIZ kWh ENTRY'!AB103,'BIZ kWh ENTRY'!AR103,'BIZ kWh ENTRY'!BH103)</f>
        <v>0</v>
      </c>
      <c r="M103" s="3">
        <f>SUM('BIZ kWh ENTRY'!M103,'BIZ kWh ENTRY'!AC103,'BIZ kWh ENTRY'!AS103,'BIZ kWh ENTRY'!BI103)</f>
        <v>0</v>
      </c>
      <c r="N103" s="3">
        <f>SUM('BIZ kWh ENTRY'!N103,'BIZ kWh ENTRY'!AD103,'BIZ kWh ENTRY'!AT103,'BIZ kWh ENTRY'!BJ103)</f>
        <v>0</v>
      </c>
      <c r="O103" s="87">
        <f t="shared" si="30"/>
        <v>0</v>
      </c>
      <c r="Q103" s="213">
        <f>'BIZ kWh ENTRY'!BM103+'BIZ kWh ENTRY'!BU103+'BIZ kWh ENTRY'!CC103+'BIZ kWh ENTRY'!CK103</f>
        <v>0</v>
      </c>
      <c r="R103" s="213">
        <f>'BIZ kWh ENTRY'!BN103+'BIZ kWh ENTRY'!BV103+'BIZ kWh ENTRY'!CD103+'BIZ kWh ENTRY'!CL103</f>
        <v>0</v>
      </c>
      <c r="S103" s="213">
        <f>'BIZ kWh ENTRY'!BO103+'BIZ kWh ENTRY'!BW103+'BIZ kWh ENTRY'!CE103+'BIZ kWh ENTRY'!CM103</f>
        <v>0</v>
      </c>
      <c r="T103" s="213">
        <f>'BIZ kWh ENTRY'!BP103+'BIZ kWh ENTRY'!BX103+'BIZ kWh ENTRY'!CF103+'BIZ kWh ENTRY'!CN103</f>
        <v>0</v>
      </c>
      <c r="U103" s="213">
        <f>'BIZ kWh ENTRY'!BQ103+'BIZ kWh ENTRY'!BY103+'BIZ kWh ENTRY'!CG103+'BIZ kWh ENTRY'!CO103</f>
        <v>0</v>
      </c>
      <c r="V103" s="213">
        <f>'BIZ kWh ENTRY'!BR103+'BIZ kWh ENTRY'!BZ103+'BIZ kWh ENTRY'!CH103+'BIZ kWh ENTRY'!CP103</f>
        <v>0</v>
      </c>
      <c r="W103" s="213">
        <f>'BIZ kWh ENTRY'!BS103+'BIZ kWh ENTRY'!CA103+'BIZ kWh ENTRY'!CI103+'BIZ kWh ENTRY'!CQ103</f>
        <v>0</v>
      </c>
      <c r="X103" s="360">
        <f t="shared" si="31"/>
        <v>0</v>
      </c>
    </row>
    <row r="104" spans="1:24" x14ac:dyDescent="0.3">
      <c r="A104" s="522"/>
      <c r="B104" s="13" t="s">
        <v>58</v>
      </c>
      <c r="C104" s="3">
        <f>SUM('BIZ kWh ENTRY'!C104,'BIZ kWh ENTRY'!S104,'BIZ kWh ENTRY'!AI104,'BIZ kWh ENTRY'!AY104)</f>
        <v>0</v>
      </c>
      <c r="D104" s="3">
        <f>SUM('BIZ kWh ENTRY'!D104,'BIZ kWh ENTRY'!T104,'BIZ kWh ENTRY'!AJ104,'BIZ kWh ENTRY'!AZ104)</f>
        <v>0</v>
      </c>
      <c r="E104" s="3">
        <f>SUM('BIZ kWh ENTRY'!E104,'BIZ kWh ENTRY'!U104,'BIZ kWh ENTRY'!AK104,'BIZ kWh ENTRY'!BA104)</f>
        <v>0</v>
      </c>
      <c r="F104" s="3">
        <f>SUM('BIZ kWh ENTRY'!F104,'BIZ kWh ENTRY'!V104,'BIZ kWh ENTRY'!AL104,'BIZ kWh ENTRY'!BB104)</f>
        <v>0</v>
      </c>
      <c r="G104" s="3">
        <f>SUM('BIZ kWh ENTRY'!G104,'BIZ kWh ENTRY'!W104,'BIZ kWh ENTRY'!AM104,'BIZ kWh ENTRY'!BC104)</f>
        <v>0</v>
      </c>
      <c r="H104" s="3">
        <f>SUM('BIZ kWh ENTRY'!H104,'BIZ kWh ENTRY'!X104,'BIZ kWh ENTRY'!AN104,'BIZ kWh ENTRY'!BD104)</f>
        <v>0</v>
      </c>
      <c r="I104" s="3">
        <f>SUM('BIZ kWh ENTRY'!I104,'BIZ kWh ENTRY'!Y104,'BIZ kWh ENTRY'!AO104,'BIZ kWh ENTRY'!BE104)</f>
        <v>0</v>
      </c>
      <c r="J104" s="3">
        <f>SUM('BIZ kWh ENTRY'!J104,'BIZ kWh ENTRY'!Z104,'BIZ kWh ENTRY'!AP104,'BIZ kWh ENTRY'!BF104)</f>
        <v>0</v>
      </c>
      <c r="K104" s="3">
        <f>SUM('BIZ kWh ENTRY'!K104,'BIZ kWh ENTRY'!AA104,'BIZ kWh ENTRY'!AQ104,'BIZ kWh ENTRY'!BG104)</f>
        <v>0</v>
      </c>
      <c r="L104" s="3">
        <f>SUM('BIZ kWh ENTRY'!L104,'BIZ kWh ENTRY'!AB104,'BIZ kWh ENTRY'!AR104,'BIZ kWh ENTRY'!BH104)</f>
        <v>0</v>
      </c>
      <c r="M104" s="3">
        <f>SUM('BIZ kWh ENTRY'!M104,'BIZ kWh ENTRY'!AC104,'BIZ kWh ENTRY'!AS104,'BIZ kWh ENTRY'!BI104)</f>
        <v>0</v>
      </c>
      <c r="N104" s="3">
        <f>SUM('BIZ kWh ENTRY'!N104,'BIZ kWh ENTRY'!AD104,'BIZ kWh ENTRY'!AT104,'BIZ kWh ENTRY'!BJ104)</f>
        <v>0</v>
      </c>
      <c r="O104" s="87">
        <f t="shared" si="30"/>
        <v>0</v>
      </c>
      <c r="Q104" s="213">
        <f>'BIZ kWh ENTRY'!BM104+'BIZ kWh ENTRY'!BU104+'BIZ kWh ENTRY'!CC104+'BIZ kWh ENTRY'!CK104</f>
        <v>0</v>
      </c>
      <c r="R104" s="213">
        <f>'BIZ kWh ENTRY'!BN104+'BIZ kWh ENTRY'!BV104+'BIZ kWh ENTRY'!CD104+'BIZ kWh ENTRY'!CL104</f>
        <v>0</v>
      </c>
      <c r="S104" s="213">
        <f>'BIZ kWh ENTRY'!BO104+'BIZ kWh ENTRY'!BW104+'BIZ kWh ENTRY'!CE104+'BIZ kWh ENTRY'!CM104</f>
        <v>0</v>
      </c>
      <c r="T104" s="213">
        <f>'BIZ kWh ENTRY'!BP104+'BIZ kWh ENTRY'!BX104+'BIZ kWh ENTRY'!CF104+'BIZ kWh ENTRY'!CN104</f>
        <v>0</v>
      </c>
      <c r="U104" s="213">
        <f>'BIZ kWh ENTRY'!BQ104+'BIZ kWh ENTRY'!BY104+'BIZ kWh ENTRY'!CG104+'BIZ kWh ENTRY'!CO104</f>
        <v>0</v>
      </c>
      <c r="V104" s="213">
        <f>'BIZ kWh ENTRY'!BR104+'BIZ kWh ENTRY'!BZ104+'BIZ kWh ENTRY'!CH104+'BIZ kWh ENTRY'!CP104</f>
        <v>0</v>
      </c>
      <c r="W104" s="213">
        <f>'BIZ kWh ENTRY'!BS104+'BIZ kWh ENTRY'!CA104+'BIZ kWh ENTRY'!CI104+'BIZ kWh ENTRY'!CQ104</f>
        <v>0</v>
      </c>
      <c r="X104" s="360">
        <f t="shared" si="31"/>
        <v>0</v>
      </c>
    </row>
    <row r="105" spans="1:24" x14ac:dyDescent="0.3">
      <c r="A105" s="522"/>
      <c r="B105" s="11" t="s">
        <v>57</v>
      </c>
      <c r="C105" s="3">
        <f>SUM('BIZ kWh ENTRY'!C105,'BIZ kWh ENTRY'!S105,'BIZ kWh ENTRY'!AI105,'BIZ kWh ENTRY'!AY105)</f>
        <v>0</v>
      </c>
      <c r="D105" s="3">
        <f>SUM('BIZ kWh ENTRY'!D105,'BIZ kWh ENTRY'!T105,'BIZ kWh ENTRY'!AJ105,'BIZ kWh ENTRY'!AZ105)</f>
        <v>0</v>
      </c>
      <c r="E105" s="3">
        <f>SUM('BIZ kWh ENTRY'!E105,'BIZ kWh ENTRY'!U105,'BIZ kWh ENTRY'!AK105,'BIZ kWh ENTRY'!BA105)</f>
        <v>0</v>
      </c>
      <c r="F105" s="3">
        <f>SUM('BIZ kWh ENTRY'!F105,'BIZ kWh ENTRY'!V105,'BIZ kWh ENTRY'!AL105,'BIZ kWh ENTRY'!BB105)</f>
        <v>0</v>
      </c>
      <c r="G105" s="3">
        <f>SUM('BIZ kWh ENTRY'!G105,'BIZ kWh ENTRY'!W105,'BIZ kWh ENTRY'!AM105,'BIZ kWh ENTRY'!BC105)</f>
        <v>0</v>
      </c>
      <c r="H105" s="3">
        <f>SUM('BIZ kWh ENTRY'!H105,'BIZ kWh ENTRY'!X105,'BIZ kWh ENTRY'!AN105,'BIZ kWh ENTRY'!BD105)</f>
        <v>0</v>
      </c>
      <c r="I105" s="3">
        <f>SUM('BIZ kWh ENTRY'!I105,'BIZ kWh ENTRY'!Y105,'BIZ kWh ENTRY'!AO105,'BIZ kWh ENTRY'!BE105)</f>
        <v>0</v>
      </c>
      <c r="J105" s="3">
        <f>SUM('BIZ kWh ENTRY'!J105,'BIZ kWh ENTRY'!Z105,'BIZ kWh ENTRY'!AP105,'BIZ kWh ENTRY'!BF105)</f>
        <v>0</v>
      </c>
      <c r="K105" s="3">
        <f>SUM('BIZ kWh ENTRY'!K105,'BIZ kWh ENTRY'!AA105,'BIZ kWh ENTRY'!AQ105,'BIZ kWh ENTRY'!BG105)</f>
        <v>0</v>
      </c>
      <c r="L105" s="3">
        <f>SUM('BIZ kWh ENTRY'!L105,'BIZ kWh ENTRY'!AB105,'BIZ kWh ENTRY'!AR105,'BIZ kWh ENTRY'!BH105)</f>
        <v>0</v>
      </c>
      <c r="M105" s="3">
        <f>SUM('BIZ kWh ENTRY'!M105,'BIZ kWh ENTRY'!AC105,'BIZ kWh ENTRY'!AS105,'BIZ kWh ENTRY'!BI105)</f>
        <v>0</v>
      </c>
      <c r="N105" s="3">
        <f>SUM('BIZ kWh ENTRY'!N105,'BIZ kWh ENTRY'!AD105,'BIZ kWh ENTRY'!AT105,'BIZ kWh ENTRY'!BJ105)</f>
        <v>0</v>
      </c>
      <c r="O105" s="87">
        <f t="shared" si="30"/>
        <v>0</v>
      </c>
      <c r="Q105" s="213">
        <f>'BIZ kWh ENTRY'!BM105+'BIZ kWh ENTRY'!BU105+'BIZ kWh ENTRY'!CC105+'BIZ kWh ENTRY'!CK105</f>
        <v>0</v>
      </c>
      <c r="R105" s="213">
        <f>'BIZ kWh ENTRY'!BN105+'BIZ kWh ENTRY'!BV105+'BIZ kWh ENTRY'!CD105+'BIZ kWh ENTRY'!CL105</f>
        <v>0</v>
      </c>
      <c r="S105" s="213">
        <f>'BIZ kWh ENTRY'!BO105+'BIZ kWh ENTRY'!BW105+'BIZ kWh ENTRY'!CE105+'BIZ kWh ENTRY'!CM105</f>
        <v>0</v>
      </c>
      <c r="T105" s="213">
        <f>'BIZ kWh ENTRY'!BP105+'BIZ kWh ENTRY'!BX105+'BIZ kWh ENTRY'!CF105+'BIZ kWh ENTRY'!CN105</f>
        <v>0</v>
      </c>
      <c r="U105" s="213">
        <f>'BIZ kWh ENTRY'!BQ105+'BIZ kWh ENTRY'!BY105+'BIZ kWh ENTRY'!CG105+'BIZ kWh ENTRY'!CO105</f>
        <v>0</v>
      </c>
      <c r="V105" s="213">
        <f>'BIZ kWh ENTRY'!BR105+'BIZ kWh ENTRY'!BZ105+'BIZ kWh ENTRY'!CH105+'BIZ kWh ENTRY'!CP105</f>
        <v>0</v>
      </c>
      <c r="W105" s="213">
        <f>'BIZ kWh ENTRY'!BS105+'BIZ kWh ENTRY'!CA105+'BIZ kWh ENTRY'!CI105+'BIZ kWh ENTRY'!CQ105</f>
        <v>0</v>
      </c>
      <c r="X105" s="360">
        <f t="shared" si="31"/>
        <v>0</v>
      </c>
    </row>
    <row r="106" spans="1:24" x14ac:dyDescent="0.3">
      <c r="A106" s="522"/>
      <c r="B106" s="11" t="s">
        <v>56</v>
      </c>
      <c r="C106" s="3">
        <f>SUM('BIZ kWh ENTRY'!C106,'BIZ kWh ENTRY'!S106,'BIZ kWh ENTRY'!AI106,'BIZ kWh ENTRY'!AY106)</f>
        <v>0</v>
      </c>
      <c r="D106" s="3">
        <f>SUM('BIZ kWh ENTRY'!D106,'BIZ kWh ENTRY'!T106,'BIZ kWh ENTRY'!AJ106,'BIZ kWh ENTRY'!AZ106)</f>
        <v>0</v>
      </c>
      <c r="E106" s="3">
        <f>SUM('BIZ kWh ENTRY'!E106,'BIZ kWh ENTRY'!U106,'BIZ kWh ENTRY'!AK106,'BIZ kWh ENTRY'!BA106)</f>
        <v>0</v>
      </c>
      <c r="F106" s="3">
        <f>SUM('BIZ kWh ENTRY'!F106,'BIZ kWh ENTRY'!V106,'BIZ kWh ENTRY'!AL106,'BIZ kWh ENTRY'!BB106)</f>
        <v>0</v>
      </c>
      <c r="G106" s="3">
        <f>SUM('BIZ kWh ENTRY'!G106,'BIZ kWh ENTRY'!W106,'BIZ kWh ENTRY'!AM106,'BIZ kWh ENTRY'!BC106)</f>
        <v>0</v>
      </c>
      <c r="H106" s="3">
        <f>SUM('BIZ kWh ENTRY'!H106,'BIZ kWh ENTRY'!X106,'BIZ kWh ENTRY'!AN106,'BIZ kWh ENTRY'!BD106)</f>
        <v>0</v>
      </c>
      <c r="I106" s="3">
        <f>SUM('BIZ kWh ENTRY'!I106,'BIZ kWh ENTRY'!Y106,'BIZ kWh ENTRY'!AO106,'BIZ kWh ENTRY'!BE106)</f>
        <v>0</v>
      </c>
      <c r="J106" s="3">
        <f>SUM('BIZ kWh ENTRY'!J106,'BIZ kWh ENTRY'!Z106,'BIZ kWh ENTRY'!AP106,'BIZ kWh ENTRY'!BF106)</f>
        <v>0</v>
      </c>
      <c r="K106" s="3">
        <f>SUM('BIZ kWh ENTRY'!K106,'BIZ kWh ENTRY'!AA106,'BIZ kWh ENTRY'!AQ106,'BIZ kWh ENTRY'!BG106)</f>
        <v>0</v>
      </c>
      <c r="L106" s="3">
        <f>SUM('BIZ kWh ENTRY'!L106,'BIZ kWh ENTRY'!AB106,'BIZ kWh ENTRY'!AR106,'BIZ kWh ENTRY'!BH106)</f>
        <v>0</v>
      </c>
      <c r="M106" s="3">
        <f>SUM('BIZ kWh ENTRY'!M106,'BIZ kWh ENTRY'!AC106,'BIZ kWh ENTRY'!AS106,'BIZ kWh ENTRY'!BI106)</f>
        <v>0</v>
      </c>
      <c r="N106" s="3">
        <f>SUM('BIZ kWh ENTRY'!N106,'BIZ kWh ENTRY'!AD106,'BIZ kWh ENTRY'!AT106,'BIZ kWh ENTRY'!BJ106)</f>
        <v>0</v>
      </c>
      <c r="O106" s="87">
        <f t="shared" si="30"/>
        <v>0</v>
      </c>
      <c r="Q106" s="213">
        <f>'BIZ kWh ENTRY'!BM106+'BIZ kWh ENTRY'!BU106+'BIZ kWh ENTRY'!CC106+'BIZ kWh ENTRY'!CK106</f>
        <v>0</v>
      </c>
      <c r="R106" s="213">
        <f>'BIZ kWh ENTRY'!BN106+'BIZ kWh ENTRY'!BV106+'BIZ kWh ENTRY'!CD106+'BIZ kWh ENTRY'!CL106</f>
        <v>0</v>
      </c>
      <c r="S106" s="213">
        <f>'BIZ kWh ENTRY'!BO106+'BIZ kWh ENTRY'!BW106+'BIZ kWh ENTRY'!CE106+'BIZ kWh ENTRY'!CM106</f>
        <v>0</v>
      </c>
      <c r="T106" s="213">
        <f>'BIZ kWh ENTRY'!BP106+'BIZ kWh ENTRY'!BX106+'BIZ kWh ENTRY'!CF106+'BIZ kWh ENTRY'!CN106</f>
        <v>0</v>
      </c>
      <c r="U106" s="213">
        <f>'BIZ kWh ENTRY'!BQ106+'BIZ kWh ENTRY'!BY106+'BIZ kWh ENTRY'!CG106+'BIZ kWh ENTRY'!CO106</f>
        <v>0</v>
      </c>
      <c r="V106" s="213">
        <f>'BIZ kWh ENTRY'!BR106+'BIZ kWh ENTRY'!BZ106+'BIZ kWh ENTRY'!CH106+'BIZ kWh ENTRY'!CP106</f>
        <v>0</v>
      </c>
      <c r="W106" s="213">
        <f>'BIZ kWh ENTRY'!BS106+'BIZ kWh ENTRY'!CA106+'BIZ kWh ENTRY'!CI106+'BIZ kWh ENTRY'!CQ106</f>
        <v>0</v>
      </c>
      <c r="X106" s="360">
        <f t="shared" si="31"/>
        <v>0</v>
      </c>
    </row>
    <row r="107" spans="1:24" x14ac:dyDescent="0.3">
      <c r="A107" s="522"/>
      <c r="B107" s="11" t="s">
        <v>55</v>
      </c>
      <c r="C107" s="3">
        <f>SUM('BIZ kWh ENTRY'!C107,'BIZ kWh ENTRY'!S107,'BIZ kWh ENTRY'!AI107,'BIZ kWh ENTRY'!AY107)</f>
        <v>0</v>
      </c>
      <c r="D107" s="3">
        <f>SUM('BIZ kWh ENTRY'!D107,'BIZ kWh ENTRY'!T107,'BIZ kWh ENTRY'!AJ107,'BIZ kWh ENTRY'!AZ107)</f>
        <v>0</v>
      </c>
      <c r="E107" s="3">
        <f>SUM('BIZ kWh ENTRY'!E107,'BIZ kWh ENTRY'!U107,'BIZ kWh ENTRY'!AK107,'BIZ kWh ENTRY'!BA107)</f>
        <v>0</v>
      </c>
      <c r="F107" s="3">
        <f>SUM('BIZ kWh ENTRY'!F107,'BIZ kWh ENTRY'!V107,'BIZ kWh ENTRY'!AL107,'BIZ kWh ENTRY'!BB107)</f>
        <v>0</v>
      </c>
      <c r="G107" s="3">
        <f>SUM('BIZ kWh ENTRY'!G107,'BIZ kWh ENTRY'!W107,'BIZ kWh ENTRY'!AM107,'BIZ kWh ENTRY'!BC107)</f>
        <v>0</v>
      </c>
      <c r="H107" s="3">
        <f>SUM('BIZ kWh ENTRY'!H107,'BIZ kWh ENTRY'!X107,'BIZ kWh ENTRY'!AN107,'BIZ kWh ENTRY'!BD107)</f>
        <v>0</v>
      </c>
      <c r="I107" s="3">
        <f>SUM('BIZ kWh ENTRY'!I107,'BIZ kWh ENTRY'!Y107,'BIZ kWh ENTRY'!AO107,'BIZ kWh ENTRY'!BE107)</f>
        <v>0</v>
      </c>
      <c r="J107" s="3">
        <f>SUM('BIZ kWh ENTRY'!J107,'BIZ kWh ENTRY'!Z107,'BIZ kWh ENTRY'!AP107,'BIZ kWh ENTRY'!BF107)</f>
        <v>0</v>
      </c>
      <c r="K107" s="3">
        <f>SUM('BIZ kWh ENTRY'!K107,'BIZ kWh ENTRY'!AA107,'BIZ kWh ENTRY'!AQ107,'BIZ kWh ENTRY'!BG107)</f>
        <v>0</v>
      </c>
      <c r="L107" s="3">
        <f>SUM('BIZ kWh ENTRY'!L107,'BIZ kWh ENTRY'!AB107,'BIZ kWh ENTRY'!AR107,'BIZ kWh ENTRY'!BH107)</f>
        <v>0</v>
      </c>
      <c r="M107" s="3">
        <f>SUM('BIZ kWh ENTRY'!M107,'BIZ kWh ENTRY'!AC107,'BIZ kWh ENTRY'!AS107,'BIZ kWh ENTRY'!BI107)</f>
        <v>0</v>
      </c>
      <c r="N107" s="3">
        <f>SUM('BIZ kWh ENTRY'!N107,'BIZ kWh ENTRY'!AD107,'BIZ kWh ENTRY'!AT107,'BIZ kWh ENTRY'!BJ107)</f>
        <v>0</v>
      </c>
      <c r="O107" s="87">
        <f t="shared" si="30"/>
        <v>0</v>
      </c>
      <c r="Q107" s="213">
        <f>'BIZ kWh ENTRY'!BM107+'BIZ kWh ENTRY'!BU107+'BIZ kWh ENTRY'!CC107+'BIZ kWh ENTRY'!CK107</f>
        <v>0</v>
      </c>
      <c r="R107" s="213">
        <f>'BIZ kWh ENTRY'!BN107+'BIZ kWh ENTRY'!BV107+'BIZ kWh ENTRY'!CD107+'BIZ kWh ENTRY'!CL107</f>
        <v>0</v>
      </c>
      <c r="S107" s="213">
        <f>'BIZ kWh ENTRY'!BO107+'BIZ kWh ENTRY'!BW107+'BIZ kWh ENTRY'!CE107+'BIZ kWh ENTRY'!CM107</f>
        <v>0</v>
      </c>
      <c r="T107" s="213">
        <f>'BIZ kWh ENTRY'!BP107+'BIZ kWh ENTRY'!BX107+'BIZ kWh ENTRY'!CF107+'BIZ kWh ENTRY'!CN107</f>
        <v>0</v>
      </c>
      <c r="U107" s="213">
        <f>'BIZ kWh ENTRY'!BQ107+'BIZ kWh ENTRY'!BY107+'BIZ kWh ENTRY'!CG107+'BIZ kWh ENTRY'!CO107</f>
        <v>0</v>
      </c>
      <c r="V107" s="213">
        <f>'BIZ kWh ENTRY'!BR107+'BIZ kWh ENTRY'!BZ107+'BIZ kWh ENTRY'!CH107+'BIZ kWh ENTRY'!CP107</f>
        <v>0</v>
      </c>
      <c r="W107" s="213">
        <f>'BIZ kWh ENTRY'!BS107+'BIZ kWh ENTRY'!CA107+'BIZ kWh ENTRY'!CI107+'BIZ kWh ENTRY'!CQ107</f>
        <v>0</v>
      </c>
      <c r="X107" s="360">
        <f t="shared" si="31"/>
        <v>0</v>
      </c>
    </row>
    <row r="108" spans="1:24" x14ac:dyDescent="0.3">
      <c r="A108" s="522"/>
      <c r="B108" s="11" t="s">
        <v>54</v>
      </c>
      <c r="C108" s="3">
        <f>SUM('BIZ kWh ENTRY'!C108,'BIZ kWh ENTRY'!S108,'BIZ kWh ENTRY'!AI108,'BIZ kWh ENTRY'!AY108)</f>
        <v>0</v>
      </c>
      <c r="D108" s="3">
        <f>SUM('BIZ kWh ENTRY'!D108,'BIZ kWh ENTRY'!T108,'BIZ kWh ENTRY'!AJ108,'BIZ kWh ENTRY'!AZ108)</f>
        <v>0</v>
      </c>
      <c r="E108" s="3">
        <f>SUM('BIZ kWh ENTRY'!E108,'BIZ kWh ENTRY'!U108,'BIZ kWh ENTRY'!AK108,'BIZ kWh ENTRY'!BA108)</f>
        <v>0</v>
      </c>
      <c r="F108" s="3">
        <f>SUM('BIZ kWh ENTRY'!F108,'BIZ kWh ENTRY'!V108,'BIZ kWh ENTRY'!AL108,'BIZ kWh ENTRY'!BB108)</f>
        <v>0</v>
      </c>
      <c r="G108" s="3">
        <f>SUM('BIZ kWh ENTRY'!G108,'BIZ kWh ENTRY'!W108,'BIZ kWh ENTRY'!AM108,'BIZ kWh ENTRY'!BC108)</f>
        <v>0</v>
      </c>
      <c r="H108" s="3">
        <f>SUM('BIZ kWh ENTRY'!H108,'BIZ kWh ENTRY'!X108,'BIZ kWh ENTRY'!AN108,'BIZ kWh ENTRY'!BD108)</f>
        <v>0</v>
      </c>
      <c r="I108" s="3">
        <f>SUM('BIZ kWh ENTRY'!I108,'BIZ kWh ENTRY'!Y108,'BIZ kWh ENTRY'!AO108,'BIZ kWh ENTRY'!BE108)</f>
        <v>0</v>
      </c>
      <c r="J108" s="3">
        <f>SUM('BIZ kWh ENTRY'!J108,'BIZ kWh ENTRY'!Z108,'BIZ kWh ENTRY'!AP108,'BIZ kWh ENTRY'!BF108)</f>
        <v>0</v>
      </c>
      <c r="K108" s="3">
        <f>SUM('BIZ kWh ENTRY'!K108,'BIZ kWh ENTRY'!AA108,'BIZ kWh ENTRY'!AQ108,'BIZ kWh ENTRY'!BG108)</f>
        <v>0</v>
      </c>
      <c r="L108" s="3">
        <f>SUM('BIZ kWh ENTRY'!L108,'BIZ kWh ENTRY'!AB108,'BIZ kWh ENTRY'!AR108,'BIZ kWh ENTRY'!BH108)</f>
        <v>72947.727850000068</v>
      </c>
      <c r="M108" s="3">
        <f>SUM('BIZ kWh ENTRY'!M108,'BIZ kWh ENTRY'!AC108,'BIZ kWh ENTRY'!AS108,'BIZ kWh ENTRY'!BI108)</f>
        <v>0</v>
      </c>
      <c r="N108" s="3">
        <f>SUM('BIZ kWh ENTRY'!N108,'BIZ kWh ENTRY'!AD108,'BIZ kWh ENTRY'!AT108,'BIZ kWh ENTRY'!BJ108)</f>
        <v>813588.50053333316</v>
      </c>
      <c r="O108" s="87">
        <f t="shared" si="30"/>
        <v>886536.22838333319</v>
      </c>
      <c r="Q108" s="213">
        <f>'BIZ kWh ENTRY'!BM108+'BIZ kWh ENTRY'!BU108+'BIZ kWh ENTRY'!CC108+'BIZ kWh ENTRY'!CK108</f>
        <v>202686.72513333359</v>
      </c>
      <c r="R108" s="213">
        <f>'BIZ kWh ENTRY'!BN108+'BIZ kWh ENTRY'!BV108+'BIZ kWh ENTRY'!CD108+'BIZ kWh ENTRY'!CL108</f>
        <v>610901.77539999981</v>
      </c>
      <c r="S108" s="213">
        <f>'BIZ kWh ENTRY'!BO108+'BIZ kWh ENTRY'!BW108+'BIZ kWh ENTRY'!CE108+'BIZ kWh ENTRY'!CM108</f>
        <v>-1.673470251262188E-10</v>
      </c>
      <c r="T108" s="213">
        <f>'BIZ kWh ENTRY'!BP108+'BIZ kWh ENTRY'!BX108+'BIZ kWh ENTRY'!CF108+'BIZ kWh ENTRY'!CN108</f>
        <v>0</v>
      </c>
      <c r="U108" s="213">
        <f>'BIZ kWh ENTRY'!BQ108+'BIZ kWh ENTRY'!BY108+'BIZ kWh ENTRY'!CG108+'BIZ kWh ENTRY'!CO108</f>
        <v>0</v>
      </c>
      <c r="V108" s="213">
        <f>'BIZ kWh ENTRY'!BR108+'BIZ kWh ENTRY'!BZ108+'BIZ kWh ENTRY'!CH108+'BIZ kWh ENTRY'!CP108</f>
        <v>0</v>
      </c>
      <c r="W108" s="213">
        <f>'BIZ kWh ENTRY'!BS108+'BIZ kWh ENTRY'!CA108+'BIZ kWh ENTRY'!CI108+'BIZ kWh ENTRY'!CQ108</f>
        <v>0</v>
      </c>
      <c r="X108" s="360">
        <f t="shared" si="31"/>
        <v>0</v>
      </c>
    </row>
    <row r="109" spans="1:24" x14ac:dyDescent="0.3">
      <c r="A109" s="522"/>
      <c r="B109" s="11" t="s">
        <v>53</v>
      </c>
      <c r="C109" s="3">
        <f>SUM('BIZ kWh ENTRY'!C109,'BIZ kWh ENTRY'!S109,'BIZ kWh ENTRY'!AI109,'BIZ kWh ENTRY'!AY109)</f>
        <v>0</v>
      </c>
      <c r="D109" s="3">
        <f>SUM('BIZ kWh ENTRY'!D109,'BIZ kWh ENTRY'!T109,'BIZ kWh ENTRY'!AJ109,'BIZ kWh ENTRY'!AZ109)</f>
        <v>0</v>
      </c>
      <c r="E109" s="3">
        <f>SUM('BIZ kWh ENTRY'!E109,'BIZ kWh ENTRY'!U109,'BIZ kWh ENTRY'!AK109,'BIZ kWh ENTRY'!BA109)</f>
        <v>0</v>
      </c>
      <c r="F109" s="3">
        <f>SUM('BIZ kWh ENTRY'!F109,'BIZ kWh ENTRY'!V109,'BIZ kWh ENTRY'!AL109,'BIZ kWh ENTRY'!BB109)</f>
        <v>0</v>
      </c>
      <c r="G109" s="3">
        <f>SUM('BIZ kWh ENTRY'!G109,'BIZ kWh ENTRY'!W109,'BIZ kWh ENTRY'!AM109,'BIZ kWh ENTRY'!BC109)</f>
        <v>0</v>
      </c>
      <c r="H109" s="3">
        <f>SUM('BIZ kWh ENTRY'!H109,'BIZ kWh ENTRY'!X109,'BIZ kWh ENTRY'!AN109,'BIZ kWh ENTRY'!BD109)</f>
        <v>0</v>
      </c>
      <c r="I109" s="3">
        <f>SUM('BIZ kWh ENTRY'!I109,'BIZ kWh ENTRY'!Y109,'BIZ kWh ENTRY'!AO109,'BIZ kWh ENTRY'!BE109)</f>
        <v>0</v>
      </c>
      <c r="J109" s="3">
        <f>SUM('BIZ kWh ENTRY'!J109,'BIZ kWh ENTRY'!Z109,'BIZ kWh ENTRY'!AP109,'BIZ kWh ENTRY'!BF109)</f>
        <v>0</v>
      </c>
      <c r="K109" s="3">
        <f>SUM('BIZ kWh ENTRY'!K109,'BIZ kWh ENTRY'!AA109,'BIZ kWh ENTRY'!AQ109,'BIZ kWh ENTRY'!BG109)</f>
        <v>0</v>
      </c>
      <c r="L109" s="3">
        <f>SUM('BIZ kWh ENTRY'!L109,'BIZ kWh ENTRY'!AB109,'BIZ kWh ENTRY'!AR109,'BIZ kWh ENTRY'!BH109)</f>
        <v>0</v>
      </c>
      <c r="M109" s="3">
        <f>SUM('BIZ kWh ENTRY'!M109,'BIZ kWh ENTRY'!AC109,'BIZ kWh ENTRY'!AS109,'BIZ kWh ENTRY'!BI109)</f>
        <v>0</v>
      </c>
      <c r="N109" s="3">
        <f>SUM('BIZ kWh ENTRY'!N109,'BIZ kWh ENTRY'!AD109,'BIZ kWh ENTRY'!AT109,'BIZ kWh ENTRY'!BJ109)</f>
        <v>0</v>
      </c>
      <c r="O109" s="87">
        <f t="shared" si="30"/>
        <v>0</v>
      </c>
      <c r="Q109" s="213">
        <f>'BIZ kWh ENTRY'!BM109+'BIZ kWh ENTRY'!BU109+'BIZ kWh ENTRY'!CC109+'BIZ kWh ENTRY'!CK109</f>
        <v>0</v>
      </c>
      <c r="R109" s="213">
        <f>'BIZ kWh ENTRY'!BN109+'BIZ kWh ENTRY'!BV109+'BIZ kWh ENTRY'!CD109+'BIZ kWh ENTRY'!CL109</f>
        <v>0</v>
      </c>
      <c r="S109" s="213">
        <f>'BIZ kWh ENTRY'!BO109+'BIZ kWh ENTRY'!BW109+'BIZ kWh ENTRY'!CE109+'BIZ kWh ENTRY'!CM109</f>
        <v>0</v>
      </c>
      <c r="T109" s="213">
        <f>'BIZ kWh ENTRY'!BP109+'BIZ kWh ENTRY'!BX109+'BIZ kWh ENTRY'!CF109+'BIZ kWh ENTRY'!CN109</f>
        <v>0</v>
      </c>
      <c r="U109" s="213">
        <f>'BIZ kWh ENTRY'!BQ109+'BIZ kWh ENTRY'!BY109+'BIZ kWh ENTRY'!CG109+'BIZ kWh ENTRY'!CO109</f>
        <v>0</v>
      </c>
      <c r="V109" s="213">
        <f>'BIZ kWh ENTRY'!BR109+'BIZ kWh ENTRY'!BZ109+'BIZ kWh ENTRY'!CH109+'BIZ kWh ENTRY'!CP109</f>
        <v>0</v>
      </c>
      <c r="W109" s="213">
        <f>'BIZ kWh ENTRY'!BS109+'BIZ kWh ENTRY'!CA109+'BIZ kWh ENTRY'!CI109+'BIZ kWh ENTRY'!CQ109</f>
        <v>0</v>
      </c>
      <c r="X109" s="360">
        <f t="shared" si="31"/>
        <v>0</v>
      </c>
    </row>
    <row r="110" spans="1:24" x14ac:dyDescent="0.3">
      <c r="A110" s="522"/>
      <c r="B110" s="11" t="s">
        <v>52</v>
      </c>
      <c r="C110" s="3">
        <f>SUM('BIZ kWh ENTRY'!C110,'BIZ kWh ENTRY'!S110,'BIZ kWh ENTRY'!AI110,'BIZ kWh ENTRY'!AY110)</f>
        <v>0</v>
      </c>
      <c r="D110" s="3">
        <f>SUM('BIZ kWh ENTRY'!D110,'BIZ kWh ENTRY'!T110,'BIZ kWh ENTRY'!AJ110,'BIZ kWh ENTRY'!AZ110)</f>
        <v>0</v>
      </c>
      <c r="E110" s="3">
        <f>SUM('BIZ kWh ENTRY'!E110,'BIZ kWh ENTRY'!U110,'BIZ kWh ENTRY'!AK110,'BIZ kWh ENTRY'!BA110)</f>
        <v>0</v>
      </c>
      <c r="F110" s="3">
        <f>SUM('BIZ kWh ENTRY'!F110,'BIZ kWh ENTRY'!V110,'BIZ kWh ENTRY'!AL110,'BIZ kWh ENTRY'!BB110)</f>
        <v>0</v>
      </c>
      <c r="G110" s="3">
        <f>SUM('BIZ kWh ENTRY'!G110,'BIZ kWh ENTRY'!W110,'BIZ kWh ENTRY'!AM110,'BIZ kWh ENTRY'!BC110)</f>
        <v>0</v>
      </c>
      <c r="H110" s="3">
        <f>SUM('BIZ kWh ENTRY'!H110,'BIZ kWh ENTRY'!X110,'BIZ kWh ENTRY'!AN110,'BIZ kWh ENTRY'!BD110)</f>
        <v>0</v>
      </c>
      <c r="I110" s="3">
        <f>SUM('BIZ kWh ENTRY'!I110,'BIZ kWh ENTRY'!Y110,'BIZ kWh ENTRY'!AO110,'BIZ kWh ENTRY'!BE110)</f>
        <v>0</v>
      </c>
      <c r="J110" s="3">
        <f>SUM('BIZ kWh ENTRY'!J110,'BIZ kWh ENTRY'!Z110,'BIZ kWh ENTRY'!AP110,'BIZ kWh ENTRY'!BF110)</f>
        <v>0</v>
      </c>
      <c r="K110" s="3">
        <f>SUM('BIZ kWh ENTRY'!K110,'BIZ kWh ENTRY'!AA110,'BIZ kWh ENTRY'!AQ110,'BIZ kWh ENTRY'!BG110)</f>
        <v>0</v>
      </c>
      <c r="L110" s="3">
        <f>SUM('BIZ kWh ENTRY'!L110,'BIZ kWh ENTRY'!AB110,'BIZ kWh ENTRY'!AR110,'BIZ kWh ENTRY'!BH110)</f>
        <v>0</v>
      </c>
      <c r="M110" s="3">
        <f>SUM('BIZ kWh ENTRY'!M110,'BIZ kWh ENTRY'!AC110,'BIZ kWh ENTRY'!AS110,'BIZ kWh ENTRY'!BI110)</f>
        <v>0</v>
      </c>
      <c r="N110" s="3">
        <f>SUM('BIZ kWh ENTRY'!N110,'BIZ kWh ENTRY'!AD110,'BIZ kWh ENTRY'!AT110,'BIZ kWh ENTRY'!BJ110)</f>
        <v>0</v>
      </c>
      <c r="O110" s="87">
        <f t="shared" si="30"/>
        <v>0</v>
      </c>
      <c r="Q110" s="213">
        <f>'BIZ kWh ENTRY'!BM110+'BIZ kWh ENTRY'!BU110+'BIZ kWh ENTRY'!CC110+'BIZ kWh ENTRY'!CK110</f>
        <v>0</v>
      </c>
      <c r="R110" s="213">
        <f>'BIZ kWh ENTRY'!BN110+'BIZ kWh ENTRY'!BV110+'BIZ kWh ENTRY'!CD110+'BIZ kWh ENTRY'!CL110</f>
        <v>0</v>
      </c>
      <c r="S110" s="213">
        <f>'BIZ kWh ENTRY'!BO110+'BIZ kWh ENTRY'!BW110+'BIZ kWh ENTRY'!CE110+'BIZ kWh ENTRY'!CM110</f>
        <v>0</v>
      </c>
      <c r="T110" s="213">
        <f>'BIZ kWh ENTRY'!BP110+'BIZ kWh ENTRY'!BX110+'BIZ kWh ENTRY'!CF110+'BIZ kWh ENTRY'!CN110</f>
        <v>0</v>
      </c>
      <c r="U110" s="213">
        <f>'BIZ kWh ENTRY'!BQ110+'BIZ kWh ENTRY'!BY110+'BIZ kWh ENTRY'!CG110+'BIZ kWh ENTRY'!CO110</f>
        <v>0</v>
      </c>
      <c r="V110" s="213">
        <f>'BIZ kWh ENTRY'!BR110+'BIZ kWh ENTRY'!BZ110+'BIZ kWh ENTRY'!CH110+'BIZ kWh ENTRY'!CP110</f>
        <v>0</v>
      </c>
      <c r="W110" s="213">
        <f>'BIZ kWh ENTRY'!BS110+'BIZ kWh ENTRY'!CA110+'BIZ kWh ENTRY'!CI110+'BIZ kWh ENTRY'!CQ110</f>
        <v>0</v>
      </c>
      <c r="X110" s="360">
        <f t="shared" si="31"/>
        <v>0</v>
      </c>
    </row>
    <row r="111" spans="1:24" x14ac:dyDescent="0.3">
      <c r="A111" s="522"/>
      <c r="B111" s="11" t="s">
        <v>51</v>
      </c>
      <c r="C111" s="3">
        <f>SUM('BIZ kWh ENTRY'!C111,'BIZ kWh ENTRY'!S111,'BIZ kWh ENTRY'!AI111,'BIZ kWh ENTRY'!AY111)</f>
        <v>0</v>
      </c>
      <c r="D111" s="3">
        <f>SUM('BIZ kWh ENTRY'!D111,'BIZ kWh ENTRY'!T111,'BIZ kWh ENTRY'!AJ111,'BIZ kWh ENTRY'!AZ111)</f>
        <v>0</v>
      </c>
      <c r="E111" s="3">
        <f>SUM('BIZ kWh ENTRY'!E111,'BIZ kWh ENTRY'!U111,'BIZ kWh ENTRY'!AK111,'BIZ kWh ENTRY'!BA111)</f>
        <v>0</v>
      </c>
      <c r="F111" s="3">
        <f>SUM('BIZ kWh ENTRY'!F111,'BIZ kWh ENTRY'!V111,'BIZ kWh ENTRY'!AL111,'BIZ kWh ENTRY'!BB111)</f>
        <v>0</v>
      </c>
      <c r="G111" s="3">
        <f>SUM('BIZ kWh ENTRY'!G111,'BIZ kWh ENTRY'!W111,'BIZ kWh ENTRY'!AM111,'BIZ kWh ENTRY'!BC111)</f>
        <v>0</v>
      </c>
      <c r="H111" s="3">
        <f>SUM('BIZ kWh ENTRY'!H111,'BIZ kWh ENTRY'!X111,'BIZ kWh ENTRY'!AN111,'BIZ kWh ENTRY'!BD111)</f>
        <v>0</v>
      </c>
      <c r="I111" s="3">
        <f>SUM('BIZ kWh ENTRY'!I111,'BIZ kWh ENTRY'!Y111,'BIZ kWh ENTRY'!AO111,'BIZ kWh ENTRY'!BE111)</f>
        <v>0</v>
      </c>
      <c r="J111" s="3">
        <f>SUM('BIZ kWh ENTRY'!J111,'BIZ kWh ENTRY'!Z111,'BIZ kWh ENTRY'!AP111,'BIZ kWh ENTRY'!BF111)</f>
        <v>0</v>
      </c>
      <c r="K111" s="3">
        <f>SUM('BIZ kWh ENTRY'!K111,'BIZ kWh ENTRY'!AA111,'BIZ kWh ENTRY'!AQ111,'BIZ kWh ENTRY'!BG111)</f>
        <v>0</v>
      </c>
      <c r="L111" s="3">
        <f>SUM('BIZ kWh ENTRY'!L111,'BIZ kWh ENTRY'!AB111,'BIZ kWh ENTRY'!AR111,'BIZ kWh ENTRY'!BH111)</f>
        <v>0</v>
      </c>
      <c r="M111" s="3">
        <f>SUM('BIZ kWh ENTRY'!M111,'BIZ kWh ENTRY'!AC111,'BIZ kWh ENTRY'!AS111,'BIZ kWh ENTRY'!BI111)</f>
        <v>0</v>
      </c>
      <c r="N111" s="3">
        <f>SUM('BIZ kWh ENTRY'!N111,'BIZ kWh ENTRY'!AD111,'BIZ kWh ENTRY'!AT111,'BIZ kWh ENTRY'!BJ111)</f>
        <v>0</v>
      </c>
      <c r="O111" s="87">
        <f t="shared" si="30"/>
        <v>0</v>
      </c>
      <c r="Q111" s="213">
        <f>'BIZ kWh ENTRY'!BM111+'BIZ kWh ENTRY'!BU111+'BIZ kWh ENTRY'!CC111+'BIZ kWh ENTRY'!CK111</f>
        <v>0</v>
      </c>
      <c r="R111" s="213">
        <f>'BIZ kWh ENTRY'!BN111+'BIZ kWh ENTRY'!BV111+'BIZ kWh ENTRY'!CD111+'BIZ kWh ENTRY'!CL111</f>
        <v>0</v>
      </c>
      <c r="S111" s="213">
        <f>'BIZ kWh ENTRY'!BO111+'BIZ kWh ENTRY'!BW111+'BIZ kWh ENTRY'!CE111+'BIZ kWh ENTRY'!CM111</f>
        <v>0</v>
      </c>
      <c r="T111" s="213">
        <f>'BIZ kWh ENTRY'!BP111+'BIZ kWh ENTRY'!BX111+'BIZ kWh ENTRY'!CF111+'BIZ kWh ENTRY'!CN111</f>
        <v>0</v>
      </c>
      <c r="U111" s="213">
        <f>'BIZ kWh ENTRY'!BQ111+'BIZ kWh ENTRY'!BY111+'BIZ kWh ENTRY'!CG111+'BIZ kWh ENTRY'!CO111</f>
        <v>0</v>
      </c>
      <c r="V111" s="213">
        <f>'BIZ kWh ENTRY'!BR111+'BIZ kWh ENTRY'!BZ111+'BIZ kWh ENTRY'!CH111+'BIZ kWh ENTRY'!CP111</f>
        <v>0</v>
      </c>
      <c r="W111" s="213">
        <f>'BIZ kWh ENTRY'!BS111+'BIZ kWh ENTRY'!CA111+'BIZ kWh ENTRY'!CI111+'BIZ kWh ENTRY'!CQ111</f>
        <v>0</v>
      </c>
      <c r="X111" s="360">
        <f t="shared" si="31"/>
        <v>0</v>
      </c>
    </row>
    <row r="112" spans="1:24" ht="15" thickBot="1" x14ac:dyDescent="0.35">
      <c r="A112" s="523"/>
      <c r="B112" s="11" t="s">
        <v>50</v>
      </c>
      <c r="C112" s="3">
        <f>SUM('BIZ kWh ENTRY'!C112,'BIZ kWh ENTRY'!S112,'BIZ kWh ENTRY'!AI112,'BIZ kWh ENTRY'!AY112)</f>
        <v>0</v>
      </c>
      <c r="D112" s="3">
        <f>SUM('BIZ kWh ENTRY'!D112,'BIZ kWh ENTRY'!T112,'BIZ kWh ENTRY'!AJ112,'BIZ kWh ENTRY'!AZ112)</f>
        <v>0</v>
      </c>
      <c r="E112" s="3">
        <f>SUM('BIZ kWh ENTRY'!E112,'BIZ kWh ENTRY'!U112,'BIZ kWh ENTRY'!AK112,'BIZ kWh ENTRY'!BA112)</f>
        <v>0</v>
      </c>
      <c r="F112" s="3">
        <f>SUM('BIZ kWh ENTRY'!F112,'BIZ kWh ENTRY'!V112,'BIZ kWh ENTRY'!AL112,'BIZ kWh ENTRY'!BB112)</f>
        <v>0</v>
      </c>
      <c r="G112" s="3">
        <f>SUM('BIZ kWh ENTRY'!G112,'BIZ kWh ENTRY'!W112,'BIZ kWh ENTRY'!AM112,'BIZ kWh ENTRY'!BC112)</f>
        <v>0</v>
      </c>
      <c r="H112" s="3">
        <f>SUM('BIZ kWh ENTRY'!H112,'BIZ kWh ENTRY'!X112,'BIZ kWh ENTRY'!AN112,'BIZ kWh ENTRY'!BD112)</f>
        <v>0</v>
      </c>
      <c r="I112" s="3">
        <f>SUM('BIZ kWh ENTRY'!I112,'BIZ kWh ENTRY'!Y112,'BIZ kWh ENTRY'!AO112,'BIZ kWh ENTRY'!BE112)</f>
        <v>0</v>
      </c>
      <c r="J112" s="3">
        <f>SUM('BIZ kWh ENTRY'!J112,'BIZ kWh ENTRY'!Z112,'BIZ kWh ENTRY'!AP112,'BIZ kWh ENTRY'!BF112)</f>
        <v>0</v>
      </c>
      <c r="K112" s="3">
        <f>SUM('BIZ kWh ENTRY'!K112,'BIZ kWh ENTRY'!AA112,'BIZ kWh ENTRY'!AQ112,'BIZ kWh ENTRY'!BG112)</f>
        <v>0</v>
      </c>
      <c r="L112" s="3">
        <f>SUM('BIZ kWh ENTRY'!L112,'BIZ kWh ENTRY'!AB112,'BIZ kWh ENTRY'!AR112,'BIZ kWh ENTRY'!BH112)</f>
        <v>0</v>
      </c>
      <c r="M112" s="3">
        <f>SUM('BIZ kWh ENTRY'!M112,'BIZ kWh ENTRY'!AC112,'BIZ kWh ENTRY'!AS112,'BIZ kWh ENTRY'!BI112)</f>
        <v>0</v>
      </c>
      <c r="N112" s="3">
        <f>SUM('BIZ kWh ENTRY'!N112,'BIZ kWh ENTRY'!AD112,'BIZ kWh ENTRY'!AT112,'BIZ kWh ENTRY'!BJ112)</f>
        <v>0</v>
      </c>
      <c r="O112" s="87">
        <f t="shared" si="30"/>
        <v>0</v>
      </c>
      <c r="Q112" s="213">
        <f>'BIZ kWh ENTRY'!BM112+'BIZ kWh ENTRY'!BU112+'BIZ kWh ENTRY'!CC112+'BIZ kWh ENTRY'!CK112</f>
        <v>0</v>
      </c>
      <c r="R112" s="213">
        <f>'BIZ kWh ENTRY'!BN112+'BIZ kWh ENTRY'!BV112+'BIZ kWh ENTRY'!CD112+'BIZ kWh ENTRY'!CL112</f>
        <v>0</v>
      </c>
      <c r="S112" s="213">
        <f>'BIZ kWh ENTRY'!BO112+'BIZ kWh ENTRY'!BW112+'BIZ kWh ENTRY'!CE112+'BIZ kWh ENTRY'!CM112</f>
        <v>0</v>
      </c>
      <c r="T112" s="213">
        <f>'BIZ kWh ENTRY'!BP112+'BIZ kWh ENTRY'!BX112+'BIZ kWh ENTRY'!CF112+'BIZ kWh ENTRY'!CN112</f>
        <v>0</v>
      </c>
      <c r="U112" s="213">
        <f>'BIZ kWh ENTRY'!BQ112+'BIZ kWh ENTRY'!BY112+'BIZ kWh ENTRY'!CG112+'BIZ kWh ENTRY'!CO112</f>
        <v>0</v>
      </c>
      <c r="V112" s="213">
        <f>'BIZ kWh ENTRY'!BR112+'BIZ kWh ENTRY'!BZ112+'BIZ kWh ENTRY'!CH112+'BIZ kWh ENTRY'!CP112</f>
        <v>0</v>
      </c>
      <c r="W112" s="213">
        <f>'BIZ kWh ENTRY'!BS112+'BIZ kWh ENTRY'!CA112+'BIZ kWh ENTRY'!CI112+'BIZ kWh ENTRY'!CQ112</f>
        <v>0</v>
      </c>
      <c r="X112" s="360">
        <f t="shared" si="31"/>
        <v>0</v>
      </c>
    </row>
    <row r="113" spans="1:24" ht="15" thickBot="1" x14ac:dyDescent="0.35">
      <c r="A113" s="91"/>
      <c r="B113" s="224" t="s">
        <v>43</v>
      </c>
      <c r="C113" s="225">
        <f t="shared" ref="C113:N113" si="32">SUM(C100:C112)</f>
        <v>0</v>
      </c>
      <c r="D113" s="225">
        <f t="shared" si="32"/>
        <v>0</v>
      </c>
      <c r="E113" s="225">
        <f t="shared" si="32"/>
        <v>0</v>
      </c>
      <c r="F113" s="225">
        <f t="shared" si="32"/>
        <v>0</v>
      </c>
      <c r="G113" s="225">
        <f t="shared" si="32"/>
        <v>0</v>
      </c>
      <c r="H113" s="225">
        <f t="shared" si="32"/>
        <v>0</v>
      </c>
      <c r="I113" s="225">
        <f t="shared" si="32"/>
        <v>0</v>
      </c>
      <c r="J113" s="225">
        <f t="shared" si="32"/>
        <v>0</v>
      </c>
      <c r="K113" s="225">
        <f t="shared" si="32"/>
        <v>0</v>
      </c>
      <c r="L113" s="225">
        <f t="shared" si="32"/>
        <v>72947.727850000068</v>
      </c>
      <c r="M113" s="225">
        <f t="shared" si="32"/>
        <v>0</v>
      </c>
      <c r="N113" s="225">
        <f t="shared" si="32"/>
        <v>813588.50053333316</v>
      </c>
      <c r="O113" s="90">
        <f t="shared" si="30"/>
        <v>886536.22838333319</v>
      </c>
      <c r="P113" s="361">
        <f>SUM(C100:N112)</f>
        <v>886536.22838333319</v>
      </c>
      <c r="Q113" s="213">
        <f>'BIZ kWh ENTRY'!BM113+'BIZ kWh ENTRY'!BU113+'BIZ kWh ENTRY'!CC113+'BIZ kWh ENTRY'!CK113</f>
        <v>202686.72513333359</v>
      </c>
      <c r="R113" s="213">
        <f>'BIZ kWh ENTRY'!BN113+'BIZ kWh ENTRY'!BV113+'BIZ kWh ENTRY'!CD113+'BIZ kWh ENTRY'!CL113</f>
        <v>610901.77539999981</v>
      </c>
      <c r="S113" s="213">
        <f>'BIZ kWh ENTRY'!BO113+'BIZ kWh ENTRY'!BW113+'BIZ kWh ENTRY'!CE113+'BIZ kWh ENTRY'!CM113</f>
        <v>-1.673470251262188E-10</v>
      </c>
      <c r="T113" s="213">
        <f>'BIZ kWh ENTRY'!BP113+'BIZ kWh ENTRY'!BX113+'BIZ kWh ENTRY'!CF113+'BIZ kWh ENTRY'!CN113</f>
        <v>0</v>
      </c>
      <c r="U113" s="213">
        <f>'BIZ kWh ENTRY'!BQ113+'BIZ kWh ENTRY'!BY113+'BIZ kWh ENTRY'!CG113+'BIZ kWh ENTRY'!CO113</f>
        <v>0</v>
      </c>
      <c r="V113" s="213">
        <f>'BIZ kWh ENTRY'!BR113+'BIZ kWh ENTRY'!BZ113+'BIZ kWh ENTRY'!CH113+'BIZ kWh ENTRY'!CP113</f>
        <v>0</v>
      </c>
      <c r="W113" s="213">
        <f>'BIZ kWh ENTRY'!BS113+'BIZ kWh ENTRY'!CA113+'BIZ kWh ENTRY'!CI113+'BIZ kWh ENTRY'!CQ113</f>
        <v>0</v>
      </c>
      <c r="X113" s="360">
        <f t="shared" si="31"/>
        <v>0</v>
      </c>
    </row>
    <row r="114" spans="1:24" ht="21.6" thickBot="1" x14ac:dyDescent="0.35">
      <c r="A114" s="92"/>
    </row>
    <row r="115" spans="1:24" ht="21.6" thickBot="1" x14ac:dyDescent="0.35">
      <c r="A115" s="92"/>
      <c r="B115" s="220" t="s">
        <v>36</v>
      </c>
      <c r="C115" s="221">
        <f>C$3</f>
        <v>44927</v>
      </c>
      <c r="D115" s="221">
        <f t="shared" ref="D115:N115" si="33">D$3</f>
        <v>44958</v>
      </c>
      <c r="E115" s="221">
        <f t="shared" si="33"/>
        <v>44986</v>
      </c>
      <c r="F115" s="221">
        <f t="shared" si="33"/>
        <v>45017</v>
      </c>
      <c r="G115" s="221">
        <f t="shared" si="33"/>
        <v>45047</v>
      </c>
      <c r="H115" s="221">
        <f t="shared" si="33"/>
        <v>45078</v>
      </c>
      <c r="I115" s="221">
        <f t="shared" si="33"/>
        <v>45108</v>
      </c>
      <c r="J115" s="221">
        <f t="shared" si="33"/>
        <v>45139</v>
      </c>
      <c r="K115" s="221">
        <f t="shared" si="33"/>
        <v>45170</v>
      </c>
      <c r="L115" s="221">
        <f t="shared" si="33"/>
        <v>45200</v>
      </c>
      <c r="M115" s="221">
        <f t="shared" si="33"/>
        <v>45231</v>
      </c>
      <c r="N115" s="221" t="str">
        <f t="shared" si="33"/>
        <v>Dec-23 +</v>
      </c>
      <c r="O115" s="222" t="s">
        <v>34</v>
      </c>
      <c r="Q115" s="47">
        <f t="shared" ref="Q115:W115" si="34">Q$3</f>
        <v>45261</v>
      </c>
      <c r="R115" s="47">
        <f t="shared" si="34"/>
        <v>45292</v>
      </c>
      <c r="S115" s="47">
        <f t="shared" si="34"/>
        <v>45323</v>
      </c>
      <c r="T115" s="47">
        <f t="shared" si="34"/>
        <v>45352</v>
      </c>
      <c r="U115" s="47">
        <f t="shared" si="34"/>
        <v>45383</v>
      </c>
      <c r="V115" s="47">
        <f t="shared" si="34"/>
        <v>45413</v>
      </c>
      <c r="W115" s="47">
        <f t="shared" si="34"/>
        <v>45444</v>
      </c>
      <c r="X115" s="205" t="s">
        <v>182</v>
      </c>
    </row>
    <row r="116" spans="1:24" ht="15" customHeight="1" x14ac:dyDescent="0.3">
      <c r="A116" s="524" t="s">
        <v>64</v>
      </c>
      <c r="B116" s="11" t="s">
        <v>62</v>
      </c>
      <c r="C116" s="3">
        <f>SUM('BIZ kWh ENTRY'!C116,'BIZ kWh ENTRY'!S116,'BIZ kWh ENTRY'!AI116,'BIZ kWh ENTRY'!AY116)</f>
        <v>0</v>
      </c>
      <c r="D116" s="3">
        <f>SUM('BIZ kWh ENTRY'!D116,'BIZ kWh ENTRY'!T116,'BIZ kWh ENTRY'!AJ116,'BIZ kWh ENTRY'!AZ116)</f>
        <v>0</v>
      </c>
      <c r="E116" s="3">
        <f>SUM('BIZ kWh ENTRY'!E116,'BIZ kWh ENTRY'!U116,'BIZ kWh ENTRY'!AK116,'BIZ kWh ENTRY'!BA116)</f>
        <v>0</v>
      </c>
      <c r="F116" s="3">
        <f>SUM('BIZ kWh ENTRY'!F116,'BIZ kWh ENTRY'!V116,'BIZ kWh ENTRY'!AL116,'BIZ kWh ENTRY'!BB116)</f>
        <v>0</v>
      </c>
      <c r="G116" s="3">
        <f>SUM('BIZ kWh ENTRY'!G116,'BIZ kWh ENTRY'!W116,'BIZ kWh ENTRY'!AM116,'BIZ kWh ENTRY'!BC116)</f>
        <v>0</v>
      </c>
      <c r="H116" s="3">
        <f>SUM('BIZ kWh ENTRY'!H116,'BIZ kWh ENTRY'!X116,'BIZ kWh ENTRY'!AN116,'BIZ kWh ENTRY'!BD116)</f>
        <v>0</v>
      </c>
      <c r="I116" s="3">
        <f>SUM('BIZ kWh ENTRY'!I116,'BIZ kWh ENTRY'!Y116,'BIZ kWh ENTRY'!AO116,'BIZ kWh ENTRY'!BE116)</f>
        <v>0</v>
      </c>
      <c r="J116" s="3">
        <f>SUM('BIZ kWh ENTRY'!J116,'BIZ kWh ENTRY'!Z116,'BIZ kWh ENTRY'!AP116,'BIZ kWh ENTRY'!BF116)</f>
        <v>0</v>
      </c>
      <c r="K116" s="3">
        <f>SUM('BIZ kWh ENTRY'!K116,'BIZ kWh ENTRY'!AA116,'BIZ kWh ENTRY'!AQ116,'BIZ kWh ENTRY'!BG116)</f>
        <v>0</v>
      </c>
      <c r="L116" s="3">
        <f>SUM('BIZ kWh ENTRY'!L116,'BIZ kWh ENTRY'!AB116,'BIZ kWh ENTRY'!AR116,'BIZ kWh ENTRY'!BH116)</f>
        <v>0</v>
      </c>
      <c r="M116" s="3">
        <f>SUM('BIZ kWh ENTRY'!M116,'BIZ kWh ENTRY'!AC116,'BIZ kWh ENTRY'!AS116,'BIZ kWh ENTRY'!BI116)</f>
        <v>0</v>
      </c>
      <c r="N116" s="3">
        <f>SUM('BIZ kWh ENTRY'!N116,'BIZ kWh ENTRY'!AD116,'BIZ kWh ENTRY'!AT116,'BIZ kWh ENTRY'!BJ116)</f>
        <v>0</v>
      </c>
      <c r="O116" s="87">
        <f t="shared" ref="O116:O129" si="35">SUM(C116:N116)</f>
        <v>0</v>
      </c>
      <c r="Q116" s="213">
        <f>'BIZ kWh ENTRY'!BM116+'BIZ kWh ENTRY'!BU116+'BIZ kWh ENTRY'!CC116+'BIZ kWh ENTRY'!CK116</f>
        <v>0</v>
      </c>
      <c r="R116" s="213">
        <f>'BIZ kWh ENTRY'!BN116+'BIZ kWh ENTRY'!BV116+'BIZ kWh ENTRY'!CD116+'BIZ kWh ENTRY'!CL116</f>
        <v>0</v>
      </c>
      <c r="S116" s="213">
        <f>'BIZ kWh ENTRY'!BO116+'BIZ kWh ENTRY'!BW116+'BIZ kWh ENTRY'!CE116+'BIZ kWh ENTRY'!CM116</f>
        <v>0</v>
      </c>
      <c r="T116" s="213">
        <f>'BIZ kWh ENTRY'!BP116+'BIZ kWh ENTRY'!BX116+'BIZ kWh ENTRY'!CF116+'BIZ kWh ENTRY'!CN116</f>
        <v>0</v>
      </c>
      <c r="U116" s="213">
        <f>'BIZ kWh ENTRY'!BQ116+'BIZ kWh ENTRY'!BY116+'BIZ kWh ENTRY'!CG116+'BIZ kWh ENTRY'!CO116</f>
        <v>0</v>
      </c>
      <c r="V116" s="213">
        <f>'BIZ kWh ENTRY'!BR116+'BIZ kWh ENTRY'!BZ116+'BIZ kWh ENTRY'!CH116+'BIZ kWh ENTRY'!CP116</f>
        <v>0</v>
      </c>
      <c r="W116" s="213">
        <f>'BIZ kWh ENTRY'!BS116+'BIZ kWh ENTRY'!CA116+'BIZ kWh ENTRY'!CI116+'BIZ kWh ENTRY'!CQ116</f>
        <v>0</v>
      </c>
      <c r="X116" s="360">
        <f>SUM(Q116:W116)-N116</f>
        <v>0</v>
      </c>
    </row>
    <row r="117" spans="1:24" x14ac:dyDescent="0.3">
      <c r="A117" s="525"/>
      <c r="B117" s="13" t="s">
        <v>61</v>
      </c>
      <c r="C117" s="3">
        <f>SUM('BIZ kWh ENTRY'!C117,'BIZ kWh ENTRY'!S117,'BIZ kWh ENTRY'!AI117,'BIZ kWh ENTRY'!AY117)</f>
        <v>0</v>
      </c>
      <c r="D117" s="3">
        <f>SUM('BIZ kWh ENTRY'!D117,'BIZ kWh ENTRY'!T117,'BIZ kWh ENTRY'!AJ117,'BIZ kWh ENTRY'!AZ117)</f>
        <v>0</v>
      </c>
      <c r="E117" s="3">
        <f>SUM('BIZ kWh ENTRY'!E117,'BIZ kWh ENTRY'!U117,'BIZ kWh ENTRY'!AK117,'BIZ kWh ENTRY'!BA117)</f>
        <v>0</v>
      </c>
      <c r="F117" s="3">
        <f>SUM('BIZ kWh ENTRY'!F117,'BIZ kWh ENTRY'!V117,'BIZ kWh ENTRY'!AL117,'BIZ kWh ENTRY'!BB117)</f>
        <v>0</v>
      </c>
      <c r="G117" s="3">
        <f>SUM('BIZ kWh ENTRY'!G117,'BIZ kWh ENTRY'!W117,'BIZ kWh ENTRY'!AM117,'BIZ kWh ENTRY'!BC117)</f>
        <v>248820.09999999998</v>
      </c>
      <c r="H117" s="3">
        <f>SUM('BIZ kWh ENTRY'!H117,'BIZ kWh ENTRY'!X117,'BIZ kWh ENTRY'!AN117,'BIZ kWh ENTRY'!BD117)</f>
        <v>17392.760000000002</v>
      </c>
      <c r="I117" s="3">
        <f>SUM('BIZ kWh ENTRY'!I117,'BIZ kWh ENTRY'!Y117,'BIZ kWh ENTRY'!AO117,'BIZ kWh ENTRY'!BE117)</f>
        <v>177548.91</v>
      </c>
      <c r="J117" s="3">
        <f>SUM('BIZ kWh ENTRY'!J117,'BIZ kWh ENTRY'!Z117,'BIZ kWh ENTRY'!AP117,'BIZ kWh ENTRY'!BF117)</f>
        <v>0</v>
      </c>
      <c r="K117" s="3">
        <f>SUM('BIZ kWh ENTRY'!K117,'BIZ kWh ENTRY'!AA117,'BIZ kWh ENTRY'!AQ117,'BIZ kWh ENTRY'!BG117)</f>
        <v>403244.76</v>
      </c>
      <c r="L117" s="3">
        <f>SUM('BIZ kWh ENTRY'!L117,'BIZ kWh ENTRY'!AB117,'BIZ kWh ENTRY'!AR117,'BIZ kWh ENTRY'!BH117)</f>
        <v>0</v>
      </c>
      <c r="M117" s="3">
        <f>SUM('BIZ kWh ENTRY'!M117,'BIZ kWh ENTRY'!AC117,'BIZ kWh ENTRY'!AS117,'BIZ kWh ENTRY'!BI117)</f>
        <v>0</v>
      </c>
      <c r="N117" s="3">
        <f>SUM('BIZ kWh ENTRY'!N117,'BIZ kWh ENTRY'!AD117,'BIZ kWh ENTRY'!AT117,'BIZ kWh ENTRY'!BJ117)</f>
        <v>0</v>
      </c>
      <c r="O117" s="87">
        <f t="shared" si="35"/>
        <v>847006.53</v>
      </c>
      <c r="Q117" s="213">
        <f>'BIZ kWh ENTRY'!BM117+'BIZ kWh ENTRY'!BU117+'BIZ kWh ENTRY'!CC117+'BIZ kWh ENTRY'!CK117</f>
        <v>0</v>
      </c>
      <c r="R117" s="213">
        <f>'BIZ kWh ENTRY'!BN117+'BIZ kWh ENTRY'!BV117+'BIZ kWh ENTRY'!CD117+'BIZ kWh ENTRY'!CL117</f>
        <v>0</v>
      </c>
      <c r="S117" s="213">
        <f>'BIZ kWh ENTRY'!BO117+'BIZ kWh ENTRY'!BW117+'BIZ kWh ENTRY'!CE117+'BIZ kWh ENTRY'!CM117</f>
        <v>0</v>
      </c>
      <c r="T117" s="213">
        <f>'BIZ kWh ENTRY'!BP117+'BIZ kWh ENTRY'!BX117+'BIZ kWh ENTRY'!CF117+'BIZ kWh ENTRY'!CN117</f>
        <v>0</v>
      </c>
      <c r="U117" s="213">
        <f>'BIZ kWh ENTRY'!BQ117+'BIZ kWh ENTRY'!BY117+'BIZ kWh ENTRY'!CG117+'BIZ kWh ENTRY'!CO117</f>
        <v>0</v>
      </c>
      <c r="V117" s="213">
        <f>'BIZ kWh ENTRY'!BR117+'BIZ kWh ENTRY'!BZ117+'BIZ kWh ENTRY'!CH117+'BIZ kWh ENTRY'!CP117</f>
        <v>0</v>
      </c>
      <c r="W117" s="213">
        <f>'BIZ kWh ENTRY'!BS117+'BIZ kWh ENTRY'!CA117+'BIZ kWh ENTRY'!CI117+'BIZ kWh ENTRY'!CQ117</f>
        <v>0</v>
      </c>
      <c r="X117" s="360">
        <f t="shared" ref="X117:X129" si="36">SUM(Q117:W117)-N117</f>
        <v>0</v>
      </c>
    </row>
    <row r="118" spans="1:24" x14ac:dyDescent="0.3">
      <c r="A118" s="525"/>
      <c r="B118" s="11" t="s">
        <v>60</v>
      </c>
      <c r="C118" s="3">
        <f>SUM('BIZ kWh ENTRY'!C118,'BIZ kWh ENTRY'!S118,'BIZ kWh ENTRY'!AI118,'BIZ kWh ENTRY'!AY118)</f>
        <v>0</v>
      </c>
      <c r="D118" s="3">
        <f>SUM('BIZ kWh ENTRY'!D118,'BIZ kWh ENTRY'!T118,'BIZ kWh ENTRY'!AJ118,'BIZ kWh ENTRY'!AZ118)</f>
        <v>0</v>
      </c>
      <c r="E118" s="3">
        <f>SUM('BIZ kWh ENTRY'!E118,'BIZ kWh ENTRY'!U118,'BIZ kWh ENTRY'!AK118,'BIZ kWh ENTRY'!BA118)</f>
        <v>0</v>
      </c>
      <c r="F118" s="3">
        <f>SUM('BIZ kWh ENTRY'!F118,'BIZ kWh ENTRY'!V118,'BIZ kWh ENTRY'!AL118,'BIZ kWh ENTRY'!BB118)</f>
        <v>0</v>
      </c>
      <c r="G118" s="3">
        <f>SUM('BIZ kWh ENTRY'!G118,'BIZ kWh ENTRY'!W118,'BIZ kWh ENTRY'!AM118,'BIZ kWh ENTRY'!BC118)</f>
        <v>0</v>
      </c>
      <c r="H118" s="3">
        <f>SUM('BIZ kWh ENTRY'!H118,'BIZ kWh ENTRY'!X118,'BIZ kWh ENTRY'!AN118,'BIZ kWh ENTRY'!BD118)</f>
        <v>0</v>
      </c>
      <c r="I118" s="3">
        <f>SUM('BIZ kWh ENTRY'!I118,'BIZ kWh ENTRY'!Y118,'BIZ kWh ENTRY'!AO118,'BIZ kWh ENTRY'!BE118)</f>
        <v>0</v>
      </c>
      <c r="J118" s="3">
        <f>SUM('BIZ kWh ENTRY'!J118,'BIZ kWh ENTRY'!Z118,'BIZ kWh ENTRY'!AP118,'BIZ kWh ENTRY'!BF118)</f>
        <v>0</v>
      </c>
      <c r="K118" s="3">
        <f>SUM('BIZ kWh ENTRY'!K118,'BIZ kWh ENTRY'!AA118,'BIZ kWh ENTRY'!AQ118,'BIZ kWh ENTRY'!BG118)</f>
        <v>385.04</v>
      </c>
      <c r="L118" s="3">
        <f>SUM('BIZ kWh ENTRY'!L118,'BIZ kWh ENTRY'!AB118,'BIZ kWh ENTRY'!AR118,'BIZ kWh ENTRY'!BH118)</f>
        <v>0</v>
      </c>
      <c r="M118" s="3">
        <f>SUM('BIZ kWh ENTRY'!M118,'BIZ kWh ENTRY'!AC118,'BIZ kWh ENTRY'!AS118,'BIZ kWh ENTRY'!BI118)</f>
        <v>0</v>
      </c>
      <c r="N118" s="3">
        <f>SUM('BIZ kWh ENTRY'!N118,'BIZ kWh ENTRY'!AD118,'BIZ kWh ENTRY'!AT118,'BIZ kWh ENTRY'!BJ118)</f>
        <v>0</v>
      </c>
      <c r="O118" s="87">
        <f t="shared" si="35"/>
        <v>385.04</v>
      </c>
      <c r="Q118" s="213">
        <f>'BIZ kWh ENTRY'!BM118+'BIZ kWh ENTRY'!BU118+'BIZ kWh ENTRY'!CC118+'BIZ kWh ENTRY'!CK118</f>
        <v>0</v>
      </c>
      <c r="R118" s="213">
        <f>'BIZ kWh ENTRY'!BN118+'BIZ kWh ENTRY'!BV118+'BIZ kWh ENTRY'!CD118+'BIZ kWh ENTRY'!CL118</f>
        <v>0</v>
      </c>
      <c r="S118" s="213">
        <f>'BIZ kWh ENTRY'!BO118+'BIZ kWh ENTRY'!BW118+'BIZ kWh ENTRY'!CE118+'BIZ kWh ENTRY'!CM118</f>
        <v>0</v>
      </c>
      <c r="T118" s="213">
        <f>'BIZ kWh ENTRY'!BP118+'BIZ kWh ENTRY'!BX118+'BIZ kWh ENTRY'!CF118+'BIZ kWh ENTRY'!CN118</f>
        <v>0</v>
      </c>
      <c r="U118" s="213">
        <f>'BIZ kWh ENTRY'!BQ118+'BIZ kWh ENTRY'!BY118+'BIZ kWh ENTRY'!CG118+'BIZ kWh ENTRY'!CO118</f>
        <v>0</v>
      </c>
      <c r="V118" s="213">
        <f>'BIZ kWh ENTRY'!BR118+'BIZ kWh ENTRY'!BZ118+'BIZ kWh ENTRY'!CH118+'BIZ kWh ENTRY'!CP118</f>
        <v>0</v>
      </c>
      <c r="W118" s="213">
        <f>'BIZ kWh ENTRY'!BS118+'BIZ kWh ENTRY'!CA118+'BIZ kWh ENTRY'!CI118+'BIZ kWh ENTRY'!CQ118</f>
        <v>0</v>
      </c>
      <c r="X118" s="360">
        <f t="shared" si="36"/>
        <v>0</v>
      </c>
    </row>
    <row r="119" spans="1:24" x14ac:dyDescent="0.3">
      <c r="A119" s="525"/>
      <c r="B119" s="11" t="s">
        <v>59</v>
      </c>
      <c r="C119" s="3">
        <f>SUM('BIZ kWh ENTRY'!C119,'BIZ kWh ENTRY'!S119,'BIZ kWh ENTRY'!AI119,'BIZ kWh ENTRY'!AY119)</f>
        <v>0</v>
      </c>
      <c r="D119" s="3">
        <f>SUM('BIZ kWh ENTRY'!D119,'BIZ kWh ENTRY'!T119,'BIZ kWh ENTRY'!AJ119,'BIZ kWh ENTRY'!AZ119)</f>
        <v>0</v>
      </c>
      <c r="E119" s="3">
        <f>SUM('BIZ kWh ENTRY'!E119,'BIZ kWh ENTRY'!U119,'BIZ kWh ENTRY'!AK119,'BIZ kWh ENTRY'!BA119)</f>
        <v>0</v>
      </c>
      <c r="F119" s="3">
        <f>SUM('BIZ kWh ENTRY'!F119,'BIZ kWh ENTRY'!V119,'BIZ kWh ENTRY'!AL119,'BIZ kWh ENTRY'!BB119)</f>
        <v>0</v>
      </c>
      <c r="G119" s="3">
        <f>SUM('BIZ kWh ENTRY'!G119,'BIZ kWh ENTRY'!W119,'BIZ kWh ENTRY'!AM119,'BIZ kWh ENTRY'!BC119)</f>
        <v>1732.68</v>
      </c>
      <c r="H119" s="3">
        <f>SUM('BIZ kWh ENTRY'!H119,'BIZ kWh ENTRY'!X119,'BIZ kWh ENTRY'!AN119,'BIZ kWh ENTRY'!BD119)</f>
        <v>0</v>
      </c>
      <c r="I119" s="3">
        <f>SUM('BIZ kWh ENTRY'!I119,'BIZ kWh ENTRY'!Y119,'BIZ kWh ENTRY'!AO119,'BIZ kWh ENTRY'!BE119)</f>
        <v>27915.4</v>
      </c>
      <c r="J119" s="3">
        <f>SUM('BIZ kWh ENTRY'!J119,'BIZ kWh ENTRY'!Z119,'BIZ kWh ENTRY'!AP119,'BIZ kWh ENTRY'!BF119)</f>
        <v>130528.56</v>
      </c>
      <c r="K119" s="3">
        <f>SUM('BIZ kWh ENTRY'!K119,'BIZ kWh ENTRY'!AA119,'BIZ kWh ENTRY'!AQ119,'BIZ kWh ENTRY'!BG119)</f>
        <v>0</v>
      </c>
      <c r="L119" s="3">
        <f>SUM('BIZ kWh ENTRY'!L119,'BIZ kWh ENTRY'!AB119,'BIZ kWh ENTRY'!AR119,'BIZ kWh ENTRY'!BH119)</f>
        <v>0</v>
      </c>
      <c r="M119" s="3">
        <f>SUM('BIZ kWh ENTRY'!M119,'BIZ kWh ENTRY'!AC119,'BIZ kWh ENTRY'!AS119,'BIZ kWh ENTRY'!BI119)</f>
        <v>0</v>
      </c>
      <c r="N119" s="3">
        <f>SUM('BIZ kWh ENTRY'!N119,'BIZ kWh ENTRY'!AD119,'BIZ kWh ENTRY'!AT119,'BIZ kWh ENTRY'!BJ119)</f>
        <v>0</v>
      </c>
      <c r="O119" s="87">
        <f t="shared" si="35"/>
        <v>160176.64000000001</v>
      </c>
      <c r="Q119" s="213">
        <f>'BIZ kWh ENTRY'!BM119+'BIZ kWh ENTRY'!BU119+'BIZ kWh ENTRY'!CC119+'BIZ kWh ENTRY'!CK119</f>
        <v>0</v>
      </c>
      <c r="R119" s="213">
        <f>'BIZ kWh ENTRY'!BN119+'BIZ kWh ENTRY'!BV119+'BIZ kWh ENTRY'!CD119+'BIZ kWh ENTRY'!CL119</f>
        <v>0</v>
      </c>
      <c r="S119" s="213">
        <f>'BIZ kWh ENTRY'!BO119+'BIZ kWh ENTRY'!BW119+'BIZ kWh ENTRY'!CE119+'BIZ kWh ENTRY'!CM119</f>
        <v>0</v>
      </c>
      <c r="T119" s="213">
        <f>'BIZ kWh ENTRY'!BP119+'BIZ kWh ENTRY'!BX119+'BIZ kWh ENTRY'!CF119+'BIZ kWh ENTRY'!CN119</f>
        <v>0</v>
      </c>
      <c r="U119" s="213">
        <f>'BIZ kWh ENTRY'!BQ119+'BIZ kWh ENTRY'!BY119+'BIZ kWh ENTRY'!CG119+'BIZ kWh ENTRY'!CO119</f>
        <v>0</v>
      </c>
      <c r="V119" s="213">
        <f>'BIZ kWh ENTRY'!BR119+'BIZ kWh ENTRY'!BZ119+'BIZ kWh ENTRY'!CH119+'BIZ kWh ENTRY'!CP119</f>
        <v>0</v>
      </c>
      <c r="W119" s="213">
        <f>'BIZ kWh ENTRY'!BS119+'BIZ kWh ENTRY'!CA119+'BIZ kWh ENTRY'!CI119+'BIZ kWh ENTRY'!CQ119</f>
        <v>0</v>
      </c>
      <c r="X119" s="360">
        <f t="shared" si="36"/>
        <v>0</v>
      </c>
    </row>
    <row r="120" spans="1:24" x14ac:dyDescent="0.3">
      <c r="A120" s="525"/>
      <c r="B120" s="13" t="s">
        <v>58</v>
      </c>
      <c r="C120" s="3">
        <f>SUM('BIZ kWh ENTRY'!C120,'BIZ kWh ENTRY'!S120,'BIZ kWh ENTRY'!AI120,'BIZ kWh ENTRY'!AY120)</f>
        <v>0</v>
      </c>
      <c r="D120" s="3">
        <f>SUM('BIZ kWh ENTRY'!D120,'BIZ kWh ENTRY'!T120,'BIZ kWh ENTRY'!AJ120,'BIZ kWh ENTRY'!AZ120)</f>
        <v>0</v>
      </c>
      <c r="E120" s="3">
        <f>SUM('BIZ kWh ENTRY'!E120,'BIZ kWh ENTRY'!U120,'BIZ kWh ENTRY'!AK120,'BIZ kWh ENTRY'!BA120)</f>
        <v>0</v>
      </c>
      <c r="F120" s="3">
        <f>SUM('BIZ kWh ENTRY'!F120,'BIZ kWh ENTRY'!V120,'BIZ kWh ENTRY'!AL120,'BIZ kWh ENTRY'!BB120)</f>
        <v>0</v>
      </c>
      <c r="G120" s="3">
        <f>SUM('BIZ kWh ENTRY'!G120,'BIZ kWh ENTRY'!W120,'BIZ kWh ENTRY'!AM120,'BIZ kWh ENTRY'!BC120)</f>
        <v>0</v>
      </c>
      <c r="H120" s="3">
        <f>SUM('BIZ kWh ENTRY'!H120,'BIZ kWh ENTRY'!X120,'BIZ kWh ENTRY'!AN120,'BIZ kWh ENTRY'!BD120)</f>
        <v>0</v>
      </c>
      <c r="I120" s="3">
        <f>SUM('BIZ kWh ENTRY'!I120,'BIZ kWh ENTRY'!Y120,'BIZ kWh ENTRY'!AO120,'BIZ kWh ENTRY'!BE120)</f>
        <v>0</v>
      </c>
      <c r="J120" s="3">
        <f>SUM('BIZ kWh ENTRY'!J120,'BIZ kWh ENTRY'!Z120,'BIZ kWh ENTRY'!AP120,'BIZ kWh ENTRY'!BF120)</f>
        <v>0</v>
      </c>
      <c r="K120" s="3">
        <f>SUM('BIZ kWh ENTRY'!K120,'BIZ kWh ENTRY'!AA120,'BIZ kWh ENTRY'!AQ120,'BIZ kWh ENTRY'!BG120)</f>
        <v>54.4</v>
      </c>
      <c r="L120" s="3">
        <f>SUM('BIZ kWh ENTRY'!L120,'BIZ kWh ENTRY'!AB120,'BIZ kWh ENTRY'!AR120,'BIZ kWh ENTRY'!BH120)</f>
        <v>0</v>
      </c>
      <c r="M120" s="3">
        <f>SUM('BIZ kWh ENTRY'!M120,'BIZ kWh ENTRY'!AC120,'BIZ kWh ENTRY'!AS120,'BIZ kWh ENTRY'!BI120)</f>
        <v>0</v>
      </c>
      <c r="N120" s="3">
        <f>SUM('BIZ kWh ENTRY'!N120,'BIZ kWh ENTRY'!AD120,'BIZ kWh ENTRY'!AT120,'BIZ kWh ENTRY'!BJ120)</f>
        <v>0</v>
      </c>
      <c r="O120" s="87">
        <f t="shared" si="35"/>
        <v>54.4</v>
      </c>
      <c r="Q120" s="213">
        <f>'BIZ kWh ENTRY'!BM120+'BIZ kWh ENTRY'!BU120+'BIZ kWh ENTRY'!CC120+'BIZ kWh ENTRY'!CK120</f>
        <v>0</v>
      </c>
      <c r="R120" s="213">
        <f>'BIZ kWh ENTRY'!BN120+'BIZ kWh ENTRY'!BV120+'BIZ kWh ENTRY'!CD120+'BIZ kWh ENTRY'!CL120</f>
        <v>0</v>
      </c>
      <c r="S120" s="213">
        <f>'BIZ kWh ENTRY'!BO120+'BIZ kWh ENTRY'!BW120+'BIZ kWh ENTRY'!CE120+'BIZ kWh ENTRY'!CM120</f>
        <v>0</v>
      </c>
      <c r="T120" s="213">
        <f>'BIZ kWh ENTRY'!BP120+'BIZ kWh ENTRY'!BX120+'BIZ kWh ENTRY'!CF120+'BIZ kWh ENTRY'!CN120</f>
        <v>0</v>
      </c>
      <c r="U120" s="213">
        <f>'BIZ kWh ENTRY'!BQ120+'BIZ kWh ENTRY'!BY120+'BIZ kWh ENTRY'!CG120+'BIZ kWh ENTRY'!CO120</f>
        <v>0</v>
      </c>
      <c r="V120" s="213">
        <f>'BIZ kWh ENTRY'!BR120+'BIZ kWh ENTRY'!BZ120+'BIZ kWh ENTRY'!CH120+'BIZ kWh ENTRY'!CP120</f>
        <v>0</v>
      </c>
      <c r="W120" s="213">
        <f>'BIZ kWh ENTRY'!BS120+'BIZ kWh ENTRY'!CA120+'BIZ kWh ENTRY'!CI120+'BIZ kWh ENTRY'!CQ120</f>
        <v>0</v>
      </c>
      <c r="X120" s="360">
        <f t="shared" si="36"/>
        <v>0</v>
      </c>
    </row>
    <row r="121" spans="1:24" x14ac:dyDescent="0.3">
      <c r="A121" s="525"/>
      <c r="B121" s="11" t="s">
        <v>57</v>
      </c>
      <c r="C121" s="3">
        <f>SUM('BIZ kWh ENTRY'!C121,'BIZ kWh ENTRY'!S121,'BIZ kWh ENTRY'!AI121,'BIZ kWh ENTRY'!AY121)</f>
        <v>0</v>
      </c>
      <c r="D121" s="3">
        <f>SUM('BIZ kWh ENTRY'!D121,'BIZ kWh ENTRY'!T121,'BIZ kWh ENTRY'!AJ121,'BIZ kWh ENTRY'!AZ121)</f>
        <v>0</v>
      </c>
      <c r="E121" s="3">
        <f>SUM('BIZ kWh ENTRY'!E121,'BIZ kWh ENTRY'!U121,'BIZ kWh ENTRY'!AK121,'BIZ kWh ENTRY'!BA121)</f>
        <v>0</v>
      </c>
      <c r="F121" s="3">
        <f>SUM('BIZ kWh ENTRY'!F121,'BIZ kWh ENTRY'!V121,'BIZ kWh ENTRY'!AL121,'BIZ kWh ENTRY'!BB121)</f>
        <v>0</v>
      </c>
      <c r="G121" s="3">
        <f>SUM('BIZ kWh ENTRY'!G121,'BIZ kWh ENTRY'!W121,'BIZ kWh ENTRY'!AM121,'BIZ kWh ENTRY'!BC121)</f>
        <v>244.8</v>
      </c>
      <c r="H121" s="3">
        <f>SUM('BIZ kWh ENTRY'!H121,'BIZ kWh ENTRY'!X121,'BIZ kWh ENTRY'!AN121,'BIZ kWh ENTRY'!BD121)</f>
        <v>0</v>
      </c>
      <c r="I121" s="3">
        <f>SUM('BIZ kWh ENTRY'!I121,'BIZ kWh ENTRY'!Y121,'BIZ kWh ENTRY'!AO121,'BIZ kWh ENTRY'!BE121)</f>
        <v>3944</v>
      </c>
      <c r="J121" s="3">
        <f>SUM('BIZ kWh ENTRY'!J121,'BIZ kWh ENTRY'!Z121,'BIZ kWh ENTRY'!AP121,'BIZ kWh ENTRY'!BF121)</f>
        <v>18441.599999999999</v>
      </c>
      <c r="K121" s="3">
        <f>SUM('BIZ kWh ENTRY'!K121,'BIZ kWh ENTRY'!AA121,'BIZ kWh ENTRY'!AQ121,'BIZ kWh ENTRY'!BG121)</f>
        <v>99391.679999999993</v>
      </c>
      <c r="L121" s="3">
        <f>SUM('BIZ kWh ENTRY'!L121,'BIZ kWh ENTRY'!AB121,'BIZ kWh ENTRY'!AR121,'BIZ kWh ENTRY'!BH121)</f>
        <v>0</v>
      </c>
      <c r="M121" s="3">
        <f>SUM('BIZ kWh ENTRY'!M121,'BIZ kWh ENTRY'!AC121,'BIZ kWh ENTRY'!AS121,'BIZ kWh ENTRY'!BI121)</f>
        <v>0</v>
      </c>
      <c r="N121" s="3">
        <f>SUM('BIZ kWh ENTRY'!N121,'BIZ kWh ENTRY'!AD121,'BIZ kWh ENTRY'!AT121,'BIZ kWh ENTRY'!BJ121)</f>
        <v>0</v>
      </c>
      <c r="O121" s="87">
        <f t="shared" si="35"/>
        <v>122022.07999999999</v>
      </c>
      <c r="Q121" s="213">
        <f>'BIZ kWh ENTRY'!BM121+'BIZ kWh ENTRY'!BU121+'BIZ kWh ENTRY'!CC121+'BIZ kWh ENTRY'!CK121</f>
        <v>0</v>
      </c>
      <c r="R121" s="213">
        <f>'BIZ kWh ENTRY'!BN121+'BIZ kWh ENTRY'!BV121+'BIZ kWh ENTRY'!CD121+'BIZ kWh ENTRY'!CL121</f>
        <v>0</v>
      </c>
      <c r="S121" s="213">
        <f>'BIZ kWh ENTRY'!BO121+'BIZ kWh ENTRY'!BW121+'BIZ kWh ENTRY'!CE121+'BIZ kWh ENTRY'!CM121</f>
        <v>0</v>
      </c>
      <c r="T121" s="213">
        <f>'BIZ kWh ENTRY'!BP121+'BIZ kWh ENTRY'!BX121+'BIZ kWh ENTRY'!CF121+'BIZ kWh ENTRY'!CN121</f>
        <v>0</v>
      </c>
      <c r="U121" s="213">
        <f>'BIZ kWh ENTRY'!BQ121+'BIZ kWh ENTRY'!BY121+'BIZ kWh ENTRY'!CG121+'BIZ kWh ENTRY'!CO121</f>
        <v>0</v>
      </c>
      <c r="V121" s="213">
        <f>'BIZ kWh ENTRY'!BR121+'BIZ kWh ENTRY'!BZ121+'BIZ kWh ENTRY'!CH121+'BIZ kWh ENTRY'!CP121</f>
        <v>0</v>
      </c>
      <c r="W121" s="213">
        <f>'BIZ kWh ENTRY'!BS121+'BIZ kWh ENTRY'!CA121+'BIZ kWh ENTRY'!CI121+'BIZ kWh ENTRY'!CQ121</f>
        <v>0</v>
      </c>
      <c r="X121" s="360">
        <f t="shared" si="36"/>
        <v>0</v>
      </c>
    </row>
    <row r="122" spans="1:24" x14ac:dyDescent="0.3">
      <c r="A122" s="525"/>
      <c r="B122" s="11" t="s">
        <v>56</v>
      </c>
      <c r="C122" s="3">
        <f>SUM('BIZ kWh ENTRY'!C122,'BIZ kWh ENTRY'!S122,'BIZ kWh ENTRY'!AI122,'BIZ kWh ENTRY'!AY122)</f>
        <v>0</v>
      </c>
      <c r="D122" s="3">
        <f>SUM('BIZ kWh ENTRY'!D122,'BIZ kWh ENTRY'!T122,'BIZ kWh ENTRY'!AJ122,'BIZ kWh ENTRY'!AZ122)</f>
        <v>0</v>
      </c>
      <c r="E122" s="3">
        <f>SUM('BIZ kWh ENTRY'!E122,'BIZ kWh ENTRY'!U122,'BIZ kWh ENTRY'!AK122,'BIZ kWh ENTRY'!BA122)</f>
        <v>0</v>
      </c>
      <c r="F122" s="3">
        <f>SUM('BIZ kWh ENTRY'!F122,'BIZ kWh ENTRY'!V122,'BIZ kWh ENTRY'!AL122,'BIZ kWh ENTRY'!BB122)</f>
        <v>0</v>
      </c>
      <c r="G122" s="3">
        <f>SUM('BIZ kWh ENTRY'!G122,'BIZ kWh ENTRY'!W122,'BIZ kWh ENTRY'!AM122,'BIZ kWh ENTRY'!BC122)</f>
        <v>0</v>
      </c>
      <c r="H122" s="3">
        <f>SUM('BIZ kWh ENTRY'!H122,'BIZ kWh ENTRY'!X122,'BIZ kWh ENTRY'!AN122,'BIZ kWh ENTRY'!BD122)</f>
        <v>0</v>
      </c>
      <c r="I122" s="3">
        <f>SUM('BIZ kWh ENTRY'!I122,'BIZ kWh ENTRY'!Y122,'BIZ kWh ENTRY'!AO122,'BIZ kWh ENTRY'!BE122)</f>
        <v>410.72</v>
      </c>
      <c r="J122" s="3">
        <f>SUM('BIZ kWh ENTRY'!J122,'BIZ kWh ENTRY'!Z122,'BIZ kWh ENTRY'!AP122,'BIZ kWh ENTRY'!BF122)</f>
        <v>71054.559999999998</v>
      </c>
      <c r="K122" s="3">
        <f>SUM('BIZ kWh ENTRY'!K122,'BIZ kWh ENTRY'!AA122,'BIZ kWh ENTRY'!AQ122,'BIZ kWh ENTRY'!BG122)</f>
        <v>0</v>
      </c>
      <c r="L122" s="3">
        <f>SUM('BIZ kWh ENTRY'!L122,'BIZ kWh ENTRY'!AB122,'BIZ kWh ENTRY'!AR122,'BIZ kWh ENTRY'!BH122)</f>
        <v>8282.64</v>
      </c>
      <c r="M122" s="3">
        <f>SUM('BIZ kWh ENTRY'!M122,'BIZ kWh ENTRY'!AC122,'BIZ kWh ENTRY'!AS122,'BIZ kWh ENTRY'!BI122)</f>
        <v>0</v>
      </c>
      <c r="N122" s="3">
        <f>SUM('BIZ kWh ENTRY'!N122,'BIZ kWh ENTRY'!AD122,'BIZ kWh ENTRY'!AT122,'BIZ kWh ENTRY'!BJ122)</f>
        <v>24847.919999999998</v>
      </c>
      <c r="O122" s="87">
        <f t="shared" si="35"/>
        <v>104595.84</v>
      </c>
      <c r="Q122" s="213">
        <f>'BIZ kWh ENTRY'!BM122+'BIZ kWh ENTRY'!BU122+'BIZ kWh ENTRY'!CC122+'BIZ kWh ENTRY'!CK122</f>
        <v>0</v>
      </c>
      <c r="R122" s="213">
        <f>'BIZ kWh ENTRY'!BN122+'BIZ kWh ENTRY'!BV122+'BIZ kWh ENTRY'!CD122+'BIZ kWh ENTRY'!CL122</f>
        <v>24847.919999999998</v>
      </c>
      <c r="S122" s="213">
        <f>'BIZ kWh ENTRY'!BO122+'BIZ kWh ENTRY'!BW122+'BIZ kWh ENTRY'!CE122+'BIZ kWh ENTRY'!CM122</f>
        <v>0</v>
      </c>
      <c r="T122" s="213">
        <f>'BIZ kWh ENTRY'!BP122+'BIZ kWh ENTRY'!BX122+'BIZ kWh ENTRY'!CF122+'BIZ kWh ENTRY'!CN122</f>
        <v>0</v>
      </c>
      <c r="U122" s="213">
        <f>'BIZ kWh ENTRY'!BQ122+'BIZ kWh ENTRY'!BY122+'BIZ kWh ENTRY'!CG122+'BIZ kWh ENTRY'!CO122</f>
        <v>0</v>
      </c>
      <c r="V122" s="213">
        <f>'BIZ kWh ENTRY'!BR122+'BIZ kWh ENTRY'!BZ122+'BIZ kWh ENTRY'!CH122+'BIZ kWh ENTRY'!CP122</f>
        <v>0</v>
      </c>
      <c r="W122" s="213">
        <f>'BIZ kWh ENTRY'!BS122+'BIZ kWh ENTRY'!CA122+'BIZ kWh ENTRY'!CI122+'BIZ kWh ENTRY'!CQ122</f>
        <v>0</v>
      </c>
      <c r="X122" s="360">
        <f t="shared" si="36"/>
        <v>0</v>
      </c>
    </row>
    <row r="123" spans="1:24" x14ac:dyDescent="0.3">
      <c r="A123" s="525"/>
      <c r="B123" s="11" t="s">
        <v>55</v>
      </c>
      <c r="C123" s="3">
        <f>SUM('BIZ kWh ENTRY'!C123,'BIZ kWh ENTRY'!S123,'BIZ kWh ENTRY'!AI123,'BIZ kWh ENTRY'!AY123)</f>
        <v>0</v>
      </c>
      <c r="D123" s="3">
        <f>SUM('BIZ kWh ENTRY'!D123,'BIZ kWh ENTRY'!T123,'BIZ kWh ENTRY'!AJ123,'BIZ kWh ENTRY'!AZ123)</f>
        <v>0</v>
      </c>
      <c r="E123" s="3">
        <f>SUM('BIZ kWh ENTRY'!E123,'BIZ kWh ENTRY'!U123,'BIZ kWh ENTRY'!AK123,'BIZ kWh ENTRY'!BA123)</f>
        <v>102574.59</v>
      </c>
      <c r="F123" s="3">
        <f>SUM('BIZ kWh ENTRY'!F123,'BIZ kWh ENTRY'!V123,'BIZ kWh ENTRY'!AL123,'BIZ kWh ENTRY'!BB123)</f>
        <v>79429.94</v>
      </c>
      <c r="G123" s="3">
        <f>SUM('BIZ kWh ENTRY'!G123,'BIZ kWh ENTRY'!W123,'BIZ kWh ENTRY'!AM123,'BIZ kWh ENTRY'!BC123)</f>
        <v>0</v>
      </c>
      <c r="H123" s="3">
        <f>SUM('BIZ kWh ENTRY'!H123,'BIZ kWh ENTRY'!X123,'BIZ kWh ENTRY'!AN123,'BIZ kWh ENTRY'!BD123)</f>
        <v>0</v>
      </c>
      <c r="I123" s="3">
        <f>SUM('BIZ kWh ENTRY'!I123,'BIZ kWh ENTRY'!Y123,'BIZ kWh ENTRY'!AO123,'BIZ kWh ENTRY'!BE123)</f>
        <v>17459.97</v>
      </c>
      <c r="J123" s="3">
        <f>SUM('BIZ kWh ENTRY'!J123,'BIZ kWh ENTRY'!Z123,'BIZ kWh ENTRY'!AP123,'BIZ kWh ENTRY'!BF123)</f>
        <v>42673.279999999999</v>
      </c>
      <c r="K123" s="3">
        <f>SUM('BIZ kWh ENTRY'!K123,'BIZ kWh ENTRY'!AA123,'BIZ kWh ENTRY'!AQ123,'BIZ kWh ENTRY'!BG123)</f>
        <v>0</v>
      </c>
      <c r="L123" s="3">
        <f>SUM('BIZ kWh ENTRY'!L123,'BIZ kWh ENTRY'!AB123,'BIZ kWh ENTRY'!AR123,'BIZ kWh ENTRY'!BH123)</f>
        <v>0</v>
      </c>
      <c r="M123" s="3">
        <f>SUM('BIZ kWh ENTRY'!M123,'BIZ kWh ENTRY'!AC123,'BIZ kWh ENTRY'!AS123,'BIZ kWh ENTRY'!BI123)</f>
        <v>0</v>
      </c>
      <c r="N123" s="3">
        <f>SUM('BIZ kWh ENTRY'!N123,'BIZ kWh ENTRY'!AD123,'BIZ kWh ENTRY'!AT123,'BIZ kWh ENTRY'!BJ123)</f>
        <v>0</v>
      </c>
      <c r="O123" s="87">
        <f t="shared" si="35"/>
        <v>242137.78</v>
      </c>
      <c r="Q123" s="213">
        <f>'BIZ kWh ENTRY'!BM123+'BIZ kWh ENTRY'!BU123+'BIZ kWh ENTRY'!CC123+'BIZ kWh ENTRY'!CK123</f>
        <v>0</v>
      </c>
      <c r="R123" s="213">
        <f>'BIZ kWh ENTRY'!BN123+'BIZ kWh ENTRY'!BV123+'BIZ kWh ENTRY'!CD123+'BIZ kWh ENTRY'!CL123</f>
        <v>0</v>
      </c>
      <c r="S123" s="213">
        <f>'BIZ kWh ENTRY'!BO123+'BIZ kWh ENTRY'!BW123+'BIZ kWh ENTRY'!CE123+'BIZ kWh ENTRY'!CM123</f>
        <v>0</v>
      </c>
      <c r="T123" s="213">
        <f>'BIZ kWh ENTRY'!BP123+'BIZ kWh ENTRY'!BX123+'BIZ kWh ENTRY'!CF123+'BIZ kWh ENTRY'!CN123</f>
        <v>0</v>
      </c>
      <c r="U123" s="213">
        <f>'BIZ kWh ENTRY'!BQ123+'BIZ kWh ENTRY'!BY123+'BIZ kWh ENTRY'!CG123+'BIZ kWh ENTRY'!CO123</f>
        <v>0</v>
      </c>
      <c r="V123" s="213">
        <f>'BIZ kWh ENTRY'!BR123+'BIZ kWh ENTRY'!BZ123+'BIZ kWh ENTRY'!CH123+'BIZ kWh ENTRY'!CP123</f>
        <v>0</v>
      </c>
      <c r="W123" s="213">
        <f>'BIZ kWh ENTRY'!BS123+'BIZ kWh ENTRY'!CA123+'BIZ kWh ENTRY'!CI123+'BIZ kWh ENTRY'!CQ123</f>
        <v>0</v>
      </c>
      <c r="X123" s="360">
        <f t="shared" si="36"/>
        <v>0</v>
      </c>
    </row>
    <row r="124" spans="1:24" x14ac:dyDescent="0.3">
      <c r="A124" s="525"/>
      <c r="B124" s="11" t="s">
        <v>54</v>
      </c>
      <c r="C124" s="3">
        <f>SUM('BIZ kWh ENTRY'!C124,'BIZ kWh ENTRY'!S124,'BIZ kWh ENTRY'!AI124,'BIZ kWh ENTRY'!AY124)</f>
        <v>0</v>
      </c>
      <c r="D124" s="3">
        <f>SUM('BIZ kWh ENTRY'!D124,'BIZ kWh ENTRY'!T124,'BIZ kWh ENTRY'!AJ124,'BIZ kWh ENTRY'!AZ124)</f>
        <v>0</v>
      </c>
      <c r="E124" s="3">
        <f>SUM('BIZ kWh ENTRY'!E124,'BIZ kWh ENTRY'!U124,'BIZ kWh ENTRY'!AK124,'BIZ kWh ENTRY'!BA124)</f>
        <v>0</v>
      </c>
      <c r="F124" s="3">
        <f>SUM('BIZ kWh ENTRY'!F124,'BIZ kWh ENTRY'!V124,'BIZ kWh ENTRY'!AL124,'BIZ kWh ENTRY'!BB124)</f>
        <v>0</v>
      </c>
      <c r="G124" s="3">
        <f>SUM('BIZ kWh ENTRY'!G124,'BIZ kWh ENTRY'!W124,'BIZ kWh ENTRY'!AM124,'BIZ kWh ENTRY'!BC124)</f>
        <v>151.96</v>
      </c>
      <c r="H124" s="3">
        <f>SUM('BIZ kWh ENTRY'!H124,'BIZ kWh ENTRY'!X124,'BIZ kWh ENTRY'!AN124,'BIZ kWh ENTRY'!BD124)</f>
        <v>0</v>
      </c>
      <c r="I124" s="3">
        <f>SUM('BIZ kWh ENTRY'!I124,'BIZ kWh ENTRY'!Y124,'BIZ kWh ENTRY'!AO124,'BIZ kWh ENTRY'!BE124)</f>
        <v>0</v>
      </c>
      <c r="J124" s="3">
        <f>SUM('BIZ kWh ENTRY'!J124,'BIZ kWh ENTRY'!Z124,'BIZ kWh ENTRY'!AP124,'BIZ kWh ENTRY'!BF124)</f>
        <v>0</v>
      </c>
      <c r="K124" s="3">
        <f>SUM('BIZ kWh ENTRY'!K124,'BIZ kWh ENTRY'!AA124,'BIZ kWh ENTRY'!AQ124,'BIZ kWh ENTRY'!BG124)</f>
        <v>0</v>
      </c>
      <c r="L124" s="3">
        <f>SUM('BIZ kWh ENTRY'!L124,'BIZ kWh ENTRY'!AB124,'BIZ kWh ENTRY'!AR124,'BIZ kWh ENTRY'!BH124)</f>
        <v>0</v>
      </c>
      <c r="M124" s="3">
        <f>SUM('BIZ kWh ENTRY'!M124,'BIZ kWh ENTRY'!AC124,'BIZ kWh ENTRY'!AS124,'BIZ kWh ENTRY'!BI124)</f>
        <v>0</v>
      </c>
      <c r="N124" s="3">
        <f>SUM('BIZ kWh ENTRY'!N124,'BIZ kWh ENTRY'!AD124,'BIZ kWh ENTRY'!AT124,'BIZ kWh ENTRY'!BJ124)</f>
        <v>0</v>
      </c>
      <c r="O124" s="87">
        <f t="shared" si="35"/>
        <v>151.96</v>
      </c>
      <c r="Q124" s="213">
        <f>'BIZ kWh ENTRY'!BM124+'BIZ kWh ENTRY'!BU124+'BIZ kWh ENTRY'!CC124+'BIZ kWh ENTRY'!CK124</f>
        <v>0</v>
      </c>
      <c r="R124" s="213">
        <f>'BIZ kWh ENTRY'!BN124+'BIZ kWh ENTRY'!BV124+'BIZ kWh ENTRY'!CD124+'BIZ kWh ENTRY'!CL124</f>
        <v>0</v>
      </c>
      <c r="S124" s="213">
        <f>'BIZ kWh ENTRY'!BO124+'BIZ kWh ENTRY'!BW124+'BIZ kWh ENTRY'!CE124+'BIZ kWh ENTRY'!CM124</f>
        <v>0</v>
      </c>
      <c r="T124" s="213">
        <f>'BIZ kWh ENTRY'!BP124+'BIZ kWh ENTRY'!BX124+'BIZ kWh ENTRY'!CF124+'BIZ kWh ENTRY'!CN124</f>
        <v>0</v>
      </c>
      <c r="U124" s="213">
        <f>'BIZ kWh ENTRY'!BQ124+'BIZ kWh ENTRY'!BY124+'BIZ kWh ENTRY'!CG124+'BIZ kWh ENTRY'!CO124</f>
        <v>0</v>
      </c>
      <c r="V124" s="213">
        <f>'BIZ kWh ENTRY'!BR124+'BIZ kWh ENTRY'!BZ124+'BIZ kWh ENTRY'!CH124+'BIZ kWh ENTRY'!CP124</f>
        <v>0</v>
      </c>
      <c r="W124" s="213">
        <f>'BIZ kWh ENTRY'!BS124+'BIZ kWh ENTRY'!CA124+'BIZ kWh ENTRY'!CI124+'BIZ kWh ENTRY'!CQ124</f>
        <v>0</v>
      </c>
      <c r="X124" s="360">
        <f t="shared" si="36"/>
        <v>0</v>
      </c>
    </row>
    <row r="125" spans="1:24" x14ac:dyDescent="0.3">
      <c r="A125" s="525"/>
      <c r="B125" s="11" t="s">
        <v>53</v>
      </c>
      <c r="C125" s="3">
        <f>SUM('BIZ kWh ENTRY'!C125,'BIZ kWh ENTRY'!S125,'BIZ kWh ENTRY'!AI125,'BIZ kWh ENTRY'!AY125)</f>
        <v>0</v>
      </c>
      <c r="D125" s="3">
        <f>SUM('BIZ kWh ENTRY'!D125,'BIZ kWh ENTRY'!T125,'BIZ kWh ENTRY'!AJ125,'BIZ kWh ENTRY'!AZ125)</f>
        <v>0</v>
      </c>
      <c r="E125" s="3">
        <f>SUM('BIZ kWh ENTRY'!E125,'BIZ kWh ENTRY'!U125,'BIZ kWh ENTRY'!AK125,'BIZ kWh ENTRY'!BA125)</f>
        <v>0</v>
      </c>
      <c r="F125" s="3">
        <f>SUM('BIZ kWh ENTRY'!F125,'BIZ kWh ENTRY'!V125,'BIZ kWh ENTRY'!AL125,'BIZ kWh ENTRY'!BB125)</f>
        <v>0</v>
      </c>
      <c r="G125" s="3">
        <f>SUM('BIZ kWh ENTRY'!G125,'BIZ kWh ENTRY'!W125,'BIZ kWh ENTRY'!AM125,'BIZ kWh ENTRY'!BC125)</f>
        <v>0</v>
      </c>
      <c r="H125" s="3">
        <f>SUM('BIZ kWh ENTRY'!H125,'BIZ kWh ENTRY'!X125,'BIZ kWh ENTRY'!AN125,'BIZ kWh ENTRY'!BD125)</f>
        <v>0</v>
      </c>
      <c r="I125" s="3">
        <f>SUM('BIZ kWh ENTRY'!I125,'BIZ kWh ENTRY'!Y125,'BIZ kWh ENTRY'!AO125,'BIZ kWh ENTRY'!BE125)</f>
        <v>0</v>
      </c>
      <c r="J125" s="3">
        <f>SUM('BIZ kWh ENTRY'!J125,'BIZ kWh ENTRY'!Z125,'BIZ kWh ENTRY'!AP125,'BIZ kWh ENTRY'!BF125)</f>
        <v>0</v>
      </c>
      <c r="K125" s="3">
        <f>SUM('BIZ kWh ENTRY'!K125,'BIZ kWh ENTRY'!AA125,'BIZ kWh ENTRY'!AQ125,'BIZ kWh ENTRY'!BG125)</f>
        <v>0</v>
      </c>
      <c r="L125" s="3">
        <f>SUM('BIZ kWh ENTRY'!L125,'BIZ kWh ENTRY'!AB125,'BIZ kWh ENTRY'!AR125,'BIZ kWh ENTRY'!BH125)</f>
        <v>0</v>
      </c>
      <c r="M125" s="3">
        <f>SUM('BIZ kWh ENTRY'!M125,'BIZ kWh ENTRY'!AC125,'BIZ kWh ENTRY'!AS125,'BIZ kWh ENTRY'!BI125)</f>
        <v>0</v>
      </c>
      <c r="N125" s="3">
        <f>SUM('BIZ kWh ENTRY'!N125,'BIZ kWh ENTRY'!AD125,'BIZ kWh ENTRY'!AT125,'BIZ kWh ENTRY'!BJ125)</f>
        <v>0</v>
      </c>
      <c r="O125" s="87">
        <f t="shared" si="35"/>
        <v>0</v>
      </c>
      <c r="Q125" s="213">
        <f>'BIZ kWh ENTRY'!BM125+'BIZ kWh ENTRY'!BU125+'BIZ kWh ENTRY'!CC125+'BIZ kWh ENTRY'!CK125</f>
        <v>0</v>
      </c>
      <c r="R125" s="213">
        <f>'BIZ kWh ENTRY'!BN125+'BIZ kWh ENTRY'!BV125+'BIZ kWh ENTRY'!CD125+'BIZ kWh ENTRY'!CL125</f>
        <v>0</v>
      </c>
      <c r="S125" s="213">
        <f>'BIZ kWh ENTRY'!BO125+'BIZ kWh ENTRY'!BW125+'BIZ kWh ENTRY'!CE125+'BIZ kWh ENTRY'!CM125</f>
        <v>0</v>
      </c>
      <c r="T125" s="213">
        <f>'BIZ kWh ENTRY'!BP125+'BIZ kWh ENTRY'!BX125+'BIZ kWh ENTRY'!CF125+'BIZ kWh ENTRY'!CN125</f>
        <v>0</v>
      </c>
      <c r="U125" s="213">
        <f>'BIZ kWh ENTRY'!BQ125+'BIZ kWh ENTRY'!BY125+'BIZ kWh ENTRY'!CG125+'BIZ kWh ENTRY'!CO125</f>
        <v>0</v>
      </c>
      <c r="V125" s="213">
        <f>'BIZ kWh ENTRY'!BR125+'BIZ kWh ENTRY'!BZ125+'BIZ kWh ENTRY'!CH125+'BIZ kWh ENTRY'!CP125</f>
        <v>0</v>
      </c>
      <c r="W125" s="213">
        <f>'BIZ kWh ENTRY'!BS125+'BIZ kWh ENTRY'!CA125+'BIZ kWh ENTRY'!CI125+'BIZ kWh ENTRY'!CQ125</f>
        <v>0</v>
      </c>
      <c r="X125" s="360">
        <f t="shared" si="36"/>
        <v>0</v>
      </c>
    </row>
    <row r="126" spans="1:24" x14ac:dyDescent="0.3">
      <c r="A126" s="525"/>
      <c r="B126" s="11" t="s">
        <v>52</v>
      </c>
      <c r="C126" s="3">
        <f>SUM('BIZ kWh ENTRY'!C126,'BIZ kWh ENTRY'!S126,'BIZ kWh ENTRY'!AI126,'BIZ kWh ENTRY'!AY126)</f>
        <v>0</v>
      </c>
      <c r="D126" s="3">
        <f>SUM('BIZ kWh ENTRY'!D126,'BIZ kWh ENTRY'!T126,'BIZ kWh ENTRY'!AJ126,'BIZ kWh ENTRY'!AZ126)</f>
        <v>0</v>
      </c>
      <c r="E126" s="3">
        <f>SUM('BIZ kWh ENTRY'!E126,'BIZ kWh ENTRY'!U126,'BIZ kWh ENTRY'!AK126,'BIZ kWh ENTRY'!BA126)</f>
        <v>0</v>
      </c>
      <c r="F126" s="3">
        <f>SUM('BIZ kWh ENTRY'!F126,'BIZ kWh ENTRY'!V126,'BIZ kWh ENTRY'!AL126,'BIZ kWh ENTRY'!BB126)</f>
        <v>0</v>
      </c>
      <c r="G126" s="3">
        <f>SUM('BIZ kWh ENTRY'!G126,'BIZ kWh ENTRY'!W126,'BIZ kWh ENTRY'!AM126,'BIZ kWh ENTRY'!BC126)</f>
        <v>0</v>
      </c>
      <c r="H126" s="3">
        <f>SUM('BIZ kWh ENTRY'!H126,'BIZ kWh ENTRY'!X126,'BIZ kWh ENTRY'!AN126,'BIZ kWh ENTRY'!BD126)</f>
        <v>0</v>
      </c>
      <c r="I126" s="3">
        <f>SUM('BIZ kWh ENTRY'!I126,'BIZ kWh ENTRY'!Y126,'BIZ kWh ENTRY'!AO126,'BIZ kWh ENTRY'!BE126)</f>
        <v>0</v>
      </c>
      <c r="J126" s="3">
        <f>SUM('BIZ kWh ENTRY'!J126,'BIZ kWh ENTRY'!Z126,'BIZ kWh ENTRY'!AP126,'BIZ kWh ENTRY'!BF126)</f>
        <v>0</v>
      </c>
      <c r="K126" s="3">
        <f>SUM('BIZ kWh ENTRY'!K126,'BIZ kWh ENTRY'!AA126,'BIZ kWh ENTRY'!AQ126,'BIZ kWh ENTRY'!BG126)</f>
        <v>0</v>
      </c>
      <c r="L126" s="3">
        <f>SUM('BIZ kWh ENTRY'!L126,'BIZ kWh ENTRY'!AB126,'BIZ kWh ENTRY'!AR126,'BIZ kWh ENTRY'!BH126)</f>
        <v>0</v>
      </c>
      <c r="M126" s="3">
        <f>SUM('BIZ kWh ENTRY'!M126,'BIZ kWh ENTRY'!AC126,'BIZ kWh ENTRY'!AS126,'BIZ kWh ENTRY'!BI126)</f>
        <v>0</v>
      </c>
      <c r="N126" s="3">
        <f>SUM('BIZ kWh ENTRY'!N126,'BIZ kWh ENTRY'!AD126,'BIZ kWh ENTRY'!AT126,'BIZ kWh ENTRY'!BJ126)</f>
        <v>0</v>
      </c>
      <c r="O126" s="87">
        <f t="shared" si="35"/>
        <v>0</v>
      </c>
      <c r="Q126" s="213">
        <f>'BIZ kWh ENTRY'!BM126+'BIZ kWh ENTRY'!BU126+'BIZ kWh ENTRY'!CC126+'BIZ kWh ENTRY'!CK126</f>
        <v>0</v>
      </c>
      <c r="R126" s="213">
        <f>'BIZ kWh ENTRY'!BN126+'BIZ kWh ENTRY'!BV126+'BIZ kWh ENTRY'!CD126+'BIZ kWh ENTRY'!CL126</f>
        <v>0</v>
      </c>
      <c r="S126" s="213">
        <f>'BIZ kWh ENTRY'!BO126+'BIZ kWh ENTRY'!BW126+'BIZ kWh ENTRY'!CE126+'BIZ kWh ENTRY'!CM126</f>
        <v>0</v>
      </c>
      <c r="T126" s="213">
        <f>'BIZ kWh ENTRY'!BP126+'BIZ kWh ENTRY'!BX126+'BIZ kWh ENTRY'!CF126+'BIZ kWh ENTRY'!CN126</f>
        <v>0</v>
      </c>
      <c r="U126" s="213">
        <f>'BIZ kWh ENTRY'!BQ126+'BIZ kWh ENTRY'!BY126+'BIZ kWh ENTRY'!CG126+'BIZ kWh ENTRY'!CO126</f>
        <v>0</v>
      </c>
      <c r="V126" s="213">
        <f>'BIZ kWh ENTRY'!BR126+'BIZ kWh ENTRY'!BZ126+'BIZ kWh ENTRY'!CH126+'BIZ kWh ENTRY'!CP126</f>
        <v>0</v>
      </c>
      <c r="W126" s="213">
        <f>'BIZ kWh ENTRY'!BS126+'BIZ kWh ENTRY'!CA126+'BIZ kWh ENTRY'!CI126+'BIZ kWh ENTRY'!CQ126</f>
        <v>0</v>
      </c>
      <c r="X126" s="360">
        <f t="shared" si="36"/>
        <v>0</v>
      </c>
    </row>
    <row r="127" spans="1:24" x14ac:dyDescent="0.3">
      <c r="A127" s="525"/>
      <c r="B127" s="11" t="s">
        <v>51</v>
      </c>
      <c r="C127" s="3">
        <f>SUM('BIZ kWh ENTRY'!C127,'BIZ kWh ENTRY'!S127,'BIZ kWh ENTRY'!AI127,'BIZ kWh ENTRY'!AY127)</f>
        <v>0</v>
      </c>
      <c r="D127" s="3">
        <f>SUM('BIZ kWh ENTRY'!D127,'BIZ kWh ENTRY'!T127,'BIZ kWh ENTRY'!AJ127,'BIZ kWh ENTRY'!AZ127)</f>
        <v>0</v>
      </c>
      <c r="E127" s="3">
        <f>SUM('BIZ kWh ENTRY'!E127,'BIZ kWh ENTRY'!U127,'BIZ kWh ENTRY'!AK127,'BIZ kWh ENTRY'!BA127)</f>
        <v>0</v>
      </c>
      <c r="F127" s="3">
        <f>SUM('BIZ kWh ENTRY'!F127,'BIZ kWh ENTRY'!V127,'BIZ kWh ENTRY'!AL127,'BIZ kWh ENTRY'!BB127)</f>
        <v>0</v>
      </c>
      <c r="G127" s="3">
        <f>SUM('BIZ kWh ENTRY'!G127,'BIZ kWh ENTRY'!W127,'BIZ kWh ENTRY'!AM127,'BIZ kWh ENTRY'!BC127)</f>
        <v>0</v>
      </c>
      <c r="H127" s="3">
        <f>SUM('BIZ kWh ENTRY'!H127,'BIZ kWh ENTRY'!X127,'BIZ kWh ENTRY'!AN127,'BIZ kWh ENTRY'!BD127)</f>
        <v>0</v>
      </c>
      <c r="I127" s="3">
        <f>SUM('BIZ kWh ENTRY'!I127,'BIZ kWh ENTRY'!Y127,'BIZ kWh ENTRY'!AO127,'BIZ kWh ENTRY'!BE127)</f>
        <v>0</v>
      </c>
      <c r="J127" s="3">
        <f>SUM('BIZ kWh ENTRY'!J127,'BIZ kWh ENTRY'!Z127,'BIZ kWh ENTRY'!AP127,'BIZ kWh ENTRY'!BF127)</f>
        <v>0</v>
      </c>
      <c r="K127" s="3">
        <f>SUM('BIZ kWh ENTRY'!K127,'BIZ kWh ENTRY'!AA127,'BIZ kWh ENTRY'!AQ127,'BIZ kWh ENTRY'!BG127)</f>
        <v>0</v>
      </c>
      <c r="L127" s="3">
        <f>SUM('BIZ kWh ENTRY'!L127,'BIZ kWh ENTRY'!AB127,'BIZ kWh ENTRY'!AR127,'BIZ kWh ENTRY'!BH127)</f>
        <v>0</v>
      </c>
      <c r="M127" s="3">
        <f>SUM('BIZ kWh ENTRY'!M127,'BIZ kWh ENTRY'!AC127,'BIZ kWh ENTRY'!AS127,'BIZ kWh ENTRY'!BI127)</f>
        <v>0</v>
      </c>
      <c r="N127" s="3">
        <f>SUM('BIZ kWh ENTRY'!N127,'BIZ kWh ENTRY'!AD127,'BIZ kWh ENTRY'!AT127,'BIZ kWh ENTRY'!BJ127)</f>
        <v>0</v>
      </c>
      <c r="O127" s="87">
        <f t="shared" si="35"/>
        <v>0</v>
      </c>
      <c r="Q127" s="213">
        <f>'BIZ kWh ENTRY'!BM127+'BIZ kWh ENTRY'!BU127+'BIZ kWh ENTRY'!CC127+'BIZ kWh ENTRY'!CK127</f>
        <v>0</v>
      </c>
      <c r="R127" s="213">
        <f>'BIZ kWh ENTRY'!BN127+'BIZ kWh ENTRY'!BV127+'BIZ kWh ENTRY'!CD127+'BIZ kWh ENTRY'!CL127</f>
        <v>0</v>
      </c>
      <c r="S127" s="213">
        <f>'BIZ kWh ENTRY'!BO127+'BIZ kWh ENTRY'!BW127+'BIZ kWh ENTRY'!CE127+'BIZ kWh ENTRY'!CM127</f>
        <v>0</v>
      </c>
      <c r="T127" s="213">
        <f>'BIZ kWh ENTRY'!BP127+'BIZ kWh ENTRY'!BX127+'BIZ kWh ENTRY'!CF127+'BIZ kWh ENTRY'!CN127</f>
        <v>0</v>
      </c>
      <c r="U127" s="213">
        <f>'BIZ kWh ENTRY'!BQ127+'BIZ kWh ENTRY'!BY127+'BIZ kWh ENTRY'!CG127+'BIZ kWh ENTRY'!CO127</f>
        <v>0</v>
      </c>
      <c r="V127" s="213">
        <f>'BIZ kWh ENTRY'!BR127+'BIZ kWh ENTRY'!BZ127+'BIZ kWh ENTRY'!CH127+'BIZ kWh ENTRY'!CP127</f>
        <v>0</v>
      </c>
      <c r="W127" s="213">
        <f>'BIZ kWh ENTRY'!BS127+'BIZ kWh ENTRY'!CA127+'BIZ kWh ENTRY'!CI127+'BIZ kWh ENTRY'!CQ127</f>
        <v>0</v>
      </c>
      <c r="X127" s="360">
        <f t="shared" si="36"/>
        <v>0</v>
      </c>
    </row>
    <row r="128" spans="1:24" ht="15" thickBot="1" x14ac:dyDescent="0.35">
      <c r="A128" s="526"/>
      <c r="B128" s="11" t="s">
        <v>50</v>
      </c>
      <c r="C128" s="3">
        <f>SUM('BIZ kWh ENTRY'!C128,'BIZ kWh ENTRY'!S128,'BIZ kWh ENTRY'!AI128,'BIZ kWh ENTRY'!AY128)</f>
        <v>0</v>
      </c>
      <c r="D128" s="3">
        <f>SUM('BIZ kWh ENTRY'!D128,'BIZ kWh ENTRY'!T128,'BIZ kWh ENTRY'!AJ128,'BIZ kWh ENTRY'!AZ128)</f>
        <v>0</v>
      </c>
      <c r="E128" s="3">
        <f>SUM('BIZ kWh ENTRY'!E128,'BIZ kWh ENTRY'!U128,'BIZ kWh ENTRY'!AK128,'BIZ kWh ENTRY'!BA128)</f>
        <v>0</v>
      </c>
      <c r="F128" s="3">
        <f>SUM('BIZ kWh ENTRY'!F128,'BIZ kWh ENTRY'!V128,'BIZ kWh ENTRY'!AL128,'BIZ kWh ENTRY'!BB128)</f>
        <v>0</v>
      </c>
      <c r="G128" s="3">
        <f>SUM('BIZ kWh ENTRY'!G128,'BIZ kWh ENTRY'!W128,'BIZ kWh ENTRY'!AM128,'BIZ kWh ENTRY'!BC128)</f>
        <v>0</v>
      </c>
      <c r="H128" s="3">
        <f>SUM('BIZ kWh ENTRY'!H128,'BIZ kWh ENTRY'!X128,'BIZ kWh ENTRY'!AN128,'BIZ kWh ENTRY'!BD128)</f>
        <v>0</v>
      </c>
      <c r="I128" s="3">
        <f>SUM('BIZ kWh ENTRY'!I128,'BIZ kWh ENTRY'!Y128,'BIZ kWh ENTRY'!AO128,'BIZ kWh ENTRY'!BE128)</f>
        <v>0</v>
      </c>
      <c r="J128" s="3">
        <f>SUM('BIZ kWh ENTRY'!J128,'BIZ kWh ENTRY'!Z128,'BIZ kWh ENTRY'!AP128,'BIZ kWh ENTRY'!BF128)</f>
        <v>0</v>
      </c>
      <c r="K128" s="3">
        <f>SUM('BIZ kWh ENTRY'!K128,'BIZ kWh ENTRY'!AA128,'BIZ kWh ENTRY'!AQ128,'BIZ kWh ENTRY'!BG128)</f>
        <v>0</v>
      </c>
      <c r="L128" s="3">
        <f>SUM('BIZ kWh ENTRY'!L128,'BIZ kWh ENTRY'!AB128,'BIZ kWh ENTRY'!AR128,'BIZ kWh ENTRY'!BH128)</f>
        <v>0</v>
      </c>
      <c r="M128" s="3">
        <f>SUM('BIZ kWh ENTRY'!M128,'BIZ kWh ENTRY'!AC128,'BIZ kWh ENTRY'!AS128,'BIZ kWh ENTRY'!BI128)</f>
        <v>0</v>
      </c>
      <c r="N128" s="3">
        <f>SUM('BIZ kWh ENTRY'!N128,'BIZ kWh ENTRY'!AD128,'BIZ kWh ENTRY'!AT128,'BIZ kWh ENTRY'!BJ128)</f>
        <v>21156</v>
      </c>
      <c r="O128" s="87">
        <f t="shared" si="35"/>
        <v>21156</v>
      </c>
      <c r="Q128" s="213">
        <f>'BIZ kWh ENTRY'!BM128+'BIZ kWh ENTRY'!BU128+'BIZ kWh ENTRY'!CC128+'BIZ kWh ENTRY'!CK128</f>
        <v>21156</v>
      </c>
      <c r="R128" s="213">
        <f>'BIZ kWh ENTRY'!BN128+'BIZ kWh ENTRY'!BV128+'BIZ kWh ENTRY'!CD128+'BIZ kWh ENTRY'!CL128</f>
        <v>0</v>
      </c>
      <c r="S128" s="213">
        <f>'BIZ kWh ENTRY'!BO128+'BIZ kWh ENTRY'!BW128+'BIZ kWh ENTRY'!CE128+'BIZ kWh ENTRY'!CM128</f>
        <v>0</v>
      </c>
      <c r="T128" s="213">
        <f>'BIZ kWh ENTRY'!BP128+'BIZ kWh ENTRY'!BX128+'BIZ kWh ENTRY'!CF128+'BIZ kWh ENTRY'!CN128</f>
        <v>0</v>
      </c>
      <c r="U128" s="213">
        <f>'BIZ kWh ENTRY'!BQ128+'BIZ kWh ENTRY'!BY128+'BIZ kWh ENTRY'!CG128+'BIZ kWh ENTRY'!CO128</f>
        <v>0</v>
      </c>
      <c r="V128" s="213">
        <f>'BIZ kWh ENTRY'!BR128+'BIZ kWh ENTRY'!BZ128+'BIZ kWh ENTRY'!CH128+'BIZ kWh ENTRY'!CP128</f>
        <v>0</v>
      </c>
      <c r="W128" s="213">
        <f>'BIZ kWh ENTRY'!BS128+'BIZ kWh ENTRY'!CA128+'BIZ kWh ENTRY'!CI128+'BIZ kWh ENTRY'!CQ128</f>
        <v>0</v>
      </c>
      <c r="X128" s="360">
        <f t="shared" si="36"/>
        <v>0</v>
      </c>
    </row>
    <row r="129" spans="1:24" ht="15" thickBot="1" x14ac:dyDescent="0.35">
      <c r="A129" s="91"/>
      <c r="B129" s="224" t="s">
        <v>43</v>
      </c>
      <c r="C129" s="225">
        <f t="shared" ref="C129:N129" si="37">SUM(C116:C128)</f>
        <v>0</v>
      </c>
      <c r="D129" s="225">
        <f t="shared" si="37"/>
        <v>0</v>
      </c>
      <c r="E129" s="225">
        <f t="shared" si="37"/>
        <v>102574.59</v>
      </c>
      <c r="F129" s="225">
        <f t="shared" si="37"/>
        <v>79429.94</v>
      </c>
      <c r="G129" s="225">
        <f t="shared" si="37"/>
        <v>250949.53999999995</v>
      </c>
      <c r="H129" s="225">
        <f t="shared" si="37"/>
        <v>17392.760000000002</v>
      </c>
      <c r="I129" s="225">
        <f t="shared" si="37"/>
        <v>227279</v>
      </c>
      <c r="J129" s="225">
        <f t="shared" si="37"/>
        <v>262698</v>
      </c>
      <c r="K129" s="225">
        <f t="shared" si="37"/>
        <v>503075.88</v>
      </c>
      <c r="L129" s="225">
        <f t="shared" si="37"/>
        <v>8282.64</v>
      </c>
      <c r="M129" s="225">
        <f t="shared" si="37"/>
        <v>0</v>
      </c>
      <c r="N129" s="225">
        <f t="shared" si="37"/>
        <v>46003.92</v>
      </c>
      <c r="O129" s="90">
        <f t="shared" si="35"/>
        <v>1497686.2699999998</v>
      </c>
      <c r="Q129" s="213">
        <f>'BIZ kWh ENTRY'!BM129+'BIZ kWh ENTRY'!BU129+'BIZ kWh ENTRY'!CC129+'BIZ kWh ENTRY'!CK129</f>
        <v>21156</v>
      </c>
      <c r="R129" s="213">
        <f>'BIZ kWh ENTRY'!BN129+'BIZ kWh ENTRY'!BV129+'BIZ kWh ENTRY'!CD129+'BIZ kWh ENTRY'!CL129</f>
        <v>24847.919999999998</v>
      </c>
      <c r="S129" s="213">
        <f>'BIZ kWh ENTRY'!BO129+'BIZ kWh ENTRY'!BW129+'BIZ kWh ENTRY'!CE129+'BIZ kWh ENTRY'!CM129</f>
        <v>0</v>
      </c>
      <c r="T129" s="213">
        <f>'BIZ kWh ENTRY'!BP129+'BIZ kWh ENTRY'!BX129+'BIZ kWh ENTRY'!CF129+'BIZ kWh ENTRY'!CN129</f>
        <v>0</v>
      </c>
      <c r="U129" s="213">
        <f>'BIZ kWh ENTRY'!BQ129+'BIZ kWh ENTRY'!BY129+'BIZ kWh ENTRY'!CG129+'BIZ kWh ENTRY'!CO129</f>
        <v>0</v>
      </c>
      <c r="V129" s="213">
        <f>'BIZ kWh ENTRY'!BR129+'BIZ kWh ENTRY'!BZ129+'BIZ kWh ENTRY'!CH129+'BIZ kWh ENTRY'!CP129</f>
        <v>0</v>
      </c>
      <c r="W129" s="213">
        <f>'BIZ kWh ENTRY'!BS129+'BIZ kWh ENTRY'!CA129+'BIZ kWh ENTRY'!CI129+'BIZ kWh ENTRY'!CQ129</f>
        <v>0</v>
      </c>
      <c r="X129" s="360">
        <f t="shared" si="36"/>
        <v>0</v>
      </c>
    </row>
    <row r="130" spans="1:24" ht="21.6" thickBot="1" x14ac:dyDescent="0.35">
      <c r="A130" s="92"/>
    </row>
    <row r="131" spans="1:24" ht="21.6" thickBot="1" x14ac:dyDescent="0.35">
      <c r="A131" s="92"/>
      <c r="B131" s="220" t="s">
        <v>36</v>
      </c>
      <c r="C131" s="221">
        <f>C$3</f>
        <v>44927</v>
      </c>
      <c r="D131" s="221">
        <f t="shared" ref="D131:N131" si="38">D$3</f>
        <v>44958</v>
      </c>
      <c r="E131" s="221">
        <f t="shared" si="38"/>
        <v>44986</v>
      </c>
      <c r="F131" s="221">
        <f t="shared" si="38"/>
        <v>45017</v>
      </c>
      <c r="G131" s="221">
        <f t="shared" si="38"/>
        <v>45047</v>
      </c>
      <c r="H131" s="221">
        <f t="shared" si="38"/>
        <v>45078</v>
      </c>
      <c r="I131" s="221">
        <f t="shared" si="38"/>
        <v>45108</v>
      </c>
      <c r="J131" s="221">
        <f t="shared" si="38"/>
        <v>45139</v>
      </c>
      <c r="K131" s="221">
        <f t="shared" si="38"/>
        <v>45170</v>
      </c>
      <c r="L131" s="221">
        <f t="shared" si="38"/>
        <v>45200</v>
      </c>
      <c r="M131" s="221">
        <f t="shared" si="38"/>
        <v>45231</v>
      </c>
      <c r="N131" s="221" t="str">
        <f t="shared" si="38"/>
        <v>Dec-23 +</v>
      </c>
      <c r="O131" s="222" t="s">
        <v>34</v>
      </c>
      <c r="Q131" s="47">
        <f t="shared" ref="Q131:W131" si="39">Q$3</f>
        <v>45261</v>
      </c>
      <c r="R131" s="47">
        <f t="shared" si="39"/>
        <v>45292</v>
      </c>
      <c r="S131" s="47">
        <f t="shared" si="39"/>
        <v>45323</v>
      </c>
      <c r="T131" s="47">
        <f t="shared" si="39"/>
        <v>45352</v>
      </c>
      <c r="U131" s="47">
        <f t="shared" si="39"/>
        <v>45383</v>
      </c>
      <c r="V131" s="47">
        <f t="shared" si="39"/>
        <v>45413</v>
      </c>
      <c r="W131" s="47">
        <f t="shared" si="39"/>
        <v>45444</v>
      </c>
      <c r="X131" s="205" t="s">
        <v>182</v>
      </c>
    </row>
    <row r="132" spans="1:24" ht="15" customHeight="1" x14ac:dyDescent="0.3">
      <c r="A132" s="518" t="s">
        <v>71</v>
      </c>
      <c r="B132" s="11" t="s">
        <v>62</v>
      </c>
      <c r="C132" s="3">
        <f>SUM('BIZ kWh ENTRY'!C132,'BIZ kWh ENTRY'!S132,'BIZ kWh ENTRY'!AI132,'BIZ kWh ENTRY'!AY132)</f>
        <v>0</v>
      </c>
      <c r="D132" s="3">
        <f>SUM('BIZ kWh ENTRY'!D132,'BIZ kWh ENTRY'!T132,'BIZ kWh ENTRY'!AJ132,'BIZ kWh ENTRY'!AZ132)</f>
        <v>0</v>
      </c>
      <c r="E132" s="3">
        <f>SUM('BIZ kWh ENTRY'!E132,'BIZ kWh ENTRY'!U132,'BIZ kWh ENTRY'!AK132,'BIZ kWh ENTRY'!BA132)</f>
        <v>0</v>
      </c>
      <c r="F132" s="3">
        <f>SUM('BIZ kWh ENTRY'!F132,'BIZ kWh ENTRY'!V132,'BIZ kWh ENTRY'!AL132,'BIZ kWh ENTRY'!BB132)</f>
        <v>0</v>
      </c>
      <c r="G132" s="3">
        <f>SUM('BIZ kWh ENTRY'!G132,'BIZ kWh ENTRY'!W132,'BIZ kWh ENTRY'!AM132,'BIZ kWh ENTRY'!BC132)</f>
        <v>0</v>
      </c>
      <c r="H132" s="3">
        <f>SUM('BIZ kWh ENTRY'!H132,'BIZ kWh ENTRY'!X132,'BIZ kWh ENTRY'!AN132,'BIZ kWh ENTRY'!BD132)</f>
        <v>0</v>
      </c>
      <c r="I132" s="3">
        <f>SUM('BIZ kWh ENTRY'!I132,'BIZ kWh ENTRY'!Y132,'BIZ kWh ENTRY'!AO132,'BIZ kWh ENTRY'!BE132)</f>
        <v>0</v>
      </c>
      <c r="J132" s="3">
        <f>SUM('BIZ kWh ENTRY'!J132,'BIZ kWh ENTRY'!Z132,'BIZ kWh ENTRY'!AP132,'BIZ kWh ENTRY'!BF132)</f>
        <v>0</v>
      </c>
      <c r="K132" s="3">
        <f>SUM('BIZ kWh ENTRY'!K132,'BIZ kWh ENTRY'!AA132,'BIZ kWh ENTRY'!AQ132,'BIZ kWh ENTRY'!BG132)</f>
        <v>0</v>
      </c>
      <c r="L132" s="3">
        <f>SUM('BIZ kWh ENTRY'!L132,'BIZ kWh ENTRY'!AB132,'BIZ kWh ENTRY'!AR132,'BIZ kWh ENTRY'!BH132)</f>
        <v>0</v>
      </c>
      <c r="M132" s="3">
        <f>SUM('BIZ kWh ENTRY'!M132,'BIZ kWh ENTRY'!AC132,'BIZ kWh ENTRY'!AS132,'BIZ kWh ENTRY'!BI132)</f>
        <v>0</v>
      </c>
      <c r="N132" s="3">
        <f>SUM('BIZ kWh ENTRY'!N132,'BIZ kWh ENTRY'!AD132,'BIZ kWh ENTRY'!AT132,'BIZ kWh ENTRY'!BJ132)</f>
        <v>0</v>
      </c>
      <c r="O132" s="87">
        <f t="shared" ref="O132:O145" si="40">SUM(C132:N132)</f>
        <v>0</v>
      </c>
      <c r="Q132" s="213">
        <f>'BIZ kWh ENTRY'!BM132+'BIZ kWh ENTRY'!BU132+'BIZ kWh ENTRY'!CC132+'BIZ kWh ENTRY'!CK132</f>
        <v>0</v>
      </c>
      <c r="R132" s="213">
        <f>'BIZ kWh ENTRY'!BN132+'BIZ kWh ENTRY'!BV132+'BIZ kWh ENTRY'!CD132+'BIZ kWh ENTRY'!CL132</f>
        <v>0</v>
      </c>
      <c r="S132" s="213">
        <f>'BIZ kWh ENTRY'!BO132+'BIZ kWh ENTRY'!BW132+'BIZ kWh ENTRY'!CE132+'BIZ kWh ENTRY'!CM132</f>
        <v>0</v>
      </c>
      <c r="T132" s="213">
        <f>'BIZ kWh ENTRY'!BP132+'BIZ kWh ENTRY'!BX132+'BIZ kWh ENTRY'!CF132+'BIZ kWh ENTRY'!CN132</f>
        <v>0</v>
      </c>
      <c r="U132" s="213">
        <f>'BIZ kWh ENTRY'!BQ132+'BIZ kWh ENTRY'!BY132+'BIZ kWh ENTRY'!CG132+'BIZ kWh ENTRY'!CO132</f>
        <v>0</v>
      </c>
      <c r="V132" s="213">
        <f>'BIZ kWh ENTRY'!BR132+'BIZ kWh ENTRY'!BZ132+'BIZ kWh ENTRY'!CH132+'BIZ kWh ENTRY'!CP132</f>
        <v>0</v>
      </c>
      <c r="W132" s="213">
        <f>'BIZ kWh ENTRY'!BS132+'BIZ kWh ENTRY'!CA132+'BIZ kWh ENTRY'!CI132+'BIZ kWh ENTRY'!CQ132</f>
        <v>0</v>
      </c>
      <c r="X132" s="360">
        <f>SUM(Q132:W132)-N132</f>
        <v>0</v>
      </c>
    </row>
    <row r="133" spans="1:24" x14ac:dyDescent="0.3">
      <c r="A133" s="519"/>
      <c r="B133" s="13" t="s">
        <v>61</v>
      </c>
      <c r="C133" s="3">
        <f>SUM('BIZ kWh ENTRY'!C133,'BIZ kWh ENTRY'!S133,'BIZ kWh ENTRY'!AI133,'BIZ kWh ENTRY'!AY133)</f>
        <v>0</v>
      </c>
      <c r="D133" s="3">
        <f>SUM('BIZ kWh ENTRY'!D133,'BIZ kWh ENTRY'!T133,'BIZ kWh ENTRY'!AJ133,'BIZ kWh ENTRY'!AZ133)</f>
        <v>0</v>
      </c>
      <c r="E133" s="3">
        <f>SUM('BIZ kWh ENTRY'!E133,'BIZ kWh ENTRY'!U133,'BIZ kWh ENTRY'!AK133,'BIZ kWh ENTRY'!BA133)</f>
        <v>0</v>
      </c>
      <c r="F133" s="3">
        <f>SUM('BIZ kWh ENTRY'!F133,'BIZ kWh ENTRY'!V133,'BIZ kWh ENTRY'!AL133,'BIZ kWh ENTRY'!BB133)</f>
        <v>329917.09000000003</v>
      </c>
      <c r="G133" s="3">
        <f>SUM('BIZ kWh ENTRY'!G133,'BIZ kWh ENTRY'!W133,'BIZ kWh ENTRY'!AM133,'BIZ kWh ENTRY'!BC133)</f>
        <v>0</v>
      </c>
      <c r="H133" s="3">
        <f>SUM('BIZ kWh ENTRY'!H133,'BIZ kWh ENTRY'!X133,'BIZ kWh ENTRY'!AN133,'BIZ kWh ENTRY'!BD133)</f>
        <v>126481.7</v>
      </c>
      <c r="I133" s="3">
        <f>SUM('BIZ kWh ENTRY'!I133,'BIZ kWh ENTRY'!Y133,'BIZ kWh ENTRY'!AO133,'BIZ kWh ENTRY'!BE133)</f>
        <v>106998.15</v>
      </c>
      <c r="J133" s="3">
        <f>SUM('BIZ kWh ENTRY'!J133,'BIZ kWh ENTRY'!Z133,'BIZ kWh ENTRY'!AP133,'BIZ kWh ENTRY'!BF133)</f>
        <v>44520</v>
      </c>
      <c r="K133" s="3">
        <f>SUM('BIZ kWh ENTRY'!K133,'BIZ kWh ENTRY'!AA133,'BIZ kWh ENTRY'!AQ133,'BIZ kWh ENTRY'!BG133)</f>
        <v>44822.61</v>
      </c>
      <c r="L133" s="3">
        <f>SUM('BIZ kWh ENTRY'!L133,'BIZ kWh ENTRY'!AB133,'BIZ kWh ENTRY'!AR133,'BIZ kWh ENTRY'!BH133)</f>
        <v>212157.16</v>
      </c>
      <c r="M133" s="3">
        <f>SUM('BIZ kWh ENTRY'!M133,'BIZ kWh ENTRY'!AC133,'BIZ kWh ENTRY'!AS133,'BIZ kWh ENTRY'!BI133)</f>
        <v>129197.75999999998</v>
      </c>
      <c r="N133" s="3">
        <f>SUM('BIZ kWh ENTRY'!N133,'BIZ kWh ENTRY'!AD133,'BIZ kWh ENTRY'!AT133,'BIZ kWh ENTRY'!BJ133)</f>
        <v>210293.57</v>
      </c>
      <c r="O133" s="87">
        <f t="shared" si="40"/>
        <v>1204388.04</v>
      </c>
      <c r="Q133" s="213">
        <f>'BIZ kWh ENTRY'!BM133+'BIZ kWh ENTRY'!BU133+'BIZ kWh ENTRY'!CC133+'BIZ kWh ENTRY'!CK133</f>
        <v>0</v>
      </c>
      <c r="R133" s="213">
        <f>'BIZ kWh ENTRY'!BN133+'BIZ kWh ENTRY'!BV133+'BIZ kWh ENTRY'!CD133+'BIZ kWh ENTRY'!CL133</f>
        <v>210293.57</v>
      </c>
      <c r="S133" s="213">
        <f>'BIZ kWh ENTRY'!BO133+'BIZ kWh ENTRY'!BW133+'BIZ kWh ENTRY'!CE133+'BIZ kWh ENTRY'!CM133</f>
        <v>0</v>
      </c>
      <c r="T133" s="213">
        <f>'BIZ kWh ENTRY'!BP133+'BIZ kWh ENTRY'!BX133+'BIZ kWh ENTRY'!CF133+'BIZ kWh ENTRY'!CN133</f>
        <v>0</v>
      </c>
      <c r="U133" s="213">
        <f>'BIZ kWh ENTRY'!BQ133+'BIZ kWh ENTRY'!BY133+'BIZ kWh ENTRY'!CG133+'BIZ kWh ENTRY'!CO133</f>
        <v>0</v>
      </c>
      <c r="V133" s="213">
        <f>'BIZ kWh ENTRY'!BR133+'BIZ kWh ENTRY'!BZ133+'BIZ kWh ENTRY'!CH133+'BIZ kWh ENTRY'!CP133</f>
        <v>0</v>
      </c>
      <c r="W133" s="213">
        <f>'BIZ kWh ENTRY'!BS133+'BIZ kWh ENTRY'!CA133+'BIZ kWh ENTRY'!CI133+'BIZ kWh ENTRY'!CQ133</f>
        <v>0</v>
      </c>
      <c r="X133" s="360">
        <f t="shared" ref="X133:X145" si="41">SUM(Q133:W133)-N133</f>
        <v>0</v>
      </c>
    </row>
    <row r="134" spans="1:24" x14ac:dyDescent="0.3">
      <c r="A134" s="519"/>
      <c r="B134" s="11" t="s">
        <v>60</v>
      </c>
      <c r="C134" s="3">
        <f>SUM('BIZ kWh ENTRY'!C134,'BIZ kWh ENTRY'!S134,'BIZ kWh ENTRY'!AI134,'BIZ kWh ENTRY'!AY134)</f>
        <v>0</v>
      </c>
      <c r="D134" s="3">
        <f>SUM('BIZ kWh ENTRY'!D134,'BIZ kWh ENTRY'!T134,'BIZ kWh ENTRY'!AJ134,'BIZ kWh ENTRY'!AZ134)</f>
        <v>0</v>
      </c>
      <c r="E134" s="3">
        <f>SUM('BIZ kWh ENTRY'!E134,'BIZ kWh ENTRY'!U134,'BIZ kWh ENTRY'!AK134,'BIZ kWh ENTRY'!BA134)</f>
        <v>0</v>
      </c>
      <c r="F134" s="3">
        <f>SUM('BIZ kWh ENTRY'!F134,'BIZ kWh ENTRY'!V134,'BIZ kWh ENTRY'!AL134,'BIZ kWh ENTRY'!BB134)</f>
        <v>0</v>
      </c>
      <c r="G134" s="3">
        <f>SUM('BIZ kWh ENTRY'!G134,'BIZ kWh ENTRY'!W134,'BIZ kWh ENTRY'!AM134,'BIZ kWh ENTRY'!BC134)</f>
        <v>0</v>
      </c>
      <c r="H134" s="3">
        <f>SUM('BIZ kWh ENTRY'!H134,'BIZ kWh ENTRY'!X134,'BIZ kWh ENTRY'!AN134,'BIZ kWh ENTRY'!BD134)</f>
        <v>0</v>
      </c>
      <c r="I134" s="3">
        <f>SUM('BIZ kWh ENTRY'!I134,'BIZ kWh ENTRY'!Y134,'BIZ kWh ENTRY'!AO134,'BIZ kWh ENTRY'!BE134)</f>
        <v>0</v>
      </c>
      <c r="J134" s="3">
        <f>SUM('BIZ kWh ENTRY'!J134,'BIZ kWh ENTRY'!Z134,'BIZ kWh ENTRY'!AP134,'BIZ kWh ENTRY'!BF134)</f>
        <v>0</v>
      </c>
      <c r="K134" s="3">
        <f>SUM('BIZ kWh ENTRY'!K134,'BIZ kWh ENTRY'!AA134,'BIZ kWh ENTRY'!AQ134,'BIZ kWh ENTRY'!BG134)</f>
        <v>0</v>
      </c>
      <c r="L134" s="3">
        <f>SUM('BIZ kWh ENTRY'!L134,'BIZ kWh ENTRY'!AB134,'BIZ kWh ENTRY'!AR134,'BIZ kWh ENTRY'!BH134)</f>
        <v>0</v>
      </c>
      <c r="M134" s="3">
        <f>SUM('BIZ kWh ENTRY'!M134,'BIZ kWh ENTRY'!AC134,'BIZ kWh ENTRY'!AS134,'BIZ kWh ENTRY'!BI134)</f>
        <v>0</v>
      </c>
      <c r="N134" s="3">
        <f>SUM('BIZ kWh ENTRY'!N134,'BIZ kWh ENTRY'!AD134,'BIZ kWh ENTRY'!AT134,'BIZ kWh ENTRY'!BJ134)</f>
        <v>0</v>
      </c>
      <c r="O134" s="87">
        <f t="shared" si="40"/>
        <v>0</v>
      </c>
      <c r="Q134" s="213">
        <f>'BIZ kWh ENTRY'!BM134+'BIZ kWh ENTRY'!BU134+'BIZ kWh ENTRY'!CC134+'BIZ kWh ENTRY'!CK134</f>
        <v>0</v>
      </c>
      <c r="R134" s="213">
        <f>'BIZ kWh ENTRY'!BN134+'BIZ kWh ENTRY'!BV134+'BIZ kWh ENTRY'!CD134+'BIZ kWh ENTRY'!CL134</f>
        <v>0</v>
      </c>
      <c r="S134" s="213">
        <f>'BIZ kWh ENTRY'!BO134+'BIZ kWh ENTRY'!BW134+'BIZ kWh ENTRY'!CE134+'BIZ kWh ENTRY'!CM134</f>
        <v>0</v>
      </c>
      <c r="T134" s="213">
        <f>'BIZ kWh ENTRY'!BP134+'BIZ kWh ENTRY'!BX134+'BIZ kWh ENTRY'!CF134+'BIZ kWh ENTRY'!CN134</f>
        <v>0</v>
      </c>
      <c r="U134" s="213">
        <f>'BIZ kWh ENTRY'!BQ134+'BIZ kWh ENTRY'!BY134+'BIZ kWh ENTRY'!CG134+'BIZ kWh ENTRY'!CO134</f>
        <v>0</v>
      </c>
      <c r="V134" s="213">
        <f>'BIZ kWh ENTRY'!BR134+'BIZ kWh ENTRY'!BZ134+'BIZ kWh ENTRY'!CH134+'BIZ kWh ENTRY'!CP134</f>
        <v>0</v>
      </c>
      <c r="W134" s="213">
        <f>'BIZ kWh ENTRY'!BS134+'BIZ kWh ENTRY'!CA134+'BIZ kWh ENTRY'!CI134+'BIZ kWh ENTRY'!CQ134</f>
        <v>0</v>
      </c>
      <c r="X134" s="360">
        <f t="shared" si="41"/>
        <v>0</v>
      </c>
    </row>
    <row r="135" spans="1:24" x14ac:dyDescent="0.3">
      <c r="A135" s="519"/>
      <c r="B135" s="11" t="s">
        <v>59</v>
      </c>
      <c r="C135" s="3">
        <f>SUM('BIZ kWh ENTRY'!C135,'BIZ kWh ENTRY'!S135,'BIZ kWh ENTRY'!AI135,'BIZ kWh ENTRY'!AY135)</f>
        <v>0</v>
      </c>
      <c r="D135" s="3">
        <f>SUM('BIZ kWh ENTRY'!D135,'BIZ kWh ENTRY'!T135,'BIZ kWh ENTRY'!AJ135,'BIZ kWh ENTRY'!AZ135)</f>
        <v>0</v>
      </c>
      <c r="E135" s="3">
        <f>SUM('BIZ kWh ENTRY'!E135,'BIZ kWh ENTRY'!U135,'BIZ kWh ENTRY'!AK135,'BIZ kWh ENTRY'!BA135)</f>
        <v>0</v>
      </c>
      <c r="F135" s="3">
        <f>SUM('BIZ kWh ENTRY'!F135,'BIZ kWh ENTRY'!V135,'BIZ kWh ENTRY'!AL135,'BIZ kWh ENTRY'!BB135)</f>
        <v>0</v>
      </c>
      <c r="G135" s="3">
        <f>SUM('BIZ kWh ENTRY'!G135,'BIZ kWh ENTRY'!W135,'BIZ kWh ENTRY'!AM135,'BIZ kWh ENTRY'!BC135)</f>
        <v>0</v>
      </c>
      <c r="H135" s="3">
        <f>SUM('BIZ kWh ENTRY'!H135,'BIZ kWh ENTRY'!X135,'BIZ kWh ENTRY'!AN135,'BIZ kWh ENTRY'!BD135)</f>
        <v>0</v>
      </c>
      <c r="I135" s="3">
        <f>SUM('BIZ kWh ENTRY'!I135,'BIZ kWh ENTRY'!Y135,'BIZ kWh ENTRY'!AO135,'BIZ kWh ENTRY'!BE135)</f>
        <v>0</v>
      </c>
      <c r="J135" s="3">
        <f>SUM('BIZ kWh ENTRY'!J135,'BIZ kWh ENTRY'!Z135,'BIZ kWh ENTRY'!AP135,'BIZ kWh ENTRY'!BF135)</f>
        <v>0</v>
      </c>
      <c r="K135" s="3">
        <f>SUM('BIZ kWh ENTRY'!K135,'BIZ kWh ENTRY'!AA135,'BIZ kWh ENTRY'!AQ135,'BIZ kWh ENTRY'!BG135)</f>
        <v>0</v>
      </c>
      <c r="L135" s="3">
        <f>SUM('BIZ kWh ENTRY'!L135,'BIZ kWh ENTRY'!AB135,'BIZ kWh ENTRY'!AR135,'BIZ kWh ENTRY'!BH135)</f>
        <v>0</v>
      </c>
      <c r="M135" s="3">
        <f>SUM('BIZ kWh ENTRY'!M135,'BIZ kWh ENTRY'!AC135,'BIZ kWh ENTRY'!AS135,'BIZ kWh ENTRY'!BI135)</f>
        <v>20037.919999999998</v>
      </c>
      <c r="N135" s="3">
        <f>SUM('BIZ kWh ENTRY'!N135,'BIZ kWh ENTRY'!AD135,'BIZ kWh ENTRY'!AT135,'BIZ kWh ENTRY'!BJ135)</f>
        <v>165225.37</v>
      </c>
      <c r="O135" s="87">
        <f t="shared" si="40"/>
        <v>185263.28999999998</v>
      </c>
      <c r="Q135" s="213">
        <f>'BIZ kWh ENTRY'!BM135+'BIZ kWh ENTRY'!BU135+'BIZ kWh ENTRY'!CC135+'BIZ kWh ENTRY'!CK135</f>
        <v>3233.57</v>
      </c>
      <c r="R135" s="213">
        <f>'BIZ kWh ENTRY'!BN135+'BIZ kWh ENTRY'!BV135+'BIZ kWh ENTRY'!CD135+'BIZ kWh ENTRY'!CL135</f>
        <v>161991.79999999999</v>
      </c>
      <c r="S135" s="213">
        <f>'BIZ kWh ENTRY'!BO135+'BIZ kWh ENTRY'!BW135+'BIZ kWh ENTRY'!CE135+'BIZ kWh ENTRY'!CM135</f>
        <v>0</v>
      </c>
      <c r="T135" s="213">
        <f>'BIZ kWh ENTRY'!BP135+'BIZ kWh ENTRY'!BX135+'BIZ kWh ENTRY'!CF135+'BIZ kWh ENTRY'!CN135</f>
        <v>0</v>
      </c>
      <c r="U135" s="213">
        <f>'BIZ kWh ENTRY'!BQ135+'BIZ kWh ENTRY'!BY135+'BIZ kWh ENTRY'!CG135+'BIZ kWh ENTRY'!CO135</f>
        <v>0</v>
      </c>
      <c r="V135" s="213">
        <f>'BIZ kWh ENTRY'!BR135+'BIZ kWh ENTRY'!BZ135+'BIZ kWh ENTRY'!CH135+'BIZ kWh ENTRY'!CP135</f>
        <v>0</v>
      </c>
      <c r="W135" s="213">
        <f>'BIZ kWh ENTRY'!BS135+'BIZ kWh ENTRY'!CA135+'BIZ kWh ENTRY'!CI135+'BIZ kWh ENTRY'!CQ135</f>
        <v>0</v>
      </c>
      <c r="X135" s="360">
        <f t="shared" si="41"/>
        <v>0</v>
      </c>
    </row>
    <row r="136" spans="1:24" x14ac:dyDescent="0.3">
      <c r="A136" s="519"/>
      <c r="B136" s="13" t="s">
        <v>58</v>
      </c>
      <c r="C136" s="3">
        <f>SUM('BIZ kWh ENTRY'!C136,'BIZ kWh ENTRY'!S136,'BIZ kWh ENTRY'!AI136,'BIZ kWh ENTRY'!AY136)</f>
        <v>0</v>
      </c>
      <c r="D136" s="3">
        <f>SUM('BIZ kWh ENTRY'!D136,'BIZ kWh ENTRY'!T136,'BIZ kWh ENTRY'!AJ136,'BIZ kWh ENTRY'!AZ136)</f>
        <v>0</v>
      </c>
      <c r="E136" s="3">
        <f>SUM('BIZ kWh ENTRY'!E136,'BIZ kWh ENTRY'!U136,'BIZ kWh ENTRY'!AK136,'BIZ kWh ENTRY'!BA136)</f>
        <v>0</v>
      </c>
      <c r="F136" s="3">
        <f>SUM('BIZ kWh ENTRY'!F136,'BIZ kWh ENTRY'!V136,'BIZ kWh ENTRY'!AL136,'BIZ kWh ENTRY'!BB136)</f>
        <v>0</v>
      </c>
      <c r="G136" s="3">
        <f>SUM('BIZ kWh ENTRY'!G136,'BIZ kWh ENTRY'!W136,'BIZ kWh ENTRY'!AM136,'BIZ kWh ENTRY'!BC136)</f>
        <v>0</v>
      </c>
      <c r="H136" s="3">
        <f>SUM('BIZ kWh ENTRY'!H136,'BIZ kWh ENTRY'!X136,'BIZ kWh ENTRY'!AN136,'BIZ kWh ENTRY'!BD136)</f>
        <v>5577.6200000000008</v>
      </c>
      <c r="I136" s="3">
        <f>SUM('BIZ kWh ENTRY'!I136,'BIZ kWh ENTRY'!Y136,'BIZ kWh ENTRY'!AO136,'BIZ kWh ENTRY'!BE136)</f>
        <v>0</v>
      </c>
      <c r="J136" s="3">
        <f>SUM('BIZ kWh ENTRY'!J136,'BIZ kWh ENTRY'!Z136,'BIZ kWh ENTRY'!AP136,'BIZ kWh ENTRY'!BF136)</f>
        <v>0</v>
      </c>
      <c r="K136" s="3">
        <f>SUM('BIZ kWh ENTRY'!K136,'BIZ kWh ENTRY'!AA136,'BIZ kWh ENTRY'!AQ136,'BIZ kWh ENTRY'!BG136)</f>
        <v>0</v>
      </c>
      <c r="L136" s="3">
        <f>SUM('BIZ kWh ENTRY'!L136,'BIZ kWh ENTRY'!AB136,'BIZ kWh ENTRY'!AR136,'BIZ kWh ENTRY'!BH136)</f>
        <v>0</v>
      </c>
      <c r="M136" s="3">
        <f>SUM('BIZ kWh ENTRY'!M136,'BIZ kWh ENTRY'!AC136,'BIZ kWh ENTRY'!AS136,'BIZ kWh ENTRY'!BI136)</f>
        <v>0</v>
      </c>
      <c r="N136" s="3">
        <f>SUM('BIZ kWh ENTRY'!N136,'BIZ kWh ENTRY'!AD136,'BIZ kWh ENTRY'!AT136,'BIZ kWh ENTRY'!BJ136)</f>
        <v>0</v>
      </c>
      <c r="O136" s="87">
        <f t="shared" si="40"/>
        <v>5577.6200000000008</v>
      </c>
      <c r="Q136" s="213">
        <f>'BIZ kWh ENTRY'!BM136+'BIZ kWh ENTRY'!BU136+'BIZ kWh ENTRY'!CC136+'BIZ kWh ENTRY'!CK136</f>
        <v>0</v>
      </c>
      <c r="R136" s="213">
        <f>'BIZ kWh ENTRY'!BN136+'BIZ kWh ENTRY'!BV136+'BIZ kWh ENTRY'!CD136+'BIZ kWh ENTRY'!CL136</f>
        <v>0</v>
      </c>
      <c r="S136" s="213">
        <f>'BIZ kWh ENTRY'!BO136+'BIZ kWh ENTRY'!BW136+'BIZ kWh ENTRY'!CE136+'BIZ kWh ENTRY'!CM136</f>
        <v>0</v>
      </c>
      <c r="T136" s="213">
        <f>'BIZ kWh ENTRY'!BP136+'BIZ kWh ENTRY'!BX136+'BIZ kWh ENTRY'!CF136+'BIZ kWh ENTRY'!CN136</f>
        <v>0</v>
      </c>
      <c r="U136" s="213">
        <f>'BIZ kWh ENTRY'!BQ136+'BIZ kWh ENTRY'!BY136+'BIZ kWh ENTRY'!CG136+'BIZ kWh ENTRY'!CO136</f>
        <v>0</v>
      </c>
      <c r="V136" s="213">
        <f>'BIZ kWh ENTRY'!BR136+'BIZ kWh ENTRY'!BZ136+'BIZ kWh ENTRY'!CH136+'BIZ kWh ENTRY'!CP136</f>
        <v>0</v>
      </c>
      <c r="W136" s="213">
        <f>'BIZ kWh ENTRY'!BS136+'BIZ kWh ENTRY'!CA136+'BIZ kWh ENTRY'!CI136+'BIZ kWh ENTRY'!CQ136</f>
        <v>0</v>
      </c>
      <c r="X136" s="360">
        <f t="shared" si="41"/>
        <v>0</v>
      </c>
    </row>
    <row r="137" spans="1:24" x14ac:dyDescent="0.3">
      <c r="A137" s="519"/>
      <c r="B137" s="11" t="s">
        <v>57</v>
      </c>
      <c r="C137" s="3">
        <f>SUM('BIZ kWh ENTRY'!C137,'BIZ kWh ENTRY'!S137,'BIZ kWh ENTRY'!AI137,'BIZ kWh ENTRY'!AY137)</f>
        <v>0</v>
      </c>
      <c r="D137" s="3">
        <f>SUM('BIZ kWh ENTRY'!D137,'BIZ kWh ENTRY'!T137,'BIZ kWh ENTRY'!AJ137,'BIZ kWh ENTRY'!AZ137)</f>
        <v>0</v>
      </c>
      <c r="E137" s="3">
        <f>SUM('BIZ kWh ENTRY'!E137,'BIZ kWh ENTRY'!U137,'BIZ kWh ENTRY'!AK137,'BIZ kWh ENTRY'!BA137)</f>
        <v>0</v>
      </c>
      <c r="F137" s="3">
        <f>SUM('BIZ kWh ENTRY'!F137,'BIZ kWh ENTRY'!V137,'BIZ kWh ENTRY'!AL137,'BIZ kWh ENTRY'!BB137)</f>
        <v>0</v>
      </c>
      <c r="G137" s="3">
        <f>SUM('BIZ kWh ENTRY'!G137,'BIZ kWh ENTRY'!W137,'BIZ kWh ENTRY'!AM137,'BIZ kWh ENTRY'!BC137)</f>
        <v>0</v>
      </c>
      <c r="H137" s="3">
        <f>SUM('BIZ kWh ENTRY'!H137,'BIZ kWh ENTRY'!X137,'BIZ kWh ENTRY'!AN137,'BIZ kWh ENTRY'!BD137)</f>
        <v>0</v>
      </c>
      <c r="I137" s="3">
        <f>SUM('BIZ kWh ENTRY'!I137,'BIZ kWh ENTRY'!Y137,'BIZ kWh ENTRY'!AO137,'BIZ kWh ENTRY'!BE137)</f>
        <v>0</v>
      </c>
      <c r="J137" s="3">
        <f>SUM('BIZ kWh ENTRY'!J137,'BIZ kWh ENTRY'!Z137,'BIZ kWh ENTRY'!AP137,'BIZ kWh ENTRY'!BF137)</f>
        <v>0</v>
      </c>
      <c r="K137" s="3">
        <f>SUM('BIZ kWh ENTRY'!K137,'BIZ kWh ENTRY'!AA137,'BIZ kWh ENTRY'!AQ137,'BIZ kWh ENTRY'!BG137)</f>
        <v>0</v>
      </c>
      <c r="L137" s="3">
        <f>SUM('BIZ kWh ENTRY'!L137,'BIZ kWh ENTRY'!AB137,'BIZ kWh ENTRY'!AR137,'BIZ kWh ENTRY'!BH137)</f>
        <v>0</v>
      </c>
      <c r="M137" s="3">
        <f>SUM('BIZ kWh ENTRY'!M137,'BIZ kWh ENTRY'!AC137,'BIZ kWh ENTRY'!AS137,'BIZ kWh ENTRY'!BI137)</f>
        <v>0</v>
      </c>
      <c r="N137" s="3">
        <f>SUM('BIZ kWh ENTRY'!N137,'BIZ kWh ENTRY'!AD137,'BIZ kWh ENTRY'!AT137,'BIZ kWh ENTRY'!BJ137)</f>
        <v>490922.48</v>
      </c>
      <c r="O137" s="87">
        <f t="shared" si="40"/>
        <v>490922.48</v>
      </c>
      <c r="Q137" s="213">
        <f>'BIZ kWh ENTRY'!BM137+'BIZ kWh ENTRY'!BU137+'BIZ kWh ENTRY'!CC137+'BIZ kWh ENTRY'!CK137</f>
        <v>9838.9399999999987</v>
      </c>
      <c r="R137" s="213">
        <f>'BIZ kWh ENTRY'!BN137+'BIZ kWh ENTRY'!BV137+'BIZ kWh ENTRY'!CD137+'BIZ kWh ENTRY'!CL137</f>
        <v>481083.54</v>
      </c>
      <c r="S137" s="213">
        <f>'BIZ kWh ENTRY'!BO137+'BIZ kWh ENTRY'!BW137+'BIZ kWh ENTRY'!CE137+'BIZ kWh ENTRY'!CM137</f>
        <v>0</v>
      </c>
      <c r="T137" s="213">
        <f>'BIZ kWh ENTRY'!BP137+'BIZ kWh ENTRY'!BX137+'BIZ kWh ENTRY'!CF137+'BIZ kWh ENTRY'!CN137</f>
        <v>0</v>
      </c>
      <c r="U137" s="213">
        <f>'BIZ kWh ENTRY'!BQ137+'BIZ kWh ENTRY'!BY137+'BIZ kWh ENTRY'!CG137+'BIZ kWh ENTRY'!CO137</f>
        <v>0</v>
      </c>
      <c r="V137" s="213">
        <f>'BIZ kWh ENTRY'!BR137+'BIZ kWh ENTRY'!BZ137+'BIZ kWh ENTRY'!CH137+'BIZ kWh ENTRY'!CP137</f>
        <v>0</v>
      </c>
      <c r="W137" s="213">
        <f>'BIZ kWh ENTRY'!BS137+'BIZ kWh ENTRY'!CA137+'BIZ kWh ENTRY'!CI137+'BIZ kWh ENTRY'!CQ137</f>
        <v>0</v>
      </c>
      <c r="X137" s="360">
        <f t="shared" si="41"/>
        <v>0</v>
      </c>
    </row>
    <row r="138" spans="1:24" x14ac:dyDescent="0.3">
      <c r="A138" s="519"/>
      <c r="B138" s="11" t="s">
        <v>56</v>
      </c>
      <c r="C138" s="3">
        <f>SUM('BIZ kWh ENTRY'!C138,'BIZ kWh ENTRY'!S138,'BIZ kWh ENTRY'!AI138,'BIZ kWh ENTRY'!AY138)</f>
        <v>0</v>
      </c>
      <c r="D138" s="3">
        <f>SUM('BIZ kWh ENTRY'!D138,'BIZ kWh ENTRY'!T138,'BIZ kWh ENTRY'!AJ138,'BIZ kWh ENTRY'!AZ138)</f>
        <v>0</v>
      </c>
      <c r="E138" s="3">
        <f>SUM('BIZ kWh ENTRY'!E138,'BIZ kWh ENTRY'!U138,'BIZ kWh ENTRY'!AK138,'BIZ kWh ENTRY'!BA138)</f>
        <v>0</v>
      </c>
      <c r="F138" s="3">
        <f>SUM('BIZ kWh ENTRY'!F138,'BIZ kWh ENTRY'!V138,'BIZ kWh ENTRY'!AL138,'BIZ kWh ENTRY'!BB138)</f>
        <v>0</v>
      </c>
      <c r="G138" s="3">
        <f>SUM('BIZ kWh ENTRY'!G138,'BIZ kWh ENTRY'!W138,'BIZ kWh ENTRY'!AM138,'BIZ kWh ENTRY'!BC138)</f>
        <v>0</v>
      </c>
      <c r="H138" s="3">
        <f>SUM('BIZ kWh ENTRY'!H138,'BIZ kWh ENTRY'!X138,'BIZ kWh ENTRY'!AN138,'BIZ kWh ENTRY'!BD138)</f>
        <v>0</v>
      </c>
      <c r="I138" s="3">
        <f>SUM('BIZ kWh ENTRY'!I138,'BIZ kWh ENTRY'!Y138,'BIZ kWh ENTRY'!AO138,'BIZ kWh ENTRY'!BE138)</f>
        <v>0</v>
      </c>
      <c r="J138" s="3">
        <f>SUM('BIZ kWh ENTRY'!J138,'BIZ kWh ENTRY'!Z138,'BIZ kWh ENTRY'!AP138,'BIZ kWh ENTRY'!BF138)</f>
        <v>0</v>
      </c>
      <c r="K138" s="3">
        <f>SUM('BIZ kWh ENTRY'!K138,'BIZ kWh ENTRY'!AA138,'BIZ kWh ENTRY'!AQ138,'BIZ kWh ENTRY'!BG138)</f>
        <v>0</v>
      </c>
      <c r="L138" s="3">
        <f>SUM('BIZ kWh ENTRY'!L138,'BIZ kWh ENTRY'!AB138,'BIZ kWh ENTRY'!AR138,'BIZ kWh ENTRY'!BH138)</f>
        <v>0</v>
      </c>
      <c r="M138" s="3">
        <f>SUM('BIZ kWh ENTRY'!M138,'BIZ kWh ENTRY'!AC138,'BIZ kWh ENTRY'!AS138,'BIZ kWh ENTRY'!BI138)</f>
        <v>0</v>
      </c>
      <c r="N138" s="3">
        <f>SUM('BIZ kWh ENTRY'!N138,'BIZ kWh ENTRY'!AD138,'BIZ kWh ENTRY'!AT138,'BIZ kWh ENTRY'!BJ138)</f>
        <v>0</v>
      </c>
      <c r="O138" s="87">
        <f t="shared" si="40"/>
        <v>0</v>
      </c>
      <c r="Q138" s="213">
        <f>'BIZ kWh ENTRY'!BM138+'BIZ kWh ENTRY'!BU138+'BIZ kWh ENTRY'!CC138+'BIZ kWh ENTRY'!CK138</f>
        <v>0</v>
      </c>
      <c r="R138" s="213">
        <f>'BIZ kWh ENTRY'!BN138+'BIZ kWh ENTRY'!BV138+'BIZ kWh ENTRY'!CD138+'BIZ kWh ENTRY'!CL138</f>
        <v>0</v>
      </c>
      <c r="S138" s="213">
        <f>'BIZ kWh ENTRY'!BO138+'BIZ kWh ENTRY'!BW138+'BIZ kWh ENTRY'!CE138+'BIZ kWh ENTRY'!CM138</f>
        <v>0</v>
      </c>
      <c r="T138" s="213">
        <f>'BIZ kWh ENTRY'!BP138+'BIZ kWh ENTRY'!BX138+'BIZ kWh ENTRY'!CF138+'BIZ kWh ENTRY'!CN138</f>
        <v>0</v>
      </c>
      <c r="U138" s="213">
        <f>'BIZ kWh ENTRY'!BQ138+'BIZ kWh ENTRY'!BY138+'BIZ kWh ENTRY'!CG138+'BIZ kWh ENTRY'!CO138</f>
        <v>0</v>
      </c>
      <c r="V138" s="213">
        <f>'BIZ kWh ENTRY'!BR138+'BIZ kWh ENTRY'!BZ138+'BIZ kWh ENTRY'!CH138+'BIZ kWh ENTRY'!CP138</f>
        <v>0</v>
      </c>
      <c r="W138" s="213">
        <f>'BIZ kWh ENTRY'!BS138+'BIZ kWh ENTRY'!CA138+'BIZ kWh ENTRY'!CI138+'BIZ kWh ENTRY'!CQ138</f>
        <v>0</v>
      </c>
      <c r="X138" s="360">
        <f t="shared" si="41"/>
        <v>0</v>
      </c>
    </row>
    <row r="139" spans="1:24" x14ac:dyDescent="0.3">
      <c r="A139" s="519"/>
      <c r="B139" s="11" t="s">
        <v>55</v>
      </c>
      <c r="C139" s="3">
        <f>SUM('BIZ kWh ENTRY'!C139,'BIZ kWh ENTRY'!S139,'BIZ kWh ENTRY'!AI139,'BIZ kWh ENTRY'!AY139)</f>
        <v>0</v>
      </c>
      <c r="D139" s="3">
        <f>SUM('BIZ kWh ENTRY'!D139,'BIZ kWh ENTRY'!T139,'BIZ kWh ENTRY'!AJ139,'BIZ kWh ENTRY'!AZ139)</f>
        <v>0</v>
      </c>
      <c r="E139" s="3">
        <f>SUM('BIZ kWh ENTRY'!E139,'BIZ kWh ENTRY'!U139,'BIZ kWh ENTRY'!AK139,'BIZ kWh ENTRY'!BA139)</f>
        <v>363045.74</v>
      </c>
      <c r="F139" s="3">
        <f>SUM('BIZ kWh ENTRY'!F139,'BIZ kWh ENTRY'!V139,'BIZ kWh ENTRY'!AL139,'BIZ kWh ENTRY'!BB139)</f>
        <v>0</v>
      </c>
      <c r="G139" s="3">
        <f>SUM('BIZ kWh ENTRY'!G139,'BIZ kWh ENTRY'!W139,'BIZ kWh ENTRY'!AM139,'BIZ kWh ENTRY'!BC139)</f>
        <v>0</v>
      </c>
      <c r="H139" s="3">
        <f>SUM('BIZ kWh ENTRY'!H139,'BIZ kWh ENTRY'!X139,'BIZ kWh ENTRY'!AN139,'BIZ kWh ENTRY'!BD139)</f>
        <v>0</v>
      </c>
      <c r="I139" s="3">
        <f>SUM('BIZ kWh ENTRY'!I139,'BIZ kWh ENTRY'!Y139,'BIZ kWh ENTRY'!AO139,'BIZ kWh ENTRY'!BE139)</f>
        <v>0</v>
      </c>
      <c r="J139" s="3">
        <f>SUM('BIZ kWh ENTRY'!J139,'BIZ kWh ENTRY'!Z139,'BIZ kWh ENTRY'!AP139,'BIZ kWh ENTRY'!BF139)</f>
        <v>0</v>
      </c>
      <c r="K139" s="3">
        <f>SUM('BIZ kWh ENTRY'!K139,'BIZ kWh ENTRY'!AA139,'BIZ kWh ENTRY'!AQ139,'BIZ kWh ENTRY'!BG139)</f>
        <v>0</v>
      </c>
      <c r="L139" s="3">
        <f>SUM('BIZ kWh ENTRY'!L139,'BIZ kWh ENTRY'!AB139,'BIZ kWh ENTRY'!AR139,'BIZ kWh ENTRY'!BH139)</f>
        <v>0</v>
      </c>
      <c r="M139" s="3">
        <f>SUM('BIZ kWh ENTRY'!M139,'BIZ kWh ENTRY'!AC139,'BIZ kWh ENTRY'!AS139,'BIZ kWh ENTRY'!BI139)</f>
        <v>0</v>
      </c>
      <c r="N139" s="3">
        <f>SUM('BIZ kWh ENTRY'!N139,'BIZ kWh ENTRY'!AD139,'BIZ kWh ENTRY'!AT139,'BIZ kWh ENTRY'!BJ139)</f>
        <v>0</v>
      </c>
      <c r="O139" s="87">
        <f t="shared" si="40"/>
        <v>363045.74</v>
      </c>
      <c r="Q139" s="213">
        <f>'BIZ kWh ENTRY'!BM139+'BIZ kWh ENTRY'!BU139+'BIZ kWh ENTRY'!CC139+'BIZ kWh ENTRY'!CK139</f>
        <v>0</v>
      </c>
      <c r="R139" s="213">
        <f>'BIZ kWh ENTRY'!BN139+'BIZ kWh ENTRY'!BV139+'BIZ kWh ENTRY'!CD139+'BIZ kWh ENTRY'!CL139</f>
        <v>0</v>
      </c>
      <c r="S139" s="213">
        <f>'BIZ kWh ENTRY'!BO139+'BIZ kWh ENTRY'!BW139+'BIZ kWh ENTRY'!CE139+'BIZ kWh ENTRY'!CM139</f>
        <v>0</v>
      </c>
      <c r="T139" s="213">
        <f>'BIZ kWh ENTRY'!BP139+'BIZ kWh ENTRY'!BX139+'BIZ kWh ENTRY'!CF139+'BIZ kWh ENTRY'!CN139</f>
        <v>0</v>
      </c>
      <c r="U139" s="213">
        <f>'BIZ kWh ENTRY'!BQ139+'BIZ kWh ENTRY'!BY139+'BIZ kWh ENTRY'!CG139+'BIZ kWh ENTRY'!CO139</f>
        <v>0</v>
      </c>
      <c r="V139" s="213">
        <f>'BIZ kWh ENTRY'!BR139+'BIZ kWh ENTRY'!BZ139+'BIZ kWh ENTRY'!CH139+'BIZ kWh ENTRY'!CP139</f>
        <v>0</v>
      </c>
      <c r="W139" s="213">
        <f>'BIZ kWh ENTRY'!BS139+'BIZ kWh ENTRY'!CA139+'BIZ kWh ENTRY'!CI139+'BIZ kWh ENTRY'!CQ139</f>
        <v>0</v>
      </c>
      <c r="X139" s="360">
        <f t="shared" si="41"/>
        <v>0</v>
      </c>
    </row>
    <row r="140" spans="1:24" x14ac:dyDescent="0.3">
      <c r="A140" s="519"/>
      <c r="B140" s="11" t="s">
        <v>54</v>
      </c>
      <c r="C140" s="3">
        <f>SUM('BIZ kWh ENTRY'!C140,'BIZ kWh ENTRY'!S140,'BIZ kWh ENTRY'!AI140,'BIZ kWh ENTRY'!AY140)</f>
        <v>0</v>
      </c>
      <c r="D140" s="3">
        <f>SUM('BIZ kWh ENTRY'!D140,'BIZ kWh ENTRY'!T140,'BIZ kWh ENTRY'!AJ140,'BIZ kWh ENTRY'!AZ140)</f>
        <v>0</v>
      </c>
      <c r="E140" s="3">
        <f>SUM('BIZ kWh ENTRY'!E140,'BIZ kWh ENTRY'!U140,'BIZ kWh ENTRY'!AK140,'BIZ kWh ENTRY'!BA140)</f>
        <v>0</v>
      </c>
      <c r="F140" s="3">
        <f>SUM('BIZ kWh ENTRY'!F140,'BIZ kWh ENTRY'!V140,'BIZ kWh ENTRY'!AL140,'BIZ kWh ENTRY'!BB140)</f>
        <v>0</v>
      </c>
      <c r="G140" s="3">
        <f>SUM('BIZ kWh ENTRY'!G140,'BIZ kWh ENTRY'!W140,'BIZ kWh ENTRY'!AM140,'BIZ kWh ENTRY'!BC140)</f>
        <v>0</v>
      </c>
      <c r="H140" s="3">
        <f>SUM('BIZ kWh ENTRY'!H140,'BIZ kWh ENTRY'!X140,'BIZ kWh ENTRY'!AN140,'BIZ kWh ENTRY'!BD140)</f>
        <v>0</v>
      </c>
      <c r="I140" s="3">
        <f>SUM('BIZ kWh ENTRY'!I140,'BIZ kWh ENTRY'!Y140,'BIZ kWh ENTRY'!AO140,'BIZ kWh ENTRY'!BE140)</f>
        <v>0</v>
      </c>
      <c r="J140" s="3">
        <f>SUM('BIZ kWh ENTRY'!J140,'BIZ kWh ENTRY'!Z140,'BIZ kWh ENTRY'!AP140,'BIZ kWh ENTRY'!BF140)</f>
        <v>0</v>
      </c>
      <c r="K140" s="3">
        <f>SUM('BIZ kWh ENTRY'!K140,'BIZ kWh ENTRY'!AA140,'BIZ kWh ENTRY'!AQ140,'BIZ kWh ENTRY'!BG140)</f>
        <v>0</v>
      </c>
      <c r="L140" s="3">
        <f>SUM('BIZ kWh ENTRY'!L140,'BIZ kWh ENTRY'!AB140,'BIZ kWh ENTRY'!AR140,'BIZ kWh ENTRY'!BH140)</f>
        <v>0</v>
      </c>
      <c r="M140" s="3">
        <f>SUM('BIZ kWh ENTRY'!M140,'BIZ kWh ENTRY'!AC140,'BIZ kWh ENTRY'!AS140,'BIZ kWh ENTRY'!BI140)</f>
        <v>0</v>
      </c>
      <c r="N140" s="3">
        <f>SUM('BIZ kWh ENTRY'!N140,'BIZ kWh ENTRY'!AD140,'BIZ kWh ENTRY'!AT140,'BIZ kWh ENTRY'!BJ140)</f>
        <v>0</v>
      </c>
      <c r="O140" s="87">
        <f t="shared" si="40"/>
        <v>0</v>
      </c>
      <c r="Q140" s="213">
        <f>'BIZ kWh ENTRY'!BM140+'BIZ kWh ENTRY'!BU140+'BIZ kWh ENTRY'!CC140+'BIZ kWh ENTRY'!CK140</f>
        <v>0</v>
      </c>
      <c r="R140" s="213">
        <f>'BIZ kWh ENTRY'!BN140+'BIZ kWh ENTRY'!BV140+'BIZ kWh ENTRY'!CD140+'BIZ kWh ENTRY'!CL140</f>
        <v>0</v>
      </c>
      <c r="S140" s="213">
        <f>'BIZ kWh ENTRY'!BO140+'BIZ kWh ENTRY'!BW140+'BIZ kWh ENTRY'!CE140+'BIZ kWh ENTRY'!CM140</f>
        <v>0</v>
      </c>
      <c r="T140" s="213">
        <f>'BIZ kWh ENTRY'!BP140+'BIZ kWh ENTRY'!BX140+'BIZ kWh ENTRY'!CF140+'BIZ kWh ENTRY'!CN140</f>
        <v>0</v>
      </c>
      <c r="U140" s="213">
        <f>'BIZ kWh ENTRY'!BQ140+'BIZ kWh ENTRY'!BY140+'BIZ kWh ENTRY'!CG140+'BIZ kWh ENTRY'!CO140</f>
        <v>0</v>
      </c>
      <c r="V140" s="213">
        <f>'BIZ kWh ENTRY'!BR140+'BIZ kWh ENTRY'!BZ140+'BIZ kWh ENTRY'!CH140+'BIZ kWh ENTRY'!CP140</f>
        <v>0</v>
      </c>
      <c r="W140" s="213">
        <f>'BIZ kWh ENTRY'!BS140+'BIZ kWh ENTRY'!CA140+'BIZ kWh ENTRY'!CI140+'BIZ kWh ENTRY'!CQ140</f>
        <v>0</v>
      </c>
      <c r="X140" s="360">
        <f t="shared" si="41"/>
        <v>0</v>
      </c>
    </row>
    <row r="141" spans="1:24" x14ac:dyDescent="0.3">
      <c r="A141" s="519"/>
      <c r="B141" s="11" t="s">
        <v>53</v>
      </c>
      <c r="C141" s="3">
        <f>SUM('BIZ kWh ENTRY'!C141,'BIZ kWh ENTRY'!S141,'BIZ kWh ENTRY'!AI141,'BIZ kWh ENTRY'!AY141)</f>
        <v>0</v>
      </c>
      <c r="D141" s="3">
        <f>SUM('BIZ kWh ENTRY'!D141,'BIZ kWh ENTRY'!T141,'BIZ kWh ENTRY'!AJ141,'BIZ kWh ENTRY'!AZ141)</f>
        <v>0</v>
      </c>
      <c r="E141" s="3">
        <f>SUM('BIZ kWh ENTRY'!E141,'BIZ kWh ENTRY'!U141,'BIZ kWh ENTRY'!AK141,'BIZ kWh ENTRY'!BA141)</f>
        <v>0</v>
      </c>
      <c r="F141" s="3">
        <f>SUM('BIZ kWh ENTRY'!F141,'BIZ kWh ENTRY'!V141,'BIZ kWh ENTRY'!AL141,'BIZ kWh ENTRY'!BB141)</f>
        <v>0</v>
      </c>
      <c r="G141" s="3">
        <f>SUM('BIZ kWh ENTRY'!G141,'BIZ kWh ENTRY'!W141,'BIZ kWh ENTRY'!AM141,'BIZ kWh ENTRY'!BC141)</f>
        <v>0</v>
      </c>
      <c r="H141" s="3">
        <f>SUM('BIZ kWh ENTRY'!H141,'BIZ kWh ENTRY'!X141,'BIZ kWh ENTRY'!AN141,'BIZ kWh ENTRY'!BD141)</f>
        <v>0</v>
      </c>
      <c r="I141" s="3">
        <f>SUM('BIZ kWh ENTRY'!I141,'BIZ kWh ENTRY'!Y141,'BIZ kWh ENTRY'!AO141,'BIZ kWh ENTRY'!BE141)</f>
        <v>0</v>
      </c>
      <c r="J141" s="3">
        <f>SUM('BIZ kWh ENTRY'!J141,'BIZ kWh ENTRY'!Z141,'BIZ kWh ENTRY'!AP141,'BIZ kWh ENTRY'!BF141)</f>
        <v>0</v>
      </c>
      <c r="K141" s="3">
        <f>SUM('BIZ kWh ENTRY'!K141,'BIZ kWh ENTRY'!AA141,'BIZ kWh ENTRY'!AQ141,'BIZ kWh ENTRY'!BG141)</f>
        <v>0</v>
      </c>
      <c r="L141" s="3">
        <f>SUM('BIZ kWh ENTRY'!L141,'BIZ kWh ENTRY'!AB141,'BIZ kWh ENTRY'!AR141,'BIZ kWh ENTRY'!BH141)</f>
        <v>0</v>
      </c>
      <c r="M141" s="3">
        <f>SUM('BIZ kWh ENTRY'!M141,'BIZ kWh ENTRY'!AC141,'BIZ kWh ENTRY'!AS141,'BIZ kWh ENTRY'!BI141)</f>
        <v>0</v>
      </c>
      <c r="N141" s="3">
        <f>SUM('BIZ kWh ENTRY'!N141,'BIZ kWh ENTRY'!AD141,'BIZ kWh ENTRY'!AT141,'BIZ kWh ENTRY'!BJ141)</f>
        <v>0</v>
      </c>
      <c r="O141" s="87">
        <f t="shared" si="40"/>
        <v>0</v>
      </c>
      <c r="Q141" s="213">
        <f>'BIZ kWh ENTRY'!BM141+'BIZ kWh ENTRY'!BU141+'BIZ kWh ENTRY'!CC141+'BIZ kWh ENTRY'!CK141</f>
        <v>0</v>
      </c>
      <c r="R141" s="213">
        <f>'BIZ kWh ENTRY'!BN141+'BIZ kWh ENTRY'!BV141+'BIZ kWh ENTRY'!CD141+'BIZ kWh ENTRY'!CL141</f>
        <v>0</v>
      </c>
      <c r="S141" s="213">
        <f>'BIZ kWh ENTRY'!BO141+'BIZ kWh ENTRY'!BW141+'BIZ kWh ENTRY'!CE141+'BIZ kWh ENTRY'!CM141</f>
        <v>0</v>
      </c>
      <c r="T141" s="213">
        <f>'BIZ kWh ENTRY'!BP141+'BIZ kWh ENTRY'!BX141+'BIZ kWh ENTRY'!CF141+'BIZ kWh ENTRY'!CN141</f>
        <v>0</v>
      </c>
      <c r="U141" s="213">
        <f>'BIZ kWh ENTRY'!BQ141+'BIZ kWh ENTRY'!BY141+'BIZ kWh ENTRY'!CG141+'BIZ kWh ENTRY'!CO141</f>
        <v>0</v>
      </c>
      <c r="V141" s="213">
        <f>'BIZ kWh ENTRY'!BR141+'BIZ kWh ENTRY'!BZ141+'BIZ kWh ENTRY'!CH141+'BIZ kWh ENTRY'!CP141</f>
        <v>0</v>
      </c>
      <c r="W141" s="213">
        <f>'BIZ kWh ENTRY'!BS141+'BIZ kWh ENTRY'!CA141+'BIZ kWh ENTRY'!CI141+'BIZ kWh ENTRY'!CQ141</f>
        <v>0</v>
      </c>
      <c r="X141" s="360">
        <f t="shared" si="41"/>
        <v>0</v>
      </c>
    </row>
    <row r="142" spans="1:24" x14ac:dyDescent="0.3">
      <c r="A142" s="519"/>
      <c r="B142" s="11" t="s">
        <v>52</v>
      </c>
      <c r="C142" s="3">
        <f>SUM('BIZ kWh ENTRY'!C142,'BIZ kWh ENTRY'!S142,'BIZ kWh ENTRY'!AI142,'BIZ kWh ENTRY'!AY142)</f>
        <v>0</v>
      </c>
      <c r="D142" s="3">
        <f>SUM('BIZ kWh ENTRY'!D142,'BIZ kWh ENTRY'!T142,'BIZ kWh ENTRY'!AJ142,'BIZ kWh ENTRY'!AZ142)</f>
        <v>0</v>
      </c>
      <c r="E142" s="3">
        <f>SUM('BIZ kWh ENTRY'!E142,'BIZ kWh ENTRY'!U142,'BIZ kWh ENTRY'!AK142,'BIZ kWh ENTRY'!BA142)</f>
        <v>0</v>
      </c>
      <c r="F142" s="3">
        <f>SUM('BIZ kWh ENTRY'!F142,'BIZ kWh ENTRY'!V142,'BIZ kWh ENTRY'!AL142,'BIZ kWh ENTRY'!BB142)</f>
        <v>0</v>
      </c>
      <c r="G142" s="3">
        <f>SUM('BIZ kWh ENTRY'!G142,'BIZ kWh ENTRY'!W142,'BIZ kWh ENTRY'!AM142,'BIZ kWh ENTRY'!BC142)</f>
        <v>0</v>
      </c>
      <c r="H142" s="3">
        <f>SUM('BIZ kWh ENTRY'!H142,'BIZ kWh ENTRY'!X142,'BIZ kWh ENTRY'!AN142,'BIZ kWh ENTRY'!BD142)</f>
        <v>0</v>
      </c>
      <c r="I142" s="3">
        <f>SUM('BIZ kWh ENTRY'!I142,'BIZ kWh ENTRY'!Y142,'BIZ kWh ENTRY'!AO142,'BIZ kWh ENTRY'!BE142)</f>
        <v>0</v>
      </c>
      <c r="J142" s="3">
        <f>SUM('BIZ kWh ENTRY'!J142,'BIZ kWh ENTRY'!Z142,'BIZ kWh ENTRY'!AP142,'BIZ kWh ENTRY'!BF142)</f>
        <v>0</v>
      </c>
      <c r="K142" s="3">
        <f>SUM('BIZ kWh ENTRY'!K142,'BIZ kWh ENTRY'!AA142,'BIZ kWh ENTRY'!AQ142,'BIZ kWh ENTRY'!BG142)</f>
        <v>0</v>
      </c>
      <c r="L142" s="3">
        <f>SUM('BIZ kWh ENTRY'!L142,'BIZ kWh ENTRY'!AB142,'BIZ kWh ENTRY'!AR142,'BIZ kWh ENTRY'!BH142)</f>
        <v>0</v>
      </c>
      <c r="M142" s="3">
        <f>SUM('BIZ kWh ENTRY'!M142,'BIZ kWh ENTRY'!AC142,'BIZ kWh ENTRY'!AS142,'BIZ kWh ENTRY'!BI142)</f>
        <v>0</v>
      </c>
      <c r="N142" s="3">
        <f>SUM('BIZ kWh ENTRY'!N142,'BIZ kWh ENTRY'!AD142,'BIZ kWh ENTRY'!AT142,'BIZ kWh ENTRY'!BJ142)</f>
        <v>0</v>
      </c>
      <c r="O142" s="87">
        <f t="shared" si="40"/>
        <v>0</v>
      </c>
      <c r="Q142" s="213">
        <f>'BIZ kWh ENTRY'!BM142+'BIZ kWh ENTRY'!BU142+'BIZ kWh ENTRY'!CC142+'BIZ kWh ENTRY'!CK142</f>
        <v>0</v>
      </c>
      <c r="R142" s="213">
        <f>'BIZ kWh ENTRY'!BN142+'BIZ kWh ENTRY'!BV142+'BIZ kWh ENTRY'!CD142+'BIZ kWh ENTRY'!CL142</f>
        <v>0</v>
      </c>
      <c r="S142" s="213">
        <f>'BIZ kWh ENTRY'!BO142+'BIZ kWh ENTRY'!BW142+'BIZ kWh ENTRY'!CE142+'BIZ kWh ENTRY'!CM142</f>
        <v>0</v>
      </c>
      <c r="T142" s="213">
        <f>'BIZ kWh ENTRY'!BP142+'BIZ kWh ENTRY'!BX142+'BIZ kWh ENTRY'!CF142+'BIZ kWh ENTRY'!CN142</f>
        <v>0</v>
      </c>
      <c r="U142" s="213">
        <f>'BIZ kWh ENTRY'!BQ142+'BIZ kWh ENTRY'!BY142+'BIZ kWh ENTRY'!CG142+'BIZ kWh ENTRY'!CO142</f>
        <v>0</v>
      </c>
      <c r="V142" s="213">
        <f>'BIZ kWh ENTRY'!BR142+'BIZ kWh ENTRY'!BZ142+'BIZ kWh ENTRY'!CH142+'BIZ kWh ENTRY'!CP142</f>
        <v>0</v>
      </c>
      <c r="W142" s="213">
        <f>'BIZ kWh ENTRY'!BS142+'BIZ kWh ENTRY'!CA142+'BIZ kWh ENTRY'!CI142+'BIZ kWh ENTRY'!CQ142</f>
        <v>0</v>
      </c>
      <c r="X142" s="360">
        <f t="shared" si="41"/>
        <v>0</v>
      </c>
    </row>
    <row r="143" spans="1:24" x14ac:dyDescent="0.3">
      <c r="A143" s="519"/>
      <c r="B143" s="11" t="s">
        <v>51</v>
      </c>
      <c r="C143" s="3">
        <f>SUM('BIZ kWh ENTRY'!C143,'BIZ kWh ENTRY'!S143,'BIZ kWh ENTRY'!AI143,'BIZ kWh ENTRY'!AY143)</f>
        <v>0</v>
      </c>
      <c r="D143" s="3">
        <f>SUM('BIZ kWh ENTRY'!D143,'BIZ kWh ENTRY'!T143,'BIZ kWh ENTRY'!AJ143,'BIZ kWh ENTRY'!AZ143)</f>
        <v>0</v>
      </c>
      <c r="E143" s="3">
        <f>SUM('BIZ kWh ENTRY'!E143,'BIZ kWh ENTRY'!U143,'BIZ kWh ENTRY'!AK143,'BIZ kWh ENTRY'!BA143)</f>
        <v>0</v>
      </c>
      <c r="F143" s="3">
        <f>SUM('BIZ kWh ENTRY'!F143,'BIZ kWh ENTRY'!V143,'BIZ kWh ENTRY'!AL143,'BIZ kWh ENTRY'!BB143)</f>
        <v>0</v>
      </c>
      <c r="G143" s="3">
        <f>SUM('BIZ kWh ENTRY'!G143,'BIZ kWh ENTRY'!W143,'BIZ kWh ENTRY'!AM143,'BIZ kWh ENTRY'!BC143)</f>
        <v>0</v>
      </c>
      <c r="H143" s="3">
        <f>SUM('BIZ kWh ENTRY'!H143,'BIZ kWh ENTRY'!X143,'BIZ kWh ENTRY'!AN143,'BIZ kWh ENTRY'!BD143)</f>
        <v>0</v>
      </c>
      <c r="I143" s="3">
        <f>SUM('BIZ kWh ENTRY'!I143,'BIZ kWh ENTRY'!Y143,'BIZ kWh ENTRY'!AO143,'BIZ kWh ENTRY'!BE143)</f>
        <v>0</v>
      </c>
      <c r="J143" s="3">
        <f>SUM('BIZ kWh ENTRY'!J143,'BIZ kWh ENTRY'!Z143,'BIZ kWh ENTRY'!AP143,'BIZ kWh ENTRY'!BF143)</f>
        <v>0</v>
      </c>
      <c r="K143" s="3">
        <f>SUM('BIZ kWh ENTRY'!K143,'BIZ kWh ENTRY'!AA143,'BIZ kWh ENTRY'!AQ143,'BIZ kWh ENTRY'!BG143)</f>
        <v>0</v>
      </c>
      <c r="L143" s="3">
        <f>SUM('BIZ kWh ENTRY'!L143,'BIZ kWh ENTRY'!AB143,'BIZ kWh ENTRY'!AR143,'BIZ kWh ENTRY'!BH143)</f>
        <v>0</v>
      </c>
      <c r="M143" s="3">
        <f>SUM('BIZ kWh ENTRY'!M143,'BIZ kWh ENTRY'!AC143,'BIZ kWh ENTRY'!AS143,'BIZ kWh ENTRY'!BI143)</f>
        <v>0</v>
      </c>
      <c r="N143" s="3">
        <f>SUM('BIZ kWh ENTRY'!N143,'BIZ kWh ENTRY'!AD143,'BIZ kWh ENTRY'!AT143,'BIZ kWh ENTRY'!BJ143)</f>
        <v>0</v>
      </c>
      <c r="O143" s="87">
        <f t="shared" si="40"/>
        <v>0</v>
      </c>
      <c r="Q143" s="213">
        <f>'BIZ kWh ENTRY'!BM143+'BIZ kWh ENTRY'!BU143+'BIZ kWh ENTRY'!CC143+'BIZ kWh ENTRY'!CK143</f>
        <v>0</v>
      </c>
      <c r="R143" s="213">
        <f>'BIZ kWh ENTRY'!BN143+'BIZ kWh ENTRY'!BV143+'BIZ kWh ENTRY'!CD143+'BIZ kWh ENTRY'!CL143</f>
        <v>0</v>
      </c>
      <c r="S143" s="213">
        <f>'BIZ kWh ENTRY'!BO143+'BIZ kWh ENTRY'!BW143+'BIZ kWh ENTRY'!CE143+'BIZ kWh ENTRY'!CM143</f>
        <v>0</v>
      </c>
      <c r="T143" s="213">
        <f>'BIZ kWh ENTRY'!BP143+'BIZ kWh ENTRY'!BX143+'BIZ kWh ENTRY'!CF143+'BIZ kWh ENTRY'!CN143</f>
        <v>0</v>
      </c>
      <c r="U143" s="213">
        <f>'BIZ kWh ENTRY'!BQ143+'BIZ kWh ENTRY'!BY143+'BIZ kWh ENTRY'!CG143+'BIZ kWh ENTRY'!CO143</f>
        <v>0</v>
      </c>
      <c r="V143" s="213">
        <f>'BIZ kWh ENTRY'!BR143+'BIZ kWh ENTRY'!BZ143+'BIZ kWh ENTRY'!CH143+'BIZ kWh ENTRY'!CP143</f>
        <v>0</v>
      </c>
      <c r="W143" s="213">
        <f>'BIZ kWh ENTRY'!BS143+'BIZ kWh ENTRY'!CA143+'BIZ kWh ENTRY'!CI143+'BIZ kWh ENTRY'!CQ143</f>
        <v>0</v>
      </c>
      <c r="X143" s="360">
        <f t="shared" si="41"/>
        <v>0</v>
      </c>
    </row>
    <row r="144" spans="1:24" ht="15" thickBot="1" x14ac:dyDescent="0.35">
      <c r="A144" s="520"/>
      <c r="B144" s="11" t="s">
        <v>50</v>
      </c>
      <c r="C144" s="3">
        <f>SUM('BIZ kWh ENTRY'!C144,'BIZ kWh ENTRY'!S144,'BIZ kWh ENTRY'!AI144,'BIZ kWh ENTRY'!AY144)</f>
        <v>0</v>
      </c>
      <c r="D144" s="3">
        <f>SUM('BIZ kWh ENTRY'!D144,'BIZ kWh ENTRY'!T144,'BIZ kWh ENTRY'!AJ144,'BIZ kWh ENTRY'!AZ144)</f>
        <v>0</v>
      </c>
      <c r="E144" s="3">
        <f>SUM('BIZ kWh ENTRY'!E144,'BIZ kWh ENTRY'!U144,'BIZ kWh ENTRY'!AK144,'BIZ kWh ENTRY'!BA144)</f>
        <v>0</v>
      </c>
      <c r="F144" s="3">
        <f>SUM('BIZ kWh ENTRY'!F144,'BIZ kWh ENTRY'!V144,'BIZ kWh ENTRY'!AL144,'BIZ kWh ENTRY'!BB144)</f>
        <v>0</v>
      </c>
      <c r="G144" s="3">
        <f>SUM('BIZ kWh ENTRY'!G144,'BIZ kWh ENTRY'!W144,'BIZ kWh ENTRY'!AM144,'BIZ kWh ENTRY'!BC144)</f>
        <v>0</v>
      </c>
      <c r="H144" s="3">
        <f>SUM('BIZ kWh ENTRY'!H144,'BIZ kWh ENTRY'!X144,'BIZ kWh ENTRY'!AN144,'BIZ kWh ENTRY'!BD144)</f>
        <v>0</v>
      </c>
      <c r="I144" s="3">
        <f>SUM('BIZ kWh ENTRY'!I144,'BIZ kWh ENTRY'!Y144,'BIZ kWh ENTRY'!AO144,'BIZ kWh ENTRY'!BE144)</f>
        <v>0</v>
      </c>
      <c r="J144" s="3">
        <f>SUM('BIZ kWh ENTRY'!J144,'BIZ kWh ENTRY'!Z144,'BIZ kWh ENTRY'!AP144,'BIZ kWh ENTRY'!BF144)</f>
        <v>0</v>
      </c>
      <c r="K144" s="3">
        <f>SUM('BIZ kWh ENTRY'!K144,'BIZ kWh ENTRY'!AA144,'BIZ kWh ENTRY'!AQ144,'BIZ kWh ENTRY'!BG144)</f>
        <v>0</v>
      </c>
      <c r="L144" s="3">
        <f>SUM('BIZ kWh ENTRY'!L144,'BIZ kWh ENTRY'!AB144,'BIZ kWh ENTRY'!AR144,'BIZ kWh ENTRY'!BH144)</f>
        <v>0</v>
      </c>
      <c r="M144" s="3">
        <f>SUM('BIZ kWh ENTRY'!M144,'BIZ kWh ENTRY'!AC144,'BIZ kWh ENTRY'!AS144,'BIZ kWh ENTRY'!BI144)</f>
        <v>0</v>
      </c>
      <c r="N144" s="3">
        <f>SUM('BIZ kWh ENTRY'!N144,'BIZ kWh ENTRY'!AD144,'BIZ kWh ENTRY'!AT144,'BIZ kWh ENTRY'!BJ144)</f>
        <v>0</v>
      </c>
      <c r="O144" s="87">
        <f t="shared" si="40"/>
        <v>0</v>
      </c>
      <c r="Q144" s="213">
        <f>'BIZ kWh ENTRY'!BM144+'BIZ kWh ENTRY'!BU144+'BIZ kWh ENTRY'!CC144+'BIZ kWh ENTRY'!CK144</f>
        <v>0</v>
      </c>
      <c r="R144" s="213">
        <f>'BIZ kWh ENTRY'!BN144+'BIZ kWh ENTRY'!BV144+'BIZ kWh ENTRY'!CD144+'BIZ kWh ENTRY'!CL144</f>
        <v>0</v>
      </c>
      <c r="S144" s="213">
        <f>'BIZ kWh ENTRY'!BO144+'BIZ kWh ENTRY'!BW144+'BIZ kWh ENTRY'!CE144+'BIZ kWh ENTRY'!CM144</f>
        <v>0</v>
      </c>
      <c r="T144" s="213">
        <f>'BIZ kWh ENTRY'!BP144+'BIZ kWh ENTRY'!BX144+'BIZ kWh ENTRY'!CF144+'BIZ kWh ENTRY'!CN144</f>
        <v>0</v>
      </c>
      <c r="U144" s="213">
        <f>'BIZ kWh ENTRY'!BQ144+'BIZ kWh ENTRY'!BY144+'BIZ kWh ENTRY'!CG144+'BIZ kWh ENTRY'!CO144</f>
        <v>0</v>
      </c>
      <c r="V144" s="213">
        <f>'BIZ kWh ENTRY'!BR144+'BIZ kWh ENTRY'!BZ144+'BIZ kWh ENTRY'!CH144+'BIZ kWh ENTRY'!CP144</f>
        <v>0</v>
      </c>
      <c r="W144" s="213">
        <f>'BIZ kWh ENTRY'!BS144+'BIZ kWh ENTRY'!CA144+'BIZ kWh ENTRY'!CI144+'BIZ kWh ENTRY'!CQ144</f>
        <v>0</v>
      </c>
      <c r="X144" s="360">
        <f t="shared" si="41"/>
        <v>0</v>
      </c>
    </row>
    <row r="145" spans="1:24" ht="15" thickBot="1" x14ac:dyDescent="0.35">
      <c r="A145" s="91"/>
      <c r="B145" s="224" t="s">
        <v>43</v>
      </c>
      <c r="C145" s="225">
        <f t="shared" ref="C145:N145" si="42">SUM(C132:C144)</f>
        <v>0</v>
      </c>
      <c r="D145" s="225">
        <f t="shared" si="42"/>
        <v>0</v>
      </c>
      <c r="E145" s="225">
        <f t="shared" si="42"/>
        <v>363045.74</v>
      </c>
      <c r="F145" s="225">
        <f t="shared" si="42"/>
        <v>329917.09000000003</v>
      </c>
      <c r="G145" s="225">
        <f t="shared" si="42"/>
        <v>0</v>
      </c>
      <c r="H145" s="225">
        <f t="shared" si="42"/>
        <v>132059.32</v>
      </c>
      <c r="I145" s="225">
        <f t="shared" si="42"/>
        <v>106998.15</v>
      </c>
      <c r="J145" s="225">
        <f t="shared" si="42"/>
        <v>44520</v>
      </c>
      <c r="K145" s="225">
        <f t="shared" si="42"/>
        <v>44822.61</v>
      </c>
      <c r="L145" s="225">
        <f t="shared" si="42"/>
        <v>212157.16</v>
      </c>
      <c r="M145" s="225">
        <f t="shared" si="42"/>
        <v>149235.68</v>
      </c>
      <c r="N145" s="225">
        <f t="shared" si="42"/>
        <v>866441.41999999993</v>
      </c>
      <c r="O145" s="90">
        <f t="shared" si="40"/>
        <v>2249197.17</v>
      </c>
      <c r="Q145" s="213">
        <f>'BIZ kWh ENTRY'!BM145+'BIZ kWh ENTRY'!BU145+'BIZ kWh ENTRY'!CC145+'BIZ kWh ENTRY'!CK145</f>
        <v>13072.509999999998</v>
      </c>
      <c r="R145" s="213">
        <f>'BIZ kWh ENTRY'!BN145+'BIZ kWh ENTRY'!BV145+'BIZ kWh ENTRY'!CD145+'BIZ kWh ENTRY'!CL145</f>
        <v>853368.90999999992</v>
      </c>
      <c r="S145" s="213">
        <f>'BIZ kWh ENTRY'!BO145+'BIZ kWh ENTRY'!BW145+'BIZ kWh ENTRY'!CE145+'BIZ kWh ENTRY'!CM145</f>
        <v>0</v>
      </c>
      <c r="T145" s="213">
        <f>'BIZ kWh ENTRY'!BP145+'BIZ kWh ENTRY'!BX145+'BIZ kWh ENTRY'!CF145+'BIZ kWh ENTRY'!CN145</f>
        <v>0</v>
      </c>
      <c r="U145" s="213">
        <f>'BIZ kWh ENTRY'!BQ145+'BIZ kWh ENTRY'!BY145+'BIZ kWh ENTRY'!CG145+'BIZ kWh ENTRY'!CO145</f>
        <v>0</v>
      </c>
      <c r="V145" s="213">
        <f>'BIZ kWh ENTRY'!BR145+'BIZ kWh ENTRY'!BZ145+'BIZ kWh ENTRY'!CH145+'BIZ kWh ENTRY'!CP145</f>
        <v>0</v>
      </c>
      <c r="W145" s="213">
        <f>'BIZ kWh ENTRY'!BS145+'BIZ kWh ENTRY'!CA145+'BIZ kWh ENTRY'!CI145+'BIZ kWh ENTRY'!CQ145</f>
        <v>0</v>
      </c>
      <c r="X145" s="360">
        <f t="shared" si="41"/>
        <v>0</v>
      </c>
    </row>
    <row r="146" spans="1:24" ht="21.6" thickBot="1" x14ac:dyDescent="0.35">
      <c r="A146" s="92"/>
    </row>
    <row r="147" spans="1:24" ht="21.6" thickBot="1" x14ac:dyDescent="0.35">
      <c r="A147" s="92"/>
      <c r="B147" s="220" t="s">
        <v>36</v>
      </c>
      <c r="C147" s="221">
        <f>C$3</f>
        <v>44927</v>
      </c>
      <c r="D147" s="221">
        <f t="shared" ref="D147:N147" si="43">D$3</f>
        <v>44958</v>
      </c>
      <c r="E147" s="221">
        <f t="shared" si="43"/>
        <v>44986</v>
      </c>
      <c r="F147" s="221">
        <f t="shared" si="43"/>
        <v>45017</v>
      </c>
      <c r="G147" s="221">
        <f t="shared" si="43"/>
        <v>45047</v>
      </c>
      <c r="H147" s="221">
        <f t="shared" si="43"/>
        <v>45078</v>
      </c>
      <c r="I147" s="221">
        <f t="shared" si="43"/>
        <v>45108</v>
      </c>
      <c r="J147" s="221">
        <f t="shared" si="43"/>
        <v>45139</v>
      </c>
      <c r="K147" s="221">
        <f t="shared" si="43"/>
        <v>45170</v>
      </c>
      <c r="L147" s="221">
        <f t="shared" si="43"/>
        <v>45200</v>
      </c>
      <c r="M147" s="221">
        <f t="shared" si="43"/>
        <v>45231</v>
      </c>
      <c r="N147" s="221" t="str">
        <f t="shared" si="43"/>
        <v>Dec-23 +</v>
      </c>
      <c r="O147" s="222" t="s">
        <v>34</v>
      </c>
      <c r="Q147" s="47">
        <f t="shared" ref="Q147:W147" si="44">Q$3</f>
        <v>45261</v>
      </c>
      <c r="R147" s="47">
        <f t="shared" si="44"/>
        <v>45292</v>
      </c>
      <c r="S147" s="47">
        <f t="shared" si="44"/>
        <v>45323</v>
      </c>
      <c r="T147" s="47">
        <f t="shared" si="44"/>
        <v>45352</v>
      </c>
      <c r="U147" s="47">
        <f t="shared" si="44"/>
        <v>45383</v>
      </c>
      <c r="V147" s="47">
        <f t="shared" si="44"/>
        <v>45413</v>
      </c>
      <c r="W147" s="47">
        <f t="shared" si="44"/>
        <v>45444</v>
      </c>
      <c r="X147" s="205" t="s">
        <v>182</v>
      </c>
    </row>
    <row r="148" spans="1:24" ht="15" customHeight="1" x14ac:dyDescent="0.3">
      <c r="A148" s="518" t="s">
        <v>63</v>
      </c>
      <c r="B148" s="11" t="s">
        <v>62</v>
      </c>
      <c r="C148" s="3">
        <f>SUM('BIZ kWh ENTRY'!C148,'BIZ kWh ENTRY'!S148,'BIZ kWh ENTRY'!AI148,'BIZ kWh ENTRY'!AY148)</f>
        <v>0</v>
      </c>
      <c r="D148" s="3">
        <f>SUM('BIZ kWh ENTRY'!D148,'BIZ kWh ENTRY'!T148,'BIZ kWh ENTRY'!AJ148,'BIZ kWh ENTRY'!AZ148)</f>
        <v>0</v>
      </c>
      <c r="E148" s="3">
        <f>SUM('BIZ kWh ENTRY'!E148,'BIZ kWh ENTRY'!U148,'BIZ kWh ENTRY'!AK148,'BIZ kWh ENTRY'!BA148)</f>
        <v>0</v>
      </c>
      <c r="F148" s="3">
        <f>SUM('BIZ kWh ENTRY'!F148,'BIZ kWh ENTRY'!V148,'BIZ kWh ENTRY'!AL148,'BIZ kWh ENTRY'!BB148)</f>
        <v>0</v>
      </c>
      <c r="G148" s="3">
        <f>SUM('BIZ kWh ENTRY'!G148,'BIZ kWh ENTRY'!W148,'BIZ kWh ENTRY'!AM148,'BIZ kWh ENTRY'!BC148)</f>
        <v>0</v>
      </c>
      <c r="H148" s="3">
        <f>SUM('BIZ kWh ENTRY'!H148,'BIZ kWh ENTRY'!X148,'BIZ kWh ENTRY'!AN148,'BIZ kWh ENTRY'!BD148)</f>
        <v>0</v>
      </c>
      <c r="I148" s="3">
        <f>SUM('BIZ kWh ENTRY'!I148,'BIZ kWh ENTRY'!Y148,'BIZ kWh ENTRY'!AO148,'BIZ kWh ENTRY'!BE148)</f>
        <v>0</v>
      </c>
      <c r="J148" s="3">
        <f>SUM('BIZ kWh ENTRY'!J148,'BIZ kWh ENTRY'!Z148,'BIZ kWh ENTRY'!AP148,'BIZ kWh ENTRY'!BF148)</f>
        <v>0</v>
      </c>
      <c r="K148" s="3">
        <f>SUM('BIZ kWh ENTRY'!K148,'BIZ kWh ENTRY'!AA148,'BIZ kWh ENTRY'!AQ148,'BIZ kWh ENTRY'!BG148)</f>
        <v>0</v>
      </c>
      <c r="L148" s="3">
        <f>SUM('BIZ kWh ENTRY'!L148,'BIZ kWh ENTRY'!AB148,'BIZ kWh ENTRY'!AR148,'BIZ kWh ENTRY'!BH148)</f>
        <v>0</v>
      </c>
      <c r="M148" s="3">
        <f>SUM('BIZ kWh ENTRY'!M148,'BIZ kWh ENTRY'!AC148,'BIZ kWh ENTRY'!AS148,'BIZ kWh ENTRY'!BI148)</f>
        <v>0</v>
      </c>
      <c r="N148" s="3">
        <f>SUM('BIZ kWh ENTRY'!N148,'BIZ kWh ENTRY'!AD148,'BIZ kWh ENTRY'!AT148,'BIZ kWh ENTRY'!BJ148)</f>
        <v>0</v>
      </c>
      <c r="O148" s="87">
        <f t="shared" ref="O148:O161" si="45">SUM(C148:N148)</f>
        <v>0</v>
      </c>
      <c r="Q148" s="213">
        <f>'BIZ kWh ENTRY'!BM148+'BIZ kWh ENTRY'!BU148+'BIZ kWh ENTRY'!CC148+'BIZ kWh ENTRY'!CK148</f>
        <v>0</v>
      </c>
      <c r="R148" s="213">
        <f>'BIZ kWh ENTRY'!BN148+'BIZ kWh ENTRY'!BV148+'BIZ kWh ENTRY'!CD148+'BIZ kWh ENTRY'!CL148</f>
        <v>0</v>
      </c>
      <c r="S148" s="213">
        <f>'BIZ kWh ENTRY'!BO148+'BIZ kWh ENTRY'!BW148+'BIZ kWh ENTRY'!CE148+'BIZ kWh ENTRY'!CM148</f>
        <v>0</v>
      </c>
      <c r="T148" s="213">
        <f>'BIZ kWh ENTRY'!BP148+'BIZ kWh ENTRY'!BX148+'BIZ kWh ENTRY'!CF148+'BIZ kWh ENTRY'!CN148</f>
        <v>0</v>
      </c>
      <c r="U148" s="213">
        <f>'BIZ kWh ENTRY'!BQ148+'BIZ kWh ENTRY'!BY148+'BIZ kWh ENTRY'!CG148+'BIZ kWh ENTRY'!CO148</f>
        <v>0</v>
      </c>
      <c r="V148" s="213">
        <f>'BIZ kWh ENTRY'!BR148+'BIZ kWh ENTRY'!BZ148+'BIZ kWh ENTRY'!CH148+'BIZ kWh ENTRY'!CP148</f>
        <v>0</v>
      </c>
      <c r="W148" s="213">
        <f>'BIZ kWh ENTRY'!BS148+'BIZ kWh ENTRY'!CA148+'BIZ kWh ENTRY'!CI148+'BIZ kWh ENTRY'!CQ148</f>
        <v>0</v>
      </c>
      <c r="X148" s="360">
        <f>SUM(Q148:W148)-N148</f>
        <v>0</v>
      </c>
    </row>
    <row r="149" spans="1:24" x14ac:dyDescent="0.3">
      <c r="A149" s="519"/>
      <c r="B149" s="13" t="s">
        <v>61</v>
      </c>
      <c r="C149" s="3">
        <f>SUM('BIZ kWh ENTRY'!C149,'BIZ kWh ENTRY'!S149,'BIZ kWh ENTRY'!AI149,'BIZ kWh ENTRY'!AY149)</f>
        <v>0</v>
      </c>
      <c r="D149" s="3">
        <f>SUM('BIZ kWh ENTRY'!D149,'BIZ kWh ENTRY'!T149,'BIZ kWh ENTRY'!AJ149,'BIZ kWh ENTRY'!AZ149)</f>
        <v>0</v>
      </c>
      <c r="E149" s="3">
        <f>SUM('BIZ kWh ENTRY'!E149,'BIZ kWh ENTRY'!U149,'BIZ kWh ENTRY'!AK149,'BIZ kWh ENTRY'!BA149)</f>
        <v>0</v>
      </c>
      <c r="F149" s="3">
        <f>SUM('BIZ kWh ENTRY'!F149,'BIZ kWh ENTRY'!V149,'BIZ kWh ENTRY'!AL149,'BIZ kWh ENTRY'!BB149)</f>
        <v>0</v>
      </c>
      <c r="G149" s="3">
        <f>SUM('BIZ kWh ENTRY'!G149,'BIZ kWh ENTRY'!W149,'BIZ kWh ENTRY'!AM149,'BIZ kWh ENTRY'!BC149)</f>
        <v>0</v>
      </c>
      <c r="H149" s="3">
        <f>SUM('BIZ kWh ENTRY'!H149,'BIZ kWh ENTRY'!X149,'BIZ kWh ENTRY'!AN149,'BIZ kWh ENTRY'!BD149)</f>
        <v>0</v>
      </c>
      <c r="I149" s="3">
        <f>SUM('BIZ kWh ENTRY'!I149,'BIZ kWh ENTRY'!Y149,'BIZ kWh ENTRY'!AO149,'BIZ kWh ENTRY'!BE149)</f>
        <v>0</v>
      </c>
      <c r="J149" s="3">
        <f>SUM('BIZ kWh ENTRY'!J149,'BIZ kWh ENTRY'!Z149,'BIZ kWh ENTRY'!AP149,'BIZ kWh ENTRY'!BF149)</f>
        <v>0</v>
      </c>
      <c r="K149" s="3">
        <f>SUM('BIZ kWh ENTRY'!K149,'BIZ kWh ENTRY'!AA149,'BIZ kWh ENTRY'!AQ149,'BIZ kWh ENTRY'!BG149)</f>
        <v>0</v>
      </c>
      <c r="L149" s="3">
        <f>SUM('BIZ kWh ENTRY'!L149,'BIZ kWh ENTRY'!AB149,'BIZ kWh ENTRY'!AR149,'BIZ kWh ENTRY'!BH149)</f>
        <v>0</v>
      </c>
      <c r="M149" s="3">
        <f>SUM('BIZ kWh ENTRY'!M149,'BIZ kWh ENTRY'!AC149,'BIZ kWh ENTRY'!AS149,'BIZ kWh ENTRY'!BI149)</f>
        <v>0</v>
      </c>
      <c r="N149" s="3">
        <f>SUM('BIZ kWh ENTRY'!N149,'BIZ kWh ENTRY'!AD149,'BIZ kWh ENTRY'!AT149,'BIZ kWh ENTRY'!BJ149)</f>
        <v>0</v>
      </c>
      <c r="O149" s="87">
        <f t="shared" si="45"/>
        <v>0</v>
      </c>
      <c r="Q149" s="213">
        <f>'BIZ kWh ENTRY'!BM149+'BIZ kWh ENTRY'!BU149+'BIZ kWh ENTRY'!CC149+'BIZ kWh ENTRY'!CK149</f>
        <v>0</v>
      </c>
      <c r="R149" s="213">
        <f>'BIZ kWh ENTRY'!BN149+'BIZ kWh ENTRY'!BV149+'BIZ kWh ENTRY'!CD149+'BIZ kWh ENTRY'!CL149</f>
        <v>0</v>
      </c>
      <c r="S149" s="213">
        <f>'BIZ kWh ENTRY'!BO149+'BIZ kWh ENTRY'!BW149+'BIZ kWh ENTRY'!CE149+'BIZ kWh ENTRY'!CM149</f>
        <v>0</v>
      </c>
      <c r="T149" s="213">
        <f>'BIZ kWh ENTRY'!BP149+'BIZ kWh ENTRY'!BX149+'BIZ kWh ENTRY'!CF149+'BIZ kWh ENTRY'!CN149</f>
        <v>0</v>
      </c>
      <c r="U149" s="213">
        <f>'BIZ kWh ENTRY'!BQ149+'BIZ kWh ENTRY'!BY149+'BIZ kWh ENTRY'!CG149+'BIZ kWh ENTRY'!CO149</f>
        <v>0</v>
      </c>
      <c r="V149" s="213">
        <f>'BIZ kWh ENTRY'!BR149+'BIZ kWh ENTRY'!BZ149+'BIZ kWh ENTRY'!CH149+'BIZ kWh ENTRY'!CP149</f>
        <v>0</v>
      </c>
      <c r="W149" s="213">
        <f>'BIZ kWh ENTRY'!BS149+'BIZ kWh ENTRY'!CA149+'BIZ kWh ENTRY'!CI149+'BIZ kWh ENTRY'!CQ149</f>
        <v>0</v>
      </c>
      <c r="X149" s="360">
        <f t="shared" ref="X149:X161" si="46">SUM(Q149:W149)-N149</f>
        <v>0</v>
      </c>
    </row>
    <row r="150" spans="1:24" x14ac:dyDescent="0.3">
      <c r="A150" s="519"/>
      <c r="B150" s="11" t="s">
        <v>60</v>
      </c>
      <c r="C150" s="3">
        <f>SUM('BIZ kWh ENTRY'!C150,'BIZ kWh ENTRY'!S150,'BIZ kWh ENTRY'!AI150,'BIZ kWh ENTRY'!AY150)</f>
        <v>0</v>
      </c>
      <c r="D150" s="3">
        <f>SUM('BIZ kWh ENTRY'!D150,'BIZ kWh ENTRY'!T150,'BIZ kWh ENTRY'!AJ150,'BIZ kWh ENTRY'!AZ150)</f>
        <v>0</v>
      </c>
      <c r="E150" s="3">
        <f>SUM('BIZ kWh ENTRY'!E150,'BIZ kWh ENTRY'!U150,'BIZ kWh ENTRY'!AK150,'BIZ kWh ENTRY'!BA150)</f>
        <v>0</v>
      </c>
      <c r="F150" s="3">
        <f>SUM('BIZ kWh ENTRY'!F150,'BIZ kWh ENTRY'!V150,'BIZ kWh ENTRY'!AL150,'BIZ kWh ENTRY'!BB150)</f>
        <v>0</v>
      </c>
      <c r="G150" s="3">
        <f>SUM('BIZ kWh ENTRY'!G150,'BIZ kWh ENTRY'!W150,'BIZ kWh ENTRY'!AM150,'BIZ kWh ENTRY'!BC150)</f>
        <v>0</v>
      </c>
      <c r="H150" s="3">
        <f>SUM('BIZ kWh ENTRY'!H150,'BIZ kWh ENTRY'!X150,'BIZ kWh ENTRY'!AN150,'BIZ kWh ENTRY'!BD150)</f>
        <v>0</v>
      </c>
      <c r="I150" s="3">
        <f>SUM('BIZ kWh ENTRY'!I150,'BIZ kWh ENTRY'!Y150,'BIZ kWh ENTRY'!AO150,'BIZ kWh ENTRY'!BE150)</f>
        <v>0</v>
      </c>
      <c r="J150" s="3">
        <f>SUM('BIZ kWh ENTRY'!J150,'BIZ kWh ENTRY'!Z150,'BIZ kWh ENTRY'!AP150,'BIZ kWh ENTRY'!BF150)</f>
        <v>0</v>
      </c>
      <c r="K150" s="3">
        <f>SUM('BIZ kWh ENTRY'!K150,'BIZ kWh ENTRY'!AA150,'BIZ kWh ENTRY'!AQ150,'BIZ kWh ENTRY'!BG150)</f>
        <v>0</v>
      </c>
      <c r="L150" s="3">
        <f>SUM('BIZ kWh ENTRY'!L150,'BIZ kWh ENTRY'!AB150,'BIZ kWh ENTRY'!AR150,'BIZ kWh ENTRY'!BH150)</f>
        <v>0</v>
      </c>
      <c r="M150" s="3">
        <f>SUM('BIZ kWh ENTRY'!M150,'BIZ kWh ENTRY'!AC150,'BIZ kWh ENTRY'!AS150,'BIZ kWh ENTRY'!BI150)</f>
        <v>0</v>
      </c>
      <c r="N150" s="3">
        <f>SUM('BIZ kWh ENTRY'!N150,'BIZ kWh ENTRY'!AD150,'BIZ kWh ENTRY'!AT150,'BIZ kWh ENTRY'!BJ150)</f>
        <v>0</v>
      </c>
      <c r="O150" s="87">
        <f t="shared" si="45"/>
        <v>0</v>
      </c>
      <c r="Q150" s="213">
        <f>'BIZ kWh ENTRY'!BM150+'BIZ kWh ENTRY'!BU150+'BIZ kWh ENTRY'!CC150+'BIZ kWh ENTRY'!CK150</f>
        <v>0</v>
      </c>
      <c r="R150" s="213">
        <f>'BIZ kWh ENTRY'!BN150+'BIZ kWh ENTRY'!BV150+'BIZ kWh ENTRY'!CD150+'BIZ kWh ENTRY'!CL150</f>
        <v>0</v>
      </c>
      <c r="S150" s="213">
        <f>'BIZ kWh ENTRY'!BO150+'BIZ kWh ENTRY'!BW150+'BIZ kWh ENTRY'!CE150+'BIZ kWh ENTRY'!CM150</f>
        <v>0</v>
      </c>
      <c r="T150" s="213">
        <f>'BIZ kWh ENTRY'!BP150+'BIZ kWh ENTRY'!BX150+'BIZ kWh ENTRY'!CF150+'BIZ kWh ENTRY'!CN150</f>
        <v>0</v>
      </c>
      <c r="U150" s="213">
        <f>'BIZ kWh ENTRY'!BQ150+'BIZ kWh ENTRY'!BY150+'BIZ kWh ENTRY'!CG150+'BIZ kWh ENTRY'!CO150</f>
        <v>0</v>
      </c>
      <c r="V150" s="213">
        <f>'BIZ kWh ENTRY'!BR150+'BIZ kWh ENTRY'!BZ150+'BIZ kWh ENTRY'!CH150+'BIZ kWh ENTRY'!CP150</f>
        <v>0</v>
      </c>
      <c r="W150" s="213">
        <f>'BIZ kWh ENTRY'!BS150+'BIZ kWh ENTRY'!CA150+'BIZ kWh ENTRY'!CI150+'BIZ kWh ENTRY'!CQ150</f>
        <v>0</v>
      </c>
      <c r="X150" s="360">
        <f t="shared" si="46"/>
        <v>0</v>
      </c>
    </row>
    <row r="151" spans="1:24" x14ac:dyDescent="0.3">
      <c r="A151" s="519"/>
      <c r="B151" s="11" t="s">
        <v>59</v>
      </c>
      <c r="C151" s="3">
        <f>SUM('BIZ kWh ENTRY'!C151,'BIZ kWh ENTRY'!S151,'BIZ kWh ENTRY'!AI151,'BIZ kWh ENTRY'!AY151)</f>
        <v>0</v>
      </c>
      <c r="D151" s="3">
        <f>SUM('BIZ kWh ENTRY'!D151,'BIZ kWh ENTRY'!T151,'BIZ kWh ENTRY'!AJ151,'BIZ kWh ENTRY'!AZ151)</f>
        <v>0</v>
      </c>
      <c r="E151" s="3">
        <f>SUM('BIZ kWh ENTRY'!E151,'BIZ kWh ENTRY'!U151,'BIZ kWh ENTRY'!AK151,'BIZ kWh ENTRY'!BA151)</f>
        <v>0</v>
      </c>
      <c r="F151" s="3">
        <f>SUM('BIZ kWh ENTRY'!F151,'BIZ kWh ENTRY'!V151,'BIZ kWh ENTRY'!AL151,'BIZ kWh ENTRY'!BB151)</f>
        <v>0</v>
      </c>
      <c r="G151" s="3">
        <f>SUM('BIZ kWh ENTRY'!G151,'BIZ kWh ENTRY'!W151,'BIZ kWh ENTRY'!AM151,'BIZ kWh ENTRY'!BC151)</f>
        <v>0</v>
      </c>
      <c r="H151" s="3">
        <f>SUM('BIZ kWh ENTRY'!H151,'BIZ kWh ENTRY'!X151,'BIZ kWh ENTRY'!AN151,'BIZ kWh ENTRY'!BD151)</f>
        <v>0</v>
      </c>
      <c r="I151" s="3">
        <f>SUM('BIZ kWh ENTRY'!I151,'BIZ kWh ENTRY'!Y151,'BIZ kWh ENTRY'!AO151,'BIZ kWh ENTRY'!BE151)</f>
        <v>0</v>
      </c>
      <c r="J151" s="3">
        <f>SUM('BIZ kWh ENTRY'!J151,'BIZ kWh ENTRY'!Z151,'BIZ kWh ENTRY'!AP151,'BIZ kWh ENTRY'!BF151)</f>
        <v>0</v>
      </c>
      <c r="K151" s="3">
        <f>SUM('BIZ kWh ENTRY'!K151,'BIZ kWh ENTRY'!AA151,'BIZ kWh ENTRY'!AQ151,'BIZ kWh ENTRY'!BG151)</f>
        <v>0</v>
      </c>
      <c r="L151" s="3">
        <f>SUM('BIZ kWh ENTRY'!L151,'BIZ kWh ENTRY'!AB151,'BIZ kWh ENTRY'!AR151,'BIZ kWh ENTRY'!BH151)</f>
        <v>0</v>
      </c>
      <c r="M151" s="3">
        <f>SUM('BIZ kWh ENTRY'!M151,'BIZ kWh ENTRY'!AC151,'BIZ kWh ENTRY'!AS151,'BIZ kWh ENTRY'!BI151)</f>
        <v>0</v>
      </c>
      <c r="N151" s="3">
        <f>SUM('BIZ kWh ENTRY'!N151,'BIZ kWh ENTRY'!AD151,'BIZ kWh ENTRY'!AT151,'BIZ kWh ENTRY'!BJ151)</f>
        <v>0</v>
      </c>
      <c r="O151" s="87">
        <f t="shared" si="45"/>
        <v>0</v>
      </c>
      <c r="Q151" s="213">
        <f>'BIZ kWh ENTRY'!BM151+'BIZ kWh ENTRY'!BU151+'BIZ kWh ENTRY'!CC151+'BIZ kWh ENTRY'!CK151</f>
        <v>0</v>
      </c>
      <c r="R151" s="213">
        <f>'BIZ kWh ENTRY'!BN151+'BIZ kWh ENTRY'!BV151+'BIZ kWh ENTRY'!CD151+'BIZ kWh ENTRY'!CL151</f>
        <v>0</v>
      </c>
      <c r="S151" s="213">
        <f>'BIZ kWh ENTRY'!BO151+'BIZ kWh ENTRY'!BW151+'BIZ kWh ENTRY'!CE151+'BIZ kWh ENTRY'!CM151</f>
        <v>0</v>
      </c>
      <c r="T151" s="213">
        <f>'BIZ kWh ENTRY'!BP151+'BIZ kWh ENTRY'!BX151+'BIZ kWh ENTRY'!CF151+'BIZ kWh ENTRY'!CN151</f>
        <v>0</v>
      </c>
      <c r="U151" s="213">
        <f>'BIZ kWh ENTRY'!BQ151+'BIZ kWh ENTRY'!BY151+'BIZ kWh ENTRY'!CG151+'BIZ kWh ENTRY'!CO151</f>
        <v>0</v>
      </c>
      <c r="V151" s="213">
        <f>'BIZ kWh ENTRY'!BR151+'BIZ kWh ENTRY'!BZ151+'BIZ kWh ENTRY'!CH151+'BIZ kWh ENTRY'!CP151</f>
        <v>0</v>
      </c>
      <c r="W151" s="213">
        <f>'BIZ kWh ENTRY'!BS151+'BIZ kWh ENTRY'!CA151+'BIZ kWh ENTRY'!CI151+'BIZ kWh ENTRY'!CQ151</f>
        <v>0</v>
      </c>
      <c r="X151" s="360">
        <f t="shared" si="46"/>
        <v>0</v>
      </c>
    </row>
    <row r="152" spans="1:24" x14ac:dyDescent="0.3">
      <c r="A152" s="519"/>
      <c r="B152" s="13" t="s">
        <v>58</v>
      </c>
      <c r="C152" s="3">
        <f>SUM('BIZ kWh ENTRY'!C152,'BIZ kWh ENTRY'!S152,'BIZ kWh ENTRY'!AI152,'BIZ kWh ENTRY'!AY152)</f>
        <v>0</v>
      </c>
      <c r="D152" s="3">
        <f>SUM('BIZ kWh ENTRY'!D152,'BIZ kWh ENTRY'!T152,'BIZ kWh ENTRY'!AJ152,'BIZ kWh ENTRY'!AZ152)</f>
        <v>0</v>
      </c>
      <c r="E152" s="3">
        <f>SUM('BIZ kWh ENTRY'!E152,'BIZ kWh ENTRY'!U152,'BIZ kWh ENTRY'!AK152,'BIZ kWh ENTRY'!BA152)</f>
        <v>0</v>
      </c>
      <c r="F152" s="3">
        <f>SUM('BIZ kWh ENTRY'!F152,'BIZ kWh ENTRY'!V152,'BIZ kWh ENTRY'!AL152,'BIZ kWh ENTRY'!BB152)</f>
        <v>0</v>
      </c>
      <c r="G152" s="3">
        <f>SUM('BIZ kWh ENTRY'!G152,'BIZ kWh ENTRY'!W152,'BIZ kWh ENTRY'!AM152,'BIZ kWh ENTRY'!BC152)</f>
        <v>0</v>
      </c>
      <c r="H152" s="3">
        <f>SUM('BIZ kWh ENTRY'!H152,'BIZ kWh ENTRY'!X152,'BIZ kWh ENTRY'!AN152,'BIZ kWh ENTRY'!BD152)</f>
        <v>0</v>
      </c>
      <c r="I152" s="3">
        <f>SUM('BIZ kWh ENTRY'!I152,'BIZ kWh ENTRY'!Y152,'BIZ kWh ENTRY'!AO152,'BIZ kWh ENTRY'!BE152)</f>
        <v>0</v>
      </c>
      <c r="J152" s="3">
        <f>SUM('BIZ kWh ENTRY'!J152,'BIZ kWh ENTRY'!Z152,'BIZ kWh ENTRY'!AP152,'BIZ kWh ENTRY'!BF152)</f>
        <v>0</v>
      </c>
      <c r="K152" s="3">
        <f>SUM('BIZ kWh ENTRY'!K152,'BIZ kWh ENTRY'!AA152,'BIZ kWh ENTRY'!AQ152,'BIZ kWh ENTRY'!BG152)</f>
        <v>0</v>
      </c>
      <c r="L152" s="3">
        <f>SUM('BIZ kWh ENTRY'!L152,'BIZ kWh ENTRY'!AB152,'BIZ kWh ENTRY'!AR152,'BIZ kWh ENTRY'!BH152)</f>
        <v>0</v>
      </c>
      <c r="M152" s="3">
        <f>SUM('BIZ kWh ENTRY'!M152,'BIZ kWh ENTRY'!AC152,'BIZ kWh ENTRY'!AS152,'BIZ kWh ENTRY'!BI152)</f>
        <v>0</v>
      </c>
      <c r="N152" s="3">
        <f>SUM('BIZ kWh ENTRY'!N152,'BIZ kWh ENTRY'!AD152,'BIZ kWh ENTRY'!AT152,'BIZ kWh ENTRY'!BJ152)</f>
        <v>0</v>
      </c>
      <c r="O152" s="87">
        <f t="shared" si="45"/>
        <v>0</v>
      </c>
      <c r="Q152" s="213">
        <f>'BIZ kWh ENTRY'!BM152+'BIZ kWh ENTRY'!BU152+'BIZ kWh ENTRY'!CC152+'BIZ kWh ENTRY'!CK152</f>
        <v>0</v>
      </c>
      <c r="R152" s="213">
        <f>'BIZ kWh ENTRY'!BN152+'BIZ kWh ENTRY'!BV152+'BIZ kWh ENTRY'!CD152+'BIZ kWh ENTRY'!CL152</f>
        <v>0</v>
      </c>
      <c r="S152" s="213">
        <f>'BIZ kWh ENTRY'!BO152+'BIZ kWh ENTRY'!BW152+'BIZ kWh ENTRY'!CE152+'BIZ kWh ENTRY'!CM152</f>
        <v>0</v>
      </c>
      <c r="T152" s="213">
        <f>'BIZ kWh ENTRY'!BP152+'BIZ kWh ENTRY'!BX152+'BIZ kWh ENTRY'!CF152+'BIZ kWh ENTRY'!CN152</f>
        <v>0</v>
      </c>
      <c r="U152" s="213">
        <f>'BIZ kWh ENTRY'!BQ152+'BIZ kWh ENTRY'!BY152+'BIZ kWh ENTRY'!CG152+'BIZ kWh ENTRY'!CO152</f>
        <v>0</v>
      </c>
      <c r="V152" s="213">
        <f>'BIZ kWh ENTRY'!BR152+'BIZ kWh ENTRY'!BZ152+'BIZ kWh ENTRY'!CH152+'BIZ kWh ENTRY'!CP152</f>
        <v>0</v>
      </c>
      <c r="W152" s="213">
        <f>'BIZ kWh ENTRY'!BS152+'BIZ kWh ENTRY'!CA152+'BIZ kWh ENTRY'!CI152+'BIZ kWh ENTRY'!CQ152</f>
        <v>0</v>
      </c>
      <c r="X152" s="360">
        <f t="shared" si="46"/>
        <v>0</v>
      </c>
    </row>
    <row r="153" spans="1:24" x14ac:dyDescent="0.3">
      <c r="A153" s="519"/>
      <c r="B153" s="11" t="s">
        <v>57</v>
      </c>
      <c r="C153" s="3">
        <f>SUM('BIZ kWh ENTRY'!C153,'BIZ kWh ENTRY'!S153,'BIZ kWh ENTRY'!AI153,'BIZ kWh ENTRY'!AY153)</f>
        <v>0</v>
      </c>
      <c r="D153" s="3">
        <f>SUM('BIZ kWh ENTRY'!D153,'BIZ kWh ENTRY'!T153,'BIZ kWh ENTRY'!AJ153,'BIZ kWh ENTRY'!AZ153)</f>
        <v>0</v>
      </c>
      <c r="E153" s="3">
        <f>SUM('BIZ kWh ENTRY'!E153,'BIZ kWh ENTRY'!U153,'BIZ kWh ENTRY'!AK153,'BIZ kWh ENTRY'!BA153)</f>
        <v>0</v>
      </c>
      <c r="F153" s="3">
        <f>SUM('BIZ kWh ENTRY'!F153,'BIZ kWh ENTRY'!V153,'BIZ kWh ENTRY'!AL153,'BIZ kWh ENTRY'!BB153)</f>
        <v>0</v>
      </c>
      <c r="G153" s="3">
        <f>SUM('BIZ kWh ENTRY'!G153,'BIZ kWh ENTRY'!W153,'BIZ kWh ENTRY'!AM153,'BIZ kWh ENTRY'!BC153)</f>
        <v>0</v>
      </c>
      <c r="H153" s="3">
        <f>SUM('BIZ kWh ENTRY'!H153,'BIZ kWh ENTRY'!X153,'BIZ kWh ENTRY'!AN153,'BIZ kWh ENTRY'!BD153)</f>
        <v>0</v>
      </c>
      <c r="I153" s="3">
        <f>SUM('BIZ kWh ENTRY'!I153,'BIZ kWh ENTRY'!Y153,'BIZ kWh ENTRY'!AO153,'BIZ kWh ENTRY'!BE153)</f>
        <v>0</v>
      </c>
      <c r="J153" s="3">
        <f>SUM('BIZ kWh ENTRY'!J153,'BIZ kWh ENTRY'!Z153,'BIZ kWh ENTRY'!AP153,'BIZ kWh ENTRY'!BF153)</f>
        <v>0</v>
      </c>
      <c r="K153" s="3">
        <f>SUM('BIZ kWh ENTRY'!K153,'BIZ kWh ENTRY'!AA153,'BIZ kWh ENTRY'!AQ153,'BIZ kWh ENTRY'!BG153)</f>
        <v>0</v>
      </c>
      <c r="L153" s="3">
        <f>SUM('BIZ kWh ENTRY'!L153,'BIZ kWh ENTRY'!AB153,'BIZ kWh ENTRY'!AR153,'BIZ kWh ENTRY'!BH153)</f>
        <v>0</v>
      </c>
      <c r="M153" s="3">
        <f>SUM('BIZ kWh ENTRY'!M153,'BIZ kWh ENTRY'!AC153,'BIZ kWh ENTRY'!AS153,'BIZ kWh ENTRY'!BI153)</f>
        <v>0</v>
      </c>
      <c r="N153" s="3">
        <f>SUM('BIZ kWh ENTRY'!N153,'BIZ kWh ENTRY'!AD153,'BIZ kWh ENTRY'!AT153,'BIZ kWh ENTRY'!BJ153)</f>
        <v>0</v>
      </c>
      <c r="O153" s="87">
        <f t="shared" si="45"/>
        <v>0</v>
      </c>
      <c r="Q153" s="213">
        <f>'BIZ kWh ENTRY'!BM153+'BIZ kWh ENTRY'!BU153+'BIZ kWh ENTRY'!CC153+'BIZ kWh ENTRY'!CK153</f>
        <v>0</v>
      </c>
      <c r="R153" s="213">
        <f>'BIZ kWh ENTRY'!BN153+'BIZ kWh ENTRY'!BV153+'BIZ kWh ENTRY'!CD153+'BIZ kWh ENTRY'!CL153</f>
        <v>0</v>
      </c>
      <c r="S153" s="213">
        <f>'BIZ kWh ENTRY'!BO153+'BIZ kWh ENTRY'!BW153+'BIZ kWh ENTRY'!CE153+'BIZ kWh ENTRY'!CM153</f>
        <v>0</v>
      </c>
      <c r="T153" s="213">
        <f>'BIZ kWh ENTRY'!BP153+'BIZ kWh ENTRY'!BX153+'BIZ kWh ENTRY'!CF153+'BIZ kWh ENTRY'!CN153</f>
        <v>0</v>
      </c>
      <c r="U153" s="213">
        <f>'BIZ kWh ENTRY'!BQ153+'BIZ kWh ENTRY'!BY153+'BIZ kWh ENTRY'!CG153+'BIZ kWh ENTRY'!CO153</f>
        <v>0</v>
      </c>
      <c r="V153" s="213">
        <f>'BIZ kWh ENTRY'!BR153+'BIZ kWh ENTRY'!BZ153+'BIZ kWh ENTRY'!CH153+'BIZ kWh ENTRY'!CP153</f>
        <v>0</v>
      </c>
      <c r="W153" s="213">
        <f>'BIZ kWh ENTRY'!BS153+'BIZ kWh ENTRY'!CA153+'BIZ kWh ENTRY'!CI153+'BIZ kWh ENTRY'!CQ153</f>
        <v>0</v>
      </c>
      <c r="X153" s="360">
        <f t="shared" si="46"/>
        <v>0</v>
      </c>
    </row>
    <row r="154" spans="1:24" x14ac:dyDescent="0.3">
      <c r="A154" s="519"/>
      <c r="B154" s="11" t="s">
        <v>56</v>
      </c>
      <c r="C154" s="3">
        <f>SUM('BIZ kWh ENTRY'!C154,'BIZ kWh ENTRY'!S154,'BIZ kWh ENTRY'!AI154,'BIZ kWh ENTRY'!AY154)</f>
        <v>0</v>
      </c>
      <c r="D154" s="3">
        <f>SUM('BIZ kWh ENTRY'!D154,'BIZ kWh ENTRY'!T154,'BIZ kWh ENTRY'!AJ154,'BIZ kWh ENTRY'!AZ154)</f>
        <v>0</v>
      </c>
      <c r="E154" s="3">
        <f>SUM('BIZ kWh ENTRY'!E154,'BIZ kWh ENTRY'!U154,'BIZ kWh ENTRY'!AK154,'BIZ kWh ENTRY'!BA154)</f>
        <v>0</v>
      </c>
      <c r="F154" s="3">
        <f>SUM('BIZ kWh ENTRY'!F154,'BIZ kWh ENTRY'!V154,'BIZ kWh ENTRY'!AL154,'BIZ kWh ENTRY'!BB154)</f>
        <v>0</v>
      </c>
      <c r="G154" s="3">
        <f>SUM('BIZ kWh ENTRY'!G154,'BIZ kWh ENTRY'!W154,'BIZ kWh ENTRY'!AM154,'BIZ kWh ENTRY'!BC154)</f>
        <v>0</v>
      </c>
      <c r="H154" s="3">
        <f>SUM('BIZ kWh ENTRY'!H154,'BIZ kWh ENTRY'!X154,'BIZ kWh ENTRY'!AN154,'BIZ kWh ENTRY'!BD154)</f>
        <v>0</v>
      </c>
      <c r="I154" s="3">
        <f>SUM('BIZ kWh ENTRY'!I154,'BIZ kWh ENTRY'!Y154,'BIZ kWh ENTRY'!AO154,'BIZ kWh ENTRY'!BE154)</f>
        <v>0</v>
      </c>
      <c r="J154" s="3">
        <f>SUM('BIZ kWh ENTRY'!J154,'BIZ kWh ENTRY'!Z154,'BIZ kWh ENTRY'!AP154,'BIZ kWh ENTRY'!BF154)</f>
        <v>0</v>
      </c>
      <c r="K154" s="3">
        <f>SUM('BIZ kWh ENTRY'!K154,'BIZ kWh ENTRY'!AA154,'BIZ kWh ENTRY'!AQ154,'BIZ kWh ENTRY'!BG154)</f>
        <v>0</v>
      </c>
      <c r="L154" s="3">
        <f>SUM('BIZ kWh ENTRY'!L154,'BIZ kWh ENTRY'!AB154,'BIZ kWh ENTRY'!AR154,'BIZ kWh ENTRY'!BH154)</f>
        <v>0</v>
      </c>
      <c r="M154" s="3">
        <f>SUM('BIZ kWh ENTRY'!M154,'BIZ kWh ENTRY'!AC154,'BIZ kWh ENTRY'!AS154,'BIZ kWh ENTRY'!BI154)</f>
        <v>0</v>
      </c>
      <c r="N154" s="3">
        <f>SUM('BIZ kWh ENTRY'!N154,'BIZ kWh ENTRY'!AD154,'BIZ kWh ENTRY'!AT154,'BIZ kWh ENTRY'!BJ154)</f>
        <v>0</v>
      </c>
      <c r="O154" s="87">
        <f t="shared" si="45"/>
        <v>0</v>
      </c>
      <c r="Q154" s="213">
        <f>'BIZ kWh ENTRY'!BM154+'BIZ kWh ENTRY'!BU154+'BIZ kWh ENTRY'!CC154+'BIZ kWh ENTRY'!CK154</f>
        <v>0</v>
      </c>
      <c r="R154" s="213">
        <f>'BIZ kWh ENTRY'!BN154+'BIZ kWh ENTRY'!BV154+'BIZ kWh ENTRY'!CD154+'BIZ kWh ENTRY'!CL154</f>
        <v>0</v>
      </c>
      <c r="S154" s="213">
        <f>'BIZ kWh ENTRY'!BO154+'BIZ kWh ENTRY'!BW154+'BIZ kWh ENTRY'!CE154+'BIZ kWh ENTRY'!CM154</f>
        <v>0</v>
      </c>
      <c r="T154" s="213">
        <f>'BIZ kWh ENTRY'!BP154+'BIZ kWh ENTRY'!BX154+'BIZ kWh ENTRY'!CF154+'BIZ kWh ENTRY'!CN154</f>
        <v>0</v>
      </c>
      <c r="U154" s="213">
        <f>'BIZ kWh ENTRY'!BQ154+'BIZ kWh ENTRY'!BY154+'BIZ kWh ENTRY'!CG154+'BIZ kWh ENTRY'!CO154</f>
        <v>0</v>
      </c>
      <c r="V154" s="213">
        <f>'BIZ kWh ENTRY'!BR154+'BIZ kWh ENTRY'!BZ154+'BIZ kWh ENTRY'!CH154+'BIZ kWh ENTRY'!CP154</f>
        <v>0</v>
      </c>
      <c r="W154" s="213">
        <f>'BIZ kWh ENTRY'!BS154+'BIZ kWh ENTRY'!CA154+'BIZ kWh ENTRY'!CI154+'BIZ kWh ENTRY'!CQ154</f>
        <v>0</v>
      </c>
      <c r="X154" s="360">
        <f t="shared" si="46"/>
        <v>0</v>
      </c>
    </row>
    <row r="155" spans="1:24" x14ac:dyDescent="0.3">
      <c r="A155" s="519"/>
      <c r="B155" s="11" t="s">
        <v>55</v>
      </c>
      <c r="C155" s="3">
        <f>SUM('BIZ kWh ENTRY'!C155,'BIZ kWh ENTRY'!S155,'BIZ kWh ENTRY'!AI155,'BIZ kWh ENTRY'!AY155)</f>
        <v>0</v>
      </c>
      <c r="D155" s="3">
        <f>SUM('BIZ kWh ENTRY'!D155,'BIZ kWh ENTRY'!T155,'BIZ kWh ENTRY'!AJ155,'BIZ kWh ENTRY'!AZ155)</f>
        <v>0</v>
      </c>
      <c r="E155" s="3">
        <f>SUM('BIZ kWh ENTRY'!E155,'BIZ kWh ENTRY'!U155,'BIZ kWh ENTRY'!AK155,'BIZ kWh ENTRY'!BA155)</f>
        <v>0</v>
      </c>
      <c r="F155" s="3">
        <f>SUM('BIZ kWh ENTRY'!F155,'BIZ kWh ENTRY'!V155,'BIZ kWh ENTRY'!AL155,'BIZ kWh ENTRY'!BB155)</f>
        <v>0</v>
      </c>
      <c r="G155" s="3">
        <f>SUM('BIZ kWh ENTRY'!G155,'BIZ kWh ENTRY'!W155,'BIZ kWh ENTRY'!AM155,'BIZ kWh ENTRY'!BC155)</f>
        <v>0</v>
      </c>
      <c r="H155" s="3">
        <f>SUM('BIZ kWh ENTRY'!H155,'BIZ kWh ENTRY'!X155,'BIZ kWh ENTRY'!AN155,'BIZ kWh ENTRY'!BD155)</f>
        <v>0</v>
      </c>
      <c r="I155" s="3">
        <f>SUM('BIZ kWh ENTRY'!I155,'BIZ kWh ENTRY'!Y155,'BIZ kWh ENTRY'!AO155,'BIZ kWh ENTRY'!BE155)</f>
        <v>0</v>
      </c>
      <c r="J155" s="3">
        <f>SUM('BIZ kWh ENTRY'!J155,'BIZ kWh ENTRY'!Z155,'BIZ kWh ENTRY'!AP155,'BIZ kWh ENTRY'!BF155)</f>
        <v>0</v>
      </c>
      <c r="K155" s="3">
        <f>SUM('BIZ kWh ENTRY'!K155,'BIZ kWh ENTRY'!AA155,'BIZ kWh ENTRY'!AQ155,'BIZ kWh ENTRY'!BG155)</f>
        <v>0</v>
      </c>
      <c r="L155" s="3">
        <f>SUM('BIZ kWh ENTRY'!L155,'BIZ kWh ENTRY'!AB155,'BIZ kWh ENTRY'!AR155,'BIZ kWh ENTRY'!BH155)</f>
        <v>0</v>
      </c>
      <c r="M155" s="3">
        <f>SUM('BIZ kWh ENTRY'!M155,'BIZ kWh ENTRY'!AC155,'BIZ kWh ENTRY'!AS155,'BIZ kWh ENTRY'!BI155)</f>
        <v>0</v>
      </c>
      <c r="N155" s="3">
        <f>SUM('BIZ kWh ENTRY'!N155,'BIZ kWh ENTRY'!AD155,'BIZ kWh ENTRY'!AT155,'BIZ kWh ENTRY'!BJ155)</f>
        <v>0</v>
      </c>
      <c r="O155" s="87">
        <f t="shared" si="45"/>
        <v>0</v>
      </c>
      <c r="Q155" s="213">
        <f>'BIZ kWh ENTRY'!BM155+'BIZ kWh ENTRY'!BU155+'BIZ kWh ENTRY'!CC155+'BIZ kWh ENTRY'!CK155</f>
        <v>0</v>
      </c>
      <c r="R155" s="213">
        <f>'BIZ kWh ENTRY'!BN155+'BIZ kWh ENTRY'!BV155+'BIZ kWh ENTRY'!CD155+'BIZ kWh ENTRY'!CL155</f>
        <v>0</v>
      </c>
      <c r="S155" s="213">
        <f>'BIZ kWh ENTRY'!BO155+'BIZ kWh ENTRY'!BW155+'BIZ kWh ENTRY'!CE155+'BIZ kWh ENTRY'!CM155</f>
        <v>0</v>
      </c>
      <c r="T155" s="213">
        <f>'BIZ kWh ENTRY'!BP155+'BIZ kWh ENTRY'!BX155+'BIZ kWh ENTRY'!CF155+'BIZ kWh ENTRY'!CN155</f>
        <v>0</v>
      </c>
      <c r="U155" s="213">
        <f>'BIZ kWh ENTRY'!BQ155+'BIZ kWh ENTRY'!BY155+'BIZ kWh ENTRY'!CG155+'BIZ kWh ENTRY'!CO155</f>
        <v>0</v>
      </c>
      <c r="V155" s="213">
        <f>'BIZ kWh ENTRY'!BR155+'BIZ kWh ENTRY'!BZ155+'BIZ kWh ENTRY'!CH155+'BIZ kWh ENTRY'!CP155</f>
        <v>0</v>
      </c>
      <c r="W155" s="213">
        <f>'BIZ kWh ENTRY'!BS155+'BIZ kWh ENTRY'!CA155+'BIZ kWh ENTRY'!CI155+'BIZ kWh ENTRY'!CQ155</f>
        <v>0</v>
      </c>
      <c r="X155" s="360">
        <f t="shared" si="46"/>
        <v>0</v>
      </c>
    </row>
    <row r="156" spans="1:24" x14ac:dyDescent="0.3">
      <c r="A156" s="519"/>
      <c r="B156" s="11" t="s">
        <v>54</v>
      </c>
      <c r="C156" s="3">
        <f>SUM('BIZ kWh ENTRY'!C156,'BIZ kWh ENTRY'!S156,'BIZ kWh ENTRY'!AI156,'BIZ kWh ENTRY'!AY156)</f>
        <v>0</v>
      </c>
      <c r="D156" s="3">
        <f>SUM('BIZ kWh ENTRY'!D156,'BIZ kWh ENTRY'!T156,'BIZ kWh ENTRY'!AJ156,'BIZ kWh ENTRY'!AZ156)</f>
        <v>0</v>
      </c>
      <c r="E156" s="3">
        <f>SUM('BIZ kWh ENTRY'!E156,'BIZ kWh ENTRY'!U156,'BIZ kWh ENTRY'!AK156,'BIZ kWh ENTRY'!BA156)</f>
        <v>0</v>
      </c>
      <c r="F156" s="3">
        <f>SUM('BIZ kWh ENTRY'!F156,'BIZ kWh ENTRY'!V156,'BIZ kWh ENTRY'!AL156,'BIZ kWh ENTRY'!BB156)</f>
        <v>0</v>
      </c>
      <c r="G156" s="3">
        <f>SUM('BIZ kWh ENTRY'!G156,'BIZ kWh ENTRY'!W156,'BIZ kWh ENTRY'!AM156,'BIZ kWh ENTRY'!BC156)</f>
        <v>0</v>
      </c>
      <c r="H156" s="3">
        <f>SUM('BIZ kWh ENTRY'!H156,'BIZ kWh ENTRY'!X156,'BIZ kWh ENTRY'!AN156,'BIZ kWh ENTRY'!BD156)</f>
        <v>0</v>
      </c>
      <c r="I156" s="3">
        <f>SUM('BIZ kWh ENTRY'!I156,'BIZ kWh ENTRY'!Y156,'BIZ kWh ENTRY'!AO156,'BIZ kWh ENTRY'!BE156)</f>
        <v>0</v>
      </c>
      <c r="J156" s="3">
        <f>SUM('BIZ kWh ENTRY'!J156,'BIZ kWh ENTRY'!Z156,'BIZ kWh ENTRY'!AP156,'BIZ kWh ENTRY'!BF156)</f>
        <v>0</v>
      </c>
      <c r="K156" s="3">
        <f>SUM('BIZ kWh ENTRY'!K156,'BIZ kWh ENTRY'!AA156,'BIZ kWh ENTRY'!AQ156,'BIZ kWh ENTRY'!BG156)</f>
        <v>0</v>
      </c>
      <c r="L156" s="3">
        <f>SUM('BIZ kWh ENTRY'!L156,'BIZ kWh ENTRY'!AB156,'BIZ kWh ENTRY'!AR156,'BIZ kWh ENTRY'!BH156)</f>
        <v>0</v>
      </c>
      <c r="M156" s="3">
        <f>SUM('BIZ kWh ENTRY'!M156,'BIZ kWh ENTRY'!AC156,'BIZ kWh ENTRY'!AS156,'BIZ kWh ENTRY'!BI156)</f>
        <v>0</v>
      </c>
      <c r="N156" s="3">
        <f>SUM('BIZ kWh ENTRY'!N156,'BIZ kWh ENTRY'!AD156,'BIZ kWh ENTRY'!AT156,'BIZ kWh ENTRY'!BJ156)</f>
        <v>0</v>
      </c>
      <c r="O156" s="87">
        <f t="shared" si="45"/>
        <v>0</v>
      </c>
      <c r="Q156" s="213">
        <f>'BIZ kWh ENTRY'!BM156+'BIZ kWh ENTRY'!BU156+'BIZ kWh ENTRY'!CC156+'BIZ kWh ENTRY'!CK156</f>
        <v>0</v>
      </c>
      <c r="R156" s="213">
        <f>'BIZ kWh ENTRY'!BN156+'BIZ kWh ENTRY'!BV156+'BIZ kWh ENTRY'!CD156+'BIZ kWh ENTRY'!CL156</f>
        <v>0</v>
      </c>
      <c r="S156" s="213">
        <f>'BIZ kWh ENTRY'!BO156+'BIZ kWh ENTRY'!BW156+'BIZ kWh ENTRY'!CE156+'BIZ kWh ENTRY'!CM156</f>
        <v>0</v>
      </c>
      <c r="T156" s="213">
        <f>'BIZ kWh ENTRY'!BP156+'BIZ kWh ENTRY'!BX156+'BIZ kWh ENTRY'!CF156+'BIZ kWh ENTRY'!CN156</f>
        <v>0</v>
      </c>
      <c r="U156" s="213">
        <f>'BIZ kWh ENTRY'!BQ156+'BIZ kWh ENTRY'!BY156+'BIZ kWh ENTRY'!CG156+'BIZ kWh ENTRY'!CO156</f>
        <v>0</v>
      </c>
      <c r="V156" s="213">
        <f>'BIZ kWh ENTRY'!BR156+'BIZ kWh ENTRY'!BZ156+'BIZ kWh ENTRY'!CH156+'BIZ kWh ENTRY'!CP156</f>
        <v>0</v>
      </c>
      <c r="W156" s="213">
        <f>'BIZ kWh ENTRY'!BS156+'BIZ kWh ENTRY'!CA156+'BIZ kWh ENTRY'!CI156+'BIZ kWh ENTRY'!CQ156</f>
        <v>0</v>
      </c>
      <c r="X156" s="360">
        <f t="shared" si="46"/>
        <v>0</v>
      </c>
    </row>
    <row r="157" spans="1:24" x14ac:dyDescent="0.3">
      <c r="A157" s="519"/>
      <c r="B157" s="11" t="s">
        <v>53</v>
      </c>
      <c r="C157" s="3">
        <f>SUM('BIZ kWh ENTRY'!C157,'BIZ kWh ENTRY'!S157,'BIZ kWh ENTRY'!AI157,'BIZ kWh ENTRY'!AY157)</f>
        <v>0</v>
      </c>
      <c r="D157" s="3">
        <f>SUM('BIZ kWh ENTRY'!D157,'BIZ kWh ENTRY'!T157,'BIZ kWh ENTRY'!AJ157,'BIZ kWh ENTRY'!AZ157)</f>
        <v>0</v>
      </c>
      <c r="E157" s="3">
        <f>SUM('BIZ kWh ENTRY'!E157,'BIZ kWh ENTRY'!U157,'BIZ kWh ENTRY'!AK157,'BIZ kWh ENTRY'!BA157)</f>
        <v>0</v>
      </c>
      <c r="F157" s="3">
        <f>SUM('BIZ kWh ENTRY'!F157,'BIZ kWh ENTRY'!V157,'BIZ kWh ENTRY'!AL157,'BIZ kWh ENTRY'!BB157)</f>
        <v>0</v>
      </c>
      <c r="G157" s="3">
        <f>SUM('BIZ kWh ENTRY'!G157,'BIZ kWh ENTRY'!W157,'BIZ kWh ENTRY'!AM157,'BIZ kWh ENTRY'!BC157)</f>
        <v>0</v>
      </c>
      <c r="H157" s="3">
        <f>SUM('BIZ kWh ENTRY'!H157,'BIZ kWh ENTRY'!X157,'BIZ kWh ENTRY'!AN157,'BIZ kWh ENTRY'!BD157)</f>
        <v>0</v>
      </c>
      <c r="I157" s="3">
        <f>SUM('BIZ kWh ENTRY'!I157,'BIZ kWh ENTRY'!Y157,'BIZ kWh ENTRY'!AO157,'BIZ kWh ENTRY'!BE157)</f>
        <v>0</v>
      </c>
      <c r="J157" s="3">
        <f>SUM('BIZ kWh ENTRY'!J157,'BIZ kWh ENTRY'!Z157,'BIZ kWh ENTRY'!AP157,'BIZ kWh ENTRY'!BF157)</f>
        <v>0</v>
      </c>
      <c r="K157" s="3">
        <f>SUM('BIZ kWh ENTRY'!K157,'BIZ kWh ENTRY'!AA157,'BIZ kWh ENTRY'!AQ157,'BIZ kWh ENTRY'!BG157)</f>
        <v>0</v>
      </c>
      <c r="L157" s="3">
        <f>SUM('BIZ kWh ENTRY'!L157,'BIZ kWh ENTRY'!AB157,'BIZ kWh ENTRY'!AR157,'BIZ kWh ENTRY'!BH157)</f>
        <v>0</v>
      </c>
      <c r="M157" s="3">
        <f>SUM('BIZ kWh ENTRY'!M157,'BIZ kWh ENTRY'!AC157,'BIZ kWh ENTRY'!AS157,'BIZ kWh ENTRY'!BI157)</f>
        <v>0</v>
      </c>
      <c r="N157" s="3">
        <f>SUM('BIZ kWh ENTRY'!N157,'BIZ kWh ENTRY'!AD157,'BIZ kWh ENTRY'!AT157,'BIZ kWh ENTRY'!BJ157)</f>
        <v>0</v>
      </c>
      <c r="O157" s="87">
        <f t="shared" si="45"/>
        <v>0</v>
      </c>
      <c r="Q157" s="213">
        <f>'BIZ kWh ENTRY'!BM157+'BIZ kWh ENTRY'!BU157+'BIZ kWh ENTRY'!CC157+'BIZ kWh ENTRY'!CK157</f>
        <v>0</v>
      </c>
      <c r="R157" s="213">
        <f>'BIZ kWh ENTRY'!BN157+'BIZ kWh ENTRY'!BV157+'BIZ kWh ENTRY'!CD157+'BIZ kWh ENTRY'!CL157</f>
        <v>0</v>
      </c>
      <c r="S157" s="213">
        <f>'BIZ kWh ENTRY'!BO157+'BIZ kWh ENTRY'!BW157+'BIZ kWh ENTRY'!CE157+'BIZ kWh ENTRY'!CM157</f>
        <v>0</v>
      </c>
      <c r="T157" s="213">
        <f>'BIZ kWh ENTRY'!BP157+'BIZ kWh ENTRY'!BX157+'BIZ kWh ENTRY'!CF157+'BIZ kWh ENTRY'!CN157</f>
        <v>0</v>
      </c>
      <c r="U157" s="213">
        <f>'BIZ kWh ENTRY'!BQ157+'BIZ kWh ENTRY'!BY157+'BIZ kWh ENTRY'!CG157+'BIZ kWh ENTRY'!CO157</f>
        <v>0</v>
      </c>
      <c r="V157" s="213">
        <f>'BIZ kWh ENTRY'!BR157+'BIZ kWh ENTRY'!BZ157+'BIZ kWh ENTRY'!CH157+'BIZ kWh ENTRY'!CP157</f>
        <v>0</v>
      </c>
      <c r="W157" s="213">
        <f>'BIZ kWh ENTRY'!BS157+'BIZ kWh ENTRY'!CA157+'BIZ kWh ENTRY'!CI157+'BIZ kWh ENTRY'!CQ157</f>
        <v>0</v>
      </c>
      <c r="X157" s="360">
        <f t="shared" si="46"/>
        <v>0</v>
      </c>
    </row>
    <row r="158" spans="1:24" x14ac:dyDescent="0.3">
      <c r="A158" s="519"/>
      <c r="B158" s="11" t="s">
        <v>52</v>
      </c>
      <c r="C158" s="3">
        <f>SUM('BIZ kWh ENTRY'!C158,'BIZ kWh ENTRY'!S158,'BIZ kWh ENTRY'!AI158,'BIZ kWh ENTRY'!AY158)</f>
        <v>0</v>
      </c>
      <c r="D158" s="3">
        <f>SUM('BIZ kWh ENTRY'!D158,'BIZ kWh ENTRY'!T158,'BIZ kWh ENTRY'!AJ158,'BIZ kWh ENTRY'!AZ158)</f>
        <v>0</v>
      </c>
      <c r="E158" s="3">
        <f>SUM('BIZ kWh ENTRY'!E158,'BIZ kWh ENTRY'!U158,'BIZ kWh ENTRY'!AK158,'BIZ kWh ENTRY'!BA158)</f>
        <v>0</v>
      </c>
      <c r="F158" s="3">
        <f>SUM('BIZ kWh ENTRY'!F158,'BIZ kWh ENTRY'!V158,'BIZ kWh ENTRY'!AL158,'BIZ kWh ENTRY'!BB158)</f>
        <v>0</v>
      </c>
      <c r="G158" s="3">
        <f>SUM('BIZ kWh ENTRY'!G158,'BIZ kWh ENTRY'!W158,'BIZ kWh ENTRY'!AM158,'BIZ kWh ENTRY'!BC158)</f>
        <v>0</v>
      </c>
      <c r="H158" s="3">
        <f>SUM('BIZ kWh ENTRY'!H158,'BIZ kWh ENTRY'!X158,'BIZ kWh ENTRY'!AN158,'BIZ kWh ENTRY'!BD158)</f>
        <v>0</v>
      </c>
      <c r="I158" s="3">
        <f>SUM('BIZ kWh ENTRY'!I158,'BIZ kWh ENTRY'!Y158,'BIZ kWh ENTRY'!AO158,'BIZ kWh ENTRY'!BE158)</f>
        <v>0</v>
      </c>
      <c r="J158" s="3">
        <f>SUM('BIZ kWh ENTRY'!J158,'BIZ kWh ENTRY'!Z158,'BIZ kWh ENTRY'!AP158,'BIZ kWh ENTRY'!BF158)</f>
        <v>0</v>
      </c>
      <c r="K158" s="3">
        <f>SUM('BIZ kWh ENTRY'!K158,'BIZ kWh ENTRY'!AA158,'BIZ kWh ENTRY'!AQ158,'BIZ kWh ENTRY'!BG158)</f>
        <v>0</v>
      </c>
      <c r="L158" s="3">
        <f>SUM('BIZ kWh ENTRY'!L158,'BIZ kWh ENTRY'!AB158,'BIZ kWh ENTRY'!AR158,'BIZ kWh ENTRY'!BH158)</f>
        <v>0</v>
      </c>
      <c r="M158" s="3">
        <f>SUM('BIZ kWh ENTRY'!M158,'BIZ kWh ENTRY'!AC158,'BIZ kWh ENTRY'!AS158,'BIZ kWh ENTRY'!BI158)</f>
        <v>0</v>
      </c>
      <c r="N158" s="3">
        <f>SUM('BIZ kWh ENTRY'!N158,'BIZ kWh ENTRY'!AD158,'BIZ kWh ENTRY'!AT158,'BIZ kWh ENTRY'!BJ158)</f>
        <v>0</v>
      </c>
      <c r="O158" s="87">
        <f t="shared" si="45"/>
        <v>0</v>
      </c>
      <c r="Q158" s="213">
        <f>'BIZ kWh ENTRY'!BM158+'BIZ kWh ENTRY'!BU158+'BIZ kWh ENTRY'!CC158+'BIZ kWh ENTRY'!CK158</f>
        <v>0</v>
      </c>
      <c r="R158" s="213">
        <f>'BIZ kWh ENTRY'!BN158+'BIZ kWh ENTRY'!BV158+'BIZ kWh ENTRY'!CD158+'BIZ kWh ENTRY'!CL158</f>
        <v>0</v>
      </c>
      <c r="S158" s="213">
        <f>'BIZ kWh ENTRY'!BO158+'BIZ kWh ENTRY'!BW158+'BIZ kWh ENTRY'!CE158+'BIZ kWh ENTRY'!CM158</f>
        <v>0</v>
      </c>
      <c r="T158" s="213">
        <f>'BIZ kWh ENTRY'!BP158+'BIZ kWh ENTRY'!BX158+'BIZ kWh ENTRY'!CF158+'BIZ kWh ENTRY'!CN158</f>
        <v>0</v>
      </c>
      <c r="U158" s="213">
        <f>'BIZ kWh ENTRY'!BQ158+'BIZ kWh ENTRY'!BY158+'BIZ kWh ENTRY'!CG158+'BIZ kWh ENTRY'!CO158</f>
        <v>0</v>
      </c>
      <c r="V158" s="213">
        <f>'BIZ kWh ENTRY'!BR158+'BIZ kWh ENTRY'!BZ158+'BIZ kWh ENTRY'!CH158+'BIZ kWh ENTRY'!CP158</f>
        <v>0</v>
      </c>
      <c r="W158" s="213">
        <f>'BIZ kWh ENTRY'!BS158+'BIZ kWh ENTRY'!CA158+'BIZ kWh ENTRY'!CI158+'BIZ kWh ENTRY'!CQ158</f>
        <v>0</v>
      </c>
      <c r="X158" s="360">
        <f t="shared" si="46"/>
        <v>0</v>
      </c>
    </row>
    <row r="159" spans="1:24" x14ac:dyDescent="0.3">
      <c r="A159" s="519"/>
      <c r="B159" s="11" t="s">
        <v>51</v>
      </c>
      <c r="C159" s="3">
        <f>SUM('BIZ kWh ENTRY'!C159,'BIZ kWh ENTRY'!S159,'BIZ kWh ENTRY'!AI159,'BIZ kWh ENTRY'!AY159)</f>
        <v>0</v>
      </c>
      <c r="D159" s="3">
        <f>SUM('BIZ kWh ENTRY'!D159,'BIZ kWh ENTRY'!T159,'BIZ kWh ENTRY'!AJ159,'BIZ kWh ENTRY'!AZ159)</f>
        <v>0</v>
      </c>
      <c r="E159" s="3">
        <f>SUM('BIZ kWh ENTRY'!E159,'BIZ kWh ENTRY'!U159,'BIZ kWh ENTRY'!AK159,'BIZ kWh ENTRY'!BA159)</f>
        <v>0</v>
      </c>
      <c r="F159" s="3">
        <f>SUM('BIZ kWh ENTRY'!F159,'BIZ kWh ENTRY'!V159,'BIZ kWh ENTRY'!AL159,'BIZ kWh ENTRY'!BB159)</f>
        <v>0</v>
      </c>
      <c r="G159" s="3">
        <f>SUM('BIZ kWh ENTRY'!G159,'BIZ kWh ENTRY'!W159,'BIZ kWh ENTRY'!AM159,'BIZ kWh ENTRY'!BC159)</f>
        <v>0</v>
      </c>
      <c r="H159" s="3">
        <f>SUM('BIZ kWh ENTRY'!H159,'BIZ kWh ENTRY'!X159,'BIZ kWh ENTRY'!AN159,'BIZ kWh ENTRY'!BD159)</f>
        <v>0</v>
      </c>
      <c r="I159" s="3">
        <f>SUM('BIZ kWh ENTRY'!I159,'BIZ kWh ENTRY'!Y159,'BIZ kWh ENTRY'!AO159,'BIZ kWh ENTRY'!BE159)</f>
        <v>0</v>
      </c>
      <c r="J159" s="3">
        <f>SUM('BIZ kWh ENTRY'!J159,'BIZ kWh ENTRY'!Z159,'BIZ kWh ENTRY'!AP159,'BIZ kWh ENTRY'!BF159)</f>
        <v>0</v>
      </c>
      <c r="K159" s="3">
        <f>SUM('BIZ kWh ENTRY'!K159,'BIZ kWh ENTRY'!AA159,'BIZ kWh ENTRY'!AQ159,'BIZ kWh ENTRY'!BG159)</f>
        <v>0</v>
      </c>
      <c r="L159" s="3">
        <f>SUM('BIZ kWh ENTRY'!L159,'BIZ kWh ENTRY'!AB159,'BIZ kWh ENTRY'!AR159,'BIZ kWh ENTRY'!BH159)</f>
        <v>0</v>
      </c>
      <c r="M159" s="3">
        <f>SUM('BIZ kWh ENTRY'!M159,'BIZ kWh ENTRY'!AC159,'BIZ kWh ENTRY'!AS159,'BIZ kWh ENTRY'!BI159)</f>
        <v>0</v>
      </c>
      <c r="N159" s="3">
        <f>SUM('BIZ kWh ENTRY'!N159,'BIZ kWh ENTRY'!AD159,'BIZ kWh ENTRY'!AT159,'BIZ kWh ENTRY'!BJ159)</f>
        <v>0</v>
      </c>
      <c r="O159" s="87">
        <f t="shared" si="45"/>
        <v>0</v>
      </c>
      <c r="Q159" s="213">
        <f>'BIZ kWh ENTRY'!BM159+'BIZ kWh ENTRY'!BU159+'BIZ kWh ENTRY'!CC159+'BIZ kWh ENTRY'!CK159</f>
        <v>0</v>
      </c>
      <c r="R159" s="213">
        <f>'BIZ kWh ENTRY'!BN159+'BIZ kWh ENTRY'!BV159+'BIZ kWh ENTRY'!CD159+'BIZ kWh ENTRY'!CL159</f>
        <v>0</v>
      </c>
      <c r="S159" s="213">
        <f>'BIZ kWh ENTRY'!BO159+'BIZ kWh ENTRY'!BW159+'BIZ kWh ENTRY'!CE159+'BIZ kWh ENTRY'!CM159</f>
        <v>0</v>
      </c>
      <c r="T159" s="213">
        <f>'BIZ kWh ENTRY'!BP159+'BIZ kWh ENTRY'!BX159+'BIZ kWh ENTRY'!CF159+'BIZ kWh ENTRY'!CN159</f>
        <v>0</v>
      </c>
      <c r="U159" s="213">
        <f>'BIZ kWh ENTRY'!BQ159+'BIZ kWh ENTRY'!BY159+'BIZ kWh ENTRY'!CG159+'BIZ kWh ENTRY'!CO159</f>
        <v>0</v>
      </c>
      <c r="V159" s="213">
        <f>'BIZ kWh ENTRY'!BR159+'BIZ kWh ENTRY'!BZ159+'BIZ kWh ENTRY'!CH159+'BIZ kWh ENTRY'!CP159</f>
        <v>0</v>
      </c>
      <c r="W159" s="213">
        <f>'BIZ kWh ENTRY'!BS159+'BIZ kWh ENTRY'!CA159+'BIZ kWh ENTRY'!CI159+'BIZ kWh ENTRY'!CQ159</f>
        <v>0</v>
      </c>
      <c r="X159" s="360">
        <f t="shared" si="46"/>
        <v>0</v>
      </c>
    </row>
    <row r="160" spans="1:24" ht="15" thickBot="1" x14ac:dyDescent="0.35">
      <c r="A160" s="520"/>
      <c r="B160" s="11" t="s">
        <v>50</v>
      </c>
      <c r="C160" s="3">
        <f>SUM('BIZ kWh ENTRY'!C160,'BIZ kWh ENTRY'!S160,'BIZ kWh ENTRY'!AI160,'BIZ kWh ENTRY'!AY160)</f>
        <v>0</v>
      </c>
      <c r="D160" s="3">
        <f>SUM('BIZ kWh ENTRY'!D160,'BIZ kWh ENTRY'!T160,'BIZ kWh ENTRY'!AJ160,'BIZ kWh ENTRY'!AZ160)</f>
        <v>0</v>
      </c>
      <c r="E160" s="3">
        <f>SUM('BIZ kWh ENTRY'!E160,'BIZ kWh ENTRY'!U160,'BIZ kWh ENTRY'!AK160,'BIZ kWh ENTRY'!BA160)</f>
        <v>0</v>
      </c>
      <c r="F160" s="3">
        <f>SUM('BIZ kWh ENTRY'!F160,'BIZ kWh ENTRY'!V160,'BIZ kWh ENTRY'!AL160,'BIZ kWh ENTRY'!BB160)</f>
        <v>0</v>
      </c>
      <c r="G160" s="3">
        <f>SUM('BIZ kWh ENTRY'!G160,'BIZ kWh ENTRY'!W160,'BIZ kWh ENTRY'!AM160,'BIZ kWh ENTRY'!BC160)</f>
        <v>0</v>
      </c>
      <c r="H160" s="3">
        <f>SUM('BIZ kWh ENTRY'!H160,'BIZ kWh ENTRY'!X160,'BIZ kWh ENTRY'!AN160,'BIZ kWh ENTRY'!BD160)</f>
        <v>0</v>
      </c>
      <c r="I160" s="3">
        <f>SUM('BIZ kWh ENTRY'!I160,'BIZ kWh ENTRY'!Y160,'BIZ kWh ENTRY'!AO160,'BIZ kWh ENTRY'!BE160)</f>
        <v>0</v>
      </c>
      <c r="J160" s="3">
        <f>SUM('BIZ kWh ENTRY'!J160,'BIZ kWh ENTRY'!Z160,'BIZ kWh ENTRY'!AP160,'BIZ kWh ENTRY'!BF160)</f>
        <v>0</v>
      </c>
      <c r="K160" s="3">
        <f>SUM('BIZ kWh ENTRY'!K160,'BIZ kWh ENTRY'!AA160,'BIZ kWh ENTRY'!AQ160,'BIZ kWh ENTRY'!BG160)</f>
        <v>0</v>
      </c>
      <c r="L160" s="3">
        <f>SUM('BIZ kWh ENTRY'!L160,'BIZ kWh ENTRY'!AB160,'BIZ kWh ENTRY'!AR160,'BIZ kWh ENTRY'!BH160)</f>
        <v>0</v>
      </c>
      <c r="M160" s="3">
        <f>SUM('BIZ kWh ENTRY'!M160,'BIZ kWh ENTRY'!AC160,'BIZ kWh ENTRY'!AS160,'BIZ kWh ENTRY'!BI160)</f>
        <v>0</v>
      </c>
      <c r="N160" s="3">
        <f>SUM('BIZ kWh ENTRY'!N160,'BIZ kWh ENTRY'!AD160,'BIZ kWh ENTRY'!AT160,'BIZ kWh ENTRY'!BJ160)</f>
        <v>0</v>
      </c>
      <c r="O160" s="87">
        <f t="shared" si="45"/>
        <v>0</v>
      </c>
      <c r="Q160" s="213">
        <f>'BIZ kWh ENTRY'!BM160+'BIZ kWh ENTRY'!BU160+'BIZ kWh ENTRY'!CC160+'BIZ kWh ENTRY'!CK160</f>
        <v>0</v>
      </c>
      <c r="R160" s="213">
        <f>'BIZ kWh ENTRY'!BN160+'BIZ kWh ENTRY'!BV160+'BIZ kWh ENTRY'!CD160+'BIZ kWh ENTRY'!CL160</f>
        <v>0</v>
      </c>
      <c r="S160" s="213">
        <f>'BIZ kWh ENTRY'!BO160+'BIZ kWh ENTRY'!BW160+'BIZ kWh ENTRY'!CE160+'BIZ kWh ENTRY'!CM160</f>
        <v>0</v>
      </c>
      <c r="T160" s="213">
        <f>'BIZ kWh ENTRY'!BP160+'BIZ kWh ENTRY'!BX160+'BIZ kWh ENTRY'!CF160+'BIZ kWh ENTRY'!CN160</f>
        <v>0</v>
      </c>
      <c r="U160" s="213">
        <f>'BIZ kWh ENTRY'!BQ160+'BIZ kWh ENTRY'!BY160+'BIZ kWh ENTRY'!CG160+'BIZ kWh ENTRY'!CO160</f>
        <v>0</v>
      </c>
      <c r="V160" s="213">
        <f>'BIZ kWh ENTRY'!BR160+'BIZ kWh ENTRY'!BZ160+'BIZ kWh ENTRY'!CH160+'BIZ kWh ENTRY'!CP160</f>
        <v>0</v>
      </c>
      <c r="W160" s="213">
        <f>'BIZ kWh ENTRY'!BS160+'BIZ kWh ENTRY'!CA160+'BIZ kWh ENTRY'!CI160+'BIZ kWh ENTRY'!CQ160</f>
        <v>0</v>
      </c>
      <c r="X160" s="360">
        <f t="shared" si="46"/>
        <v>0</v>
      </c>
    </row>
    <row r="161" spans="1:24" ht="15" thickBot="1" x14ac:dyDescent="0.35">
      <c r="A161" s="91"/>
      <c r="B161" s="224" t="s">
        <v>43</v>
      </c>
      <c r="C161" s="225">
        <f t="shared" ref="C161:N161" si="47">SUM(C148:C160)</f>
        <v>0</v>
      </c>
      <c r="D161" s="225">
        <f t="shared" si="47"/>
        <v>0</v>
      </c>
      <c r="E161" s="225">
        <f t="shared" si="47"/>
        <v>0</v>
      </c>
      <c r="F161" s="225">
        <f t="shared" si="47"/>
        <v>0</v>
      </c>
      <c r="G161" s="225">
        <f t="shared" si="47"/>
        <v>0</v>
      </c>
      <c r="H161" s="225">
        <f t="shared" si="47"/>
        <v>0</v>
      </c>
      <c r="I161" s="225">
        <f t="shared" si="47"/>
        <v>0</v>
      </c>
      <c r="J161" s="225">
        <f t="shared" si="47"/>
        <v>0</v>
      </c>
      <c r="K161" s="225">
        <f t="shared" si="47"/>
        <v>0</v>
      </c>
      <c r="L161" s="225">
        <f t="shared" si="47"/>
        <v>0</v>
      </c>
      <c r="M161" s="225">
        <f t="shared" si="47"/>
        <v>0</v>
      </c>
      <c r="N161" s="225">
        <f t="shared" si="47"/>
        <v>0</v>
      </c>
      <c r="O161" s="90">
        <f t="shared" si="45"/>
        <v>0</v>
      </c>
      <c r="Q161" s="213">
        <f>'BIZ kWh ENTRY'!BM161+'BIZ kWh ENTRY'!BU161+'BIZ kWh ENTRY'!CC161+'BIZ kWh ENTRY'!CK161</f>
        <v>0</v>
      </c>
      <c r="R161" s="213">
        <f>'BIZ kWh ENTRY'!BN161+'BIZ kWh ENTRY'!BV161+'BIZ kWh ENTRY'!CD161+'BIZ kWh ENTRY'!CL161</f>
        <v>0</v>
      </c>
      <c r="S161" s="213">
        <f>'BIZ kWh ENTRY'!BO161+'BIZ kWh ENTRY'!BW161+'BIZ kWh ENTRY'!CE161+'BIZ kWh ENTRY'!CM161</f>
        <v>0</v>
      </c>
      <c r="T161" s="213">
        <f>'BIZ kWh ENTRY'!BP161+'BIZ kWh ENTRY'!BX161+'BIZ kWh ENTRY'!CF161+'BIZ kWh ENTRY'!CN161</f>
        <v>0</v>
      </c>
      <c r="U161" s="213">
        <f>'BIZ kWh ENTRY'!BQ161+'BIZ kWh ENTRY'!BY161+'BIZ kWh ENTRY'!CG161+'BIZ kWh ENTRY'!CO161</f>
        <v>0</v>
      </c>
      <c r="V161" s="213">
        <f>'BIZ kWh ENTRY'!BR161+'BIZ kWh ENTRY'!BZ161+'BIZ kWh ENTRY'!CH161+'BIZ kWh ENTRY'!CP161</f>
        <v>0</v>
      </c>
      <c r="W161" s="213">
        <f>'BIZ kWh ENTRY'!BS161+'BIZ kWh ENTRY'!CA161+'BIZ kWh ENTRY'!CI161+'BIZ kWh ENTRY'!CQ161</f>
        <v>0</v>
      </c>
      <c r="X161" s="360">
        <f t="shared" si="46"/>
        <v>0</v>
      </c>
    </row>
    <row r="162" spans="1:24" ht="15" thickBot="1" x14ac:dyDescent="0.35"/>
    <row r="163" spans="1:24" ht="15" thickBot="1" x14ac:dyDescent="0.35">
      <c r="A163" s="91"/>
      <c r="B163" s="220" t="s">
        <v>36</v>
      </c>
      <c r="C163" s="221">
        <f>C$3</f>
        <v>44927</v>
      </c>
      <c r="D163" s="221">
        <f t="shared" ref="D163:N163" si="48">D$3</f>
        <v>44958</v>
      </c>
      <c r="E163" s="221">
        <f t="shared" si="48"/>
        <v>44986</v>
      </c>
      <c r="F163" s="221">
        <f t="shared" si="48"/>
        <v>45017</v>
      </c>
      <c r="G163" s="221">
        <f t="shared" si="48"/>
        <v>45047</v>
      </c>
      <c r="H163" s="221">
        <f t="shared" si="48"/>
        <v>45078</v>
      </c>
      <c r="I163" s="221">
        <f t="shared" si="48"/>
        <v>45108</v>
      </c>
      <c r="J163" s="221">
        <f t="shared" si="48"/>
        <v>45139</v>
      </c>
      <c r="K163" s="221">
        <f t="shared" si="48"/>
        <v>45170</v>
      </c>
      <c r="L163" s="221">
        <f t="shared" si="48"/>
        <v>45200</v>
      </c>
      <c r="M163" s="221">
        <f t="shared" si="48"/>
        <v>45231</v>
      </c>
      <c r="N163" s="221" t="str">
        <f t="shared" si="48"/>
        <v>Dec-23 +</v>
      </c>
      <c r="O163" s="222" t="s">
        <v>34</v>
      </c>
    </row>
    <row r="164" spans="1:24" ht="15" customHeight="1" x14ac:dyDescent="0.3">
      <c r="A164" s="530" t="s">
        <v>175</v>
      </c>
      <c r="B164" s="11" t="s">
        <v>62</v>
      </c>
      <c r="C164" s="3">
        <f>C20+C36+C52+C68+C84+C132+C148</f>
        <v>0</v>
      </c>
      <c r="D164" s="3">
        <f t="shared" ref="D164:N164" si="49">D20+D36+D52+D68+D84+D132+D148</f>
        <v>555792</v>
      </c>
      <c r="E164" s="3">
        <f t="shared" si="49"/>
        <v>460826</v>
      </c>
      <c r="F164" s="3">
        <f t="shared" si="49"/>
        <v>593627</v>
      </c>
      <c r="G164" s="3">
        <f t="shared" si="49"/>
        <v>404208</v>
      </c>
      <c r="H164" s="3">
        <f t="shared" si="49"/>
        <v>164256</v>
      </c>
      <c r="I164" s="3">
        <f t="shared" si="49"/>
        <v>0</v>
      </c>
      <c r="J164" s="3">
        <f t="shared" si="49"/>
        <v>208734</v>
      </c>
      <c r="K164" s="3">
        <f t="shared" si="49"/>
        <v>138351</v>
      </c>
      <c r="L164" s="3">
        <f t="shared" si="49"/>
        <v>0</v>
      </c>
      <c r="M164" s="3">
        <f t="shared" si="49"/>
        <v>59220</v>
      </c>
      <c r="N164" s="3">
        <f t="shared" si="49"/>
        <v>1730556</v>
      </c>
      <c r="O164" s="87">
        <f t="shared" ref="O164:O177" si="50">SUM(C164:N164)</f>
        <v>4315570</v>
      </c>
    </row>
    <row r="165" spans="1:24" x14ac:dyDescent="0.3">
      <c r="A165" s="531"/>
      <c r="B165" s="13" t="s">
        <v>61</v>
      </c>
      <c r="C165" s="3">
        <f t="shared" ref="C165:N165" si="51">C21+C37+C53+C69+C85+C133+C149</f>
        <v>0</v>
      </c>
      <c r="D165" s="3">
        <f t="shared" si="51"/>
        <v>0</v>
      </c>
      <c r="E165" s="3">
        <f t="shared" si="51"/>
        <v>0</v>
      </c>
      <c r="F165" s="3">
        <f t="shared" si="51"/>
        <v>329917.09000000003</v>
      </c>
      <c r="G165" s="3">
        <f t="shared" si="51"/>
        <v>33119</v>
      </c>
      <c r="H165" s="3">
        <f t="shared" si="51"/>
        <v>126481.7</v>
      </c>
      <c r="I165" s="3">
        <f t="shared" si="51"/>
        <v>106998.15</v>
      </c>
      <c r="J165" s="3">
        <f t="shared" si="51"/>
        <v>44520</v>
      </c>
      <c r="K165" s="3">
        <f t="shared" si="51"/>
        <v>44822.61</v>
      </c>
      <c r="L165" s="3">
        <f t="shared" si="51"/>
        <v>301632.16000000003</v>
      </c>
      <c r="M165" s="3">
        <f t="shared" si="51"/>
        <v>129197.75999999998</v>
      </c>
      <c r="N165" s="3">
        <f t="shared" si="51"/>
        <v>210293.57</v>
      </c>
      <c r="O165" s="87">
        <f t="shared" si="50"/>
        <v>1326982.04</v>
      </c>
    </row>
    <row r="166" spans="1:24" x14ac:dyDescent="0.3">
      <c r="A166" s="531"/>
      <c r="B166" s="11" t="s">
        <v>60</v>
      </c>
      <c r="C166" s="3">
        <f t="shared" ref="C166:N166" si="52">C22+C38+C54+C70+C86+C134+C150</f>
        <v>0</v>
      </c>
      <c r="D166" s="3">
        <f t="shared" si="52"/>
        <v>0</v>
      </c>
      <c r="E166" s="3">
        <f t="shared" si="52"/>
        <v>0</v>
      </c>
      <c r="F166" s="3">
        <f t="shared" si="52"/>
        <v>0</v>
      </c>
      <c r="G166" s="3">
        <f t="shared" si="52"/>
        <v>0</v>
      </c>
      <c r="H166" s="3">
        <f t="shared" si="52"/>
        <v>0</v>
      </c>
      <c r="I166" s="3">
        <f t="shared" si="52"/>
        <v>0</v>
      </c>
      <c r="J166" s="3">
        <f t="shared" si="52"/>
        <v>0</v>
      </c>
      <c r="K166" s="3">
        <f t="shared" si="52"/>
        <v>0</v>
      </c>
      <c r="L166" s="3">
        <f t="shared" si="52"/>
        <v>62085</v>
      </c>
      <c r="M166" s="3">
        <f t="shared" si="52"/>
        <v>23638</v>
      </c>
      <c r="N166" s="3">
        <f t="shared" si="52"/>
        <v>37235</v>
      </c>
      <c r="O166" s="87">
        <f t="shared" si="50"/>
        <v>122958</v>
      </c>
    </row>
    <row r="167" spans="1:24" x14ac:dyDescent="0.3">
      <c r="A167" s="531"/>
      <c r="B167" s="11" t="s">
        <v>59</v>
      </c>
      <c r="C167" s="3">
        <f t="shared" ref="C167:N167" si="53">C23+C39+C55+C71+C87+C135+C151</f>
        <v>0</v>
      </c>
      <c r="D167" s="3">
        <f t="shared" si="53"/>
        <v>3648</v>
      </c>
      <c r="E167" s="3">
        <f t="shared" si="53"/>
        <v>235404</v>
      </c>
      <c r="F167" s="3">
        <f t="shared" si="53"/>
        <v>708348</v>
      </c>
      <c r="G167" s="3">
        <f t="shared" si="53"/>
        <v>821108</v>
      </c>
      <c r="H167" s="3">
        <f t="shared" si="53"/>
        <v>1370510</v>
      </c>
      <c r="I167" s="3">
        <f t="shared" si="53"/>
        <v>753959</v>
      </c>
      <c r="J167" s="3">
        <f t="shared" si="53"/>
        <v>640609</v>
      </c>
      <c r="K167" s="3">
        <f t="shared" si="53"/>
        <v>510144</v>
      </c>
      <c r="L167" s="3">
        <f t="shared" si="53"/>
        <v>970898</v>
      </c>
      <c r="M167" s="3">
        <f t="shared" si="53"/>
        <v>870886.92</v>
      </c>
      <c r="N167" s="3">
        <f t="shared" si="53"/>
        <v>7607923.3700000001</v>
      </c>
      <c r="O167" s="87">
        <f t="shared" si="50"/>
        <v>14493438.289999999</v>
      </c>
    </row>
    <row r="168" spans="1:24" x14ac:dyDescent="0.3">
      <c r="A168" s="531"/>
      <c r="B168" s="13" t="s">
        <v>58</v>
      </c>
      <c r="C168" s="3">
        <f t="shared" ref="C168:N168" si="54">C24+C40+C56+C72+C88+C136+C152</f>
        <v>0</v>
      </c>
      <c r="D168" s="3">
        <f t="shared" si="54"/>
        <v>0</v>
      </c>
      <c r="E168" s="3">
        <f t="shared" si="54"/>
        <v>0</v>
      </c>
      <c r="F168" s="3">
        <f t="shared" si="54"/>
        <v>0</v>
      </c>
      <c r="G168" s="3">
        <f t="shared" si="54"/>
        <v>0</v>
      </c>
      <c r="H168" s="3">
        <f t="shared" si="54"/>
        <v>5577.6200000000008</v>
      </c>
      <c r="I168" s="3">
        <f t="shared" si="54"/>
        <v>0</v>
      </c>
      <c r="J168" s="3">
        <f t="shared" si="54"/>
        <v>0</v>
      </c>
      <c r="K168" s="3">
        <f t="shared" si="54"/>
        <v>0</v>
      </c>
      <c r="L168" s="3">
        <f t="shared" si="54"/>
        <v>0</v>
      </c>
      <c r="M168" s="3">
        <f t="shared" si="54"/>
        <v>0</v>
      </c>
      <c r="N168" s="3">
        <f t="shared" si="54"/>
        <v>0</v>
      </c>
      <c r="O168" s="87">
        <f t="shared" si="50"/>
        <v>5577.6200000000008</v>
      </c>
    </row>
    <row r="169" spans="1:24" x14ac:dyDescent="0.3">
      <c r="A169" s="531"/>
      <c r="B169" s="11" t="s">
        <v>57</v>
      </c>
      <c r="C169" s="3">
        <f t="shared" ref="C169:N169" si="55">C25+C41+C57+C73+C89+C137+C153</f>
        <v>0</v>
      </c>
      <c r="D169" s="3">
        <f t="shared" si="55"/>
        <v>0</v>
      </c>
      <c r="E169" s="3">
        <f t="shared" si="55"/>
        <v>0</v>
      </c>
      <c r="F169" s="3">
        <f t="shared" si="55"/>
        <v>0</v>
      </c>
      <c r="G169" s="3">
        <f t="shared" si="55"/>
        <v>0</v>
      </c>
      <c r="H169" s="3">
        <f t="shared" si="55"/>
        <v>0</v>
      </c>
      <c r="I169" s="3">
        <f t="shared" si="55"/>
        <v>0</v>
      </c>
      <c r="J169" s="3">
        <f t="shared" si="55"/>
        <v>0</v>
      </c>
      <c r="K169" s="3">
        <f t="shared" si="55"/>
        <v>0</v>
      </c>
      <c r="L169" s="3">
        <f t="shared" si="55"/>
        <v>0</v>
      </c>
      <c r="M169" s="3">
        <f t="shared" si="55"/>
        <v>0</v>
      </c>
      <c r="N169" s="3">
        <f t="shared" si="55"/>
        <v>490922.48</v>
      </c>
      <c r="O169" s="87">
        <f t="shared" si="50"/>
        <v>490922.48</v>
      </c>
    </row>
    <row r="170" spans="1:24" x14ac:dyDescent="0.3">
      <c r="A170" s="531"/>
      <c r="B170" s="11" t="s">
        <v>56</v>
      </c>
      <c r="C170" s="3">
        <f t="shared" ref="C170:N170" si="56">C26+C42+C58+C74+C90+C138+C154</f>
        <v>0</v>
      </c>
      <c r="D170" s="3">
        <f t="shared" si="56"/>
        <v>0</v>
      </c>
      <c r="E170" s="3">
        <f t="shared" si="56"/>
        <v>153904</v>
      </c>
      <c r="F170" s="3">
        <f t="shared" si="56"/>
        <v>370183</v>
      </c>
      <c r="G170" s="3">
        <f t="shared" si="56"/>
        <v>691555</v>
      </c>
      <c r="H170" s="3">
        <f t="shared" si="56"/>
        <v>886951</v>
      </c>
      <c r="I170" s="3">
        <f t="shared" si="56"/>
        <v>405263</v>
      </c>
      <c r="J170" s="3">
        <f t="shared" si="56"/>
        <v>546694</v>
      </c>
      <c r="K170" s="3">
        <f t="shared" si="56"/>
        <v>2457957</v>
      </c>
      <c r="L170" s="3">
        <f t="shared" si="56"/>
        <v>3740289</v>
      </c>
      <c r="M170" s="3">
        <f t="shared" si="56"/>
        <v>1999970</v>
      </c>
      <c r="N170" s="3">
        <f t="shared" si="56"/>
        <v>6029685</v>
      </c>
      <c r="O170" s="87">
        <f t="shared" si="50"/>
        <v>17282451</v>
      </c>
    </row>
    <row r="171" spans="1:24" x14ac:dyDescent="0.3">
      <c r="A171" s="531"/>
      <c r="B171" s="11" t="s">
        <v>55</v>
      </c>
      <c r="C171" s="3">
        <f t="shared" ref="C171:N171" si="57">C27+C43+C59+C75+C91+C139+C155</f>
        <v>0</v>
      </c>
      <c r="D171" s="3">
        <f t="shared" si="57"/>
        <v>792234</v>
      </c>
      <c r="E171" s="3">
        <f t="shared" si="57"/>
        <v>4341064.74</v>
      </c>
      <c r="F171" s="3">
        <f t="shared" si="57"/>
        <v>3930983</v>
      </c>
      <c r="G171" s="3">
        <f t="shared" si="57"/>
        <v>6669615</v>
      </c>
      <c r="H171" s="3">
        <f t="shared" si="57"/>
        <v>3949588</v>
      </c>
      <c r="I171" s="3">
        <f t="shared" si="57"/>
        <v>2848510</v>
      </c>
      <c r="J171" s="3">
        <f t="shared" si="57"/>
        <v>3240217</v>
      </c>
      <c r="K171" s="3">
        <f t="shared" si="57"/>
        <v>4048260</v>
      </c>
      <c r="L171" s="3">
        <f t="shared" si="57"/>
        <v>6022451</v>
      </c>
      <c r="M171" s="3">
        <f t="shared" si="57"/>
        <v>4944908</v>
      </c>
      <c r="N171" s="3">
        <f t="shared" si="57"/>
        <v>22286003</v>
      </c>
      <c r="O171" s="87">
        <f t="shared" si="50"/>
        <v>63073833.740000002</v>
      </c>
    </row>
    <row r="172" spans="1:24" x14ac:dyDescent="0.3">
      <c r="A172" s="531"/>
      <c r="B172" s="11" t="s">
        <v>54</v>
      </c>
      <c r="C172" s="3">
        <f t="shared" ref="C172:N172" si="58">C28+C44+C60+C76+C92+C140+C156</f>
        <v>0</v>
      </c>
      <c r="D172" s="3">
        <f t="shared" si="58"/>
        <v>99952</v>
      </c>
      <c r="E172" s="3">
        <f t="shared" si="58"/>
        <v>98703</v>
      </c>
      <c r="F172" s="3">
        <f t="shared" si="58"/>
        <v>8375</v>
      </c>
      <c r="G172" s="3">
        <f t="shared" si="58"/>
        <v>0</v>
      </c>
      <c r="H172" s="3">
        <f t="shared" si="58"/>
        <v>0</v>
      </c>
      <c r="I172" s="3">
        <f t="shared" si="58"/>
        <v>36634</v>
      </c>
      <c r="J172" s="3">
        <f t="shared" si="58"/>
        <v>0</v>
      </c>
      <c r="K172" s="3">
        <f t="shared" si="58"/>
        <v>0</v>
      </c>
      <c r="L172" s="3">
        <f t="shared" si="58"/>
        <v>5636</v>
      </c>
      <c r="M172" s="3">
        <f t="shared" si="58"/>
        <v>0</v>
      </c>
      <c r="N172" s="3">
        <f t="shared" si="58"/>
        <v>1437</v>
      </c>
      <c r="O172" s="87">
        <f t="shared" si="50"/>
        <v>250737</v>
      </c>
    </row>
    <row r="173" spans="1:24" x14ac:dyDescent="0.3">
      <c r="A173" s="531"/>
      <c r="B173" s="11" t="s">
        <v>53</v>
      </c>
      <c r="C173" s="3">
        <f t="shared" ref="C173:N173" si="59">C29+C45+C61+C77+C93+C141+C157</f>
        <v>0</v>
      </c>
      <c r="D173" s="3">
        <f t="shared" si="59"/>
        <v>0</v>
      </c>
      <c r="E173" s="3">
        <f t="shared" si="59"/>
        <v>0</v>
      </c>
      <c r="F173" s="3">
        <f t="shared" si="59"/>
        <v>0</v>
      </c>
      <c r="G173" s="3">
        <f t="shared" si="59"/>
        <v>3437780</v>
      </c>
      <c r="H173" s="3">
        <f t="shared" si="59"/>
        <v>17173</v>
      </c>
      <c r="I173" s="3">
        <f t="shared" si="59"/>
        <v>25781</v>
      </c>
      <c r="J173" s="3">
        <f t="shared" si="59"/>
        <v>0</v>
      </c>
      <c r="K173" s="3">
        <f t="shared" si="59"/>
        <v>0</v>
      </c>
      <c r="L173" s="3">
        <f t="shared" si="59"/>
        <v>69557</v>
      </c>
      <c r="M173" s="3">
        <f t="shared" si="59"/>
        <v>0</v>
      </c>
      <c r="N173" s="3">
        <f t="shared" si="59"/>
        <v>446803</v>
      </c>
      <c r="O173" s="87">
        <f t="shared" si="50"/>
        <v>3997094</v>
      </c>
    </row>
    <row r="174" spans="1:24" x14ac:dyDescent="0.3">
      <c r="A174" s="531"/>
      <c r="B174" s="11" t="s">
        <v>52</v>
      </c>
      <c r="C174" s="3">
        <f t="shared" ref="C174:N174" si="60">C30+C46+C62+C78+C94+C142+C158</f>
        <v>0</v>
      </c>
      <c r="D174" s="3">
        <f t="shared" si="60"/>
        <v>0</v>
      </c>
      <c r="E174" s="3">
        <f t="shared" si="60"/>
        <v>0</v>
      </c>
      <c r="F174" s="3">
        <f t="shared" si="60"/>
        <v>0</v>
      </c>
      <c r="G174" s="3">
        <f t="shared" si="60"/>
        <v>0</v>
      </c>
      <c r="H174" s="3">
        <f t="shared" si="60"/>
        <v>0</v>
      </c>
      <c r="I174" s="3">
        <f t="shared" si="60"/>
        <v>0</v>
      </c>
      <c r="J174" s="3">
        <f t="shared" si="60"/>
        <v>344686</v>
      </c>
      <c r="K174" s="3">
        <f t="shared" si="60"/>
        <v>1190012</v>
      </c>
      <c r="L174" s="3">
        <f t="shared" si="60"/>
        <v>0</v>
      </c>
      <c r="M174" s="3">
        <f t="shared" si="60"/>
        <v>271100</v>
      </c>
      <c r="N174" s="3">
        <f t="shared" si="60"/>
        <v>67110</v>
      </c>
      <c r="O174" s="87">
        <f t="shared" si="50"/>
        <v>1872908</v>
      </c>
    </row>
    <row r="175" spans="1:24" x14ac:dyDescent="0.3">
      <c r="A175" s="531"/>
      <c r="B175" s="11" t="s">
        <v>51</v>
      </c>
      <c r="C175" s="3">
        <f t="shared" ref="C175:N175" si="61">C31+C47+C63+C79+C95+C143+C159</f>
        <v>0</v>
      </c>
      <c r="D175" s="3">
        <f t="shared" si="61"/>
        <v>0</v>
      </c>
      <c r="E175" s="3">
        <f t="shared" si="61"/>
        <v>65156</v>
      </c>
      <c r="F175" s="3">
        <f t="shared" si="61"/>
        <v>0</v>
      </c>
      <c r="G175" s="3">
        <f t="shared" si="61"/>
        <v>1220</v>
      </c>
      <c r="H175" s="3">
        <f t="shared" si="61"/>
        <v>12871</v>
      </c>
      <c r="I175" s="3">
        <f t="shared" si="61"/>
        <v>63896</v>
      </c>
      <c r="J175" s="3">
        <f t="shared" si="61"/>
        <v>0</v>
      </c>
      <c r="K175" s="3">
        <f t="shared" si="61"/>
        <v>130007</v>
      </c>
      <c r="L175" s="3">
        <f t="shared" si="61"/>
        <v>253075</v>
      </c>
      <c r="M175" s="3">
        <f t="shared" si="61"/>
        <v>174604</v>
      </c>
      <c r="N175" s="3">
        <f t="shared" si="61"/>
        <v>441619</v>
      </c>
      <c r="O175" s="87">
        <f t="shared" si="50"/>
        <v>1142448</v>
      </c>
    </row>
    <row r="176" spans="1:24" ht="15" thickBot="1" x14ac:dyDescent="0.35">
      <c r="A176" s="532"/>
      <c r="B176" s="11" t="s">
        <v>50</v>
      </c>
      <c r="C176" s="3">
        <f t="shared" ref="C176:N176" si="62">C32+C48+C64+C80+C96+C144+C160</f>
        <v>0</v>
      </c>
      <c r="D176" s="3">
        <f t="shared" si="62"/>
        <v>0</v>
      </c>
      <c r="E176" s="3">
        <f t="shared" si="62"/>
        <v>0</v>
      </c>
      <c r="F176" s="3">
        <f t="shared" si="62"/>
        <v>0</v>
      </c>
      <c r="G176" s="3">
        <f t="shared" si="62"/>
        <v>0</v>
      </c>
      <c r="H176" s="3">
        <f t="shared" si="62"/>
        <v>0</v>
      </c>
      <c r="I176" s="3">
        <f t="shared" si="62"/>
        <v>21156</v>
      </c>
      <c r="J176" s="3">
        <f t="shared" si="62"/>
        <v>0</v>
      </c>
      <c r="K176" s="3">
        <f t="shared" si="62"/>
        <v>0</v>
      </c>
      <c r="L176" s="3">
        <f t="shared" si="62"/>
        <v>0</v>
      </c>
      <c r="M176" s="3">
        <f t="shared" si="62"/>
        <v>0</v>
      </c>
      <c r="N176" s="3">
        <f t="shared" si="62"/>
        <v>0</v>
      </c>
      <c r="O176" s="87">
        <f t="shared" si="50"/>
        <v>21156</v>
      </c>
    </row>
    <row r="177" spans="1:17" ht="15" thickBot="1" x14ac:dyDescent="0.35">
      <c r="A177" s="91"/>
      <c r="B177" s="224" t="s">
        <v>43</v>
      </c>
      <c r="C177" s="225">
        <f t="shared" ref="C177:N177" si="63">SUM(C164:C176)</f>
        <v>0</v>
      </c>
      <c r="D177" s="225">
        <f t="shared" si="63"/>
        <v>1451626</v>
      </c>
      <c r="E177" s="225">
        <f t="shared" si="63"/>
        <v>5355057.74</v>
      </c>
      <c r="F177" s="225">
        <f t="shared" si="63"/>
        <v>5941433.0899999999</v>
      </c>
      <c r="G177" s="225">
        <f t="shared" si="63"/>
        <v>12058605</v>
      </c>
      <c r="H177" s="225">
        <f t="shared" si="63"/>
        <v>6533408.3200000003</v>
      </c>
      <c r="I177" s="225">
        <f t="shared" si="63"/>
        <v>4262197.1500000004</v>
      </c>
      <c r="J177" s="225">
        <f t="shared" si="63"/>
        <v>5025460</v>
      </c>
      <c r="K177" s="225">
        <f t="shared" si="63"/>
        <v>8519553.6099999994</v>
      </c>
      <c r="L177" s="225">
        <f t="shared" si="63"/>
        <v>11425623.16</v>
      </c>
      <c r="M177" s="225">
        <f t="shared" si="63"/>
        <v>8473524.6799999997</v>
      </c>
      <c r="N177" s="225">
        <f t="shared" si="63"/>
        <v>39349587.420000002</v>
      </c>
      <c r="O177" s="237">
        <f t="shared" si="50"/>
        <v>108396076.17</v>
      </c>
      <c r="P177" s="361">
        <f>SUM(C20:N32,C36:N48,C52:N64,C68:N80,C84:N96,C132:N144,C148:N160)</f>
        <v>108396076.17000002</v>
      </c>
      <c r="Q177" s="357">
        <f>'BIZ kWh ENTRY'!P177+'BIZ kWh ENTRY'!AF177+'BIZ kWh ENTRY'!AV177+'BIZ kWh ENTRY'!BL177</f>
        <v>108396076.17</v>
      </c>
    </row>
    <row r="178" spans="1:17" ht="15" thickBot="1" x14ac:dyDescent="0.35">
      <c r="A178" s="91"/>
    </row>
    <row r="179" spans="1:17" ht="15" thickBot="1" x14ac:dyDescent="0.35">
      <c r="A179" s="91"/>
      <c r="B179" s="220" t="s">
        <v>36</v>
      </c>
      <c r="C179" s="221">
        <f>C$3</f>
        <v>44927</v>
      </c>
      <c r="D179" s="221">
        <f t="shared" ref="D179:N179" si="64">D$3</f>
        <v>44958</v>
      </c>
      <c r="E179" s="221">
        <f t="shared" si="64"/>
        <v>44986</v>
      </c>
      <c r="F179" s="221">
        <f t="shared" si="64"/>
        <v>45017</v>
      </c>
      <c r="G179" s="221">
        <f t="shared" si="64"/>
        <v>45047</v>
      </c>
      <c r="H179" s="221">
        <f t="shared" si="64"/>
        <v>45078</v>
      </c>
      <c r="I179" s="221">
        <f t="shared" si="64"/>
        <v>45108</v>
      </c>
      <c r="J179" s="221">
        <f t="shared" si="64"/>
        <v>45139</v>
      </c>
      <c r="K179" s="221">
        <f t="shared" si="64"/>
        <v>45170</v>
      </c>
      <c r="L179" s="221">
        <f t="shared" si="64"/>
        <v>45200</v>
      </c>
      <c r="M179" s="221">
        <f t="shared" si="64"/>
        <v>45231</v>
      </c>
      <c r="N179" s="221" t="str">
        <f t="shared" si="64"/>
        <v>Dec-23 +</v>
      </c>
      <c r="O179" s="222" t="s">
        <v>34</v>
      </c>
    </row>
    <row r="180" spans="1:17" ht="15" customHeight="1" x14ac:dyDescent="0.3">
      <c r="A180" s="524" t="s">
        <v>176</v>
      </c>
      <c r="B180" s="233" t="s">
        <v>62</v>
      </c>
      <c r="C180" s="3">
        <f>C4+C116</f>
        <v>0</v>
      </c>
      <c r="D180" s="3">
        <f t="shared" ref="D180:N180" si="65">D4+D116</f>
        <v>0</v>
      </c>
      <c r="E180" s="3">
        <f t="shared" si="65"/>
        <v>0</v>
      </c>
      <c r="F180" s="3">
        <f t="shared" si="65"/>
        <v>0</v>
      </c>
      <c r="G180" s="3">
        <f t="shared" si="65"/>
        <v>0</v>
      </c>
      <c r="H180" s="3">
        <f t="shared" si="65"/>
        <v>0</v>
      </c>
      <c r="I180" s="3">
        <f t="shared" si="65"/>
        <v>0</v>
      </c>
      <c r="J180" s="3">
        <f t="shared" si="65"/>
        <v>0</v>
      </c>
      <c r="K180" s="3">
        <f t="shared" si="65"/>
        <v>0</v>
      </c>
      <c r="L180" s="3">
        <f t="shared" si="65"/>
        <v>0</v>
      </c>
      <c r="M180" s="3">
        <f t="shared" si="65"/>
        <v>0</v>
      </c>
      <c r="N180" s="3">
        <f t="shared" si="65"/>
        <v>0</v>
      </c>
      <c r="O180" s="87">
        <f t="shared" ref="O180:O193" si="66">SUM(C180:N180)</f>
        <v>0</v>
      </c>
    </row>
    <row r="181" spans="1:17" x14ac:dyDescent="0.3">
      <c r="A181" s="525"/>
      <c r="B181" s="233" t="s">
        <v>61</v>
      </c>
      <c r="C181" s="3">
        <f t="shared" ref="C181:N181" si="67">C5+C117</f>
        <v>0</v>
      </c>
      <c r="D181" s="3">
        <f t="shared" si="67"/>
        <v>0</v>
      </c>
      <c r="E181" s="3">
        <f t="shared" si="67"/>
        <v>0</v>
      </c>
      <c r="F181" s="3">
        <f t="shared" si="67"/>
        <v>0</v>
      </c>
      <c r="G181" s="3">
        <f t="shared" si="67"/>
        <v>248820.09999999998</v>
      </c>
      <c r="H181" s="3">
        <f t="shared" si="67"/>
        <v>17392.760000000002</v>
      </c>
      <c r="I181" s="3">
        <f t="shared" si="67"/>
        <v>177548.91</v>
      </c>
      <c r="J181" s="3">
        <f t="shared" si="67"/>
        <v>0</v>
      </c>
      <c r="K181" s="3">
        <f t="shared" si="67"/>
        <v>403244.76</v>
      </c>
      <c r="L181" s="3">
        <f t="shared" si="67"/>
        <v>0</v>
      </c>
      <c r="M181" s="3">
        <f t="shared" si="67"/>
        <v>0</v>
      </c>
      <c r="N181" s="3">
        <f t="shared" si="67"/>
        <v>0</v>
      </c>
      <c r="O181" s="87">
        <f t="shared" si="66"/>
        <v>847006.53</v>
      </c>
    </row>
    <row r="182" spans="1:17" x14ac:dyDescent="0.3">
      <c r="A182" s="525"/>
      <c r="B182" s="233" t="s">
        <v>60</v>
      </c>
      <c r="C182" s="3">
        <f t="shared" ref="C182:N182" si="68">C6+C118</f>
        <v>0</v>
      </c>
      <c r="D182" s="3">
        <f t="shared" si="68"/>
        <v>0</v>
      </c>
      <c r="E182" s="3">
        <f t="shared" si="68"/>
        <v>0</v>
      </c>
      <c r="F182" s="3">
        <f t="shared" si="68"/>
        <v>0</v>
      </c>
      <c r="G182" s="3">
        <f t="shared" si="68"/>
        <v>0</v>
      </c>
      <c r="H182" s="3">
        <f t="shared" si="68"/>
        <v>0</v>
      </c>
      <c r="I182" s="3">
        <f t="shared" si="68"/>
        <v>0</v>
      </c>
      <c r="J182" s="3">
        <f t="shared" si="68"/>
        <v>0</v>
      </c>
      <c r="K182" s="3">
        <f t="shared" si="68"/>
        <v>385.04</v>
      </c>
      <c r="L182" s="3">
        <f t="shared" si="68"/>
        <v>0</v>
      </c>
      <c r="M182" s="3">
        <f t="shared" si="68"/>
        <v>0</v>
      </c>
      <c r="N182" s="3">
        <f t="shared" si="68"/>
        <v>0</v>
      </c>
      <c r="O182" s="87">
        <f t="shared" si="66"/>
        <v>385.04</v>
      </c>
    </row>
    <row r="183" spans="1:17" x14ac:dyDescent="0.3">
      <c r="A183" s="525"/>
      <c r="B183" s="233" t="s">
        <v>59</v>
      </c>
      <c r="C183" s="3">
        <f t="shared" ref="C183:N183" si="69">C7+C119</f>
        <v>0</v>
      </c>
      <c r="D183" s="3">
        <f t="shared" si="69"/>
        <v>0</v>
      </c>
      <c r="E183" s="3">
        <f t="shared" si="69"/>
        <v>0</v>
      </c>
      <c r="F183" s="3">
        <f t="shared" si="69"/>
        <v>9034</v>
      </c>
      <c r="G183" s="3">
        <f t="shared" si="69"/>
        <v>13229.68</v>
      </c>
      <c r="H183" s="3">
        <f t="shared" si="69"/>
        <v>0</v>
      </c>
      <c r="I183" s="3">
        <f t="shared" si="69"/>
        <v>27915.4</v>
      </c>
      <c r="J183" s="3">
        <f t="shared" si="69"/>
        <v>130528.56</v>
      </c>
      <c r="K183" s="3">
        <f t="shared" si="69"/>
        <v>0</v>
      </c>
      <c r="L183" s="3">
        <f t="shared" si="69"/>
        <v>8212</v>
      </c>
      <c r="M183" s="3">
        <f t="shared" si="69"/>
        <v>821</v>
      </c>
      <c r="N183" s="3">
        <f t="shared" si="69"/>
        <v>1745</v>
      </c>
      <c r="O183" s="87">
        <f t="shared" si="66"/>
        <v>191485.64</v>
      </c>
    </row>
    <row r="184" spans="1:17" x14ac:dyDescent="0.3">
      <c r="A184" s="525"/>
      <c r="B184" s="233" t="s">
        <v>58</v>
      </c>
      <c r="C184" s="3">
        <f t="shared" ref="C184:N184" si="70">C8+C120</f>
        <v>0</v>
      </c>
      <c r="D184" s="3">
        <f t="shared" si="70"/>
        <v>0</v>
      </c>
      <c r="E184" s="3">
        <f t="shared" si="70"/>
        <v>0</v>
      </c>
      <c r="F184" s="3">
        <f t="shared" si="70"/>
        <v>0</v>
      </c>
      <c r="G184" s="3">
        <f t="shared" si="70"/>
        <v>0</v>
      </c>
      <c r="H184" s="3">
        <f t="shared" si="70"/>
        <v>0</v>
      </c>
      <c r="I184" s="3">
        <f t="shared" si="70"/>
        <v>0</v>
      </c>
      <c r="J184" s="3">
        <f t="shared" si="70"/>
        <v>0</v>
      </c>
      <c r="K184" s="3">
        <f t="shared" si="70"/>
        <v>54.4</v>
      </c>
      <c r="L184" s="3">
        <f t="shared" si="70"/>
        <v>0</v>
      </c>
      <c r="M184" s="3">
        <f t="shared" si="70"/>
        <v>0</v>
      </c>
      <c r="N184" s="3">
        <f t="shared" si="70"/>
        <v>0</v>
      </c>
      <c r="O184" s="87">
        <f t="shared" si="66"/>
        <v>54.4</v>
      </c>
    </row>
    <row r="185" spans="1:17" x14ac:dyDescent="0.3">
      <c r="A185" s="525"/>
      <c r="B185" s="233" t="s">
        <v>57</v>
      </c>
      <c r="C185" s="3">
        <f t="shared" ref="C185:N185" si="71">C9+C121</f>
        <v>0</v>
      </c>
      <c r="D185" s="3">
        <f t="shared" si="71"/>
        <v>0</v>
      </c>
      <c r="E185" s="3">
        <f t="shared" si="71"/>
        <v>0</v>
      </c>
      <c r="F185" s="3">
        <f t="shared" si="71"/>
        <v>0</v>
      </c>
      <c r="G185" s="3">
        <f t="shared" si="71"/>
        <v>244.8</v>
      </c>
      <c r="H185" s="3">
        <f t="shared" si="71"/>
        <v>0</v>
      </c>
      <c r="I185" s="3">
        <f t="shared" si="71"/>
        <v>3944</v>
      </c>
      <c r="J185" s="3">
        <f t="shared" si="71"/>
        <v>18441.599999999999</v>
      </c>
      <c r="K185" s="3">
        <f t="shared" si="71"/>
        <v>99391.679999999993</v>
      </c>
      <c r="L185" s="3">
        <f t="shared" si="71"/>
        <v>0</v>
      </c>
      <c r="M185" s="3">
        <f t="shared" si="71"/>
        <v>0</v>
      </c>
      <c r="N185" s="3">
        <f t="shared" si="71"/>
        <v>0</v>
      </c>
      <c r="O185" s="87">
        <f t="shared" si="66"/>
        <v>122022.07999999999</v>
      </c>
    </row>
    <row r="186" spans="1:17" x14ac:dyDescent="0.3">
      <c r="A186" s="525"/>
      <c r="B186" s="233" t="s">
        <v>56</v>
      </c>
      <c r="C186" s="3">
        <f t="shared" ref="C186:N186" si="72">C10+C122</f>
        <v>0</v>
      </c>
      <c r="D186" s="3">
        <f t="shared" si="72"/>
        <v>0</v>
      </c>
      <c r="E186" s="3">
        <f t="shared" si="72"/>
        <v>0</v>
      </c>
      <c r="F186" s="3">
        <f t="shared" si="72"/>
        <v>0</v>
      </c>
      <c r="G186" s="3">
        <f t="shared" si="72"/>
        <v>0</v>
      </c>
      <c r="H186" s="3">
        <f t="shared" si="72"/>
        <v>0</v>
      </c>
      <c r="I186" s="3">
        <f t="shared" si="72"/>
        <v>410.72</v>
      </c>
      <c r="J186" s="3">
        <f t="shared" si="72"/>
        <v>71054.559999999998</v>
      </c>
      <c r="K186" s="3">
        <f t="shared" si="72"/>
        <v>0</v>
      </c>
      <c r="L186" s="3">
        <f t="shared" si="72"/>
        <v>8282.64</v>
      </c>
      <c r="M186" s="3">
        <f t="shared" si="72"/>
        <v>0</v>
      </c>
      <c r="N186" s="3">
        <f t="shared" si="72"/>
        <v>24847.919999999998</v>
      </c>
      <c r="O186" s="87">
        <f t="shared" si="66"/>
        <v>104595.84</v>
      </c>
    </row>
    <row r="187" spans="1:17" x14ac:dyDescent="0.3">
      <c r="A187" s="525"/>
      <c r="B187" s="233" t="s">
        <v>55</v>
      </c>
      <c r="C187" s="3">
        <f t="shared" ref="C187:N187" si="73">C11+C123</f>
        <v>0</v>
      </c>
      <c r="D187" s="3">
        <f t="shared" si="73"/>
        <v>0</v>
      </c>
      <c r="E187" s="3">
        <f t="shared" si="73"/>
        <v>199944.59</v>
      </c>
      <c r="F187" s="3">
        <f t="shared" si="73"/>
        <v>183758.94</v>
      </c>
      <c r="G187" s="3">
        <f t="shared" si="73"/>
        <v>308138</v>
      </c>
      <c r="H187" s="3">
        <f t="shared" si="73"/>
        <v>207173</v>
      </c>
      <c r="I187" s="3">
        <f t="shared" si="73"/>
        <v>78370.97</v>
      </c>
      <c r="J187" s="3">
        <f t="shared" si="73"/>
        <v>181674.28</v>
      </c>
      <c r="K187" s="3">
        <f t="shared" si="73"/>
        <v>285457</v>
      </c>
      <c r="L187" s="3">
        <f t="shared" si="73"/>
        <v>170816</v>
      </c>
      <c r="M187" s="3">
        <f t="shared" si="73"/>
        <v>262861</v>
      </c>
      <c r="N187" s="3">
        <f t="shared" si="73"/>
        <v>2067184</v>
      </c>
      <c r="O187" s="87">
        <f t="shared" si="66"/>
        <v>3945377.7800000003</v>
      </c>
    </row>
    <row r="188" spans="1:17" x14ac:dyDescent="0.3">
      <c r="A188" s="525"/>
      <c r="B188" s="233" t="s">
        <v>54</v>
      </c>
      <c r="C188" s="3">
        <f t="shared" ref="C188:N188" si="74">C12+C124</f>
        <v>0</v>
      </c>
      <c r="D188" s="3">
        <f t="shared" si="74"/>
        <v>0</v>
      </c>
      <c r="E188" s="3">
        <f t="shared" si="74"/>
        <v>0</v>
      </c>
      <c r="F188" s="3">
        <f t="shared" si="74"/>
        <v>0</v>
      </c>
      <c r="G188" s="3">
        <f t="shared" si="74"/>
        <v>151.96</v>
      </c>
      <c r="H188" s="3">
        <f t="shared" si="74"/>
        <v>0</v>
      </c>
      <c r="I188" s="3">
        <f t="shared" si="74"/>
        <v>0</v>
      </c>
      <c r="J188" s="3">
        <f t="shared" si="74"/>
        <v>0</v>
      </c>
      <c r="K188" s="3">
        <f t="shared" si="74"/>
        <v>0</v>
      </c>
      <c r="L188" s="3">
        <f t="shared" si="74"/>
        <v>0</v>
      </c>
      <c r="M188" s="3">
        <f t="shared" si="74"/>
        <v>0</v>
      </c>
      <c r="N188" s="3">
        <f t="shared" si="74"/>
        <v>0</v>
      </c>
      <c r="O188" s="87">
        <f t="shared" si="66"/>
        <v>151.96</v>
      </c>
    </row>
    <row r="189" spans="1:17" x14ac:dyDescent="0.3">
      <c r="A189" s="525"/>
      <c r="B189" s="233" t="s">
        <v>53</v>
      </c>
      <c r="C189" s="3">
        <f t="shared" ref="C189:N189" si="75">C13+C125</f>
        <v>0</v>
      </c>
      <c r="D189" s="3">
        <f t="shared" si="75"/>
        <v>0</v>
      </c>
      <c r="E189" s="3">
        <f t="shared" si="75"/>
        <v>0</v>
      </c>
      <c r="F189" s="3">
        <f t="shared" si="75"/>
        <v>0</v>
      </c>
      <c r="G189" s="3">
        <f t="shared" si="75"/>
        <v>0</v>
      </c>
      <c r="H189" s="3">
        <f t="shared" si="75"/>
        <v>0</v>
      </c>
      <c r="I189" s="3">
        <f t="shared" si="75"/>
        <v>0</v>
      </c>
      <c r="J189" s="3">
        <f t="shared" si="75"/>
        <v>0</v>
      </c>
      <c r="K189" s="3">
        <f t="shared" si="75"/>
        <v>0</v>
      </c>
      <c r="L189" s="3">
        <f t="shared" si="75"/>
        <v>0</v>
      </c>
      <c r="M189" s="3">
        <f t="shared" si="75"/>
        <v>0</v>
      </c>
      <c r="N189" s="3">
        <f t="shared" si="75"/>
        <v>0</v>
      </c>
      <c r="O189" s="87">
        <f t="shared" si="66"/>
        <v>0</v>
      </c>
    </row>
    <row r="190" spans="1:17" x14ac:dyDescent="0.3">
      <c r="A190" s="525"/>
      <c r="B190" s="233" t="s">
        <v>52</v>
      </c>
      <c r="C190" s="3">
        <f t="shared" ref="C190:N190" si="76">C14+C126</f>
        <v>0</v>
      </c>
      <c r="D190" s="3">
        <f t="shared" si="76"/>
        <v>0</v>
      </c>
      <c r="E190" s="3">
        <f t="shared" si="76"/>
        <v>0</v>
      </c>
      <c r="F190" s="3">
        <f t="shared" si="76"/>
        <v>0</v>
      </c>
      <c r="G190" s="3">
        <f t="shared" si="76"/>
        <v>0</v>
      </c>
      <c r="H190" s="3">
        <f t="shared" si="76"/>
        <v>0</v>
      </c>
      <c r="I190" s="3">
        <f t="shared" si="76"/>
        <v>0</v>
      </c>
      <c r="J190" s="3">
        <f t="shared" si="76"/>
        <v>0</v>
      </c>
      <c r="K190" s="3">
        <f t="shared" si="76"/>
        <v>0</v>
      </c>
      <c r="L190" s="3">
        <f t="shared" si="76"/>
        <v>0</v>
      </c>
      <c r="M190" s="3">
        <f t="shared" si="76"/>
        <v>0</v>
      </c>
      <c r="N190" s="3">
        <f t="shared" si="76"/>
        <v>0</v>
      </c>
      <c r="O190" s="87">
        <f t="shared" si="66"/>
        <v>0</v>
      </c>
    </row>
    <row r="191" spans="1:17" x14ac:dyDescent="0.3">
      <c r="A191" s="525"/>
      <c r="B191" s="233" t="s">
        <v>51</v>
      </c>
      <c r="C191" s="3">
        <f t="shared" ref="C191:N191" si="77">C15+C127</f>
        <v>0</v>
      </c>
      <c r="D191" s="3">
        <f t="shared" si="77"/>
        <v>0</v>
      </c>
      <c r="E191" s="3">
        <f t="shared" si="77"/>
        <v>0</v>
      </c>
      <c r="F191" s="3">
        <f t="shared" si="77"/>
        <v>2951</v>
      </c>
      <c r="G191" s="3">
        <f t="shared" si="77"/>
        <v>0</v>
      </c>
      <c r="H191" s="3">
        <f t="shared" si="77"/>
        <v>0</v>
      </c>
      <c r="I191" s="3">
        <f t="shared" si="77"/>
        <v>0</v>
      </c>
      <c r="J191" s="3">
        <f t="shared" si="77"/>
        <v>0</v>
      </c>
      <c r="K191" s="3">
        <f t="shared" si="77"/>
        <v>0</v>
      </c>
      <c r="L191" s="3">
        <f t="shared" si="77"/>
        <v>0</v>
      </c>
      <c r="M191" s="3">
        <f t="shared" si="77"/>
        <v>0</v>
      </c>
      <c r="N191" s="3">
        <f t="shared" si="77"/>
        <v>0</v>
      </c>
      <c r="O191" s="87">
        <f t="shared" si="66"/>
        <v>2951</v>
      </c>
    </row>
    <row r="192" spans="1:17" ht="15" thickBot="1" x14ac:dyDescent="0.35">
      <c r="A192" s="526"/>
      <c r="B192" s="233" t="s">
        <v>50</v>
      </c>
      <c r="C192" s="3">
        <f t="shared" ref="C192:N192" si="78">C16+C128</f>
        <v>0</v>
      </c>
      <c r="D192" s="3">
        <f t="shared" si="78"/>
        <v>0</v>
      </c>
      <c r="E192" s="3">
        <f t="shared" si="78"/>
        <v>0</v>
      </c>
      <c r="F192" s="3">
        <f t="shared" si="78"/>
        <v>0</v>
      </c>
      <c r="G192" s="3">
        <f t="shared" si="78"/>
        <v>0</v>
      </c>
      <c r="H192" s="3">
        <f t="shared" si="78"/>
        <v>0</v>
      </c>
      <c r="I192" s="3">
        <f t="shared" si="78"/>
        <v>0</v>
      </c>
      <c r="J192" s="3">
        <f t="shared" si="78"/>
        <v>0</v>
      </c>
      <c r="K192" s="3">
        <f t="shared" si="78"/>
        <v>0</v>
      </c>
      <c r="L192" s="3">
        <f t="shared" si="78"/>
        <v>0</v>
      </c>
      <c r="M192" s="3">
        <f t="shared" si="78"/>
        <v>0</v>
      </c>
      <c r="N192" s="3">
        <f t="shared" si="78"/>
        <v>21156</v>
      </c>
      <c r="O192" s="87">
        <f t="shared" si="66"/>
        <v>21156</v>
      </c>
    </row>
    <row r="193" spans="1:17" ht="15" thickBot="1" x14ac:dyDescent="0.35">
      <c r="A193" s="91"/>
      <c r="B193" s="234" t="s">
        <v>43</v>
      </c>
      <c r="C193" s="225">
        <f t="shared" ref="C193:N193" si="79">SUM(C180:C192)</f>
        <v>0</v>
      </c>
      <c r="D193" s="225">
        <f t="shared" si="79"/>
        <v>0</v>
      </c>
      <c r="E193" s="225">
        <f t="shared" si="79"/>
        <v>199944.59</v>
      </c>
      <c r="F193" s="225">
        <f t="shared" si="79"/>
        <v>195743.94</v>
      </c>
      <c r="G193" s="225">
        <f t="shared" si="79"/>
        <v>570584.53999999992</v>
      </c>
      <c r="H193" s="225">
        <f t="shared" si="79"/>
        <v>224565.76000000001</v>
      </c>
      <c r="I193" s="225">
        <f t="shared" si="79"/>
        <v>288190</v>
      </c>
      <c r="J193" s="225">
        <f t="shared" si="79"/>
        <v>401699</v>
      </c>
      <c r="K193" s="225">
        <f t="shared" si="79"/>
        <v>788532.88</v>
      </c>
      <c r="L193" s="225">
        <f t="shared" si="79"/>
        <v>187310.64</v>
      </c>
      <c r="M193" s="225">
        <f t="shared" si="79"/>
        <v>263682</v>
      </c>
      <c r="N193" s="225">
        <f t="shared" si="79"/>
        <v>2114932.92</v>
      </c>
      <c r="O193" s="316">
        <f t="shared" si="66"/>
        <v>5235186.2699999996</v>
      </c>
      <c r="P193" s="361">
        <f>SUM(C4:N16,C116:N128)</f>
        <v>5235186.2699999986</v>
      </c>
      <c r="Q193" s="357">
        <f>'BIZ kWh ENTRY'!P193+'BIZ kWh ENTRY'!AF193+'BIZ kWh ENTRY'!AV193+'BIZ kWh ENTRY'!BL193</f>
        <v>5235186.2700000005</v>
      </c>
    </row>
    <row r="194" spans="1:17" ht="15" thickBot="1" x14ac:dyDescent="0.35">
      <c r="M194" s="516" t="s">
        <v>157</v>
      </c>
      <c r="N194" s="517"/>
      <c r="O194" s="150">
        <f>O177+O193+O113</f>
        <v>114517798.66838333</v>
      </c>
      <c r="P194" s="361">
        <f>P177+P193+P113</f>
        <v>114517798.66838335</v>
      </c>
      <c r="Q194" s="357">
        <f>'BIZ kWh ENTRY'!P194+'BIZ kWh ENTRY'!AF194+'BIZ kWh ENTRY'!AV194+'BIZ kWh ENTRY'!BL194</f>
        <v>114517798.66838335</v>
      </c>
    </row>
    <row r="198" spans="1:17" s="317" customFormat="1" x14ac:dyDescent="0.3">
      <c r="B198" s="317" t="s">
        <v>62</v>
      </c>
      <c r="C198" s="318">
        <f>C164+C180+C100</f>
        <v>0</v>
      </c>
      <c r="D198" s="318">
        <f t="shared" ref="D198:N198" si="80">D164+D180+D100</f>
        <v>555792</v>
      </c>
      <c r="E198" s="318">
        <f t="shared" si="80"/>
        <v>460826</v>
      </c>
      <c r="F198" s="318">
        <f t="shared" si="80"/>
        <v>593627</v>
      </c>
      <c r="G198" s="318">
        <f t="shared" si="80"/>
        <v>404208</v>
      </c>
      <c r="H198" s="318">
        <f t="shared" si="80"/>
        <v>164256</v>
      </c>
      <c r="I198" s="318">
        <f t="shared" si="80"/>
        <v>0</v>
      </c>
      <c r="J198" s="318">
        <f t="shared" si="80"/>
        <v>208734</v>
      </c>
      <c r="K198" s="318">
        <f t="shared" si="80"/>
        <v>138351</v>
      </c>
      <c r="L198" s="318">
        <f t="shared" si="80"/>
        <v>0</v>
      </c>
      <c r="M198" s="318">
        <f t="shared" si="80"/>
        <v>59220</v>
      </c>
      <c r="N198" s="318">
        <f t="shared" si="80"/>
        <v>1730556</v>
      </c>
      <c r="O198" s="318">
        <f t="shared" ref="O198" si="81">O4+O20+O36+O52+O68+O84+O100+O116+O132+O148</f>
        <v>4315570</v>
      </c>
    </row>
    <row r="199" spans="1:17" s="317" customFormat="1" x14ac:dyDescent="0.3">
      <c r="B199" s="317" t="s">
        <v>61</v>
      </c>
      <c r="C199" s="318">
        <f t="shared" ref="C199:N199" si="82">C165+C181+C101</f>
        <v>0</v>
      </c>
      <c r="D199" s="318">
        <f t="shared" si="82"/>
        <v>0</v>
      </c>
      <c r="E199" s="318">
        <f t="shared" si="82"/>
        <v>0</v>
      </c>
      <c r="F199" s="318">
        <f t="shared" si="82"/>
        <v>329917.09000000003</v>
      </c>
      <c r="G199" s="318">
        <f t="shared" si="82"/>
        <v>281939.09999999998</v>
      </c>
      <c r="H199" s="318">
        <f t="shared" si="82"/>
        <v>143874.46</v>
      </c>
      <c r="I199" s="318">
        <f t="shared" si="82"/>
        <v>284547.06</v>
      </c>
      <c r="J199" s="318">
        <f t="shared" si="82"/>
        <v>44520</v>
      </c>
      <c r="K199" s="318">
        <f t="shared" si="82"/>
        <v>448067.37</v>
      </c>
      <c r="L199" s="318">
        <f t="shared" si="82"/>
        <v>301632.16000000003</v>
      </c>
      <c r="M199" s="318">
        <f t="shared" si="82"/>
        <v>129197.75999999998</v>
      </c>
      <c r="N199" s="318">
        <f t="shared" si="82"/>
        <v>210293.57</v>
      </c>
      <c r="O199" s="318">
        <f t="shared" ref="O199" si="83">O5+O21+O37+O53+O69+O85+O101+O117+O133+O149</f>
        <v>2173988.5700000003</v>
      </c>
    </row>
    <row r="200" spans="1:17" s="317" customFormat="1" x14ac:dyDescent="0.3">
      <c r="B200" s="317" t="s">
        <v>60</v>
      </c>
      <c r="C200" s="318">
        <f t="shared" ref="C200:N200" si="84">C166+C182+C102</f>
        <v>0</v>
      </c>
      <c r="D200" s="318">
        <f t="shared" si="84"/>
        <v>0</v>
      </c>
      <c r="E200" s="318">
        <f t="shared" si="84"/>
        <v>0</v>
      </c>
      <c r="F200" s="318">
        <f t="shared" si="84"/>
        <v>0</v>
      </c>
      <c r="G200" s="318">
        <f t="shared" si="84"/>
        <v>0</v>
      </c>
      <c r="H200" s="318">
        <f t="shared" si="84"/>
        <v>0</v>
      </c>
      <c r="I200" s="318">
        <f t="shared" si="84"/>
        <v>0</v>
      </c>
      <c r="J200" s="318">
        <f t="shared" si="84"/>
        <v>0</v>
      </c>
      <c r="K200" s="318">
        <f t="shared" si="84"/>
        <v>385.04</v>
      </c>
      <c r="L200" s="318">
        <f t="shared" si="84"/>
        <v>62085</v>
      </c>
      <c r="M200" s="318">
        <f t="shared" si="84"/>
        <v>23638</v>
      </c>
      <c r="N200" s="318">
        <f t="shared" si="84"/>
        <v>37235</v>
      </c>
      <c r="O200" s="318">
        <f t="shared" ref="O200" si="85">O6+O22+O38+O54+O70+O86+O102+O118+O134+O150</f>
        <v>123343.03999999999</v>
      </c>
    </row>
    <row r="201" spans="1:17" s="317" customFormat="1" x14ac:dyDescent="0.3">
      <c r="B201" s="317" t="s">
        <v>59</v>
      </c>
      <c r="C201" s="318">
        <f t="shared" ref="C201:N201" si="86">C167+C183+C103</f>
        <v>0</v>
      </c>
      <c r="D201" s="318">
        <f t="shared" si="86"/>
        <v>3648</v>
      </c>
      <c r="E201" s="318">
        <f t="shared" si="86"/>
        <v>235404</v>
      </c>
      <c r="F201" s="318">
        <f t="shared" si="86"/>
        <v>717382</v>
      </c>
      <c r="G201" s="318">
        <f t="shared" si="86"/>
        <v>834337.68</v>
      </c>
      <c r="H201" s="318">
        <f t="shared" si="86"/>
        <v>1370510</v>
      </c>
      <c r="I201" s="318">
        <f t="shared" si="86"/>
        <v>781874.4</v>
      </c>
      <c r="J201" s="318">
        <f t="shared" si="86"/>
        <v>771137.56</v>
      </c>
      <c r="K201" s="318">
        <f t="shared" si="86"/>
        <v>510144</v>
      </c>
      <c r="L201" s="318">
        <f t="shared" si="86"/>
        <v>979110</v>
      </c>
      <c r="M201" s="318">
        <f t="shared" si="86"/>
        <v>871707.92</v>
      </c>
      <c r="N201" s="318">
        <f t="shared" si="86"/>
        <v>7609668.3700000001</v>
      </c>
      <c r="O201" s="318">
        <f t="shared" ref="O201" si="87">O7+O23+O39+O55+O71+O87+O103+O119+O135+O151</f>
        <v>14684923.93</v>
      </c>
    </row>
    <row r="202" spans="1:17" s="317" customFormat="1" x14ac:dyDescent="0.3">
      <c r="B202" s="317" t="s">
        <v>58</v>
      </c>
      <c r="C202" s="318">
        <f t="shared" ref="C202:N202" si="88">C168+C184+C104</f>
        <v>0</v>
      </c>
      <c r="D202" s="318">
        <f t="shared" si="88"/>
        <v>0</v>
      </c>
      <c r="E202" s="318">
        <f t="shared" si="88"/>
        <v>0</v>
      </c>
      <c r="F202" s="318">
        <f t="shared" si="88"/>
        <v>0</v>
      </c>
      <c r="G202" s="318">
        <f t="shared" si="88"/>
        <v>0</v>
      </c>
      <c r="H202" s="318">
        <f t="shared" si="88"/>
        <v>5577.6200000000008</v>
      </c>
      <c r="I202" s="318">
        <f t="shared" si="88"/>
        <v>0</v>
      </c>
      <c r="J202" s="318">
        <f t="shared" si="88"/>
        <v>0</v>
      </c>
      <c r="K202" s="318">
        <f t="shared" si="88"/>
        <v>54.4</v>
      </c>
      <c r="L202" s="318">
        <f t="shared" si="88"/>
        <v>0</v>
      </c>
      <c r="M202" s="318">
        <f t="shared" si="88"/>
        <v>0</v>
      </c>
      <c r="N202" s="318">
        <f t="shared" si="88"/>
        <v>0</v>
      </c>
      <c r="O202" s="318">
        <f t="shared" ref="O202" si="89">O8+O24+O40+O56+O72+O88+O104+O120+O136+O152</f>
        <v>5632.02</v>
      </c>
    </row>
    <row r="203" spans="1:17" s="317" customFormat="1" x14ac:dyDescent="0.3">
      <c r="B203" s="317" t="s">
        <v>57</v>
      </c>
      <c r="C203" s="318">
        <f t="shared" ref="C203:N203" si="90">C169+C185+C105</f>
        <v>0</v>
      </c>
      <c r="D203" s="318">
        <f t="shared" si="90"/>
        <v>0</v>
      </c>
      <c r="E203" s="318">
        <f t="shared" si="90"/>
        <v>0</v>
      </c>
      <c r="F203" s="318">
        <f t="shared" si="90"/>
        <v>0</v>
      </c>
      <c r="G203" s="318">
        <f t="shared" si="90"/>
        <v>244.8</v>
      </c>
      <c r="H203" s="318">
        <f t="shared" si="90"/>
        <v>0</v>
      </c>
      <c r="I203" s="318">
        <f t="shared" si="90"/>
        <v>3944</v>
      </c>
      <c r="J203" s="318">
        <f t="shared" si="90"/>
        <v>18441.599999999999</v>
      </c>
      <c r="K203" s="318">
        <f t="shared" si="90"/>
        <v>99391.679999999993</v>
      </c>
      <c r="L203" s="318">
        <f t="shared" si="90"/>
        <v>0</v>
      </c>
      <c r="M203" s="318">
        <f t="shared" si="90"/>
        <v>0</v>
      </c>
      <c r="N203" s="318">
        <f t="shared" si="90"/>
        <v>490922.48</v>
      </c>
      <c r="O203" s="318">
        <f t="shared" ref="O203" si="91">O9+O25+O41+O57+O73+O89+O105+O121+O137+O153</f>
        <v>612944.55999999994</v>
      </c>
    </row>
    <row r="204" spans="1:17" s="317" customFormat="1" x14ac:dyDescent="0.3">
      <c r="B204" s="317" t="s">
        <v>56</v>
      </c>
      <c r="C204" s="318">
        <f t="shared" ref="C204:N204" si="92">C170+C186+C106</f>
        <v>0</v>
      </c>
      <c r="D204" s="318">
        <f t="shared" si="92"/>
        <v>0</v>
      </c>
      <c r="E204" s="318">
        <f t="shared" si="92"/>
        <v>153904</v>
      </c>
      <c r="F204" s="318">
        <f t="shared" si="92"/>
        <v>370183</v>
      </c>
      <c r="G204" s="318">
        <f t="shared" si="92"/>
        <v>691555</v>
      </c>
      <c r="H204" s="318">
        <f t="shared" si="92"/>
        <v>886951</v>
      </c>
      <c r="I204" s="318">
        <f t="shared" si="92"/>
        <v>405673.72</v>
      </c>
      <c r="J204" s="318">
        <f t="shared" si="92"/>
        <v>617748.56000000006</v>
      </c>
      <c r="K204" s="318">
        <f t="shared" si="92"/>
        <v>2457957</v>
      </c>
      <c r="L204" s="318">
        <f t="shared" si="92"/>
        <v>3748571.64</v>
      </c>
      <c r="M204" s="318">
        <f t="shared" si="92"/>
        <v>1999970</v>
      </c>
      <c r="N204" s="318">
        <f t="shared" si="92"/>
        <v>6054532.9199999999</v>
      </c>
      <c r="O204" s="318">
        <f t="shared" ref="O204" si="93">O10+O26+O42+O58+O74+O90+O106+O122+O138+O154</f>
        <v>17387046.84</v>
      </c>
    </row>
    <row r="205" spans="1:17" s="317" customFormat="1" x14ac:dyDescent="0.3">
      <c r="B205" s="317" t="s">
        <v>55</v>
      </c>
      <c r="C205" s="318">
        <f t="shared" ref="C205:N205" si="94">C171+C187+C107</f>
        <v>0</v>
      </c>
      <c r="D205" s="318">
        <f t="shared" si="94"/>
        <v>792234</v>
      </c>
      <c r="E205" s="318">
        <f t="shared" si="94"/>
        <v>4541009.33</v>
      </c>
      <c r="F205" s="318">
        <f t="shared" si="94"/>
        <v>4114741.94</v>
      </c>
      <c r="G205" s="318">
        <f t="shared" si="94"/>
        <v>6977753</v>
      </c>
      <c r="H205" s="318">
        <f t="shared" si="94"/>
        <v>4156761</v>
      </c>
      <c r="I205" s="318">
        <f t="shared" si="94"/>
        <v>2926880.97</v>
      </c>
      <c r="J205" s="318">
        <f t="shared" si="94"/>
        <v>3421891.28</v>
      </c>
      <c r="K205" s="318">
        <f t="shared" si="94"/>
        <v>4333717</v>
      </c>
      <c r="L205" s="318">
        <f t="shared" si="94"/>
        <v>6193267</v>
      </c>
      <c r="M205" s="318">
        <f t="shared" si="94"/>
        <v>5207769</v>
      </c>
      <c r="N205" s="318">
        <f t="shared" si="94"/>
        <v>24353187</v>
      </c>
      <c r="O205" s="318">
        <f t="shared" ref="O205" si="95">O11+O27+O43+O59+O75+O91+O107+O123+O139+O155</f>
        <v>67019211.520000003</v>
      </c>
    </row>
    <row r="206" spans="1:17" s="317" customFormat="1" x14ac:dyDescent="0.3">
      <c r="B206" s="317" t="s">
        <v>54</v>
      </c>
      <c r="C206" s="318">
        <f t="shared" ref="C206:N206" si="96">C172+C188+C108</f>
        <v>0</v>
      </c>
      <c r="D206" s="318">
        <f t="shared" si="96"/>
        <v>99952</v>
      </c>
      <c r="E206" s="318">
        <f t="shared" si="96"/>
        <v>98703</v>
      </c>
      <c r="F206" s="318">
        <f t="shared" si="96"/>
        <v>8375</v>
      </c>
      <c r="G206" s="318">
        <f t="shared" si="96"/>
        <v>151.96</v>
      </c>
      <c r="H206" s="318">
        <f t="shared" si="96"/>
        <v>0</v>
      </c>
      <c r="I206" s="318">
        <f t="shared" si="96"/>
        <v>36634</v>
      </c>
      <c r="J206" s="318">
        <f t="shared" si="96"/>
        <v>0</v>
      </c>
      <c r="K206" s="318">
        <f t="shared" si="96"/>
        <v>0</v>
      </c>
      <c r="L206" s="318">
        <f t="shared" si="96"/>
        <v>78583.727850000068</v>
      </c>
      <c r="M206" s="318">
        <f t="shared" si="96"/>
        <v>0</v>
      </c>
      <c r="N206" s="318">
        <f t="shared" si="96"/>
        <v>815025.50053333316</v>
      </c>
      <c r="O206" s="318">
        <f t="shared" ref="O206" si="97">O12+O28+O44+O60+O76+O92+O108+O124+O140+O156</f>
        <v>1137425.1883833332</v>
      </c>
    </row>
    <row r="207" spans="1:17" s="317" customFormat="1" x14ac:dyDescent="0.3">
      <c r="B207" s="317" t="s">
        <v>53</v>
      </c>
      <c r="C207" s="318">
        <f t="shared" ref="C207:N207" si="98">C173+C189+C109</f>
        <v>0</v>
      </c>
      <c r="D207" s="318">
        <f t="shared" si="98"/>
        <v>0</v>
      </c>
      <c r="E207" s="318">
        <f t="shared" si="98"/>
        <v>0</v>
      </c>
      <c r="F207" s="318">
        <f t="shared" si="98"/>
        <v>0</v>
      </c>
      <c r="G207" s="318">
        <f t="shared" si="98"/>
        <v>3437780</v>
      </c>
      <c r="H207" s="318">
        <f t="shared" si="98"/>
        <v>17173</v>
      </c>
      <c r="I207" s="318">
        <f t="shared" si="98"/>
        <v>25781</v>
      </c>
      <c r="J207" s="318">
        <f t="shared" si="98"/>
        <v>0</v>
      </c>
      <c r="K207" s="318">
        <f t="shared" si="98"/>
        <v>0</v>
      </c>
      <c r="L207" s="318">
        <f t="shared" si="98"/>
        <v>69557</v>
      </c>
      <c r="M207" s="318">
        <f t="shared" si="98"/>
        <v>0</v>
      </c>
      <c r="N207" s="318">
        <f t="shared" si="98"/>
        <v>446803</v>
      </c>
      <c r="O207" s="318">
        <f t="shared" ref="O207" si="99">O13+O29+O45+O61+O77+O93+O109+O125+O141+O157</f>
        <v>3997094</v>
      </c>
    </row>
    <row r="208" spans="1:17" s="317" customFormat="1" x14ac:dyDescent="0.3">
      <c r="B208" s="317" t="s">
        <v>52</v>
      </c>
      <c r="C208" s="318">
        <f t="shared" ref="C208:N208" si="100">C174+C190+C110</f>
        <v>0</v>
      </c>
      <c r="D208" s="318">
        <f t="shared" si="100"/>
        <v>0</v>
      </c>
      <c r="E208" s="318">
        <f t="shared" si="100"/>
        <v>0</v>
      </c>
      <c r="F208" s="318">
        <f t="shared" si="100"/>
        <v>0</v>
      </c>
      <c r="G208" s="318">
        <f t="shared" si="100"/>
        <v>0</v>
      </c>
      <c r="H208" s="318">
        <f t="shared" si="100"/>
        <v>0</v>
      </c>
      <c r="I208" s="318">
        <f t="shared" si="100"/>
        <v>0</v>
      </c>
      <c r="J208" s="318">
        <f t="shared" si="100"/>
        <v>344686</v>
      </c>
      <c r="K208" s="318">
        <f t="shared" si="100"/>
        <v>1190012</v>
      </c>
      <c r="L208" s="318">
        <f t="shared" si="100"/>
        <v>0</v>
      </c>
      <c r="M208" s="318">
        <f t="shared" si="100"/>
        <v>271100</v>
      </c>
      <c r="N208" s="318">
        <f t="shared" si="100"/>
        <v>67110</v>
      </c>
      <c r="O208" s="318">
        <f t="shared" ref="O208" si="101">O14+O30+O46+O62+O78+O94+O110+O126+O142+O158</f>
        <v>1872908</v>
      </c>
    </row>
    <row r="209" spans="2:15" s="317" customFormat="1" x14ac:dyDescent="0.3">
      <c r="B209" s="317" t="s">
        <v>51</v>
      </c>
      <c r="C209" s="318">
        <f t="shared" ref="C209:N209" si="102">C175+C191+C111</f>
        <v>0</v>
      </c>
      <c r="D209" s="318">
        <f t="shared" si="102"/>
        <v>0</v>
      </c>
      <c r="E209" s="318">
        <f t="shared" si="102"/>
        <v>65156</v>
      </c>
      <c r="F209" s="318">
        <f t="shared" si="102"/>
        <v>2951</v>
      </c>
      <c r="G209" s="318">
        <f t="shared" si="102"/>
        <v>1220</v>
      </c>
      <c r="H209" s="318">
        <f t="shared" si="102"/>
        <v>12871</v>
      </c>
      <c r="I209" s="318">
        <f t="shared" si="102"/>
        <v>63896</v>
      </c>
      <c r="J209" s="318">
        <f t="shared" si="102"/>
        <v>0</v>
      </c>
      <c r="K209" s="318">
        <f t="shared" si="102"/>
        <v>130007</v>
      </c>
      <c r="L209" s="318">
        <f t="shared" si="102"/>
        <v>253075</v>
      </c>
      <c r="M209" s="318">
        <f t="shared" si="102"/>
        <v>174604</v>
      </c>
      <c r="N209" s="318">
        <f t="shared" si="102"/>
        <v>441619</v>
      </c>
      <c r="O209" s="318">
        <f t="shared" ref="O209" si="103">O15+O31+O47+O63+O79+O95+O111+O127+O143+O159</f>
        <v>1145399</v>
      </c>
    </row>
    <row r="210" spans="2:15" s="317" customFormat="1" x14ac:dyDescent="0.3">
      <c r="B210" s="317" t="s">
        <v>50</v>
      </c>
      <c r="C210" s="318">
        <f t="shared" ref="C210:N210" si="104">C176+C192+C112</f>
        <v>0</v>
      </c>
      <c r="D210" s="318">
        <f t="shared" si="104"/>
        <v>0</v>
      </c>
      <c r="E210" s="318">
        <f t="shared" si="104"/>
        <v>0</v>
      </c>
      <c r="F210" s="318">
        <f t="shared" si="104"/>
        <v>0</v>
      </c>
      <c r="G210" s="318">
        <f t="shared" si="104"/>
        <v>0</v>
      </c>
      <c r="H210" s="318">
        <f t="shared" si="104"/>
        <v>0</v>
      </c>
      <c r="I210" s="318">
        <f t="shared" si="104"/>
        <v>21156</v>
      </c>
      <c r="J210" s="318">
        <f t="shared" si="104"/>
        <v>0</v>
      </c>
      <c r="K210" s="318">
        <f t="shared" si="104"/>
        <v>0</v>
      </c>
      <c r="L210" s="318">
        <f t="shared" si="104"/>
        <v>0</v>
      </c>
      <c r="M210" s="318">
        <f t="shared" si="104"/>
        <v>0</v>
      </c>
      <c r="N210" s="318">
        <f t="shared" si="104"/>
        <v>21156</v>
      </c>
      <c r="O210" s="318">
        <f t="shared" ref="O210" si="105">O16+O32+O48+O64+O80+O96+O112+O128+O144+O160</f>
        <v>42312</v>
      </c>
    </row>
    <row r="211" spans="2:15" s="317" customFormat="1" x14ac:dyDescent="0.3">
      <c r="B211" s="317" t="s">
        <v>43</v>
      </c>
      <c r="C211" s="318">
        <f t="shared" ref="C211:O211" si="106">C17+C33+C49+C65+C81+C97+C113+C129+C145+C161</f>
        <v>0</v>
      </c>
      <c r="D211" s="318">
        <f t="shared" si="106"/>
        <v>1451626</v>
      </c>
      <c r="E211" s="318">
        <f t="shared" si="106"/>
        <v>5555002.3300000001</v>
      </c>
      <c r="F211" s="318">
        <f t="shared" si="106"/>
        <v>6137177.0300000003</v>
      </c>
      <c r="G211" s="318">
        <f t="shared" si="106"/>
        <v>12629189.539999999</v>
      </c>
      <c r="H211" s="318">
        <f t="shared" si="106"/>
        <v>6757974.0800000001</v>
      </c>
      <c r="I211" s="318">
        <f t="shared" si="106"/>
        <v>4550387.1500000004</v>
      </c>
      <c r="J211" s="318">
        <f t="shared" si="106"/>
        <v>5427159</v>
      </c>
      <c r="K211" s="318">
        <f t="shared" si="106"/>
        <v>9308086.4900000002</v>
      </c>
      <c r="L211" s="318">
        <f t="shared" si="106"/>
        <v>11685881.52785</v>
      </c>
      <c r="M211" s="318">
        <f t="shared" si="106"/>
        <v>8737206.6799999997</v>
      </c>
      <c r="N211" s="318">
        <f t="shared" si="106"/>
        <v>42278108.840533338</v>
      </c>
      <c r="O211" s="318">
        <f t="shared" si="106"/>
        <v>114517798.66838333</v>
      </c>
    </row>
    <row r="212" spans="2:15" s="317" customFormat="1" x14ac:dyDescent="0.3">
      <c r="O212" s="319"/>
    </row>
    <row r="213" spans="2:15" s="317" customFormat="1" x14ac:dyDescent="0.3">
      <c r="N213" s="317" t="s">
        <v>182</v>
      </c>
      <c r="O213" s="320">
        <f>SUM('BIZ kWh ENTRY'!C4:N16,'BIZ kWh ENTRY'!C20:N32,'BIZ kWh ENTRY'!C36:N48,'BIZ kWh ENTRY'!C52:N64,'BIZ kWh ENTRY'!C68:N80,'BIZ kWh ENTRY'!C84:N96,'BIZ kWh ENTRY'!C100:N112,'BIZ kWh ENTRY'!C116:N128,'BIZ kWh ENTRY'!C132:N144,'BIZ kWh ENTRY'!C148:N160,'BIZ kWh ENTRY'!S4:AD16,'BIZ kWh ENTRY'!S20:AD32,'BIZ kWh ENTRY'!S36:AD48,'BIZ kWh ENTRY'!S52:AD64,'BIZ kWh ENTRY'!S68:AD80,'BIZ kWh ENTRY'!S84:AD96,'BIZ kWh ENTRY'!S100:AD112,'BIZ kWh ENTRY'!S116:AD128,'BIZ kWh ENTRY'!S132:AD144,'BIZ kWh ENTRY'!S148:AD160,'BIZ kWh ENTRY'!AI4:AT16,'BIZ kWh ENTRY'!AI20:AT32,'BIZ kWh ENTRY'!AI36:AT48,'BIZ kWh ENTRY'!AI52:AT64,'BIZ kWh ENTRY'!AI68:AT80,'BIZ kWh ENTRY'!AI84:AT96,'BIZ kWh ENTRY'!AI100:AT112,'BIZ kWh ENTRY'!AI116:AT128,'BIZ kWh ENTRY'!AI132:AT144,'BIZ kWh ENTRY'!AI148:AT160,'BIZ kWh ENTRY'!AY4:BJ16,'BIZ kWh ENTRY'!AY20:BJ32,'BIZ kWh ENTRY'!AY36:BJ48,'BIZ kWh ENTRY'!AY52:BJ64,'BIZ kWh ENTRY'!AY68:BJ80,'BIZ kWh ENTRY'!AY84:BJ96,'BIZ kWh ENTRY'!AY100:BJ112,'BIZ kWh ENTRY'!AY116:BJ128,'BIZ kWh ENTRY'!AY132:BJ144,'BIZ kWh ENTRY'!AY148:BJ160)</f>
        <v>114517798.66838335</v>
      </c>
    </row>
    <row r="214" spans="2:15" s="317" customFormat="1" x14ac:dyDescent="0.3">
      <c r="N214" s="317" t="s">
        <v>182</v>
      </c>
      <c r="O214" s="321" t="str">
        <f>IF(O194=O213,"ok","SUM ERROR")</f>
        <v>ok</v>
      </c>
    </row>
    <row r="216" spans="2:15" x14ac:dyDescent="0.3">
      <c r="B216" s="317" t="s">
        <v>190</v>
      </c>
      <c r="C216" s="332">
        <f t="shared" ref="C216:N216" si="107">C17+C33+C49+C65+C81+C97+C161</f>
        <v>0</v>
      </c>
      <c r="D216" s="332">
        <f t="shared" si="107"/>
        <v>1451626</v>
      </c>
      <c r="E216" s="332">
        <f t="shared" si="107"/>
        <v>5089382</v>
      </c>
      <c r="F216" s="332">
        <f t="shared" si="107"/>
        <v>5727830</v>
      </c>
      <c r="G216" s="332">
        <f t="shared" si="107"/>
        <v>12378240</v>
      </c>
      <c r="H216" s="332">
        <f t="shared" si="107"/>
        <v>6608522</v>
      </c>
      <c r="I216" s="332">
        <f t="shared" si="107"/>
        <v>4216110</v>
      </c>
      <c r="J216" s="332">
        <f t="shared" si="107"/>
        <v>5119941</v>
      </c>
      <c r="K216" s="332">
        <f t="shared" si="107"/>
        <v>8760188</v>
      </c>
      <c r="L216" s="332">
        <f t="shared" si="107"/>
        <v>11392494</v>
      </c>
      <c r="M216" s="332">
        <f t="shared" si="107"/>
        <v>8587971</v>
      </c>
      <c r="N216" s="332">
        <f t="shared" si="107"/>
        <v>40552075</v>
      </c>
      <c r="O216" s="333">
        <f>O17+O33+O49+O65+O81+O97+O161</f>
        <v>109884379</v>
      </c>
    </row>
    <row r="217" spans="2:15" x14ac:dyDescent="0.3">
      <c r="B217" s="317" t="s">
        <v>191</v>
      </c>
      <c r="C217" s="332">
        <f t="shared" ref="C217:N217" si="108">C113</f>
        <v>0</v>
      </c>
      <c r="D217" s="332">
        <f t="shared" si="108"/>
        <v>0</v>
      </c>
      <c r="E217" s="332">
        <f t="shared" si="108"/>
        <v>0</v>
      </c>
      <c r="F217" s="332">
        <f t="shared" si="108"/>
        <v>0</v>
      </c>
      <c r="G217" s="332">
        <f t="shared" si="108"/>
        <v>0</v>
      </c>
      <c r="H217" s="332">
        <f t="shared" si="108"/>
        <v>0</v>
      </c>
      <c r="I217" s="332">
        <f t="shared" si="108"/>
        <v>0</v>
      </c>
      <c r="J217" s="332">
        <f t="shared" si="108"/>
        <v>0</v>
      </c>
      <c r="K217" s="332">
        <f t="shared" si="108"/>
        <v>0</v>
      </c>
      <c r="L217" s="332">
        <f t="shared" si="108"/>
        <v>72947.727850000068</v>
      </c>
      <c r="M217" s="332">
        <f t="shared" si="108"/>
        <v>0</v>
      </c>
      <c r="N217" s="332">
        <f t="shared" si="108"/>
        <v>813588.50053333316</v>
      </c>
      <c r="O217" s="333">
        <f>O113</f>
        <v>886536.22838333319</v>
      </c>
    </row>
    <row r="218" spans="2:15" x14ac:dyDescent="0.3">
      <c r="B218" s="317" t="s">
        <v>192</v>
      </c>
      <c r="C218" s="332">
        <f t="shared" ref="C218:N218" si="109">C129+C145</f>
        <v>0</v>
      </c>
      <c r="D218" s="332">
        <f t="shared" si="109"/>
        <v>0</v>
      </c>
      <c r="E218" s="332">
        <f t="shared" si="109"/>
        <v>465620.32999999996</v>
      </c>
      <c r="F218" s="332">
        <f t="shared" si="109"/>
        <v>409347.03</v>
      </c>
      <c r="G218" s="332">
        <f t="shared" si="109"/>
        <v>250949.53999999995</v>
      </c>
      <c r="H218" s="332">
        <f t="shared" si="109"/>
        <v>149452.08000000002</v>
      </c>
      <c r="I218" s="332">
        <f t="shared" si="109"/>
        <v>334277.15000000002</v>
      </c>
      <c r="J218" s="332">
        <f t="shared" si="109"/>
        <v>307218</v>
      </c>
      <c r="K218" s="332">
        <f t="shared" si="109"/>
        <v>547898.49</v>
      </c>
      <c r="L218" s="332">
        <f t="shared" si="109"/>
        <v>220439.8</v>
      </c>
      <c r="M218" s="332">
        <f t="shared" si="109"/>
        <v>149235.68</v>
      </c>
      <c r="N218" s="332">
        <f t="shared" si="109"/>
        <v>912445.34</v>
      </c>
      <c r="O218" s="333">
        <f>O129+O145</f>
        <v>3746883.4399999995</v>
      </c>
    </row>
    <row r="219" spans="2:15" x14ac:dyDescent="0.3">
      <c r="B219" s="317" t="s">
        <v>34</v>
      </c>
      <c r="C219" s="332">
        <f t="shared" ref="C219:N219" si="110">SUM(C216:C218)</f>
        <v>0</v>
      </c>
      <c r="D219" s="332">
        <f t="shared" si="110"/>
        <v>1451626</v>
      </c>
      <c r="E219" s="332">
        <f t="shared" si="110"/>
        <v>5555002.3300000001</v>
      </c>
      <c r="F219" s="332">
        <f t="shared" si="110"/>
        <v>6137177.0300000003</v>
      </c>
      <c r="G219" s="332">
        <f t="shared" si="110"/>
        <v>12629189.539999999</v>
      </c>
      <c r="H219" s="332">
        <f t="shared" si="110"/>
        <v>6757974.0800000001</v>
      </c>
      <c r="I219" s="332">
        <f t="shared" si="110"/>
        <v>4550387.1500000004</v>
      </c>
      <c r="J219" s="332">
        <f t="shared" si="110"/>
        <v>5427159</v>
      </c>
      <c r="K219" s="332">
        <f t="shared" si="110"/>
        <v>9308086.4900000002</v>
      </c>
      <c r="L219" s="332">
        <f t="shared" si="110"/>
        <v>11685881.52785</v>
      </c>
      <c r="M219" s="332">
        <f t="shared" si="110"/>
        <v>8737206.6799999997</v>
      </c>
      <c r="N219" s="332">
        <f t="shared" si="110"/>
        <v>42278108.840533338</v>
      </c>
      <c r="O219" s="333">
        <f>SUM(O216:O218)</f>
        <v>114517798.66838333</v>
      </c>
    </row>
  </sheetData>
  <mergeCells count="14">
    <mergeCell ref="M194:N194"/>
    <mergeCell ref="C1:N1"/>
    <mergeCell ref="A84:A96"/>
    <mergeCell ref="A100:A112"/>
    <mergeCell ref="A116:A128"/>
    <mergeCell ref="A180:A192"/>
    <mergeCell ref="A132:A144"/>
    <mergeCell ref="A148:A160"/>
    <mergeCell ref="A164:A176"/>
    <mergeCell ref="A68:A80"/>
    <mergeCell ref="A4:A16"/>
    <mergeCell ref="A20:A32"/>
    <mergeCell ref="A36:A48"/>
    <mergeCell ref="A52:A64"/>
  </mergeCells>
  <conditionalFormatting sqref="O214">
    <cfRule type="cellIs" dxfId="2" priority="1" operator="equal">
      <formula>"SUM ERROR"</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
    <tabColor theme="0" tint="-0.34998626667073579"/>
  </sheetPr>
  <dimension ref="A1:CJ97"/>
  <sheetViews>
    <sheetView zoomScale="80" zoomScaleNormal="80" workbookViewId="0">
      <pane xSplit="2" topLeftCell="C1" activePane="topRight" state="frozen"/>
      <selection activeCell="J80" sqref="J80"/>
      <selection pane="topRight" activeCell="I38" sqref="I38"/>
    </sheetView>
  </sheetViews>
  <sheetFormatPr defaultRowHeight="14.4" x14ac:dyDescent="0.3"/>
  <cols>
    <col min="1" max="1" width="9" customWidth="1"/>
    <col min="2" max="2" width="29" bestFit="1" customWidth="1"/>
    <col min="3" max="3" width="12.5546875" bestFit="1" customWidth="1"/>
    <col min="4" max="4" width="14.33203125" bestFit="1" customWidth="1"/>
    <col min="5" max="5" width="15.33203125" bestFit="1" customWidth="1"/>
    <col min="6" max="6" width="12.5546875" bestFit="1" customWidth="1"/>
    <col min="7" max="7" width="13.5546875" bestFit="1" customWidth="1"/>
    <col min="8" max="8" width="14.6640625" bestFit="1" customWidth="1"/>
    <col min="9" max="16" width="14.33203125" bestFit="1" customWidth="1"/>
    <col min="17" max="33" width="14.33203125" customWidth="1"/>
    <col min="34" max="84" width="15.33203125" customWidth="1"/>
    <col min="85" max="86" width="15.33203125" bestFit="1" customWidth="1"/>
    <col min="87" max="87" width="10.5546875" bestFit="1" customWidth="1"/>
    <col min="88" max="88" width="16.6640625" bestFit="1" customWidth="1"/>
  </cols>
  <sheetData>
    <row r="1" spans="1:86" ht="15" thickBot="1" x14ac:dyDescent="0.35">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row>
    <row r="2" spans="1:86" ht="15" thickBot="1" x14ac:dyDescent="0.35">
      <c r="A2" s="85"/>
      <c r="B2" s="184" t="s">
        <v>13</v>
      </c>
      <c r="C2" s="392">
        <v>0.82499999999999996</v>
      </c>
      <c r="D2" s="393">
        <f>C2</f>
        <v>0.82499999999999996</v>
      </c>
      <c r="E2" s="393">
        <f t="shared" ref="E2:BP2" si="0">D2</f>
        <v>0.82499999999999996</v>
      </c>
      <c r="F2" s="393">
        <f t="shared" si="0"/>
        <v>0.82499999999999996</v>
      </c>
      <c r="G2" s="393">
        <f t="shared" si="0"/>
        <v>0.82499999999999996</v>
      </c>
      <c r="H2" s="393">
        <f t="shared" si="0"/>
        <v>0.82499999999999996</v>
      </c>
      <c r="I2" s="393">
        <f t="shared" si="0"/>
        <v>0.82499999999999996</v>
      </c>
      <c r="J2" s="393">
        <f t="shared" si="0"/>
        <v>0.82499999999999996</v>
      </c>
      <c r="K2" s="393">
        <f t="shared" si="0"/>
        <v>0.82499999999999996</v>
      </c>
      <c r="L2" s="393">
        <f t="shared" si="0"/>
        <v>0.82499999999999996</v>
      </c>
      <c r="M2" s="393">
        <f t="shared" si="0"/>
        <v>0.82499999999999996</v>
      </c>
      <c r="N2" s="393">
        <f t="shared" si="0"/>
        <v>0.82499999999999996</v>
      </c>
      <c r="O2" s="393">
        <f t="shared" si="0"/>
        <v>0.82499999999999996</v>
      </c>
      <c r="P2" s="393">
        <f t="shared" si="0"/>
        <v>0.82499999999999996</v>
      </c>
      <c r="Q2" s="393">
        <f t="shared" si="0"/>
        <v>0.82499999999999996</v>
      </c>
      <c r="R2" s="393">
        <f t="shared" si="0"/>
        <v>0.82499999999999996</v>
      </c>
      <c r="S2" s="393">
        <f t="shared" si="0"/>
        <v>0.82499999999999996</v>
      </c>
      <c r="T2" s="393">
        <f t="shared" si="0"/>
        <v>0.82499999999999996</v>
      </c>
      <c r="U2" s="393">
        <f t="shared" si="0"/>
        <v>0.82499999999999996</v>
      </c>
      <c r="V2" s="393">
        <f t="shared" si="0"/>
        <v>0.82499999999999996</v>
      </c>
      <c r="W2" s="393">
        <f t="shared" si="0"/>
        <v>0.82499999999999996</v>
      </c>
      <c r="X2" s="393">
        <f t="shared" si="0"/>
        <v>0.82499999999999996</v>
      </c>
      <c r="Y2" s="393">
        <f t="shared" si="0"/>
        <v>0.82499999999999996</v>
      </c>
      <c r="Z2" s="393">
        <f t="shared" si="0"/>
        <v>0.82499999999999996</v>
      </c>
      <c r="AA2" s="393">
        <f t="shared" si="0"/>
        <v>0.82499999999999996</v>
      </c>
      <c r="AB2" s="393">
        <f t="shared" si="0"/>
        <v>0.82499999999999996</v>
      </c>
      <c r="AC2" s="393">
        <f t="shared" si="0"/>
        <v>0.82499999999999996</v>
      </c>
      <c r="AD2" s="393">
        <f t="shared" si="0"/>
        <v>0.82499999999999996</v>
      </c>
      <c r="AE2" s="393">
        <f t="shared" si="0"/>
        <v>0.82499999999999996</v>
      </c>
      <c r="AF2" s="393">
        <f t="shared" si="0"/>
        <v>0.82499999999999996</v>
      </c>
      <c r="AG2" s="393">
        <f t="shared" si="0"/>
        <v>0.82499999999999996</v>
      </c>
      <c r="AH2" s="393">
        <f t="shared" si="0"/>
        <v>0.82499999999999996</v>
      </c>
      <c r="AI2" s="393">
        <f t="shared" si="0"/>
        <v>0.82499999999999996</v>
      </c>
      <c r="AJ2" s="393">
        <f t="shared" si="0"/>
        <v>0.82499999999999996</v>
      </c>
      <c r="AK2" s="393">
        <f t="shared" si="0"/>
        <v>0.82499999999999996</v>
      </c>
      <c r="AL2" s="393">
        <f t="shared" si="0"/>
        <v>0.82499999999999996</v>
      </c>
      <c r="AM2" s="393">
        <f t="shared" si="0"/>
        <v>0.82499999999999996</v>
      </c>
      <c r="AN2" s="393">
        <f t="shared" si="0"/>
        <v>0.82499999999999996</v>
      </c>
      <c r="AO2" s="393">
        <f t="shared" si="0"/>
        <v>0.82499999999999996</v>
      </c>
      <c r="AP2" s="393">
        <f t="shared" si="0"/>
        <v>0.82499999999999996</v>
      </c>
      <c r="AQ2" s="393">
        <f t="shared" si="0"/>
        <v>0.82499999999999996</v>
      </c>
      <c r="AR2" s="393">
        <f t="shared" si="0"/>
        <v>0.82499999999999996</v>
      </c>
      <c r="AS2" s="393">
        <f t="shared" si="0"/>
        <v>0.82499999999999996</v>
      </c>
      <c r="AT2" s="393">
        <f t="shared" si="0"/>
        <v>0.82499999999999996</v>
      </c>
      <c r="AU2" s="393">
        <f t="shared" si="0"/>
        <v>0.82499999999999996</v>
      </c>
      <c r="AV2" s="393">
        <f t="shared" si="0"/>
        <v>0.82499999999999996</v>
      </c>
      <c r="AW2" s="393">
        <f t="shared" si="0"/>
        <v>0.82499999999999996</v>
      </c>
      <c r="AX2" s="393">
        <f t="shared" si="0"/>
        <v>0.82499999999999996</v>
      </c>
      <c r="AY2" s="393">
        <f t="shared" si="0"/>
        <v>0.82499999999999996</v>
      </c>
      <c r="AZ2" s="393">
        <f t="shared" si="0"/>
        <v>0.82499999999999996</v>
      </c>
      <c r="BA2" s="393">
        <f t="shared" si="0"/>
        <v>0.82499999999999996</v>
      </c>
      <c r="BB2" s="393">
        <f t="shared" si="0"/>
        <v>0.82499999999999996</v>
      </c>
      <c r="BC2" s="393">
        <f t="shared" si="0"/>
        <v>0.82499999999999996</v>
      </c>
      <c r="BD2" s="393">
        <f t="shared" si="0"/>
        <v>0.82499999999999996</v>
      </c>
      <c r="BE2" s="393">
        <f t="shared" si="0"/>
        <v>0.82499999999999996</v>
      </c>
      <c r="BF2" s="393">
        <f t="shared" si="0"/>
        <v>0.82499999999999996</v>
      </c>
      <c r="BG2" s="393">
        <f t="shared" si="0"/>
        <v>0.82499999999999996</v>
      </c>
      <c r="BH2" s="393">
        <f t="shared" si="0"/>
        <v>0.82499999999999996</v>
      </c>
      <c r="BI2" s="393">
        <f t="shared" si="0"/>
        <v>0.82499999999999996</v>
      </c>
      <c r="BJ2" s="393">
        <f t="shared" si="0"/>
        <v>0.82499999999999996</v>
      </c>
      <c r="BK2" s="393">
        <f t="shared" si="0"/>
        <v>0.82499999999999996</v>
      </c>
      <c r="BL2" s="393">
        <f t="shared" si="0"/>
        <v>0.82499999999999996</v>
      </c>
      <c r="BM2" s="393">
        <f t="shared" si="0"/>
        <v>0.82499999999999996</v>
      </c>
      <c r="BN2" s="393">
        <f t="shared" si="0"/>
        <v>0.82499999999999996</v>
      </c>
      <c r="BO2" s="393">
        <f t="shared" si="0"/>
        <v>0.82499999999999996</v>
      </c>
      <c r="BP2" s="393">
        <f t="shared" si="0"/>
        <v>0.82499999999999996</v>
      </c>
      <c r="BQ2" s="393">
        <f t="shared" ref="BQ2:CH2" si="1">BP2</f>
        <v>0.82499999999999996</v>
      </c>
      <c r="BR2" s="393">
        <f t="shared" si="1"/>
        <v>0.82499999999999996</v>
      </c>
      <c r="BS2" s="393">
        <f t="shared" si="1"/>
        <v>0.82499999999999996</v>
      </c>
      <c r="BT2" s="393">
        <f t="shared" si="1"/>
        <v>0.82499999999999996</v>
      </c>
      <c r="BU2" s="393">
        <f t="shared" si="1"/>
        <v>0.82499999999999996</v>
      </c>
      <c r="BV2" s="393">
        <f t="shared" si="1"/>
        <v>0.82499999999999996</v>
      </c>
      <c r="BW2" s="393">
        <f t="shared" si="1"/>
        <v>0.82499999999999996</v>
      </c>
      <c r="BX2" s="393">
        <f t="shared" si="1"/>
        <v>0.82499999999999996</v>
      </c>
      <c r="BY2" s="393">
        <f t="shared" si="1"/>
        <v>0.82499999999999996</v>
      </c>
      <c r="BZ2" s="393">
        <f t="shared" si="1"/>
        <v>0.82499999999999996</v>
      </c>
      <c r="CA2" s="393">
        <f t="shared" si="1"/>
        <v>0.82499999999999996</v>
      </c>
      <c r="CB2" s="393">
        <f t="shared" si="1"/>
        <v>0.82499999999999996</v>
      </c>
      <c r="CC2" s="393">
        <f t="shared" si="1"/>
        <v>0.82499999999999996</v>
      </c>
      <c r="CD2" s="393">
        <f t="shared" si="1"/>
        <v>0.82499999999999996</v>
      </c>
      <c r="CE2" s="393">
        <f t="shared" si="1"/>
        <v>0.82499999999999996</v>
      </c>
      <c r="CF2" s="393">
        <f t="shared" si="1"/>
        <v>0.82499999999999996</v>
      </c>
      <c r="CG2" s="393">
        <f t="shared" si="1"/>
        <v>0.82499999999999996</v>
      </c>
      <c r="CH2" s="394">
        <f t="shared" si="1"/>
        <v>0.82499999999999996</v>
      </c>
    </row>
    <row r="3" spans="1:86" s="7" customFormat="1" ht="16.5" customHeight="1" thickBot="1" x14ac:dyDescent="0.5">
      <c r="B3" s="84"/>
      <c r="C3" s="326"/>
      <c r="D3" s="326"/>
      <c r="E3" s="326"/>
      <c r="F3" s="326"/>
      <c r="G3" s="326"/>
      <c r="H3" s="326"/>
      <c r="I3" s="326"/>
      <c r="J3" s="326"/>
      <c r="K3" s="326"/>
      <c r="L3" s="326"/>
      <c r="M3" s="326"/>
      <c r="N3" s="326"/>
      <c r="O3" s="326"/>
      <c r="CH3" s="32"/>
    </row>
    <row r="4" spans="1:86" ht="15.75" customHeight="1" thickBot="1" x14ac:dyDescent="0.35">
      <c r="A4" s="542" t="s">
        <v>14</v>
      </c>
      <c r="B4" s="189" t="s">
        <v>10</v>
      </c>
      <c r="C4" s="176">
        <f>'YTD PROGRAM SUMMARY'!C5</f>
        <v>44927</v>
      </c>
      <c r="D4" s="176">
        <f>'YTD PROGRAM SUMMARY'!D5</f>
        <v>44958</v>
      </c>
      <c r="E4" s="176">
        <f>'YTD PROGRAM SUMMARY'!E5</f>
        <v>44986</v>
      </c>
      <c r="F4" s="176">
        <f>'YTD PROGRAM SUMMARY'!F5</f>
        <v>45017</v>
      </c>
      <c r="G4" s="176">
        <f>'YTD PROGRAM SUMMARY'!G5</f>
        <v>45047</v>
      </c>
      <c r="H4" s="176">
        <f>'YTD PROGRAM SUMMARY'!H5</f>
        <v>45078</v>
      </c>
      <c r="I4" s="176">
        <f>'YTD PROGRAM SUMMARY'!I5</f>
        <v>45108</v>
      </c>
      <c r="J4" s="176">
        <f>'YTD PROGRAM SUMMARY'!J5</f>
        <v>45139</v>
      </c>
      <c r="K4" s="176">
        <f>'YTD PROGRAM SUMMARY'!K5</f>
        <v>45170</v>
      </c>
      <c r="L4" s="176">
        <f>'YTD PROGRAM SUMMARY'!L5</f>
        <v>45200</v>
      </c>
      <c r="M4" s="176">
        <f>'YTD PROGRAM SUMMARY'!M5</f>
        <v>45231</v>
      </c>
      <c r="N4" s="176">
        <f>'YTD PROGRAM SUMMARY'!N5</f>
        <v>45261</v>
      </c>
      <c r="O4" s="176">
        <f>'YTD PROGRAM SUMMARY'!O5</f>
        <v>45292</v>
      </c>
      <c r="P4" s="176">
        <f>'YTD PROGRAM SUMMARY'!P5</f>
        <v>45323</v>
      </c>
      <c r="Q4" s="176">
        <f>'YTD PROGRAM SUMMARY'!Q5</f>
        <v>45352</v>
      </c>
      <c r="R4" s="176">
        <f>'YTD PROGRAM SUMMARY'!R5</f>
        <v>45383</v>
      </c>
      <c r="S4" s="176">
        <f>'YTD PROGRAM SUMMARY'!S5</f>
        <v>45413</v>
      </c>
      <c r="T4" s="176">
        <f>'YTD PROGRAM SUMMARY'!T5</f>
        <v>45444</v>
      </c>
      <c r="U4" s="176">
        <f>'YTD PROGRAM SUMMARY'!U5</f>
        <v>45474</v>
      </c>
      <c r="V4" s="176">
        <f>'YTD PROGRAM SUMMARY'!V5</f>
        <v>45505</v>
      </c>
      <c r="W4" s="176">
        <f>'YTD PROGRAM SUMMARY'!W5</f>
        <v>45536</v>
      </c>
      <c r="X4" s="176">
        <f>'YTD PROGRAM SUMMARY'!X5</f>
        <v>45566</v>
      </c>
      <c r="Y4" s="176">
        <f>'YTD PROGRAM SUMMARY'!Y5</f>
        <v>45597</v>
      </c>
      <c r="Z4" s="176">
        <f>'YTD PROGRAM SUMMARY'!Z5</f>
        <v>45627</v>
      </c>
      <c r="AA4" s="176">
        <f>'YTD PROGRAM SUMMARY'!AA5</f>
        <v>45658</v>
      </c>
      <c r="AB4" s="176">
        <f>'YTD PROGRAM SUMMARY'!AB5</f>
        <v>45689</v>
      </c>
      <c r="AC4" s="176">
        <f>'YTD PROGRAM SUMMARY'!AC5</f>
        <v>45717</v>
      </c>
      <c r="AD4" s="176">
        <f>'YTD PROGRAM SUMMARY'!AD5</f>
        <v>45748</v>
      </c>
      <c r="AE4" s="176">
        <f>'YTD PROGRAM SUMMARY'!AE5</f>
        <v>45778</v>
      </c>
      <c r="AF4" s="176">
        <f>'YTD PROGRAM SUMMARY'!AF5</f>
        <v>45809</v>
      </c>
      <c r="AG4" s="176">
        <f>'YTD PROGRAM SUMMARY'!AG5</f>
        <v>45839</v>
      </c>
      <c r="AH4" s="176">
        <f>'YTD PROGRAM SUMMARY'!AH5</f>
        <v>45870</v>
      </c>
      <c r="AI4" s="176">
        <f>'YTD PROGRAM SUMMARY'!AI5</f>
        <v>45901</v>
      </c>
      <c r="AJ4" s="176">
        <f>'YTD PROGRAM SUMMARY'!AJ5</f>
        <v>45931</v>
      </c>
      <c r="AK4" s="176">
        <f>'YTD PROGRAM SUMMARY'!AK5</f>
        <v>45962</v>
      </c>
      <c r="AL4" s="176">
        <f>'YTD PROGRAM SUMMARY'!AL5</f>
        <v>45992</v>
      </c>
      <c r="AM4" s="176">
        <f>'YTD PROGRAM SUMMARY'!AM5</f>
        <v>46023</v>
      </c>
      <c r="AN4" s="176">
        <f>'YTD PROGRAM SUMMARY'!AN5</f>
        <v>46054</v>
      </c>
      <c r="AO4" s="176">
        <f>'YTD PROGRAM SUMMARY'!AO5</f>
        <v>46082</v>
      </c>
      <c r="AP4" s="176">
        <f>'YTD PROGRAM SUMMARY'!AP5</f>
        <v>46113</v>
      </c>
      <c r="AQ4" s="176">
        <f>'YTD PROGRAM SUMMARY'!AQ5</f>
        <v>46143</v>
      </c>
      <c r="AR4" s="176">
        <f>'YTD PROGRAM SUMMARY'!AR5</f>
        <v>46174</v>
      </c>
      <c r="AS4" s="176">
        <f>'YTD PROGRAM SUMMARY'!AS5</f>
        <v>46204</v>
      </c>
      <c r="AT4" s="176">
        <f>'YTD PROGRAM SUMMARY'!AT5</f>
        <v>46235</v>
      </c>
      <c r="AU4" s="176">
        <f>'YTD PROGRAM SUMMARY'!AU5</f>
        <v>46266</v>
      </c>
      <c r="AV4" s="176">
        <f>'YTD PROGRAM SUMMARY'!AV5</f>
        <v>46296</v>
      </c>
      <c r="AW4" s="176">
        <f>'YTD PROGRAM SUMMARY'!AW5</f>
        <v>46327</v>
      </c>
      <c r="AX4" s="176">
        <f>'YTD PROGRAM SUMMARY'!AX5</f>
        <v>46357</v>
      </c>
      <c r="AY4" s="176">
        <f>'YTD PROGRAM SUMMARY'!AY5</f>
        <v>46388</v>
      </c>
      <c r="AZ4" s="176">
        <f>'YTD PROGRAM SUMMARY'!AZ5</f>
        <v>46419</v>
      </c>
      <c r="BA4" s="176">
        <f>'YTD PROGRAM SUMMARY'!BA5</f>
        <v>46447</v>
      </c>
      <c r="BB4" s="176">
        <f>'YTD PROGRAM SUMMARY'!BB5</f>
        <v>46478</v>
      </c>
      <c r="BC4" s="176">
        <f>'YTD PROGRAM SUMMARY'!BC5</f>
        <v>46508</v>
      </c>
      <c r="BD4" s="176">
        <f>'YTD PROGRAM SUMMARY'!BD5</f>
        <v>46539</v>
      </c>
      <c r="BE4" s="176">
        <f>'YTD PROGRAM SUMMARY'!BE5</f>
        <v>46569</v>
      </c>
      <c r="BF4" s="176">
        <f>'YTD PROGRAM SUMMARY'!BF5</f>
        <v>46600</v>
      </c>
      <c r="BG4" s="176">
        <f>'YTD PROGRAM SUMMARY'!BG5</f>
        <v>46631</v>
      </c>
      <c r="BH4" s="176">
        <f>'YTD PROGRAM SUMMARY'!BH5</f>
        <v>46661</v>
      </c>
      <c r="BI4" s="176">
        <f>'YTD PROGRAM SUMMARY'!BI5</f>
        <v>46692</v>
      </c>
      <c r="BJ4" s="176">
        <f>'YTD PROGRAM SUMMARY'!BJ5</f>
        <v>46722</v>
      </c>
      <c r="BK4" s="176">
        <f>'YTD PROGRAM SUMMARY'!BK5</f>
        <v>46753</v>
      </c>
      <c r="BL4" s="176">
        <f>'YTD PROGRAM SUMMARY'!BL5</f>
        <v>46784</v>
      </c>
      <c r="BM4" s="176">
        <f>'YTD PROGRAM SUMMARY'!BM5</f>
        <v>46813</v>
      </c>
      <c r="BN4" s="176">
        <f>'YTD PROGRAM SUMMARY'!BN5</f>
        <v>46844</v>
      </c>
      <c r="BO4" s="176">
        <f>'YTD PROGRAM SUMMARY'!BO5</f>
        <v>46874</v>
      </c>
      <c r="BP4" s="176">
        <f>'YTD PROGRAM SUMMARY'!BP5</f>
        <v>46905</v>
      </c>
      <c r="BQ4" s="176">
        <f>'YTD PROGRAM SUMMARY'!BQ5</f>
        <v>46935</v>
      </c>
      <c r="BR4" s="176">
        <f>'YTD PROGRAM SUMMARY'!BR5</f>
        <v>46966</v>
      </c>
      <c r="BS4" s="176">
        <f>'YTD PROGRAM SUMMARY'!BS5</f>
        <v>46997</v>
      </c>
      <c r="BT4" s="176">
        <f>'YTD PROGRAM SUMMARY'!BT5</f>
        <v>47027</v>
      </c>
      <c r="BU4" s="176">
        <f>'YTD PROGRAM SUMMARY'!BU5</f>
        <v>47058</v>
      </c>
      <c r="BV4" s="176">
        <f>'YTD PROGRAM SUMMARY'!BV5</f>
        <v>47088</v>
      </c>
      <c r="BW4" s="176">
        <f>'YTD PROGRAM SUMMARY'!BW5</f>
        <v>47119</v>
      </c>
      <c r="BX4" s="176">
        <f>'YTD PROGRAM SUMMARY'!BX5</f>
        <v>47150</v>
      </c>
      <c r="BY4" s="176">
        <f>'YTD PROGRAM SUMMARY'!BY5</f>
        <v>47178</v>
      </c>
      <c r="BZ4" s="176">
        <f>'YTD PROGRAM SUMMARY'!BZ5</f>
        <v>47209</v>
      </c>
      <c r="CA4" s="176">
        <f>'YTD PROGRAM SUMMARY'!CA5</f>
        <v>47239</v>
      </c>
      <c r="CB4" s="176">
        <f>'YTD PROGRAM SUMMARY'!CB5</f>
        <v>47270</v>
      </c>
      <c r="CC4" s="176">
        <f>'YTD PROGRAM SUMMARY'!CC5</f>
        <v>47300</v>
      </c>
      <c r="CD4" s="176">
        <f>'YTD PROGRAM SUMMARY'!CD5</f>
        <v>47331</v>
      </c>
      <c r="CE4" s="176">
        <f>'YTD PROGRAM SUMMARY'!CE5</f>
        <v>47362</v>
      </c>
      <c r="CF4" s="176">
        <f>'YTD PROGRAM SUMMARY'!CF5</f>
        <v>47392</v>
      </c>
      <c r="CG4" s="176">
        <f>'YTD PROGRAM SUMMARY'!CG5</f>
        <v>47423</v>
      </c>
      <c r="CH4" s="176">
        <f>'YTD PROGRAM SUMMARY'!CH5</f>
        <v>47453</v>
      </c>
    </row>
    <row r="5" spans="1:86" ht="15" customHeight="1" x14ac:dyDescent="0.3">
      <c r="A5" s="543"/>
      <c r="B5" s="114" t="s">
        <v>0</v>
      </c>
      <c r="C5" s="151">
        <f>'RES kWh ENTRY'!C144</f>
        <v>76429.98</v>
      </c>
      <c r="D5" s="151">
        <f>'RES kWh ENTRY'!D144</f>
        <v>73695.199999999997</v>
      </c>
      <c r="E5" s="327">
        <f>'RES kWh ENTRY'!E144</f>
        <v>31010.65</v>
      </c>
      <c r="F5" s="151">
        <f>'RES kWh ENTRY'!F144</f>
        <v>45377.97</v>
      </c>
      <c r="G5" s="151">
        <f>'RES kWh ENTRY'!G144</f>
        <v>46599.299999999996</v>
      </c>
      <c r="H5" s="151">
        <f>'RES kWh ENTRY'!H144</f>
        <v>40558.54</v>
      </c>
      <c r="I5" s="151">
        <f>'RES kWh ENTRY'!I144</f>
        <v>139803.89000000001</v>
      </c>
      <c r="J5" s="151">
        <f>'RES kWh ENTRY'!J144</f>
        <v>106496.98999999998</v>
      </c>
      <c r="K5" s="151">
        <f>'RES kWh ENTRY'!K144</f>
        <v>80670.64</v>
      </c>
      <c r="L5" s="151">
        <f>'RES kWh ENTRY'!L144</f>
        <v>108233.42</v>
      </c>
      <c r="M5" s="151">
        <f>'RES kWh ENTRY'!M144</f>
        <v>42633.99</v>
      </c>
      <c r="N5" s="151">
        <f>'RES kWh ENTRY'!N144</f>
        <v>73940.909999999989</v>
      </c>
      <c r="O5" s="238"/>
      <c r="P5" s="238"/>
      <c r="Q5" s="238"/>
      <c r="R5" s="238"/>
      <c r="S5" s="238"/>
      <c r="T5" s="238"/>
      <c r="U5" s="238"/>
      <c r="V5" s="238"/>
      <c r="W5" s="238"/>
      <c r="X5" s="238"/>
      <c r="Y5" s="238"/>
      <c r="Z5" s="238"/>
      <c r="AA5" s="238"/>
      <c r="AB5" s="238"/>
      <c r="AC5" s="238"/>
      <c r="AD5" s="238"/>
      <c r="AE5" s="238"/>
      <c r="AF5" s="238"/>
      <c r="AG5" s="238"/>
      <c r="AH5" s="238"/>
      <c r="AI5" s="238"/>
      <c r="AJ5" s="238"/>
      <c r="AK5" s="238"/>
      <c r="AL5" s="238"/>
      <c r="AM5" s="238"/>
      <c r="AN5" s="238"/>
      <c r="AO5" s="238"/>
      <c r="AP5" s="238"/>
      <c r="AQ5" s="238"/>
      <c r="AR5" s="238"/>
      <c r="AS5" s="238"/>
      <c r="AT5" s="238"/>
      <c r="AU5" s="238"/>
      <c r="AV5" s="238"/>
      <c r="AW5" s="238"/>
      <c r="AX5" s="238"/>
      <c r="AY5" s="238"/>
      <c r="AZ5" s="238"/>
      <c r="BA5" s="238"/>
      <c r="BB5" s="238"/>
      <c r="BC5" s="238"/>
      <c r="BD5" s="238"/>
      <c r="BE5" s="238"/>
      <c r="BF5" s="238"/>
      <c r="BG5" s="238"/>
      <c r="BH5" s="238"/>
      <c r="BI5" s="238"/>
      <c r="BJ5" s="238"/>
      <c r="BK5" s="238"/>
      <c r="BL5" s="238"/>
      <c r="BM5" s="238"/>
      <c r="BN5" s="238"/>
      <c r="BO5" s="238"/>
      <c r="BP5" s="238"/>
      <c r="BQ5" s="238"/>
      <c r="BR5" s="238"/>
      <c r="BS5" s="238"/>
      <c r="BT5" s="238"/>
      <c r="BU5" s="238"/>
      <c r="BV5" s="238"/>
      <c r="BW5" s="238"/>
      <c r="BX5" s="238"/>
      <c r="BY5" s="238"/>
      <c r="BZ5" s="238"/>
      <c r="CA5" s="238"/>
      <c r="CB5" s="238"/>
      <c r="CC5" s="238"/>
      <c r="CD5" s="238"/>
      <c r="CE5" s="238"/>
      <c r="CF5" s="238"/>
      <c r="CG5" s="238"/>
      <c r="CH5" s="239"/>
    </row>
    <row r="6" spans="1:86" x14ac:dyDescent="0.3">
      <c r="A6" s="543"/>
      <c r="B6" s="190" t="s">
        <v>1</v>
      </c>
      <c r="C6" s="3">
        <f>'RES kWh ENTRY'!C145</f>
        <v>20923.099999999959</v>
      </c>
      <c r="D6" s="3">
        <f>'RES kWh ENTRY'!D145</f>
        <v>1387136.209999999</v>
      </c>
      <c r="E6" s="3">
        <f>'RES kWh ENTRY'!E145</f>
        <v>2123363.4299999997</v>
      </c>
      <c r="F6" s="3">
        <f>'RES kWh ENTRY'!F145</f>
        <v>1825928.6499999964</v>
      </c>
      <c r="G6" s="3">
        <f>'RES kWh ENTRY'!G145</f>
        <v>2133831.2299999911</v>
      </c>
      <c r="H6" s="3">
        <f>'RES kWh ENTRY'!H145</f>
        <v>1926232.0399999914</v>
      </c>
      <c r="I6" s="3">
        <f>'RES kWh ENTRY'!I145</f>
        <v>3878766.4536053468</v>
      </c>
      <c r="J6" s="3">
        <f>'RES kWh ENTRY'!J145</f>
        <v>2875989.0958074816</v>
      </c>
      <c r="K6" s="3">
        <f>'RES kWh ENTRY'!K145</f>
        <v>3308365.3599999947</v>
      </c>
      <c r="L6" s="3">
        <f>'RES kWh ENTRY'!L145</f>
        <v>2729376.1307989373</v>
      </c>
      <c r="M6" s="3">
        <f>'RES kWh ENTRY'!M145</f>
        <v>1871759.3759252902</v>
      </c>
      <c r="N6" s="3">
        <f>'RES kWh ENTRY'!N145</f>
        <v>5505924.9657414183</v>
      </c>
      <c r="O6" s="186"/>
      <c r="P6" s="186"/>
      <c r="Q6" s="186"/>
      <c r="R6" s="186"/>
      <c r="S6" s="186"/>
      <c r="T6" s="186"/>
      <c r="U6" s="186"/>
      <c r="V6" s="186"/>
      <c r="W6" s="186"/>
      <c r="X6" s="186"/>
      <c r="Y6" s="186"/>
      <c r="Z6" s="186"/>
      <c r="AA6" s="186"/>
      <c r="AB6" s="186"/>
      <c r="AC6" s="186"/>
      <c r="AD6" s="186"/>
      <c r="AE6" s="186"/>
      <c r="AF6" s="186"/>
      <c r="AG6" s="186"/>
      <c r="AH6" s="186"/>
      <c r="AI6" s="186"/>
      <c r="AJ6" s="186"/>
      <c r="AK6" s="186"/>
      <c r="AL6" s="186"/>
      <c r="AM6" s="186"/>
      <c r="AN6" s="186"/>
      <c r="AO6" s="186"/>
      <c r="AP6" s="186"/>
      <c r="AQ6" s="186"/>
      <c r="AR6" s="186"/>
      <c r="AS6" s="186"/>
      <c r="AT6" s="186"/>
      <c r="AU6" s="186"/>
      <c r="AV6" s="186"/>
      <c r="AW6" s="186"/>
      <c r="AX6" s="186"/>
      <c r="AY6" s="186"/>
      <c r="AZ6" s="186"/>
      <c r="BA6" s="186"/>
      <c r="BB6" s="186"/>
      <c r="BC6" s="186"/>
      <c r="BD6" s="186"/>
      <c r="BE6" s="186"/>
      <c r="BF6" s="186"/>
      <c r="BG6" s="186"/>
      <c r="BH6" s="186"/>
      <c r="BI6" s="186"/>
      <c r="BJ6" s="186"/>
      <c r="BK6" s="186"/>
      <c r="BL6" s="186"/>
      <c r="BM6" s="186"/>
      <c r="BN6" s="186"/>
      <c r="BO6" s="186"/>
      <c r="BP6" s="186"/>
      <c r="BQ6" s="186"/>
      <c r="BR6" s="186"/>
      <c r="BS6" s="186"/>
      <c r="BT6" s="186"/>
      <c r="BU6" s="186"/>
      <c r="BV6" s="186"/>
      <c r="BW6" s="186"/>
      <c r="BX6" s="186"/>
      <c r="BY6" s="186"/>
      <c r="BZ6" s="186"/>
      <c r="CA6" s="186"/>
      <c r="CB6" s="186"/>
      <c r="CC6" s="186"/>
      <c r="CD6" s="186"/>
      <c r="CE6" s="186"/>
      <c r="CF6" s="186"/>
      <c r="CG6" s="186"/>
      <c r="CH6" s="240"/>
    </row>
    <row r="7" spans="1:86" x14ac:dyDescent="0.3">
      <c r="A7" s="543"/>
      <c r="B7" s="111" t="s">
        <v>2</v>
      </c>
      <c r="C7" s="3">
        <f>'RES kWh ENTRY'!C146</f>
        <v>0</v>
      </c>
      <c r="D7" s="3">
        <f>'RES kWh ENTRY'!D146</f>
        <v>0</v>
      </c>
      <c r="E7" s="3">
        <f>'RES kWh ENTRY'!E146</f>
        <v>0</v>
      </c>
      <c r="F7" s="3">
        <f>'RES kWh ENTRY'!F146</f>
        <v>0</v>
      </c>
      <c r="G7" s="3">
        <f>'RES kWh ENTRY'!G146</f>
        <v>0</v>
      </c>
      <c r="H7" s="3">
        <f>'RES kWh ENTRY'!H146</f>
        <v>0</v>
      </c>
      <c r="I7" s="3">
        <f>'RES kWh ENTRY'!I146</f>
        <v>0</v>
      </c>
      <c r="J7" s="3">
        <f>'RES kWh ENTRY'!J146</f>
        <v>0</v>
      </c>
      <c r="K7" s="3">
        <f>'RES kWh ENTRY'!K146</f>
        <v>0</v>
      </c>
      <c r="L7" s="3">
        <f>'RES kWh ENTRY'!L146</f>
        <v>0</v>
      </c>
      <c r="M7" s="3">
        <f>'RES kWh ENTRY'!M146</f>
        <v>0</v>
      </c>
      <c r="N7" s="3">
        <f>'RES kWh ENTRY'!N146</f>
        <v>0</v>
      </c>
      <c r="O7" s="186"/>
      <c r="P7" s="186"/>
      <c r="Q7" s="186"/>
      <c r="R7" s="186"/>
      <c r="S7" s="186"/>
      <c r="T7" s="186"/>
      <c r="U7" s="186"/>
      <c r="V7" s="186"/>
      <c r="W7" s="186"/>
      <c r="X7" s="186"/>
      <c r="Y7" s="186"/>
      <c r="Z7" s="186"/>
      <c r="AA7" s="186"/>
      <c r="AB7" s="186"/>
      <c r="AC7" s="186"/>
      <c r="AD7" s="186"/>
      <c r="AE7" s="186"/>
      <c r="AF7" s="186"/>
      <c r="AG7" s="186"/>
      <c r="AH7" s="186"/>
      <c r="AI7" s="186"/>
      <c r="AJ7" s="186"/>
      <c r="AK7" s="186"/>
      <c r="AL7" s="186"/>
      <c r="AM7" s="186"/>
      <c r="AN7" s="186"/>
      <c r="AO7" s="186"/>
      <c r="AP7" s="186"/>
      <c r="AQ7" s="186"/>
      <c r="AR7" s="186"/>
      <c r="AS7" s="186"/>
      <c r="AT7" s="186"/>
      <c r="AU7" s="186"/>
      <c r="AV7" s="186"/>
      <c r="AW7" s="186"/>
      <c r="AX7" s="186"/>
      <c r="AY7" s="186"/>
      <c r="AZ7" s="186"/>
      <c r="BA7" s="186"/>
      <c r="BB7" s="186"/>
      <c r="BC7" s="186"/>
      <c r="BD7" s="186"/>
      <c r="BE7" s="186"/>
      <c r="BF7" s="186"/>
      <c r="BG7" s="186"/>
      <c r="BH7" s="186"/>
      <c r="BI7" s="186"/>
      <c r="BJ7" s="186"/>
      <c r="BK7" s="186"/>
      <c r="BL7" s="186"/>
      <c r="BM7" s="186"/>
      <c r="BN7" s="186"/>
      <c r="BO7" s="186"/>
      <c r="BP7" s="186"/>
      <c r="BQ7" s="186"/>
      <c r="BR7" s="186"/>
      <c r="BS7" s="186"/>
      <c r="BT7" s="186"/>
      <c r="BU7" s="186"/>
      <c r="BV7" s="186"/>
      <c r="BW7" s="186"/>
      <c r="BX7" s="186"/>
      <c r="BY7" s="186"/>
      <c r="BZ7" s="186"/>
      <c r="CA7" s="186"/>
      <c r="CB7" s="186"/>
      <c r="CC7" s="186"/>
      <c r="CD7" s="186"/>
      <c r="CE7" s="186"/>
      <c r="CF7" s="186"/>
      <c r="CG7" s="186"/>
      <c r="CH7" s="240"/>
    </row>
    <row r="8" spans="1:86" x14ac:dyDescent="0.3">
      <c r="A8" s="543"/>
      <c r="B8" s="111" t="s">
        <v>9</v>
      </c>
      <c r="C8" s="3">
        <f>'RES kWh ENTRY'!C147</f>
        <v>31824.410000000054</v>
      </c>
      <c r="D8" s="3">
        <f>'RES kWh ENTRY'!D147</f>
        <v>732350.11000000138</v>
      </c>
      <c r="E8" s="3">
        <f>'RES kWh ENTRY'!E147</f>
        <v>1763501.18</v>
      </c>
      <c r="F8" s="3">
        <f>'RES kWh ENTRY'!F147</f>
        <v>863204.77</v>
      </c>
      <c r="G8" s="3">
        <f>'RES kWh ENTRY'!G147</f>
        <v>1034039.7000000001</v>
      </c>
      <c r="H8" s="3">
        <f>'RES kWh ENTRY'!H147</f>
        <v>841290.24999999977</v>
      </c>
      <c r="I8" s="3">
        <f>'RES kWh ENTRY'!I147</f>
        <v>1819773.6545971679</v>
      </c>
      <c r="J8" s="3">
        <f>'RES kWh ENTRY'!J147</f>
        <v>1623930.4173144507</v>
      </c>
      <c r="K8" s="3">
        <f>'RES kWh ENTRY'!K147</f>
        <v>1334867.6132128905</v>
      </c>
      <c r="L8" s="3">
        <f>'RES kWh ENTRY'!L147</f>
        <v>1200938.8010082971</v>
      </c>
      <c r="M8" s="3">
        <f>'RES kWh ENTRY'!M147</f>
        <v>1256930.2102600103</v>
      </c>
      <c r="N8" s="3">
        <f>'RES kWh ENTRY'!N147</f>
        <v>3503571.5158506245</v>
      </c>
      <c r="O8" s="186"/>
      <c r="P8" s="186"/>
      <c r="Q8" s="186"/>
      <c r="R8" s="186"/>
      <c r="S8" s="186"/>
      <c r="T8" s="186"/>
      <c r="U8" s="186"/>
      <c r="V8" s="186"/>
      <c r="W8" s="186"/>
      <c r="X8" s="186"/>
      <c r="Y8" s="186"/>
      <c r="Z8" s="186"/>
      <c r="AA8" s="186"/>
      <c r="AB8" s="186"/>
      <c r="AC8" s="186"/>
      <c r="AD8" s="186"/>
      <c r="AE8" s="186"/>
      <c r="AF8" s="186"/>
      <c r="AG8" s="186"/>
      <c r="AH8" s="186"/>
      <c r="AI8" s="186"/>
      <c r="AJ8" s="186"/>
      <c r="AK8" s="186"/>
      <c r="AL8" s="186"/>
      <c r="AM8" s="186"/>
      <c r="AN8" s="186"/>
      <c r="AO8" s="186"/>
      <c r="AP8" s="186"/>
      <c r="AQ8" s="186"/>
      <c r="AR8" s="186"/>
      <c r="AS8" s="186"/>
      <c r="AT8" s="186"/>
      <c r="AU8" s="186"/>
      <c r="AV8" s="186"/>
      <c r="AW8" s="186"/>
      <c r="AX8" s="186"/>
      <c r="AY8" s="186"/>
      <c r="AZ8" s="186"/>
      <c r="BA8" s="186"/>
      <c r="BB8" s="186"/>
      <c r="BC8" s="186"/>
      <c r="BD8" s="186"/>
      <c r="BE8" s="186"/>
      <c r="BF8" s="186"/>
      <c r="BG8" s="186"/>
      <c r="BH8" s="186"/>
      <c r="BI8" s="186"/>
      <c r="BJ8" s="186"/>
      <c r="BK8" s="186"/>
      <c r="BL8" s="186"/>
      <c r="BM8" s="186"/>
      <c r="BN8" s="186"/>
      <c r="BO8" s="186"/>
      <c r="BP8" s="186"/>
      <c r="BQ8" s="186"/>
      <c r="BR8" s="186"/>
      <c r="BS8" s="186"/>
      <c r="BT8" s="186"/>
      <c r="BU8" s="186"/>
      <c r="BV8" s="186"/>
      <c r="BW8" s="186"/>
      <c r="BX8" s="186"/>
      <c r="BY8" s="186"/>
      <c r="BZ8" s="186"/>
      <c r="CA8" s="186"/>
      <c r="CB8" s="186"/>
      <c r="CC8" s="186"/>
      <c r="CD8" s="186"/>
      <c r="CE8" s="186"/>
      <c r="CF8" s="186"/>
      <c r="CG8" s="186"/>
      <c r="CH8" s="240"/>
    </row>
    <row r="9" spans="1:86" x14ac:dyDescent="0.3">
      <c r="A9" s="543"/>
      <c r="B9" s="190" t="s">
        <v>3</v>
      </c>
      <c r="C9" s="3">
        <f>'RES kWh ENTRY'!C148</f>
        <v>-861.48000000000013</v>
      </c>
      <c r="D9" s="3">
        <f>'RES kWh ENTRY'!D148</f>
        <v>520996.84</v>
      </c>
      <c r="E9" s="3">
        <f>'RES kWh ENTRY'!E148</f>
        <v>56198.37</v>
      </c>
      <c r="F9" s="3">
        <f>'RES kWh ENTRY'!F148</f>
        <v>3302.3400000000015</v>
      </c>
      <c r="G9" s="3">
        <f>'RES kWh ENTRY'!G148</f>
        <v>-335.02000000000004</v>
      </c>
      <c r="H9" s="3">
        <f>'RES kWh ENTRY'!H148</f>
        <v>-95.719999999999928</v>
      </c>
      <c r="I9" s="3">
        <f>'RES kWh ENTRY'!I148</f>
        <v>-3733.08</v>
      </c>
      <c r="J9" s="3">
        <f>'RES kWh ENTRY'!J148</f>
        <v>-46252.900000000722</v>
      </c>
      <c r="K9" s="3">
        <f>'RES kWh ENTRY'!K148</f>
        <v>132925.78</v>
      </c>
      <c r="L9" s="3">
        <f>'RES kWh ENTRY'!L148</f>
        <v>-2057.98</v>
      </c>
      <c r="M9" s="3">
        <f>'RES kWh ENTRY'!M148</f>
        <v>39610.499999999993</v>
      </c>
      <c r="N9" s="3">
        <f>'RES kWh ENTRY'!N148</f>
        <v>279714.64</v>
      </c>
      <c r="O9" s="186"/>
      <c r="P9" s="186"/>
      <c r="Q9" s="186"/>
      <c r="R9" s="186"/>
      <c r="S9" s="186"/>
      <c r="T9" s="186"/>
      <c r="U9" s="186"/>
      <c r="V9" s="186"/>
      <c r="W9" s="186"/>
      <c r="X9" s="186"/>
      <c r="Y9" s="186"/>
      <c r="Z9" s="186"/>
      <c r="AA9" s="186"/>
      <c r="AB9" s="186"/>
      <c r="AC9" s="186"/>
      <c r="AD9" s="186"/>
      <c r="AE9" s="186"/>
      <c r="AF9" s="186"/>
      <c r="AG9" s="186"/>
      <c r="AH9" s="186"/>
      <c r="AI9" s="186"/>
      <c r="AJ9" s="186"/>
      <c r="AK9" s="186"/>
      <c r="AL9" s="186"/>
      <c r="AM9" s="186"/>
      <c r="AN9" s="186"/>
      <c r="AO9" s="186"/>
      <c r="AP9" s="186"/>
      <c r="AQ9" s="186"/>
      <c r="AR9" s="186"/>
      <c r="AS9" s="186"/>
      <c r="AT9" s="186"/>
      <c r="AU9" s="186"/>
      <c r="AV9" s="186"/>
      <c r="AW9" s="186"/>
      <c r="AX9" s="186"/>
      <c r="AY9" s="186"/>
      <c r="AZ9" s="186"/>
      <c r="BA9" s="186"/>
      <c r="BB9" s="186"/>
      <c r="BC9" s="186"/>
      <c r="BD9" s="186"/>
      <c r="BE9" s="186"/>
      <c r="BF9" s="186"/>
      <c r="BG9" s="186"/>
      <c r="BH9" s="186"/>
      <c r="BI9" s="186"/>
      <c r="BJ9" s="186"/>
      <c r="BK9" s="186"/>
      <c r="BL9" s="186"/>
      <c r="BM9" s="186"/>
      <c r="BN9" s="186"/>
      <c r="BO9" s="186"/>
      <c r="BP9" s="186"/>
      <c r="BQ9" s="186"/>
      <c r="BR9" s="186"/>
      <c r="BS9" s="186"/>
      <c r="BT9" s="186"/>
      <c r="BU9" s="186"/>
      <c r="BV9" s="186"/>
      <c r="BW9" s="186"/>
      <c r="BX9" s="186"/>
      <c r="BY9" s="186"/>
      <c r="BZ9" s="186"/>
      <c r="CA9" s="186"/>
      <c r="CB9" s="186"/>
      <c r="CC9" s="186"/>
      <c r="CD9" s="186"/>
      <c r="CE9" s="186"/>
      <c r="CF9" s="186"/>
      <c r="CG9" s="186"/>
      <c r="CH9" s="240"/>
    </row>
    <row r="10" spans="1:86" x14ac:dyDescent="0.3">
      <c r="A10" s="543"/>
      <c r="B10" s="111" t="s">
        <v>4</v>
      </c>
      <c r="C10" s="3">
        <f>'RES kWh ENTRY'!C149</f>
        <v>0</v>
      </c>
      <c r="D10" s="3">
        <f>'RES kWh ENTRY'!D149</f>
        <v>0</v>
      </c>
      <c r="E10" s="3">
        <f>'RES kWh ENTRY'!E149</f>
        <v>0</v>
      </c>
      <c r="F10" s="3">
        <f>'RES kWh ENTRY'!F149</f>
        <v>0</v>
      </c>
      <c r="G10" s="3">
        <f>'RES kWh ENTRY'!G149</f>
        <v>0</v>
      </c>
      <c r="H10" s="3">
        <f>'RES kWh ENTRY'!H149</f>
        <v>0</v>
      </c>
      <c r="I10" s="3">
        <f>'RES kWh ENTRY'!I149</f>
        <v>0</v>
      </c>
      <c r="J10" s="3">
        <f>'RES kWh ENTRY'!J149</f>
        <v>0</v>
      </c>
      <c r="K10" s="3">
        <f>'RES kWh ENTRY'!K149</f>
        <v>0</v>
      </c>
      <c r="L10" s="3">
        <f>'RES kWh ENTRY'!L149</f>
        <v>0</v>
      </c>
      <c r="M10" s="3">
        <f>'RES kWh ENTRY'!M149</f>
        <v>0</v>
      </c>
      <c r="N10" s="3">
        <f>'RES kWh ENTRY'!N149</f>
        <v>14592.23</v>
      </c>
      <c r="O10" s="186"/>
      <c r="P10" s="186"/>
      <c r="Q10" s="186"/>
      <c r="R10" s="186"/>
      <c r="S10" s="186"/>
      <c r="T10" s="186"/>
      <c r="U10" s="186"/>
      <c r="V10" s="186"/>
      <c r="W10" s="186"/>
      <c r="X10" s="186"/>
      <c r="Y10" s="186"/>
      <c r="Z10" s="186"/>
      <c r="AA10" s="186"/>
      <c r="AB10" s="186"/>
      <c r="AC10" s="186"/>
      <c r="AD10" s="186"/>
      <c r="AE10" s="186"/>
      <c r="AF10" s="186"/>
      <c r="AG10" s="186"/>
      <c r="AH10" s="186"/>
      <c r="AI10" s="186"/>
      <c r="AJ10" s="186"/>
      <c r="AK10" s="186"/>
      <c r="AL10" s="186"/>
      <c r="AM10" s="186"/>
      <c r="AN10" s="186"/>
      <c r="AO10" s="186"/>
      <c r="AP10" s="186"/>
      <c r="AQ10" s="186"/>
      <c r="AR10" s="186"/>
      <c r="AS10" s="186"/>
      <c r="AT10" s="186"/>
      <c r="AU10" s="186"/>
      <c r="AV10" s="186"/>
      <c r="AW10" s="186"/>
      <c r="AX10" s="186"/>
      <c r="AY10" s="186"/>
      <c r="AZ10" s="186"/>
      <c r="BA10" s="186"/>
      <c r="BB10" s="186"/>
      <c r="BC10" s="186"/>
      <c r="BD10" s="186"/>
      <c r="BE10" s="186"/>
      <c r="BF10" s="186"/>
      <c r="BG10" s="186"/>
      <c r="BH10" s="186"/>
      <c r="BI10" s="186"/>
      <c r="BJ10" s="186"/>
      <c r="BK10" s="186"/>
      <c r="BL10" s="186"/>
      <c r="BM10" s="186"/>
      <c r="BN10" s="186"/>
      <c r="BO10" s="186"/>
      <c r="BP10" s="186"/>
      <c r="BQ10" s="186"/>
      <c r="BR10" s="186"/>
      <c r="BS10" s="186"/>
      <c r="BT10" s="186"/>
      <c r="BU10" s="186"/>
      <c r="BV10" s="186"/>
      <c r="BW10" s="186"/>
      <c r="BX10" s="186"/>
      <c r="BY10" s="186"/>
      <c r="BZ10" s="186"/>
      <c r="CA10" s="186"/>
      <c r="CB10" s="186"/>
      <c r="CC10" s="186"/>
      <c r="CD10" s="186"/>
      <c r="CE10" s="186"/>
      <c r="CF10" s="186"/>
      <c r="CG10" s="186"/>
      <c r="CH10" s="240"/>
    </row>
    <row r="11" spans="1:86" x14ac:dyDescent="0.3">
      <c r="A11" s="543"/>
      <c r="B11" s="111" t="s">
        <v>5</v>
      </c>
      <c r="C11" s="3">
        <f>'RES kWh ENTRY'!C150</f>
        <v>1687.8</v>
      </c>
      <c r="D11" s="3">
        <f>'RES kWh ENTRY'!D150</f>
        <v>5457.2200000000048</v>
      </c>
      <c r="E11" s="3">
        <f>'RES kWh ENTRY'!E150</f>
        <v>23179.119999999999</v>
      </c>
      <c r="F11" s="3">
        <f>'RES kWh ENTRY'!F150</f>
        <v>2756.74</v>
      </c>
      <c r="G11" s="3">
        <f>'RES kWh ENTRY'!G150</f>
        <v>1912.84</v>
      </c>
      <c r="H11" s="3">
        <f>'RES kWh ENTRY'!H150</f>
        <v>5175.920000000001</v>
      </c>
      <c r="I11" s="3">
        <f>'RES kWh ENTRY'!I150</f>
        <v>7876.4000000000024</v>
      </c>
      <c r="J11" s="3">
        <f>'RES kWh ENTRY'!J150</f>
        <v>6188.6000000000076</v>
      </c>
      <c r="K11" s="3">
        <f>'RES kWh ENTRY'!K150</f>
        <v>4163.2400000000034</v>
      </c>
      <c r="L11" s="3">
        <f>'RES kWh ENTRY'!L150</f>
        <v>1068.94</v>
      </c>
      <c r="M11" s="3">
        <f>'RES kWh ENTRY'!M150</f>
        <v>13346.960000000006</v>
      </c>
      <c r="N11" s="3">
        <f>'RES kWh ENTRY'!N150</f>
        <v>15815.440000000017</v>
      </c>
      <c r="O11" s="186"/>
      <c r="P11" s="186"/>
      <c r="Q11" s="186"/>
      <c r="R11" s="186"/>
      <c r="S11" s="186"/>
      <c r="T11" s="186"/>
      <c r="U11" s="186"/>
      <c r="V11" s="186"/>
      <c r="W11" s="186"/>
      <c r="X11" s="186"/>
      <c r="Y11" s="186"/>
      <c r="Z11" s="186"/>
      <c r="AA11" s="186"/>
      <c r="AB11" s="186"/>
      <c r="AC11" s="186"/>
      <c r="AD11" s="186"/>
      <c r="AE11" s="186"/>
      <c r="AF11" s="186"/>
      <c r="AG11" s="186"/>
      <c r="AH11" s="186"/>
      <c r="AI11" s="186"/>
      <c r="AJ11" s="186"/>
      <c r="AK11" s="186"/>
      <c r="AL11" s="186"/>
      <c r="AM11" s="186"/>
      <c r="AN11" s="186"/>
      <c r="AO11" s="186"/>
      <c r="AP11" s="186"/>
      <c r="AQ11" s="186"/>
      <c r="AR11" s="186"/>
      <c r="AS11" s="186"/>
      <c r="AT11" s="186"/>
      <c r="AU11" s="186"/>
      <c r="AV11" s="186"/>
      <c r="AW11" s="186"/>
      <c r="AX11" s="186"/>
      <c r="AY11" s="186"/>
      <c r="AZ11" s="186"/>
      <c r="BA11" s="186"/>
      <c r="BB11" s="186"/>
      <c r="BC11" s="186"/>
      <c r="BD11" s="186"/>
      <c r="BE11" s="186"/>
      <c r="BF11" s="186"/>
      <c r="BG11" s="186"/>
      <c r="BH11" s="186"/>
      <c r="BI11" s="186"/>
      <c r="BJ11" s="186"/>
      <c r="BK11" s="186"/>
      <c r="BL11" s="186"/>
      <c r="BM11" s="186"/>
      <c r="BN11" s="186"/>
      <c r="BO11" s="186"/>
      <c r="BP11" s="186"/>
      <c r="BQ11" s="186"/>
      <c r="BR11" s="186"/>
      <c r="BS11" s="186"/>
      <c r="BT11" s="186"/>
      <c r="BU11" s="186"/>
      <c r="BV11" s="186"/>
      <c r="BW11" s="186"/>
      <c r="BX11" s="186"/>
      <c r="BY11" s="186"/>
      <c r="BZ11" s="186"/>
      <c r="CA11" s="186"/>
      <c r="CB11" s="186"/>
      <c r="CC11" s="186"/>
      <c r="CD11" s="186"/>
      <c r="CE11" s="186"/>
      <c r="CF11" s="186"/>
      <c r="CG11" s="186"/>
      <c r="CH11" s="240"/>
    </row>
    <row r="12" spans="1:86" x14ac:dyDescent="0.3">
      <c r="A12" s="543"/>
      <c r="B12" s="111" t="s">
        <v>6</v>
      </c>
      <c r="C12" s="3">
        <f>'RES kWh ENTRY'!C151</f>
        <v>0</v>
      </c>
      <c r="D12" s="3">
        <f>'RES kWh ENTRY'!D151</f>
        <v>0</v>
      </c>
      <c r="E12" s="3">
        <f>'RES kWh ENTRY'!E151</f>
        <v>0</v>
      </c>
      <c r="F12" s="3">
        <f>'RES kWh ENTRY'!F151</f>
        <v>0</v>
      </c>
      <c r="G12" s="3">
        <f>'RES kWh ENTRY'!G151</f>
        <v>0</v>
      </c>
      <c r="H12" s="3">
        <f>'RES kWh ENTRY'!H151</f>
        <v>0</v>
      </c>
      <c r="I12" s="3">
        <f>'RES kWh ENTRY'!I151</f>
        <v>0</v>
      </c>
      <c r="J12" s="3">
        <f>'RES kWh ENTRY'!J151</f>
        <v>0</v>
      </c>
      <c r="K12" s="3">
        <f>'RES kWh ENTRY'!K151</f>
        <v>0</v>
      </c>
      <c r="L12" s="3">
        <f>'RES kWh ENTRY'!L151</f>
        <v>0</v>
      </c>
      <c r="M12" s="3">
        <f>'RES kWh ENTRY'!M151</f>
        <v>0</v>
      </c>
      <c r="N12" s="3">
        <f>'RES kWh ENTRY'!N151</f>
        <v>0</v>
      </c>
      <c r="O12" s="186"/>
      <c r="P12" s="186"/>
      <c r="Q12" s="186"/>
      <c r="R12" s="186"/>
      <c r="S12" s="186"/>
      <c r="T12" s="186"/>
      <c r="U12" s="186"/>
      <c r="V12" s="186"/>
      <c r="W12" s="186"/>
      <c r="X12" s="186"/>
      <c r="Y12" s="186"/>
      <c r="Z12" s="186"/>
      <c r="AA12" s="186"/>
      <c r="AB12" s="186"/>
      <c r="AC12" s="186"/>
      <c r="AD12" s="186"/>
      <c r="AE12" s="186"/>
      <c r="AF12" s="186"/>
      <c r="AG12" s="186"/>
      <c r="AH12" s="186"/>
      <c r="AI12" s="186"/>
      <c r="AJ12" s="186"/>
      <c r="AK12" s="186"/>
      <c r="AL12" s="186"/>
      <c r="AM12" s="186"/>
      <c r="AN12" s="186"/>
      <c r="AO12" s="186"/>
      <c r="AP12" s="186"/>
      <c r="AQ12" s="186"/>
      <c r="AR12" s="186"/>
      <c r="AS12" s="186"/>
      <c r="AT12" s="186"/>
      <c r="AU12" s="186"/>
      <c r="AV12" s="186"/>
      <c r="AW12" s="186"/>
      <c r="AX12" s="186"/>
      <c r="AY12" s="186"/>
      <c r="AZ12" s="186"/>
      <c r="BA12" s="186"/>
      <c r="BB12" s="186"/>
      <c r="BC12" s="186"/>
      <c r="BD12" s="186"/>
      <c r="BE12" s="186"/>
      <c r="BF12" s="186"/>
      <c r="BG12" s="186"/>
      <c r="BH12" s="186"/>
      <c r="BI12" s="186"/>
      <c r="BJ12" s="186"/>
      <c r="BK12" s="186"/>
      <c r="BL12" s="186"/>
      <c r="BM12" s="186"/>
      <c r="BN12" s="186"/>
      <c r="BO12" s="186"/>
      <c r="BP12" s="186"/>
      <c r="BQ12" s="186"/>
      <c r="BR12" s="186"/>
      <c r="BS12" s="186"/>
      <c r="BT12" s="186"/>
      <c r="BU12" s="186"/>
      <c r="BV12" s="186"/>
      <c r="BW12" s="186"/>
      <c r="BX12" s="186"/>
      <c r="BY12" s="186"/>
      <c r="BZ12" s="186"/>
      <c r="CA12" s="186"/>
      <c r="CB12" s="186"/>
      <c r="CC12" s="186"/>
      <c r="CD12" s="186"/>
      <c r="CE12" s="186"/>
      <c r="CF12" s="186"/>
      <c r="CG12" s="186"/>
      <c r="CH12" s="240"/>
    </row>
    <row r="13" spans="1:86" x14ac:dyDescent="0.3">
      <c r="A13" s="543"/>
      <c r="B13" s="111" t="s">
        <v>7</v>
      </c>
      <c r="C13" s="3">
        <f>'RES kWh ENTRY'!C152</f>
        <v>0</v>
      </c>
      <c r="D13" s="3">
        <f>'RES kWh ENTRY'!D152</f>
        <v>0</v>
      </c>
      <c r="E13" s="3">
        <f>'RES kWh ENTRY'!E152</f>
        <v>0</v>
      </c>
      <c r="F13" s="3">
        <f>'RES kWh ENTRY'!F152</f>
        <v>0</v>
      </c>
      <c r="G13" s="3">
        <f>'RES kWh ENTRY'!G152</f>
        <v>0</v>
      </c>
      <c r="H13" s="3">
        <f>'RES kWh ENTRY'!H152</f>
        <v>0</v>
      </c>
      <c r="I13" s="3">
        <f>'RES kWh ENTRY'!I152</f>
        <v>0</v>
      </c>
      <c r="J13" s="3">
        <f>'RES kWh ENTRY'!J152</f>
        <v>0</v>
      </c>
      <c r="K13" s="3">
        <f>'RES kWh ENTRY'!K152</f>
        <v>0</v>
      </c>
      <c r="L13" s="3">
        <f>'RES kWh ENTRY'!L152</f>
        <v>0</v>
      </c>
      <c r="M13" s="3">
        <f>'RES kWh ENTRY'!M152</f>
        <v>0</v>
      </c>
      <c r="N13" s="3">
        <f>'RES kWh ENTRY'!N152</f>
        <v>0</v>
      </c>
      <c r="O13" s="186"/>
      <c r="P13" s="186"/>
      <c r="Q13" s="186"/>
      <c r="R13" s="186"/>
      <c r="S13" s="186"/>
      <c r="T13" s="186"/>
      <c r="U13" s="186"/>
      <c r="V13" s="186"/>
      <c r="W13" s="186"/>
      <c r="X13" s="186"/>
      <c r="Y13" s="186"/>
      <c r="Z13" s="186"/>
      <c r="AA13" s="186"/>
      <c r="AB13" s="186"/>
      <c r="AC13" s="186"/>
      <c r="AD13" s="186"/>
      <c r="AE13" s="186"/>
      <c r="AF13" s="186"/>
      <c r="AG13" s="186"/>
      <c r="AH13" s="186"/>
      <c r="AI13" s="186"/>
      <c r="AJ13" s="186"/>
      <c r="AK13" s="186"/>
      <c r="AL13" s="186"/>
      <c r="AM13" s="186"/>
      <c r="AN13" s="186"/>
      <c r="AO13" s="186"/>
      <c r="AP13" s="186"/>
      <c r="AQ13" s="186"/>
      <c r="AR13" s="186"/>
      <c r="AS13" s="186"/>
      <c r="AT13" s="186"/>
      <c r="AU13" s="186"/>
      <c r="AV13" s="186"/>
      <c r="AW13" s="186"/>
      <c r="AX13" s="186"/>
      <c r="AY13" s="186"/>
      <c r="AZ13" s="186"/>
      <c r="BA13" s="186"/>
      <c r="BB13" s="186"/>
      <c r="BC13" s="186"/>
      <c r="BD13" s="186"/>
      <c r="BE13" s="186"/>
      <c r="BF13" s="186"/>
      <c r="BG13" s="186"/>
      <c r="BH13" s="186"/>
      <c r="BI13" s="186"/>
      <c r="BJ13" s="186"/>
      <c r="BK13" s="186"/>
      <c r="BL13" s="186"/>
      <c r="BM13" s="186"/>
      <c r="BN13" s="186"/>
      <c r="BO13" s="186"/>
      <c r="BP13" s="186"/>
      <c r="BQ13" s="186"/>
      <c r="BR13" s="186"/>
      <c r="BS13" s="186"/>
      <c r="BT13" s="186"/>
      <c r="BU13" s="186"/>
      <c r="BV13" s="186"/>
      <c r="BW13" s="186"/>
      <c r="BX13" s="186"/>
      <c r="BY13" s="186"/>
      <c r="BZ13" s="186"/>
      <c r="CA13" s="186"/>
      <c r="CB13" s="186"/>
      <c r="CC13" s="186"/>
      <c r="CD13" s="186"/>
      <c r="CE13" s="186"/>
      <c r="CF13" s="186"/>
      <c r="CG13" s="186"/>
      <c r="CH13" s="240"/>
    </row>
    <row r="14" spans="1:86" x14ac:dyDescent="0.3">
      <c r="A14" s="543"/>
      <c r="B14" s="111" t="s">
        <v>8</v>
      </c>
      <c r="C14" s="3">
        <f>'RES kWh ENTRY'!C153</f>
        <v>22761.399999999998</v>
      </c>
      <c r="D14" s="3">
        <f>'RES kWh ENTRY'!D153</f>
        <v>31865.959999999995</v>
      </c>
      <c r="E14" s="3">
        <f>'RES kWh ENTRY'!E153</f>
        <v>36418.239999999998</v>
      </c>
      <c r="F14" s="3">
        <f>'RES kWh ENTRY'!F153</f>
        <v>45522.799999999996</v>
      </c>
      <c r="G14" s="3">
        <f>'RES kWh ENTRY'!G153</f>
        <v>27313.679999999997</v>
      </c>
      <c r="H14" s="3">
        <f>'RES kWh ENTRY'!H153</f>
        <v>11380.699999999999</v>
      </c>
      <c r="I14" s="3">
        <f>'RES kWh ENTRY'!I153</f>
        <v>34142.1</v>
      </c>
      <c r="J14" s="3">
        <f>'RES kWh ENTRY'!J153</f>
        <v>34142.1</v>
      </c>
      <c r="K14" s="3">
        <f>'RES kWh ENTRY'!K153</f>
        <v>34142.1</v>
      </c>
      <c r="L14" s="3">
        <f>'RES kWh ENTRY'!L153</f>
        <v>18209.12</v>
      </c>
      <c r="M14" s="3">
        <f>'RES kWh ENTRY'!M153</f>
        <v>45522.799999999996</v>
      </c>
      <c r="N14" s="3">
        <f>'RES kWh ENTRY'!N153</f>
        <v>209404.87999999998</v>
      </c>
      <c r="O14" s="186"/>
      <c r="P14" s="186"/>
      <c r="Q14" s="186"/>
      <c r="R14" s="186"/>
      <c r="S14" s="186"/>
      <c r="T14" s="186"/>
      <c r="U14" s="186"/>
      <c r="V14" s="186"/>
      <c r="W14" s="186"/>
      <c r="X14" s="186"/>
      <c r="Y14" s="186"/>
      <c r="Z14" s="186"/>
      <c r="AA14" s="186"/>
      <c r="AB14" s="186"/>
      <c r="AC14" s="186"/>
      <c r="AD14" s="186"/>
      <c r="AE14" s="186"/>
      <c r="AF14" s="186"/>
      <c r="AG14" s="186"/>
      <c r="AH14" s="186"/>
      <c r="AI14" s="186"/>
      <c r="AJ14" s="186"/>
      <c r="AK14" s="186"/>
      <c r="AL14" s="186"/>
      <c r="AM14" s="186"/>
      <c r="AN14" s="186"/>
      <c r="AO14" s="186"/>
      <c r="AP14" s="186"/>
      <c r="AQ14" s="186"/>
      <c r="AR14" s="186"/>
      <c r="AS14" s="186"/>
      <c r="AT14" s="186"/>
      <c r="AU14" s="186"/>
      <c r="AV14" s="186"/>
      <c r="AW14" s="186"/>
      <c r="AX14" s="186"/>
      <c r="AY14" s="186"/>
      <c r="AZ14" s="186"/>
      <c r="BA14" s="186"/>
      <c r="BB14" s="186"/>
      <c r="BC14" s="186"/>
      <c r="BD14" s="186"/>
      <c r="BE14" s="186"/>
      <c r="BF14" s="186"/>
      <c r="BG14" s="186"/>
      <c r="BH14" s="186"/>
      <c r="BI14" s="186"/>
      <c r="BJ14" s="186"/>
      <c r="BK14" s="186"/>
      <c r="BL14" s="186"/>
      <c r="BM14" s="186"/>
      <c r="BN14" s="186"/>
      <c r="BO14" s="186"/>
      <c r="BP14" s="186"/>
      <c r="BQ14" s="186"/>
      <c r="BR14" s="186"/>
      <c r="BS14" s="186"/>
      <c r="BT14" s="186"/>
      <c r="BU14" s="186"/>
      <c r="BV14" s="186"/>
      <c r="BW14" s="186"/>
      <c r="BX14" s="186"/>
      <c r="BY14" s="186"/>
      <c r="BZ14" s="186"/>
      <c r="CA14" s="186"/>
      <c r="CB14" s="186"/>
      <c r="CC14" s="186"/>
      <c r="CD14" s="186"/>
      <c r="CE14" s="186"/>
      <c r="CF14" s="186"/>
      <c r="CG14" s="186"/>
      <c r="CH14" s="240"/>
    </row>
    <row r="15" spans="1:86" ht="15" thickBot="1" x14ac:dyDescent="0.35">
      <c r="A15" s="543"/>
      <c r="B15" s="191" t="s">
        <v>42</v>
      </c>
      <c r="C15" s="185">
        <f>'RES kWh ENTRY'!C154</f>
        <v>0</v>
      </c>
      <c r="D15" s="185">
        <f>'RES kWh ENTRY'!D154</f>
        <v>0</v>
      </c>
      <c r="E15" s="185">
        <f>'RES kWh ENTRY'!E154</f>
        <v>0</v>
      </c>
      <c r="F15" s="185">
        <f>'RES kWh ENTRY'!F154</f>
        <v>0</v>
      </c>
      <c r="G15" s="185">
        <f>'RES kWh ENTRY'!G154</f>
        <v>0</v>
      </c>
      <c r="H15" s="185">
        <f>'RES kWh ENTRY'!H154</f>
        <v>0</v>
      </c>
      <c r="I15" s="185">
        <f>'RES kWh ENTRY'!I154</f>
        <v>0</v>
      </c>
      <c r="J15" s="185">
        <f>'RES kWh ENTRY'!J154</f>
        <v>0</v>
      </c>
      <c r="K15" s="185">
        <f>'RES kWh ENTRY'!K154</f>
        <v>0</v>
      </c>
      <c r="L15" s="185">
        <f>'RES kWh ENTRY'!L154</f>
        <v>0</v>
      </c>
      <c r="M15" s="185">
        <f>'RES kWh ENTRY'!M154</f>
        <v>0</v>
      </c>
      <c r="N15" s="185">
        <f>'RES kWh ENTRY'!N154</f>
        <v>0</v>
      </c>
      <c r="O15" s="186"/>
      <c r="P15" s="185"/>
      <c r="Q15" s="185"/>
      <c r="R15" s="185"/>
      <c r="S15" s="185"/>
      <c r="T15" s="185"/>
      <c r="U15" s="185"/>
      <c r="V15" s="185"/>
      <c r="W15" s="185"/>
      <c r="X15" s="185"/>
      <c r="Y15" s="185"/>
      <c r="Z15" s="185"/>
      <c r="AA15" s="185"/>
      <c r="AB15" s="185"/>
      <c r="AC15" s="185"/>
      <c r="AD15" s="185"/>
      <c r="AE15" s="185"/>
      <c r="AF15" s="185"/>
      <c r="AG15" s="185"/>
      <c r="AH15" s="185"/>
      <c r="AI15" s="185"/>
      <c r="AJ15" s="185"/>
      <c r="AK15" s="185"/>
      <c r="AL15" s="185"/>
      <c r="AM15" s="185"/>
      <c r="AN15" s="185"/>
      <c r="AO15" s="185"/>
      <c r="AP15" s="185"/>
      <c r="AQ15" s="185"/>
      <c r="AR15" s="185"/>
      <c r="AS15" s="185"/>
      <c r="AT15" s="185"/>
      <c r="AU15" s="185"/>
      <c r="AV15" s="185"/>
      <c r="AW15" s="185"/>
      <c r="AX15" s="185"/>
      <c r="AY15" s="185"/>
      <c r="AZ15" s="185"/>
      <c r="BA15" s="185"/>
      <c r="BB15" s="185"/>
      <c r="BC15" s="185"/>
      <c r="BD15" s="185"/>
      <c r="BE15" s="185"/>
      <c r="BF15" s="185"/>
      <c r="BG15" s="185"/>
      <c r="BH15" s="185"/>
      <c r="BI15" s="185"/>
      <c r="BJ15" s="185"/>
      <c r="BK15" s="185"/>
      <c r="BL15" s="185"/>
      <c r="BM15" s="185"/>
      <c r="BN15" s="185"/>
      <c r="BO15" s="185"/>
      <c r="BP15" s="185"/>
      <c r="BQ15" s="185"/>
      <c r="BR15" s="185"/>
      <c r="BS15" s="185"/>
      <c r="BT15" s="185"/>
      <c r="BU15" s="185"/>
      <c r="BV15" s="185"/>
      <c r="BW15" s="185"/>
      <c r="BX15" s="185"/>
      <c r="BY15" s="185"/>
      <c r="BZ15" s="185"/>
      <c r="CA15" s="185"/>
      <c r="CB15" s="185"/>
      <c r="CC15" s="185"/>
      <c r="CD15" s="185"/>
      <c r="CE15" s="185"/>
      <c r="CF15" s="185"/>
      <c r="CG15" s="185"/>
      <c r="CH15" s="187"/>
    </row>
    <row r="16" spans="1:86" ht="15" thickBot="1" x14ac:dyDescent="0.35">
      <c r="A16" s="544"/>
      <c r="B16" s="192" t="s">
        <v>25</v>
      </c>
      <c r="C16" s="156">
        <f>SUM(C5:C15)</f>
        <v>152765.21000000002</v>
      </c>
      <c r="D16" s="156">
        <f t="shared" ref="D16:BO16" si="2">SUM(D5:D15)</f>
        <v>2751501.5400000005</v>
      </c>
      <c r="E16" s="156">
        <f t="shared" si="2"/>
        <v>4033670.99</v>
      </c>
      <c r="F16" s="156">
        <f t="shared" si="2"/>
        <v>2786093.2699999963</v>
      </c>
      <c r="G16" s="156">
        <f t="shared" si="2"/>
        <v>3243361.7299999911</v>
      </c>
      <c r="H16" s="156">
        <f t="shared" si="2"/>
        <v>2824541.7299999911</v>
      </c>
      <c r="I16" s="156">
        <f t="shared" si="2"/>
        <v>5876629.4182025148</v>
      </c>
      <c r="J16" s="156">
        <f t="shared" si="2"/>
        <v>4600494.3031219309</v>
      </c>
      <c r="K16" s="156">
        <f t="shared" si="2"/>
        <v>4895134.7332128854</v>
      </c>
      <c r="L16" s="156">
        <f t="shared" si="2"/>
        <v>4055768.4318072344</v>
      </c>
      <c r="M16" s="156">
        <f t="shared" si="2"/>
        <v>3269803.8361853003</v>
      </c>
      <c r="N16" s="156">
        <f t="shared" si="2"/>
        <v>9602964.5815920439</v>
      </c>
      <c r="O16" s="241">
        <f t="shared" si="2"/>
        <v>0</v>
      </c>
      <c r="P16" s="241">
        <f t="shared" si="2"/>
        <v>0</v>
      </c>
      <c r="Q16" s="241">
        <f t="shared" si="2"/>
        <v>0</v>
      </c>
      <c r="R16" s="241">
        <f t="shared" si="2"/>
        <v>0</v>
      </c>
      <c r="S16" s="241">
        <f t="shared" si="2"/>
        <v>0</v>
      </c>
      <c r="T16" s="241">
        <f t="shared" si="2"/>
        <v>0</v>
      </c>
      <c r="U16" s="241">
        <f t="shared" si="2"/>
        <v>0</v>
      </c>
      <c r="V16" s="241">
        <f t="shared" si="2"/>
        <v>0</v>
      </c>
      <c r="W16" s="241">
        <f t="shared" si="2"/>
        <v>0</v>
      </c>
      <c r="X16" s="241">
        <f t="shared" si="2"/>
        <v>0</v>
      </c>
      <c r="Y16" s="241">
        <f t="shared" si="2"/>
        <v>0</v>
      </c>
      <c r="Z16" s="241">
        <f t="shared" si="2"/>
        <v>0</v>
      </c>
      <c r="AA16" s="241">
        <f t="shared" si="2"/>
        <v>0</v>
      </c>
      <c r="AB16" s="241">
        <f t="shared" si="2"/>
        <v>0</v>
      </c>
      <c r="AC16" s="241">
        <f t="shared" si="2"/>
        <v>0</v>
      </c>
      <c r="AD16" s="241">
        <f t="shared" si="2"/>
        <v>0</v>
      </c>
      <c r="AE16" s="241">
        <f t="shared" si="2"/>
        <v>0</v>
      </c>
      <c r="AF16" s="241">
        <f t="shared" si="2"/>
        <v>0</v>
      </c>
      <c r="AG16" s="241">
        <f t="shared" si="2"/>
        <v>0</v>
      </c>
      <c r="AH16" s="241">
        <f t="shared" si="2"/>
        <v>0</v>
      </c>
      <c r="AI16" s="241">
        <f t="shared" si="2"/>
        <v>0</v>
      </c>
      <c r="AJ16" s="241">
        <f t="shared" si="2"/>
        <v>0</v>
      </c>
      <c r="AK16" s="241">
        <f t="shared" si="2"/>
        <v>0</v>
      </c>
      <c r="AL16" s="241">
        <f t="shared" si="2"/>
        <v>0</v>
      </c>
      <c r="AM16" s="241">
        <f t="shared" si="2"/>
        <v>0</v>
      </c>
      <c r="AN16" s="241">
        <f t="shared" si="2"/>
        <v>0</v>
      </c>
      <c r="AO16" s="241">
        <f t="shared" si="2"/>
        <v>0</v>
      </c>
      <c r="AP16" s="241">
        <f t="shared" si="2"/>
        <v>0</v>
      </c>
      <c r="AQ16" s="241">
        <f t="shared" si="2"/>
        <v>0</v>
      </c>
      <c r="AR16" s="241">
        <f t="shared" si="2"/>
        <v>0</v>
      </c>
      <c r="AS16" s="241">
        <f t="shared" si="2"/>
        <v>0</v>
      </c>
      <c r="AT16" s="241">
        <f t="shared" si="2"/>
        <v>0</v>
      </c>
      <c r="AU16" s="241">
        <f t="shared" si="2"/>
        <v>0</v>
      </c>
      <c r="AV16" s="241">
        <f t="shared" si="2"/>
        <v>0</v>
      </c>
      <c r="AW16" s="241">
        <f t="shared" si="2"/>
        <v>0</v>
      </c>
      <c r="AX16" s="241">
        <f t="shared" si="2"/>
        <v>0</v>
      </c>
      <c r="AY16" s="241">
        <f t="shared" si="2"/>
        <v>0</v>
      </c>
      <c r="AZ16" s="241">
        <f t="shared" si="2"/>
        <v>0</v>
      </c>
      <c r="BA16" s="241">
        <f t="shared" si="2"/>
        <v>0</v>
      </c>
      <c r="BB16" s="241">
        <f t="shared" si="2"/>
        <v>0</v>
      </c>
      <c r="BC16" s="241">
        <f t="shared" si="2"/>
        <v>0</v>
      </c>
      <c r="BD16" s="241">
        <f t="shared" si="2"/>
        <v>0</v>
      </c>
      <c r="BE16" s="241">
        <f t="shared" si="2"/>
        <v>0</v>
      </c>
      <c r="BF16" s="241">
        <f t="shared" si="2"/>
        <v>0</v>
      </c>
      <c r="BG16" s="241">
        <f t="shared" si="2"/>
        <v>0</v>
      </c>
      <c r="BH16" s="241">
        <f t="shared" si="2"/>
        <v>0</v>
      </c>
      <c r="BI16" s="241">
        <f t="shared" si="2"/>
        <v>0</v>
      </c>
      <c r="BJ16" s="241">
        <f t="shared" si="2"/>
        <v>0</v>
      </c>
      <c r="BK16" s="241">
        <f t="shared" si="2"/>
        <v>0</v>
      </c>
      <c r="BL16" s="241">
        <f t="shared" si="2"/>
        <v>0</v>
      </c>
      <c r="BM16" s="241">
        <f t="shared" si="2"/>
        <v>0</v>
      </c>
      <c r="BN16" s="241">
        <f t="shared" si="2"/>
        <v>0</v>
      </c>
      <c r="BO16" s="241">
        <f t="shared" si="2"/>
        <v>0</v>
      </c>
      <c r="BP16" s="241">
        <f t="shared" ref="BP16:CH16" si="3">SUM(BP5:BP15)</f>
        <v>0</v>
      </c>
      <c r="BQ16" s="241">
        <f t="shared" si="3"/>
        <v>0</v>
      </c>
      <c r="BR16" s="241">
        <f t="shared" si="3"/>
        <v>0</v>
      </c>
      <c r="BS16" s="241">
        <f t="shared" si="3"/>
        <v>0</v>
      </c>
      <c r="BT16" s="241">
        <f t="shared" si="3"/>
        <v>0</v>
      </c>
      <c r="BU16" s="241">
        <f t="shared" si="3"/>
        <v>0</v>
      </c>
      <c r="BV16" s="241">
        <f t="shared" si="3"/>
        <v>0</v>
      </c>
      <c r="BW16" s="241">
        <f t="shared" si="3"/>
        <v>0</v>
      </c>
      <c r="BX16" s="241">
        <f t="shared" si="3"/>
        <v>0</v>
      </c>
      <c r="BY16" s="241">
        <f t="shared" si="3"/>
        <v>0</v>
      </c>
      <c r="BZ16" s="241">
        <f t="shared" si="3"/>
        <v>0</v>
      </c>
      <c r="CA16" s="241">
        <f t="shared" si="3"/>
        <v>0</v>
      </c>
      <c r="CB16" s="241">
        <f t="shared" si="3"/>
        <v>0</v>
      </c>
      <c r="CC16" s="241">
        <f t="shared" si="3"/>
        <v>0</v>
      </c>
      <c r="CD16" s="241">
        <f t="shared" si="3"/>
        <v>0</v>
      </c>
      <c r="CE16" s="241">
        <f t="shared" si="3"/>
        <v>0</v>
      </c>
      <c r="CF16" s="241">
        <f t="shared" si="3"/>
        <v>0</v>
      </c>
      <c r="CG16" s="241">
        <f t="shared" si="3"/>
        <v>0</v>
      </c>
      <c r="CH16" s="242">
        <f t="shared" si="3"/>
        <v>0</v>
      </c>
    </row>
    <row r="17" spans="1:88" x14ac:dyDescent="0.3">
      <c r="A17" s="300"/>
      <c r="B17" s="147"/>
      <c r="C17" s="398"/>
      <c r="D17" s="398"/>
      <c r="E17" s="398"/>
      <c r="F17" s="398"/>
      <c r="G17" s="398"/>
      <c r="H17" s="398"/>
      <c r="I17" s="398"/>
      <c r="J17" s="398"/>
      <c r="K17" s="398"/>
      <c r="L17" s="398"/>
      <c r="M17" s="398"/>
      <c r="N17" s="398"/>
      <c r="O17" s="398"/>
      <c r="P17" s="398"/>
      <c r="Q17" s="398"/>
      <c r="R17" s="398"/>
      <c r="S17" s="398"/>
      <c r="T17" s="398"/>
      <c r="U17" s="397"/>
      <c r="V17" s="397"/>
      <c r="W17" s="398"/>
      <c r="X17" s="397"/>
      <c r="Y17" s="397"/>
      <c r="Z17" s="398"/>
      <c r="AA17" s="397"/>
      <c r="AB17" s="397"/>
      <c r="AC17" s="398"/>
      <c r="AD17" s="397"/>
      <c r="AE17" s="147"/>
      <c r="AF17" s="149"/>
      <c r="AG17" s="147"/>
      <c r="AH17" s="147"/>
      <c r="AI17" s="149"/>
      <c r="AJ17" s="147"/>
      <c r="AK17" s="147"/>
      <c r="AL17" s="149"/>
      <c r="AM17" s="147"/>
      <c r="AN17" s="147"/>
      <c r="AO17" s="149"/>
      <c r="AP17" s="147"/>
      <c r="AQ17" s="147"/>
      <c r="AR17" s="149"/>
      <c r="AS17" s="147"/>
      <c r="AT17" s="147"/>
      <c r="AU17" s="149"/>
      <c r="AV17" s="147"/>
      <c r="AW17" s="147"/>
      <c r="AX17" s="149"/>
      <c r="AY17" s="147"/>
      <c r="AZ17" s="147"/>
      <c r="BA17" s="149"/>
      <c r="BB17" s="147"/>
      <c r="BC17" s="147"/>
      <c r="BD17" s="149"/>
      <c r="BE17" s="147"/>
      <c r="BF17" s="147"/>
      <c r="BG17" s="149"/>
      <c r="BH17" s="147"/>
      <c r="BI17" s="147"/>
      <c r="BJ17" s="149"/>
      <c r="BK17" s="147"/>
      <c r="BL17" s="147"/>
      <c r="BM17" s="149"/>
      <c r="BN17" s="147"/>
      <c r="BO17" s="147"/>
      <c r="BP17" s="149"/>
      <c r="BQ17" s="147"/>
      <c r="BR17" s="147"/>
      <c r="BS17" s="149"/>
      <c r="BT17" s="147"/>
      <c r="BU17" s="147"/>
      <c r="BV17" s="149"/>
      <c r="BW17" s="147"/>
      <c r="BX17" s="147"/>
      <c r="BY17" s="149"/>
      <c r="BZ17" s="147"/>
      <c r="CA17" s="147"/>
      <c r="CB17" s="149"/>
      <c r="CC17" s="147"/>
      <c r="CD17" s="147"/>
      <c r="CE17" s="149"/>
      <c r="CF17" s="147"/>
      <c r="CG17" s="147"/>
      <c r="CH17" s="149"/>
    </row>
    <row r="18" spans="1:88" ht="32.700000000000003" customHeight="1" thickBot="1" x14ac:dyDescent="0.35">
      <c r="A18" s="148"/>
      <c r="B18" s="148"/>
      <c r="C18" s="148"/>
      <c r="D18" s="148"/>
      <c r="E18" s="148"/>
      <c r="F18" s="148"/>
      <c r="G18" s="148"/>
      <c r="H18" s="148"/>
      <c r="I18" s="148"/>
      <c r="J18" s="148"/>
      <c r="K18" s="148"/>
      <c r="L18" s="148"/>
      <c r="M18" s="148"/>
      <c r="N18" s="148"/>
      <c r="O18" s="148"/>
      <c r="P18" s="148"/>
      <c r="Q18" s="148"/>
      <c r="R18" s="148"/>
      <c r="S18" s="148"/>
      <c r="T18" s="148"/>
      <c r="U18" s="148"/>
      <c r="V18" s="148"/>
      <c r="W18" s="148"/>
      <c r="X18" s="148"/>
      <c r="Y18" s="148"/>
      <c r="Z18" s="148"/>
      <c r="AA18" s="148"/>
      <c r="AB18" s="148"/>
      <c r="AC18" s="148"/>
      <c r="AD18" s="148"/>
      <c r="AE18" s="148"/>
      <c r="AF18" s="148"/>
      <c r="AG18" s="148"/>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c r="BI18" s="148"/>
      <c r="BJ18" s="148"/>
      <c r="BK18" s="148"/>
      <c r="BL18" s="148"/>
      <c r="BM18" s="148"/>
      <c r="BN18" s="148"/>
      <c r="BO18" s="148"/>
      <c r="BP18" s="148"/>
      <c r="BQ18" s="148"/>
      <c r="BR18" s="148"/>
      <c r="BS18" s="148"/>
      <c r="BT18" s="148"/>
      <c r="BU18" s="148"/>
      <c r="BV18" s="148"/>
      <c r="BW18" s="148"/>
      <c r="BX18" s="148"/>
      <c r="BY18" s="148"/>
      <c r="BZ18" s="148"/>
      <c r="CA18" s="148"/>
      <c r="CB18" s="148"/>
      <c r="CC18" s="148"/>
      <c r="CD18" s="148"/>
      <c r="CE18" s="148"/>
      <c r="CF18" s="148"/>
      <c r="CG18" s="148"/>
      <c r="CH18" s="148"/>
    </row>
    <row r="19" spans="1:88" ht="16.2" thickBot="1" x14ac:dyDescent="0.35">
      <c r="A19" s="545" t="s">
        <v>15</v>
      </c>
      <c r="B19" s="189" t="s">
        <v>10</v>
      </c>
      <c r="C19" s="176">
        <f>C$4</f>
        <v>44927</v>
      </c>
      <c r="D19" s="176">
        <f t="shared" ref="D19:BO19" si="4">D$4</f>
        <v>44958</v>
      </c>
      <c r="E19" s="176">
        <f t="shared" si="4"/>
        <v>44986</v>
      </c>
      <c r="F19" s="176">
        <f t="shared" si="4"/>
        <v>45017</v>
      </c>
      <c r="G19" s="176">
        <f t="shared" si="4"/>
        <v>45047</v>
      </c>
      <c r="H19" s="176">
        <f t="shared" si="4"/>
        <v>45078</v>
      </c>
      <c r="I19" s="176">
        <f t="shared" si="4"/>
        <v>45108</v>
      </c>
      <c r="J19" s="176">
        <f t="shared" si="4"/>
        <v>45139</v>
      </c>
      <c r="K19" s="176">
        <f t="shared" si="4"/>
        <v>45170</v>
      </c>
      <c r="L19" s="176">
        <f t="shared" si="4"/>
        <v>45200</v>
      </c>
      <c r="M19" s="176">
        <f t="shared" si="4"/>
        <v>45231</v>
      </c>
      <c r="N19" s="176">
        <f t="shared" si="4"/>
        <v>45261</v>
      </c>
      <c r="O19" s="176">
        <f t="shared" si="4"/>
        <v>45292</v>
      </c>
      <c r="P19" s="176">
        <f t="shared" si="4"/>
        <v>45323</v>
      </c>
      <c r="Q19" s="176">
        <f t="shared" si="4"/>
        <v>45352</v>
      </c>
      <c r="R19" s="176">
        <f t="shared" si="4"/>
        <v>45383</v>
      </c>
      <c r="S19" s="176">
        <f t="shared" si="4"/>
        <v>45413</v>
      </c>
      <c r="T19" s="176">
        <f t="shared" si="4"/>
        <v>45444</v>
      </c>
      <c r="U19" s="176">
        <f t="shared" si="4"/>
        <v>45474</v>
      </c>
      <c r="V19" s="176">
        <f t="shared" si="4"/>
        <v>45505</v>
      </c>
      <c r="W19" s="176">
        <f t="shared" si="4"/>
        <v>45536</v>
      </c>
      <c r="X19" s="176">
        <f t="shared" si="4"/>
        <v>45566</v>
      </c>
      <c r="Y19" s="176">
        <f t="shared" si="4"/>
        <v>45597</v>
      </c>
      <c r="Z19" s="176">
        <f t="shared" si="4"/>
        <v>45627</v>
      </c>
      <c r="AA19" s="176">
        <f t="shared" si="4"/>
        <v>45658</v>
      </c>
      <c r="AB19" s="176">
        <f t="shared" si="4"/>
        <v>45689</v>
      </c>
      <c r="AC19" s="176">
        <f t="shared" si="4"/>
        <v>45717</v>
      </c>
      <c r="AD19" s="176">
        <f t="shared" si="4"/>
        <v>45748</v>
      </c>
      <c r="AE19" s="176">
        <f t="shared" si="4"/>
        <v>45778</v>
      </c>
      <c r="AF19" s="176">
        <f t="shared" si="4"/>
        <v>45809</v>
      </c>
      <c r="AG19" s="176">
        <f t="shared" si="4"/>
        <v>45839</v>
      </c>
      <c r="AH19" s="176">
        <f t="shared" si="4"/>
        <v>45870</v>
      </c>
      <c r="AI19" s="176">
        <f t="shared" si="4"/>
        <v>45901</v>
      </c>
      <c r="AJ19" s="176">
        <f t="shared" si="4"/>
        <v>45931</v>
      </c>
      <c r="AK19" s="176">
        <f t="shared" si="4"/>
        <v>45962</v>
      </c>
      <c r="AL19" s="176">
        <f t="shared" si="4"/>
        <v>45992</v>
      </c>
      <c r="AM19" s="176">
        <f t="shared" si="4"/>
        <v>46023</v>
      </c>
      <c r="AN19" s="176">
        <f t="shared" si="4"/>
        <v>46054</v>
      </c>
      <c r="AO19" s="176">
        <f t="shared" si="4"/>
        <v>46082</v>
      </c>
      <c r="AP19" s="176">
        <f t="shared" si="4"/>
        <v>46113</v>
      </c>
      <c r="AQ19" s="176">
        <f t="shared" si="4"/>
        <v>46143</v>
      </c>
      <c r="AR19" s="176">
        <f t="shared" si="4"/>
        <v>46174</v>
      </c>
      <c r="AS19" s="176">
        <f t="shared" si="4"/>
        <v>46204</v>
      </c>
      <c r="AT19" s="176">
        <f t="shared" si="4"/>
        <v>46235</v>
      </c>
      <c r="AU19" s="176">
        <f t="shared" si="4"/>
        <v>46266</v>
      </c>
      <c r="AV19" s="176">
        <f t="shared" si="4"/>
        <v>46296</v>
      </c>
      <c r="AW19" s="176">
        <f t="shared" si="4"/>
        <v>46327</v>
      </c>
      <c r="AX19" s="176">
        <f t="shared" si="4"/>
        <v>46357</v>
      </c>
      <c r="AY19" s="176">
        <f t="shared" si="4"/>
        <v>46388</v>
      </c>
      <c r="AZ19" s="176">
        <f t="shared" si="4"/>
        <v>46419</v>
      </c>
      <c r="BA19" s="176">
        <f t="shared" si="4"/>
        <v>46447</v>
      </c>
      <c r="BB19" s="176">
        <f t="shared" si="4"/>
        <v>46478</v>
      </c>
      <c r="BC19" s="176">
        <f t="shared" si="4"/>
        <v>46508</v>
      </c>
      <c r="BD19" s="176">
        <f t="shared" si="4"/>
        <v>46539</v>
      </c>
      <c r="BE19" s="176">
        <f t="shared" si="4"/>
        <v>46569</v>
      </c>
      <c r="BF19" s="176">
        <f t="shared" si="4"/>
        <v>46600</v>
      </c>
      <c r="BG19" s="176">
        <f t="shared" si="4"/>
        <v>46631</v>
      </c>
      <c r="BH19" s="176">
        <f t="shared" si="4"/>
        <v>46661</v>
      </c>
      <c r="BI19" s="176">
        <f t="shared" si="4"/>
        <v>46692</v>
      </c>
      <c r="BJ19" s="176">
        <f t="shared" si="4"/>
        <v>46722</v>
      </c>
      <c r="BK19" s="176">
        <f t="shared" si="4"/>
        <v>46753</v>
      </c>
      <c r="BL19" s="176">
        <f t="shared" si="4"/>
        <v>46784</v>
      </c>
      <c r="BM19" s="176">
        <f t="shared" si="4"/>
        <v>46813</v>
      </c>
      <c r="BN19" s="176">
        <f t="shared" si="4"/>
        <v>46844</v>
      </c>
      <c r="BO19" s="176">
        <f t="shared" si="4"/>
        <v>46874</v>
      </c>
      <c r="BP19" s="176">
        <f t="shared" ref="BP19:CH19" si="5">BP$4</f>
        <v>46905</v>
      </c>
      <c r="BQ19" s="176">
        <f t="shared" si="5"/>
        <v>46935</v>
      </c>
      <c r="BR19" s="176">
        <f t="shared" si="5"/>
        <v>46966</v>
      </c>
      <c r="BS19" s="176">
        <f t="shared" si="5"/>
        <v>46997</v>
      </c>
      <c r="BT19" s="176">
        <f t="shared" si="5"/>
        <v>47027</v>
      </c>
      <c r="BU19" s="176">
        <f t="shared" si="5"/>
        <v>47058</v>
      </c>
      <c r="BV19" s="176">
        <f t="shared" si="5"/>
        <v>47088</v>
      </c>
      <c r="BW19" s="176">
        <f t="shared" si="5"/>
        <v>47119</v>
      </c>
      <c r="BX19" s="176">
        <f t="shared" si="5"/>
        <v>47150</v>
      </c>
      <c r="BY19" s="176">
        <f t="shared" si="5"/>
        <v>47178</v>
      </c>
      <c r="BZ19" s="176">
        <f t="shared" si="5"/>
        <v>47209</v>
      </c>
      <c r="CA19" s="176">
        <f t="shared" si="5"/>
        <v>47239</v>
      </c>
      <c r="CB19" s="176">
        <f t="shared" si="5"/>
        <v>47270</v>
      </c>
      <c r="CC19" s="176">
        <f t="shared" si="5"/>
        <v>47300</v>
      </c>
      <c r="CD19" s="176">
        <f t="shared" si="5"/>
        <v>47331</v>
      </c>
      <c r="CE19" s="176">
        <f t="shared" si="5"/>
        <v>47362</v>
      </c>
      <c r="CF19" s="176">
        <f t="shared" si="5"/>
        <v>47392</v>
      </c>
      <c r="CG19" s="176">
        <f t="shared" si="5"/>
        <v>47423</v>
      </c>
      <c r="CH19" s="177">
        <f t="shared" si="5"/>
        <v>47453</v>
      </c>
    </row>
    <row r="20" spans="1:88" ht="15" customHeight="1" x14ac:dyDescent="0.3">
      <c r="A20" s="546"/>
      <c r="B20" s="111" t="str">
        <f t="shared" ref="B20:C31" si="6">B5</f>
        <v>Building Shell</v>
      </c>
      <c r="C20" s="395">
        <f>C5</f>
        <v>76429.98</v>
      </c>
      <c r="D20" s="3">
        <f>IF(SUM($C$16:$N$16)=0,0,C20+D5)</f>
        <v>150125.18</v>
      </c>
      <c r="E20" s="3">
        <f t="shared" ref="E20:BP20" si="7">IF(SUM($C$16:$N$16)=0,0,D20+E5)</f>
        <v>181135.83</v>
      </c>
      <c r="F20" s="3">
        <f t="shared" si="7"/>
        <v>226513.8</v>
      </c>
      <c r="G20" s="3">
        <f t="shared" si="7"/>
        <v>273113.09999999998</v>
      </c>
      <c r="H20" s="3">
        <f t="shared" si="7"/>
        <v>313671.63999999996</v>
      </c>
      <c r="I20" s="3">
        <f t="shared" si="7"/>
        <v>453475.52999999997</v>
      </c>
      <c r="J20" s="3">
        <f t="shared" si="7"/>
        <v>559972.5199999999</v>
      </c>
      <c r="K20" s="3">
        <f t="shared" si="7"/>
        <v>640643.15999999992</v>
      </c>
      <c r="L20" s="3">
        <f t="shared" si="7"/>
        <v>748876.58</v>
      </c>
      <c r="M20" s="3">
        <f t="shared" si="7"/>
        <v>791510.57</v>
      </c>
      <c r="N20" s="3">
        <f t="shared" si="7"/>
        <v>865451.48</v>
      </c>
      <c r="O20" s="112">
        <f t="shared" si="7"/>
        <v>865451.48</v>
      </c>
      <c r="P20" s="3">
        <f t="shared" si="7"/>
        <v>865451.48</v>
      </c>
      <c r="Q20" s="3">
        <f t="shared" si="7"/>
        <v>865451.48</v>
      </c>
      <c r="R20" s="3">
        <f t="shared" si="7"/>
        <v>865451.48</v>
      </c>
      <c r="S20" s="3">
        <f t="shared" si="7"/>
        <v>865451.48</v>
      </c>
      <c r="T20" s="3">
        <f t="shared" si="7"/>
        <v>865451.48</v>
      </c>
      <c r="U20" s="3">
        <f t="shared" si="7"/>
        <v>865451.48</v>
      </c>
      <c r="V20" s="3">
        <f t="shared" si="7"/>
        <v>865451.48</v>
      </c>
      <c r="W20" s="3">
        <f t="shared" si="7"/>
        <v>865451.48</v>
      </c>
      <c r="X20" s="3">
        <f t="shared" si="7"/>
        <v>865451.48</v>
      </c>
      <c r="Y20" s="3">
        <f t="shared" si="7"/>
        <v>865451.48</v>
      </c>
      <c r="Z20" s="3">
        <f t="shared" si="7"/>
        <v>865451.48</v>
      </c>
      <c r="AA20" s="3">
        <f t="shared" si="7"/>
        <v>865451.48</v>
      </c>
      <c r="AB20" s="3">
        <f t="shared" si="7"/>
        <v>865451.48</v>
      </c>
      <c r="AC20" s="3">
        <f t="shared" si="7"/>
        <v>865451.48</v>
      </c>
      <c r="AD20" s="3">
        <f t="shared" si="7"/>
        <v>865451.48</v>
      </c>
      <c r="AE20" s="3">
        <f t="shared" si="7"/>
        <v>865451.48</v>
      </c>
      <c r="AF20" s="3">
        <f t="shared" si="7"/>
        <v>865451.48</v>
      </c>
      <c r="AG20" s="3">
        <f t="shared" si="7"/>
        <v>865451.48</v>
      </c>
      <c r="AH20" s="3">
        <f t="shared" si="7"/>
        <v>865451.48</v>
      </c>
      <c r="AI20" s="3">
        <f t="shared" si="7"/>
        <v>865451.48</v>
      </c>
      <c r="AJ20" s="3">
        <f t="shared" si="7"/>
        <v>865451.48</v>
      </c>
      <c r="AK20" s="3">
        <f t="shared" si="7"/>
        <v>865451.48</v>
      </c>
      <c r="AL20" s="3">
        <f t="shared" si="7"/>
        <v>865451.48</v>
      </c>
      <c r="AM20" s="3">
        <f t="shared" si="7"/>
        <v>865451.48</v>
      </c>
      <c r="AN20" s="3">
        <f t="shared" si="7"/>
        <v>865451.48</v>
      </c>
      <c r="AO20" s="3">
        <f t="shared" si="7"/>
        <v>865451.48</v>
      </c>
      <c r="AP20" s="3">
        <f t="shared" si="7"/>
        <v>865451.48</v>
      </c>
      <c r="AQ20" s="3">
        <f t="shared" si="7"/>
        <v>865451.48</v>
      </c>
      <c r="AR20" s="3">
        <f t="shared" si="7"/>
        <v>865451.48</v>
      </c>
      <c r="AS20" s="3">
        <f t="shared" si="7"/>
        <v>865451.48</v>
      </c>
      <c r="AT20" s="3">
        <f t="shared" si="7"/>
        <v>865451.48</v>
      </c>
      <c r="AU20" s="3">
        <f t="shared" si="7"/>
        <v>865451.48</v>
      </c>
      <c r="AV20" s="3">
        <f t="shared" si="7"/>
        <v>865451.48</v>
      </c>
      <c r="AW20" s="3">
        <f t="shared" si="7"/>
        <v>865451.48</v>
      </c>
      <c r="AX20" s="3">
        <f t="shared" si="7"/>
        <v>865451.48</v>
      </c>
      <c r="AY20" s="3">
        <f t="shared" si="7"/>
        <v>865451.48</v>
      </c>
      <c r="AZ20" s="3">
        <f t="shared" si="7"/>
        <v>865451.48</v>
      </c>
      <c r="BA20" s="3">
        <f t="shared" si="7"/>
        <v>865451.48</v>
      </c>
      <c r="BB20" s="3">
        <f t="shared" si="7"/>
        <v>865451.48</v>
      </c>
      <c r="BC20" s="3">
        <f t="shared" si="7"/>
        <v>865451.48</v>
      </c>
      <c r="BD20" s="3">
        <f t="shared" si="7"/>
        <v>865451.48</v>
      </c>
      <c r="BE20" s="3">
        <f t="shared" si="7"/>
        <v>865451.48</v>
      </c>
      <c r="BF20" s="3">
        <f t="shared" si="7"/>
        <v>865451.48</v>
      </c>
      <c r="BG20" s="3">
        <f t="shared" si="7"/>
        <v>865451.48</v>
      </c>
      <c r="BH20" s="3">
        <f t="shared" si="7"/>
        <v>865451.48</v>
      </c>
      <c r="BI20" s="3">
        <f t="shared" si="7"/>
        <v>865451.48</v>
      </c>
      <c r="BJ20" s="3">
        <f t="shared" si="7"/>
        <v>865451.48</v>
      </c>
      <c r="BK20" s="3">
        <f t="shared" si="7"/>
        <v>865451.48</v>
      </c>
      <c r="BL20" s="3">
        <f t="shared" si="7"/>
        <v>865451.48</v>
      </c>
      <c r="BM20" s="3">
        <f t="shared" si="7"/>
        <v>865451.48</v>
      </c>
      <c r="BN20" s="3">
        <f t="shared" si="7"/>
        <v>865451.48</v>
      </c>
      <c r="BO20" s="3">
        <f t="shared" si="7"/>
        <v>865451.48</v>
      </c>
      <c r="BP20" s="3">
        <f t="shared" si="7"/>
        <v>865451.48</v>
      </c>
      <c r="BQ20" s="3">
        <f t="shared" ref="BQ20:CH20" si="8">IF(SUM($C$16:$N$16)=0,0,BP20+BQ5)</f>
        <v>865451.48</v>
      </c>
      <c r="BR20" s="3">
        <f t="shared" si="8"/>
        <v>865451.48</v>
      </c>
      <c r="BS20" s="3">
        <f t="shared" si="8"/>
        <v>865451.48</v>
      </c>
      <c r="BT20" s="3">
        <f t="shared" si="8"/>
        <v>865451.48</v>
      </c>
      <c r="BU20" s="3">
        <f t="shared" si="8"/>
        <v>865451.48</v>
      </c>
      <c r="BV20" s="3">
        <f t="shared" si="8"/>
        <v>865451.48</v>
      </c>
      <c r="BW20" s="3">
        <f t="shared" si="8"/>
        <v>865451.48</v>
      </c>
      <c r="BX20" s="3">
        <f t="shared" si="8"/>
        <v>865451.48</v>
      </c>
      <c r="BY20" s="3">
        <f t="shared" si="8"/>
        <v>865451.48</v>
      </c>
      <c r="BZ20" s="3">
        <f t="shared" si="8"/>
        <v>865451.48</v>
      </c>
      <c r="CA20" s="3">
        <f t="shared" si="8"/>
        <v>865451.48</v>
      </c>
      <c r="CB20" s="3">
        <f t="shared" si="8"/>
        <v>865451.48</v>
      </c>
      <c r="CC20" s="3">
        <f t="shared" si="8"/>
        <v>865451.48</v>
      </c>
      <c r="CD20" s="3">
        <f t="shared" si="8"/>
        <v>865451.48</v>
      </c>
      <c r="CE20" s="3">
        <f t="shared" si="8"/>
        <v>865451.48</v>
      </c>
      <c r="CF20" s="3">
        <f t="shared" si="8"/>
        <v>865451.48</v>
      </c>
      <c r="CG20" s="3">
        <f t="shared" si="8"/>
        <v>865451.48</v>
      </c>
      <c r="CH20" s="12">
        <f t="shared" si="8"/>
        <v>865451.48</v>
      </c>
      <c r="CJ20" s="328"/>
    </row>
    <row r="21" spans="1:88" x14ac:dyDescent="0.3">
      <c r="A21" s="546"/>
      <c r="B21" s="190" t="str">
        <f t="shared" si="6"/>
        <v>Cooling</v>
      </c>
      <c r="C21" s="3">
        <f>C6</f>
        <v>20923.099999999959</v>
      </c>
      <c r="D21" s="3">
        <f t="shared" ref="D21:D30" si="9">IF(SUM($C$16:$N$16)=0,0,C21+D6)</f>
        <v>1408059.3099999989</v>
      </c>
      <c r="E21" s="3">
        <f t="shared" ref="E21:BP21" si="10">IF(SUM($C$16:$N$16)=0,0,D21+E6)</f>
        <v>3531422.7399999984</v>
      </c>
      <c r="F21" s="3">
        <f t="shared" si="10"/>
        <v>5357351.389999995</v>
      </c>
      <c r="G21" s="3">
        <f t="shared" si="10"/>
        <v>7491182.6199999861</v>
      </c>
      <c r="H21" s="3">
        <f t="shared" si="10"/>
        <v>9417414.6599999778</v>
      </c>
      <c r="I21" s="3">
        <f t="shared" si="10"/>
        <v>13296181.113605324</v>
      </c>
      <c r="J21" s="3">
        <f t="shared" si="10"/>
        <v>16172170.209412806</v>
      </c>
      <c r="K21" s="3">
        <f t="shared" si="10"/>
        <v>19480535.569412801</v>
      </c>
      <c r="L21" s="3">
        <f t="shared" si="10"/>
        <v>22209911.700211737</v>
      </c>
      <c r="M21" s="3">
        <f t="shared" si="10"/>
        <v>24081671.076137029</v>
      </c>
      <c r="N21" s="3">
        <f t="shared" si="10"/>
        <v>29587596.041878447</v>
      </c>
      <c r="O21" s="3">
        <f t="shared" si="10"/>
        <v>29587596.041878447</v>
      </c>
      <c r="P21" s="3">
        <f t="shared" si="10"/>
        <v>29587596.041878447</v>
      </c>
      <c r="Q21" s="3">
        <f t="shared" si="10"/>
        <v>29587596.041878447</v>
      </c>
      <c r="R21" s="3">
        <f t="shared" si="10"/>
        <v>29587596.041878447</v>
      </c>
      <c r="S21" s="3">
        <f t="shared" si="10"/>
        <v>29587596.041878447</v>
      </c>
      <c r="T21" s="3">
        <f t="shared" si="10"/>
        <v>29587596.041878447</v>
      </c>
      <c r="U21" s="3">
        <f t="shared" si="10"/>
        <v>29587596.041878447</v>
      </c>
      <c r="V21" s="3">
        <f t="shared" si="10"/>
        <v>29587596.041878447</v>
      </c>
      <c r="W21" s="3">
        <f t="shared" si="10"/>
        <v>29587596.041878447</v>
      </c>
      <c r="X21" s="3">
        <f t="shared" si="10"/>
        <v>29587596.041878447</v>
      </c>
      <c r="Y21" s="3">
        <f t="shared" si="10"/>
        <v>29587596.041878447</v>
      </c>
      <c r="Z21" s="3">
        <f t="shared" si="10"/>
        <v>29587596.041878447</v>
      </c>
      <c r="AA21" s="3">
        <f t="shared" si="10"/>
        <v>29587596.041878447</v>
      </c>
      <c r="AB21" s="3">
        <f t="shared" si="10"/>
        <v>29587596.041878447</v>
      </c>
      <c r="AC21" s="3">
        <f t="shared" si="10"/>
        <v>29587596.041878447</v>
      </c>
      <c r="AD21" s="3">
        <f t="shared" si="10"/>
        <v>29587596.041878447</v>
      </c>
      <c r="AE21" s="3">
        <f t="shared" si="10"/>
        <v>29587596.041878447</v>
      </c>
      <c r="AF21" s="3">
        <f t="shared" si="10"/>
        <v>29587596.041878447</v>
      </c>
      <c r="AG21" s="3">
        <f t="shared" si="10"/>
        <v>29587596.041878447</v>
      </c>
      <c r="AH21" s="3">
        <f t="shared" si="10"/>
        <v>29587596.041878447</v>
      </c>
      <c r="AI21" s="3">
        <f t="shared" si="10"/>
        <v>29587596.041878447</v>
      </c>
      <c r="AJ21" s="3">
        <f t="shared" si="10"/>
        <v>29587596.041878447</v>
      </c>
      <c r="AK21" s="3">
        <f t="shared" si="10"/>
        <v>29587596.041878447</v>
      </c>
      <c r="AL21" s="3">
        <f t="shared" si="10"/>
        <v>29587596.041878447</v>
      </c>
      <c r="AM21" s="3">
        <f t="shared" si="10"/>
        <v>29587596.041878447</v>
      </c>
      <c r="AN21" s="3">
        <f t="shared" si="10"/>
        <v>29587596.041878447</v>
      </c>
      <c r="AO21" s="3">
        <f t="shared" si="10"/>
        <v>29587596.041878447</v>
      </c>
      <c r="AP21" s="3">
        <f t="shared" si="10"/>
        <v>29587596.041878447</v>
      </c>
      <c r="AQ21" s="3">
        <f t="shared" si="10"/>
        <v>29587596.041878447</v>
      </c>
      <c r="AR21" s="3">
        <f t="shared" si="10"/>
        <v>29587596.041878447</v>
      </c>
      <c r="AS21" s="3">
        <f t="shared" si="10"/>
        <v>29587596.041878447</v>
      </c>
      <c r="AT21" s="3">
        <f t="shared" si="10"/>
        <v>29587596.041878447</v>
      </c>
      <c r="AU21" s="3">
        <f t="shared" si="10"/>
        <v>29587596.041878447</v>
      </c>
      <c r="AV21" s="3">
        <f t="shared" si="10"/>
        <v>29587596.041878447</v>
      </c>
      <c r="AW21" s="3">
        <f t="shared" si="10"/>
        <v>29587596.041878447</v>
      </c>
      <c r="AX21" s="3">
        <f t="shared" si="10"/>
        <v>29587596.041878447</v>
      </c>
      <c r="AY21" s="3">
        <f t="shared" si="10"/>
        <v>29587596.041878447</v>
      </c>
      <c r="AZ21" s="3">
        <f t="shared" si="10"/>
        <v>29587596.041878447</v>
      </c>
      <c r="BA21" s="3">
        <f t="shared" si="10"/>
        <v>29587596.041878447</v>
      </c>
      <c r="BB21" s="3">
        <f t="shared" si="10"/>
        <v>29587596.041878447</v>
      </c>
      <c r="BC21" s="3">
        <f t="shared" si="10"/>
        <v>29587596.041878447</v>
      </c>
      <c r="BD21" s="3">
        <f t="shared" si="10"/>
        <v>29587596.041878447</v>
      </c>
      <c r="BE21" s="3">
        <f t="shared" si="10"/>
        <v>29587596.041878447</v>
      </c>
      <c r="BF21" s="3">
        <f t="shared" si="10"/>
        <v>29587596.041878447</v>
      </c>
      <c r="BG21" s="3">
        <f t="shared" si="10"/>
        <v>29587596.041878447</v>
      </c>
      <c r="BH21" s="3">
        <f t="shared" si="10"/>
        <v>29587596.041878447</v>
      </c>
      <c r="BI21" s="3">
        <f t="shared" si="10"/>
        <v>29587596.041878447</v>
      </c>
      <c r="BJ21" s="3">
        <f t="shared" si="10"/>
        <v>29587596.041878447</v>
      </c>
      <c r="BK21" s="3">
        <f t="shared" si="10"/>
        <v>29587596.041878447</v>
      </c>
      <c r="BL21" s="3">
        <f t="shared" si="10"/>
        <v>29587596.041878447</v>
      </c>
      <c r="BM21" s="3">
        <f t="shared" si="10"/>
        <v>29587596.041878447</v>
      </c>
      <c r="BN21" s="3">
        <f t="shared" si="10"/>
        <v>29587596.041878447</v>
      </c>
      <c r="BO21" s="3">
        <f t="shared" si="10"/>
        <v>29587596.041878447</v>
      </c>
      <c r="BP21" s="3">
        <f t="shared" si="10"/>
        <v>29587596.041878447</v>
      </c>
      <c r="BQ21" s="3">
        <f t="shared" ref="BQ21:CH21" si="11">IF(SUM($C$16:$N$16)=0,0,BP21+BQ6)</f>
        <v>29587596.041878447</v>
      </c>
      <c r="BR21" s="3">
        <f t="shared" si="11"/>
        <v>29587596.041878447</v>
      </c>
      <c r="BS21" s="3">
        <f t="shared" si="11"/>
        <v>29587596.041878447</v>
      </c>
      <c r="BT21" s="3">
        <f t="shared" si="11"/>
        <v>29587596.041878447</v>
      </c>
      <c r="BU21" s="3">
        <f t="shared" si="11"/>
        <v>29587596.041878447</v>
      </c>
      <c r="BV21" s="3">
        <f t="shared" si="11"/>
        <v>29587596.041878447</v>
      </c>
      <c r="BW21" s="3">
        <f t="shared" si="11"/>
        <v>29587596.041878447</v>
      </c>
      <c r="BX21" s="3">
        <f t="shared" si="11"/>
        <v>29587596.041878447</v>
      </c>
      <c r="BY21" s="3">
        <f t="shared" si="11"/>
        <v>29587596.041878447</v>
      </c>
      <c r="BZ21" s="3">
        <f t="shared" si="11"/>
        <v>29587596.041878447</v>
      </c>
      <c r="CA21" s="3">
        <f t="shared" si="11"/>
        <v>29587596.041878447</v>
      </c>
      <c r="CB21" s="3">
        <f t="shared" si="11"/>
        <v>29587596.041878447</v>
      </c>
      <c r="CC21" s="3">
        <f t="shared" si="11"/>
        <v>29587596.041878447</v>
      </c>
      <c r="CD21" s="3">
        <f t="shared" si="11"/>
        <v>29587596.041878447</v>
      </c>
      <c r="CE21" s="3">
        <f t="shared" si="11"/>
        <v>29587596.041878447</v>
      </c>
      <c r="CF21" s="3">
        <f t="shared" si="11"/>
        <v>29587596.041878447</v>
      </c>
      <c r="CG21" s="3">
        <f t="shared" si="11"/>
        <v>29587596.041878447</v>
      </c>
      <c r="CH21" s="12">
        <f t="shared" si="11"/>
        <v>29587596.041878447</v>
      </c>
    </row>
    <row r="22" spans="1:88" x14ac:dyDescent="0.3">
      <c r="A22" s="546"/>
      <c r="B22" s="111" t="str">
        <f t="shared" si="6"/>
        <v>Freezer</v>
      </c>
      <c r="C22" s="3">
        <f t="shared" si="6"/>
        <v>0</v>
      </c>
      <c r="D22" s="3">
        <f t="shared" si="9"/>
        <v>0</v>
      </c>
      <c r="E22" s="3">
        <f t="shared" ref="E22:BP22" si="12">IF(SUM($C$16:$N$16)=0,0,D22+E7)</f>
        <v>0</v>
      </c>
      <c r="F22" s="3">
        <f t="shared" si="12"/>
        <v>0</v>
      </c>
      <c r="G22" s="3">
        <f t="shared" si="12"/>
        <v>0</v>
      </c>
      <c r="H22" s="3">
        <f t="shared" si="12"/>
        <v>0</v>
      </c>
      <c r="I22" s="3">
        <f t="shared" si="12"/>
        <v>0</v>
      </c>
      <c r="J22" s="3">
        <f t="shared" si="12"/>
        <v>0</v>
      </c>
      <c r="K22" s="3">
        <f t="shared" si="12"/>
        <v>0</v>
      </c>
      <c r="L22" s="3">
        <f t="shared" si="12"/>
        <v>0</v>
      </c>
      <c r="M22" s="3">
        <f t="shared" si="12"/>
        <v>0</v>
      </c>
      <c r="N22" s="3">
        <f t="shared" si="12"/>
        <v>0</v>
      </c>
      <c r="O22" s="3">
        <f t="shared" si="12"/>
        <v>0</v>
      </c>
      <c r="P22" s="3">
        <f t="shared" si="12"/>
        <v>0</v>
      </c>
      <c r="Q22" s="3">
        <f t="shared" si="12"/>
        <v>0</v>
      </c>
      <c r="R22" s="3">
        <f t="shared" si="12"/>
        <v>0</v>
      </c>
      <c r="S22" s="3">
        <f t="shared" si="12"/>
        <v>0</v>
      </c>
      <c r="T22" s="3">
        <f t="shared" si="12"/>
        <v>0</v>
      </c>
      <c r="U22" s="3">
        <f t="shared" si="12"/>
        <v>0</v>
      </c>
      <c r="V22" s="3">
        <f t="shared" si="12"/>
        <v>0</v>
      </c>
      <c r="W22" s="3">
        <f t="shared" si="12"/>
        <v>0</v>
      </c>
      <c r="X22" s="3">
        <f t="shared" si="12"/>
        <v>0</v>
      </c>
      <c r="Y22" s="3">
        <f t="shared" si="12"/>
        <v>0</v>
      </c>
      <c r="Z22" s="3">
        <f t="shared" si="12"/>
        <v>0</v>
      </c>
      <c r="AA22" s="3">
        <f t="shared" si="12"/>
        <v>0</v>
      </c>
      <c r="AB22" s="3">
        <f t="shared" si="12"/>
        <v>0</v>
      </c>
      <c r="AC22" s="3">
        <f t="shared" si="12"/>
        <v>0</v>
      </c>
      <c r="AD22" s="3">
        <f t="shared" si="12"/>
        <v>0</v>
      </c>
      <c r="AE22" s="3">
        <f t="shared" si="12"/>
        <v>0</v>
      </c>
      <c r="AF22" s="3">
        <f t="shared" si="12"/>
        <v>0</v>
      </c>
      <c r="AG22" s="3">
        <f t="shared" si="12"/>
        <v>0</v>
      </c>
      <c r="AH22" s="3">
        <f t="shared" si="12"/>
        <v>0</v>
      </c>
      <c r="AI22" s="3">
        <f t="shared" si="12"/>
        <v>0</v>
      </c>
      <c r="AJ22" s="3">
        <f t="shared" si="12"/>
        <v>0</v>
      </c>
      <c r="AK22" s="3">
        <f t="shared" si="12"/>
        <v>0</v>
      </c>
      <c r="AL22" s="3">
        <f t="shared" si="12"/>
        <v>0</v>
      </c>
      <c r="AM22" s="3">
        <f t="shared" si="12"/>
        <v>0</v>
      </c>
      <c r="AN22" s="3">
        <f t="shared" si="12"/>
        <v>0</v>
      </c>
      <c r="AO22" s="3">
        <f t="shared" si="12"/>
        <v>0</v>
      </c>
      <c r="AP22" s="3">
        <f t="shared" si="12"/>
        <v>0</v>
      </c>
      <c r="AQ22" s="3">
        <f t="shared" si="12"/>
        <v>0</v>
      </c>
      <c r="AR22" s="3">
        <f t="shared" si="12"/>
        <v>0</v>
      </c>
      <c r="AS22" s="3">
        <f t="shared" si="12"/>
        <v>0</v>
      </c>
      <c r="AT22" s="3">
        <f t="shared" si="12"/>
        <v>0</v>
      </c>
      <c r="AU22" s="3">
        <f t="shared" si="12"/>
        <v>0</v>
      </c>
      <c r="AV22" s="3">
        <f t="shared" si="12"/>
        <v>0</v>
      </c>
      <c r="AW22" s="3">
        <f t="shared" si="12"/>
        <v>0</v>
      </c>
      <c r="AX22" s="3">
        <f t="shared" si="12"/>
        <v>0</v>
      </c>
      <c r="AY22" s="3">
        <f t="shared" si="12"/>
        <v>0</v>
      </c>
      <c r="AZ22" s="3">
        <f t="shared" si="12"/>
        <v>0</v>
      </c>
      <c r="BA22" s="3">
        <f t="shared" si="12"/>
        <v>0</v>
      </c>
      <c r="BB22" s="3">
        <f t="shared" si="12"/>
        <v>0</v>
      </c>
      <c r="BC22" s="3">
        <f t="shared" si="12"/>
        <v>0</v>
      </c>
      <c r="BD22" s="3">
        <f t="shared" si="12"/>
        <v>0</v>
      </c>
      <c r="BE22" s="3">
        <f t="shared" si="12"/>
        <v>0</v>
      </c>
      <c r="BF22" s="3">
        <f t="shared" si="12"/>
        <v>0</v>
      </c>
      <c r="BG22" s="3">
        <f t="shared" si="12"/>
        <v>0</v>
      </c>
      <c r="BH22" s="3">
        <f t="shared" si="12"/>
        <v>0</v>
      </c>
      <c r="BI22" s="3">
        <f t="shared" si="12"/>
        <v>0</v>
      </c>
      <c r="BJ22" s="3">
        <f t="shared" si="12"/>
        <v>0</v>
      </c>
      <c r="BK22" s="3">
        <f t="shared" si="12"/>
        <v>0</v>
      </c>
      <c r="BL22" s="3">
        <f t="shared" si="12"/>
        <v>0</v>
      </c>
      <c r="BM22" s="3">
        <f t="shared" si="12"/>
        <v>0</v>
      </c>
      <c r="BN22" s="3">
        <f t="shared" si="12"/>
        <v>0</v>
      </c>
      <c r="BO22" s="3">
        <f t="shared" si="12"/>
        <v>0</v>
      </c>
      <c r="BP22" s="3">
        <f t="shared" si="12"/>
        <v>0</v>
      </c>
      <c r="BQ22" s="3">
        <f t="shared" ref="BQ22:CH22" si="13">IF(SUM($C$16:$N$16)=0,0,BP22+BQ7)</f>
        <v>0</v>
      </c>
      <c r="BR22" s="3">
        <f t="shared" si="13"/>
        <v>0</v>
      </c>
      <c r="BS22" s="3">
        <f t="shared" si="13"/>
        <v>0</v>
      </c>
      <c r="BT22" s="3">
        <f t="shared" si="13"/>
        <v>0</v>
      </c>
      <c r="BU22" s="3">
        <f t="shared" si="13"/>
        <v>0</v>
      </c>
      <c r="BV22" s="3">
        <f t="shared" si="13"/>
        <v>0</v>
      </c>
      <c r="BW22" s="3">
        <f t="shared" si="13"/>
        <v>0</v>
      </c>
      <c r="BX22" s="3">
        <f t="shared" si="13"/>
        <v>0</v>
      </c>
      <c r="BY22" s="3">
        <f t="shared" si="13"/>
        <v>0</v>
      </c>
      <c r="BZ22" s="3">
        <f t="shared" si="13"/>
        <v>0</v>
      </c>
      <c r="CA22" s="3">
        <f t="shared" si="13"/>
        <v>0</v>
      </c>
      <c r="CB22" s="3">
        <f t="shared" si="13"/>
        <v>0</v>
      </c>
      <c r="CC22" s="3">
        <f t="shared" si="13"/>
        <v>0</v>
      </c>
      <c r="CD22" s="3">
        <f t="shared" si="13"/>
        <v>0</v>
      </c>
      <c r="CE22" s="3">
        <f t="shared" si="13"/>
        <v>0</v>
      </c>
      <c r="CF22" s="3">
        <f t="shared" si="13"/>
        <v>0</v>
      </c>
      <c r="CG22" s="3">
        <f t="shared" si="13"/>
        <v>0</v>
      </c>
      <c r="CH22" s="12">
        <f t="shared" si="13"/>
        <v>0</v>
      </c>
    </row>
    <row r="23" spans="1:88" ht="15" thickBot="1" x14ac:dyDescent="0.35">
      <c r="A23" s="546"/>
      <c r="B23" s="111" t="str">
        <f t="shared" si="6"/>
        <v>Heating</v>
      </c>
      <c r="C23" s="3">
        <f t="shared" si="6"/>
        <v>31824.410000000054</v>
      </c>
      <c r="D23" s="3">
        <f t="shared" si="9"/>
        <v>764174.52000000142</v>
      </c>
      <c r="E23" s="3">
        <f t="shared" ref="E23:BP23" si="14">IF(SUM($C$16:$N$16)=0,0,D23+E8)</f>
        <v>2527675.7000000011</v>
      </c>
      <c r="F23" s="3">
        <f t="shared" si="14"/>
        <v>3390880.4700000011</v>
      </c>
      <c r="G23" s="3">
        <f t="shared" si="14"/>
        <v>4424920.1700000009</v>
      </c>
      <c r="H23" s="3">
        <f t="shared" si="14"/>
        <v>5266210.4200000009</v>
      </c>
      <c r="I23" s="3">
        <f t="shared" si="14"/>
        <v>7085984.0745971687</v>
      </c>
      <c r="J23" s="3">
        <f t="shared" si="14"/>
        <v>8709914.4919116199</v>
      </c>
      <c r="K23" s="3">
        <f t="shared" si="14"/>
        <v>10044782.105124511</v>
      </c>
      <c r="L23" s="3">
        <f t="shared" si="14"/>
        <v>11245720.906132808</v>
      </c>
      <c r="M23" s="3">
        <f t="shared" si="14"/>
        <v>12502651.116392817</v>
      </c>
      <c r="N23" s="457">
        <f t="shared" si="14"/>
        <v>16006222.632243441</v>
      </c>
      <c r="O23" s="457">
        <f t="shared" si="14"/>
        <v>16006222.632243441</v>
      </c>
      <c r="P23" s="3">
        <f t="shared" si="14"/>
        <v>16006222.632243441</v>
      </c>
      <c r="Q23" s="3">
        <f t="shared" si="14"/>
        <v>16006222.632243441</v>
      </c>
      <c r="R23" s="3">
        <f t="shared" si="14"/>
        <v>16006222.632243441</v>
      </c>
      <c r="S23" s="3">
        <f t="shared" si="14"/>
        <v>16006222.632243441</v>
      </c>
      <c r="T23" s="3">
        <f t="shared" si="14"/>
        <v>16006222.632243441</v>
      </c>
      <c r="U23" s="3">
        <f t="shared" si="14"/>
        <v>16006222.632243441</v>
      </c>
      <c r="V23" s="3">
        <f t="shared" si="14"/>
        <v>16006222.632243441</v>
      </c>
      <c r="W23" s="3">
        <f t="shared" si="14"/>
        <v>16006222.632243441</v>
      </c>
      <c r="X23" s="3">
        <f t="shared" si="14"/>
        <v>16006222.632243441</v>
      </c>
      <c r="Y23" s="3">
        <f t="shared" si="14"/>
        <v>16006222.632243441</v>
      </c>
      <c r="Z23" s="3">
        <f t="shared" si="14"/>
        <v>16006222.632243441</v>
      </c>
      <c r="AA23" s="3">
        <f t="shared" si="14"/>
        <v>16006222.632243441</v>
      </c>
      <c r="AB23" s="3">
        <f t="shared" si="14"/>
        <v>16006222.632243441</v>
      </c>
      <c r="AC23" s="3">
        <f t="shared" si="14"/>
        <v>16006222.632243441</v>
      </c>
      <c r="AD23" s="3">
        <f t="shared" si="14"/>
        <v>16006222.632243441</v>
      </c>
      <c r="AE23" s="3">
        <f t="shared" si="14"/>
        <v>16006222.632243441</v>
      </c>
      <c r="AF23" s="3">
        <f t="shared" si="14"/>
        <v>16006222.632243441</v>
      </c>
      <c r="AG23" s="3">
        <f t="shared" si="14"/>
        <v>16006222.632243441</v>
      </c>
      <c r="AH23" s="3">
        <f t="shared" si="14"/>
        <v>16006222.632243441</v>
      </c>
      <c r="AI23" s="3">
        <f t="shared" si="14"/>
        <v>16006222.632243441</v>
      </c>
      <c r="AJ23" s="3">
        <f t="shared" si="14"/>
        <v>16006222.632243441</v>
      </c>
      <c r="AK23" s="3">
        <f t="shared" si="14"/>
        <v>16006222.632243441</v>
      </c>
      <c r="AL23" s="3">
        <f t="shared" si="14"/>
        <v>16006222.632243441</v>
      </c>
      <c r="AM23" s="3">
        <f t="shared" si="14"/>
        <v>16006222.632243441</v>
      </c>
      <c r="AN23" s="3">
        <f t="shared" si="14"/>
        <v>16006222.632243441</v>
      </c>
      <c r="AO23" s="3">
        <f t="shared" si="14"/>
        <v>16006222.632243441</v>
      </c>
      <c r="AP23" s="3">
        <f t="shared" si="14"/>
        <v>16006222.632243441</v>
      </c>
      <c r="AQ23" s="3">
        <f t="shared" si="14"/>
        <v>16006222.632243441</v>
      </c>
      <c r="AR23" s="3">
        <f t="shared" si="14"/>
        <v>16006222.632243441</v>
      </c>
      <c r="AS23" s="3">
        <f t="shared" si="14"/>
        <v>16006222.632243441</v>
      </c>
      <c r="AT23" s="3">
        <f t="shared" si="14"/>
        <v>16006222.632243441</v>
      </c>
      <c r="AU23" s="3">
        <f t="shared" si="14"/>
        <v>16006222.632243441</v>
      </c>
      <c r="AV23" s="3">
        <f t="shared" si="14"/>
        <v>16006222.632243441</v>
      </c>
      <c r="AW23" s="3">
        <f t="shared" si="14"/>
        <v>16006222.632243441</v>
      </c>
      <c r="AX23" s="3">
        <f t="shared" si="14"/>
        <v>16006222.632243441</v>
      </c>
      <c r="AY23" s="3">
        <f t="shared" si="14"/>
        <v>16006222.632243441</v>
      </c>
      <c r="AZ23" s="3">
        <f t="shared" si="14"/>
        <v>16006222.632243441</v>
      </c>
      <c r="BA23" s="3">
        <f t="shared" si="14"/>
        <v>16006222.632243441</v>
      </c>
      <c r="BB23" s="3">
        <f t="shared" si="14"/>
        <v>16006222.632243441</v>
      </c>
      <c r="BC23" s="3">
        <f t="shared" si="14"/>
        <v>16006222.632243441</v>
      </c>
      <c r="BD23" s="3">
        <f t="shared" si="14"/>
        <v>16006222.632243441</v>
      </c>
      <c r="BE23" s="3">
        <f t="shared" si="14"/>
        <v>16006222.632243441</v>
      </c>
      <c r="BF23" s="3">
        <f t="shared" si="14"/>
        <v>16006222.632243441</v>
      </c>
      <c r="BG23" s="3">
        <f t="shared" si="14"/>
        <v>16006222.632243441</v>
      </c>
      <c r="BH23" s="3">
        <f t="shared" si="14"/>
        <v>16006222.632243441</v>
      </c>
      <c r="BI23" s="3">
        <f t="shared" si="14"/>
        <v>16006222.632243441</v>
      </c>
      <c r="BJ23" s="3">
        <f t="shared" si="14"/>
        <v>16006222.632243441</v>
      </c>
      <c r="BK23" s="3">
        <f t="shared" si="14"/>
        <v>16006222.632243441</v>
      </c>
      <c r="BL23" s="3">
        <f t="shared" si="14"/>
        <v>16006222.632243441</v>
      </c>
      <c r="BM23" s="3">
        <f t="shared" si="14"/>
        <v>16006222.632243441</v>
      </c>
      <c r="BN23" s="3">
        <f t="shared" si="14"/>
        <v>16006222.632243441</v>
      </c>
      <c r="BO23" s="3">
        <f t="shared" si="14"/>
        <v>16006222.632243441</v>
      </c>
      <c r="BP23" s="3">
        <f t="shared" si="14"/>
        <v>16006222.632243441</v>
      </c>
      <c r="BQ23" s="3">
        <f t="shared" ref="BQ23:CH23" si="15">IF(SUM($C$16:$N$16)=0,0,BP23+BQ8)</f>
        <v>16006222.632243441</v>
      </c>
      <c r="BR23" s="3">
        <f t="shared" si="15"/>
        <v>16006222.632243441</v>
      </c>
      <c r="BS23" s="3">
        <f t="shared" si="15"/>
        <v>16006222.632243441</v>
      </c>
      <c r="BT23" s="3">
        <f t="shared" si="15"/>
        <v>16006222.632243441</v>
      </c>
      <c r="BU23" s="3">
        <f t="shared" si="15"/>
        <v>16006222.632243441</v>
      </c>
      <c r="BV23" s="3">
        <f t="shared" si="15"/>
        <v>16006222.632243441</v>
      </c>
      <c r="BW23" s="3">
        <f t="shared" si="15"/>
        <v>16006222.632243441</v>
      </c>
      <c r="BX23" s="3">
        <f t="shared" si="15"/>
        <v>16006222.632243441</v>
      </c>
      <c r="BY23" s="3">
        <f t="shared" si="15"/>
        <v>16006222.632243441</v>
      </c>
      <c r="BZ23" s="3">
        <f t="shared" si="15"/>
        <v>16006222.632243441</v>
      </c>
      <c r="CA23" s="3">
        <f t="shared" si="15"/>
        <v>16006222.632243441</v>
      </c>
      <c r="CB23" s="3">
        <f t="shared" si="15"/>
        <v>16006222.632243441</v>
      </c>
      <c r="CC23" s="3">
        <f t="shared" si="15"/>
        <v>16006222.632243441</v>
      </c>
      <c r="CD23" s="3">
        <f t="shared" si="15"/>
        <v>16006222.632243441</v>
      </c>
      <c r="CE23" s="3">
        <f t="shared" si="15"/>
        <v>16006222.632243441</v>
      </c>
      <c r="CF23" s="3">
        <f t="shared" si="15"/>
        <v>16006222.632243441</v>
      </c>
      <c r="CG23" s="3">
        <f t="shared" si="15"/>
        <v>16006222.632243441</v>
      </c>
      <c r="CH23" s="12">
        <f t="shared" si="15"/>
        <v>16006222.632243441</v>
      </c>
    </row>
    <row r="24" spans="1:88" ht="15.6" thickTop="1" thickBot="1" x14ac:dyDescent="0.35">
      <c r="A24" s="546"/>
      <c r="B24" s="190" t="str">
        <f t="shared" si="6"/>
        <v>HVAC</v>
      </c>
      <c r="C24" s="3">
        <f t="shared" si="6"/>
        <v>-861.48000000000013</v>
      </c>
      <c r="D24" s="3">
        <f t="shared" si="9"/>
        <v>520135.36000000004</v>
      </c>
      <c r="E24" s="3">
        <f t="shared" ref="E24:BP24" si="16">IF(SUM($C$16:$N$16)=0,0,D24+E9)</f>
        <v>576333.7300000001</v>
      </c>
      <c r="F24" s="3">
        <f t="shared" si="16"/>
        <v>579636.07000000007</v>
      </c>
      <c r="G24" s="3">
        <f t="shared" si="16"/>
        <v>579301.05000000005</v>
      </c>
      <c r="H24" s="3">
        <f t="shared" si="16"/>
        <v>579205.33000000007</v>
      </c>
      <c r="I24" s="3">
        <f t="shared" si="16"/>
        <v>575472.25000000012</v>
      </c>
      <c r="J24" s="3">
        <f t="shared" si="16"/>
        <v>529219.34999999939</v>
      </c>
      <c r="K24" s="3">
        <f t="shared" si="16"/>
        <v>662145.12999999942</v>
      </c>
      <c r="L24" s="3">
        <f t="shared" si="16"/>
        <v>660087.14999999944</v>
      </c>
      <c r="M24" s="456">
        <f t="shared" si="16"/>
        <v>699697.64999999944</v>
      </c>
      <c r="N24" s="467">
        <f t="shared" si="16"/>
        <v>979412.28999999946</v>
      </c>
      <c r="O24" s="459">
        <f t="shared" si="16"/>
        <v>979412.28999999946</v>
      </c>
      <c r="P24" s="10">
        <f t="shared" si="16"/>
        <v>979412.28999999946</v>
      </c>
      <c r="Q24" s="3">
        <f t="shared" si="16"/>
        <v>979412.28999999946</v>
      </c>
      <c r="R24" s="3">
        <f t="shared" si="16"/>
        <v>979412.28999999946</v>
      </c>
      <c r="S24" s="3">
        <f t="shared" si="16"/>
        <v>979412.28999999946</v>
      </c>
      <c r="T24" s="3">
        <f t="shared" si="16"/>
        <v>979412.28999999946</v>
      </c>
      <c r="U24" s="3">
        <f t="shared" si="16"/>
        <v>979412.28999999946</v>
      </c>
      <c r="V24" s="3">
        <f t="shared" si="16"/>
        <v>979412.28999999946</v>
      </c>
      <c r="W24" s="3">
        <f t="shared" si="16"/>
        <v>979412.28999999946</v>
      </c>
      <c r="X24" s="3">
        <f t="shared" si="16"/>
        <v>979412.28999999946</v>
      </c>
      <c r="Y24" s="3">
        <f t="shared" si="16"/>
        <v>979412.28999999946</v>
      </c>
      <c r="Z24" s="3">
        <f t="shared" si="16"/>
        <v>979412.28999999946</v>
      </c>
      <c r="AA24" s="3">
        <f t="shared" si="16"/>
        <v>979412.28999999946</v>
      </c>
      <c r="AB24" s="3">
        <f t="shared" si="16"/>
        <v>979412.28999999946</v>
      </c>
      <c r="AC24" s="3">
        <f t="shared" si="16"/>
        <v>979412.28999999946</v>
      </c>
      <c r="AD24" s="3">
        <f t="shared" si="16"/>
        <v>979412.28999999946</v>
      </c>
      <c r="AE24" s="3">
        <f t="shared" si="16"/>
        <v>979412.28999999946</v>
      </c>
      <c r="AF24" s="3">
        <f t="shared" si="16"/>
        <v>979412.28999999946</v>
      </c>
      <c r="AG24" s="3">
        <f t="shared" si="16"/>
        <v>979412.28999999946</v>
      </c>
      <c r="AH24" s="3">
        <f t="shared" si="16"/>
        <v>979412.28999999946</v>
      </c>
      <c r="AI24" s="3">
        <f t="shared" si="16"/>
        <v>979412.28999999946</v>
      </c>
      <c r="AJ24" s="3">
        <f t="shared" si="16"/>
        <v>979412.28999999946</v>
      </c>
      <c r="AK24" s="3">
        <f t="shared" si="16"/>
        <v>979412.28999999946</v>
      </c>
      <c r="AL24" s="3">
        <f t="shared" si="16"/>
        <v>979412.28999999946</v>
      </c>
      <c r="AM24" s="3">
        <f t="shared" si="16"/>
        <v>979412.28999999946</v>
      </c>
      <c r="AN24" s="3">
        <f t="shared" si="16"/>
        <v>979412.28999999946</v>
      </c>
      <c r="AO24" s="3">
        <f t="shared" si="16"/>
        <v>979412.28999999946</v>
      </c>
      <c r="AP24" s="3">
        <f t="shared" si="16"/>
        <v>979412.28999999946</v>
      </c>
      <c r="AQ24" s="3">
        <f t="shared" si="16"/>
        <v>979412.28999999946</v>
      </c>
      <c r="AR24" s="3">
        <f t="shared" si="16"/>
        <v>979412.28999999946</v>
      </c>
      <c r="AS24" s="3">
        <f t="shared" si="16"/>
        <v>979412.28999999946</v>
      </c>
      <c r="AT24" s="3">
        <f t="shared" si="16"/>
        <v>979412.28999999946</v>
      </c>
      <c r="AU24" s="3">
        <f t="shared" si="16"/>
        <v>979412.28999999946</v>
      </c>
      <c r="AV24" s="3">
        <f t="shared" si="16"/>
        <v>979412.28999999946</v>
      </c>
      <c r="AW24" s="3">
        <f t="shared" si="16"/>
        <v>979412.28999999946</v>
      </c>
      <c r="AX24" s="3">
        <f t="shared" si="16"/>
        <v>979412.28999999946</v>
      </c>
      <c r="AY24" s="3">
        <f t="shared" si="16"/>
        <v>979412.28999999946</v>
      </c>
      <c r="AZ24" s="3">
        <f t="shared" si="16"/>
        <v>979412.28999999946</v>
      </c>
      <c r="BA24" s="3">
        <f t="shared" si="16"/>
        <v>979412.28999999946</v>
      </c>
      <c r="BB24" s="3">
        <f t="shared" si="16"/>
        <v>979412.28999999946</v>
      </c>
      <c r="BC24" s="3">
        <f t="shared" si="16"/>
        <v>979412.28999999946</v>
      </c>
      <c r="BD24" s="3">
        <f t="shared" si="16"/>
        <v>979412.28999999946</v>
      </c>
      <c r="BE24" s="3">
        <f t="shared" si="16"/>
        <v>979412.28999999946</v>
      </c>
      <c r="BF24" s="3">
        <f t="shared" si="16"/>
        <v>979412.28999999946</v>
      </c>
      <c r="BG24" s="3">
        <f t="shared" si="16"/>
        <v>979412.28999999946</v>
      </c>
      <c r="BH24" s="3">
        <f t="shared" si="16"/>
        <v>979412.28999999946</v>
      </c>
      <c r="BI24" s="3">
        <f t="shared" si="16"/>
        <v>979412.28999999946</v>
      </c>
      <c r="BJ24" s="3">
        <f t="shared" si="16"/>
        <v>979412.28999999946</v>
      </c>
      <c r="BK24" s="3">
        <f t="shared" si="16"/>
        <v>979412.28999999946</v>
      </c>
      <c r="BL24" s="3">
        <f t="shared" si="16"/>
        <v>979412.28999999946</v>
      </c>
      <c r="BM24" s="3">
        <f t="shared" si="16"/>
        <v>979412.28999999946</v>
      </c>
      <c r="BN24" s="3">
        <f t="shared" si="16"/>
        <v>979412.28999999946</v>
      </c>
      <c r="BO24" s="3">
        <f t="shared" si="16"/>
        <v>979412.28999999946</v>
      </c>
      <c r="BP24" s="3">
        <f t="shared" si="16"/>
        <v>979412.28999999946</v>
      </c>
      <c r="BQ24" s="3">
        <f t="shared" ref="BQ24:CH24" si="17">IF(SUM($C$16:$N$16)=0,0,BP24+BQ9)</f>
        <v>979412.28999999946</v>
      </c>
      <c r="BR24" s="3">
        <f t="shared" si="17"/>
        <v>979412.28999999946</v>
      </c>
      <c r="BS24" s="3">
        <f t="shared" si="17"/>
        <v>979412.28999999946</v>
      </c>
      <c r="BT24" s="3">
        <f t="shared" si="17"/>
        <v>979412.28999999946</v>
      </c>
      <c r="BU24" s="3">
        <f t="shared" si="17"/>
        <v>979412.28999999946</v>
      </c>
      <c r="BV24" s="3">
        <f t="shared" si="17"/>
        <v>979412.28999999946</v>
      </c>
      <c r="BW24" s="3">
        <f t="shared" si="17"/>
        <v>979412.28999999946</v>
      </c>
      <c r="BX24" s="3">
        <f t="shared" si="17"/>
        <v>979412.28999999946</v>
      </c>
      <c r="BY24" s="3">
        <f t="shared" si="17"/>
        <v>979412.28999999946</v>
      </c>
      <c r="BZ24" s="3">
        <f t="shared" si="17"/>
        <v>979412.28999999946</v>
      </c>
      <c r="CA24" s="3">
        <f t="shared" si="17"/>
        <v>979412.28999999946</v>
      </c>
      <c r="CB24" s="3">
        <f t="shared" si="17"/>
        <v>979412.28999999946</v>
      </c>
      <c r="CC24" s="3">
        <f t="shared" si="17"/>
        <v>979412.28999999946</v>
      </c>
      <c r="CD24" s="3">
        <f t="shared" si="17"/>
        <v>979412.28999999946</v>
      </c>
      <c r="CE24" s="3">
        <f t="shared" si="17"/>
        <v>979412.28999999946</v>
      </c>
      <c r="CF24" s="3">
        <f t="shared" si="17"/>
        <v>979412.28999999946</v>
      </c>
      <c r="CG24" s="3">
        <f t="shared" si="17"/>
        <v>979412.28999999946</v>
      </c>
      <c r="CH24" s="12">
        <f t="shared" si="17"/>
        <v>979412.28999999946</v>
      </c>
    </row>
    <row r="25" spans="1:88" ht="15" thickTop="1" x14ac:dyDescent="0.3">
      <c r="A25" s="546"/>
      <c r="B25" s="111" t="str">
        <f t="shared" si="6"/>
        <v>Lighting</v>
      </c>
      <c r="C25" s="3">
        <f t="shared" si="6"/>
        <v>0</v>
      </c>
      <c r="D25" s="3">
        <f t="shared" si="9"/>
        <v>0</v>
      </c>
      <c r="E25" s="3">
        <f t="shared" ref="E25:BP25" si="18">IF(SUM($C$16:$N$16)=0,0,D25+E10)</f>
        <v>0</v>
      </c>
      <c r="F25" s="3">
        <f t="shared" si="18"/>
        <v>0</v>
      </c>
      <c r="G25" s="3">
        <f t="shared" si="18"/>
        <v>0</v>
      </c>
      <c r="H25" s="3">
        <f t="shared" si="18"/>
        <v>0</v>
      </c>
      <c r="I25" s="3">
        <f t="shared" si="18"/>
        <v>0</v>
      </c>
      <c r="J25" s="3">
        <f t="shared" si="18"/>
        <v>0</v>
      </c>
      <c r="K25" s="3">
        <f t="shared" si="18"/>
        <v>0</v>
      </c>
      <c r="L25" s="3">
        <f t="shared" si="18"/>
        <v>0</v>
      </c>
      <c r="M25" s="3">
        <f t="shared" si="18"/>
        <v>0</v>
      </c>
      <c r="N25" s="151">
        <f t="shared" si="18"/>
        <v>14592.23</v>
      </c>
      <c r="O25" s="151">
        <f t="shared" si="18"/>
        <v>14592.23</v>
      </c>
      <c r="P25" s="3">
        <f t="shared" si="18"/>
        <v>14592.23</v>
      </c>
      <c r="Q25" s="3">
        <f t="shared" si="18"/>
        <v>14592.23</v>
      </c>
      <c r="R25" s="3">
        <f t="shared" si="18"/>
        <v>14592.23</v>
      </c>
      <c r="S25" s="3">
        <f t="shared" si="18"/>
        <v>14592.23</v>
      </c>
      <c r="T25" s="3">
        <f t="shared" si="18"/>
        <v>14592.23</v>
      </c>
      <c r="U25" s="3">
        <f t="shared" si="18"/>
        <v>14592.23</v>
      </c>
      <c r="V25" s="3">
        <f t="shared" si="18"/>
        <v>14592.23</v>
      </c>
      <c r="W25" s="3">
        <f t="shared" si="18"/>
        <v>14592.23</v>
      </c>
      <c r="X25" s="3">
        <f t="shared" si="18"/>
        <v>14592.23</v>
      </c>
      <c r="Y25" s="3">
        <f t="shared" si="18"/>
        <v>14592.23</v>
      </c>
      <c r="Z25" s="3">
        <f t="shared" si="18"/>
        <v>14592.23</v>
      </c>
      <c r="AA25" s="3">
        <f t="shared" si="18"/>
        <v>14592.23</v>
      </c>
      <c r="AB25" s="3">
        <f t="shared" si="18"/>
        <v>14592.23</v>
      </c>
      <c r="AC25" s="3">
        <f t="shared" si="18"/>
        <v>14592.23</v>
      </c>
      <c r="AD25" s="3">
        <f t="shared" si="18"/>
        <v>14592.23</v>
      </c>
      <c r="AE25" s="3">
        <f t="shared" si="18"/>
        <v>14592.23</v>
      </c>
      <c r="AF25" s="3">
        <f t="shared" si="18"/>
        <v>14592.23</v>
      </c>
      <c r="AG25" s="3">
        <f t="shared" si="18"/>
        <v>14592.23</v>
      </c>
      <c r="AH25" s="3">
        <f t="shared" si="18"/>
        <v>14592.23</v>
      </c>
      <c r="AI25" s="3">
        <f t="shared" si="18"/>
        <v>14592.23</v>
      </c>
      <c r="AJ25" s="3">
        <f t="shared" si="18"/>
        <v>14592.23</v>
      </c>
      <c r="AK25" s="3">
        <f t="shared" si="18"/>
        <v>14592.23</v>
      </c>
      <c r="AL25" s="3">
        <f t="shared" si="18"/>
        <v>14592.23</v>
      </c>
      <c r="AM25" s="3">
        <f t="shared" si="18"/>
        <v>14592.23</v>
      </c>
      <c r="AN25" s="3">
        <f t="shared" si="18"/>
        <v>14592.23</v>
      </c>
      <c r="AO25" s="3">
        <f t="shared" si="18"/>
        <v>14592.23</v>
      </c>
      <c r="AP25" s="3">
        <f t="shared" si="18"/>
        <v>14592.23</v>
      </c>
      <c r="AQ25" s="3">
        <f t="shared" si="18"/>
        <v>14592.23</v>
      </c>
      <c r="AR25" s="3">
        <f t="shared" si="18"/>
        <v>14592.23</v>
      </c>
      <c r="AS25" s="3">
        <f t="shared" si="18"/>
        <v>14592.23</v>
      </c>
      <c r="AT25" s="3">
        <f t="shared" si="18"/>
        <v>14592.23</v>
      </c>
      <c r="AU25" s="3">
        <f t="shared" si="18"/>
        <v>14592.23</v>
      </c>
      <c r="AV25" s="3">
        <f t="shared" si="18"/>
        <v>14592.23</v>
      </c>
      <c r="AW25" s="3">
        <f t="shared" si="18"/>
        <v>14592.23</v>
      </c>
      <c r="AX25" s="3">
        <f t="shared" si="18"/>
        <v>14592.23</v>
      </c>
      <c r="AY25" s="3">
        <f t="shared" si="18"/>
        <v>14592.23</v>
      </c>
      <c r="AZ25" s="3">
        <f t="shared" si="18"/>
        <v>14592.23</v>
      </c>
      <c r="BA25" s="3">
        <f t="shared" si="18"/>
        <v>14592.23</v>
      </c>
      <c r="BB25" s="3">
        <f t="shared" si="18"/>
        <v>14592.23</v>
      </c>
      <c r="BC25" s="3">
        <f t="shared" si="18"/>
        <v>14592.23</v>
      </c>
      <c r="BD25" s="3">
        <f t="shared" si="18"/>
        <v>14592.23</v>
      </c>
      <c r="BE25" s="3">
        <f t="shared" si="18"/>
        <v>14592.23</v>
      </c>
      <c r="BF25" s="3">
        <f t="shared" si="18"/>
        <v>14592.23</v>
      </c>
      <c r="BG25" s="3">
        <f t="shared" si="18"/>
        <v>14592.23</v>
      </c>
      <c r="BH25" s="3">
        <f t="shared" si="18"/>
        <v>14592.23</v>
      </c>
      <c r="BI25" s="3">
        <f t="shared" si="18"/>
        <v>14592.23</v>
      </c>
      <c r="BJ25" s="3">
        <f t="shared" si="18"/>
        <v>14592.23</v>
      </c>
      <c r="BK25" s="3">
        <f t="shared" si="18"/>
        <v>14592.23</v>
      </c>
      <c r="BL25" s="3">
        <f t="shared" si="18"/>
        <v>14592.23</v>
      </c>
      <c r="BM25" s="3">
        <f t="shared" si="18"/>
        <v>14592.23</v>
      </c>
      <c r="BN25" s="3">
        <f t="shared" si="18"/>
        <v>14592.23</v>
      </c>
      <c r="BO25" s="3">
        <f t="shared" si="18"/>
        <v>14592.23</v>
      </c>
      <c r="BP25" s="3">
        <f t="shared" si="18"/>
        <v>14592.23</v>
      </c>
      <c r="BQ25" s="3">
        <f t="shared" ref="BQ25:CH25" si="19">IF(SUM($C$16:$N$16)=0,0,BP25+BQ10)</f>
        <v>14592.23</v>
      </c>
      <c r="BR25" s="3">
        <f t="shared" si="19"/>
        <v>14592.23</v>
      </c>
      <c r="BS25" s="3">
        <f t="shared" si="19"/>
        <v>14592.23</v>
      </c>
      <c r="BT25" s="3">
        <f t="shared" si="19"/>
        <v>14592.23</v>
      </c>
      <c r="BU25" s="3">
        <f t="shared" si="19"/>
        <v>14592.23</v>
      </c>
      <c r="BV25" s="3">
        <f t="shared" si="19"/>
        <v>14592.23</v>
      </c>
      <c r="BW25" s="3">
        <f t="shared" si="19"/>
        <v>14592.23</v>
      </c>
      <c r="BX25" s="3">
        <f t="shared" si="19"/>
        <v>14592.23</v>
      </c>
      <c r="BY25" s="3">
        <f t="shared" si="19"/>
        <v>14592.23</v>
      </c>
      <c r="BZ25" s="3">
        <f t="shared" si="19"/>
        <v>14592.23</v>
      </c>
      <c r="CA25" s="3">
        <f t="shared" si="19"/>
        <v>14592.23</v>
      </c>
      <c r="CB25" s="3">
        <f t="shared" si="19"/>
        <v>14592.23</v>
      </c>
      <c r="CC25" s="3">
        <f t="shared" si="19"/>
        <v>14592.23</v>
      </c>
      <c r="CD25" s="3">
        <f t="shared" si="19"/>
        <v>14592.23</v>
      </c>
      <c r="CE25" s="3">
        <f t="shared" si="19"/>
        <v>14592.23</v>
      </c>
      <c r="CF25" s="3">
        <f t="shared" si="19"/>
        <v>14592.23</v>
      </c>
      <c r="CG25" s="3">
        <f t="shared" si="19"/>
        <v>14592.23</v>
      </c>
      <c r="CH25" s="12">
        <f t="shared" si="19"/>
        <v>14592.23</v>
      </c>
    </row>
    <row r="26" spans="1:88" x14ac:dyDescent="0.3">
      <c r="A26" s="546"/>
      <c r="B26" s="111" t="str">
        <f t="shared" si="6"/>
        <v>Miscellaneous</v>
      </c>
      <c r="C26" s="3">
        <f t="shared" si="6"/>
        <v>1687.8</v>
      </c>
      <c r="D26" s="3">
        <f t="shared" si="9"/>
        <v>7145.020000000005</v>
      </c>
      <c r="E26" s="3">
        <f t="shared" ref="E26:BP26" si="20">IF(SUM($C$16:$N$16)=0,0,D26+E11)</f>
        <v>30324.140000000003</v>
      </c>
      <c r="F26" s="3">
        <f t="shared" si="20"/>
        <v>33080.880000000005</v>
      </c>
      <c r="G26" s="3">
        <f t="shared" si="20"/>
        <v>34993.72</v>
      </c>
      <c r="H26" s="3">
        <f t="shared" si="20"/>
        <v>40169.64</v>
      </c>
      <c r="I26" s="3">
        <f t="shared" si="20"/>
        <v>48046.04</v>
      </c>
      <c r="J26" s="3">
        <f t="shared" si="20"/>
        <v>54234.640000000007</v>
      </c>
      <c r="K26" s="3">
        <f t="shared" si="20"/>
        <v>58397.880000000012</v>
      </c>
      <c r="L26" s="3">
        <f t="shared" si="20"/>
        <v>59466.820000000014</v>
      </c>
      <c r="M26" s="3">
        <f t="shared" si="20"/>
        <v>72813.780000000028</v>
      </c>
      <c r="N26" s="3">
        <f t="shared" si="20"/>
        <v>88629.220000000045</v>
      </c>
      <c r="O26" s="3">
        <f t="shared" si="20"/>
        <v>88629.220000000045</v>
      </c>
      <c r="P26" s="3">
        <f t="shared" si="20"/>
        <v>88629.220000000045</v>
      </c>
      <c r="Q26" s="3">
        <f t="shared" si="20"/>
        <v>88629.220000000045</v>
      </c>
      <c r="R26" s="3">
        <f t="shared" si="20"/>
        <v>88629.220000000045</v>
      </c>
      <c r="S26" s="3">
        <f t="shared" si="20"/>
        <v>88629.220000000045</v>
      </c>
      <c r="T26" s="3">
        <f t="shared" si="20"/>
        <v>88629.220000000045</v>
      </c>
      <c r="U26" s="3">
        <f t="shared" si="20"/>
        <v>88629.220000000045</v>
      </c>
      <c r="V26" s="3">
        <f t="shared" si="20"/>
        <v>88629.220000000045</v>
      </c>
      <c r="W26" s="3">
        <f t="shared" si="20"/>
        <v>88629.220000000045</v>
      </c>
      <c r="X26" s="3">
        <f t="shared" si="20"/>
        <v>88629.220000000045</v>
      </c>
      <c r="Y26" s="3">
        <f t="shared" si="20"/>
        <v>88629.220000000045</v>
      </c>
      <c r="Z26" s="3">
        <f t="shared" si="20"/>
        <v>88629.220000000045</v>
      </c>
      <c r="AA26" s="3">
        <f t="shared" si="20"/>
        <v>88629.220000000045</v>
      </c>
      <c r="AB26" s="3">
        <f t="shared" si="20"/>
        <v>88629.220000000045</v>
      </c>
      <c r="AC26" s="3">
        <f t="shared" si="20"/>
        <v>88629.220000000045</v>
      </c>
      <c r="AD26" s="3">
        <f t="shared" si="20"/>
        <v>88629.220000000045</v>
      </c>
      <c r="AE26" s="3">
        <f t="shared" si="20"/>
        <v>88629.220000000045</v>
      </c>
      <c r="AF26" s="3">
        <f t="shared" si="20"/>
        <v>88629.220000000045</v>
      </c>
      <c r="AG26" s="3">
        <f t="shared" si="20"/>
        <v>88629.220000000045</v>
      </c>
      <c r="AH26" s="3">
        <f t="shared" si="20"/>
        <v>88629.220000000045</v>
      </c>
      <c r="AI26" s="3">
        <f t="shared" si="20"/>
        <v>88629.220000000045</v>
      </c>
      <c r="AJ26" s="3">
        <f t="shared" si="20"/>
        <v>88629.220000000045</v>
      </c>
      <c r="AK26" s="3">
        <f t="shared" si="20"/>
        <v>88629.220000000045</v>
      </c>
      <c r="AL26" s="3">
        <f t="shared" si="20"/>
        <v>88629.220000000045</v>
      </c>
      <c r="AM26" s="3">
        <f t="shared" si="20"/>
        <v>88629.220000000045</v>
      </c>
      <c r="AN26" s="3">
        <f t="shared" si="20"/>
        <v>88629.220000000045</v>
      </c>
      <c r="AO26" s="3">
        <f t="shared" si="20"/>
        <v>88629.220000000045</v>
      </c>
      <c r="AP26" s="3">
        <f t="shared" si="20"/>
        <v>88629.220000000045</v>
      </c>
      <c r="AQ26" s="3">
        <f t="shared" si="20"/>
        <v>88629.220000000045</v>
      </c>
      <c r="AR26" s="3">
        <f t="shared" si="20"/>
        <v>88629.220000000045</v>
      </c>
      <c r="AS26" s="3">
        <f t="shared" si="20"/>
        <v>88629.220000000045</v>
      </c>
      <c r="AT26" s="3">
        <f t="shared" si="20"/>
        <v>88629.220000000045</v>
      </c>
      <c r="AU26" s="3">
        <f t="shared" si="20"/>
        <v>88629.220000000045</v>
      </c>
      <c r="AV26" s="3">
        <f t="shared" si="20"/>
        <v>88629.220000000045</v>
      </c>
      <c r="AW26" s="3">
        <f t="shared" si="20"/>
        <v>88629.220000000045</v>
      </c>
      <c r="AX26" s="3">
        <f t="shared" si="20"/>
        <v>88629.220000000045</v>
      </c>
      <c r="AY26" s="3">
        <f t="shared" si="20"/>
        <v>88629.220000000045</v>
      </c>
      <c r="AZ26" s="3">
        <f t="shared" si="20"/>
        <v>88629.220000000045</v>
      </c>
      <c r="BA26" s="3">
        <f t="shared" si="20"/>
        <v>88629.220000000045</v>
      </c>
      <c r="BB26" s="3">
        <f t="shared" si="20"/>
        <v>88629.220000000045</v>
      </c>
      <c r="BC26" s="3">
        <f t="shared" si="20"/>
        <v>88629.220000000045</v>
      </c>
      <c r="BD26" s="3">
        <f t="shared" si="20"/>
        <v>88629.220000000045</v>
      </c>
      <c r="BE26" s="3">
        <f t="shared" si="20"/>
        <v>88629.220000000045</v>
      </c>
      <c r="BF26" s="3">
        <f t="shared" si="20"/>
        <v>88629.220000000045</v>
      </c>
      <c r="BG26" s="3">
        <f t="shared" si="20"/>
        <v>88629.220000000045</v>
      </c>
      <c r="BH26" s="3">
        <f t="shared" si="20"/>
        <v>88629.220000000045</v>
      </c>
      <c r="BI26" s="3">
        <f t="shared" si="20"/>
        <v>88629.220000000045</v>
      </c>
      <c r="BJ26" s="3">
        <f t="shared" si="20"/>
        <v>88629.220000000045</v>
      </c>
      <c r="BK26" s="3">
        <f t="shared" si="20"/>
        <v>88629.220000000045</v>
      </c>
      <c r="BL26" s="3">
        <f t="shared" si="20"/>
        <v>88629.220000000045</v>
      </c>
      <c r="BM26" s="3">
        <f t="shared" si="20"/>
        <v>88629.220000000045</v>
      </c>
      <c r="BN26" s="3">
        <f t="shared" si="20"/>
        <v>88629.220000000045</v>
      </c>
      <c r="BO26" s="3">
        <f t="shared" si="20"/>
        <v>88629.220000000045</v>
      </c>
      <c r="BP26" s="3">
        <f t="shared" si="20"/>
        <v>88629.220000000045</v>
      </c>
      <c r="BQ26" s="3">
        <f t="shared" ref="BQ26:CH26" si="21">IF(SUM($C$16:$N$16)=0,0,BP26+BQ11)</f>
        <v>88629.220000000045</v>
      </c>
      <c r="BR26" s="3">
        <f t="shared" si="21"/>
        <v>88629.220000000045</v>
      </c>
      <c r="BS26" s="3">
        <f t="shared" si="21"/>
        <v>88629.220000000045</v>
      </c>
      <c r="BT26" s="3">
        <f t="shared" si="21"/>
        <v>88629.220000000045</v>
      </c>
      <c r="BU26" s="3">
        <f t="shared" si="21"/>
        <v>88629.220000000045</v>
      </c>
      <c r="BV26" s="3">
        <f t="shared" si="21"/>
        <v>88629.220000000045</v>
      </c>
      <c r="BW26" s="3">
        <f t="shared" si="21"/>
        <v>88629.220000000045</v>
      </c>
      <c r="BX26" s="3">
        <f t="shared" si="21"/>
        <v>88629.220000000045</v>
      </c>
      <c r="BY26" s="3">
        <f t="shared" si="21"/>
        <v>88629.220000000045</v>
      </c>
      <c r="BZ26" s="3">
        <f t="shared" si="21"/>
        <v>88629.220000000045</v>
      </c>
      <c r="CA26" s="3">
        <f t="shared" si="21"/>
        <v>88629.220000000045</v>
      </c>
      <c r="CB26" s="3">
        <f t="shared" si="21"/>
        <v>88629.220000000045</v>
      </c>
      <c r="CC26" s="3">
        <f t="shared" si="21"/>
        <v>88629.220000000045</v>
      </c>
      <c r="CD26" s="3">
        <f t="shared" si="21"/>
        <v>88629.220000000045</v>
      </c>
      <c r="CE26" s="3">
        <f t="shared" si="21"/>
        <v>88629.220000000045</v>
      </c>
      <c r="CF26" s="3">
        <f t="shared" si="21"/>
        <v>88629.220000000045</v>
      </c>
      <c r="CG26" s="3">
        <f t="shared" si="21"/>
        <v>88629.220000000045</v>
      </c>
      <c r="CH26" s="12">
        <f t="shared" si="21"/>
        <v>88629.220000000045</v>
      </c>
    </row>
    <row r="27" spans="1:88" x14ac:dyDescent="0.3">
      <c r="A27" s="546"/>
      <c r="B27" s="111" t="str">
        <f t="shared" si="6"/>
        <v>Pool Spa</v>
      </c>
      <c r="C27" s="3">
        <f t="shared" si="6"/>
        <v>0</v>
      </c>
      <c r="D27" s="3">
        <f t="shared" si="9"/>
        <v>0</v>
      </c>
      <c r="E27" s="3">
        <f t="shared" ref="E27:BP27" si="22">IF(SUM($C$16:$N$16)=0,0,D27+E12)</f>
        <v>0</v>
      </c>
      <c r="F27" s="3">
        <f t="shared" si="22"/>
        <v>0</v>
      </c>
      <c r="G27" s="3">
        <f t="shared" si="22"/>
        <v>0</v>
      </c>
      <c r="H27" s="3">
        <f t="shared" si="22"/>
        <v>0</v>
      </c>
      <c r="I27" s="3">
        <f t="shared" si="22"/>
        <v>0</v>
      </c>
      <c r="J27" s="3">
        <f t="shared" si="22"/>
        <v>0</v>
      </c>
      <c r="K27" s="3">
        <f t="shared" si="22"/>
        <v>0</v>
      </c>
      <c r="L27" s="3">
        <f t="shared" si="22"/>
        <v>0</v>
      </c>
      <c r="M27" s="3">
        <f t="shared" si="22"/>
        <v>0</v>
      </c>
      <c r="N27" s="3">
        <f t="shared" si="22"/>
        <v>0</v>
      </c>
      <c r="O27" s="3">
        <f t="shared" si="22"/>
        <v>0</v>
      </c>
      <c r="P27" s="3">
        <f t="shared" si="22"/>
        <v>0</v>
      </c>
      <c r="Q27" s="3">
        <f t="shared" si="22"/>
        <v>0</v>
      </c>
      <c r="R27" s="3">
        <f t="shared" si="22"/>
        <v>0</v>
      </c>
      <c r="S27" s="3">
        <f t="shared" si="22"/>
        <v>0</v>
      </c>
      <c r="T27" s="3">
        <f t="shared" si="22"/>
        <v>0</v>
      </c>
      <c r="U27" s="3">
        <f t="shared" si="22"/>
        <v>0</v>
      </c>
      <c r="V27" s="3">
        <f t="shared" si="22"/>
        <v>0</v>
      </c>
      <c r="W27" s="3">
        <f t="shared" si="22"/>
        <v>0</v>
      </c>
      <c r="X27" s="3">
        <f t="shared" si="22"/>
        <v>0</v>
      </c>
      <c r="Y27" s="3">
        <f t="shared" si="22"/>
        <v>0</v>
      </c>
      <c r="Z27" s="3">
        <f t="shared" si="22"/>
        <v>0</v>
      </c>
      <c r="AA27" s="3">
        <f t="shared" si="22"/>
        <v>0</v>
      </c>
      <c r="AB27" s="3">
        <f t="shared" si="22"/>
        <v>0</v>
      </c>
      <c r="AC27" s="3">
        <f t="shared" si="22"/>
        <v>0</v>
      </c>
      <c r="AD27" s="3">
        <f t="shared" si="22"/>
        <v>0</v>
      </c>
      <c r="AE27" s="3">
        <f t="shared" si="22"/>
        <v>0</v>
      </c>
      <c r="AF27" s="3">
        <f t="shared" si="22"/>
        <v>0</v>
      </c>
      <c r="AG27" s="3">
        <f t="shared" si="22"/>
        <v>0</v>
      </c>
      <c r="AH27" s="3">
        <f t="shared" si="22"/>
        <v>0</v>
      </c>
      <c r="AI27" s="3">
        <f t="shared" si="22"/>
        <v>0</v>
      </c>
      <c r="AJ27" s="3">
        <f t="shared" si="22"/>
        <v>0</v>
      </c>
      <c r="AK27" s="3">
        <f t="shared" si="22"/>
        <v>0</v>
      </c>
      <c r="AL27" s="3">
        <f t="shared" si="22"/>
        <v>0</v>
      </c>
      <c r="AM27" s="3">
        <f t="shared" si="22"/>
        <v>0</v>
      </c>
      <c r="AN27" s="3">
        <f t="shared" si="22"/>
        <v>0</v>
      </c>
      <c r="AO27" s="3">
        <f t="shared" si="22"/>
        <v>0</v>
      </c>
      <c r="AP27" s="3">
        <f t="shared" si="22"/>
        <v>0</v>
      </c>
      <c r="AQ27" s="3">
        <f t="shared" si="22"/>
        <v>0</v>
      </c>
      <c r="AR27" s="3">
        <f t="shared" si="22"/>
        <v>0</v>
      </c>
      <c r="AS27" s="3">
        <f t="shared" si="22"/>
        <v>0</v>
      </c>
      <c r="AT27" s="3">
        <f t="shared" si="22"/>
        <v>0</v>
      </c>
      <c r="AU27" s="3">
        <f t="shared" si="22"/>
        <v>0</v>
      </c>
      <c r="AV27" s="3">
        <f t="shared" si="22"/>
        <v>0</v>
      </c>
      <c r="AW27" s="3">
        <f t="shared" si="22"/>
        <v>0</v>
      </c>
      <c r="AX27" s="3">
        <f t="shared" si="22"/>
        <v>0</v>
      </c>
      <c r="AY27" s="3">
        <f t="shared" si="22"/>
        <v>0</v>
      </c>
      <c r="AZ27" s="3">
        <f t="shared" si="22"/>
        <v>0</v>
      </c>
      <c r="BA27" s="3">
        <f t="shared" si="22"/>
        <v>0</v>
      </c>
      <c r="BB27" s="3">
        <f t="shared" si="22"/>
        <v>0</v>
      </c>
      <c r="BC27" s="3">
        <f t="shared" si="22"/>
        <v>0</v>
      </c>
      <c r="BD27" s="3">
        <f t="shared" si="22"/>
        <v>0</v>
      </c>
      <c r="BE27" s="3">
        <f t="shared" si="22"/>
        <v>0</v>
      </c>
      <c r="BF27" s="3">
        <f t="shared" si="22"/>
        <v>0</v>
      </c>
      <c r="BG27" s="3">
        <f t="shared" si="22"/>
        <v>0</v>
      </c>
      <c r="BH27" s="3">
        <f t="shared" si="22"/>
        <v>0</v>
      </c>
      <c r="BI27" s="3">
        <f t="shared" si="22"/>
        <v>0</v>
      </c>
      <c r="BJ27" s="3">
        <f t="shared" si="22"/>
        <v>0</v>
      </c>
      <c r="BK27" s="3">
        <f t="shared" si="22"/>
        <v>0</v>
      </c>
      <c r="BL27" s="3">
        <f t="shared" si="22"/>
        <v>0</v>
      </c>
      <c r="BM27" s="3">
        <f t="shared" si="22"/>
        <v>0</v>
      </c>
      <c r="BN27" s="3">
        <f t="shared" si="22"/>
        <v>0</v>
      </c>
      <c r="BO27" s="3">
        <f t="shared" si="22"/>
        <v>0</v>
      </c>
      <c r="BP27" s="3">
        <f t="shared" si="22"/>
        <v>0</v>
      </c>
      <c r="BQ27" s="3">
        <f t="shared" ref="BQ27:CH27" si="23">IF(SUM($C$16:$N$16)=0,0,BP27+BQ12)</f>
        <v>0</v>
      </c>
      <c r="BR27" s="3">
        <f t="shared" si="23"/>
        <v>0</v>
      </c>
      <c r="BS27" s="3">
        <f t="shared" si="23"/>
        <v>0</v>
      </c>
      <c r="BT27" s="3">
        <f t="shared" si="23"/>
        <v>0</v>
      </c>
      <c r="BU27" s="3">
        <f t="shared" si="23"/>
        <v>0</v>
      </c>
      <c r="BV27" s="3">
        <f t="shared" si="23"/>
        <v>0</v>
      </c>
      <c r="BW27" s="3">
        <f t="shared" si="23"/>
        <v>0</v>
      </c>
      <c r="BX27" s="3">
        <f t="shared" si="23"/>
        <v>0</v>
      </c>
      <c r="BY27" s="3">
        <f t="shared" si="23"/>
        <v>0</v>
      </c>
      <c r="BZ27" s="3">
        <f t="shared" si="23"/>
        <v>0</v>
      </c>
      <c r="CA27" s="3">
        <f t="shared" si="23"/>
        <v>0</v>
      </c>
      <c r="CB27" s="3">
        <f t="shared" si="23"/>
        <v>0</v>
      </c>
      <c r="CC27" s="3">
        <f t="shared" si="23"/>
        <v>0</v>
      </c>
      <c r="CD27" s="3">
        <f t="shared" si="23"/>
        <v>0</v>
      </c>
      <c r="CE27" s="3">
        <f t="shared" si="23"/>
        <v>0</v>
      </c>
      <c r="CF27" s="3">
        <f t="shared" si="23"/>
        <v>0</v>
      </c>
      <c r="CG27" s="3">
        <f t="shared" si="23"/>
        <v>0</v>
      </c>
      <c r="CH27" s="12">
        <f t="shared" si="23"/>
        <v>0</v>
      </c>
    </row>
    <row r="28" spans="1:88" x14ac:dyDescent="0.3">
      <c r="A28" s="546"/>
      <c r="B28" s="111" t="str">
        <f t="shared" si="6"/>
        <v>Refrigeration</v>
      </c>
      <c r="C28" s="3">
        <f t="shared" si="6"/>
        <v>0</v>
      </c>
      <c r="D28" s="3">
        <f t="shared" si="9"/>
        <v>0</v>
      </c>
      <c r="E28" s="3">
        <f t="shared" ref="E28:BP28" si="24">IF(SUM($C$16:$N$16)=0,0,D28+E13)</f>
        <v>0</v>
      </c>
      <c r="F28" s="3">
        <f t="shared" si="24"/>
        <v>0</v>
      </c>
      <c r="G28" s="3">
        <f t="shared" si="24"/>
        <v>0</v>
      </c>
      <c r="H28" s="3">
        <f t="shared" si="24"/>
        <v>0</v>
      </c>
      <c r="I28" s="3">
        <f t="shared" si="24"/>
        <v>0</v>
      </c>
      <c r="J28" s="3">
        <f t="shared" si="24"/>
        <v>0</v>
      </c>
      <c r="K28" s="3">
        <f t="shared" si="24"/>
        <v>0</v>
      </c>
      <c r="L28" s="3">
        <f t="shared" si="24"/>
        <v>0</v>
      </c>
      <c r="M28" s="3">
        <f t="shared" si="24"/>
        <v>0</v>
      </c>
      <c r="N28" s="3">
        <f t="shared" si="24"/>
        <v>0</v>
      </c>
      <c r="O28" s="3">
        <f t="shared" si="24"/>
        <v>0</v>
      </c>
      <c r="P28" s="3">
        <f t="shared" si="24"/>
        <v>0</v>
      </c>
      <c r="Q28" s="3">
        <f t="shared" si="24"/>
        <v>0</v>
      </c>
      <c r="R28" s="3">
        <f t="shared" si="24"/>
        <v>0</v>
      </c>
      <c r="S28" s="3">
        <f t="shared" si="24"/>
        <v>0</v>
      </c>
      <c r="T28" s="3">
        <f t="shared" si="24"/>
        <v>0</v>
      </c>
      <c r="U28" s="3">
        <f t="shared" si="24"/>
        <v>0</v>
      </c>
      <c r="V28" s="3">
        <f t="shared" si="24"/>
        <v>0</v>
      </c>
      <c r="W28" s="3">
        <f t="shared" si="24"/>
        <v>0</v>
      </c>
      <c r="X28" s="3">
        <f t="shared" si="24"/>
        <v>0</v>
      </c>
      <c r="Y28" s="3">
        <f t="shared" si="24"/>
        <v>0</v>
      </c>
      <c r="Z28" s="3">
        <f t="shared" si="24"/>
        <v>0</v>
      </c>
      <c r="AA28" s="3">
        <f t="shared" si="24"/>
        <v>0</v>
      </c>
      <c r="AB28" s="3">
        <f t="shared" si="24"/>
        <v>0</v>
      </c>
      <c r="AC28" s="3">
        <f t="shared" si="24"/>
        <v>0</v>
      </c>
      <c r="AD28" s="3">
        <f t="shared" si="24"/>
        <v>0</v>
      </c>
      <c r="AE28" s="3">
        <f t="shared" si="24"/>
        <v>0</v>
      </c>
      <c r="AF28" s="3">
        <f t="shared" si="24"/>
        <v>0</v>
      </c>
      <c r="AG28" s="3">
        <f t="shared" si="24"/>
        <v>0</v>
      </c>
      <c r="AH28" s="3">
        <f t="shared" si="24"/>
        <v>0</v>
      </c>
      <c r="AI28" s="3">
        <f t="shared" si="24"/>
        <v>0</v>
      </c>
      <c r="AJ28" s="3">
        <f t="shared" si="24"/>
        <v>0</v>
      </c>
      <c r="AK28" s="3">
        <f t="shared" si="24"/>
        <v>0</v>
      </c>
      <c r="AL28" s="3">
        <f t="shared" si="24"/>
        <v>0</v>
      </c>
      <c r="AM28" s="3">
        <f t="shared" si="24"/>
        <v>0</v>
      </c>
      <c r="AN28" s="3">
        <f t="shared" si="24"/>
        <v>0</v>
      </c>
      <c r="AO28" s="3">
        <f t="shared" si="24"/>
        <v>0</v>
      </c>
      <c r="AP28" s="3">
        <f t="shared" si="24"/>
        <v>0</v>
      </c>
      <c r="AQ28" s="3">
        <f t="shared" si="24"/>
        <v>0</v>
      </c>
      <c r="AR28" s="3">
        <f t="shared" si="24"/>
        <v>0</v>
      </c>
      <c r="AS28" s="3">
        <f t="shared" si="24"/>
        <v>0</v>
      </c>
      <c r="AT28" s="3">
        <f t="shared" si="24"/>
        <v>0</v>
      </c>
      <c r="AU28" s="3">
        <f t="shared" si="24"/>
        <v>0</v>
      </c>
      <c r="AV28" s="3">
        <f t="shared" si="24"/>
        <v>0</v>
      </c>
      <c r="AW28" s="3">
        <f t="shared" si="24"/>
        <v>0</v>
      </c>
      <c r="AX28" s="3">
        <f t="shared" si="24"/>
        <v>0</v>
      </c>
      <c r="AY28" s="3">
        <f t="shared" si="24"/>
        <v>0</v>
      </c>
      <c r="AZ28" s="3">
        <f t="shared" si="24"/>
        <v>0</v>
      </c>
      <c r="BA28" s="3">
        <f t="shared" si="24"/>
        <v>0</v>
      </c>
      <c r="BB28" s="3">
        <f t="shared" si="24"/>
        <v>0</v>
      </c>
      <c r="BC28" s="3">
        <f t="shared" si="24"/>
        <v>0</v>
      </c>
      <c r="BD28" s="3">
        <f t="shared" si="24"/>
        <v>0</v>
      </c>
      <c r="BE28" s="3">
        <f t="shared" si="24"/>
        <v>0</v>
      </c>
      <c r="BF28" s="3">
        <f t="shared" si="24"/>
        <v>0</v>
      </c>
      <c r="BG28" s="3">
        <f t="shared" si="24"/>
        <v>0</v>
      </c>
      <c r="BH28" s="3">
        <f t="shared" si="24"/>
        <v>0</v>
      </c>
      <c r="BI28" s="3">
        <f t="shared" si="24"/>
        <v>0</v>
      </c>
      <c r="BJ28" s="3">
        <f t="shared" si="24"/>
        <v>0</v>
      </c>
      <c r="BK28" s="3">
        <f t="shared" si="24"/>
        <v>0</v>
      </c>
      <c r="BL28" s="3">
        <f t="shared" si="24"/>
        <v>0</v>
      </c>
      <c r="BM28" s="3">
        <f t="shared" si="24"/>
        <v>0</v>
      </c>
      <c r="BN28" s="3">
        <f t="shared" si="24"/>
        <v>0</v>
      </c>
      <c r="BO28" s="3">
        <f t="shared" si="24"/>
        <v>0</v>
      </c>
      <c r="BP28" s="3">
        <f t="shared" si="24"/>
        <v>0</v>
      </c>
      <c r="BQ28" s="3">
        <f t="shared" ref="BQ28:CH28" si="25">IF(SUM($C$16:$N$16)=0,0,BP28+BQ13)</f>
        <v>0</v>
      </c>
      <c r="BR28" s="3">
        <f t="shared" si="25"/>
        <v>0</v>
      </c>
      <c r="BS28" s="3">
        <f t="shared" si="25"/>
        <v>0</v>
      </c>
      <c r="BT28" s="3">
        <f t="shared" si="25"/>
        <v>0</v>
      </c>
      <c r="BU28" s="3">
        <f t="shared" si="25"/>
        <v>0</v>
      </c>
      <c r="BV28" s="3">
        <f t="shared" si="25"/>
        <v>0</v>
      </c>
      <c r="BW28" s="3">
        <f t="shared" si="25"/>
        <v>0</v>
      </c>
      <c r="BX28" s="3">
        <f t="shared" si="25"/>
        <v>0</v>
      </c>
      <c r="BY28" s="3">
        <f t="shared" si="25"/>
        <v>0</v>
      </c>
      <c r="BZ28" s="3">
        <f t="shared" si="25"/>
        <v>0</v>
      </c>
      <c r="CA28" s="3">
        <f t="shared" si="25"/>
        <v>0</v>
      </c>
      <c r="CB28" s="3">
        <f t="shared" si="25"/>
        <v>0</v>
      </c>
      <c r="CC28" s="3">
        <f t="shared" si="25"/>
        <v>0</v>
      </c>
      <c r="CD28" s="3">
        <f t="shared" si="25"/>
        <v>0</v>
      </c>
      <c r="CE28" s="3">
        <f t="shared" si="25"/>
        <v>0</v>
      </c>
      <c r="CF28" s="3">
        <f t="shared" si="25"/>
        <v>0</v>
      </c>
      <c r="CG28" s="3">
        <f t="shared" si="25"/>
        <v>0</v>
      </c>
      <c r="CH28" s="12">
        <f t="shared" si="25"/>
        <v>0</v>
      </c>
    </row>
    <row r="29" spans="1:88" ht="15" customHeight="1" x14ac:dyDescent="0.3">
      <c r="A29" s="546"/>
      <c r="B29" s="111" t="str">
        <f t="shared" si="6"/>
        <v>Water Heating</v>
      </c>
      <c r="C29" s="3">
        <f t="shared" si="6"/>
        <v>22761.399999999998</v>
      </c>
      <c r="D29" s="3">
        <f t="shared" si="9"/>
        <v>54627.359999999993</v>
      </c>
      <c r="E29" s="3">
        <f t="shared" ref="E29:BP29" si="26">IF(SUM($C$16:$N$16)=0,0,D29+E14)</f>
        <v>91045.599999999991</v>
      </c>
      <c r="F29" s="3">
        <f t="shared" si="26"/>
        <v>136568.4</v>
      </c>
      <c r="G29" s="3">
        <f t="shared" si="26"/>
        <v>163882.07999999999</v>
      </c>
      <c r="H29" s="3">
        <f t="shared" si="26"/>
        <v>175262.78</v>
      </c>
      <c r="I29" s="3">
        <f t="shared" si="26"/>
        <v>209404.88</v>
      </c>
      <c r="J29" s="3">
        <f t="shared" si="26"/>
        <v>243546.98</v>
      </c>
      <c r="K29" s="3">
        <f t="shared" si="26"/>
        <v>277689.08</v>
      </c>
      <c r="L29" s="3">
        <f t="shared" si="26"/>
        <v>295898.2</v>
      </c>
      <c r="M29" s="3">
        <f t="shared" si="26"/>
        <v>341421</v>
      </c>
      <c r="N29" s="3">
        <f t="shared" si="26"/>
        <v>550825.88</v>
      </c>
      <c r="O29" s="3">
        <f t="shared" si="26"/>
        <v>550825.88</v>
      </c>
      <c r="P29" s="3">
        <f t="shared" si="26"/>
        <v>550825.88</v>
      </c>
      <c r="Q29" s="3">
        <f t="shared" si="26"/>
        <v>550825.88</v>
      </c>
      <c r="R29" s="3">
        <f t="shared" si="26"/>
        <v>550825.88</v>
      </c>
      <c r="S29" s="3">
        <f t="shared" si="26"/>
        <v>550825.88</v>
      </c>
      <c r="T29" s="3">
        <f t="shared" si="26"/>
        <v>550825.88</v>
      </c>
      <c r="U29" s="3">
        <f t="shared" si="26"/>
        <v>550825.88</v>
      </c>
      <c r="V29" s="3">
        <f t="shared" si="26"/>
        <v>550825.88</v>
      </c>
      <c r="W29" s="3">
        <f t="shared" si="26"/>
        <v>550825.88</v>
      </c>
      <c r="X29" s="3">
        <f t="shared" si="26"/>
        <v>550825.88</v>
      </c>
      <c r="Y29" s="3">
        <f t="shared" si="26"/>
        <v>550825.88</v>
      </c>
      <c r="Z29" s="3">
        <f t="shared" si="26"/>
        <v>550825.88</v>
      </c>
      <c r="AA29" s="3">
        <f t="shared" si="26"/>
        <v>550825.88</v>
      </c>
      <c r="AB29" s="3">
        <f t="shared" si="26"/>
        <v>550825.88</v>
      </c>
      <c r="AC29" s="3">
        <f t="shared" si="26"/>
        <v>550825.88</v>
      </c>
      <c r="AD29" s="3">
        <f t="shared" si="26"/>
        <v>550825.88</v>
      </c>
      <c r="AE29" s="3">
        <f t="shared" si="26"/>
        <v>550825.88</v>
      </c>
      <c r="AF29" s="3">
        <f t="shared" si="26"/>
        <v>550825.88</v>
      </c>
      <c r="AG29" s="3">
        <f t="shared" si="26"/>
        <v>550825.88</v>
      </c>
      <c r="AH29" s="3">
        <f t="shared" si="26"/>
        <v>550825.88</v>
      </c>
      <c r="AI29" s="3">
        <f t="shared" si="26"/>
        <v>550825.88</v>
      </c>
      <c r="AJ29" s="3">
        <f t="shared" si="26"/>
        <v>550825.88</v>
      </c>
      <c r="AK29" s="3">
        <f t="shared" si="26"/>
        <v>550825.88</v>
      </c>
      <c r="AL29" s="3">
        <f t="shared" si="26"/>
        <v>550825.88</v>
      </c>
      <c r="AM29" s="3">
        <f t="shared" si="26"/>
        <v>550825.88</v>
      </c>
      <c r="AN29" s="3">
        <f t="shared" si="26"/>
        <v>550825.88</v>
      </c>
      <c r="AO29" s="3">
        <f t="shared" si="26"/>
        <v>550825.88</v>
      </c>
      <c r="AP29" s="3">
        <f t="shared" si="26"/>
        <v>550825.88</v>
      </c>
      <c r="AQ29" s="3">
        <f t="shared" si="26"/>
        <v>550825.88</v>
      </c>
      <c r="AR29" s="3">
        <f t="shared" si="26"/>
        <v>550825.88</v>
      </c>
      <c r="AS29" s="3">
        <f t="shared" si="26"/>
        <v>550825.88</v>
      </c>
      <c r="AT29" s="3">
        <f t="shared" si="26"/>
        <v>550825.88</v>
      </c>
      <c r="AU29" s="3">
        <f t="shared" si="26"/>
        <v>550825.88</v>
      </c>
      <c r="AV29" s="3">
        <f t="shared" si="26"/>
        <v>550825.88</v>
      </c>
      <c r="AW29" s="3">
        <f t="shared" si="26"/>
        <v>550825.88</v>
      </c>
      <c r="AX29" s="3">
        <f t="shared" si="26"/>
        <v>550825.88</v>
      </c>
      <c r="AY29" s="3">
        <f t="shared" si="26"/>
        <v>550825.88</v>
      </c>
      <c r="AZ29" s="3">
        <f t="shared" si="26"/>
        <v>550825.88</v>
      </c>
      <c r="BA29" s="3">
        <f t="shared" si="26"/>
        <v>550825.88</v>
      </c>
      <c r="BB29" s="3">
        <f t="shared" si="26"/>
        <v>550825.88</v>
      </c>
      <c r="BC29" s="3">
        <f t="shared" si="26"/>
        <v>550825.88</v>
      </c>
      <c r="BD29" s="3">
        <f t="shared" si="26"/>
        <v>550825.88</v>
      </c>
      <c r="BE29" s="3">
        <f t="shared" si="26"/>
        <v>550825.88</v>
      </c>
      <c r="BF29" s="3">
        <f t="shared" si="26"/>
        <v>550825.88</v>
      </c>
      <c r="BG29" s="3">
        <f t="shared" si="26"/>
        <v>550825.88</v>
      </c>
      <c r="BH29" s="3">
        <f t="shared" si="26"/>
        <v>550825.88</v>
      </c>
      <c r="BI29" s="3">
        <f t="shared" si="26"/>
        <v>550825.88</v>
      </c>
      <c r="BJ29" s="3">
        <f t="shared" si="26"/>
        <v>550825.88</v>
      </c>
      <c r="BK29" s="3">
        <f t="shared" si="26"/>
        <v>550825.88</v>
      </c>
      <c r="BL29" s="3">
        <f t="shared" si="26"/>
        <v>550825.88</v>
      </c>
      <c r="BM29" s="3">
        <f t="shared" si="26"/>
        <v>550825.88</v>
      </c>
      <c r="BN29" s="3">
        <f t="shared" si="26"/>
        <v>550825.88</v>
      </c>
      <c r="BO29" s="3">
        <f t="shared" si="26"/>
        <v>550825.88</v>
      </c>
      <c r="BP29" s="3">
        <f t="shared" si="26"/>
        <v>550825.88</v>
      </c>
      <c r="BQ29" s="3">
        <f t="shared" ref="BQ29:CH29" si="27">IF(SUM($C$16:$N$16)=0,0,BP29+BQ14)</f>
        <v>550825.88</v>
      </c>
      <c r="BR29" s="3">
        <f t="shared" si="27"/>
        <v>550825.88</v>
      </c>
      <c r="BS29" s="3">
        <f t="shared" si="27"/>
        <v>550825.88</v>
      </c>
      <c r="BT29" s="3">
        <f t="shared" si="27"/>
        <v>550825.88</v>
      </c>
      <c r="BU29" s="3">
        <f t="shared" si="27"/>
        <v>550825.88</v>
      </c>
      <c r="BV29" s="3">
        <f t="shared" si="27"/>
        <v>550825.88</v>
      </c>
      <c r="BW29" s="3">
        <f t="shared" si="27"/>
        <v>550825.88</v>
      </c>
      <c r="BX29" s="3">
        <f t="shared" si="27"/>
        <v>550825.88</v>
      </c>
      <c r="BY29" s="3">
        <f t="shared" si="27"/>
        <v>550825.88</v>
      </c>
      <c r="BZ29" s="3">
        <f t="shared" si="27"/>
        <v>550825.88</v>
      </c>
      <c r="CA29" s="3">
        <f t="shared" si="27"/>
        <v>550825.88</v>
      </c>
      <c r="CB29" s="3">
        <f t="shared" si="27"/>
        <v>550825.88</v>
      </c>
      <c r="CC29" s="3">
        <f t="shared" si="27"/>
        <v>550825.88</v>
      </c>
      <c r="CD29" s="3">
        <f t="shared" si="27"/>
        <v>550825.88</v>
      </c>
      <c r="CE29" s="3">
        <f t="shared" si="27"/>
        <v>550825.88</v>
      </c>
      <c r="CF29" s="3">
        <f t="shared" si="27"/>
        <v>550825.88</v>
      </c>
      <c r="CG29" s="3">
        <f t="shared" si="27"/>
        <v>550825.88</v>
      </c>
      <c r="CH29" s="12">
        <f t="shared" si="27"/>
        <v>550825.88</v>
      </c>
    </row>
    <row r="30" spans="1:88" ht="15" customHeight="1" thickBot="1" x14ac:dyDescent="0.35">
      <c r="A30" s="546"/>
      <c r="B30" s="191" t="str">
        <f t="shared" si="6"/>
        <v>Motors(uses bus. load shape)</v>
      </c>
      <c r="C30" s="185">
        <f t="shared" si="6"/>
        <v>0</v>
      </c>
      <c r="D30" s="186">
        <f t="shared" si="9"/>
        <v>0</v>
      </c>
      <c r="E30" s="186">
        <f t="shared" ref="E30:BP30" si="28">IF(SUM($C$16:$N$16)=0,0,D30+E15)</f>
        <v>0</v>
      </c>
      <c r="F30" s="186">
        <f t="shared" si="28"/>
        <v>0</v>
      </c>
      <c r="G30" s="186">
        <f t="shared" si="28"/>
        <v>0</v>
      </c>
      <c r="H30" s="186">
        <f t="shared" si="28"/>
        <v>0</v>
      </c>
      <c r="I30" s="186">
        <f t="shared" si="28"/>
        <v>0</v>
      </c>
      <c r="J30" s="186">
        <f t="shared" si="28"/>
        <v>0</v>
      </c>
      <c r="K30" s="186">
        <f t="shared" si="28"/>
        <v>0</v>
      </c>
      <c r="L30" s="186">
        <f t="shared" si="28"/>
        <v>0</v>
      </c>
      <c r="M30" s="186">
        <f t="shared" si="28"/>
        <v>0</v>
      </c>
      <c r="N30" s="186">
        <f t="shared" si="28"/>
        <v>0</v>
      </c>
      <c r="O30" s="185">
        <f t="shared" si="28"/>
        <v>0</v>
      </c>
      <c r="P30" s="185">
        <f t="shared" si="28"/>
        <v>0</v>
      </c>
      <c r="Q30" s="185">
        <f t="shared" si="28"/>
        <v>0</v>
      </c>
      <c r="R30" s="185">
        <f t="shared" si="28"/>
        <v>0</v>
      </c>
      <c r="S30" s="185">
        <f t="shared" si="28"/>
        <v>0</v>
      </c>
      <c r="T30" s="185">
        <f t="shared" si="28"/>
        <v>0</v>
      </c>
      <c r="U30" s="185">
        <f t="shared" si="28"/>
        <v>0</v>
      </c>
      <c r="V30" s="185">
        <f t="shared" si="28"/>
        <v>0</v>
      </c>
      <c r="W30" s="185">
        <f t="shared" si="28"/>
        <v>0</v>
      </c>
      <c r="X30" s="185">
        <f t="shared" si="28"/>
        <v>0</v>
      </c>
      <c r="Y30" s="185">
        <f t="shared" si="28"/>
        <v>0</v>
      </c>
      <c r="Z30" s="185">
        <f t="shared" si="28"/>
        <v>0</v>
      </c>
      <c r="AA30" s="185">
        <f t="shared" si="28"/>
        <v>0</v>
      </c>
      <c r="AB30" s="185">
        <f t="shared" si="28"/>
        <v>0</v>
      </c>
      <c r="AC30" s="185">
        <f t="shared" si="28"/>
        <v>0</v>
      </c>
      <c r="AD30" s="185">
        <f t="shared" si="28"/>
        <v>0</v>
      </c>
      <c r="AE30" s="185">
        <f t="shared" si="28"/>
        <v>0</v>
      </c>
      <c r="AF30" s="185">
        <f t="shared" si="28"/>
        <v>0</v>
      </c>
      <c r="AG30" s="185">
        <f t="shared" si="28"/>
        <v>0</v>
      </c>
      <c r="AH30" s="185">
        <f t="shared" si="28"/>
        <v>0</v>
      </c>
      <c r="AI30" s="185">
        <f t="shared" si="28"/>
        <v>0</v>
      </c>
      <c r="AJ30" s="185">
        <f t="shared" si="28"/>
        <v>0</v>
      </c>
      <c r="AK30" s="185">
        <f t="shared" si="28"/>
        <v>0</v>
      </c>
      <c r="AL30" s="185">
        <f t="shared" si="28"/>
        <v>0</v>
      </c>
      <c r="AM30" s="185">
        <f t="shared" si="28"/>
        <v>0</v>
      </c>
      <c r="AN30" s="185">
        <f t="shared" si="28"/>
        <v>0</v>
      </c>
      <c r="AO30" s="185">
        <f t="shared" si="28"/>
        <v>0</v>
      </c>
      <c r="AP30" s="185">
        <f t="shared" si="28"/>
        <v>0</v>
      </c>
      <c r="AQ30" s="185">
        <f t="shared" si="28"/>
        <v>0</v>
      </c>
      <c r="AR30" s="185">
        <f t="shared" si="28"/>
        <v>0</v>
      </c>
      <c r="AS30" s="185">
        <f t="shared" si="28"/>
        <v>0</v>
      </c>
      <c r="AT30" s="185">
        <f t="shared" si="28"/>
        <v>0</v>
      </c>
      <c r="AU30" s="185">
        <f t="shared" si="28"/>
        <v>0</v>
      </c>
      <c r="AV30" s="185">
        <f t="shared" si="28"/>
        <v>0</v>
      </c>
      <c r="AW30" s="185">
        <f t="shared" si="28"/>
        <v>0</v>
      </c>
      <c r="AX30" s="185">
        <f t="shared" si="28"/>
        <v>0</v>
      </c>
      <c r="AY30" s="185">
        <f t="shared" si="28"/>
        <v>0</v>
      </c>
      <c r="AZ30" s="185">
        <f t="shared" si="28"/>
        <v>0</v>
      </c>
      <c r="BA30" s="185">
        <f t="shared" si="28"/>
        <v>0</v>
      </c>
      <c r="BB30" s="185">
        <f t="shared" si="28"/>
        <v>0</v>
      </c>
      <c r="BC30" s="185">
        <f t="shared" si="28"/>
        <v>0</v>
      </c>
      <c r="BD30" s="185">
        <f t="shared" si="28"/>
        <v>0</v>
      </c>
      <c r="BE30" s="185">
        <f t="shared" si="28"/>
        <v>0</v>
      </c>
      <c r="BF30" s="185">
        <f t="shared" si="28"/>
        <v>0</v>
      </c>
      <c r="BG30" s="185">
        <f t="shared" si="28"/>
        <v>0</v>
      </c>
      <c r="BH30" s="185">
        <f t="shared" si="28"/>
        <v>0</v>
      </c>
      <c r="BI30" s="185">
        <f t="shared" si="28"/>
        <v>0</v>
      </c>
      <c r="BJ30" s="185">
        <f t="shared" si="28"/>
        <v>0</v>
      </c>
      <c r="BK30" s="185">
        <f t="shared" si="28"/>
        <v>0</v>
      </c>
      <c r="BL30" s="185">
        <f t="shared" si="28"/>
        <v>0</v>
      </c>
      <c r="BM30" s="185">
        <f t="shared" si="28"/>
        <v>0</v>
      </c>
      <c r="BN30" s="185">
        <f t="shared" si="28"/>
        <v>0</v>
      </c>
      <c r="BO30" s="185">
        <f t="shared" si="28"/>
        <v>0</v>
      </c>
      <c r="BP30" s="185">
        <f t="shared" si="28"/>
        <v>0</v>
      </c>
      <c r="BQ30" s="185">
        <f t="shared" ref="BQ30:CH30" si="29">IF(SUM($C$16:$N$16)=0,0,BP30+BQ15)</f>
        <v>0</v>
      </c>
      <c r="BR30" s="185">
        <f t="shared" si="29"/>
        <v>0</v>
      </c>
      <c r="BS30" s="185">
        <f t="shared" si="29"/>
        <v>0</v>
      </c>
      <c r="BT30" s="185">
        <f t="shared" si="29"/>
        <v>0</v>
      </c>
      <c r="BU30" s="185">
        <f t="shared" si="29"/>
        <v>0</v>
      </c>
      <c r="BV30" s="185">
        <f t="shared" si="29"/>
        <v>0</v>
      </c>
      <c r="BW30" s="185">
        <f t="shared" si="29"/>
        <v>0</v>
      </c>
      <c r="BX30" s="185">
        <f t="shared" si="29"/>
        <v>0</v>
      </c>
      <c r="BY30" s="185">
        <f t="shared" si="29"/>
        <v>0</v>
      </c>
      <c r="BZ30" s="185">
        <f t="shared" si="29"/>
        <v>0</v>
      </c>
      <c r="CA30" s="185">
        <f t="shared" si="29"/>
        <v>0</v>
      </c>
      <c r="CB30" s="185">
        <f t="shared" si="29"/>
        <v>0</v>
      </c>
      <c r="CC30" s="185">
        <f t="shared" si="29"/>
        <v>0</v>
      </c>
      <c r="CD30" s="185">
        <f t="shared" si="29"/>
        <v>0</v>
      </c>
      <c r="CE30" s="185">
        <f t="shared" si="29"/>
        <v>0</v>
      </c>
      <c r="CF30" s="185">
        <f t="shared" si="29"/>
        <v>0</v>
      </c>
      <c r="CG30" s="185">
        <f t="shared" si="29"/>
        <v>0</v>
      </c>
      <c r="CH30" s="187">
        <f t="shared" si="29"/>
        <v>0</v>
      </c>
    </row>
    <row r="31" spans="1:88" ht="15" customHeight="1" thickBot="1" x14ac:dyDescent="0.35">
      <c r="A31" s="547"/>
      <c r="B31" s="192" t="str">
        <f t="shared" si="6"/>
        <v>Monthly kWh</v>
      </c>
      <c r="C31" s="329">
        <f>SUM(C20:C30)</f>
        <v>152765.21000000002</v>
      </c>
      <c r="D31" s="156">
        <f>SUM(D20:D30)</f>
        <v>2904266.75</v>
      </c>
      <c r="E31" s="156">
        <f t="shared" ref="E31:BP31" si="30">SUM(E20:E30)</f>
        <v>6937937.7399999993</v>
      </c>
      <c r="F31" s="156">
        <f t="shared" si="30"/>
        <v>9724031.0099999979</v>
      </c>
      <c r="G31" s="156">
        <f t="shared" si="30"/>
        <v>12967392.739999987</v>
      </c>
      <c r="H31" s="156">
        <f t="shared" si="30"/>
        <v>15791934.46999998</v>
      </c>
      <c r="I31" s="156">
        <f t="shared" si="30"/>
        <v>21668563.888202492</v>
      </c>
      <c r="J31" s="156">
        <f t="shared" si="30"/>
        <v>26269058.191324424</v>
      </c>
      <c r="K31" s="156">
        <f t="shared" si="30"/>
        <v>31164192.924537309</v>
      </c>
      <c r="L31" s="156">
        <f t="shared" si="30"/>
        <v>35219961.356344543</v>
      </c>
      <c r="M31" s="156">
        <f t="shared" si="30"/>
        <v>38489765.19252985</v>
      </c>
      <c r="N31" s="156">
        <f t="shared" si="30"/>
        <v>48092729.774121888</v>
      </c>
      <c r="O31" s="156">
        <f t="shared" si="30"/>
        <v>48092729.774121888</v>
      </c>
      <c r="P31" s="156">
        <f t="shared" si="30"/>
        <v>48092729.774121888</v>
      </c>
      <c r="Q31" s="156">
        <f t="shared" si="30"/>
        <v>48092729.774121888</v>
      </c>
      <c r="R31" s="156">
        <f t="shared" si="30"/>
        <v>48092729.774121888</v>
      </c>
      <c r="S31" s="156">
        <f t="shared" si="30"/>
        <v>48092729.774121888</v>
      </c>
      <c r="T31" s="156">
        <f t="shared" si="30"/>
        <v>48092729.774121888</v>
      </c>
      <c r="U31" s="156">
        <f t="shared" si="30"/>
        <v>48092729.774121888</v>
      </c>
      <c r="V31" s="156">
        <f t="shared" si="30"/>
        <v>48092729.774121888</v>
      </c>
      <c r="W31" s="156">
        <f t="shared" si="30"/>
        <v>48092729.774121888</v>
      </c>
      <c r="X31" s="156">
        <f t="shared" si="30"/>
        <v>48092729.774121888</v>
      </c>
      <c r="Y31" s="156">
        <f t="shared" si="30"/>
        <v>48092729.774121888</v>
      </c>
      <c r="Z31" s="156">
        <f t="shared" si="30"/>
        <v>48092729.774121888</v>
      </c>
      <c r="AA31" s="156">
        <f t="shared" si="30"/>
        <v>48092729.774121888</v>
      </c>
      <c r="AB31" s="156">
        <f t="shared" si="30"/>
        <v>48092729.774121888</v>
      </c>
      <c r="AC31" s="156">
        <f t="shared" si="30"/>
        <v>48092729.774121888</v>
      </c>
      <c r="AD31" s="156">
        <f t="shared" si="30"/>
        <v>48092729.774121888</v>
      </c>
      <c r="AE31" s="156">
        <f t="shared" si="30"/>
        <v>48092729.774121888</v>
      </c>
      <c r="AF31" s="156">
        <f t="shared" si="30"/>
        <v>48092729.774121888</v>
      </c>
      <c r="AG31" s="156">
        <f t="shared" si="30"/>
        <v>48092729.774121888</v>
      </c>
      <c r="AH31" s="156">
        <f t="shared" si="30"/>
        <v>48092729.774121888</v>
      </c>
      <c r="AI31" s="156">
        <f t="shared" si="30"/>
        <v>48092729.774121888</v>
      </c>
      <c r="AJ31" s="156">
        <f t="shared" si="30"/>
        <v>48092729.774121888</v>
      </c>
      <c r="AK31" s="156">
        <f t="shared" si="30"/>
        <v>48092729.774121888</v>
      </c>
      <c r="AL31" s="156">
        <f t="shared" si="30"/>
        <v>48092729.774121888</v>
      </c>
      <c r="AM31" s="156">
        <f t="shared" si="30"/>
        <v>48092729.774121888</v>
      </c>
      <c r="AN31" s="156">
        <f t="shared" si="30"/>
        <v>48092729.774121888</v>
      </c>
      <c r="AO31" s="156">
        <f t="shared" si="30"/>
        <v>48092729.774121888</v>
      </c>
      <c r="AP31" s="156">
        <f t="shared" si="30"/>
        <v>48092729.774121888</v>
      </c>
      <c r="AQ31" s="156">
        <f t="shared" si="30"/>
        <v>48092729.774121888</v>
      </c>
      <c r="AR31" s="156">
        <f t="shared" si="30"/>
        <v>48092729.774121888</v>
      </c>
      <c r="AS31" s="156">
        <f t="shared" si="30"/>
        <v>48092729.774121888</v>
      </c>
      <c r="AT31" s="156">
        <f t="shared" si="30"/>
        <v>48092729.774121888</v>
      </c>
      <c r="AU31" s="156">
        <f t="shared" si="30"/>
        <v>48092729.774121888</v>
      </c>
      <c r="AV31" s="156">
        <f t="shared" si="30"/>
        <v>48092729.774121888</v>
      </c>
      <c r="AW31" s="156">
        <f t="shared" si="30"/>
        <v>48092729.774121888</v>
      </c>
      <c r="AX31" s="156">
        <f t="shared" si="30"/>
        <v>48092729.774121888</v>
      </c>
      <c r="AY31" s="156">
        <f t="shared" si="30"/>
        <v>48092729.774121888</v>
      </c>
      <c r="AZ31" s="156">
        <f t="shared" si="30"/>
        <v>48092729.774121888</v>
      </c>
      <c r="BA31" s="156">
        <f t="shared" si="30"/>
        <v>48092729.774121888</v>
      </c>
      <c r="BB31" s="156">
        <f t="shared" si="30"/>
        <v>48092729.774121888</v>
      </c>
      <c r="BC31" s="156">
        <f t="shared" si="30"/>
        <v>48092729.774121888</v>
      </c>
      <c r="BD31" s="156">
        <f t="shared" si="30"/>
        <v>48092729.774121888</v>
      </c>
      <c r="BE31" s="156">
        <f t="shared" si="30"/>
        <v>48092729.774121888</v>
      </c>
      <c r="BF31" s="156">
        <f t="shared" si="30"/>
        <v>48092729.774121888</v>
      </c>
      <c r="BG31" s="156">
        <f t="shared" si="30"/>
        <v>48092729.774121888</v>
      </c>
      <c r="BH31" s="156">
        <f t="shared" si="30"/>
        <v>48092729.774121888</v>
      </c>
      <c r="BI31" s="156">
        <f t="shared" si="30"/>
        <v>48092729.774121888</v>
      </c>
      <c r="BJ31" s="156">
        <f t="shared" si="30"/>
        <v>48092729.774121888</v>
      </c>
      <c r="BK31" s="156">
        <f t="shared" si="30"/>
        <v>48092729.774121888</v>
      </c>
      <c r="BL31" s="156">
        <f t="shared" si="30"/>
        <v>48092729.774121888</v>
      </c>
      <c r="BM31" s="156">
        <f t="shared" si="30"/>
        <v>48092729.774121888</v>
      </c>
      <c r="BN31" s="156">
        <f t="shared" si="30"/>
        <v>48092729.774121888</v>
      </c>
      <c r="BO31" s="156">
        <f t="shared" si="30"/>
        <v>48092729.774121888</v>
      </c>
      <c r="BP31" s="156">
        <f t="shared" si="30"/>
        <v>48092729.774121888</v>
      </c>
      <c r="BQ31" s="156">
        <f t="shared" ref="BQ31:CH31" si="31">SUM(BQ20:BQ30)</f>
        <v>48092729.774121888</v>
      </c>
      <c r="BR31" s="156">
        <f t="shared" si="31"/>
        <v>48092729.774121888</v>
      </c>
      <c r="BS31" s="156">
        <f t="shared" si="31"/>
        <v>48092729.774121888</v>
      </c>
      <c r="BT31" s="156">
        <f t="shared" si="31"/>
        <v>48092729.774121888</v>
      </c>
      <c r="BU31" s="156">
        <f t="shared" si="31"/>
        <v>48092729.774121888</v>
      </c>
      <c r="BV31" s="156">
        <f t="shared" si="31"/>
        <v>48092729.774121888</v>
      </c>
      <c r="BW31" s="156">
        <f t="shared" si="31"/>
        <v>48092729.774121888</v>
      </c>
      <c r="BX31" s="156">
        <f t="shared" si="31"/>
        <v>48092729.774121888</v>
      </c>
      <c r="BY31" s="156">
        <f t="shared" si="31"/>
        <v>48092729.774121888</v>
      </c>
      <c r="BZ31" s="156">
        <f t="shared" si="31"/>
        <v>48092729.774121888</v>
      </c>
      <c r="CA31" s="156">
        <f t="shared" si="31"/>
        <v>48092729.774121888</v>
      </c>
      <c r="CB31" s="156">
        <f t="shared" si="31"/>
        <v>48092729.774121888</v>
      </c>
      <c r="CC31" s="156">
        <f t="shared" si="31"/>
        <v>48092729.774121888</v>
      </c>
      <c r="CD31" s="156">
        <f t="shared" si="31"/>
        <v>48092729.774121888</v>
      </c>
      <c r="CE31" s="156">
        <f t="shared" si="31"/>
        <v>48092729.774121888</v>
      </c>
      <c r="CF31" s="156">
        <f t="shared" si="31"/>
        <v>48092729.774121888</v>
      </c>
      <c r="CG31" s="156">
        <f t="shared" si="31"/>
        <v>48092729.774121888</v>
      </c>
      <c r="CH31" s="157">
        <f t="shared" si="31"/>
        <v>48092729.774121888</v>
      </c>
    </row>
    <row r="32" spans="1:88" x14ac:dyDescent="0.3">
      <c r="A32" s="301"/>
      <c r="B32" s="147"/>
      <c r="C32" s="396"/>
      <c r="D32" s="397"/>
      <c r="E32" s="398"/>
      <c r="F32" s="397"/>
      <c r="G32" s="397"/>
      <c r="H32" s="398"/>
      <c r="I32" s="397"/>
      <c r="J32" s="397"/>
      <c r="K32" s="397"/>
      <c r="L32" s="397"/>
      <c r="M32" s="397"/>
      <c r="N32" s="355" t="s">
        <v>195</v>
      </c>
      <c r="O32" s="354">
        <f>SUM(C5:N15)</f>
        <v>48092729.77412191</v>
      </c>
      <c r="P32" s="397"/>
      <c r="Q32" s="398"/>
      <c r="R32" s="397"/>
      <c r="S32" s="397"/>
      <c r="T32" s="398"/>
      <c r="U32" s="397"/>
      <c r="V32" s="397"/>
      <c r="W32" s="398"/>
      <c r="X32" s="397"/>
      <c r="Y32" s="397"/>
      <c r="Z32" s="398"/>
      <c r="AA32" s="397"/>
      <c r="AB32" s="397"/>
      <c r="AC32" s="398"/>
      <c r="AD32" s="397"/>
      <c r="AE32" s="147"/>
      <c r="AF32" s="149"/>
      <c r="AG32" s="147"/>
      <c r="AH32" s="147"/>
      <c r="AI32" s="149"/>
      <c r="AJ32" s="147"/>
      <c r="AK32" s="147"/>
      <c r="AL32" s="149"/>
      <c r="AM32" s="147"/>
      <c r="AN32" s="147"/>
      <c r="AO32" s="149"/>
      <c r="AP32" s="147"/>
      <c r="AQ32" s="147"/>
      <c r="AR32" s="149"/>
      <c r="AS32" s="147"/>
      <c r="AT32" s="147"/>
      <c r="AU32" s="149"/>
      <c r="AV32" s="147"/>
      <c r="AW32" s="147"/>
      <c r="AX32" s="149"/>
      <c r="AY32" s="147"/>
      <c r="AZ32" s="147"/>
      <c r="BA32" s="149"/>
      <c r="BB32" s="147"/>
      <c r="BC32" s="147"/>
      <c r="BD32" s="149"/>
      <c r="BE32" s="147"/>
      <c r="BF32" s="147"/>
      <c r="BG32" s="149"/>
      <c r="BH32" s="147"/>
      <c r="BI32" s="147"/>
      <c r="BJ32" s="149"/>
      <c r="BK32" s="147"/>
      <c r="BL32" s="147"/>
      <c r="BM32" s="149"/>
      <c r="BN32" s="147"/>
      <c r="BO32" s="147"/>
      <c r="BP32" s="149"/>
      <c r="BQ32" s="147"/>
      <c r="BR32" s="147"/>
      <c r="BS32" s="149"/>
      <c r="BT32" s="147"/>
      <c r="BU32" s="147"/>
      <c r="BV32" s="149"/>
      <c r="BW32" s="147"/>
      <c r="BX32" s="147"/>
      <c r="BY32" s="149"/>
      <c r="BZ32" s="147"/>
      <c r="CA32" s="147"/>
      <c r="CB32" s="149"/>
      <c r="CC32" s="147"/>
      <c r="CD32" s="147"/>
      <c r="CE32" s="149"/>
      <c r="CF32" s="147"/>
      <c r="CG32" s="147"/>
      <c r="CH32" s="149"/>
    </row>
    <row r="33" spans="1:86" ht="15" thickBot="1" x14ac:dyDescent="0.35">
      <c r="A33" s="148"/>
      <c r="B33" s="148"/>
      <c r="C33" s="148"/>
      <c r="D33" s="148"/>
      <c r="E33" s="148"/>
      <c r="F33" s="148"/>
      <c r="G33" s="148"/>
      <c r="H33" s="148"/>
      <c r="O33" s="465" t="s">
        <v>274</v>
      </c>
      <c r="P33" s="148"/>
      <c r="Q33" s="148"/>
      <c r="R33" s="148"/>
      <c r="S33" s="148"/>
      <c r="T33" s="148"/>
      <c r="U33" s="148"/>
      <c r="V33" s="148"/>
      <c r="W33" s="148"/>
      <c r="X33" s="148"/>
      <c r="Y33" s="148"/>
      <c r="Z33" s="148"/>
      <c r="AA33" s="148"/>
      <c r="AB33" s="148"/>
      <c r="AC33" s="148"/>
      <c r="AD33" s="148"/>
      <c r="AE33" s="148"/>
      <c r="AF33" s="148"/>
      <c r="AG33" s="148"/>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c r="BI33" s="148"/>
      <c r="BJ33" s="148"/>
      <c r="BK33" s="148"/>
      <c r="BL33" s="148"/>
      <c r="BM33" s="148"/>
      <c r="BN33" s="148"/>
      <c r="BO33" s="148"/>
      <c r="BP33" s="148"/>
      <c r="BQ33" s="148"/>
      <c r="BR33" s="148"/>
      <c r="BS33" s="148"/>
      <c r="BT33" s="148"/>
      <c r="BU33" s="148"/>
      <c r="BV33" s="148"/>
      <c r="BW33" s="148"/>
      <c r="BX33" s="148"/>
      <c r="BY33" s="148"/>
      <c r="BZ33" s="148"/>
      <c r="CA33" s="148"/>
      <c r="CB33" s="148"/>
      <c r="CC33" s="148"/>
      <c r="CD33" s="148"/>
      <c r="CE33" s="148"/>
      <c r="CF33" s="148"/>
      <c r="CG33" s="148"/>
      <c r="CH33" s="148"/>
    </row>
    <row r="34" spans="1:86" ht="16.2" thickBot="1" x14ac:dyDescent="0.35">
      <c r="A34" s="548" t="s">
        <v>16</v>
      </c>
      <c r="B34" s="189" t="s">
        <v>10</v>
      </c>
      <c r="C34" s="176">
        <f>C$4</f>
        <v>44927</v>
      </c>
      <c r="D34" s="176">
        <f t="shared" ref="D34:BO34" si="32">D$4</f>
        <v>44958</v>
      </c>
      <c r="E34" s="176">
        <f t="shared" si="32"/>
        <v>44986</v>
      </c>
      <c r="F34" s="176">
        <f t="shared" si="32"/>
        <v>45017</v>
      </c>
      <c r="G34" s="176">
        <f t="shared" si="32"/>
        <v>45047</v>
      </c>
      <c r="H34" s="176">
        <f t="shared" si="32"/>
        <v>45078</v>
      </c>
      <c r="I34" s="176">
        <f t="shared" si="32"/>
        <v>45108</v>
      </c>
      <c r="J34" s="176">
        <f t="shared" si="32"/>
        <v>45139</v>
      </c>
      <c r="K34" s="176">
        <f t="shared" si="32"/>
        <v>45170</v>
      </c>
      <c r="L34" s="176">
        <f t="shared" si="32"/>
        <v>45200</v>
      </c>
      <c r="M34" s="176">
        <f t="shared" si="32"/>
        <v>45231</v>
      </c>
      <c r="N34" s="176">
        <f t="shared" si="32"/>
        <v>45261</v>
      </c>
      <c r="O34" s="176">
        <f t="shared" si="32"/>
        <v>45292</v>
      </c>
      <c r="P34" s="176">
        <f t="shared" si="32"/>
        <v>45323</v>
      </c>
      <c r="Q34" s="176">
        <f t="shared" si="32"/>
        <v>45352</v>
      </c>
      <c r="R34" s="176">
        <f t="shared" si="32"/>
        <v>45383</v>
      </c>
      <c r="S34" s="176">
        <f t="shared" si="32"/>
        <v>45413</v>
      </c>
      <c r="T34" s="176">
        <f t="shared" si="32"/>
        <v>45444</v>
      </c>
      <c r="U34" s="176">
        <f t="shared" si="32"/>
        <v>45474</v>
      </c>
      <c r="V34" s="176">
        <f t="shared" si="32"/>
        <v>45505</v>
      </c>
      <c r="W34" s="176">
        <f t="shared" si="32"/>
        <v>45536</v>
      </c>
      <c r="X34" s="176">
        <f t="shared" si="32"/>
        <v>45566</v>
      </c>
      <c r="Y34" s="176">
        <f t="shared" si="32"/>
        <v>45597</v>
      </c>
      <c r="Z34" s="176">
        <f t="shared" si="32"/>
        <v>45627</v>
      </c>
      <c r="AA34" s="176">
        <f t="shared" si="32"/>
        <v>45658</v>
      </c>
      <c r="AB34" s="176">
        <f t="shared" si="32"/>
        <v>45689</v>
      </c>
      <c r="AC34" s="176">
        <f t="shared" si="32"/>
        <v>45717</v>
      </c>
      <c r="AD34" s="176">
        <f t="shared" si="32"/>
        <v>45748</v>
      </c>
      <c r="AE34" s="176">
        <f t="shared" si="32"/>
        <v>45778</v>
      </c>
      <c r="AF34" s="176">
        <f t="shared" si="32"/>
        <v>45809</v>
      </c>
      <c r="AG34" s="176">
        <f t="shared" si="32"/>
        <v>45839</v>
      </c>
      <c r="AH34" s="176">
        <f t="shared" si="32"/>
        <v>45870</v>
      </c>
      <c r="AI34" s="176">
        <f t="shared" si="32"/>
        <v>45901</v>
      </c>
      <c r="AJ34" s="176">
        <f t="shared" si="32"/>
        <v>45931</v>
      </c>
      <c r="AK34" s="176">
        <f t="shared" si="32"/>
        <v>45962</v>
      </c>
      <c r="AL34" s="176">
        <f t="shared" si="32"/>
        <v>45992</v>
      </c>
      <c r="AM34" s="176">
        <f t="shared" si="32"/>
        <v>46023</v>
      </c>
      <c r="AN34" s="176">
        <f t="shared" si="32"/>
        <v>46054</v>
      </c>
      <c r="AO34" s="176">
        <f t="shared" si="32"/>
        <v>46082</v>
      </c>
      <c r="AP34" s="176">
        <f t="shared" si="32"/>
        <v>46113</v>
      </c>
      <c r="AQ34" s="176">
        <f t="shared" si="32"/>
        <v>46143</v>
      </c>
      <c r="AR34" s="176">
        <f t="shared" si="32"/>
        <v>46174</v>
      </c>
      <c r="AS34" s="176">
        <f t="shared" si="32"/>
        <v>46204</v>
      </c>
      <c r="AT34" s="176">
        <f t="shared" si="32"/>
        <v>46235</v>
      </c>
      <c r="AU34" s="176">
        <f t="shared" si="32"/>
        <v>46266</v>
      </c>
      <c r="AV34" s="176">
        <f t="shared" si="32"/>
        <v>46296</v>
      </c>
      <c r="AW34" s="176">
        <f t="shared" si="32"/>
        <v>46327</v>
      </c>
      <c r="AX34" s="176">
        <f t="shared" si="32"/>
        <v>46357</v>
      </c>
      <c r="AY34" s="176">
        <f t="shared" si="32"/>
        <v>46388</v>
      </c>
      <c r="AZ34" s="176">
        <f t="shared" si="32"/>
        <v>46419</v>
      </c>
      <c r="BA34" s="176">
        <f t="shared" si="32"/>
        <v>46447</v>
      </c>
      <c r="BB34" s="176">
        <f t="shared" si="32"/>
        <v>46478</v>
      </c>
      <c r="BC34" s="176">
        <f t="shared" si="32"/>
        <v>46508</v>
      </c>
      <c r="BD34" s="176">
        <f t="shared" si="32"/>
        <v>46539</v>
      </c>
      <c r="BE34" s="176">
        <f t="shared" si="32"/>
        <v>46569</v>
      </c>
      <c r="BF34" s="176">
        <f t="shared" si="32"/>
        <v>46600</v>
      </c>
      <c r="BG34" s="176">
        <f t="shared" si="32"/>
        <v>46631</v>
      </c>
      <c r="BH34" s="176">
        <f t="shared" si="32"/>
        <v>46661</v>
      </c>
      <c r="BI34" s="176">
        <f t="shared" si="32"/>
        <v>46692</v>
      </c>
      <c r="BJ34" s="176">
        <f t="shared" si="32"/>
        <v>46722</v>
      </c>
      <c r="BK34" s="176">
        <f t="shared" si="32"/>
        <v>46753</v>
      </c>
      <c r="BL34" s="176">
        <f t="shared" si="32"/>
        <v>46784</v>
      </c>
      <c r="BM34" s="176">
        <f t="shared" si="32"/>
        <v>46813</v>
      </c>
      <c r="BN34" s="176">
        <f t="shared" si="32"/>
        <v>46844</v>
      </c>
      <c r="BO34" s="176">
        <f t="shared" si="32"/>
        <v>46874</v>
      </c>
      <c r="BP34" s="176">
        <f t="shared" ref="BP34:CH34" si="33">BP$4</f>
        <v>46905</v>
      </c>
      <c r="BQ34" s="176">
        <f t="shared" si="33"/>
        <v>46935</v>
      </c>
      <c r="BR34" s="176">
        <f t="shared" si="33"/>
        <v>46966</v>
      </c>
      <c r="BS34" s="176">
        <f t="shared" si="33"/>
        <v>46997</v>
      </c>
      <c r="BT34" s="176">
        <f t="shared" si="33"/>
        <v>47027</v>
      </c>
      <c r="BU34" s="176">
        <f t="shared" si="33"/>
        <v>47058</v>
      </c>
      <c r="BV34" s="176">
        <f t="shared" si="33"/>
        <v>47088</v>
      </c>
      <c r="BW34" s="176">
        <f t="shared" si="33"/>
        <v>47119</v>
      </c>
      <c r="BX34" s="176">
        <f t="shared" si="33"/>
        <v>47150</v>
      </c>
      <c r="BY34" s="176">
        <f t="shared" si="33"/>
        <v>47178</v>
      </c>
      <c r="BZ34" s="176">
        <f t="shared" si="33"/>
        <v>47209</v>
      </c>
      <c r="CA34" s="176">
        <f t="shared" si="33"/>
        <v>47239</v>
      </c>
      <c r="CB34" s="176">
        <f t="shared" si="33"/>
        <v>47270</v>
      </c>
      <c r="CC34" s="176">
        <f t="shared" si="33"/>
        <v>47300</v>
      </c>
      <c r="CD34" s="176">
        <f t="shared" si="33"/>
        <v>47331</v>
      </c>
      <c r="CE34" s="176">
        <f t="shared" si="33"/>
        <v>47362</v>
      </c>
      <c r="CF34" s="176">
        <f t="shared" si="33"/>
        <v>47392</v>
      </c>
      <c r="CG34" s="176">
        <f t="shared" si="33"/>
        <v>47423</v>
      </c>
      <c r="CH34" s="177">
        <f t="shared" si="33"/>
        <v>47453</v>
      </c>
    </row>
    <row r="35" spans="1:86" ht="15" customHeight="1" x14ac:dyDescent="0.3">
      <c r="A35" s="549"/>
      <c r="B35" s="111" t="str">
        <f t="shared" ref="B35:B46" si="34">B20</f>
        <v>Building Shell</v>
      </c>
      <c r="C35" s="399">
        <v>0</v>
      </c>
      <c r="D35" s="384">
        <f t="shared" ref="D35" si="35">C35</f>
        <v>0</v>
      </c>
      <c r="E35" s="384">
        <f t="shared" ref="E35" si="36">D35</f>
        <v>0</v>
      </c>
      <c r="F35" s="384">
        <f t="shared" ref="F35" si="37">E35</f>
        <v>0</v>
      </c>
      <c r="G35" s="384">
        <f t="shared" ref="G35" si="38">F35</f>
        <v>0</v>
      </c>
      <c r="H35" s="384">
        <f t="shared" ref="H35" si="39">G35</f>
        <v>0</v>
      </c>
      <c r="I35" s="384">
        <f t="shared" ref="I35" si="40">H35</f>
        <v>0</v>
      </c>
      <c r="J35" s="384">
        <f t="shared" ref="J35" si="41">I35</f>
        <v>0</v>
      </c>
      <c r="K35" s="384">
        <f t="shared" ref="K35" si="42">J35</f>
        <v>0</v>
      </c>
      <c r="L35" s="384">
        <f t="shared" ref="L35" si="43">K35</f>
        <v>0</v>
      </c>
      <c r="M35" s="384">
        <f t="shared" ref="M35" si="44">L35</f>
        <v>0</v>
      </c>
      <c r="N35" s="384">
        <f t="shared" ref="N35" si="45">M35</f>
        <v>0</v>
      </c>
      <c r="O35" s="384">
        <f t="shared" ref="O35" si="46">N35</f>
        <v>0</v>
      </c>
      <c r="P35" s="384">
        <f t="shared" ref="P35" si="47">O35</f>
        <v>0</v>
      </c>
      <c r="Q35" s="384">
        <f t="shared" ref="Q35" si="48">P35</f>
        <v>0</v>
      </c>
      <c r="R35" s="384">
        <f t="shared" ref="R35:BP35" si="49">Q35</f>
        <v>0</v>
      </c>
      <c r="S35" s="384">
        <f t="shared" si="49"/>
        <v>0</v>
      </c>
      <c r="T35" s="384">
        <f t="shared" si="49"/>
        <v>0</v>
      </c>
      <c r="U35" s="384">
        <f t="shared" si="49"/>
        <v>0</v>
      </c>
      <c r="V35" s="384">
        <f t="shared" si="49"/>
        <v>0</v>
      </c>
      <c r="W35" s="384">
        <f t="shared" si="49"/>
        <v>0</v>
      </c>
      <c r="X35" s="384">
        <f t="shared" si="49"/>
        <v>0</v>
      </c>
      <c r="Y35" s="384">
        <f t="shared" si="49"/>
        <v>0</v>
      </c>
      <c r="Z35" s="384">
        <f t="shared" si="49"/>
        <v>0</v>
      </c>
      <c r="AA35" s="384">
        <f t="shared" si="49"/>
        <v>0</v>
      </c>
      <c r="AB35" s="384">
        <f t="shared" si="49"/>
        <v>0</v>
      </c>
      <c r="AC35" s="384">
        <f t="shared" si="49"/>
        <v>0</v>
      </c>
      <c r="AD35" s="384">
        <f t="shared" si="49"/>
        <v>0</v>
      </c>
      <c r="AE35" s="384">
        <f t="shared" si="49"/>
        <v>0</v>
      </c>
      <c r="AF35" s="384">
        <f t="shared" si="49"/>
        <v>0</v>
      </c>
      <c r="AG35" s="384">
        <f t="shared" si="49"/>
        <v>0</v>
      </c>
      <c r="AH35" s="384">
        <f t="shared" si="49"/>
        <v>0</v>
      </c>
      <c r="AI35" s="384">
        <f t="shared" si="49"/>
        <v>0</v>
      </c>
      <c r="AJ35" s="384">
        <f t="shared" si="49"/>
        <v>0</v>
      </c>
      <c r="AK35" s="384">
        <f t="shared" si="49"/>
        <v>0</v>
      </c>
      <c r="AL35" s="384">
        <f t="shared" si="49"/>
        <v>0</v>
      </c>
      <c r="AM35" s="384">
        <f t="shared" si="49"/>
        <v>0</v>
      </c>
      <c r="AN35" s="384">
        <f t="shared" si="49"/>
        <v>0</v>
      </c>
      <c r="AO35" s="384">
        <f t="shared" si="49"/>
        <v>0</v>
      </c>
      <c r="AP35" s="384">
        <f t="shared" si="49"/>
        <v>0</v>
      </c>
      <c r="AQ35" s="384">
        <f t="shared" si="49"/>
        <v>0</v>
      </c>
      <c r="AR35" s="384">
        <f t="shared" si="49"/>
        <v>0</v>
      </c>
      <c r="AS35" s="384">
        <f t="shared" si="49"/>
        <v>0</v>
      </c>
      <c r="AT35" s="384">
        <f t="shared" si="49"/>
        <v>0</v>
      </c>
      <c r="AU35" s="384">
        <f t="shared" si="49"/>
        <v>0</v>
      </c>
      <c r="AV35" s="384">
        <f t="shared" si="49"/>
        <v>0</v>
      </c>
      <c r="AW35" s="384">
        <f t="shared" si="49"/>
        <v>0</v>
      </c>
      <c r="AX35" s="384">
        <f t="shared" si="49"/>
        <v>0</v>
      </c>
      <c r="AY35" s="384">
        <f t="shared" si="49"/>
        <v>0</v>
      </c>
      <c r="AZ35" s="384">
        <f t="shared" si="49"/>
        <v>0</v>
      </c>
      <c r="BA35" s="384">
        <f t="shared" si="49"/>
        <v>0</v>
      </c>
      <c r="BB35" s="384">
        <f t="shared" si="49"/>
        <v>0</v>
      </c>
      <c r="BC35" s="384">
        <f t="shared" si="49"/>
        <v>0</v>
      </c>
      <c r="BD35" s="384">
        <f t="shared" si="49"/>
        <v>0</v>
      </c>
      <c r="BE35" s="384">
        <f t="shared" si="49"/>
        <v>0</v>
      </c>
      <c r="BF35" s="384">
        <f t="shared" si="49"/>
        <v>0</v>
      </c>
      <c r="BG35" s="384">
        <f t="shared" si="49"/>
        <v>0</v>
      </c>
      <c r="BH35" s="384">
        <f t="shared" si="49"/>
        <v>0</v>
      </c>
      <c r="BI35" s="384">
        <f t="shared" si="49"/>
        <v>0</v>
      </c>
      <c r="BJ35" s="384">
        <f t="shared" si="49"/>
        <v>0</v>
      </c>
      <c r="BK35" s="384">
        <f t="shared" si="49"/>
        <v>0</v>
      </c>
      <c r="BL35" s="384">
        <f t="shared" si="49"/>
        <v>0</v>
      </c>
      <c r="BM35" s="384">
        <f t="shared" si="49"/>
        <v>0</v>
      </c>
      <c r="BN35" s="384">
        <f t="shared" si="49"/>
        <v>0</v>
      </c>
      <c r="BO35" s="384">
        <f t="shared" si="49"/>
        <v>0</v>
      </c>
      <c r="BP35" s="384">
        <f t="shared" si="49"/>
        <v>0</v>
      </c>
      <c r="BQ35" s="384">
        <f t="shared" ref="BQ35:CH35" si="50">BP35</f>
        <v>0</v>
      </c>
      <c r="BR35" s="384">
        <f t="shared" si="50"/>
        <v>0</v>
      </c>
      <c r="BS35" s="384">
        <f t="shared" si="50"/>
        <v>0</v>
      </c>
      <c r="BT35" s="384">
        <f t="shared" si="50"/>
        <v>0</v>
      </c>
      <c r="BU35" s="384">
        <f t="shared" si="50"/>
        <v>0</v>
      </c>
      <c r="BV35" s="384">
        <f t="shared" si="50"/>
        <v>0</v>
      </c>
      <c r="BW35" s="384">
        <f t="shared" si="50"/>
        <v>0</v>
      </c>
      <c r="BX35" s="384">
        <f t="shared" si="50"/>
        <v>0</v>
      </c>
      <c r="BY35" s="384">
        <f t="shared" si="50"/>
        <v>0</v>
      </c>
      <c r="BZ35" s="384">
        <f t="shared" si="50"/>
        <v>0</v>
      </c>
      <c r="CA35" s="384">
        <f t="shared" si="50"/>
        <v>0</v>
      </c>
      <c r="CB35" s="384">
        <f t="shared" si="50"/>
        <v>0</v>
      </c>
      <c r="CC35" s="384">
        <f t="shared" si="50"/>
        <v>0</v>
      </c>
      <c r="CD35" s="384">
        <f t="shared" si="50"/>
        <v>0</v>
      </c>
      <c r="CE35" s="384">
        <f t="shared" si="50"/>
        <v>0</v>
      </c>
      <c r="CF35" s="384">
        <f t="shared" si="50"/>
        <v>0</v>
      </c>
      <c r="CG35" s="384">
        <f t="shared" si="50"/>
        <v>0</v>
      </c>
      <c r="CH35" s="384">
        <f t="shared" si="50"/>
        <v>0</v>
      </c>
    </row>
    <row r="36" spans="1:86" x14ac:dyDescent="0.3">
      <c r="A36" s="549"/>
      <c r="B36" s="190" t="str">
        <f t="shared" si="34"/>
        <v>Cooling</v>
      </c>
      <c r="C36" s="3">
        <v>0</v>
      </c>
      <c r="D36" s="3">
        <v>0</v>
      </c>
      <c r="E36" s="3">
        <v>0</v>
      </c>
      <c r="F36" s="384">
        <v>0</v>
      </c>
      <c r="G36" s="3">
        <f t="shared" ref="G36:N36" si="51">F36</f>
        <v>0</v>
      </c>
      <c r="H36" s="3">
        <f t="shared" si="51"/>
        <v>0</v>
      </c>
      <c r="I36" s="3">
        <f t="shared" si="51"/>
        <v>0</v>
      </c>
      <c r="J36" s="3">
        <f t="shared" si="51"/>
        <v>0</v>
      </c>
      <c r="K36" s="3">
        <f t="shared" si="51"/>
        <v>0</v>
      </c>
      <c r="L36" s="3">
        <f t="shared" si="51"/>
        <v>0</v>
      </c>
      <c r="M36" s="3">
        <f t="shared" si="51"/>
        <v>0</v>
      </c>
      <c r="N36" s="3">
        <f t="shared" si="51"/>
        <v>0</v>
      </c>
      <c r="O36" s="3">
        <f t="shared" ref="O36:BZ36" si="52">N36</f>
        <v>0</v>
      </c>
      <c r="P36" s="3">
        <f t="shared" si="52"/>
        <v>0</v>
      </c>
      <c r="Q36" s="3">
        <f t="shared" si="52"/>
        <v>0</v>
      </c>
      <c r="R36" s="3">
        <f t="shared" si="52"/>
        <v>0</v>
      </c>
      <c r="S36" s="3">
        <f t="shared" si="52"/>
        <v>0</v>
      </c>
      <c r="T36" s="3">
        <f t="shared" si="52"/>
        <v>0</v>
      </c>
      <c r="U36" s="3">
        <f t="shared" si="52"/>
        <v>0</v>
      </c>
      <c r="V36" s="3">
        <f t="shared" si="52"/>
        <v>0</v>
      </c>
      <c r="W36" s="3">
        <f t="shared" si="52"/>
        <v>0</v>
      </c>
      <c r="X36" s="3">
        <f t="shared" si="52"/>
        <v>0</v>
      </c>
      <c r="Y36" s="3">
        <f t="shared" si="52"/>
        <v>0</v>
      </c>
      <c r="Z36" s="3">
        <f t="shared" si="52"/>
        <v>0</v>
      </c>
      <c r="AA36" s="3">
        <f t="shared" si="52"/>
        <v>0</v>
      </c>
      <c r="AB36" s="3">
        <f t="shared" si="52"/>
        <v>0</v>
      </c>
      <c r="AC36" s="3">
        <f t="shared" si="52"/>
        <v>0</v>
      </c>
      <c r="AD36" s="3">
        <f t="shared" si="52"/>
        <v>0</v>
      </c>
      <c r="AE36" s="3">
        <f t="shared" si="52"/>
        <v>0</v>
      </c>
      <c r="AF36" s="3">
        <f t="shared" si="52"/>
        <v>0</v>
      </c>
      <c r="AG36" s="3">
        <f t="shared" si="52"/>
        <v>0</v>
      </c>
      <c r="AH36" s="3">
        <f t="shared" si="52"/>
        <v>0</v>
      </c>
      <c r="AI36" s="3">
        <f t="shared" si="52"/>
        <v>0</v>
      </c>
      <c r="AJ36" s="3">
        <f t="shared" si="52"/>
        <v>0</v>
      </c>
      <c r="AK36" s="3">
        <f t="shared" si="52"/>
        <v>0</v>
      </c>
      <c r="AL36" s="3">
        <f t="shared" si="52"/>
        <v>0</v>
      </c>
      <c r="AM36" s="3">
        <f t="shared" si="52"/>
        <v>0</v>
      </c>
      <c r="AN36" s="3">
        <f t="shared" si="52"/>
        <v>0</v>
      </c>
      <c r="AO36" s="3">
        <f t="shared" si="52"/>
        <v>0</v>
      </c>
      <c r="AP36" s="3">
        <f t="shared" si="52"/>
        <v>0</v>
      </c>
      <c r="AQ36" s="3">
        <f t="shared" si="52"/>
        <v>0</v>
      </c>
      <c r="AR36" s="3">
        <f t="shared" si="52"/>
        <v>0</v>
      </c>
      <c r="AS36" s="3">
        <f t="shared" si="52"/>
        <v>0</v>
      </c>
      <c r="AT36" s="3">
        <f t="shared" si="52"/>
        <v>0</v>
      </c>
      <c r="AU36" s="3">
        <f t="shared" si="52"/>
        <v>0</v>
      </c>
      <c r="AV36" s="3">
        <f t="shared" si="52"/>
        <v>0</v>
      </c>
      <c r="AW36" s="3">
        <f t="shared" si="52"/>
        <v>0</v>
      </c>
      <c r="AX36" s="3">
        <f t="shared" si="52"/>
        <v>0</v>
      </c>
      <c r="AY36" s="3">
        <f t="shared" si="52"/>
        <v>0</v>
      </c>
      <c r="AZ36" s="3">
        <f t="shared" si="52"/>
        <v>0</v>
      </c>
      <c r="BA36" s="3">
        <f t="shared" si="52"/>
        <v>0</v>
      </c>
      <c r="BB36" s="3">
        <f t="shared" si="52"/>
        <v>0</v>
      </c>
      <c r="BC36" s="3">
        <f t="shared" si="52"/>
        <v>0</v>
      </c>
      <c r="BD36" s="3">
        <f t="shared" si="52"/>
        <v>0</v>
      </c>
      <c r="BE36" s="3">
        <f t="shared" si="52"/>
        <v>0</v>
      </c>
      <c r="BF36" s="3">
        <f t="shared" si="52"/>
        <v>0</v>
      </c>
      <c r="BG36" s="3">
        <f t="shared" si="52"/>
        <v>0</v>
      </c>
      <c r="BH36" s="3">
        <f t="shared" si="52"/>
        <v>0</v>
      </c>
      <c r="BI36" s="3">
        <f t="shared" si="52"/>
        <v>0</v>
      </c>
      <c r="BJ36" s="3">
        <f t="shared" si="52"/>
        <v>0</v>
      </c>
      <c r="BK36" s="3">
        <f t="shared" si="52"/>
        <v>0</v>
      </c>
      <c r="BL36" s="3">
        <f t="shared" si="52"/>
        <v>0</v>
      </c>
      <c r="BM36" s="3">
        <f t="shared" si="52"/>
        <v>0</v>
      </c>
      <c r="BN36" s="3">
        <f t="shared" si="52"/>
        <v>0</v>
      </c>
      <c r="BO36" s="3">
        <f t="shared" si="52"/>
        <v>0</v>
      </c>
      <c r="BP36" s="3">
        <f t="shared" si="52"/>
        <v>0</v>
      </c>
      <c r="BQ36" s="3">
        <f t="shared" si="52"/>
        <v>0</v>
      </c>
      <c r="BR36" s="3">
        <f t="shared" si="52"/>
        <v>0</v>
      </c>
      <c r="BS36" s="3">
        <f t="shared" si="52"/>
        <v>0</v>
      </c>
      <c r="BT36" s="3">
        <f t="shared" si="52"/>
        <v>0</v>
      </c>
      <c r="BU36" s="3">
        <f t="shared" si="52"/>
        <v>0</v>
      </c>
      <c r="BV36" s="3">
        <f t="shared" si="52"/>
        <v>0</v>
      </c>
      <c r="BW36" s="3">
        <f t="shared" si="52"/>
        <v>0</v>
      </c>
      <c r="BX36" s="3">
        <f t="shared" si="52"/>
        <v>0</v>
      </c>
      <c r="BY36" s="3">
        <f t="shared" si="52"/>
        <v>0</v>
      </c>
      <c r="BZ36" s="3">
        <f t="shared" si="52"/>
        <v>0</v>
      </c>
      <c r="CA36" s="3">
        <f t="shared" ref="CA36:CH36" si="53">BZ36</f>
        <v>0</v>
      </c>
      <c r="CB36" s="3">
        <f t="shared" si="53"/>
        <v>0</v>
      </c>
      <c r="CC36" s="3">
        <f t="shared" si="53"/>
        <v>0</v>
      </c>
      <c r="CD36" s="3">
        <f t="shared" si="53"/>
        <v>0</v>
      </c>
      <c r="CE36" s="3">
        <f t="shared" si="53"/>
        <v>0</v>
      </c>
      <c r="CF36" s="3">
        <f t="shared" si="53"/>
        <v>0</v>
      </c>
      <c r="CG36" s="3">
        <f t="shared" si="53"/>
        <v>0</v>
      </c>
      <c r="CH36" s="12">
        <f t="shared" si="53"/>
        <v>0</v>
      </c>
    </row>
    <row r="37" spans="1:86" x14ac:dyDescent="0.3">
      <c r="A37" s="549"/>
      <c r="B37" s="111" t="str">
        <f t="shared" si="34"/>
        <v>Freezer</v>
      </c>
      <c r="C37" s="3">
        <v>0</v>
      </c>
      <c r="D37" s="3">
        <v>0</v>
      </c>
      <c r="E37" s="3">
        <v>0</v>
      </c>
      <c r="F37" s="384">
        <v>0</v>
      </c>
      <c r="G37" s="3">
        <f t="shared" ref="G37:BR37" si="54">F37</f>
        <v>0</v>
      </c>
      <c r="H37" s="3">
        <f t="shared" si="54"/>
        <v>0</v>
      </c>
      <c r="I37" s="3">
        <f t="shared" si="54"/>
        <v>0</v>
      </c>
      <c r="J37" s="3">
        <f t="shared" si="54"/>
        <v>0</v>
      </c>
      <c r="K37" s="3">
        <f t="shared" si="54"/>
        <v>0</v>
      </c>
      <c r="L37" s="3">
        <f t="shared" si="54"/>
        <v>0</v>
      </c>
      <c r="M37" s="3">
        <f t="shared" si="54"/>
        <v>0</v>
      </c>
      <c r="N37" s="3">
        <f t="shared" si="54"/>
        <v>0</v>
      </c>
      <c r="O37" s="3">
        <f t="shared" si="54"/>
        <v>0</v>
      </c>
      <c r="P37" s="3">
        <f t="shared" si="54"/>
        <v>0</v>
      </c>
      <c r="Q37" s="3">
        <f t="shared" si="54"/>
        <v>0</v>
      </c>
      <c r="R37" s="3">
        <f t="shared" si="54"/>
        <v>0</v>
      </c>
      <c r="S37" s="3">
        <f t="shared" si="54"/>
        <v>0</v>
      </c>
      <c r="T37" s="3">
        <f t="shared" si="54"/>
        <v>0</v>
      </c>
      <c r="U37" s="3">
        <f t="shared" si="54"/>
        <v>0</v>
      </c>
      <c r="V37" s="3">
        <f t="shared" si="54"/>
        <v>0</v>
      </c>
      <c r="W37" s="3">
        <f t="shared" si="54"/>
        <v>0</v>
      </c>
      <c r="X37" s="3">
        <f t="shared" si="54"/>
        <v>0</v>
      </c>
      <c r="Y37" s="3">
        <f t="shared" si="54"/>
        <v>0</v>
      </c>
      <c r="Z37" s="3">
        <f t="shared" si="54"/>
        <v>0</v>
      </c>
      <c r="AA37" s="3">
        <f t="shared" si="54"/>
        <v>0</v>
      </c>
      <c r="AB37" s="3">
        <f t="shared" si="54"/>
        <v>0</v>
      </c>
      <c r="AC37" s="3">
        <f t="shared" si="54"/>
        <v>0</v>
      </c>
      <c r="AD37" s="3">
        <f t="shared" si="54"/>
        <v>0</v>
      </c>
      <c r="AE37" s="3">
        <f t="shared" si="54"/>
        <v>0</v>
      </c>
      <c r="AF37" s="3">
        <f t="shared" si="54"/>
        <v>0</v>
      </c>
      <c r="AG37" s="3">
        <f t="shared" si="54"/>
        <v>0</v>
      </c>
      <c r="AH37" s="3">
        <f t="shared" si="54"/>
        <v>0</v>
      </c>
      <c r="AI37" s="3">
        <f t="shared" si="54"/>
        <v>0</v>
      </c>
      <c r="AJ37" s="3">
        <f t="shared" si="54"/>
        <v>0</v>
      </c>
      <c r="AK37" s="3">
        <f t="shared" si="54"/>
        <v>0</v>
      </c>
      <c r="AL37" s="3">
        <f t="shared" si="54"/>
        <v>0</v>
      </c>
      <c r="AM37" s="3">
        <f t="shared" si="54"/>
        <v>0</v>
      </c>
      <c r="AN37" s="3">
        <f t="shared" si="54"/>
        <v>0</v>
      </c>
      <c r="AO37" s="3">
        <f t="shared" si="54"/>
        <v>0</v>
      </c>
      <c r="AP37" s="3">
        <f t="shared" si="54"/>
        <v>0</v>
      </c>
      <c r="AQ37" s="3">
        <f t="shared" si="54"/>
        <v>0</v>
      </c>
      <c r="AR37" s="3">
        <f t="shared" si="54"/>
        <v>0</v>
      </c>
      <c r="AS37" s="3">
        <f t="shared" si="54"/>
        <v>0</v>
      </c>
      <c r="AT37" s="3">
        <f t="shared" si="54"/>
        <v>0</v>
      </c>
      <c r="AU37" s="3">
        <f t="shared" si="54"/>
        <v>0</v>
      </c>
      <c r="AV37" s="3">
        <f t="shared" si="54"/>
        <v>0</v>
      </c>
      <c r="AW37" s="3">
        <f t="shared" si="54"/>
        <v>0</v>
      </c>
      <c r="AX37" s="3">
        <f t="shared" si="54"/>
        <v>0</v>
      </c>
      <c r="AY37" s="3">
        <f t="shared" si="54"/>
        <v>0</v>
      </c>
      <c r="AZ37" s="3">
        <f t="shared" si="54"/>
        <v>0</v>
      </c>
      <c r="BA37" s="3">
        <f t="shared" si="54"/>
        <v>0</v>
      </c>
      <c r="BB37" s="3">
        <f t="shared" si="54"/>
        <v>0</v>
      </c>
      <c r="BC37" s="3">
        <f t="shared" si="54"/>
        <v>0</v>
      </c>
      <c r="BD37" s="3">
        <f t="shared" si="54"/>
        <v>0</v>
      </c>
      <c r="BE37" s="3">
        <f t="shared" si="54"/>
        <v>0</v>
      </c>
      <c r="BF37" s="3">
        <f t="shared" si="54"/>
        <v>0</v>
      </c>
      <c r="BG37" s="3">
        <f t="shared" si="54"/>
        <v>0</v>
      </c>
      <c r="BH37" s="3">
        <f t="shared" si="54"/>
        <v>0</v>
      </c>
      <c r="BI37" s="3">
        <f t="shared" si="54"/>
        <v>0</v>
      </c>
      <c r="BJ37" s="3">
        <f t="shared" si="54"/>
        <v>0</v>
      </c>
      <c r="BK37" s="3">
        <f t="shared" si="54"/>
        <v>0</v>
      </c>
      <c r="BL37" s="3">
        <f t="shared" si="54"/>
        <v>0</v>
      </c>
      <c r="BM37" s="3">
        <f t="shared" si="54"/>
        <v>0</v>
      </c>
      <c r="BN37" s="3">
        <f t="shared" si="54"/>
        <v>0</v>
      </c>
      <c r="BO37" s="3">
        <f t="shared" si="54"/>
        <v>0</v>
      </c>
      <c r="BP37" s="3">
        <f t="shared" si="54"/>
        <v>0</v>
      </c>
      <c r="BQ37" s="3">
        <f t="shared" si="54"/>
        <v>0</v>
      </c>
      <c r="BR37" s="3">
        <f t="shared" si="54"/>
        <v>0</v>
      </c>
      <c r="BS37" s="3">
        <f t="shared" ref="BS37:CH37" si="55">BR37</f>
        <v>0</v>
      </c>
      <c r="BT37" s="3">
        <f t="shared" si="55"/>
        <v>0</v>
      </c>
      <c r="BU37" s="3">
        <f t="shared" si="55"/>
        <v>0</v>
      </c>
      <c r="BV37" s="3">
        <f t="shared" si="55"/>
        <v>0</v>
      </c>
      <c r="BW37" s="3">
        <f t="shared" si="55"/>
        <v>0</v>
      </c>
      <c r="BX37" s="3">
        <f t="shared" si="55"/>
        <v>0</v>
      </c>
      <c r="BY37" s="3">
        <f t="shared" si="55"/>
        <v>0</v>
      </c>
      <c r="BZ37" s="3">
        <f t="shared" si="55"/>
        <v>0</v>
      </c>
      <c r="CA37" s="3">
        <f t="shared" si="55"/>
        <v>0</v>
      </c>
      <c r="CB37" s="3">
        <f t="shared" si="55"/>
        <v>0</v>
      </c>
      <c r="CC37" s="3">
        <f t="shared" si="55"/>
        <v>0</v>
      </c>
      <c r="CD37" s="3">
        <f t="shared" si="55"/>
        <v>0</v>
      </c>
      <c r="CE37" s="3">
        <f t="shared" si="55"/>
        <v>0</v>
      </c>
      <c r="CF37" s="3">
        <f t="shared" si="55"/>
        <v>0</v>
      </c>
      <c r="CG37" s="3">
        <f t="shared" si="55"/>
        <v>0</v>
      </c>
      <c r="CH37" s="12">
        <f t="shared" si="55"/>
        <v>0</v>
      </c>
    </row>
    <row r="38" spans="1:86" x14ac:dyDescent="0.3">
      <c r="A38" s="549"/>
      <c r="B38" s="111" t="str">
        <f t="shared" si="34"/>
        <v>Heating</v>
      </c>
      <c r="C38" s="3">
        <v>0</v>
      </c>
      <c r="D38" s="3">
        <v>0</v>
      </c>
      <c r="E38" s="3">
        <v>0</v>
      </c>
      <c r="F38" s="384">
        <v>0</v>
      </c>
      <c r="G38" s="3">
        <f t="shared" ref="G38:BR38" si="56">F38</f>
        <v>0</v>
      </c>
      <c r="H38" s="3">
        <f t="shared" si="56"/>
        <v>0</v>
      </c>
      <c r="I38" s="3">
        <f t="shared" si="56"/>
        <v>0</v>
      </c>
      <c r="J38" s="3">
        <f t="shared" si="56"/>
        <v>0</v>
      </c>
      <c r="K38" s="3">
        <f t="shared" si="56"/>
        <v>0</v>
      </c>
      <c r="L38" s="3">
        <f t="shared" si="56"/>
        <v>0</v>
      </c>
      <c r="M38" s="3">
        <f t="shared" si="56"/>
        <v>0</v>
      </c>
      <c r="N38" s="3">
        <f t="shared" si="56"/>
        <v>0</v>
      </c>
      <c r="O38" s="3">
        <f t="shared" si="56"/>
        <v>0</v>
      </c>
      <c r="P38" s="3">
        <f t="shared" si="56"/>
        <v>0</v>
      </c>
      <c r="Q38" s="3">
        <f t="shared" si="56"/>
        <v>0</v>
      </c>
      <c r="R38" s="3">
        <f t="shared" si="56"/>
        <v>0</v>
      </c>
      <c r="S38" s="3">
        <f t="shared" si="56"/>
        <v>0</v>
      </c>
      <c r="T38" s="3">
        <f t="shared" si="56"/>
        <v>0</v>
      </c>
      <c r="U38" s="3">
        <f t="shared" si="56"/>
        <v>0</v>
      </c>
      <c r="V38" s="3">
        <f t="shared" si="56"/>
        <v>0</v>
      </c>
      <c r="W38" s="3">
        <f t="shared" si="56"/>
        <v>0</v>
      </c>
      <c r="X38" s="3">
        <f t="shared" si="56"/>
        <v>0</v>
      </c>
      <c r="Y38" s="3">
        <f t="shared" si="56"/>
        <v>0</v>
      </c>
      <c r="Z38" s="3">
        <f t="shared" si="56"/>
        <v>0</v>
      </c>
      <c r="AA38" s="3">
        <f t="shared" si="56"/>
        <v>0</v>
      </c>
      <c r="AB38" s="3">
        <f t="shared" si="56"/>
        <v>0</v>
      </c>
      <c r="AC38" s="3">
        <f t="shared" si="56"/>
        <v>0</v>
      </c>
      <c r="AD38" s="3">
        <f t="shared" si="56"/>
        <v>0</v>
      </c>
      <c r="AE38" s="3">
        <f t="shared" si="56"/>
        <v>0</v>
      </c>
      <c r="AF38" s="3">
        <f t="shared" si="56"/>
        <v>0</v>
      </c>
      <c r="AG38" s="3">
        <f t="shared" si="56"/>
        <v>0</v>
      </c>
      <c r="AH38" s="3">
        <f t="shared" si="56"/>
        <v>0</v>
      </c>
      <c r="AI38" s="3">
        <f t="shared" si="56"/>
        <v>0</v>
      </c>
      <c r="AJ38" s="3">
        <f t="shared" si="56"/>
        <v>0</v>
      </c>
      <c r="AK38" s="3">
        <f t="shared" si="56"/>
        <v>0</v>
      </c>
      <c r="AL38" s="3">
        <f t="shared" si="56"/>
        <v>0</v>
      </c>
      <c r="AM38" s="3">
        <f t="shared" si="56"/>
        <v>0</v>
      </c>
      <c r="AN38" s="3">
        <f t="shared" si="56"/>
        <v>0</v>
      </c>
      <c r="AO38" s="3">
        <f t="shared" si="56"/>
        <v>0</v>
      </c>
      <c r="AP38" s="3">
        <f t="shared" si="56"/>
        <v>0</v>
      </c>
      <c r="AQ38" s="3">
        <f t="shared" si="56"/>
        <v>0</v>
      </c>
      <c r="AR38" s="3">
        <f t="shared" si="56"/>
        <v>0</v>
      </c>
      <c r="AS38" s="3">
        <f t="shared" si="56"/>
        <v>0</v>
      </c>
      <c r="AT38" s="3">
        <f t="shared" si="56"/>
        <v>0</v>
      </c>
      <c r="AU38" s="3">
        <f t="shared" si="56"/>
        <v>0</v>
      </c>
      <c r="AV38" s="3">
        <f t="shared" si="56"/>
        <v>0</v>
      </c>
      <c r="AW38" s="3">
        <f t="shared" si="56"/>
        <v>0</v>
      </c>
      <c r="AX38" s="3">
        <f t="shared" si="56"/>
        <v>0</v>
      </c>
      <c r="AY38" s="3">
        <f t="shared" si="56"/>
        <v>0</v>
      </c>
      <c r="AZ38" s="3">
        <f t="shared" si="56"/>
        <v>0</v>
      </c>
      <c r="BA38" s="3">
        <f t="shared" si="56"/>
        <v>0</v>
      </c>
      <c r="BB38" s="3">
        <f t="shared" si="56"/>
        <v>0</v>
      </c>
      <c r="BC38" s="3">
        <f t="shared" si="56"/>
        <v>0</v>
      </c>
      <c r="BD38" s="3">
        <f t="shared" si="56"/>
        <v>0</v>
      </c>
      <c r="BE38" s="3">
        <f t="shared" si="56"/>
        <v>0</v>
      </c>
      <c r="BF38" s="3">
        <f t="shared" si="56"/>
        <v>0</v>
      </c>
      <c r="BG38" s="3">
        <f t="shared" si="56"/>
        <v>0</v>
      </c>
      <c r="BH38" s="3">
        <f t="shared" si="56"/>
        <v>0</v>
      </c>
      <c r="BI38" s="3">
        <f t="shared" si="56"/>
        <v>0</v>
      </c>
      <c r="BJ38" s="3">
        <f t="shared" si="56"/>
        <v>0</v>
      </c>
      <c r="BK38" s="3">
        <f t="shared" si="56"/>
        <v>0</v>
      </c>
      <c r="BL38" s="3">
        <f t="shared" si="56"/>
        <v>0</v>
      </c>
      <c r="BM38" s="3">
        <f t="shared" si="56"/>
        <v>0</v>
      </c>
      <c r="BN38" s="3">
        <f t="shared" si="56"/>
        <v>0</v>
      </c>
      <c r="BO38" s="3">
        <f t="shared" si="56"/>
        <v>0</v>
      </c>
      <c r="BP38" s="3">
        <f t="shared" si="56"/>
        <v>0</v>
      </c>
      <c r="BQ38" s="3">
        <f t="shared" si="56"/>
        <v>0</v>
      </c>
      <c r="BR38" s="3">
        <f t="shared" si="56"/>
        <v>0</v>
      </c>
      <c r="BS38" s="3">
        <f t="shared" ref="BS38:CH38" si="57">BR38</f>
        <v>0</v>
      </c>
      <c r="BT38" s="3">
        <f t="shared" si="57"/>
        <v>0</v>
      </c>
      <c r="BU38" s="3">
        <f t="shared" si="57"/>
        <v>0</v>
      </c>
      <c r="BV38" s="3">
        <f t="shared" si="57"/>
        <v>0</v>
      </c>
      <c r="BW38" s="3">
        <f t="shared" si="57"/>
        <v>0</v>
      </c>
      <c r="BX38" s="3">
        <f t="shared" si="57"/>
        <v>0</v>
      </c>
      <c r="BY38" s="3">
        <f t="shared" si="57"/>
        <v>0</v>
      </c>
      <c r="BZ38" s="3">
        <f t="shared" si="57"/>
        <v>0</v>
      </c>
      <c r="CA38" s="3">
        <f t="shared" si="57"/>
        <v>0</v>
      </c>
      <c r="CB38" s="3">
        <f t="shared" si="57"/>
        <v>0</v>
      </c>
      <c r="CC38" s="3">
        <f t="shared" si="57"/>
        <v>0</v>
      </c>
      <c r="CD38" s="3">
        <f t="shared" si="57"/>
        <v>0</v>
      </c>
      <c r="CE38" s="3">
        <f t="shared" si="57"/>
        <v>0</v>
      </c>
      <c r="CF38" s="3">
        <f t="shared" si="57"/>
        <v>0</v>
      </c>
      <c r="CG38" s="3">
        <f t="shared" si="57"/>
        <v>0</v>
      </c>
      <c r="CH38" s="12">
        <f t="shared" si="57"/>
        <v>0</v>
      </c>
    </row>
    <row r="39" spans="1:86" x14ac:dyDescent="0.3">
      <c r="A39" s="549"/>
      <c r="B39" s="190" t="str">
        <f t="shared" si="34"/>
        <v>HVAC</v>
      </c>
      <c r="C39" s="3">
        <v>0</v>
      </c>
      <c r="D39" s="3">
        <v>0</v>
      </c>
      <c r="E39" s="3">
        <v>0</v>
      </c>
      <c r="F39" s="384">
        <v>0</v>
      </c>
      <c r="G39" s="3">
        <f t="shared" ref="G39:BR39" si="58">F39</f>
        <v>0</v>
      </c>
      <c r="H39" s="3">
        <f t="shared" si="58"/>
        <v>0</v>
      </c>
      <c r="I39" s="3">
        <f t="shared" si="58"/>
        <v>0</v>
      </c>
      <c r="J39" s="3">
        <f t="shared" si="58"/>
        <v>0</v>
      </c>
      <c r="K39" s="3">
        <f t="shared" si="58"/>
        <v>0</v>
      </c>
      <c r="L39" s="3">
        <f t="shared" si="58"/>
        <v>0</v>
      </c>
      <c r="M39" s="3">
        <f t="shared" si="58"/>
        <v>0</v>
      </c>
      <c r="N39" s="3">
        <f t="shared" si="58"/>
        <v>0</v>
      </c>
      <c r="O39" s="464">
        <f>O47</f>
        <v>431745.05999999936</v>
      </c>
      <c r="P39" s="3">
        <f t="shared" si="58"/>
        <v>431745.05999999936</v>
      </c>
      <c r="Q39" s="3">
        <f t="shared" si="58"/>
        <v>431745.05999999936</v>
      </c>
      <c r="R39" s="3">
        <f t="shared" si="58"/>
        <v>431745.05999999936</v>
      </c>
      <c r="S39" s="3">
        <f t="shared" si="58"/>
        <v>431745.05999999936</v>
      </c>
      <c r="T39" s="3">
        <f t="shared" si="58"/>
        <v>431745.05999999936</v>
      </c>
      <c r="U39" s="3">
        <f t="shared" si="58"/>
        <v>431745.05999999936</v>
      </c>
      <c r="V39" s="3">
        <f t="shared" si="58"/>
        <v>431745.05999999936</v>
      </c>
      <c r="W39" s="3">
        <f t="shared" si="58"/>
        <v>431745.05999999936</v>
      </c>
      <c r="X39" s="3">
        <f t="shared" si="58"/>
        <v>431745.05999999936</v>
      </c>
      <c r="Y39" s="3">
        <f t="shared" si="58"/>
        <v>431745.05999999936</v>
      </c>
      <c r="Z39" s="3">
        <f t="shared" si="58"/>
        <v>431745.05999999936</v>
      </c>
      <c r="AA39" s="3">
        <f t="shared" si="58"/>
        <v>431745.05999999936</v>
      </c>
      <c r="AB39" s="3">
        <f t="shared" si="58"/>
        <v>431745.05999999936</v>
      </c>
      <c r="AC39" s="3">
        <f t="shared" si="58"/>
        <v>431745.05999999936</v>
      </c>
      <c r="AD39" s="3">
        <f t="shared" si="58"/>
        <v>431745.05999999936</v>
      </c>
      <c r="AE39" s="3">
        <f t="shared" si="58"/>
        <v>431745.05999999936</v>
      </c>
      <c r="AF39" s="3">
        <f t="shared" si="58"/>
        <v>431745.05999999936</v>
      </c>
      <c r="AG39" s="3">
        <f t="shared" si="58"/>
        <v>431745.05999999936</v>
      </c>
      <c r="AH39" s="3">
        <f t="shared" si="58"/>
        <v>431745.05999999936</v>
      </c>
      <c r="AI39" s="3">
        <f t="shared" si="58"/>
        <v>431745.05999999936</v>
      </c>
      <c r="AJ39" s="3">
        <f t="shared" si="58"/>
        <v>431745.05999999936</v>
      </c>
      <c r="AK39" s="3">
        <f t="shared" si="58"/>
        <v>431745.05999999936</v>
      </c>
      <c r="AL39" s="3">
        <f t="shared" si="58"/>
        <v>431745.05999999936</v>
      </c>
      <c r="AM39" s="3">
        <f t="shared" si="58"/>
        <v>431745.05999999936</v>
      </c>
      <c r="AN39" s="3">
        <f t="shared" si="58"/>
        <v>431745.05999999936</v>
      </c>
      <c r="AO39" s="3">
        <f t="shared" si="58"/>
        <v>431745.05999999936</v>
      </c>
      <c r="AP39" s="3">
        <f t="shared" si="58"/>
        <v>431745.05999999936</v>
      </c>
      <c r="AQ39" s="3">
        <f t="shared" si="58"/>
        <v>431745.05999999936</v>
      </c>
      <c r="AR39" s="3">
        <f t="shared" si="58"/>
        <v>431745.05999999936</v>
      </c>
      <c r="AS39" s="3">
        <f t="shared" si="58"/>
        <v>431745.05999999936</v>
      </c>
      <c r="AT39" s="3">
        <f t="shared" si="58"/>
        <v>431745.05999999936</v>
      </c>
      <c r="AU39" s="3">
        <f t="shared" si="58"/>
        <v>431745.05999999936</v>
      </c>
      <c r="AV39" s="3">
        <f t="shared" si="58"/>
        <v>431745.05999999936</v>
      </c>
      <c r="AW39" s="3">
        <f t="shared" si="58"/>
        <v>431745.05999999936</v>
      </c>
      <c r="AX39" s="3">
        <f t="shared" si="58"/>
        <v>431745.05999999936</v>
      </c>
      <c r="AY39" s="3">
        <f t="shared" si="58"/>
        <v>431745.05999999936</v>
      </c>
      <c r="AZ39" s="3">
        <f t="shared" si="58"/>
        <v>431745.05999999936</v>
      </c>
      <c r="BA39" s="3">
        <f t="shared" si="58"/>
        <v>431745.05999999936</v>
      </c>
      <c r="BB39" s="3">
        <f t="shared" si="58"/>
        <v>431745.05999999936</v>
      </c>
      <c r="BC39" s="3">
        <f t="shared" si="58"/>
        <v>431745.05999999936</v>
      </c>
      <c r="BD39" s="3">
        <f t="shared" si="58"/>
        <v>431745.05999999936</v>
      </c>
      <c r="BE39" s="3">
        <f t="shared" si="58"/>
        <v>431745.05999999936</v>
      </c>
      <c r="BF39" s="3">
        <f t="shared" si="58"/>
        <v>431745.05999999936</v>
      </c>
      <c r="BG39" s="3">
        <f t="shared" si="58"/>
        <v>431745.05999999936</v>
      </c>
      <c r="BH39" s="3">
        <f t="shared" si="58"/>
        <v>431745.05999999936</v>
      </c>
      <c r="BI39" s="3">
        <f t="shared" si="58"/>
        <v>431745.05999999936</v>
      </c>
      <c r="BJ39" s="3">
        <f t="shared" si="58"/>
        <v>431745.05999999936</v>
      </c>
      <c r="BK39" s="3">
        <f t="shared" si="58"/>
        <v>431745.05999999936</v>
      </c>
      <c r="BL39" s="3">
        <f t="shared" si="58"/>
        <v>431745.05999999936</v>
      </c>
      <c r="BM39" s="3">
        <f t="shared" si="58"/>
        <v>431745.05999999936</v>
      </c>
      <c r="BN39" s="3">
        <f t="shared" si="58"/>
        <v>431745.05999999936</v>
      </c>
      <c r="BO39" s="3">
        <f t="shared" si="58"/>
        <v>431745.05999999936</v>
      </c>
      <c r="BP39" s="3">
        <f t="shared" si="58"/>
        <v>431745.05999999936</v>
      </c>
      <c r="BQ39" s="3">
        <f t="shared" si="58"/>
        <v>431745.05999999936</v>
      </c>
      <c r="BR39" s="3">
        <f t="shared" si="58"/>
        <v>431745.05999999936</v>
      </c>
      <c r="BS39" s="3">
        <f t="shared" ref="BS39:CH39" si="59">BR39</f>
        <v>431745.05999999936</v>
      </c>
      <c r="BT39" s="3">
        <f t="shared" si="59"/>
        <v>431745.05999999936</v>
      </c>
      <c r="BU39" s="3">
        <f t="shared" si="59"/>
        <v>431745.05999999936</v>
      </c>
      <c r="BV39" s="3">
        <f t="shared" si="59"/>
        <v>431745.05999999936</v>
      </c>
      <c r="BW39" s="3">
        <f t="shared" si="59"/>
        <v>431745.05999999936</v>
      </c>
      <c r="BX39" s="3">
        <f t="shared" si="59"/>
        <v>431745.05999999936</v>
      </c>
      <c r="BY39" s="3">
        <f t="shared" si="59"/>
        <v>431745.05999999936</v>
      </c>
      <c r="BZ39" s="3">
        <f t="shared" si="59"/>
        <v>431745.05999999936</v>
      </c>
      <c r="CA39" s="3">
        <f t="shared" si="59"/>
        <v>431745.05999999936</v>
      </c>
      <c r="CB39" s="3">
        <f t="shared" si="59"/>
        <v>431745.05999999936</v>
      </c>
      <c r="CC39" s="3">
        <f t="shared" si="59"/>
        <v>431745.05999999936</v>
      </c>
      <c r="CD39" s="3">
        <f t="shared" si="59"/>
        <v>431745.05999999936</v>
      </c>
      <c r="CE39" s="3">
        <f t="shared" si="59"/>
        <v>431745.05999999936</v>
      </c>
      <c r="CF39" s="3">
        <f t="shared" si="59"/>
        <v>431745.05999999936</v>
      </c>
      <c r="CG39" s="3">
        <f t="shared" si="59"/>
        <v>431745.05999999936</v>
      </c>
      <c r="CH39" s="12">
        <f t="shared" si="59"/>
        <v>431745.05999999936</v>
      </c>
    </row>
    <row r="40" spans="1:86" x14ac:dyDescent="0.3">
      <c r="A40" s="549"/>
      <c r="B40" s="111" t="str">
        <f t="shared" si="34"/>
        <v>Lighting</v>
      </c>
      <c r="C40" s="3">
        <v>0</v>
      </c>
      <c r="D40" s="3">
        <v>0</v>
      </c>
      <c r="E40" s="3">
        <v>0</v>
      </c>
      <c r="F40" s="384">
        <v>0</v>
      </c>
      <c r="G40" s="3">
        <f t="shared" ref="G40:BR40" si="60">F40</f>
        <v>0</v>
      </c>
      <c r="H40" s="3">
        <f t="shared" si="60"/>
        <v>0</v>
      </c>
      <c r="I40" s="3">
        <f t="shared" si="60"/>
        <v>0</v>
      </c>
      <c r="J40" s="3">
        <f t="shared" si="60"/>
        <v>0</v>
      </c>
      <c r="K40" s="3">
        <f t="shared" si="60"/>
        <v>0</v>
      </c>
      <c r="L40" s="3">
        <f t="shared" si="60"/>
        <v>0</v>
      </c>
      <c r="M40" s="3">
        <f t="shared" si="60"/>
        <v>0</v>
      </c>
      <c r="N40" s="3">
        <f t="shared" si="60"/>
        <v>0</v>
      </c>
      <c r="O40" s="3">
        <f t="shared" si="60"/>
        <v>0</v>
      </c>
      <c r="P40" s="3">
        <f t="shared" si="60"/>
        <v>0</v>
      </c>
      <c r="Q40" s="3">
        <f t="shared" si="60"/>
        <v>0</v>
      </c>
      <c r="R40" s="3">
        <f t="shared" si="60"/>
        <v>0</v>
      </c>
      <c r="S40" s="3">
        <f t="shared" si="60"/>
        <v>0</v>
      </c>
      <c r="T40" s="3">
        <f t="shared" si="60"/>
        <v>0</v>
      </c>
      <c r="U40" s="3">
        <f t="shared" si="60"/>
        <v>0</v>
      </c>
      <c r="V40" s="3">
        <f t="shared" si="60"/>
        <v>0</v>
      </c>
      <c r="W40" s="3">
        <f t="shared" si="60"/>
        <v>0</v>
      </c>
      <c r="X40" s="3">
        <f t="shared" si="60"/>
        <v>0</v>
      </c>
      <c r="Y40" s="3">
        <f t="shared" si="60"/>
        <v>0</v>
      </c>
      <c r="Z40" s="3">
        <f t="shared" si="60"/>
        <v>0</v>
      </c>
      <c r="AA40" s="3">
        <f t="shared" si="60"/>
        <v>0</v>
      </c>
      <c r="AB40" s="3">
        <f t="shared" si="60"/>
        <v>0</v>
      </c>
      <c r="AC40" s="3">
        <f t="shared" si="60"/>
        <v>0</v>
      </c>
      <c r="AD40" s="3">
        <f t="shared" si="60"/>
        <v>0</v>
      </c>
      <c r="AE40" s="3">
        <f t="shared" si="60"/>
        <v>0</v>
      </c>
      <c r="AF40" s="3">
        <f t="shared" si="60"/>
        <v>0</v>
      </c>
      <c r="AG40" s="3">
        <f t="shared" si="60"/>
        <v>0</v>
      </c>
      <c r="AH40" s="3">
        <f t="shared" si="60"/>
        <v>0</v>
      </c>
      <c r="AI40" s="3">
        <f t="shared" si="60"/>
        <v>0</v>
      </c>
      <c r="AJ40" s="3">
        <f t="shared" si="60"/>
        <v>0</v>
      </c>
      <c r="AK40" s="3">
        <f t="shared" si="60"/>
        <v>0</v>
      </c>
      <c r="AL40" s="3">
        <f t="shared" si="60"/>
        <v>0</v>
      </c>
      <c r="AM40" s="3">
        <f t="shared" si="60"/>
        <v>0</v>
      </c>
      <c r="AN40" s="3">
        <f t="shared" si="60"/>
        <v>0</v>
      </c>
      <c r="AO40" s="3">
        <f t="shared" si="60"/>
        <v>0</v>
      </c>
      <c r="AP40" s="3">
        <f t="shared" si="60"/>
        <v>0</v>
      </c>
      <c r="AQ40" s="3">
        <f t="shared" si="60"/>
        <v>0</v>
      </c>
      <c r="AR40" s="3">
        <f t="shared" si="60"/>
        <v>0</v>
      </c>
      <c r="AS40" s="3">
        <f t="shared" si="60"/>
        <v>0</v>
      </c>
      <c r="AT40" s="3">
        <f t="shared" si="60"/>
        <v>0</v>
      </c>
      <c r="AU40" s="3">
        <f t="shared" si="60"/>
        <v>0</v>
      </c>
      <c r="AV40" s="3">
        <f t="shared" si="60"/>
        <v>0</v>
      </c>
      <c r="AW40" s="3">
        <f t="shared" si="60"/>
        <v>0</v>
      </c>
      <c r="AX40" s="3">
        <f t="shared" si="60"/>
        <v>0</v>
      </c>
      <c r="AY40" s="3">
        <f t="shared" si="60"/>
        <v>0</v>
      </c>
      <c r="AZ40" s="3">
        <f t="shared" si="60"/>
        <v>0</v>
      </c>
      <c r="BA40" s="3">
        <f t="shared" si="60"/>
        <v>0</v>
      </c>
      <c r="BB40" s="3">
        <f t="shared" si="60"/>
        <v>0</v>
      </c>
      <c r="BC40" s="3">
        <f t="shared" si="60"/>
        <v>0</v>
      </c>
      <c r="BD40" s="3">
        <f t="shared" si="60"/>
        <v>0</v>
      </c>
      <c r="BE40" s="3">
        <f t="shared" si="60"/>
        <v>0</v>
      </c>
      <c r="BF40" s="3">
        <f t="shared" si="60"/>
        <v>0</v>
      </c>
      <c r="BG40" s="3">
        <f t="shared" si="60"/>
        <v>0</v>
      </c>
      <c r="BH40" s="3">
        <f t="shared" si="60"/>
        <v>0</v>
      </c>
      <c r="BI40" s="3">
        <f t="shared" si="60"/>
        <v>0</v>
      </c>
      <c r="BJ40" s="3">
        <f t="shared" si="60"/>
        <v>0</v>
      </c>
      <c r="BK40" s="3">
        <f t="shared" si="60"/>
        <v>0</v>
      </c>
      <c r="BL40" s="3">
        <f t="shared" si="60"/>
        <v>0</v>
      </c>
      <c r="BM40" s="3">
        <f t="shared" si="60"/>
        <v>0</v>
      </c>
      <c r="BN40" s="3">
        <f t="shared" si="60"/>
        <v>0</v>
      </c>
      <c r="BO40" s="3">
        <f t="shared" si="60"/>
        <v>0</v>
      </c>
      <c r="BP40" s="3">
        <f t="shared" si="60"/>
        <v>0</v>
      </c>
      <c r="BQ40" s="3">
        <f t="shared" si="60"/>
        <v>0</v>
      </c>
      <c r="BR40" s="3">
        <f t="shared" si="60"/>
        <v>0</v>
      </c>
      <c r="BS40" s="3">
        <f t="shared" ref="BS40:CH40" si="61">BR40</f>
        <v>0</v>
      </c>
      <c r="BT40" s="3">
        <f t="shared" si="61"/>
        <v>0</v>
      </c>
      <c r="BU40" s="3">
        <f t="shared" si="61"/>
        <v>0</v>
      </c>
      <c r="BV40" s="3">
        <f t="shared" si="61"/>
        <v>0</v>
      </c>
      <c r="BW40" s="3">
        <f t="shared" si="61"/>
        <v>0</v>
      </c>
      <c r="BX40" s="3">
        <f t="shared" si="61"/>
        <v>0</v>
      </c>
      <c r="BY40" s="3">
        <f t="shared" si="61"/>
        <v>0</v>
      </c>
      <c r="BZ40" s="3">
        <f t="shared" si="61"/>
        <v>0</v>
      </c>
      <c r="CA40" s="3">
        <f t="shared" si="61"/>
        <v>0</v>
      </c>
      <c r="CB40" s="3">
        <f t="shared" si="61"/>
        <v>0</v>
      </c>
      <c r="CC40" s="3">
        <f t="shared" si="61"/>
        <v>0</v>
      </c>
      <c r="CD40" s="3">
        <f t="shared" si="61"/>
        <v>0</v>
      </c>
      <c r="CE40" s="3">
        <f t="shared" si="61"/>
        <v>0</v>
      </c>
      <c r="CF40" s="3">
        <f t="shared" si="61"/>
        <v>0</v>
      </c>
      <c r="CG40" s="3">
        <f t="shared" si="61"/>
        <v>0</v>
      </c>
      <c r="CH40" s="12">
        <f t="shared" si="61"/>
        <v>0</v>
      </c>
    </row>
    <row r="41" spans="1:86" x14ac:dyDescent="0.3">
      <c r="A41" s="549"/>
      <c r="B41" s="111" t="str">
        <f t="shared" si="34"/>
        <v>Miscellaneous</v>
      </c>
      <c r="C41" s="3">
        <v>0</v>
      </c>
      <c r="D41" s="3">
        <v>0</v>
      </c>
      <c r="E41" s="3">
        <v>0</v>
      </c>
      <c r="F41" s="384">
        <v>0</v>
      </c>
      <c r="G41" s="3">
        <f t="shared" ref="G41:BR41" si="62">F41</f>
        <v>0</v>
      </c>
      <c r="H41" s="3">
        <f t="shared" si="62"/>
        <v>0</v>
      </c>
      <c r="I41" s="3">
        <f t="shared" si="62"/>
        <v>0</v>
      </c>
      <c r="J41" s="3">
        <f t="shared" si="62"/>
        <v>0</v>
      </c>
      <c r="K41" s="3">
        <f t="shared" si="62"/>
        <v>0</v>
      </c>
      <c r="L41" s="3">
        <f t="shared" si="62"/>
        <v>0</v>
      </c>
      <c r="M41" s="3">
        <f t="shared" si="62"/>
        <v>0</v>
      </c>
      <c r="N41" s="3">
        <f t="shared" si="62"/>
        <v>0</v>
      </c>
      <c r="O41" s="3">
        <f t="shared" si="62"/>
        <v>0</v>
      </c>
      <c r="P41" s="3">
        <f t="shared" si="62"/>
        <v>0</v>
      </c>
      <c r="Q41" s="3">
        <f t="shared" si="62"/>
        <v>0</v>
      </c>
      <c r="R41" s="3">
        <f t="shared" si="62"/>
        <v>0</v>
      </c>
      <c r="S41" s="3">
        <f t="shared" si="62"/>
        <v>0</v>
      </c>
      <c r="T41" s="3">
        <f t="shared" si="62"/>
        <v>0</v>
      </c>
      <c r="U41" s="3">
        <f t="shared" si="62"/>
        <v>0</v>
      </c>
      <c r="V41" s="3">
        <f t="shared" si="62"/>
        <v>0</v>
      </c>
      <c r="W41" s="3">
        <f t="shared" si="62"/>
        <v>0</v>
      </c>
      <c r="X41" s="3">
        <f t="shared" si="62"/>
        <v>0</v>
      </c>
      <c r="Y41" s="3">
        <f t="shared" si="62"/>
        <v>0</v>
      </c>
      <c r="Z41" s="3">
        <f t="shared" si="62"/>
        <v>0</v>
      </c>
      <c r="AA41" s="3">
        <f t="shared" si="62"/>
        <v>0</v>
      </c>
      <c r="AB41" s="3">
        <f t="shared" si="62"/>
        <v>0</v>
      </c>
      <c r="AC41" s="3">
        <f t="shared" si="62"/>
        <v>0</v>
      </c>
      <c r="AD41" s="3">
        <f t="shared" si="62"/>
        <v>0</v>
      </c>
      <c r="AE41" s="3">
        <f t="shared" si="62"/>
        <v>0</v>
      </c>
      <c r="AF41" s="3">
        <f t="shared" si="62"/>
        <v>0</v>
      </c>
      <c r="AG41" s="3">
        <f t="shared" si="62"/>
        <v>0</v>
      </c>
      <c r="AH41" s="3">
        <f t="shared" si="62"/>
        <v>0</v>
      </c>
      <c r="AI41" s="3">
        <f t="shared" si="62"/>
        <v>0</v>
      </c>
      <c r="AJ41" s="3">
        <f t="shared" si="62"/>
        <v>0</v>
      </c>
      <c r="AK41" s="3">
        <f t="shared" si="62"/>
        <v>0</v>
      </c>
      <c r="AL41" s="3">
        <f t="shared" si="62"/>
        <v>0</v>
      </c>
      <c r="AM41" s="3">
        <f t="shared" si="62"/>
        <v>0</v>
      </c>
      <c r="AN41" s="3">
        <f t="shared" si="62"/>
        <v>0</v>
      </c>
      <c r="AO41" s="3">
        <f t="shared" si="62"/>
        <v>0</v>
      </c>
      <c r="AP41" s="3">
        <f t="shared" si="62"/>
        <v>0</v>
      </c>
      <c r="AQ41" s="3">
        <f t="shared" si="62"/>
        <v>0</v>
      </c>
      <c r="AR41" s="3">
        <f t="shared" si="62"/>
        <v>0</v>
      </c>
      <c r="AS41" s="3">
        <f t="shared" si="62"/>
        <v>0</v>
      </c>
      <c r="AT41" s="3">
        <f t="shared" si="62"/>
        <v>0</v>
      </c>
      <c r="AU41" s="3">
        <f t="shared" si="62"/>
        <v>0</v>
      </c>
      <c r="AV41" s="3">
        <f t="shared" si="62"/>
        <v>0</v>
      </c>
      <c r="AW41" s="3">
        <f t="shared" si="62"/>
        <v>0</v>
      </c>
      <c r="AX41" s="3">
        <f t="shared" si="62"/>
        <v>0</v>
      </c>
      <c r="AY41" s="3">
        <f t="shared" si="62"/>
        <v>0</v>
      </c>
      <c r="AZ41" s="3">
        <f t="shared" si="62"/>
        <v>0</v>
      </c>
      <c r="BA41" s="3">
        <f t="shared" si="62"/>
        <v>0</v>
      </c>
      <c r="BB41" s="3">
        <f t="shared" si="62"/>
        <v>0</v>
      </c>
      <c r="BC41" s="3">
        <f t="shared" si="62"/>
        <v>0</v>
      </c>
      <c r="BD41" s="3">
        <f t="shared" si="62"/>
        <v>0</v>
      </c>
      <c r="BE41" s="3">
        <f t="shared" si="62"/>
        <v>0</v>
      </c>
      <c r="BF41" s="3">
        <f t="shared" si="62"/>
        <v>0</v>
      </c>
      <c r="BG41" s="3">
        <f t="shared" si="62"/>
        <v>0</v>
      </c>
      <c r="BH41" s="3">
        <f t="shared" si="62"/>
        <v>0</v>
      </c>
      <c r="BI41" s="3">
        <f t="shared" si="62"/>
        <v>0</v>
      </c>
      <c r="BJ41" s="3">
        <f t="shared" si="62"/>
        <v>0</v>
      </c>
      <c r="BK41" s="3">
        <f t="shared" si="62"/>
        <v>0</v>
      </c>
      <c r="BL41" s="3">
        <f t="shared" si="62"/>
        <v>0</v>
      </c>
      <c r="BM41" s="3">
        <f t="shared" si="62"/>
        <v>0</v>
      </c>
      <c r="BN41" s="3">
        <f t="shared" si="62"/>
        <v>0</v>
      </c>
      <c r="BO41" s="3">
        <f t="shared" si="62"/>
        <v>0</v>
      </c>
      <c r="BP41" s="3">
        <f t="shared" si="62"/>
        <v>0</v>
      </c>
      <c r="BQ41" s="3">
        <f t="shared" si="62"/>
        <v>0</v>
      </c>
      <c r="BR41" s="3">
        <f t="shared" si="62"/>
        <v>0</v>
      </c>
      <c r="BS41" s="3">
        <f t="shared" ref="BS41:CH41" si="63">BR41</f>
        <v>0</v>
      </c>
      <c r="BT41" s="3">
        <f t="shared" si="63"/>
        <v>0</v>
      </c>
      <c r="BU41" s="3">
        <f t="shared" si="63"/>
        <v>0</v>
      </c>
      <c r="BV41" s="3">
        <f t="shared" si="63"/>
        <v>0</v>
      </c>
      <c r="BW41" s="3">
        <f t="shared" si="63"/>
        <v>0</v>
      </c>
      <c r="BX41" s="3">
        <f t="shared" si="63"/>
        <v>0</v>
      </c>
      <c r="BY41" s="3">
        <f t="shared" si="63"/>
        <v>0</v>
      </c>
      <c r="BZ41" s="3">
        <f t="shared" si="63"/>
        <v>0</v>
      </c>
      <c r="CA41" s="3">
        <f t="shared" si="63"/>
        <v>0</v>
      </c>
      <c r="CB41" s="3">
        <f t="shared" si="63"/>
        <v>0</v>
      </c>
      <c r="CC41" s="3">
        <f t="shared" si="63"/>
        <v>0</v>
      </c>
      <c r="CD41" s="3">
        <f t="shared" si="63"/>
        <v>0</v>
      </c>
      <c r="CE41" s="3">
        <f t="shared" si="63"/>
        <v>0</v>
      </c>
      <c r="CF41" s="3">
        <f t="shared" si="63"/>
        <v>0</v>
      </c>
      <c r="CG41" s="3">
        <f t="shared" si="63"/>
        <v>0</v>
      </c>
      <c r="CH41" s="12">
        <f t="shared" si="63"/>
        <v>0</v>
      </c>
    </row>
    <row r="42" spans="1:86" x14ac:dyDescent="0.3">
      <c r="A42" s="549"/>
      <c r="B42" s="111" t="str">
        <f t="shared" si="34"/>
        <v>Pool Spa</v>
      </c>
      <c r="C42" s="3">
        <v>0</v>
      </c>
      <c r="D42" s="3">
        <v>0</v>
      </c>
      <c r="E42" s="3">
        <v>0</v>
      </c>
      <c r="F42" s="384">
        <v>0</v>
      </c>
      <c r="G42" s="3">
        <f t="shared" ref="G42:BR42" si="64">F42</f>
        <v>0</v>
      </c>
      <c r="H42" s="3">
        <f t="shared" si="64"/>
        <v>0</v>
      </c>
      <c r="I42" s="3">
        <f t="shared" si="64"/>
        <v>0</v>
      </c>
      <c r="J42" s="3">
        <f t="shared" si="64"/>
        <v>0</v>
      </c>
      <c r="K42" s="3">
        <f t="shared" si="64"/>
        <v>0</v>
      </c>
      <c r="L42" s="3">
        <f t="shared" si="64"/>
        <v>0</v>
      </c>
      <c r="M42" s="3">
        <f t="shared" si="64"/>
        <v>0</v>
      </c>
      <c r="N42" s="3">
        <f t="shared" si="64"/>
        <v>0</v>
      </c>
      <c r="O42" s="3">
        <f t="shared" si="64"/>
        <v>0</v>
      </c>
      <c r="P42" s="3">
        <f t="shared" si="64"/>
        <v>0</v>
      </c>
      <c r="Q42" s="3">
        <f t="shared" si="64"/>
        <v>0</v>
      </c>
      <c r="R42" s="3">
        <f t="shared" si="64"/>
        <v>0</v>
      </c>
      <c r="S42" s="3">
        <f t="shared" si="64"/>
        <v>0</v>
      </c>
      <c r="T42" s="3">
        <f t="shared" si="64"/>
        <v>0</v>
      </c>
      <c r="U42" s="3">
        <f t="shared" si="64"/>
        <v>0</v>
      </c>
      <c r="V42" s="3">
        <f t="shared" si="64"/>
        <v>0</v>
      </c>
      <c r="W42" s="3">
        <f t="shared" si="64"/>
        <v>0</v>
      </c>
      <c r="X42" s="3">
        <f t="shared" si="64"/>
        <v>0</v>
      </c>
      <c r="Y42" s="3">
        <f t="shared" si="64"/>
        <v>0</v>
      </c>
      <c r="Z42" s="3">
        <f t="shared" si="64"/>
        <v>0</v>
      </c>
      <c r="AA42" s="3">
        <f t="shared" si="64"/>
        <v>0</v>
      </c>
      <c r="AB42" s="3">
        <f t="shared" si="64"/>
        <v>0</v>
      </c>
      <c r="AC42" s="3">
        <f t="shared" si="64"/>
        <v>0</v>
      </c>
      <c r="AD42" s="3">
        <f t="shared" si="64"/>
        <v>0</v>
      </c>
      <c r="AE42" s="3">
        <f t="shared" si="64"/>
        <v>0</v>
      </c>
      <c r="AF42" s="3">
        <f t="shared" si="64"/>
        <v>0</v>
      </c>
      <c r="AG42" s="3">
        <f t="shared" si="64"/>
        <v>0</v>
      </c>
      <c r="AH42" s="3">
        <f t="shared" si="64"/>
        <v>0</v>
      </c>
      <c r="AI42" s="3">
        <f t="shared" si="64"/>
        <v>0</v>
      </c>
      <c r="AJ42" s="3">
        <f t="shared" si="64"/>
        <v>0</v>
      </c>
      <c r="AK42" s="3">
        <f t="shared" si="64"/>
        <v>0</v>
      </c>
      <c r="AL42" s="3">
        <f t="shared" si="64"/>
        <v>0</v>
      </c>
      <c r="AM42" s="3">
        <f t="shared" si="64"/>
        <v>0</v>
      </c>
      <c r="AN42" s="3">
        <f t="shared" si="64"/>
        <v>0</v>
      </c>
      <c r="AO42" s="3">
        <f t="shared" si="64"/>
        <v>0</v>
      </c>
      <c r="AP42" s="3">
        <f t="shared" si="64"/>
        <v>0</v>
      </c>
      <c r="AQ42" s="3">
        <f t="shared" si="64"/>
        <v>0</v>
      </c>
      <c r="AR42" s="3">
        <f t="shared" si="64"/>
        <v>0</v>
      </c>
      <c r="AS42" s="3">
        <f t="shared" si="64"/>
        <v>0</v>
      </c>
      <c r="AT42" s="3">
        <f t="shared" si="64"/>
        <v>0</v>
      </c>
      <c r="AU42" s="3">
        <f t="shared" si="64"/>
        <v>0</v>
      </c>
      <c r="AV42" s="3">
        <f t="shared" si="64"/>
        <v>0</v>
      </c>
      <c r="AW42" s="3">
        <f t="shared" si="64"/>
        <v>0</v>
      </c>
      <c r="AX42" s="3">
        <f t="shared" si="64"/>
        <v>0</v>
      </c>
      <c r="AY42" s="3">
        <f t="shared" si="64"/>
        <v>0</v>
      </c>
      <c r="AZ42" s="3">
        <f t="shared" si="64"/>
        <v>0</v>
      </c>
      <c r="BA42" s="3">
        <f t="shared" si="64"/>
        <v>0</v>
      </c>
      <c r="BB42" s="3">
        <f t="shared" si="64"/>
        <v>0</v>
      </c>
      <c r="BC42" s="3">
        <f t="shared" si="64"/>
        <v>0</v>
      </c>
      <c r="BD42" s="3">
        <f t="shared" si="64"/>
        <v>0</v>
      </c>
      <c r="BE42" s="3">
        <f t="shared" si="64"/>
        <v>0</v>
      </c>
      <c r="BF42" s="3">
        <f t="shared" si="64"/>
        <v>0</v>
      </c>
      <c r="BG42" s="3">
        <f t="shared" si="64"/>
        <v>0</v>
      </c>
      <c r="BH42" s="3">
        <f t="shared" si="64"/>
        <v>0</v>
      </c>
      <c r="BI42" s="3">
        <f t="shared" si="64"/>
        <v>0</v>
      </c>
      <c r="BJ42" s="3">
        <f t="shared" si="64"/>
        <v>0</v>
      </c>
      <c r="BK42" s="3">
        <f t="shared" si="64"/>
        <v>0</v>
      </c>
      <c r="BL42" s="3">
        <f t="shared" si="64"/>
        <v>0</v>
      </c>
      <c r="BM42" s="3">
        <f t="shared" si="64"/>
        <v>0</v>
      </c>
      <c r="BN42" s="3">
        <f t="shared" si="64"/>
        <v>0</v>
      </c>
      <c r="BO42" s="3">
        <f t="shared" si="64"/>
        <v>0</v>
      </c>
      <c r="BP42" s="3">
        <f t="shared" si="64"/>
        <v>0</v>
      </c>
      <c r="BQ42" s="3">
        <f t="shared" si="64"/>
        <v>0</v>
      </c>
      <c r="BR42" s="3">
        <f t="shared" si="64"/>
        <v>0</v>
      </c>
      <c r="BS42" s="3">
        <f t="shared" ref="BS42:CH42" si="65">BR42</f>
        <v>0</v>
      </c>
      <c r="BT42" s="3">
        <f t="shared" si="65"/>
        <v>0</v>
      </c>
      <c r="BU42" s="3">
        <f t="shared" si="65"/>
        <v>0</v>
      </c>
      <c r="BV42" s="3">
        <f t="shared" si="65"/>
        <v>0</v>
      </c>
      <c r="BW42" s="3">
        <f t="shared" si="65"/>
        <v>0</v>
      </c>
      <c r="BX42" s="3">
        <f t="shared" si="65"/>
        <v>0</v>
      </c>
      <c r="BY42" s="3">
        <f t="shared" si="65"/>
        <v>0</v>
      </c>
      <c r="BZ42" s="3">
        <f t="shared" si="65"/>
        <v>0</v>
      </c>
      <c r="CA42" s="3">
        <f t="shared" si="65"/>
        <v>0</v>
      </c>
      <c r="CB42" s="3">
        <f t="shared" si="65"/>
        <v>0</v>
      </c>
      <c r="CC42" s="3">
        <f t="shared" si="65"/>
        <v>0</v>
      </c>
      <c r="CD42" s="3">
        <f t="shared" si="65"/>
        <v>0</v>
      </c>
      <c r="CE42" s="3">
        <f t="shared" si="65"/>
        <v>0</v>
      </c>
      <c r="CF42" s="3">
        <f t="shared" si="65"/>
        <v>0</v>
      </c>
      <c r="CG42" s="3">
        <f t="shared" si="65"/>
        <v>0</v>
      </c>
      <c r="CH42" s="12">
        <f t="shared" si="65"/>
        <v>0</v>
      </c>
    </row>
    <row r="43" spans="1:86" x14ac:dyDescent="0.3">
      <c r="A43" s="549"/>
      <c r="B43" s="111" t="str">
        <f t="shared" si="34"/>
        <v>Refrigeration</v>
      </c>
      <c r="C43" s="3">
        <v>0</v>
      </c>
      <c r="D43" s="3">
        <v>0</v>
      </c>
      <c r="E43" s="3">
        <v>0</v>
      </c>
      <c r="F43" s="384">
        <v>0</v>
      </c>
      <c r="G43" s="3">
        <f t="shared" ref="G43:BR43" si="66">F43</f>
        <v>0</v>
      </c>
      <c r="H43" s="3">
        <f t="shared" si="66"/>
        <v>0</v>
      </c>
      <c r="I43" s="3">
        <f t="shared" si="66"/>
        <v>0</v>
      </c>
      <c r="J43" s="3">
        <f t="shared" si="66"/>
        <v>0</v>
      </c>
      <c r="K43" s="3">
        <f t="shared" si="66"/>
        <v>0</v>
      </c>
      <c r="L43" s="3">
        <f t="shared" si="66"/>
        <v>0</v>
      </c>
      <c r="M43" s="3">
        <f t="shared" si="66"/>
        <v>0</v>
      </c>
      <c r="N43" s="3">
        <f t="shared" si="66"/>
        <v>0</v>
      </c>
      <c r="O43" s="3">
        <f t="shared" si="66"/>
        <v>0</v>
      </c>
      <c r="P43" s="3">
        <f t="shared" si="66"/>
        <v>0</v>
      </c>
      <c r="Q43" s="3">
        <f t="shared" si="66"/>
        <v>0</v>
      </c>
      <c r="R43" s="3">
        <f t="shared" si="66"/>
        <v>0</v>
      </c>
      <c r="S43" s="3">
        <f t="shared" si="66"/>
        <v>0</v>
      </c>
      <c r="T43" s="3">
        <f t="shared" si="66"/>
        <v>0</v>
      </c>
      <c r="U43" s="3">
        <f t="shared" si="66"/>
        <v>0</v>
      </c>
      <c r="V43" s="3">
        <f t="shared" si="66"/>
        <v>0</v>
      </c>
      <c r="W43" s="3">
        <f t="shared" si="66"/>
        <v>0</v>
      </c>
      <c r="X43" s="3">
        <f t="shared" si="66"/>
        <v>0</v>
      </c>
      <c r="Y43" s="3">
        <f t="shared" si="66"/>
        <v>0</v>
      </c>
      <c r="Z43" s="3">
        <f t="shared" si="66"/>
        <v>0</v>
      </c>
      <c r="AA43" s="3">
        <f t="shared" si="66"/>
        <v>0</v>
      </c>
      <c r="AB43" s="3">
        <f t="shared" si="66"/>
        <v>0</v>
      </c>
      <c r="AC43" s="3">
        <f t="shared" si="66"/>
        <v>0</v>
      </c>
      <c r="AD43" s="3">
        <f t="shared" si="66"/>
        <v>0</v>
      </c>
      <c r="AE43" s="3">
        <f t="shared" si="66"/>
        <v>0</v>
      </c>
      <c r="AF43" s="3">
        <f t="shared" si="66"/>
        <v>0</v>
      </c>
      <c r="AG43" s="3">
        <f t="shared" si="66"/>
        <v>0</v>
      </c>
      <c r="AH43" s="3">
        <f t="shared" si="66"/>
        <v>0</v>
      </c>
      <c r="AI43" s="3">
        <f t="shared" si="66"/>
        <v>0</v>
      </c>
      <c r="AJ43" s="3">
        <f t="shared" si="66"/>
        <v>0</v>
      </c>
      <c r="AK43" s="3">
        <f t="shared" si="66"/>
        <v>0</v>
      </c>
      <c r="AL43" s="3">
        <f t="shared" si="66"/>
        <v>0</v>
      </c>
      <c r="AM43" s="3">
        <f t="shared" si="66"/>
        <v>0</v>
      </c>
      <c r="AN43" s="3">
        <f t="shared" si="66"/>
        <v>0</v>
      </c>
      <c r="AO43" s="3">
        <f t="shared" si="66"/>
        <v>0</v>
      </c>
      <c r="AP43" s="3">
        <f t="shared" si="66"/>
        <v>0</v>
      </c>
      <c r="AQ43" s="3">
        <f t="shared" si="66"/>
        <v>0</v>
      </c>
      <c r="AR43" s="3">
        <f t="shared" si="66"/>
        <v>0</v>
      </c>
      <c r="AS43" s="3">
        <f t="shared" si="66"/>
        <v>0</v>
      </c>
      <c r="AT43" s="3">
        <f t="shared" si="66"/>
        <v>0</v>
      </c>
      <c r="AU43" s="3">
        <f t="shared" si="66"/>
        <v>0</v>
      </c>
      <c r="AV43" s="3">
        <f t="shared" si="66"/>
        <v>0</v>
      </c>
      <c r="AW43" s="3">
        <f t="shared" si="66"/>
        <v>0</v>
      </c>
      <c r="AX43" s="3">
        <f t="shared" si="66"/>
        <v>0</v>
      </c>
      <c r="AY43" s="3">
        <f t="shared" si="66"/>
        <v>0</v>
      </c>
      <c r="AZ43" s="3">
        <f t="shared" si="66"/>
        <v>0</v>
      </c>
      <c r="BA43" s="3">
        <f t="shared" si="66"/>
        <v>0</v>
      </c>
      <c r="BB43" s="3">
        <f t="shared" si="66"/>
        <v>0</v>
      </c>
      <c r="BC43" s="3">
        <f t="shared" si="66"/>
        <v>0</v>
      </c>
      <c r="BD43" s="3">
        <f t="shared" si="66"/>
        <v>0</v>
      </c>
      <c r="BE43" s="3">
        <f t="shared" si="66"/>
        <v>0</v>
      </c>
      <c r="BF43" s="3">
        <f t="shared" si="66"/>
        <v>0</v>
      </c>
      <c r="BG43" s="3">
        <f t="shared" si="66"/>
        <v>0</v>
      </c>
      <c r="BH43" s="3">
        <f t="shared" si="66"/>
        <v>0</v>
      </c>
      <c r="BI43" s="3">
        <f t="shared" si="66"/>
        <v>0</v>
      </c>
      <c r="BJ43" s="3">
        <f t="shared" si="66"/>
        <v>0</v>
      </c>
      <c r="BK43" s="3">
        <f t="shared" si="66"/>
        <v>0</v>
      </c>
      <c r="BL43" s="3">
        <f t="shared" si="66"/>
        <v>0</v>
      </c>
      <c r="BM43" s="3">
        <f t="shared" si="66"/>
        <v>0</v>
      </c>
      <c r="BN43" s="3">
        <f t="shared" si="66"/>
        <v>0</v>
      </c>
      <c r="BO43" s="3">
        <f t="shared" si="66"/>
        <v>0</v>
      </c>
      <c r="BP43" s="3">
        <f t="shared" si="66"/>
        <v>0</v>
      </c>
      <c r="BQ43" s="3">
        <f t="shared" si="66"/>
        <v>0</v>
      </c>
      <c r="BR43" s="3">
        <f t="shared" si="66"/>
        <v>0</v>
      </c>
      <c r="BS43" s="3">
        <f t="shared" ref="BS43:CH43" si="67">BR43</f>
        <v>0</v>
      </c>
      <c r="BT43" s="3">
        <f t="shared" si="67"/>
        <v>0</v>
      </c>
      <c r="BU43" s="3">
        <f t="shared" si="67"/>
        <v>0</v>
      </c>
      <c r="BV43" s="3">
        <f t="shared" si="67"/>
        <v>0</v>
      </c>
      <c r="BW43" s="3">
        <f t="shared" si="67"/>
        <v>0</v>
      </c>
      <c r="BX43" s="3">
        <f t="shared" si="67"/>
        <v>0</v>
      </c>
      <c r="BY43" s="3">
        <f t="shared" si="67"/>
        <v>0</v>
      </c>
      <c r="BZ43" s="3">
        <f t="shared" si="67"/>
        <v>0</v>
      </c>
      <c r="CA43" s="3">
        <f t="shared" si="67"/>
        <v>0</v>
      </c>
      <c r="CB43" s="3">
        <f t="shared" si="67"/>
        <v>0</v>
      </c>
      <c r="CC43" s="3">
        <f t="shared" si="67"/>
        <v>0</v>
      </c>
      <c r="CD43" s="3">
        <f t="shared" si="67"/>
        <v>0</v>
      </c>
      <c r="CE43" s="3">
        <f t="shared" si="67"/>
        <v>0</v>
      </c>
      <c r="CF43" s="3">
        <f t="shared" si="67"/>
        <v>0</v>
      </c>
      <c r="CG43" s="3">
        <f t="shared" si="67"/>
        <v>0</v>
      </c>
      <c r="CH43" s="12">
        <f t="shared" si="67"/>
        <v>0</v>
      </c>
    </row>
    <row r="44" spans="1:86" ht="15" customHeight="1" x14ac:dyDescent="0.3">
      <c r="A44" s="549"/>
      <c r="B44" s="111" t="str">
        <f t="shared" si="34"/>
        <v>Water Heating</v>
      </c>
      <c r="C44" s="3">
        <v>0</v>
      </c>
      <c r="D44" s="3">
        <v>0</v>
      </c>
      <c r="E44" s="3">
        <v>0</v>
      </c>
      <c r="F44" s="384">
        <v>0</v>
      </c>
      <c r="G44" s="3">
        <f t="shared" ref="G44:BR44" si="68">F44</f>
        <v>0</v>
      </c>
      <c r="H44" s="3">
        <f t="shared" si="68"/>
        <v>0</v>
      </c>
      <c r="I44" s="3">
        <f t="shared" si="68"/>
        <v>0</v>
      </c>
      <c r="J44" s="3">
        <f t="shared" si="68"/>
        <v>0</v>
      </c>
      <c r="K44" s="3">
        <f t="shared" si="68"/>
        <v>0</v>
      </c>
      <c r="L44" s="3">
        <f t="shared" si="68"/>
        <v>0</v>
      </c>
      <c r="M44" s="3">
        <f t="shared" si="68"/>
        <v>0</v>
      </c>
      <c r="N44" s="3">
        <f t="shared" si="68"/>
        <v>0</v>
      </c>
      <c r="O44" s="3">
        <f t="shared" si="68"/>
        <v>0</v>
      </c>
      <c r="P44" s="3">
        <f t="shared" si="68"/>
        <v>0</v>
      </c>
      <c r="Q44" s="3">
        <f t="shared" si="68"/>
        <v>0</v>
      </c>
      <c r="R44" s="3">
        <f t="shared" si="68"/>
        <v>0</v>
      </c>
      <c r="S44" s="3">
        <f t="shared" si="68"/>
        <v>0</v>
      </c>
      <c r="T44" s="3">
        <f t="shared" si="68"/>
        <v>0</v>
      </c>
      <c r="U44" s="3">
        <f t="shared" si="68"/>
        <v>0</v>
      </c>
      <c r="V44" s="3">
        <f t="shared" si="68"/>
        <v>0</v>
      </c>
      <c r="W44" s="3">
        <f t="shared" si="68"/>
        <v>0</v>
      </c>
      <c r="X44" s="3">
        <f t="shared" si="68"/>
        <v>0</v>
      </c>
      <c r="Y44" s="3">
        <f t="shared" si="68"/>
        <v>0</v>
      </c>
      <c r="Z44" s="3">
        <f t="shared" si="68"/>
        <v>0</v>
      </c>
      <c r="AA44" s="3">
        <f t="shared" si="68"/>
        <v>0</v>
      </c>
      <c r="AB44" s="3">
        <f t="shared" si="68"/>
        <v>0</v>
      </c>
      <c r="AC44" s="3">
        <f t="shared" si="68"/>
        <v>0</v>
      </c>
      <c r="AD44" s="3">
        <f t="shared" si="68"/>
        <v>0</v>
      </c>
      <c r="AE44" s="3">
        <f t="shared" si="68"/>
        <v>0</v>
      </c>
      <c r="AF44" s="3">
        <f t="shared" si="68"/>
        <v>0</v>
      </c>
      <c r="AG44" s="3">
        <f t="shared" si="68"/>
        <v>0</v>
      </c>
      <c r="AH44" s="3">
        <f t="shared" si="68"/>
        <v>0</v>
      </c>
      <c r="AI44" s="3">
        <f t="shared" si="68"/>
        <v>0</v>
      </c>
      <c r="AJ44" s="3">
        <f t="shared" si="68"/>
        <v>0</v>
      </c>
      <c r="AK44" s="3">
        <f t="shared" si="68"/>
        <v>0</v>
      </c>
      <c r="AL44" s="3">
        <f t="shared" si="68"/>
        <v>0</v>
      </c>
      <c r="AM44" s="3">
        <f t="shared" si="68"/>
        <v>0</v>
      </c>
      <c r="AN44" s="3">
        <f t="shared" si="68"/>
        <v>0</v>
      </c>
      <c r="AO44" s="3">
        <f t="shared" si="68"/>
        <v>0</v>
      </c>
      <c r="AP44" s="3">
        <f t="shared" si="68"/>
        <v>0</v>
      </c>
      <c r="AQ44" s="3">
        <f t="shared" si="68"/>
        <v>0</v>
      </c>
      <c r="AR44" s="3">
        <f t="shared" si="68"/>
        <v>0</v>
      </c>
      <c r="AS44" s="3">
        <f t="shared" si="68"/>
        <v>0</v>
      </c>
      <c r="AT44" s="3">
        <f t="shared" si="68"/>
        <v>0</v>
      </c>
      <c r="AU44" s="3">
        <f t="shared" si="68"/>
        <v>0</v>
      </c>
      <c r="AV44" s="3">
        <f t="shared" si="68"/>
        <v>0</v>
      </c>
      <c r="AW44" s="3">
        <f t="shared" si="68"/>
        <v>0</v>
      </c>
      <c r="AX44" s="3">
        <f t="shared" si="68"/>
        <v>0</v>
      </c>
      <c r="AY44" s="3">
        <f t="shared" si="68"/>
        <v>0</v>
      </c>
      <c r="AZ44" s="3">
        <f t="shared" si="68"/>
        <v>0</v>
      </c>
      <c r="BA44" s="3">
        <f t="shared" si="68"/>
        <v>0</v>
      </c>
      <c r="BB44" s="3">
        <f t="shared" si="68"/>
        <v>0</v>
      </c>
      <c r="BC44" s="3">
        <f t="shared" si="68"/>
        <v>0</v>
      </c>
      <c r="BD44" s="3">
        <f t="shared" si="68"/>
        <v>0</v>
      </c>
      <c r="BE44" s="3">
        <f t="shared" si="68"/>
        <v>0</v>
      </c>
      <c r="BF44" s="3">
        <f t="shared" si="68"/>
        <v>0</v>
      </c>
      <c r="BG44" s="3">
        <f t="shared" si="68"/>
        <v>0</v>
      </c>
      <c r="BH44" s="3">
        <f t="shared" si="68"/>
        <v>0</v>
      </c>
      <c r="BI44" s="3">
        <f t="shared" si="68"/>
        <v>0</v>
      </c>
      <c r="BJ44" s="3">
        <f t="shared" si="68"/>
        <v>0</v>
      </c>
      <c r="BK44" s="3">
        <f t="shared" si="68"/>
        <v>0</v>
      </c>
      <c r="BL44" s="3">
        <f t="shared" si="68"/>
        <v>0</v>
      </c>
      <c r="BM44" s="3">
        <f t="shared" si="68"/>
        <v>0</v>
      </c>
      <c r="BN44" s="3">
        <f t="shared" si="68"/>
        <v>0</v>
      </c>
      <c r="BO44" s="3">
        <f t="shared" si="68"/>
        <v>0</v>
      </c>
      <c r="BP44" s="3">
        <f t="shared" si="68"/>
        <v>0</v>
      </c>
      <c r="BQ44" s="3">
        <f t="shared" si="68"/>
        <v>0</v>
      </c>
      <c r="BR44" s="3">
        <f t="shared" si="68"/>
        <v>0</v>
      </c>
      <c r="BS44" s="3">
        <f t="shared" ref="BS44:CH44" si="69">BR44</f>
        <v>0</v>
      </c>
      <c r="BT44" s="3">
        <f t="shared" si="69"/>
        <v>0</v>
      </c>
      <c r="BU44" s="3">
        <f t="shared" si="69"/>
        <v>0</v>
      </c>
      <c r="BV44" s="3">
        <f t="shared" si="69"/>
        <v>0</v>
      </c>
      <c r="BW44" s="3">
        <f t="shared" si="69"/>
        <v>0</v>
      </c>
      <c r="BX44" s="3">
        <f t="shared" si="69"/>
        <v>0</v>
      </c>
      <c r="BY44" s="3">
        <f t="shared" si="69"/>
        <v>0</v>
      </c>
      <c r="BZ44" s="3">
        <f t="shared" si="69"/>
        <v>0</v>
      </c>
      <c r="CA44" s="3">
        <f t="shared" si="69"/>
        <v>0</v>
      </c>
      <c r="CB44" s="3">
        <f t="shared" si="69"/>
        <v>0</v>
      </c>
      <c r="CC44" s="3">
        <f t="shared" si="69"/>
        <v>0</v>
      </c>
      <c r="CD44" s="3">
        <f t="shared" si="69"/>
        <v>0</v>
      </c>
      <c r="CE44" s="3">
        <f t="shared" si="69"/>
        <v>0</v>
      </c>
      <c r="CF44" s="3">
        <f t="shared" si="69"/>
        <v>0</v>
      </c>
      <c r="CG44" s="3">
        <f t="shared" si="69"/>
        <v>0</v>
      </c>
      <c r="CH44" s="12">
        <f t="shared" si="69"/>
        <v>0</v>
      </c>
    </row>
    <row r="45" spans="1:86" ht="15" customHeight="1" thickBot="1" x14ac:dyDescent="0.35">
      <c r="A45" s="549"/>
      <c r="B45" s="191" t="str">
        <f t="shared" si="34"/>
        <v>Motors(uses bus. load shape)</v>
      </c>
      <c r="C45" s="186"/>
      <c r="D45" s="186"/>
      <c r="E45" s="186"/>
      <c r="F45" s="427">
        <v>0</v>
      </c>
      <c r="G45" s="186"/>
      <c r="H45" s="186"/>
      <c r="I45" s="186"/>
      <c r="J45" s="186"/>
      <c r="K45" s="186"/>
      <c r="L45" s="186"/>
      <c r="M45" s="186"/>
      <c r="N45" s="186"/>
      <c r="O45" s="186"/>
      <c r="P45" s="186"/>
      <c r="Q45" s="186"/>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95"/>
      <c r="BU45" s="185"/>
      <c r="BV45" s="185"/>
      <c r="BW45" s="196"/>
      <c r="BX45" s="185"/>
      <c r="BY45" s="185"/>
      <c r="BZ45" s="185"/>
      <c r="CA45" s="185"/>
      <c r="CB45" s="185"/>
      <c r="CC45" s="185"/>
      <c r="CD45" s="185"/>
      <c r="CE45" s="185"/>
      <c r="CF45" s="185"/>
      <c r="CG45" s="185"/>
      <c r="CH45" s="187"/>
    </row>
    <row r="46" spans="1:86" ht="15" customHeight="1" thickBot="1" x14ac:dyDescent="0.35">
      <c r="A46" s="550"/>
      <c r="B46" s="192" t="str">
        <f t="shared" si="34"/>
        <v>Monthly kWh</v>
      </c>
      <c r="C46" s="156">
        <f>SUM(C35:C45)</f>
        <v>0</v>
      </c>
      <c r="D46" s="156">
        <f t="shared" ref="D46:BO46" si="70">SUM(D35:D45)</f>
        <v>0</v>
      </c>
      <c r="E46" s="156">
        <f t="shared" si="70"/>
        <v>0</v>
      </c>
      <c r="F46" s="156">
        <f t="shared" si="70"/>
        <v>0</v>
      </c>
      <c r="G46" s="156">
        <f t="shared" si="70"/>
        <v>0</v>
      </c>
      <c r="H46" s="156">
        <f t="shared" si="70"/>
        <v>0</v>
      </c>
      <c r="I46" s="156">
        <f t="shared" si="70"/>
        <v>0</v>
      </c>
      <c r="J46" s="156">
        <f t="shared" si="70"/>
        <v>0</v>
      </c>
      <c r="K46" s="156">
        <f t="shared" si="70"/>
        <v>0</v>
      </c>
      <c r="L46" s="156">
        <f t="shared" si="70"/>
        <v>0</v>
      </c>
      <c r="M46" s="156">
        <f t="shared" si="70"/>
        <v>0</v>
      </c>
      <c r="N46" s="461">
        <f t="shared" si="70"/>
        <v>0</v>
      </c>
      <c r="O46" s="156">
        <f t="shared" si="70"/>
        <v>431745.05999999936</v>
      </c>
      <c r="P46" s="156">
        <f t="shared" si="70"/>
        <v>431745.05999999936</v>
      </c>
      <c r="Q46" s="156">
        <f t="shared" si="70"/>
        <v>431745.05999999936</v>
      </c>
      <c r="R46" s="156">
        <f t="shared" si="70"/>
        <v>431745.05999999936</v>
      </c>
      <c r="S46" s="156">
        <f t="shared" si="70"/>
        <v>431745.05999999936</v>
      </c>
      <c r="T46" s="156">
        <f t="shared" si="70"/>
        <v>431745.05999999936</v>
      </c>
      <c r="U46" s="156">
        <f t="shared" si="70"/>
        <v>431745.05999999936</v>
      </c>
      <c r="V46" s="156">
        <f t="shared" si="70"/>
        <v>431745.05999999936</v>
      </c>
      <c r="W46" s="156">
        <f t="shared" si="70"/>
        <v>431745.05999999936</v>
      </c>
      <c r="X46" s="156">
        <f t="shared" si="70"/>
        <v>431745.05999999936</v>
      </c>
      <c r="Y46" s="156">
        <f t="shared" si="70"/>
        <v>431745.05999999936</v>
      </c>
      <c r="Z46" s="156">
        <f t="shared" si="70"/>
        <v>431745.05999999936</v>
      </c>
      <c r="AA46" s="156">
        <f t="shared" si="70"/>
        <v>431745.05999999936</v>
      </c>
      <c r="AB46" s="156">
        <f t="shared" si="70"/>
        <v>431745.05999999936</v>
      </c>
      <c r="AC46" s="156">
        <f t="shared" si="70"/>
        <v>431745.05999999936</v>
      </c>
      <c r="AD46" s="156">
        <f t="shared" si="70"/>
        <v>431745.05999999936</v>
      </c>
      <c r="AE46" s="156">
        <f t="shared" si="70"/>
        <v>431745.05999999936</v>
      </c>
      <c r="AF46" s="156">
        <f t="shared" si="70"/>
        <v>431745.05999999936</v>
      </c>
      <c r="AG46" s="156">
        <f t="shared" si="70"/>
        <v>431745.05999999936</v>
      </c>
      <c r="AH46" s="156">
        <f t="shared" si="70"/>
        <v>431745.05999999936</v>
      </c>
      <c r="AI46" s="156">
        <f t="shared" si="70"/>
        <v>431745.05999999936</v>
      </c>
      <c r="AJ46" s="156">
        <f t="shared" si="70"/>
        <v>431745.05999999936</v>
      </c>
      <c r="AK46" s="156">
        <f t="shared" si="70"/>
        <v>431745.05999999936</v>
      </c>
      <c r="AL46" s="156">
        <f t="shared" si="70"/>
        <v>431745.05999999936</v>
      </c>
      <c r="AM46" s="156">
        <f t="shared" si="70"/>
        <v>431745.05999999936</v>
      </c>
      <c r="AN46" s="156">
        <f t="shared" si="70"/>
        <v>431745.05999999936</v>
      </c>
      <c r="AO46" s="156">
        <f t="shared" si="70"/>
        <v>431745.05999999936</v>
      </c>
      <c r="AP46" s="156">
        <f t="shared" si="70"/>
        <v>431745.05999999936</v>
      </c>
      <c r="AQ46" s="156">
        <f t="shared" si="70"/>
        <v>431745.05999999936</v>
      </c>
      <c r="AR46" s="156">
        <f t="shared" si="70"/>
        <v>431745.05999999936</v>
      </c>
      <c r="AS46" s="156">
        <f t="shared" si="70"/>
        <v>431745.05999999936</v>
      </c>
      <c r="AT46" s="156">
        <f t="shared" si="70"/>
        <v>431745.05999999936</v>
      </c>
      <c r="AU46" s="156">
        <f t="shared" si="70"/>
        <v>431745.05999999936</v>
      </c>
      <c r="AV46" s="156">
        <f t="shared" si="70"/>
        <v>431745.05999999936</v>
      </c>
      <c r="AW46" s="156">
        <f t="shared" si="70"/>
        <v>431745.05999999936</v>
      </c>
      <c r="AX46" s="156">
        <f t="shared" si="70"/>
        <v>431745.05999999936</v>
      </c>
      <c r="AY46" s="156">
        <f t="shared" si="70"/>
        <v>431745.05999999936</v>
      </c>
      <c r="AZ46" s="156">
        <f t="shared" si="70"/>
        <v>431745.05999999936</v>
      </c>
      <c r="BA46" s="156">
        <f t="shared" si="70"/>
        <v>431745.05999999936</v>
      </c>
      <c r="BB46" s="156">
        <f t="shared" si="70"/>
        <v>431745.05999999936</v>
      </c>
      <c r="BC46" s="156">
        <f t="shared" si="70"/>
        <v>431745.05999999936</v>
      </c>
      <c r="BD46" s="156">
        <f t="shared" si="70"/>
        <v>431745.05999999936</v>
      </c>
      <c r="BE46" s="156">
        <f t="shared" si="70"/>
        <v>431745.05999999936</v>
      </c>
      <c r="BF46" s="156">
        <f t="shared" si="70"/>
        <v>431745.05999999936</v>
      </c>
      <c r="BG46" s="156">
        <f t="shared" si="70"/>
        <v>431745.05999999936</v>
      </c>
      <c r="BH46" s="156">
        <f t="shared" si="70"/>
        <v>431745.05999999936</v>
      </c>
      <c r="BI46" s="156">
        <f t="shared" si="70"/>
        <v>431745.05999999936</v>
      </c>
      <c r="BJ46" s="156">
        <f t="shared" si="70"/>
        <v>431745.05999999936</v>
      </c>
      <c r="BK46" s="156">
        <f t="shared" si="70"/>
        <v>431745.05999999936</v>
      </c>
      <c r="BL46" s="156">
        <f t="shared" si="70"/>
        <v>431745.05999999936</v>
      </c>
      <c r="BM46" s="156">
        <f t="shared" si="70"/>
        <v>431745.05999999936</v>
      </c>
      <c r="BN46" s="156">
        <f t="shared" si="70"/>
        <v>431745.05999999936</v>
      </c>
      <c r="BO46" s="156">
        <f t="shared" si="70"/>
        <v>431745.05999999936</v>
      </c>
      <c r="BP46" s="156">
        <f t="shared" ref="BP46:CH46" si="71">SUM(BP35:BP45)</f>
        <v>431745.05999999936</v>
      </c>
      <c r="BQ46" s="156">
        <f t="shared" si="71"/>
        <v>431745.05999999936</v>
      </c>
      <c r="BR46" s="156">
        <f t="shared" si="71"/>
        <v>431745.05999999936</v>
      </c>
      <c r="BS46" s="156">
        <f t="shared" si="71"/>
        <v>431745.05999999936</v>
      </c>
      <c r="BT46" s="156">
        <f t="shared" si="71"/>
        <v>431745.05999999936</v>
      </c>
      <c r="BU46" s="156">
        <f t="shared" si="71"/>
        <v>431745.05999999936</v>
      </c>
      <c r="BV46" s="156">
        <f t="shared" si="71"/>
        <v>431745.05999999936</v>
      </c>
      <c r="BW46" s="156">
        <f t="shared" si="71"/>
        <v>431745.05999999936</v>
      </c>
      <c r="BX46" s="156">
        <f t="shared" si="71"/>
        <v>431745.05999999936</v>
      </c>
      <c r="BY46" s="156">
        <f t="shared" si="71"/>
        <v>431745.05999999936</v>
      </c>
      <c r="BZ46" s="156">
        <f t="shared" si="71"/>
        <v>431745.05999999936</v>
      </c>
      <c r="CA46" s="156">
        <f t="shared" si="71"/>
        <v>431745.05999999936</v>
      </c>
      <c r="CB46" s="156">
        <f t="shared" si="71"/>
        <v>431745.05999999936</v>
      </c>
      <c r="CC46" s="156">
        <f t="shared" si="71"/>
        <v>431745.05999999936</v>
      </c>
      <c r="CD46" s="156">
        <f t="shared" si="71"/>
        <v>431745.05999999936</v>
      </c>
      <c r="CE46" s="156">
        <f t="shared" si="71"/>
        <v>431745.05999999936</v>
      </c>
      <c r="CF46" s="156">
        <f t="shared" si="71"/>
        <v>431745.05999999936</v>
      </c>
      <c r="CG46" s="156">
        <f t="shared" si="71"/>
        <v>431745.05999999936</v>
      </c>
      <c r="CH46" s="157">
        <f t="shared" si="71"/>
        <v>431745.05999999936</v>
      </c>
    </row>
    <row r="47" spans="1:86" ht="15" thickTop="1" x14ac:dyDescent="0.3">
      <c r="A47" s="301"/>
      <c r="B47" s="147"/>
      <c r="C47" s="149"/>
      <c r="D47" s="147"/>
      <c r="E47" s="149"/>
      <c r="F47" s="147"/>
      <c r="G47" s="147"/>
      <c r="H47" s="149"/>
      <c r="I47" s="147"/>
      <c r="J47" s="147"/>
      <c r="K47" s="149"/>
      <c r="L47" s="454"/>
      <c r="M47" s="454" t="s">
        <v>271</v>
      </c>
      <c r="N47" s="460" t="s">
        <v>272</v>
      </c>
      <c r="O47" s="463">
        <f>'RES kWh ENTRY'!O78</f>
        <v>431745.05999999936</v>
      </c>
      <c r="P47" s="147"/>
      <c r="Q47" s="149"/>
      <c r="R47" s="147"/>
      <c r="S47" s="147"/>
      <c r="T47" s="149"/>
      <c r="U47" s="147"/>
      <c r="V47" s="147"/>
      <c r="W47" s="149"/>
      <c r="X47" s="147"/>
      <c r="Y47" s="147"/>
      <c r="Z47" s="149"/>
      <c r="AA47" s="147"/>
      <c r="AB47" s="147"/>
      <c r="AC47" s="149"/>
      <c r="AD47" s="147"/>
      <c r="AE47" s="147"/>
      <c r="AF47" s="149"/>
      <c r="AG47" s="147"/>
      <c r="AH47" s="147"/>
      <c r="AI47" s="149"/>
      <c r="AJ47" s="147"/>
      <c r="AK47" s="147"/>
      <c r="AL47" s="149"/>
      <c r="AM47" s="147"/>
      <c r="AN47" s="147"/>
      <c r="AO47" s="149"/>
      <c r="AP47" s="147"/>
      <c r="AQ47" s="147"/>
      <c r="AR47" s="149"/>
      <c r="AS47" s="147"/>
      <c r="AT47" s="147"/>
      <c r="AU47" s="149"/>
      <c r="AV47" s="147"/>
      <c r="AW47" s="147"/>
      <c r="AX47" s="149"/>
      <c r="AY47" s="147"/>
      <c r="AZ47" s="147"/>
      <c r="BA47" s="149"/>
      <c r="BB47" s="147"/>
      <c r="BC47" s="147"/>
      <c r="BD47" s="149"/>
      <c r="BE47" s="147"/>
      <c r="BF47" s="147"/>
      <c r="BG47" s="149"/>
      <c r="BH47" s="147"/>
      <c r="BI47" s="147"/>
      <c r="BJ47" s="149"/>
      <c r="BK47" s="147"/>
      <c r="BL47" s="147"/>
      <c r="BM47" s="149"/>
      <c r="BN47" s="147"/>
      <c r="BO47" s="147"/>
      <c r="BP47" s="149"/>
      <c r="BQ47" s="147"/>
      <c r="BR47" s="147"/>
      <c r="BS47" s="149"/>
      <c r="BT47" s="147"/>
      <c r="BU47" s="147"/>
      <c r="BV47" s="149"/>
      <c r="BW47" s="147"/>
      <c r="BX47" s="147"/>
      <c r="BY47" s="149"/>
      <c r="BZ47" s="147"/>
      <c r="CA47" s="147"/>
      <c r="CB47" s="149"/>
      <c r="CC47" s="147"/>
      <c r="CD47" s="147"/>
      <c r="CE47" s="149"/>
      <c r="CF47" s="147"/>
      <c r="CG47" s="147"/>
      <c r="CH47" s="149"/>
    </row>
    <row r="48" spans="1:86" ht="15" thickBot="1" x14ac:dyDescent="0.35">
      <c r="A48" s="244" t="s">
        <v>183</v>
      </c>
      <c r="B48" s="244"/>
      <c r="C48" s="244"/>
      <c r="D48" s="244"/>
      <c r="E48" s="244"/>
      <c r="F48" s="244"/>
      <c r="G48" s="244"/>
      <c r="H48" s="244"/>
      <c r="I48" s="244"/>
      <c r="J48" s="244"/>
      <c r="K48" s="148"/>
      <c r="L48" s="148"/>
      <c r="M48" s="148"/>
      <c r="N48" s="455" t="s">
        <v>273</v>
      </c>
      <c r="O48" s="462">
        <f>'RES kWh ENTRY'!O64</f>
        <v>547667.23</v>
      </c>
      <c r="P48" s="148"/>
      <c r="Q48" s="148"/>
      <c r="R48" s="148"/>
      <c r="S48" s="148"/>
      <c r="T48" s="148"/>
      <c r="U48" s="148"/>
      <c r="V48" s="148"/>
      <c r="W48" s="148"/>
      <c r="X48" s="148"/>
      <c r="Y48" s="148"/>
      <c r="Z48" s="148"/>
      <c r="AA48" s="148"/>
      <c r="AB48" s="148"/>
      <c r="AC48" s="148"/>
      <c r="AD48" s="148"/>
      <c r="AE48" s="148"/>
      <c r="AF48" s="148"/>
      <c r="AG48" s="148"/>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c r="BI48" s="148"/>
      <c r="BJ48" s="148"/>
      <c r="BK48" s="148"/>
      <c r="BL48" s="148"/>
      <c r="BM48" s="148"/>
      <c r="BN48" s="148"/>
      <c r="BO48" s="148"/>
      <c r="BP48" s="148"/>
      <c r="BQ48" s="148"/>
      <c r="BR48" s="148"/>
      <c r="BS48" s="148"/>
      <c r="BT48" s="148"/>
      <c r="BU48" s="148"/>
      <c r="BV48" s="148"/>
      <c r="BW48" s="148"/>
      <c r="BX48" s="148"/>
      <c r="BY48" s="148"/>
      <c r="BZ48" s="148"/>
      <c r="CA48" s="148"/>
      <c r="CB48" s="148"/>
      <c r="CC48" s="148"/>
      <c r="CD48" s="148"/>
      <c r="CE48" s="148"/>
      <c r="CF48" s="148"/>
      <c r="CG48" s="148"/>
      <c r="CH48" s="148"/>
    </row>
    <row r="49" spans="1:87" ht="16.2" thickBot="1" x14ac:dyDescent="0.35">
      <c r="A49" s="551" t="s">
        <v>17</v>
      </c>
      <c r="B49" s="193" t="s">
        <v>166</v>
      </c>
      <c r="C49" s="176">
        <f>C$4</f>
        <v>44927</v>
      </c>
      <c r="D49" s="176">
        <f t="shared" ref="D49:BO49" si="72">D$4</f>
        <v>44958</v>
      </c>
      <c r="E49" s="176">
        <f t="shared" si="72"/>
        <v>44986</v>
      </c>
      <c r="F49" s="176">
        <f t="shared" si="72"/>
        <v>45017</v>
      </c>
      <c r="G49" s="176">
        <f t="shared" si="72"/>
        <v>45047</v>
      </c>
      <c r="H49" s="176">
        <f t="shared" si="72"/>
        <v>45078</v>
      </c>
      <c r="I49" s="176">
        <f t="shared" si="72"/>
        <v>45108</v>
      </c>
      <c r="J49" s="176">
        <f t="shared" si="72"/>
        <v>45139</v>
      </c>
      <c r="K49" s="176">
        <f t="shared" si="72"/>
        <v>45170</v>
      </c>
      <c r="L49" s="176">
        <f t="shared" si="72"/>
        <v>45200</v>
      </c>
      <c r="M49" s="176">
        <f t="shared" si="72"/>
        <v>45231</v>
      </c>
      <c r="N49" s="458">
        <f t="shared" si="72"/>
        <v>45261</v>
      </c>
      <c r="O49" s="176">
        <f t="shared" si="72"/>
        <v>45292</v>
      </c>
      <c r="P49" s="176">
        <f t="shared" si="72"/>
        <v>45323</v>
      </c>
      <c r="Q49" s="176">
        <f t="shared" si="72"/>
        <v>45352</v>
      </c>
      <c r="R49" s="176">
        <f t="shared" si="72"/>
        <v>45383</v>
      </c>
      <c r="S49" s="176">
        <f t="shared" si="72"/>
        <v>45413</v>
      </c>
      <c r="T49" s="176">
        <f t="shared" si="72"/>
        <v>45444</v>
      </c>
      <c r="U49" s="176">
        <f t="shared" si="72"/>
        <v>45474</v>
      </c>
      <c r="V49" s="176">
        <f t="shared" si="72"/>
        <v>45505</v>
      </c>
      <c r="W49" s="176">
        <f t="shared" si="72"/>
        <v>45536</v>
      </c>
      <c r="X49" s="176">
        <f t="shared" si="72"/>
        <v>45566</v>
      </c>
      <c r="Y49" s="176">
        <f t="shared" si="72"/>
        <v>45597</v>
      </c>
      <c r="Z49" s="176">
        <f t="shared" si="72"/>
        <v>45627</v>
      </c>
      <c r="AA49" s="176">
        <f t="shared" si="72"/>
        <v>45658</v>
      </c>
      <c r="AB49" s="176">
        <f t="shared" si="72"/>
        <v>45689</v>
      </c>
      <c r="AC49" s="176">
        <f t="shared" si="72"/>
        <v>45717</v>
      </c>
      <c r="AD49" s="176">
        <f t="shared" si="72"/>
        <v>45748</v>
      </c>
      <c r="AE49" s="176">
        <f t="shared" si="72"/>
        <v>45778</v>
      </c>
      <c r="AF49" s="176">
        <f t="shared" si="72"/>
        <v>45809</v>
      </c>
      <c r="AG49" s="176">
        <f t="shared" si="72"/>
        <v>45839</v>
      </c>
      <c r="AH49" s="176">
        <f t="shared" si="72"/>
        <v>45870</v>
      </c>
      <c r="AI49" s="176">
        <f t="shared" si="72"/>
        <v>45901</v>
      </c>
      <c r="AJ49" s="176">
        <f t="shared" si="72"/>
        <v>45931</v>
      </c>
      <c r="AK49" s="176">
        <f t="shared" si="72"/>
        <v>45962</v>
      </c>
      <c r="AL49" s="176">
        <f t="shared" si="72"/>
        <v>45992</v>
      </c>
      <c r="AM49" s="176">
        <f t="shared" si="72"/>
        <v>46023</v>
      </c>
      <c r="AN49" s="176">
        <f t="shared" si="72"/>
        <v>46054</v>
      </c>
      <c r="AO49" s="176">
        <f t="shared" si="72"/>
        <v>46082</v>
      </c>
      <c r="AP49" s="176">
        <f t="shared" si="72"/>
        <v>46113</v>
      </c>
      <c r="AQ49" s="176">
        <f t="shared" si="72"/>
        <v>46143</v>
      </c>
      <c r="AR49" s="176">
        <f t="shared" si="72"/>
        <v>46174</v>
      </c>
      <c r="AS49" s="176">
        <f t="shared" si="72"/>
        <v>46204</v>
      </c>
      <c r="AT49" s="176">
        <f t="shared" si="72"/>
        <v>46235</v>
      </c>
      <c r="AU49" s="176">
        <f t="shared" si="72"/>
        <v>46266</v>
      </c>
      <c r="AV49" s="176">
        <f t="shared" si="72"/>
        <v>46296</v>
      </c>
      <c r="AW49" s="176">
        <f t="shared" si="72"/>
        <v>46327</v>
      </c>
      <c r="AX49" s="176">
        <f t="shared" si="72"/>
        <v>46357</v>
      </c>
      <c r="AY49" s="176">
        <f t="shared" si="72"/>
        <v>46388</v>
      </c>
      <c r="AZ49" s="176">
        <f t="shared" si="72"/>
        <v>46419</v>
      </c>
      <c r="BA49" s="176">
        <f t="shared" si="72"/>
        <v>46447</v>
      </c>
      <c r="BB49" s="176">
        <f t="shared" si="72"/>
        <v>46478</v>
      </c>
      <c r="BC49" s="176">
        <f t="shared" si="72"/>
        <v>46508</v>
      </c>
      <c r="BD49" s="176">
        <f t="shared" si="72"/>
        <v>46539</v>
      </c>
      <c r="BE49" s="176">
        <f t="shared" si="72"/>
        <v>46569</v>
      </c>
      <c r="BF49" s="176">
        <f t="shared" si="72"/>
        <v>46600</v>
      </c>
      <c r="BG49" s="176">
        <f t="shared" si="72"/>
        <v>46631</v>
      </c>
      <c r="BH49" s="176">
        <f t="shared" si="72"/>
        <v>46661</v>
      </c>
      <c r="BI49" s="176">
        <f t="shared" si="72"/>
        <v>46692</v>
      </c>
      <c r="BJ49" s="176">
        <f t="shared" si="72"/>
        <v>46722</v>
      </c>
      <c r="BK49" s="176">
        <f t="shared" si="72"/>
        <v>46753</v>
      </c>
      <c r="BL49" s="176">
        <f t="shared" si="72"/>
        <v>46784</v>
      </c>
      <c r="BM49" s="176">
        <f t="shared" si="72"/>
        <v>46813</v>
      </c>
      <c r="BN49" s="176">
        <f t="shared" si="72"/>
        <v>46844</v>
      </c>
      <c r="BO49" s="176">
        <f t="shared" si="72"/>
        <v>46874</v>
      </c>
      <c r="BP49" s="176">
        <f t="shared" ref="BP49:CH49" si="73">BP$4</f>
        <v>46905</v>
      </c>
      <c r="BQ49" s="176">
        <f t="shared" si="73"/>
        <v>46935</v>
      </c>
      <c r="BR49" s="176">
        <f t="shared" si="73"/>
        <v>46966</v>
      </c>
      <c r="BS49" s="176">
        <f t="shared" si="73"/>
        <v>46997</v>
      </c>
      <c r="BT49" s="176">
        <f t="shared" si="73"/>
        <v>47027</v>
      </c>
      <c r="BU49" s="176">
        <f t="shared" si="73"/>
        <v>47058</v>
      </c>
      <c r="BV49" s="176">
        <f t="shared" si="73"/>
        <v>47088</v>
      </c>
      <c r="BW49" s="176">
        <f t="shared" si="73"/>
        <v>47119</v>
      </c>
      <c r="BX49" s="176">
        <f t="shared" si="73"/>
        <v>47150</v>
      </c>
      <c r="BY49" s="176">
        <f t="shared" si="73"/>
        <v>47178</v>
      </c>
      <c r="BZ49" s="176">
        <f t="shared" si="73"/>
        <v>47209</v>
      </c>
      <c r="CA49" s="176">
        <f t="shared" si="73"/>
        <v>47239</v>
      </c>
      <c r="CB49" s="176">
        <f t="shared" si="73"/>
        <v>47270</v>
      </c>
      <c r="CC49" s="176">
        <f t="shared" si="73"/>
        <v>47300</v>
      </c>
      <c r="CD49" s="176">
        <f t="shared" si="73"/>
        <v>47331</v>
      </c>
      <c r="CE49" s="176">
        <f t="shared" si="73"/>
        <v>47362</v>
      </c>
      <c r="CF49" s="176">
        <f t="shared" si="73"/>
        <v>47392</v>
      </c>
      <c r="CG49" s="176">
        <f t="shared" si="73"/>
        <v>47423</v>
      </c>
      <c r="CH49" s="177">
        <f t="shared" si="73"/>
        <v>47453</v>
      </c>
    </row>
    <row r="50" spans="1:87" ht="15" customHeight="1" x14ac:dyDescent="0.3">
      <c r="A50" s="552"/>
      <c r="B50" s="38" t="str">
        <f t="shared" ref="B50:B60" si="74">B35</f>
        <v>Building Shell</v>
      </c>
      <c r="C50" s="119">
        <f>((C5*0.5)-C35)*C66*C$78*C$2</f>
        <v>179.09783315073639</v>
      </c>
      <c r="D50" s="30">
        <f>((D5*0.5)+C20-D35)*D66*D$78*D$2</f>
        <v>448.56873247570923</v>
      </c>
      <c r="E50" s="30">
        <f t="shared" ref="E50:BP50" si="75">((E5*0.5)+D20-E35)*E66*E$78*E$2</f>
        <v>503.41023821383635</v>
      </c>
      <c r="F50" s="30">
        <f t="shared" si="75"/>
        <v>341.96479516772939</v>
      </c>
      <c r="G50" s="30">
        <f t="shared" si="75"/>
        <v>475.25789143334106</v>
      </c>
      <c r="H50" s="30">
        <f t="shared" si="75"/>
        <v>2910.6853637905378</v>
      </c>
      <c r="I50" s="30">
        <f t="shared" si="75"/>
        <v>5410.0817517907835</v>
      </c>
      <c r="J50" s="30">
        <f t="shared" si="75"/>
        <v>6795.2410490617121</v>
      </c>
      <c r="K50" s="30">
        <f t="shared" si="75"/>
        <v>4034.4710437561052</v>
      </c>
      <c r="L50" s="30">
        <f t="shared" si="75"/>
        <v>1186.4694153955263</v>
      </c>
      <c r="M50" s="30">
        <f t="shared" si="75"/>
        <v>2253.8961450987767</v>
      </c>
      <c r="N50" s="30">
        <f t="shared" ref="N50:N59" si="76">((N5*0.5)+M20-N35)*N66*N$78*N$2</f>
        <v>4090.9089890482164</v>
      </c>
      <c r="O50" s="30">
        <f t="shared" ref="O50:O59" si="77">((O5*0.5)+N20-O35)*O66*O$78*O$2</f>
        <v>4248.3993448408191</v>
      </c>
      <c r="P50" s="30">
        <f t="shared" ref="P50:P59" si="78">((P5*0.5)+O20-P35)*P66*P$78*P$2</f>
        <v>3541.479813594548</v>
      </c>
      <c r="Q50" s="30">
        <f t="shared" ref="Q50:Q59" si="79">((Q5*0.5)+P20-Q35)*Q66*Q$78*Q$2</f>
        <v>2742.4380081480767</v>
      </c>
      <c r="R50" s="30">
        <f t="shared" si="75"/>
        <v>1566.0341465170857</v>
      </c>
      <c r="S50" s="30">
        <f t="shared" si="75"/>
        <v>1763.2548992353904</v>
      </c>
      <c r="T50" s="30">
        <f t="shared" si="75"/>
        <v>9059.3720439863027</v>
      </c>
      <c r="U50" s="30">
        <f t="shared" si="75"/>
        <v>12206.688474151124</v>
      </c>
      <c r="V50" s="30">
        <f t="shared" si="75"/>
        <v>11605.827102567739</v>
      </c>
      <c r="W50" s="30">
        <f t="shared" si="75"/>
        <v>5816.4140182408191</v>
      </c>
      <c r="X50" s="30">
        <f t="shared" si="75"/>
        <v>1477.966353365794</v>
      </c>
      <c r="Y50" s="30">
        <f t="shared" si="75"/>
        <v>2532.6590844931825</v>
      </c>
      <c r="Z50" s="30">
        <f t="shared" si="75"/>
        <v>4273.4632807276221</v>
      </c>
      <c r="AA50" s="30">
        <f t="shared" si="75"/>
        <v>4248.3993448408191</v>
      </c>
      <c r="AB50" s="30">
        <f t="shared" si="75"/>
        <v>3541.479813594548</v>
      </c>
      <c r="AC50" s="30">
        <f t="shared" si="75"/>
        <v>2742.4380081480767</v>
      </c>
      <c r="AD50" s="30">
        <f t="shared" si="75"/>
        <v>1566.0341465170857</v>
      </c>
      <c r="AE50" s="30">
        <f t="shared" si="75"/>
        <v>1763.2548992353904</v>
      </c>
      <c r="AF50" s="30">
        <f t="shared" si="75"/>
        <v>9059.3720439863027</v>
      </c>
      <c r="AG50" s="30">
        <f t="shared" si="75"/>
        <v>12206.688474151124</v>
      </c>
      <c r="AH50" s="30">
        <f t="shared" si="75"/>
        <v>11605.827102567739</v>
      </c>
      <c r="AI50" s="30">
        <f t="shared" si="75"/>
        <v>5816.4140182408191</v>
      </c>
      <c r="AJ50" s="30">
        <f t="shared" si="75"/>
        <v>1477.966353365794</v>
      </c>
      <c r="AK50" s="30">
        <f t="shared" si="75"/>
        <v>2532.6590844931825</v>
      </c>
      <c r="AL50" s="30">
        <f t="shared" si="75"/>
        <v>4273.4632807276221</v>
      </c>
      <c r="AM50" s="30">
        <f t="shared" si="75"/>
        <v>4248.3993448408191</v>
      </c>
      <c r="AN50" s="30">
        <f t="shared" si="75"/>
        <v>3541.479813594548</v>
      </c>
      <c r="AO50" s="30">
        <f t="shared" si="75"/>
        <v>2742.4380081480767</v>
      </c>
      <c r="AP50" s="30">
        <f t="shared" si="75"/>
        <v>1566.0341465170857</v>
      </c>
      <c r="AQ50" s="30">
        <f t="shared" si="75"/>
        <v>1763.2548992353904</v>
      </c>
      <c r="AR50" s="30">
        <f t="shared" si="75"/>
        <v>9059.3720439863027</v>
      </c>
      <c r="AS50" s="30">
        <f t="shared" si="75"/>
        <v>12206.688474151124</v>
      </c>
      <c r="AT50" s="30">
        <f t="shared" si="75"/>
        <v>11605.827102567739</v>
      </c>
      <c r="AU50" s="30">
        <f t="shared" si="75"/>
        <v>5816.4140182408191</v>
      </c>
      <c r="AV50" s="30">
        <f t="shared" si="75"/>
        <v>1477.966353365794</v>
      </c>
      <c r="AW50" s="30">
        <f t="shared" si="75"/>
        <v>2532.6590844931825</v>
      </c>
      <c r="AX50" s="30">
        <f t="shared" si="75"/>
        <v>4273.4632807276221</v>
      </c>
      <c r="AY50" s="30">
        <f t="shared" si="75"/>
        <v>4248.3993448408191</v>
      </c>
      <c r="AZ50" s="30">
        <f t="shared" si="75"/>
        <v>3541.479813594548</v>
      </c>
      <c r="BA50" s="30">
        <f t="shared" si="75"/>
        <v>2742.4380081480767</v>
      </c>
      <c r="BB50" s="30">
        <f t="shared" si="75"/>
        <v>1566.0341465170857</v>
      </c>
      <c r="BC50" s="30">
        <f t="shared" si="75"/>
        <v>1763.2548992353904</v>
      </c>
      <c r="BD50" s="30">
        <f t="shared" si="75"/>
        <v>9059.3720439863027</v>
      </c>
      <c r="BE50" s="30">
        <f t="shared" si="75"/>
        <v>12206.688474151124</v>
      </c>
      <c r="BF50" s="30">
        <f t="shared" si="75"/>
        <v>11605.827102567739</v>
      </c>
      <c r="BG50" s="30">
        <f t="shared" si="75"/>
        <v>5816.4140182408191</v>
      </c>
      <c r="BH50" s="30">
        <f t="shared" si="75"/>
        <v>1477.966353365794</v>
      </c>
      <c r="BI50" s="30">
        <f t="shared" si="75"/>
        <v>2532.6590844931825</v>
      </c>
      <c r="BJ50" s="30">
        <f t="shared" si="75"/>
        <v>4273.4632807276221</v>
      </c>
      <c r="BK50" s="30">
        <f t="shared" si="75"/>
        <v>4248.3993448408191</v>
      </c>
      <c r="BL50" s="30">
        <f t="shared" si="75"/>
        <v>3541.479813594548</v>
      </c>
      <c r="BM50" s="30">
        <f t="shared" si="75"/>
        <v>2742.4380081480767</v>
      </c>
      <c r="BN50" s="30">
        <f t="shared" si="75"/>
        <v>1566.0341465170857</v>
      </c>
      <c r="BO50" s="30">
        <f t="shared" si="75"/>
        <v>1763.2548992353904</v>
      </c>
      <c r="BP50" s="30">
        <f t="shared" si="75"/>
        <v>9059.3720439863027</v>
      </c>
      <c r="BQ50" s="30">
        <f t="shared" ref="BQ50:CH50" si="80">((BQ5*0.5)+BP20-BQ35)*BQ66*BQ$78*BQ$2</f>
        <v>12206.688474151124</v>
      </c>
      <c r="BR50" s="30">
        <f t="shared" si="80"/>
        <v>11605.827102567739</v>
      </c>
      <c r="BS50" s="30">
        <f t="shared" si="80"/>
        <v>5816.4140182408191</v>
      </c>
      <c r="BT50" s="30">
        <f t="shared" si="80"/>
        <v>1477.966353365794</v>
      </c>
      <c r="BU50" s="30">
        <f t="shared" si="80"/>
        <v>2532.6590844931825</v>
      </c>
      <c r="BV50" s="30">
        <f t="shared" si="80"/>
        <v>4273.4632807276221</v>
      </c>
      <c r="BW50" s="30">
        <f t="shared" si="80"/>
        <v>4248.3993448408191</v>
      </c>
      <c r="BX50" s="30">
        <f t="shared" si="80"/>
        <v>3541.479813594548</v>
      </c>
      <c r="BY50" s="30">
        <f t="shared" si="80"/>
        <v>2742.4380081480767</v>
      </c>
      <c r="BZ50" s="30">
        <f t="shared" si="80"/>
        <v>1566.0341465170857</v>
      </c>
      <c r="CA50" s="30">
        <f t="shared" si="80"/>
        <v>1763.2548992353904</v>
      </c>
      <c r="CB50" s="30">
        <f t="shared" si="80"/>
        <v>9059.3720439863027</v>
      </c>
      <c r="CC50" s="30">
        <f t="shared" si="80"/>
        <v>12206.688474151124</v>
      </c>
      <c r="CD50" s="30">
        <f t="shared" si="80"/>
        <v>11605.827102567739</v>
      </c>
      <c r="CE50" s="30">
        <f t="shared" si="80"/>
        <v>5816.4140182408191</v>
      </c>
      <c r="CF50" s="30">
        <f t="shared" si="80"/>
        <v>1477.966353365794</v>
      </c>
      <c r="CG50" s="30">
        <f t="shared" si="80"/>
        <v>2532.6590844931825</v>
      </c>
      <c r="CH50" s="33">
        <f t="shared" si="80"/>
        <v>4273.4632807276221</v>
      </c>
    </row>
    <row r="51" spans="1:87" ht="15.6" x14ac:dyDescent="0.3">
      <c r="A51" s="552"/>
      <c r="B51" s="38" t="str">
        <f t="shared" si="74"/>
        <v>Cooling</v>
      </c>
      <c r="C51" s="30">
        <f>((C6*0.5)-C36)*C67*C$78*C$2</f>
        <v>0.52862829381449883</v>
      </c>
      <c r="D51" s="30">
        <f t="shared" ref="D51:BO51" si="81">((D6*0.5)+C21-D36)*D67*D$78*D$2</f>
        <v>33.437379232710313</v>
      </c>
      <c r="E51" s="30">
        <f t="shared" si="81"/>
        <v>335.44315389348492</v>
      </c>
      <c r="F51" s="30">
        <f t="shared" si="81"/>
        <v>3022.9082882832136</v>
      </c>
      <c r="G51" s="30">
        <f t="shared" si="81"/>
        <v>19551.738663553791</v>
      </c>
      <c r="H51" s="30">
        <f t="shared" si="81"/>
        <v>170067.54613729246</v>
      </c>
      <c r="I51" s="30">
        <f t="shared" si="81"/>
        <v>325598.49097628344</v>
      </c>
      <c r="J51" s="30">
        <f t="shared" si="81"/>
        <v>401630.13976223674</v>
      </c>
      <c r="K51" s="30">
        <f t="shared" si="81"/>
        <v>227204.07794535841</v>
      </c>
      <c r="L51" s="30">
        <f t="shared" si="81"/>
        <v>17766.892781604765</v>
      </c>
      <c r="M51" s="30">
        <f t="shared" si="81"/>
        <v>1641.2622785730191</v>
      </c>
      <c r="N51" s="30">
        <f t="shared" si="76"/>
        <v>1514.1752059860889</v>
      </c>
      <c r="O51" s="30">
        <f t="shared" si="77"/>
        <v>1565.9939389949961</v>
      </c>
      <c r="P51" s="30">
        <f t="shared" si="78"/>
        <v>1430.87611621257</v>
      </c>
      <c r="Q51" s="30">
        <f t="shared" si="79"/>
        <v>4189.7641270323129</v>
      </c>
      <c r="R51" s="30">
        <f t="shared" si="81"/>
        <v>21704.857456676553</v>
      </c>
      <c r="S51" s="30">
        <f t="shared" si="81"/>
        <v>96434.03437757236</v>
      </c>
      <c r="T51" s="30">
        <f t="shared" si="81"/>
        <v>628004.07954649045</v>
      </c>
      <c r="U51" s="30">
        <f t="shared" si="81"/>
        <v>848274.0222088875</v>
      </c>
      <c r="V51" s="30">
        <f t="shared" si="81"/>
        <v>806510.70046433574</v>
      </c>
      <c r="W51" s="30">
        <f t="shared" si="81"/>
        <v>377105.87908911105</v>
      </c>
      <c r="X51" s="30">
        <f t="shared" si="81"/>
        <v>25218.230120764169</v>
      </c>
      <c r="Y51" s="30">
        <f t="shared" si="81"/>
        <v>2098.0490354718304</v>
      </c>
      <c r="Z51" s="30">
        <f t="shared" si="81"/>
        <v>1669.5142951302175</v>
      </c>
      <c r="AA51" s="30">
        <f t="shared" si="81"/>
        <v>1565.9939389949961</v>
      </c>
      <c r="AB51" s="30">
        <f t="shared" si="81"/>
        <v>1430.87611621257</v>
      </c>
      <c r="AC51" s="30">
        <f t="shared" si="81"/>
        <v>4189.7641270323129</v>
      </c>
      <c r="AD51" s="30">
        <f t="shared" si="81"/>
        <v>21704.857456676553</v>
      </c>
      <c r="AE51" s="30">
        <f t="shared" si="81"/>
        <v>96434.03437757236</v>
      </c>
      <c r="AF51" s="30">
        <f t="shared" si="81"/>
        <v>628004.07954649045</v>
      </c>
      <c r="AG51" s="30">
        <f t="shared" si="81"/>
        <v>848274.0222088875</v>
      </c>
      <c r="AH51" s="30">
        <f t="shared" si="81"/>
        <v>806510.70046433574</v>
      </c>
      <c r="AI51" s="30">
        <f t="shared" si="81"/>
        <v>377105.87908911105</v>
      </c>
      <c r="AJ51" s="30">
        <f t="shared" si="81"/>
        <v>25218.230120764169</v>
      </c>
      <c r="AK51" s="30">
        <f t="shared" si="81"/>
        <v>2098.0490354718304</v>
      </c>
      <c r="AL51" s="30">
        <f t="shared" si="81"/>
        <v>1669.5142951302175</v>
      </c>
      <c r="AM51" s="30">
        <f t="shared" si="81"/>
        <v>1565.9939389949961</v>
      </c>
      <c r="AN51" s="30">
        <f t="shared" si="81"/>
        <v>1430.87611621257</v>
      </c>
      <c r="AO51" s="30">
        <f t="shared" si="81"/>
        <v>4189.7641270323129</v>
      </c>
      <c r="AP51" s="30">
        <f t="shared" si="81"/>
        <v>21704.857456676553</v>
      </c>
      <c r="AQ51" s="30">
        <f t="shared" si="81"/>
        <v>96434.03437757236</v>
      </c>
      <c r="AR51" s="30">
        <f t="shared" si="81"/>
        <v>628004.07954649045</v>
      </c>
      <c r="AS51" s="30">
        <f t="shared" si="81"/>
        <v>848274.0222088875</v>
      </c>
      <c r="AT51" s="30">
        <f t="shared" si="81"/>
        <v>806510.70046433574</v>
      </c>
      <c r="AU51" s="30">
        <f t="shared" si="81"/>
        <v>377105.87908911105</v>
      </c>
      <c r="AV51" s="30">
        <f t="shared" si="81"/>
        <v>25218.230120764169</v>
      </c>
      <c r="AW51" s="30">
        <f t="shared" si="81"/>
        <v>2098.0490354718304</v>
      </c>
      <c r="AX51" s="30">
        <f t="shared" si="81"/>
        <v>1669.5142951302175</v>
      </c>
      <c r="AY51" s="30">
        <f t="shared" si="81"/>
        <v>1565.9939389949961</v>
      </c>
      <c r="AZ51" s="30">
        <f t="shared" si="81"/>
        <v>1430.87611621257</v>
      </c>
      <c r="BA51" s="30">
        <f t="shared" si="81"/>
        <v>4189.7641270323129</v>
      </c>
      <c r="BB51" s="30">
        <f t="shared" si="81"/>
        <v>21704.857456676553</v>
      </c>
      <c r="BC51" s="30">
        <f t="shared" si="81"/>
        <v>96434.03437757236</v>
      </c>
      <c r="BD51" s="30">
        <f t="shared" si="81"/>
        <v>628004.07954649045</v>
      </c>
      <c r="BE51" s="30">
        <f t="shared" si="81"/>
        <v>848274.0222088875</v>
      </c>
      <c r="BF51" s="30">
        <f t="shared" si="81"/>
        <v>806510.70046433574</v>
      </c>
      <c r="BG51" s="30">
        <f t="shared" si="81"/>
        <v>377105.87908911105</v>
      </c>
      <c r="BH51" s="30">
        <f t="shared" si="81"/>
        <v>25218.230120764169</v>
      </c>
      <c r="BI51" s="30">
        <f t="shared" si="81"/>
        <v>2098.0490354718304</v>
      </c>
      <c r="BJ51" s="30">
        <f t="shared" si="81"/>
        <v>1669.5142951302175</v>
      </c>
      <c r="BK51" s="30">
        <f t="shared" si="81"/>
        <v>1565.9939389949961</v>
      </c>
      <c r="BL51" s="30">
        <f t="shared" si="81"/>
        <v>1430.87611621257</v>
      </c>
      <c r="BM51" s="30">
        <f t="shared" si="81"/>
        <v>4189.7641270323129</v>
      </c>
      <c r="BN51" s="30">
        <f t="shared" si="81"/>
        <v>21704.857456676553</v>
      </c>
      <c r="BO51" s="30">
        <f t="shared" si="81"/>
        <v>96434.03437757236</v>
      </c>
      <c r="BP51" s="30">
        <f t="shared" ref="BP51:CH51" si="82">((BP6*0.5)+BO21-BP36)*BP67*BP$78*BP$2</f>
        <v>628004.07954649045</v>
      </c>
      <c r="BQ51" s="30">
        <f t="shared" si="82"/>
        <v>848274.0222088875</v>
      </c>
      <c r="BR51" s="30">
        <f t="shared" si="82"/>
        <v>806510.70046433574</v>
      </c>
      <c r="BS51" s="30">
        <f t="shared" si="82"/>
        <v>377105.87908911105</v>
      </c>
      <c r="BT51" s="30">
        <f t="shared" si="82"/>
        <v>25218.230120764169</v>
      </c>
      <c r="BU51" s="30">
        <f t="shared" si="82"/>
        <v>2098.0490354718304</v>
      </c>
      <c r="BV51" s="30">
        <f t="shared" si="82"/>
        <v>1669.5142951302175</v>
      </c>
      <c r="BW51" s="30">
        <f t="shared" si="82"/>
        <v>1565.9939389949961</v>
      </c>
      <c r="BX51" s="30">
        <f t="shared" si="82"/>
        <v>1430.87611621257</v>
      </c>
      <c r="BY51" s="30">
        <f t="shared" si="82"/>
        <v>4189.7641270323129</v>
      </c>
      <c r="BZ51" s="30">
        <f t="shared" si="82"/>
        <v>21704.857456676553</v>
      </c>
      <c r="CA51" s="30">
        <f t="shared" si="82"/>
        <v>96434.03437757236</v>
      </c>
      <c r="CB51" s="30">
        <f t="shared" si="82"/>
        <v>628004.07954649045</v>
      </c>
      <c r="CC51" s="30">
        <f t="shared" si="82"/>
        <v>848274.0222088875</v>
      </c>
      <c r="CD51" s="30">
        <f t="shared" si="82"/>
        <v>806510.70046433574</v>
      </c>
      <c r="CE51" s="30">
        <f t="shared" si="82"/>
        <v>377105.87908911105</v>
      </c>
      <c r="CF51" s="30">
        <f t="shared" si="82"/>
        <v>25218.230120764169</v>
      </c>
      <c r="CG51" s="30">
        <f t="shared" si="82"/>
        <v>2098.0490354718304</v>
      </c>
      <c r="CH51" s="33">
        <f t="shared" si="82"/>
        <v>1669.5142951302175</v>
      </c>
    </row>
    <row r="52" spans="1:87" ht="15.6" x14ac:dyDescent="0.3">
      <c r="A52" s="552"/>
      <c r="B52" s="38" t="str">
        <f t="shared" si="74"/>
        <v>Freezer</v>
      </c>
      <c r="C52" s="30">
        <f t="shared" ref="C52:C59" si="83">((C7*0.5)-C37)*C68*C$78*C$2</f>
        <v>0</v>
      </c>
      <c r="D52" s="30">
        <f t="shared" ref="D52:BO52" si="84">((D7*0.5)+C22-D37)*D68*D$78*D$2</f>
        <v>0</v>
      </c>
      <c r="E52" s="30">
        <f t="shared" si="84"/>
        <v>0</v>
      </c>
      <c r="F52" s="30">
        <f t="shared" si="84"/>
        <v>0</v>
      </c>
      <c r="G52" s="30">
        <f t="shared" si="84"/>
        <v>0</v>
      </c>
      <c r="H52" s="30">
        <f t="shared" si="84"/>
        <v>0</v>
      </c>
      <c r="I52" s="30">
        <f t="shared" si="84"/>
        <v>0</v>
      </c>
      <c r="J52" s="30">
        <f t="shared" si="84"/>
        <v>0</v>
      </c>
      <c r="K52" s="30">
        <f t="shared" si="84"/>
        <v>0</v>
      </c>
      <c r="L52" s="30">
        <f t="shared" si="84"/>
        <v>0</v>
      </c>
      <c r="M52" s="30">
        <f t="shared" si="84"/>
        <v>0</v>
      </c>
      <c r="N52" s="30">
        <f t="shared" si="76"/>
        <v>0</v>
      </c>
      <c r="O52" s="30">
        <f t="shared" si="77"/>
        <v>0</v>
      </c>
      <c r="P52" s="30">
        <f t="shared" si="78"/>
        <v>0</v>
      </c>
      <c r="Q52" s="30">
        <f t="shared" si="79"/>
        <v>0</v>
      </c>
      <c r="R52" s="30">
        <f t="shared" si="84"/>
        <v>0</v>
      </c>
      <c r="S52" s="30">
        <f t="shared" si="84"/>
        <v>0</v>
      </c>
      <c r="T52" s="30">
        <f t="shared" si="84"/>
        <v>0</v>
      </c>
      <c r="U52" s="30">
        <f t="shared" si="84"/>
        <v>0</v>
      </c>
      <c r="V52" s="30">
        <f t="shared" si="84"/>
        <v>0</v>
      </c>
      <c r="W52" s="30">
        <f t="shared" si="84"/>
        <v>0</v>
      </c>
      <c r="X52" s="30">
        <f t="shared" si="84"/>
        <v>0</v>
      </c>
      <c r="Y52" s="30">
        <f t="shared" si="84"/>
        <v>0</v>
      </c>
      <c r="Z52" s="30">
        <f t="shared" si="84"/>
        <v>0</v>
      </c>
      <c r="AA52" s="30">
        <f t="shared" si="84"/>
        <v>0</v>
      </c>
      <c r="AB52" s="30">
        <f t="shared" si="84"/>
        <v>0</v>
      </c>
      <c r="AC52" s="30">
        <f t="shared" si="84"/>
        <v>0</v>
      </c>
      <c r="AD52" s="30">
        <f t="shared" si="84"/>
        <v>0</v>
      </c>
      <c r="AE52" s="30">
        <f t="shared" si="84"/>
        <v>0</v>
      </c>
      <c r="AF52" s="30">
        <f t="shared" si="84"/>
        <v>0</v>
      </c>
      <c r="AG52" s="30">
        <f t="shared" si="84"/>
        <v>0</v>
      </c>
      <c r="AH52" s="30">
        <f t="shared" si="84"/>
        <v>0</v>
      </c>
      <c r="AI52" s="30">
        <f t="shared" si="84"/>
        <v>0</v>
      </c>
      <c r="AJ52" s="30">
        <f t="shared" si="84"/>
        <v>0</v>
      </c>
      <c r="AK52" s="30">
        <f t="shared" si="84"/>
        <v>0</v>
      </c>
      <c r="AL52" s="30">
        <f t="shared" si="84"/>
        <v>0</v>
      </c>
      <c r="AM52" s="30">
        <f t="shared" si="84"/>
        <v>0</v>
      </c>
      <c r="AN52" s="30">
        <f t="shared" si="84"/>
        <v>0</v>
      </c>
      <c r="AO52" s="30">
        <f t="shared" si="84"/>
        <v>0</v>
      </c>
      <c r="AP52" s="30">
        <f t="shared" si="84"/>
        <v>0</v>
      </c>
      <c r="AQ52" s="30">
        <f t="shared" si="84"/>
        <v>0</v>
      </c>
      <c r="AR52" s="30">
        <f t="shared" si="84"/>
        <v>0</v>
      </c>
      <c r="AS52" s="30">
        <f t="shared" si="84"/>
        <v>0</v>
      </c>
      <c r="AT52" s="30">
        <f t="shared" si="84"/>
        <v>0</v>
      </c>
      <c r="AU52" s="30">
        <f t="shared" si="84"/>
        <v>0</v>
      </c>
      <c r="AV52" s="30">
        <f t="shared" si="84"/>
        <v>0</v>
      </c>
      <c r="AW52" s="30">
        <f t="shared" si="84"/>
        <v>0</v>
      </c>
      <c r="AX52" s="30">
        <f t="shared" si="84"/>
        <v>0</v>
      </c>
      <c r="AY52" s="30">
        <f t="shared" si="84"/>
        <v>0</v>
      </c>
      <c r="AZ52" s="30">
        <f t="shared" si="84"/>
        <v>0</v>
      </c>
      <c r="BA52" s="30">
        <f t="shared" si="84"/>
        <v>0</v>
      </c>
      <c r="BB52" s="30">
        <f t="shared" si="84"/>
        <v>0</v>
      </c>
      <c r="BC52" s="30">
        <f t="shared" si="84"/>
        <v>0</v>
      </c>
      <c r="BD52" s="30">
        <f t="shared" si="84"/>
        <v>0</v>
      </c>
      <c r="BE52" s="30">
        <f t="shared" si="84"/>
        <v>0</v>
      </c>
      <c r="BF52" s="30">
        <f t="shared" si="84"/>
        <v>0</v>
      </c>
      <c r="BG52" s="30">
        <f t="shared" si="84"/>
        <v>0</v>
      </c>
      <c r="BH52" s="30">
        <f t="shared" si="84"/>
        <v>0</v>
      </c>
      <c r="BI52" s="30">
        <f t="shared" si="84"/>
        <v>0</v>
      </c>
      <c r="BJ52" s="30">
        <f t="shared" si="84"/>
        <v>0</v>
      </c>
      <c r="BK52" s="30">
        <f t="shared" si="84"/>
        <v>0</v>
      </c>
      <c r="BL52" s="30">
        <f t="shared" si="84"/>
        <v>0</v>
      </c>
      <c r="BM52" s="30">
        <f t="shared" si="84"/>
        <v>0</v>
      </c>
      <c r="BN52" s="30">
        <f t="shared" si="84"/>
        <v>0</v>
      </c>
      <c r="BO52" s="30">
        <f t="shared" si="84"/>
        <v>0</v>
      </c>
      <c r="BP52" s="30">
        <f t="shared" ref="BP52:CH52" si="85">((BP7*0.5)+BO22-BP37)*BP68*BP$78*BP$2</f>
        <v>0</v>
      </c>
      <c r="BQ52" s="30">
        <f t="shared" si="85"/>
        <v>0</v>
      </c>
      <c r="BR52" s="30">
        <f t="shared" si="85"/>
        <v>0</v>
      </c>
      <c r="BS52" s="30">
        <f t="shared" si="85"/>
        <v>0</v>
      </c>
      <c r="BT52" s="30">
        <f t="shared" si="85"/>
        <v>0</v>
      </c>
      <c r="BU52" s="30">
        <f t="shared" si="85"/>
        <v>0</v>
      </c>
      <c r="BV52" s="30">
        <f t="shared" si="85"/>
        <v>0</v>
      </c>
      <c r="BW52" s="30">
        <f t="shared" si="85"/>
        <v>0</v>
      </c>
      <c r="BX52" s="30">
        <f t="shared" si="85"/>
        <v>0</v>
      </c>
      <c r="BY52" s="30">
        <f t="shared" si="85"/>
        <v>0</v>
      </c>
      <c r="BZ52" s="30">
        <f t="shared" si="85"/>
        <v>0</v>
      </c>
      <c r="CA52" s="30">
        <f t="shared" si="85"/>
        <v>0</v>
      </c>
      <c r="CB52" s="30">
        <f t="shared" si="85"/>
        <v>0</v>
      </c>
      <c r="CC52" s="30">
        <f t="shared" si="85"/>
        <v>0</v>
      </c>
      <c r="CD52" s="30">
        <f t="shared" si="85"/>
        <v>0</v>
      </c>
      <c r="CE52" s="30">
        <f t="shared" si="85"/>
        <v>0</v>
      </c>
      <c r="CF52" s="30">
        <f t="shared" si="85"/>
        <v>0</v>
      </c>
      <c r="CG52" s="30">
        <f t="shared" si="85"/>
        <v>0</v>
      </c>
      <c r="CH52" s="33">
        <f t="shared" si="85"/>
        <v>0</v>
      </c>
    </row>
    <row r="53" spans="1:87" ht="15.6" x14ac:dyDescent="0.3">
      <c r="A53" s="552"/>
      <c r="B53" s="38" t="str">
        <f t="shared" si="74"/>
        <v>Heating</v>
      </c>
      <c r="C53" s="30">
        <f t="shared" si="83"/>
        <v>146.00599354029714</v>
      </c>
      <c r="D53" s="30">
        <f t="shared" ref="D53:BO53" si="86">((D8*0.5)+C23-D38)*D69*D$78*D$2</f>
        <v>3084.0297356318215</v>
      </c>
      <c r="E53" s="30">
        <f t="shared" si="86"/>
        <v>9630.0700820923776</v>
      </c>
      <c r="F53" s="30">
        <f t="shared" si="86"/>
        <v>7823.4961527553687</v>
      </c>
      <c r="G53" s="30">
        <f t="shared" si="86"/>
        <v>3117.2618696742115</v>
      </c>
      <c r="H53" s="30">
        <f t="shared" si="86"/>
        <v>235.79820669499523</v>
      </c>
      <c r="I53" s="30">
        <f t="shared" si="86"/>
        <v>3.7306317064034649</v>
      </c>
      <c r="J53" s="30">
        <f t="shared" si="86"/>
        <v>7.1558820573451243</v>
      </c>
      <c r="K53" s="30">
        <f t="shared" si="86"/>
        <v>8315.9031353060927</v>
      </c>
      <c r="L53" s="30">
        <f t="shared" si="86"/>
        <v>26996.623958610384</v>
      </c>
      <c r="M53" s="30">
        <f t="shared" si="86"/>
        <v>67580.639505592277</v>
      </c>
      <c r="N53" s="30">
        <f t="shared" si="76"/>
        <v>137762.3757907699</v>
      </c>
      <c r="O53" s="30">
        <f t="shared" si="77"/>
        <v>153835.01526319169</v>
      </c>
      <c r="P53" s="30">
        <f t="shared" si="78"/>
        <v>128168.68606385231</v>
      </c>
      <c r="Q53" s="30">
        <f t="shared" si="79"/>
        <v>97638.389337151006</v>
      </c>
      <c r="R53" s="30">
        <f t="shared" si="86"/>
        <v>45639.209079221771</v>
      </c>
      <c r="S53" s="30">
        <f t="shared" si="86"/>
        <v>13673.431446998524</v>
      </c>
      <c r="T53" s="30">
        <f t="shared" si="86"/>
        <v>821.85239406486983</v>
      </c>
      <c r="U53" s="30">
        <f t="shared" si="86"/>
        <v>9.6684555408706743</v>
      </c>
      <c r="V53" s="30">
        <f t="shared" si="86"/>
        <v>14.502326772696875</v>
      </c>
      <c r="W53" s="30">
        <f t="shared" si="86"/>
        <v>14194.438847164907</v>
      </c>
      <c r="X53" s="30">
        <f t="shared" si="86"/>
        <v>40592.180764540455</v>
      </c>
      <c r="Y53" s="30">
        <f t="shared" si="86"/>
        <v>91097.676971699824</v>
      </c>
      <c r="Z53" s="30">
        <f t="shared" si="86"/>
        <v>154692.55479510673</v>
      </c>
      <c r="AA53" s="30">
        <f t="shared" si="86"/>
        <v>153835.01526319169</v>
      </c>
      <c r="AB53" s="30">
        <f t="shared" si="86"/>
        <v>128168.68606385231</v>
      </c>
      <c r="AC53" s="30">
        <f t="shared" si="86"/>
        <v>97638.389337151006</v>
      </c>
      <c r="AD53" s="30">
        <f t="shared" si="86"/>
        <v>45639.209079221771</v>
      </c>
      <c r="AE53" s="30">
        <f t="shared" si="86"/>
        <v>13673.431446998524</v>
      </c>
      <c r="AF53" s="30">
        <f t="shared" si="86"/>
        <v>821.85239406486983</v>
      </c>
      <c r="AG53" s="30">
        <f t="shared" si="86"/>
        <v>9.6684555408706743</v>
      </c>
      <c r="AH53" s="30">
        <f t="shared" si="86"/>
        <v>14.502326772696875</v>
      </c>
      <c r="AI53" s="30">
        <f t="shared" si="86"/>
        <v>14194.438847164907</v>
      </c>
      <c r="AJ53" s="30">
        <f t="shared" si="86"/>
        <v>40592.180764540455</v>
      </c>
      <c r="AK53" s="30">
        <f t="shared" si="86"/>
        <v>91097.676971699824</v>
      </c>
      <c r="AL53" s="30">
        <f t="shared" si="86"/>
        <v>154692.55479510673</v>
      </c>
      <c r="AM53" s="30">
        <f t="shared" si="86"/>
        <v>153835.01526319169</v>
      </c>
      <c r="AN53" s="30">
        <f t="shared" si="86"/>
        <v>128168.68606385231</v>
      </c>
      <c r="AO53" s="30">
        <f t="shared" si="86"/>
        <v>97638.389337151006</v>
      </c>
      <c r="AP53" s="30">
        <f t="shared" si="86"/>
        <v>45639.209079221771</v>
      </c>
      <c r="AQ53" s="30">
        <f t="shared" si="86"/>
        <v>13673.431446998524</v>
      </c>
      <c r="AR53" s="30">
        <f t="shared" si="86"/>
        <v>821.85239406486983</v>
      </c>
      <c r="AS53" s="30">
        <f t="shared" si="86"/>
        <v>9.6684555408706743</v>
      </c>
      <c r="AT53" s="30">
        <f t="shared" si="86"/>
        <v>14.502326772696875</v>
      </c>
      <c r="AU53" s="30">
        <f t="shared" si="86"/>
        <v>14194.438847164907</v>
      </c>
      <c r="AV53" s="30">
        <f t="shared" si="86"/>
        <v>40592.180764540455</v>
      </c>
      <c r="AW53" s="30">
        <f t="shared" si="86"/>
        <v>91097.676971699824</v>
      </c>
      <c r="AX53" s="30">
        <f t="shared" si="86"/>
        <v>154692.55479510673</v>
      </c>
      <c r="AY53" s="30">
        <f t="shared" si="86"/>
        <v>153835.01526319169</v>
      </c>
      <c r="AZ53" s="30">
        <f t="shared" si="86"/>
        <v>128168.68606385231</v>
      </c>
      <c r="BA53" s="30">
        <f t="shared" si="86"/>
        <v>97638.389337151006</v>
      </c>
      <c r="BB53" s="30">
        <f t="shared" si="86"/>
        <v>45639.209079221771</v>
      </c>
      <c r="BC53" s="30">
        <f t="shared" si="86"/>
        <v>13673.431446998524</v>
      </c>
      <c r="BD53" s="30">
        <f t="shared" si="86"/>
        <v>821.85239406486983</v>
      </c>
      <c r="BE53" s="30">
        <f t="shared" si="86"/>
        <v>9.6684555408706743</v>
      </c>
      <c r="BF53" s="30">
        <f t="shared" si="86"/>
        <v>14.502326772696875</v>
      </c>
      <c r="BG53" s="30">
        <f t="shared" si="86"/>
        <v>14194.438847164907</v>
      </c>
      <c r="BH53" s="30">
        <f t="shared" si="86"/>
        <v>40592.180764540455</v>
      </c>
      <c r="BI53" s="30">
        <f t="shared" si="86"/>
        <v>91097.676971699824</v>
      </c>
      <c r="BJ53" s="30">
        <f t="shared" si="86"/>
        <v>154692.55479510673</v>
      </c>
      <c r="BK53" s="30">
        <f t="shared" si="86"/>
        <v>153835.01526319169</v>
      </c>
      <c r="BL53" s="30">
        <f t="shared" si="86"/>
        <v>128168.68606385231</v>
      </c>
      <c r="BM53" s="30">
        <f t="shared" si="86"/>
        <v>97638.389337151006</v>
      </c>
      <c r="BN53" s="30">
        <f t="shared" si="86"/>
        <v>45639.209079221771</v>
      </c>
      <c r="BO53" s="30">
        <f t="shared" si="86"/>
        <v>13673.431446998524</v>
      </c>
      <c r="BP53" s="30">
        <f t="shared" ref="BP53:CH53" si="87">((BP8*0.5)+BO23-BP38)*BP69*BP$78*BP$2</f>
        <v>821.85239406486983</v>
      </c>
      <c r="BQ53" s="30">
        <f t="shared" si="87"/>
        <v>9.6684555408706743</v>
      </c>
      <c r="BR53" s="30">
        <f t="shared" si="87"/>
        <v>14.502326772696875</v>
      </c>
      <c r="BS53" s="30">
        <f t="shared" si="87"/>
        <v>14194.438847164907</v>
      </c>
      <c r="BT53" s="30">
        <f t="shared" si="87"/>
        <v>40592.180764540455</v>
      </c>
      <c r="BU53" s="30">
        <f t="shared" si="87"/>
        <v>91097.676971699824</v>
      </c>
      <c r="BV53" s="30">
        <f t="shared" si="87"/>
        <v>154692.55479510673</v>
      </c>
      <c r="BW53" s="30">
        <f t="shared" si="87"/>
        <v>153835.01526319169</v>
      </c>
      <c r="BX53" s="30">
        <f t="shared" si="87"/>
        <v>128168.68606385231</v>
      </c>
      <c r="BY53" s="30">
        <f t="shared" si="87"/>
        <v>97638.389337151006</v>
      </c>
      <c r="BZ53" s="30">
        <f t="shared" si="87"/>
        <v>45639.209079221771</v>
      </c>
      <c r="CA53" s="30">
        <f t="shared" si="87"/>
        <v>13673.431446998524</v>
      </c>
      <c r="CB53" s="30">
        <f t="shared" si="87"/>
        <v>821.85239406486983</v>
      </c>
      <c r="CC53" s="30">
        <f t="shared" si="87"/>
        <v>9.6684555408706743</v>
      </c>
      <c r="CD53" s="30">
        <f t="shared" si="87"/>
        <v>14.502326772696875</v>
      </c>
      <c r="CE53" s="30">
        <f t="shared" si="87"/>
        <v>14194.438847164907</v>
      </c>
      <c r="CF53" s="30">
        <f t="shared" si="87"/>
        <v>40592.180764540455</v>
      </c>
      <c r="CG53" s="30">
        <f t="shared" si="87"/>
        <v>91097.676971699824</v>
      </c>
      <c r="CH53" s="33">
        <f t="shared" si="87"/>
        <v>154692.55479510673</v>
      </c>
    </row>
    <row r="54" spans="1:87" ht="15.6" x14ac:dyDescent="0.3">
      <c r="A54" s="552"/>
      <c r="B54" s="38" t="str">
        <f t="shared" si="74"/>
        <v>HVAC</v>
      </c>
      <c r="C54" s="30">
        <f t="shared" si="83"/>
        <v>-2.0187000088538087</v>
      </c>
      <c r="D54" s="30">
        <f t="shared" ref="D54:BO54" si="88">((D9*0.5)+C24-D39)*D70*D$78*D$2</f>
        <v>1028.1382518912549</v>
      </c>
      <c r="E54" s="30">
        <f t="shared" si="88"/>
        <v>1666.2805133360198</v>
      </c>
      <c r="F54" s="30">
        <f t="shared" si="88"/>
        <v>969.70767734311744</v>
      </c>
      <c r="G54" s="30">
        <f t="shared" si="88"/>
        <v>1102.4106427316642</v>
      </c>
      <c r="H54" s="30">
        <f t="shared" si="88"/>
        <v>5746.6517689672019</v>
      </c>
      <c r="I54" s="30">
        <f t="shared" si="88"/>
        <v>8143.0269823715116</v>
      </c>
      <c r="J54" s="30">
        <f t="shared" si="88"/>
        <v>7407.0355228111212</v>
      </c>
      <c r="K54" s="30">
        <f t="shared" si="88"/>
        <v>4003.3839114274656</v>
      </c>
      <c r="L54" s="30">
        <f t="shared" si="88"/>
        <v>1129.0146624823715</v>
      </c>
      <c r="M54" s="30">
        <f t="shared" si="88"/>
        <v>1989.6385911060793</v>
      </c>
      <c r="N54" s="30">
        <f t="shared" si="76"/>
        <v>4145.5903876291004</v>
      </c>
      <c r="O54" s="30">
        <f t="shared" si="77"/>
        <v>2688.4339040275099</v>
      </c>
      <c r="P54" s="30">
        <f t="shared" si="78"/>
        <v>2241.0874375213302</v>
      </c>
      <c r="Q54" s="30">
        <f t="shared" si="79"/>
        <v>1735.4449811203453</v>
      </c>
      <c r="R54" s="30">
        <f t="shared" si="88"/>
        <v>991.00365870126734</v>
      </c>
      <c r="S54" s="30">
        <f t="shared" si="88"/>
        <v>1115.8071235237539</v>
      </c>
      <c r="T54" s="30">
        <f t="shared" si="88"/>
        <v>5732.8704237346938</v>
      </c>
      <c r="U54" s="30">
        <f t="shared" si="88"/>
        <v>7724.5269302806837</v>
      </c>
      <c r="V54" s="30">
        <f t="shared" si="88"/>
        <v>7344.2952355020543</v>
      </c>
      <c r="W54" s="30">
        <f t="shared" si="88"/>
        <v>3680.6908619569517</v>
      </c>
      <c r="X54" s="30">
        <f t="shared" si="88"/>
        <v>935.27338907670003</v>
      </c>
      <c r="Y54" s="30">
        <f t="shared" si="88"/>
        <v>1602.6945673935616</v>
      </c>
      <c r="Z54" s="30">
        <f t="shared" si="88"/>
        <v>2704.2946387506431</v>
      </c>
      <c r="AA54" s="30">
        <f t="shared" si="88"/>
        <v>2688.4339040275099</v>
      </c>
      <c r="AB54" s="30">
        <f t="shared" si="88"/>
        <v>2241.0874375213302</v>
      </c>
      <c r="AC54" s="30">
        <f t="shared" si="88"/>
        <v>1735.4449811203453</v>
      </c>
      <c r="AD54" s="30">
        <f t="shared" si="88"/>
        <v>991.00365870126734</v>
      </c>
      <c r="AE54" s="30">
        <f t="shared" si="88"/>
        <v>1115.8071235237539</v>
      </c>
      <c r="AF54" s="30">
        <f t="shared" si="88"/>
        <v>5732.8704237346938</v>
      </c>
      <c r="AG54" s="30">
        <f t="shared" si="88"/>
        <v>7724.5269302806837</v>
      </c>
      <c r="AH54" s="30">
        <f t="shared" si="88"/>
        <v>7344.2952355020543</v>
      </c>
      <c r="AI54" s="30">
        <f t="shared" si="88"/>
        <v>3680.6908619569517</v>
      </c>
      <c r="AJ54" s="30">
        <f t="shared" si="88"/>
        <v>935.27338907670003</v>
      </c>
      <c r="AK54" s="30">
        <f t="shared" si="88"/>
        <v>1602.6945673935616</v>
      </c>
      <c r="AL54" s="30">
        <f t="shared" si="88"/>
        <v>2704.2946387506431</v>
      </c>
      <c r="AM54" s="30">
        <f t="shared" si="88"/>
        <v>2688.4339040275099</v>
      </c>
      <c r="AN54" s="30">
        <f t="shared" si="88"/>
        <v>2241.0874375213302</v>
      </c>
      <c r="AO54" s="30">
        <f t="shared" si="88"/>
        <v>1735.4449811203453</v>
      </c>
      <c r="AP54" s="30">
        <f t="shared" si="88"/>
        <v>991.00365870126734</v>
      </c>
      <c r="AQ54" s="30">
        <f t="shared" si="88"/>
        <v>1115.8071235237539</v>
      </c>
      <c r="AR54" s="30">
        <f t="shared" si="88"/>
        <v>5732.8704237346938</v>
      </c>
      <c r="AS54" s="30">
        <f t="shared" si="88"/>
        <v>7724.5269302806837</v>
      </c>
      <c r="AT54" s="30">
        <f t="shared" si="88"/>
        <v>7344.2952355020543</v>
      </c>
      <c r="AU54" s="30">
        <f t="shared" si="88"/>
        <v>3680.6908619569517</v>
      </c>
      <c r="AV54" s="30">
        <f t="shared" si="88"/>
        <v>935.27338907670003</v>
      </c>
      <c r="AW54" s="30">
        <f t="shared" si="88"/>
        <v>1602.6945673935616</v>
      </c>
      <c r="AX54" s="30">
        <f t="shared" si="88"/>
        <v>2704.2946387506431</v>
      </c>
      <c r="AY54" s="30">
        <f t="shared" si="88"/>
        <v>2688.4339040275099</v>
      </c>
      <c r="AZ54" s="30">
        <f t="shared" si="88"/>
        <v>2241.0874375213302</v>
      </c>
      <c r="BA54" s="30">
        <f t="shared" si="88"/>
        <v>1735.4449811203453</v>
      </c>
      <c r="BB54" s="30">
        <f t="shared" si="88"/>
        <v>991.00365870126734</v>
      </c>
      <c r="BC54" s="30">
        <f t="shared" si="88"/>
        <v>1115.8071235237539</v>
      </c>
      <c r="BD54" s="30">
        <f t="shared" si="88"/>
        <v>5732.8704237346938</v>
      </c>
      <c r="BE54" s="30">
        <f t="shared" si="88"/>
        <v>7724.5269302806837</v>
      </c>
      <c r="BF54" s="30">
        <f t="shared" si="88"/>
        <v>7344.2952355020543</v>
      </c>
      <c r="BG54" s="30">
        <f t="shared" si="88"/>
        <v>3680.6908619569517</v>
      </c>
      <c r="BH54" s="30">
        <f t="shared" si="88"/>
        <v>935.27338907670003</v>
      </c>
      <c r="BI54" s="30">
        <f t="shared" si="88"/>
        <v>1602.6945673935616</v>
      </c>
      <c r="BJ54" s="30">
        <f t="shared" si="88"/>
        <v>2704.2946387506431</v>
      </c>
      <c r="BK54" s="30">
        <f t="shared" si="88"/>
        <v>2688.4339040275099</v>
      </c>
      <c r="BL54" s="30">
        <f t="shared" si="88"/>
        <v>2241.0874375213302</v>
      </c>
      <c r="BM54" s="30">
        <f t="shared" si="88"/>
        <v>1735.4449811203453</v>
      </c>
      <c r="BN54" s="30">
        <f t="shared" si="88"/>
        <v>991.00365870126734</v>
      </c>
      <c r="BO54" s="30">
        <f t="shared" si="88"/>
        <v>1115.8071235237539</v>
      </c>
      <c r="BP54" s="30">
        <f t="shared" ref="BP54:CH54" si="89">((BP9*0.5)+BO24-BP39)*BP70*BP$78*BP$2</f>
        <v>5732.8704237346938</v>
      </c>
      <c r="BQ54" s="30">
        <f t="shared" si="89"/>
        <v>7724.5269302806837</v>
      </c>
      <c r="BR54" s="30">
        <f t="shared" si="89"/>
        <v>7344.2952355020543</v>
      </c>
      <c r="BS54" s="30">
        <f t="shared" si="89"/>
        <v>3680.6908619569517</v>
      </c>
      <c r="BT54" s="30">
        <f t="shared" si="89"/>
        <v>935.27338907670003</v>
      </c>
      <c r="BU54" s="30">
        <f t="shared" si="89"/>
        <v>1602.6945673935616</v>
      </c>
      <c r="BV54" s="30">
        <f t="shared" si="89"/>
        <v>2704.2946387506431</v>
      </c>
      <c r="BW54" s="30">
        <f t="shared" si="89"/>
        <v>2688.4339040275099</v>
      </c>
      <c r="BX54" s="30">
        <f t="shared" si="89"/>
        <v>2241.0874375213302</v>
      </c>
      <c r="BY54" s="30">
        <f t="shared" si="89"/>
        <v>1735.4449811203453</v>
      </c>
      <c r="BZ54" s="30">
        <f t="shared" si="89"/>
        <v>991.00365870126734</v>
      </c>
      <c r="CA54" s="30">
        <f t="shared" si="89"/>
        <v>1115.8071235237539</v>
      </c>
      <c r="CB54" s="30">
        <f t="shared" si="89"/>
        <v>5732.8704237346938</v>
      </c>
      <c r="CC54" s="30">
        <f t="shared" si="89"/>
        <v>7724.5269302806837</v>
      </c>
      <c r="CD54" s="30">
        <f t="shared" si="89"/>
        <v>7344.2952355020543</v>
      </c>
      <c r="CE54" s="30">
        <f t="shared" si="89"/>
        <v>3680.6908619569517</v>
      </c>
      <c r="CF54" s="30">
        <f t="shared" si="89"/>
        <v>935.27338907670003</v>
      </c>
      <c r="CG54" s="30">
        <f t="shared" si="89"/>
        <v>1602.6945673935616</v>
      </c>
      <c r="CH54" s="33">
        <f t="shared" si="89"/>
        <v>2704.2946387506431</v>
      </c>
    </row>
    <row r="55" spans="1:87" ht="15.6" x14ac:dyDescent="0.3">
      <c r="A55" s="552"/>
      <c r="B55" s="38" t="str">
        <f t="shared" si="74"/>
        <v>Lighting</v>
      </c>
      <c r="C55" s="30">
        <f t="shared" si="83"/>
        <v>0</v>
      </c>
      <c r="D55" s="30">
        <f t="shared" ref="D55:BO55" si="90">((D10*0.5)+C25-D40)*D71*D$78*D$2</f>
        <v>0</v>
      </c>
      <c r="E55" s="30">
        <f t="shared" si="90"/>
        <v>0</v>
      </c>
      <c r="F55" s="30">
        <f t="shared" si="90"/>
        <v>0</v>
      </c>
      <c r="G55" s="30">
        <f t="shared" si="90"/>
        <v>0</v>
      </c>
      <c r="H55" s="30">
        <f t="shared" si="90"/>
        <v>0</v>
      </c>
      <c r="I55" s="30">
        <f t="shared" si="90"/>
        <v>0</v>
      </c>
      <c r="J55" s="30">
        <f t="shared" si="90"/>
        <v>0</v>
      </c>
      <c r="K55" s="30">
        <f t="shared" si="90"/>
        <v>0</v>
      </c>
      <c r="L55" s="30">
        <f t="shared" si="90"/>
        <v>0</v>
      </c>
      <c r="M55" s="30">
        <f t="shared" si="90"/>
        <v>0</v>
      </c>
      <c r="N55" s="30">
        <f t="shared" si="76"/>
        <v>33.121306326523467</v>
      </c>
      <c r="O55" s="30">
        <f t="shared" si="77"/>
        <v>65.121452096173527</v>
      </c>
      <c r="P55" s="30">
        <f t="shared" si="78"/>
        <v>56.738124977889875</v>
      </c>
      <c r="Q55" s="30">
        <f t="shared" si="79"/>
        <v>61.316132343726522</v>
      </c>
      <c r="R55" s="30">
        <f t="shared" si="90"/>
        <v>60.217165938298784</v>
      </c>
      <c r="S55" s="30">
        <f t="shared" si="90"/>
        <v>57.727185704201666</v>
      </c>
      <c r="T55" s="30">
        <f t="shared" si="90"/>
        <v>100.64628535437015</v>
      </c>
      <c r="U55" s="30">
        <f t="shared" si="90"/>
        <v>99.696088903656999</v>
      </c>
      <c r="V55" s="30">
        <f t="shared" si="90"/>
        <v>103.6614635366959</v>
      </c>
      <c r="W55" s="30">
        <f t="shared" si="90"/>
        <v>108.40110579987477</v>
      </c>
      <c r="X55" s="30">
        <f t="shared" si="90"/>
        <v>56.920640122953849</v>
      </c>
      <c r="Y55" s="30">
        <f t="shared" si="90"/>
        <v>64.405579234709791</v>
      </c>
      <c r="Z55" s="30">
        <f t="shared" si="90"/>
        <v>66.242612653046933</v>
      </c>
      <c r="AA55" s="30">
        <f t="shared" si="90"/>
        <v>65.121452096173527</v>
      </c>
      <c r="AB55" s="30">
        <f t="shared" si="90"/>
        <v>56.738124977889875</v>
      </c>
      <c r="AC55" s="30">
        <f t="shared" si="90"/>
        <v>61.316132343726522</v>
      </c>
      <c r="AD55" s="30">
        <f t="shared" si="90"/>
        <v>60.217165938298784</v>
      </c>
      <c r="AE55" s="30">
        <f t="shared" si="90"/>
        <v>57.727185704201666</v>
      </c>
      <c r="AF55" s="30">
        <f t="shared" si="90"/>
        <v>100.64628535437015</v>
      </c>
      <c r="AG55" s="30">
        <f t="shared" si="90"/>
        <v>99.696088903656999</v>
      </c>
      <c r="AH55" s="30">
        <f t="shared" si="90"/>
        <v>103.6614635366959</v>
      </c>
      <c r="AI55" s="30">
        <f t="shared" si="90"/>
        <v>108.40110579987477</v>
      </c>
      <c r="AJ55" s="30">
        <f t="shared" si="90"/>
        <v>56.920640122953849</v>
      </c>
      <c r="AK55" s="30">
        <f t="shared" si="90"/>
        <v>64.405579234709791</v>
      </c>
      <c r="AL55" s="30">
        <f t="shared" si="90"/>
        <v>66.242612653046933</v>
      </c>
      <c r="AM55" s="30">
        <f t="shared" si="90"/>
        <v>65.121452096173527</v>
      </c>
      <c r="AN55" s="30">
        <f t="shared" si="90"/>
        <v>56.738124977889875</v>
      </c>
      <c r="AO55" s="30">
        <f t="shared" si="90"/>
        <v>61.316132343726522</v>
      </c>
      <c r="AP55" s="30">
        <f t="shared" si="90"/>
        <v>60.217165938298784</v>
      </c>
      <c r="AQ55" s="30">
        <f t="shared" si="90"/>
        <v>57.727185704201666</v>
      </c>
      <c r="AR55" s="30">
        <f t="shared" si="90"/>
        <v>100.64628535437015</v>
      </c>
      <c r="AS55" s="30">
        <f t="shared" si="90"/>
        <v>99.696088903656999</v>
      </c>
      <c r="AT55" s="30">
        <f t="shared" si="90"/>
        <v>103.6614635366959</v>
      </c>
      <c r="AU55" s="30">
        <f t="shared" si="90"/>
        <v>108.40110579987477</v>
      </c>
      <c r="AV55" s="30">
        <f t="shared" si="90"/>
        <v>56.920640122953849</v>
      </c>
      <c r="AW55" s="30">
        <f t="shared" si="90"/>
        <v>64.405579234709791</v>
      </c>
      <c r="AX55" s="30">
        <f t="shared" si="90"/>
        <v>66.242612653046933</v>
      </c>
      <c r="AY55" s="30">
        <f t="shared" si="90"/>
        <v>65.121452096173527</v>
      </c>
      <c r="AZ55" s="30">
        <f t="shared" si="90"/>
        <v>56.738124977889875</v>
      </c>
      <c r="BA55" s="30">
        <f t="shared" si="90"/>
        <v>61.316132343726522</v>
      </c>
      <c r="BB55" s="30">
        <f t="shared" si="90"/>
        <v>60.217165938298784</v>
      </c>
      <c r="BC55" s="30">
        <f t="shared" si="90"/>
        <v>57.727185704201666</v>
      </c>
      <c r="BD55" s="30">
        <f t="shared" si="90"/>
        <v>100.64628535437015</v>
      </c>
      <c r="BE55" s="30">
        <f t="shared" si="90"/>
        <v>99.696088903656999</v>
      </c>
      <c r="BF55" s="30">
        <f t="shared" si="90"/>
        <v>103.6614635366959</v>
      </c>
      <c r="BG55" s="30">
        <f t="shared" si="90"/>
        <v>108.40110579987477</v>
      </c>
      <c r="BH55" s="30">
        <f t="shared" si="90"/>
        <v>56.920640122953849</v>
      </c>
      <c r="BI55" s="30">
        <f t="shared" si="90"/>
        <v>64.405579234709791</v>
      </c>
      <c r="BJ55" s="30">
        <f t="shared" si="90"/>
        <v>66.242612653046933</v>
      </c>
      <c r="BK55" s="30">
        <f t="shared" si="90"/>
        <v>65.121452096173527</v>
      </c>
      <c r="BL55" s="30">
        <f t="shared" si="90"/>
        <v>56.738124977889875</v>
      </c>
      <c r="BM55" s="30">
        <f t="shared" si="90"/>
        <v>61.316132343726522</v>
      </c>
      <c r="BN55" s="30">
        <f t="shared" si="90"/>
        <v>60.217165938298784</v>
      </c>
      <c r="BO55" s="30">
        <f t="shared" si="90"/>
        <v>57.727185704201666</v>
      </c>
      <c r="BP55" s="30">
        <f t="shared" ref="BP55:CH55" si="91">((BP10*0.5)+BO25-BP40)*BP71*BP$78*BP$2</f>
        <v>100.64628535437015</v>
      </c>
      <c r="BQ55" s="30">
        <f t="shared" si="91"/>
        <v>99.696088903656999</v>
      </c>
      <c r="BR55" s="30">
        <f t="shared" si="91"/>
        <v>103.6614635366959</v>
      </c>
      <c r="BS55" s="30">
        <f t="shared" si="91"/>
        <v>108.40110579987477</v>
      </c>
      <c r="BT55" s="30">
        <f t="shared" si="91"/>
        <v>56.920640122953849</v>
      </c>
      <c r="BU55" s="30">
        <f t="shared" si="91"/>
        <v>64.405579234709791</v>
      </c>
      <c r="BV55" s="30">
        <f t="shared" si="91"/>
        <v>66.242612653046933</v>
      </c>
      <c r="BW55" s="30">
        <f t="shared" si="91"/>
        <v>65.121452096173527</v>
      </c>
      <c r="BX55" s="30">
        <f t="shared" si="91"/>
        <v>56.738124977889875</v>
      </c>
      <c r="BY55" s="30">
        <f t="shared" si="91"/>
        <v>61.316132343726522</v>
      </c>
      <c r="BZ55" s="30">
        <f t="shared" si="91"/>
        <v>60.217165938298784</v>
      </c>
      <c r="CA55" s="30">
        <f t="shared" si="91"/>
        <v>57.727185704201666</v>
      </c>
      <c r="CB55" s="30">
        <f t="shared" si="91"/>
        <v>100.64628535437015</v>
      </c>
      <c r="CC55" s="30">
        <f t="shared" si="91"/>
        <v>99.696088903656999</v>
      </c>
      <c r="CD55" s="30">
        <f t="shared" si="91"/>
        <v>103.6614635366959</v>
      </c>
      <c r="CE55" s="30">
        <f t="shared" si="91"/>
        <v>108.40110579987477</v>
      </c>
      <c r="CF55" s="30">
        <f t="shared" si="91"/>
        <v>56.920640122953849</v>
      </c>
      <c r="CG55" s="30">
        <f t="shared" si="91"/>
        <v>64.405579234709791</v>
      </c>
      <c r="CH55" s="33">
        <f t="shared" si="91"/>
        <v>66.242612653046933</v>
      </c>
    </row>
    <row r="56" spans="1:87" ht="15.6" x14ac:dyDescent="0.3">
      <c r="A56" s="552"/>
      <c r="B56" s="38" t="str">
        <f t="shared" si="74"/>
        <v>Miscellaneous</v>
      </c>
      <c r="C56" s="30">
        <f t="shared" si="83"/>
        <v>3.0167268672838272</v>
      </c>
      <c r="D56" s="30">
        <f t="shared" ref="D56:BO56" si="92">((D11*0.5)+C26-D41)*D72*D$78*D$2</f>
        <v>14.536578115486474</v>
      </c>
      <c r="E56" s="30">
        <f t="shared" si="92"/>
        <v>68.989900901030126</v>
      </c>
      <c r="F56" s="30">
        <f t="shared" si="92"/>
        <v>117.71523410136521</v>
      </c>
      <c r="G56" s="30">
        <f t="shared" si="92"/>
        <v>134.37214362433437</v>
      </c>
      <c r="H56" s="30">
        <f t="shared" si="92"/>
        <v>294.48391592457642</v>
      </c>
      <c r="I56" s="30">
        <f t="shared" si="92"/>
        <v>376.92375736911958</v>
      </c>
      <c r="J56" s="30">
        <f t="shared" si="92"/>
        <v>436.78789586089812</v>
      </c>
      <c r="K56" s="30">
        <f t="shared" si="92"/>
        <v>465.66127099321835</v>
      </c>
      <c r="L56" s="30">
        <f t="shared" si="92"/>
        <v>230.77770348429834</v>
      </c>
      <c r="M56" s="30">
        <f t="shared" si="92"/>
        <v>266.72543892487505</v>
      </c>
      <c r="N56" s="30">
        <f t="shared" si="76"/>
        <v>316.50668913173075</v>
      </c>
      <c r="O56" s="30">
        <f t="shared" si="77"/>
        <v>331.85468907188294</v>
      </c>
      <c r="P56" s="30">
        <f t="shared" si="78"/>
        <v>301.45794856449606</v>
      </c>
      <c r="Q56" s="30">
        <f t="shared" si="79"/>
        <v>340.27564312896726</v>
      </c>
      <c r="R56" s="30">
        <f t="shared" si="92"/>
        <v>354.93604898895171</v>
      </c>
      <c r="S56" s="30">
        <f t="shared" si="92"/>
        <v>374.70537661035399</v>
      </c>
      <c r="T56" s="30">
        <f t="shared" si="92"/>
        <v>732.77600557412211</v>
      </c>
      <c r="U56" s="30">
        <f t="shared" si="92"/>
        <v>757.38142278321345</v>
      </c>
      <c r="V56" s="30">
        <f t="shared" si="92"/>
        <v>756.97913849600229</v>
      </c>
      <c r="W56" s="30">
        <f t="shared" si="92"/>
        <v>732.84687641433538</v>
      </c>
      <c r="X56" s="30">
        <f t="shared" si="92"/>
        <v>347.06995144779819</v>
      </c>
      <c r="Y56" s="30">
        <f t="shared" si="92"/>
        <v>357.41700001465551</v>
      </c>
      <c r="Z56" s="30">
        <f t="shared" si="92"/>
        <v>347.51263272520674</v>
      </c>
      <c r="AA56" s="30">
        <f t="shared" si="92"/>
        <v>331.85468907188294</v>
      </c>
      <c r="AB56" s="30">
        <f t="shared" si="92"/>
        <v>301.45794856449606</v>
      </c>
      <c r="AC56" s="30">
        <f t="shared" si="92"/>
        <v>340.27564312896726</v>
      </c>
      <c r="AD56" s="30">
        <f t="shared" si="92"/>
        <v>354.93604898895171</v>
      </c>
      <c r="AE56" s="30">
        <f t="shared" si="92"/>
        <v>374.70537661035399</v>
      </c>
      <c r="AF56" s="30">
        <f t="shared" si="92"/>
        <v>732.77600557412211</v>
      </c>
      <c r="AG56" s="30">
        <f t="shared" si="92"/>
        <v>757.38142278321345</v>
      </c>
      <c r="AH56" s="30">
        <f t="shared" si="92"/>
        <v>756.97913849600229</v>
      </c>
      <c r="AI56" s="30">
        <f t="shared" si="92"/>
        <v>732.84687641433538</v>
      </c>
      <c r="AJ56" s="30">
        <f t="shared" si="92"/>
        <v>347.06995144779819</v>
      </c>
      <c r="AK56" s="30">
        <f t="shared" si="92"/>
        <v>357.41700001465551</v>
      </c>
      <c r="AL56" s="30">
        <f t="shared" si="92"/>
        <v>347.51263272520674</v>
      </c>
      <c r="AM56" s="30">
        <f t="shared" si="92"/>
        <v>331.85468907188294</v>
      </c>
      <c r="AN56" s="30">
        <f t="shared" si="92"/>
        <v>301.45794856449606</v>
      </c>
      <c r="AO56" s="30">
        <f t="shared" si="92"/>
        <v>340.27564312896726</v>
      </c>
      <c r="AP56" s="30">
        <f t="shared" si="92"/>
        <v>354.93604898895171</v>
      </c>
      <c r="AQ56" s="30">
        <f t="shared" si="92"/>
        <v>374.70537661035399</v>
      </c>
      <c r="AR56" s="30">
        <f t="shared" si="92"/>
        <v>732.77600557412211</v>
      </c>
      <c r="AS56" s="30">
        <f t="shared" si="92"/>
        <v>757.38142278321345</v>
      </c>
      <c r="AT56" s="30">
        <f t="shared" si="92"/>
        <v>756.97913849600229</v>
      </c>
      <c r="AU56" s="30">
        <f t="shared" si="92"/>
        <v>732.84687641433538</v>
      </c>
      <c r="AV56" s="30">
        <f t="shared" si="92"/>
        <v>347.06995144779819</v>
      </c>
      <c r="AW56" s="30">
        <f t="shared" si="92"/>
        <v>357.41700001465551</v>
      </c>
      <c r="AX56" s="30">
        <f t="shared" si="92"/>
        <v>347.51263272520674</v>
      </c>
      <c r="AY56" s="30">
        <f t="shared" si="92"/>
        <v>331.85468907188294</v>
      </c>
      <c r="AZ56" s="30">
        <f t="shared" si="92"/>
        <v>301.45794856449606</v>
      </c>
      <c r="BA56" s="30">
        <f t="shared" si="92"/>
        <v>340.27564312896726</v>
      </c>
      <c r="BB56" s="30">
        <f t="shared" si="92"/>
        <v>354.93604898895171</v>
      </c>
      <c r="BC56" s="30">
        <f t="shared" si="92"/>
        <v>374.70537661035399</v>
      </c>
      <c r="BD56" s="30">
        <f t="shared" si="92"/>
        <v>732.77600557412211</v>
      </c>
      <c r="BE56" s="30">
        <f t="shared" si="92"/>
        <v>757.38142278321345</v>
      </c>
      <c r="BF56" s="30">
        <f t="shared" si="92"/>
        <v>756.97913849600229</v>
      </c>
      <c r="BG56" s="30">
        <f t="shared" si="92"/>
        <v>732.84687641433538</v>
      </c>
      <c r="BH56" s="30">
        <f t="shared" si="92"/>
        <v>347.06995144779819</v>
      </c>
      <c r="BI56" s="30">
        <f t="shared" si="92"/>
        <v>357.41700001465551</v>
      </c>
      <c r="BJ56" s="30">
        <f t="shared" si="92"/>
        <v>347.51263272520674</v>
      </c>
      <c r="BK56" s="30">
        <f t="shared" si="92"/>
        <v>331.85468907188294</v>
      </c>
      <c r="BL56" s="30">
        <f t="shared" si="92"/>
        <v>301.45794856449606</v>
      </c>
      <c r="BM56" s="30">
        <f t="shared" si="92"/>
        <v>340.27564312896726</v>
      </c>
      <c r="BN56" s="30">
        <f t="shared" si="92"/>
        <v>354.93604898895171</v>
      </c>
      <c r="BO56" s="30">
        <f t="shared" si="92"/>
        <v>374.70537661035399</v>
      </c>
      <c r="BP56" s="30">
        <f t="shared" ref="BP56:CH56" si="93">((BP11*0.5)+BO26-BP41)*BP72*BP$78*BP$2</f>
        <v>732.77600557412211</v>
      </c>
      <c r="BQ56" s="30">
        <f t="shared" si="93"/>
        <v>757.38142278321345</v>
      </c>
      <c r="BR56" s="30">
        <f t="shared" si="93"/>
        <v>756.97913849600229</v>
      </c>
      <c r="BS56" s="30">
        <f t="shared" si="93"/>
        <v>732.84687641433538</v>
      </c>
      <c r="BT56" s="30">
        <f t="shared" si="93"/>
        <v>347.06995144779819</v>
      </c>
      <c r="BU56" s="30">
        <f t="shared" si="93"/>
        <v>357.41700001465551</v>
      </c>
      <c r="BV56" s="30">
        <f t="shared" si="93"/>
        <v>347.51263272520674</v>
      </c>
      <c r="BW56" s="30">
        <f t="shared" si="93"/>
        <v>331.85468907188294</v>
      </c>
      <c r="BX56" s="30">
        <f t="shared" si="93"/>
        <v>301.45794856449606</v>
      </c>
      <c r="BY56" s="30">
        <f t="shared" si="93"/>
        <v>340.27564312896726</v>
      </c>
      <c r="BZ56" s="30">
        <f t="shared" si="93"/>
        <v>354.93604898895171</v>
      </c>
      <c r="CA56" s="30">
        <f t="shared" si="93"/>
        <v>374.70537661035399</v>
      </c>
      <c r="CB56" s="30">
        <f t="shared" si="93"/>
        <v>732.77600557412211</v>
      </c>
      <c r="CC56" s="30">
        <f t="shared" si="93"/>
        <v>757.38142278321345</v>
      </c>
      <c r="CD56" s="30">
        <f t="shared" si="93"/>
        <v>756.97913849600229</v>
      </c>
      <c r="CE56" s="30">
        <f t="shared" si="93"/>
        <v>732.84687641433538</v>
      </c>
      <c r="CF56" s="30">
        <f t="shared" si="93"/>
        <v>347.06995144779819</v>
      </c>
      <c r="CG56" s="30">
        <f t="shared" si="93"/>
        <v>357.41700001465551</v>
      </c>
      <c r="CH56" s="33">
        <f t="shared" si="93"/>
        <v>347.51263272520674</v>
      </c>
    </row>
    <row r="57" spans="1:87" ht="15.6" x14ac:dyDescent="0.3">
      <c r="A57" s="552"/>
      <c r="B57" s="38" t="str">
        <f t="shared" si="74"/>
        <v>Pool Spa</v>
      </c>
      <c r="C57" s="30">
        <f t="shared" si="83"/>
        <v>0</v>
      </c>
      <c r="D57" s="30">
        <f t="shared" ref="D57:BO57" si="94">((D12*0.5)+C27-D42)*D73*D$78*D$2</f>
        <v>0</v>
      </c>
      <c r="E57" s="30">
        <f t="shared" si="94"/>
        <v>0</v>
      </c>
      <c r="F57" s="30">
        <f t="shared" si="94"/>
        <v>0</v>
      </c>
      <c r="G57" s="30">
        <f t="shared" si="94"/>
        <v>0</v>
      </c>
      <c r="H57" s="30">
        <f t="shared" si="94"/>
        <v>0</v>
      </c>
      <c r="I57" s="30">
        <f t="shared" si="94"/>
        <v>0</v>
      </c>
      <c r="J57" s="30">
        <f t="shared" si="94"/>
        <v>0</v>
      </c>
      <c r="K57" s="30">
        <f t="shared" si="94"/>
        <v>0</v>
      </c>
      <c r="L57" s="30">
        <f t="shared" si="94"/>
        <v>0</v>
      </c>
      <c r="M57" s="30">
        <f t="shared" si="94"/>
        <v>0</v>
      </c>
      <c r="N57" s="30">
        <f t="shared" si="76"/>
        <v>0</v>
      </c>
      <c r="O57" s="30">
        <f t="shared" si="77"/>
        <v>0</v>
      </c>
      <c r="P57" s="30">
        <f t="shared" si="78"/>
        <v>0</v>
      </c>
      <c r="Q57" s="30">
        <f t="shared" si="79"/>
        <v>0</v>
      </c>
      <c r="R57" s="30">
        <f t="shared" si="94"/>
        <v>0</v>
      </c>
      <c r="S57" s="30">
        <f t="shared" si="94"/>
        <v>0</v>
      </c>
      <c r="T57" s="30">
        <f t="shared" si="94"/>
        <v>0</v>
      </c>
      <c r="U57" s="30">
        <f t="shared" si="94"/>
        <v>0</v>
      </c>
      <c r="V57" s="30">
        <f t="shared" si="94"/>
        <v>0</v>
      </c>
      <c r="W57" s="30">
        <f t="shared" si="94"/>
        <v>0</v>
      </c>
      <c r="X57" s="30">
        <f t="shared" si="94"/>
        <v>0</v>
      </c>
      <c r="Y57" s="30">
        <f t="shared" si="94"/>
        <v>0</v>
      </c>
      <c r="Z57" s="30">
        <f t="shared" si="94"/>
        <v>0</v>
      </c>
      <c r="AA57" s="30">
        <f t="shared" si="94"/>
        <v>0</v>
      </c>
      <c r="AB57" s="30">
        <f t="shared" si="94"/>
        <v>0</v>
      </c>
      <c r="AC57" s="30">
        <f t="shared" si="94"/>
        <v>0</v>
      </c>
      <c r="AD57" s="30">
        <f t="shared" si="94"/>
        <v>0</v>
      </c>
      <c r="AE57" s="30">
        <f t="shared" si="94"/>
        <v>0</v>
      </c>
      <c r="AF57" s="30">
        <f t="shared" si="94"/>
        <v>0</v>
      </c>
      <c r="AG57" s="30">
        <f t="shared" si="94"/>
        <v>0</v>
      </c>
      <c r="AH57" s="30">
        <f t="shared" si="94"/>
        <v>0</v>
      </c>
      <c r="AI57" s="30">
        <f t="shared" si="94"/>
        <v>0</v>
      </c>
      <c r="AJ57" s="30">
        <f t="shared" si="94"/>
        <v>0</v>
      </c>
      <c r="AK57" s="30">
        <f t="shared" si="94"/>
        <v>0</v>
      </c>
      <c r="AL57" s="30">
        <f t="shared" si="94"/>
        <v>0</v>
      </c>
      <c r="AM57" s="30">
        <f t="shared" si="94"/>
        <v>0</v>
      </c>
      <c r="AN57" s="30">
        <f t="shared" si="94"/>
        <v>0</v>
      </c>
      <c r="AO57" s="30">
        <f t="shared" si="94"/>
        <v>0</v>
      </c>
      <c r="AP57" s="30">
        <f t="shared" si="94"/>
        <v>0</v>
      </c>
      <c r="AQ57" s="30">
        <f t="shared" si="94"/>
        <v>0</v>
      </c>
      <c r="AR57" s="30">
        <f t="shared" si="94"/>
        <v>0</v>
      </c>
      <c r="AS57" s="30">
        <f t="shared" si="94"/>
        <v>0</v>
      </c>
      <c r="AT57" s="30">
        <f t="shared" si="94"/>
        <v>0</v>
      </c>
      <c r="AU57" s="30">
        <f t="shared" si="94"/>
        <v>0</v>
      </c>
      <c r="AV57" s="30">
        <f t="shared" si="94"/>
        <v>0</v>
      </c>
      <c r="AW57" s="30">
        <f t="shared" si="94"/>
        <v>0</v>
      </c>
      <c r="AX57" s="30">
        <f t="shared" si="94"/>
        <v>0</v>
      </c>
      <c r="AY57" s="30">
        <f t="shared" si="94"/>
        <v>0</v>
      </c>
      <c r="AZ57" s="30">
        <f t="shared" si="94"/>
        <v>0</v>
      </c>
      <c r="BA57" s="30">
        <f t="shared" si="94"/>
        <v>0</v>
      </c>
      <c r="BB57" s="30">
        <f t="shared" si="94"/>
        <v>0</v>
      </c>
      <c r="BC57" s="30">
        <f t="shared" si="94"/>
        <v>0</v>
      </c>
      <c r="BD57" s="30">
        <f t="shared" si="94"/>
        <v>0</v>
      </c>
      <c r="BE57" s="30">
        <f t="shared" si="94"/>
        <v>0</v>
      </c>
      <c r="BF57" s="30">
        <f t="shared" si="94"/>
        <v>0</v>
      </c>
      <c r="BG57" s="30">
        <f t="shared" si="94"/>
        <v>0</v>
      </c>
      <c r="BH57" s="30">
        <f t="shared" si="94"/>
        <v>0</v>
      </c>
      <c r="BI57" s="30">
        <f t="shared" si="94"/>
        <v>0</v>
      </c>
      <c r="BJ57" s="30">
        <f t="shared" si="94"/>
        <v>0</v>
      </c>
      <c r="BK57" s="30">
        <f t="shared" si="94"/>
        <v>0</v>
      </c>
      <c r="BL57" s="30">
        <f t="shared" si="94"/>
        <v>0</v>
      </c>
      <c r="BM57" s="30">
        <f t="shared" si="94"/>
        <v>0</v>
      </c>
      <c r="BN57" s="30">
        <f t="shared" si="94"/>
        <v>0</v>
      </c>
      <c r="BO57" s="30">
        <f t="shared" si="94"/>
        <v>0</v>
      </c>
      <c r="BP57" s="30">
        <f t="shared" ref="BP57:CH57" si="95">((BP12*0.5)+BO27-BP42)*BP73*BP$78*BP$2</f>
        <v>0</v>
      </c>
      <c r="BQ57" s="30">
        <f t="shared" si="95"/>
        <v>0</v>
      </c>
      <c r="BR57" s="30">
        <f t="shared" si="95"/>
        <v>0</v>
      </c>
      <c r="BS57" s="30">
        <f t="shared" si="95"/>
        <v>0</v>
      </c>
      <c r="BT57" s="30">
        <f t="shared" si="95"/>
        <v>0</v>
      </c>
      <c r="BU57" s="30">
        <f t="shared" si="95"/>
        <v>0</v>
      </c>
      <c r="BV57" s="30">
        <f t="shared" si="95"/>
        <v>0</v>
      </c>
      <c r="BW57" s="30">
        <f t="shared" si="95"/>
        <v>0</v>
      </c>
      <c r="BX57" s="30">
        <f t="shared" si="95"/>
        <v>0</v>
      </c>
      <c r="BY57" s="30">
        <f t="shared" si="95"/>
        <v>0</v>
      </c>
      <c r="BZ57" s="30">
        <f t="shared" si="95"/>
        <v>0</v>
      </c>
      <c r="CA57" s="30">
        <f t="shared" si="95"/>
        <v>0</v>
      </c>
      <c r="CB57" s="30">
        <f t="shared" si="95"/>
        <v>0</v>
      </c>
      <c r="CC57" s="30">
        <f t="shared" si="95"/>
        <v>0</v>
      </c>
      <c r="CD57" s="30">
        <f t="shared" si="95"/>
        <v>0</v>
      </c>
      <c r="CE57" s="30">
        <f t="shared" si="95"/>
        <v>0</v>
      </c>
      <c r="CF57" s="30">
        <f t="shared" si="95"/>
        <v>0</v>
      </c>
      <c r="CG57" s="30">
        <f t="shared" si="95"/>
        <v>0</v>
      </c>
      <c r="CH57" s="33">
        <f t="shared" si="95"/>
        <v>0</v>
      </c>
    </row>
    <row r="58" spans="1:87" ht="15.6" x14ac:dyDescent="0.3">
      <c r="A58" s="552"/>
      <c r="B58" s="38" t="str">
        <f t="shared" si="74"/>
        <v>Refrigeration</v>
      </c>
      <c r="C58" s="30">
        <f t="shared" si="83"/>
        <v>0</v>
      </c>
      <c r="D58" s="30">
        <f t="shared" ref="D58:BO58" si="96">((D13*0.5)+C28-D43)*D74*D$78*D$2</f>
        <v>0</v>
      </c>
      <c r="E58" s="30">
        <f t="shared" si="96"/>
        <v>0</v>
      </c>
      <c r="F58" s="30">
        <f t="shared" si="96"/>
        <v>0</v>
      </c>
      <c r="G58" s="30">
        <f t="shared" si="96"/>
        <v>0</v>
      </c>
      <c r="H58" s="30">
        <f t="shared" si="96"/>
        <v>0</v>
      </c>
      <c r="I58" s="30">
        <f t="shared" si="96"/>
        <v>0</v>
      </c>
      <c r="J58" s="30">
        <f t="shared" si="96"/>
        <v>0</v>
      </c>
      <c r="K58" s="30">
        <f t="shared" si="96"/>
        <v>0</v>
      </c>
      <c r="L58" s="30">
        <f t="shared" si="96"/>
        <v>0</v>
      </c>
      <c r="M58" s="30">
        <f t="shared" si="96"/>
        <v>0</v>
      </c>
      <c r="N58" s="30">
        <f t="shared" si="76"/>
        <v>0</v>
      </c>
      <c r="O58" s="30">
        <f t="shared" si="77"/>
        <v>0</v>
      </c>
      <c r="P58" s="30">
        <f t="shared" si="78"/>
        <v>0</v>
      </c>
      <c r="Q58" s="30">
        <f t="shared" si="79"/>
        <v>0</v>
      </c>
      <c r="R58" s="30">
        <f t="shared" si="96"/>
        <v>0</v>
      </c>
      <c r="S58" s="30">
        <f t="shared" si="96"/>
        <v>0</v>
      </c>
      <c r="T58" s="30">
        <f t="shared" si="96"/>
        <v>0</v>
      </c>
      <c r="U58" s="30">
        <f t="shared" si="96"/>
        <v>0</v>
      </c>
      <c r="V58" s="30">
        <f t="shared" si="96"/>
        <v>0</v>
      </c>
      <c r="W58" s="30">
        <f t="shared" si="96"/>
        <v>0</v>
      </c>
      <c r="X58" s="30">
        <f t="shared" si="96"/>
        <v>0</v>
      </c>
      <c r="Y58" s="30">
        <f t="shared" si="96"/>
        <v>0</v>
      </c>
      <c r="Z58" s="30">
        <f t="shared" si="96"/>
        <v>0</v>
      </c>
      <c r="AA58" s="30">
        <f t="shared" si="96"/>
        <v>0</v>
      </c>
      <c r="AB58" s="30">
        <f t="shared" si="96"/>
        <v>0</v>
      </c>
      <c r="AC58" s="30">
        <f t="shared" si="96"/>
        <v>0</v>
      </c>
      <c r="AD58" s="30">
        <f t="shared" si="96"/>
        <v>0</v>
      </c>
      <c r="AE58" s="30">
        <f t="shared" si="96"/>
        <v>0</v>
      </c>
      <c r="AF58" s="30">
        <f t="shared" si="96"/>
        <v>0</v>
      </c>
      <c r="AG58" s="30">
        <f t="shared" si="96"/>
        <v>0</v>
      </c>
      <c r="AH58" s="30">
        <f t="shared" si="96"/>
        <v>0</v>
      </c>
      <c r="AI58" s="30">
        <f t="shared" si="96"/>
        <v>0</v>
      </c>
      <c r="AJ58" s="30">
        <f t="shared" si="96"/>
        <v>0</v>
      </c>
      <c r="AK58" s="30">
        <f t="shared" si="96"/>
        <v>0</v>
      </c>
      <c r="AL58" s="30">
        <f t="shared" si="96"/>
        <v>0</v>
      </c>
      <c r="AM58" s="30">
        <f t="shared" si="96"/>
        <v>0</v>
      </c>
      <c r="AN58" s="30">
        <f t="shared" si="96"/>
        <v>0</v>
      </c>
      <c r="AO58" s="30">
        <f t="shared" si="96"/>
        <v>0</v>
      </c>
      <c r="AP58" s="30">
        <f t="shared" si="96"/>
        <v>0</v>
      </c>
      <c r="AQ58" s="30">
        <f t="shared" si="96"/>
        <v>0</v>
      </c>
      <c r="AR58" s="30">
        <f t="shared" si="96"/>
        <v>0</v>
      </c>
      <c r="AS58" s="30">
        <f t="shared" si="96"/>
        <v>0</v>
      </c>
      <c r="AT58" s="30">
        <f t="shared" si="96"/>
        <v>0</v>
      </c>
      <c r="AU58" s="30">
        <f t="shared" si="96"/>
        <v>0</v>
      </c>
      <c r="AV58" s="30">
        <f t="shared" si="96"/>
        <v>0</v>
      </c>
      <c r="AW58" s="30">
        <f t="shared" si="96"/>
        <v>0</v>
      </c>
      <c r="AX58" s="30">
        <f t="shared" si="96"/>
        <v>0</v>
      </c>
      <c r="AY58" s="30">
        <f t="shared" si="96"/>
        <v>0</v>
      </c>
      <c r="AZ58" s="30">
        <f t="shared" si="96"/>
        <v>0</v>
      </c>
      <c r="BA58" s="30">
        <f t="shared" si="96"/>
        <v>0</v>
      </c>
      <c r="BB58" s="30">
        <f t="shared" si="96"/>
        <v>0</v>
      </c>
      <c r="BC58" s="30">
        <f t="shared" si="96"/>
        <v>0</v>
      </c>
      <c r="BD58" s="30">
        <f t="shared" si="96"/>
        <v>0</v>
      </c>
      <c r="BE58" s="30">
        <f t="shared" si="96"/>
        <v>0</v>
      </c>
      <c r="BF58" s="30">
        <f t="shared" si="96"/>
        <v>0</v>
      </c>
      <c r="BG58" s="30">
        <f t="shared" si="96"/>
        <v>0</v>
      </c>
      <c r="BH58" s="30">
        <f t="shared" si="96"/>
        <v>0</v>
      </c>
      <c r="BI58" s="30">
        <f t="shared" si="96"/>
        <v>0</v>
      </c>
      <c r="BJ58" s="30">
        <f t="shared" si="96"/>
        <v>0</v>
      </c>
      <c r="BK58" s="30">
        <f t="shared" si="96"/>
        <v>0</v>
      </c>
      <c r="BL58" s="30">
        <f t="shared" si="96"/>
        <v>0</v>
      </c>
      <c r="BM58" s="30">
        <f t="shared" si="96"/>
        <v>0</v>
      </c>
      <c r="BN58" s="30">
        <f t="shared" si="96"/>
        <v>0</v>
      </c>
      <c r="BO58" s="30">
        <f t="shared" si="96"/>
        <v>0</v>
      </c>
      <c r="BP58" s="30">
        <f t="shared" ref="BP58:CH58" si="97">((BP13*0.5)+BO28-BP43)*BP74*BP$78*BP$2</f>
        <v>0</v>
      </c>
      <c r="BQ58" s="30">
        <f t="shared" si="97"/>
        <v>0</v>
      </c>
      <c r="BR58" s="30">
        <f t="shared" si="97"/>
        <v>0</v>
      </c>
      <c r="BS58" s="30">
        <f t="shared" si="97"/>
        <v>0</v>
      </c>
      <c r="BT58" s="30">
        <f t="shared" si="97"/>
        <v>0</v>
      </c>
      <c r="BU58" s="30">
        <f t="shared" si="97"/>
        <v>0</v>
      </c>
      <c r="BV58" s="30">
        <f t="shared" si="97"/>
        <v>0</v>
      </c>
      <c r="BW58" s="30">
        <f t="shared" si="97"/>
        <v>0</v>
      </c>
      <c r="BX58" s="30">
        <f t="shared" si="97"/>
        <v>0</v>
      </c>
      <c r="BY58" s="30">
        <f t="shared" si="97"/>
        <v>0</v>
      </c>
      <c r="BZ58" s="30">
        <f t="shared" si="97"/>
        <v>0</v>
      </c>
      <c r="CA58" s="30">
        <f t="shared" si="97"/>
        <v>0</v>
      </c>
      <c r="CB58" s="30">
        <f t="shared" si="97"/>
        <v>0</v>
      </c>
      <c r="CC58" s="30">
        <f t="shared" si="97"/>
        <v>0</v>
      </c>
      <c r="CD58" s="30">
        <f t="shared" si="97"/>
        <v>0</v>
      </c>
      <c r="CE58" s="30">
        <f t="shared" si="97"/>
        <v>0</v>
      </c>
      <c r="CF58" s="30">
        <f t="shared" si="97"/>
        <v>0</v>
      </c>
      <c r="CG58" s="30">
        <f t="shared" si="97"/>
        <v>0</v>
      </c>
      <c r="CH58" s="33">
        <f t="shared" si="97"/>
        <v>0</v>
      </c>
    </row>
    <row r="59" spans="1:87" ht="15.75" customHeight="1" x14ac:dyDescent="0.3">
      <c r="A59" s="552"/>
      <c r="B59" s="38" t="str">
        <f t="shared" si="74"/>
        <v>Water Heating</v>
      </c>
      <c r="C59" s="30">
        <f t="shared" si="83"/>
        <v>49.613027287547538</v>
      </c>
      <c r="D59" s="30">
        <f t="shared" ref="D59:BO59" si="98">((D14*0.5)+C29-D44)*D75*D$78*D$2</f>
        <v>149.34599901127365</v>
      </c>
      <c r="E59" s="30">
        <f t="shared" si="98"/>
        <v>301.97500863984851</v>
      </c>
      <c r="F59" s="30">
        <f t="shared" si="98"/>
        <v>436.23738524706692</v>
      </c>
      <c r="G59" s="30">
        <f t="shared" si="98"/>
        <v>584.3416408083142</v>
      </c>
      <c r="H59" s="30">
        <f t="shared" si="98"/>
        <v>1246.9191593233179</v>
      </c>
      <c r="I59" s="30">
        <f t="shared" si="98"/>
        <v>1311.1075627400285</v>
      </c>
      <c r="J59" s="30">
        <f t="shared" si="98"/>
        <v>1452.0647628425859</v>
      </c>
      <c r="K59" s="30">
        <f t="shared" si="98"/>
        <v>1820.1102620068993</v>
      </c>
      <c r="L59" s="30">
        <f t="shared" si="98"/>
        <v>1053.934406508889</v>
      </c>
      <c r="M59" s="30">
        <f t="shared" si="98"/>
        <v>1326.2204569564844</v>
      </c>
      <c r="N59" s="30">
        <f t="shared" si="76"/>
        <v>2051.2723959252799</v>
      </c>
      <c r="O59" s="30">
        <f t="shared" si="77"/>
        <v>2515.1686796612207</v>
      </c>
      <c r="P59" s="30">
        <f t="shared" si="78"/>
        <v>2196.9341881513483</v>
      </c>
      <c r="Q59" s="30">
        <f t="shared" si="79"/>
        <v>2380.9417282725026</v>
      </c>
      <c r="R59" s="30">
        <f t="shared" si="98"/>
        <v>2277.2064443420354</v>
      </c>
      <c r="S59" s="30">
        <f t="shared" si="98"/>
        <v>2294.5478600715523</v>
      </c>
      <c r="T59" s="30">
        <f t="shared" si="98"/>
        <v>4273.7224574776337</v>
      </c>
      <c r="U59" s="30">
        <f t="shared" si="98"/>
        <v>3754.8879311607916</v>
      </c>
      <c r="V59" s="30">
        <f t="shared" si="98"/>
        <v>3531.6550010844803</v>
      </c>
      <c r="W59" s="30">
        <f t="shared" si="98"/>
        <v>3846.8705974294289</v>
      </c>
      <c r="X59" s="30">
        <f t="shared" si="98"/>
        <v>2024.223225199612</v>
      </c>
      <c r="Y59" s="30">
        <f t="shared" si="98"/>
        <v>2292.466789881923</v>
      </c>
      <c r="Z59" s="30">
        <f t="shared" si="98"/>
        <v>2532.6934684383559</v>
      </c>
      <c r="AA59" s="30">
        <f t="shared" si="98"/>
        <v>2515.1686796612207</v>
      </c>
      <c r="AB59" s="30">
        <f t="shared" si="98"/>
        <v>2196.9341881513483</v>
      </c>
      <c r="AC59" s="30">
        <f t="shared" si="98"/>
        <v>2380.9417282725026</v>
      </c>
      <c r="AD59" s="30">
        <f t="shared" si="98"/>
        <v>2277.2064443420354</v>
      </c>
      <c r="AE59" s="30">
        <f t="shared" si="98"/>
        <v>2294.5478600715523</v>
      </c>
      <c r="AF59" s="30">
        <f t="shared" si="98"/>
        <v>4273.7224574776337</v>
      </c>
      <c r="AG59" s="30">
        <f t="shared" si="98"/>
        <v>3754.8879311607916</v>
      </c>
      <c r="AH59" s="30">
        <f t="shared" si="98"/>
        <v>3531.6550010844803</v>
      </c>
      <c r="AI59" s="30">
        <f t="shared" si="98"/>
        <v>3846.8705974294289</v>
      </c>
      <c r="AJ59" s="30">
        <f t="shared" si="98"/>
        <v>2024.223225199612</v>
      </c>
      <c r="AK59" s="30">
        <f t="shared" si="98"/>
        <v>2292.466789881923</v>
      </c>
      <c r="AL59" s="30">
        <f t="shared" si="98"/>
        <v>2532.6934684383559</v>
      </c>
      <c r="AM59" s="30">
        <f t="shared" si="98"/>
        <v>2515.1686796612207</v>
      </c>
      <c r="AN59" s="30">
        <f t="shared" si="98"/>
        <v>2196.9341881513483</v>
      </c>
      <c r="AO59" s="30">
        <f t="shared" si="98"/>
        <v>2380.9417282725026</v>
      </c>
      <c r="AP59" s="30">
        <f t="shared" si="98"/>
        <v>2277.2064443420354</v>
      </c>
      <c r="AQ59" s="30">
        <f t="shared" si="98"/>
        <v>2294.5478600715523</v>
      </c>
      <c r="AR59" s="30">
        <f t="shared" si="98"/>
        <v>4273.7224574776337</v>
      </c>
      <c r="AS59" s="30">
        <f t="shared" si="98"/>
        <v>3754.8879311607916</v>
      </c>
      <c r="AT59" s="30">
        <f t="shared" si="98"/>
        <v>3531.6550010844803</v>
      </c>
      <c r="AU59" s="30">
        <f t="shared" si="98"/>
        <v>3846.8705974294289</v>
      </c>
      <c r="AV59" s="30">
        <f t="shared" si="98"/>
        <v>2024.223225199612</v>
      </c>
      <c r="AW59" s="30">
        <f t="shared" si="98"/>
        <v>2292.466789881923</v>
      </c>
      <c r="AX59" s="30">
        <f t="shared" si="98"/>
        <v>2532.6934684383559</v>
      </c>
      <c r="AY59" s="30">
        <f t="shared" si="98"/>
        <v>2515.1686796612207</v>
      </c>
      <c r="AZ59" s="30">
        <f t="shared" si="98"/>
        <v>2196.9341881513483</v>
      </c>
      <c r="BA59" s="30">
        <f t="shared" si="98"/>
        <v>2380.9417282725026</v>
      </c>
      <c r="BB59" s="30">
        <f t="shared" si="98"/>
        <v>2277.2064443420354</v>
      </c>
      <c r="BC59" s="30">
        <f t="shared" si="98"/>
        <v>2294.5478600715523</v>
      </c>
      <c r="BD59" s="30">
        <f t="shared" si="98"/>
        <v>4273.7224574776337</v>
      </c>
      <c r="BE59" s="30">
        <f t="shared" si="98"/>
        <v>3754.8879311607916</v>
      </c>
      <c r="BF59" s="30">
        <f t="shared" si="98"/>
        <v>3531.6550010844803</v>
      </c>
      <c r="BG59" s="30">
        <f t="shared" si="98"/>
        <v>3846.8705974294289</v>
      </c>
      <c r="BH59" s="30">
        <f t="shared" si="98"/>
        <v>2024.223225199612</v>
      </c>
      <c r="BI59" s="30">
        <f t="shared" si="98"/>
        <v>2292.466789881923</v>
      </c>
      <c r="BJ59" s="30">
        <f t="shared" si="98"/>
        <v>2532.6934684383559</v>
      </c>
      <c r="BK59" s="30">
        <f t="shared" si="98"/>
        <v>2515.1686796612207</v>
      </c>
      <c r="BL59" s="30">
        <f t="shared" si="98"/>
        <v>2196.9341881513483</v>
      </c>
      <c r="BM59" s="30">
        <f t="shared" si="98"/>
        <v>2380.9417282725026</v>
      </c>
      <c r="BN59" s="30">
        <f t="shared" si="98"/>
        <v>2277.2064443420354</v>
      </c>
      <c r="BO59" s="30">
        <f t="shared" si="98"/>
        <v>2294.5478600715523</v>
      </c>
      <c r="BP59" s="30">
        <f t="shared" ref="BP59:CH59" si="99">((BP14*0.5)+BO29-BP44)*BP75*BP$78*BP$2</f>
        <v>4273.7224574776337</v>
      </c>
      <c r="BQ59" s="30">
        <f t="shared" si="99"/>
        <v>3754.8879311607916</v>
      </c>
      <c r="BR59" s="30">
        <f t="shared" si="99"/>
        <v>3531.6550010844803</v>
      </c>
      <c r="BS59" s="30">
        <f t="shared" si="99"/>
        <v>3846.8705974294289</v>
      </c>
      <c r="BT59" s="30">
        <f t="shared" si="99"/>
        <v>2024.223225199612</v>
      </c>
      <c r="BU59" s="30">
        <f t="shared" si="99"/>
        <v>2292.466789881923</v>
      </c>
      <c r="BV59" s="30">
        <f t="shared" si="99"/>
        <v>2532.6934684383559</v>
      </c>
      <c r="BW59" s="30">
        <f t="shared" si="99"/>
        <v>2515.1686796612207</v>
      </c>
      <c r="BX59" s="30">
        <f t="shared" si="99"/>
        <v>2196.9341881513483</v>
      </c>
      <c r="BY59" s="30">
        <f t="shared" si="99"/>
        <v>2380.9417282725026</v>
      </c>
      <c r="BZ59" s="30">
        <f t="shared" si="99"/>
        <v>2277.2064443420354</v>
      </c>
      <c r="CA59" s="30">
        <f t="shared" si="99"/>
        <v>2294.5478600715523</v>
      </c>
      <c r="CB59" s="30">
        <f t="shared" si="99"/>
        <v>4273.7224574776337</v>
      </c>
      <c r="CC59" s="30">
        <f t="shared" si="99"/>
        <v>3754.8879311607916</v>
      </c>
      <c r="CD59" s="30">
        <f t="shared" si="99"/>
        <v>3531.6550010844803</v>
      </c>
      <c r="CE59" s="30">
        <f t="shared" si="99"/>
        <v>3846.8705974294289</v>
      </c>
      <c r="CF59" s="30">
        <f t="shared" si="99"/>
        <v>2024.223225199612</v>
      </c>
      <c r="CG59" s="30">
        <f t="shared" si="99"/>
        <v>2292.466789881923</v>
      </c>
      <c r="CH59" s="33">
        <f t="shared" si="99"/>
        <v>2532.6934684383559</v>
      </c>
    </row>
    <row r="60" spans="1:87" ht="15.75" customHeight="1" thickBot="1" x14ac:dyDescent="0.35">
      <c r="A60" s="552"/>
      <c r="B60" s="197" t="str">
        <f t="shared" si="74"/>
        <v>Motors(uses bus. load shape)</v>
      </c>
      <c r="C60" s="185"/>
      <c r="D60" s="185"/>
      <c r="E60" s="185"/>
      <c r="F60" s="185"/>
      <c r="G60" s="185"/>
      <c r="H60" s="185"/>
      <c r="I60" s="185"/>
      <c r="J60" s="185"/>
      <c r="K60" s="185"/>
      <c r="L60" s="185"/>
      <c r="M60" s="185"/>
      <c r="N60" s="185"/>
      <c r="O60" s="185"/>
      <c r="P60" s="185"/>
      <c r="Q60" s="185"/>
      <c r="R60" s="185"/>
      <c r="S60" s="185"/>
      <c r="T60" s="185"/>
      <c r="U60" s="185"/>
      <c r="V60" s="185"/>
      <c r="W60" s="185"/>
      <c r="X60" s="185"/>
      <c r="Y60" s="185"/>
      <c r="Z60" s="185"/>
      <c r="AA60" s="185"/>
      <c r="AB60" s="185"/>
      <c r="AC60" s="185"/>
      <c r="AD60" s="185"/>
      <c r="AE60" s="185"/>
      <c r="AF60" s="185"/>
      <c r="AG60" s="185"/>
      <c r="AH60" s="185"/>
      <c r="AI60" s="185"/>
      <c r="AJ60" s="185"/>
      <c r="AK60" s="185"/>
      <c r="AL60" s="185"/>
      <c r="AM60" s="185"/>
      <c r="AN60" s="185"/>
      <c r="AO60" s="185"/>
      <c r="AP60" s="185"/>
      <c r="AQ60" s="185"/>
      <c r="AR60" s="185"/>
      <c r="AS60" s="185"/>
      <c r="AT60" s="185"/>
      <c r="AU60" s="185"/>
      <c r="AV60" s="185"/>
      <c r="AW60" s="185"/>
      <c r="AX60" s="185"/>
      <c r="AY60" s="185"/>
      <c r="AZ60" s="185"/>
      <c r="BA60" s="185"/>
      <c r="BB60" s="185"/>
      <c r="BC60" s="185"/>
      <c r="BD60" s="185"/>
      <c r="BE60" s="185"/>
      <c r="BF60" s="185"/>
      <c r="BG60" s="185"/>
      <c r="BH60" s="185"/>
      <c r="BI60" s="185"/>
      <c r="BJ60" s="185"/>
      <c r="BK60" s="185"/>
      <c r="BL60" s="185"/>
      <c r="BM60" s="185"/>
      <c r="BN60" s="185"/>
      <c r="BO60" s="185"/>
      <c r="BP60" s="185"/>
      <c r="BQ60" s="185"/>
      <c r="BR60" s="185"/>
      <c r="BS60" s="185"/>
      <c r="BT60" s="185"/>
      <c r="BU60" s="195"/>
      <c r="BV60" s="185"/>
      <c r="BW60" s="185"/>
      <c r="BX60" s="185"/>
      <c r="BY60" s="185"/>
      <c r="BZ60" s="185"/>
      <c r="CA60" s="185"/>
      <c r="CB60" s="185"/>
      <c r="CC60" s="185"/>
      <c r="CD60" s="185"/>
      <c r="CE60" s="185"/>
      <c r="CF60" s="185"/>
      <c r="CG60" s="185"/>
      <c r="CH60" s="187"/>
    </row>
    <row r="61" spans="1:87" ht="15.75" customHeight="1" x14ac:dyDescent="0.3">
      <c r="A61" s="552"/>
      <c r="B61" s="194" t="s">
        <v>18</v>
      </c>
      <c r="C61" s="145">
        <f>SUM(C50:C60)</f>
        <v>376.2435091308256</v>
      </c>
      <c r="D61" s="145">
        <f t="shared" ref="D61:BO61" si="100">SUM(D50:D60)</f>
        <v>4758.0566763582565</v>
      </c>
      <c r="E61" s="145">
        <f t="shared" si="100"/>
        <v>12506.168897076597</v>
      </c>
      <c r="F61" s="145">
        <f t="shared" si="100"/>
        <v>12712.029532897861</v>
      </c>
      <c r="G61" s="145">
        <f t="shared" si="100"/>
        <v>24965.38285182566</v>
      </c>
      <c r="H61" s="145">
        <f t="shared" si="100"/>
        <v>180502.08455199312</v>
      </c>
      <c r="I61" s="145">
        <f t="shared" si="100"/>
        <v>340843.3616622613</v>
      </c>
      <c r="J61" s="145">
        <f t="shared" si="100"/>
        <v>417728.4248748704</v>
      </c>
      <c r="K61" s="145">
        <f t="shared" si="100"/>
        <v>245843.60756884818</v>
      </c>
      <c r="L61" s="145">
        <f t="shared" si="100"/>
        <v>48363.712928086228</v>
      </c>
      <c r="M61" s="145">
        <f t="shared" si="100"/>
        <v>75058.382416251494</v>
      </c>
      <c r="N61" s="145">
        <f t="shared" si="100"/>
        <v>149913.95076481687</v>
      </c>
      <c r="O61" s="145">
        <f t="shared" si="100"/>
        <v>165249.98727188431</v>
      </c>
      <c r="P61" s="145">
        <f t="shared" si="100"/>
        <v>137937.25969287448</v>
      </c>
      <c r="Q61" s="145">
        <f t="shared" si="100"/>
        <v>109088.56995719695</v>
      </c>
      <c r="R61" s="145">
        <f t="shared" si="100"/>
        <v>72593.464000385982</v>
      </c>
      <c r="S61" s="145">
        <f t="shared" si="100"/>
        <v>115713.50826971614</v>
      </c>
      <c r="T61" s="145">
        <f t="shared" si="100"/>
        <v>648725.31915668247</v>
      </c>
      <c r="U61" s="145">
        <f t="shared" si="100"/>
        <v>872826.8715117079</v>
      </c>
      <c r="V61" s="145">
        <f t="shared" si="100"/>
        <v>829867.62073229533</v>
      </c>
      <c r="W61" s="145">
        <f t="shared" si="100"/>
        <v>405485.54139611742</v>
      </c>
      <c r="X61" s="145">
        <f t="shared" si="100"/>
        <v>70651.864444517501</v>
      </c>
      <c r="Y61" s="145">
        <f t="shared" si="100"/>
        <v>100045.36902818967</v>
      </c>
      <c r="Z61" s="145">
        <f t="shared" si="100"/>
        <v>166286.27572353178</v>
      </c>
      <c r="AA61" s="145">
        <f t="shared" si="100"/>
        <v>165249.98727188431</v>
      </c>
      <c r="AB61" s="145">
        <f t="shared" si="100"/>
        <v>137937.25969287448</v>
      </c>
      <c r="AC61" s="145">
        <f t="shared" si="100"/>
        <v>109088.56995719695</v>
      </c>
      <c r="AD61" s="145">
        <f t="shared" si="100"/>
        <v>72593.464000385982</v>
      </c>
      <c r="AE61" s="145">
        <f t="shared" si="100"/>
        <v>115713.50826971614</v>
      </c>
      <c r="AF61" s="145">
        <f t="shared" si="100"/>
        <v>648725.31915668247</v>
      </c>
      <c r="AG61" s="145">
        <f t="shared" si="100"/>
        <v>872826.8715117079</v>
      </c>
      <c r="AH61" s="145">
        <f t="shared" si="100"/>
        <v>829867.62073229533</v>
      </c>
      <c r="AI61" s="145">
        <f t="shared" si="100"/>
        <v>405485.54139611742</v>
      </c>
      <c r="AJ61" s="145">
        <f t="shared" si="100"/>
        <v>70651.864444517501</v>
      </c>
      <c r="AK61" s="145">
        <f t="shared" si="100"/>
        <v>100045.36902818967</v>
      </c>
      <c r="AL61" s="145">
        <f t="shared" si="100"/>
        <v>166286.27572353178</v>
      </c>
      <c r="AM61" s="145">
        <f t="shared" si="100"/>
        <v>165249.98727188431</v>
      </c>
      <c r="AN61" s="145">
        <f t="shared" si="100"/>
        <v>137937.25969287448</v>
      </c>
      <c r="AO61" s="145">
        <f t="shared" si="100"/>
        <v>109088.56995719695</v>
      </c>
      <c r="AP61" s="145">
        <f t="shared" si="100"/>
        <v>72593.464000385982</v>
      </c>
      <c r="AQ61" s="145">
        <f t="shared" si="100"/>
        <v>115713.50826971614</v>
      </c>
      <c r="AR61" s="145">
        <f t="shared" si="100"/>
        <v>648725.31915668247</v>
      </c>
      <c r="AS61" s="145">
        <f t="shared" si="100"/>
        <v>872826.8715117079</v>
      </c>
      <c r="AT61" s="145">
        <f t="shared" si="100"/>
        <v>829867.62073229533</v>
      </c>
      <c r="AU61" s="145">
        <f t="shared" si="100"/>
        <v>405485.54139611742</v>
      </c>
      <c r="AV61" s="145">
        <f t="shared" si="100"/>
        <v>70651.864444517501</v>
      </c>
      <c r="AW61" s="145">
        <f t="shared" si="100"/>
        <v>100045.36902818967</v>
      </c>
      <c r="AX61" s="145">
        <f t="shared" si="100"/>
        <v>166286.27572353178</v>
      </c>
      <c r="AY61" s="145">
        <f t="shared" si="100"/>
        <v>165249.98727188431</v>
      </c>
      <c r="AZ61" s="145">
        <f t="shared" si="100"/>
        <v>137937.25969287448</v>
      </c>
      <c r="BA61" s="145">
        <f t="shared" si="100"/>
        <v>109088.56995719695</v>
      </c>
      <c r="BB61" s="145">
        <f t="shared" si="100"/>
        <v>72593.464000385982</v>
      </c>
      <c r="BC61" s="145">
        <f t="shared" si="100"/>
        <v>115713.50826971614</v>
      </c>
      <c r="BD61" s="145">
        <f t="shared" si="100"/>
        <v>648725.31915668247</v>
      </c>
      <c r="BE61" s="145">
        <f t="shared" si="100"/>
        <v>872826.8715117079</v>
      </c>
      <c r="BF61" s="145">
        <f t="shared" si="100"/>
        <v>829867.62073229533</v>
      </c>
      <c r="BG61" s="145">
        <f t="shared" si="100"/>
        <v>405485.54139611742</v>
      </c>
      <c r="BH61" s="145">
        <f t="shared" si="100"/>
        <v>70651.864444517501</v>
      </c>
      <c r="BI61" s="145">
        <f t="shared" si="100"/>
        <v>100045.36902818967</v>
      </c>
      <c r="BJ61" s="145">
        <f t="shared" si="100"/>
        <v>166286.27572353178</v>
      </c>
      <c r="BK61" s="145">
        <f t="shared" si="100"/>
        <v>165249.98727188431</v>
      </c>
      <c r="BL61" s="145">
        <f t="shared" si="100"/>
        <v>137937.25969287448</v>
      </c>
      <c r="BM61" s="145">
        <f t="shared" si="100"/>
        <v>109088.56995719695</v>
      </c>
      <c r="BN61" s="145">
        <f t="shared" si="100"/>
        <v>72593.464000385982</v>
      </c>
      <c r="BO61" s="145">
        <f t="shared" si="100"/>
        <v>115713.50826971614</v>
      </c>
      <c r="BP61" s="145">
        <f t="shared" ref="BP61:CH61" si="101">SUM(BP50:BP60)</f>
        <v>648725.31915668247</v>
      </c>
      <c r="BQ61" s="145">
        <f t="shared" si="101"/>
        <v>872826.8715117079</v>
      </c>
      <c r="BR61" s="145">
        <f t="shared" si="101"/>
        <v>829867.62073229533</v>
      </c>
      <c r="BS61" s="145">
        <f t="shared" si="101"/>
        <v>405485.54139611742</v>
      </c>
      <c r="BT61" s="145">
        <f t="shared" si="101"/>
        <v>70651.864444517501</v>
      </c>
      <c r="BU61" s="145">
        <f t="shared" si="101"/>
        <v>100045.36902818967</v>
      </c>
      <c r="BV61" s="145">
        <f t="shared" si="101"/>
        <v>166286.27572353178</v>
      </c>
      <c r="BW61" s="145">
        <f t="shared" si="101"/>
        <v>165249.98727188431</v>
      </c>
      <c r="BX61" s="145">
        <f t="shared" si="101"/>
        <v>137937.25969287448</v>
      </c>
      <c r="BY61" s="145">
        <f t="shared" si="101"/>
        <v>109088.56995719695</v>
      </c>
      <c r="BZ61" s="145">
        <f t="shared" si="101"/>
        <v>72593.464000385982</v>
      </c>
      <c r="CA61" s="145">
        <f t="shared" si="101"/>
        <v>115713.50826971614</v>
      </c>
      <c r="CB61" s="145">
        <f t="shared" si="101"/>
        <v>648725.31915668247</v>
      </c>
      <c r="CC61" s="145">
        <f t="shared" si="101"/>
        <v>872826.8715117079</v>
      </c>
      <c r="CD61" s="145">
        <f t="shared" si="101"/>
        <v>829867.62073229533</v>
      </c>
      <c r="CE61" s="145">
        <f t="shared" si="101"/>
        <v>405485.54139611742</v>
      </c>
      <c r="CF61" s="145">
        <f t="shared" si="101"/>
        <v>70651.864444517501</v>
      </c>
      <c r="CG61" s="145">
        <f t="shared" si="101"/>
        <v>100045.36902818967</v>
      </c>
      <c r="CH61" s="146">
        <f t="shared" si="101"/>
        <v>166286.27572353178</v>
      </c>
    </row>
    <row r="62" spans="1:87" ht="16.5" customHeight="1" thickBot="1" x14ac:dyDescent="0.35">
      <c r="A62" s="553"/>
      <c r="B62" s="159" t="s">
        <v>19</v>
      </c>
      <c r="C62" s="31">
        <f>C61</f>
        <v>376.2435091308256</v>
      </c>
      <c r="D62" s="31">
        <f>C62+D61</f>
        <v>5134.3001854890817</v>
      </c>
      <c r="E62" s="31">
        <f t="shared" ref="E62:BP62" si="102">D62+E61</f>
        <v>17640.46908256568</v>
      </c>
      <c r="F62" s="31">
        <f t="shared" si="102"/>
        <v>30352.498615463541</v>
      </c>
      <c r="G62" s="31">
        <f t="shared" si="102"/>
        <v>55317.881467289204</v>
      </c>
      <c r="H62" s="31">
        <f t="shared" si="102"/>
        <v>235819.96601928232</v>
      </c>
      <c r="I62" s="31">
        <f t="shared" si="102"/>
        <v>576663.32768154365</v>
      </c>
      <c r="J62" s="31">
        <f t="shared" si="102"/>
        <v>994391.75255641411</v>
      </c>
      <c r="K62" s="31">
        <f t="shared" si="102"/>
        <v>1240235.3601252623</v>
      </c>
      <c r="L62" s="31">
        <f t="shared" si="102"/>
        <v>1288599.0730533486</v>
      </c>
      <c r="M62" s="31">
        <f t="shared" si="102"/>
        <v>1363657.4554696002</v>
      </c>
      <c r="N62" s="31">
        <f t="shared" si="102"/>
        <v>1513571.4062344171</v>
      </c>
      <c r="O62" s="31">
        <f t="shared" si="102"/>
        <v>1678821.3935063013</v>
      </c>
      <c r="P62" s="31">
        <f t="shared" si="102"/>
        <v>1816758.6531991758</v>
      </c>
      <c r="Q62" s="31">
        <f t="shared" si="102"/>
        <v>1925847.2231563728</v>
      </c>
      <c r="R62" s="31">
        <f t="shared" si="102"/>
        <v>1998440.6871567587</v>
      </c>
      <c r="S62" s="31">
        <f t="shared" si="102"/>
        <v>2114154.1954264748</v>
      </c>
      <c r="T62" s="31">
        <f t="shared" si="102"/>
        <v>2762879.5145831574</v>
      </c>
      <c r="U62" s="31">
        <f t="shared" si="102"/>
        <v>3635706.3860948654</v>
      </c>
      <c r="V62" s="31">
        <f t="shared" si="102"/>
        <v>4465574.0068271607</v>
      </c>
      <c r="W62" s="31">
        <f t="shared" si="102"/>
        <v>4871059.5482232785</v>
      </c>
      <c r="X62" s="31">
        <f t="shared" si="102"/>
        <v>4941711.412667796</v>
      </c>
      <c r="Y62" s="31">
        <f t="shared" si="102"/>
        <v>5041756.7816959852</v>
      </c>
      <c r="Z62" s="31">
        <f t="shared" si="102"/>
        <v>5208043.0574195171</v>
      </c>
      <c r="AA62" s="31">
        <f t="shared" si="102"/>
        <v>5373293.0446914015</v>
      </c>
      <c r="AB62" s="31">
        <f t="shared" si="102"/>
        <v>5511230.3043842763</v>
      </c>
      <c r="AC62" s="31">
        <f t="shared" si="102"/>
        <v>5620318.874341473</v>
      </c>
      <c r="AD62" s="31">
        <f t="shared" si="102"/>
        <v>5692912.3383418592</v>
      </c>
      <c r="AE62" s="31">
        <f t="shared" si="102"/>
        <v>5808625.8466115752</v>
      </c>
      <c r="AF62" s="31">
        <f t="shared" si="102"/>
        <v>6457351.1657682573</v>
      </c>
      <c r="AG62" s="31">
        <f t="shared" si="102"/>
        <v>7330178.0372799654</v>
      </c>
      <c r="AH62" s="31">
        <f t="shared" si="102"/>
        <v>8160045.6580122607</v>
      </c>
      <c r="AI62" s="31">
        <f t="shared" si="102"/>
        <v>8565531.1994083785</v>
      </c>
      <c r="AJ62" s="31">
        <f t="shared" si="102"/>
        <v>8636183.0638528951</v>
      </c>
      <c r="AK62" s="31">
        <f t="shared" si="102"/>
        <v>8736228.4328810852</v>
      </c>
      <c r="AL62" s="31">
        <f t="shared" si="102"/>
        <v>8902514.708604617</v>
      </c>
      <c r="AM62" s="31">
        <f t="shared" si="102"/>
        <v>9067764.6958765015</v>
      </c>
      <c r="AN62" s="31">
        <f t="shared" si="102"/>
        <v>9205701.9555693753</v>
      </c>
      <c r="AO62" s="31">
        <f t="shared" si="102"/>
        <v>9314790.525526572</v>
      </c>
      <c r="AP62" s="31">
        <f t="shared" si="102"/>
        <v>9387383.9895269573</v>
      </c>
      <c r="AQ62" s="31">
        <f t="shared" si="102"/>
        <v>9503097.4977966733</v>
      </c>
      <c r="AR62" s="31">
        <f t="shared" si="102"/>
        <v>10151822.816953355</v>
      </c>
      <c r="AS62" s="31">
        <f t="shared" si="102"/>
        <v>11024649.688465063</v>
      </c>
      <c r="AT62" s="31">
        <f t="shared" si="102"/>
        <v>11854517.309197359</v>
      </c>
      <c r="AU62" s="31">
        <f t="shared" si="102"/>
        <v>12260002.850593476</v>
      </c>
      <c r="AV62" s="31">
        <f t="shared" si="102"/>
        <v>12330654.715037992</v>
      </c>
      <c r="AW62" s="31">
        <f t="shared" si="102"/>
        <v>12430700.084066182</v>
      </c>
      <c r="AX62" s="31">
        <f t="shared" si="102"/>
        <v>12596986.359789714</v>
      </c>
      <c r="AY62" s="31">
        <f t="shared" si="102"/>
        <v>12762236.347061599</v>
      </c>
      <c r="AZ62" s="31">
        <f t="shared" si="102"/>
        <v>12900173.606754472</v>
      </c>
      <c r="BA62" s="31">
        <f t="shared" si="102"/>
        <v>13009262.176711669</v>
      </c>
      <c r="BB62" s="31">
        <f t="shared" si="102"/>
        <v>13081855.640712054</v>
      </c>
      <c r="BC62" s="31">
        <f t="shared" si="102"/>
        <v>13197569.148981771</v>
      </c>
      <c r="BD62" s="31">
        <f t="shared" si="102"/>
        <v>13846294.468138453</v>
      </c>
      <c r="BE62" s="31">
        <f t="shared" si="102"/>
        <v>14719121.33965016</v>
      </c>
      <c r="BF62" s="31">
        <f t="shared" si="102"/>
        <v>15548988.960382454</v>
      </c>
      <c r="BG62" s="31">
        <f t="shared" si="102"/>
        <v>15954474.501778571</v>
      </c>
      <c r="BH62" s="31">
        <f t="shared" si="102"/>
        <v>16025126.366223088</v>
      </c>
      <c r="BI62" s="31">
        <f t="shared" si="102"/>
        <v>16125171.735251278</v>
      </c>
      <c r="BJ62" s="31">
        <f t="shared" si="102"/>
        <v>16291458.01097481</v>
      </c>
      <c r="BK62" s="31">
        <f t="shared" si="102"/>
        <v>16456707.998246694</v>
      </c>
      <c r="BL62" s="31">
        <f t="shared" si="102"/>
        <v>16594645.257939568</v>
      </c>
      <c r="BM62" s="31">
        <f t="shared" si="102"/>
        <v>16703733.827896765</v>
      </c>
      <c r="BN62" s="31">
        <f t="shared" si="102"/>
        <v>16776327.29189715</v>
      </c>
      <c r="BO62" s="31">
        <f t="shared" si="102"/>
        <v>16892040.800166868</v>
      </c>
      <c r="BP62" s="31">
        <f t="shared" si="102"/>
        <v>17540766.119323552</v>
      </c>
      <c r="BQ62" s="31">
        <f t="shared" ref="BQ62:CH62" si="103">BP62+BQ61</f>
        <v>18413592.990835261</v>
      </c>
      <c r="BR62" s="31">
        <f t="shared" si="103"/>
        <v>19243460.611567557</v>
      </c>
      <c r="BS62" s="31">
        <f t="shared" si="103"/>
        <v>19648946.152963676</v>
      </c>
      <c r="BT62" s="31">
        <f t="shared" si="103"/>
        <v>19719598.017408192</v>
      </c>
      <c r="BU62" s="31">
        <f t="shared" si="103"/>
        <v>19819643.38643638</v>
      </c>
      <c r="BV62" s="31">
        <f t="shared" si="103"/>
        <v>19985929.662159912</v>
      </c>
      <c r="BW62" s="31">
        <f t="shared" si="103"/>
        <v>20151179.649431795</v>
      </c>
      <c r="BX62" s="31">
        <f t="shared" si="103"/>
        <v>20289116.909124669</v>
      </c>
      <c r="BY62" s="31">
        <f t="shared" si="103"/>
        <v>20398205.479081865</v>
      </c>
      <c r="BZ62" s="31">
        <f t="shared" si="103"/>
        <v>20470798.943082251</v>
      </c>
      <c r="CA62" s="31">
        <f t="shared" si="103"/>
        <v>20586512.451351967</v>
      </c>
      <c r="CB62" s="31">
        <f t="shared" si="103"/>
        <v>21235237.770508651</v>
      </c>
      <c r="CC62" s="31">
        <f t="shared" si="103"/>
        <v>22108064.64202036</v>
      </c>
      <c r="CD62" s="31">
        <f t="shared" si="103"/>
        <v>22937932.262752656</v>
      </c>
      <c r="CE62" s="31">
        <f t="shared" si="103"/>
        <v>23343417.804148775</v>
      </c>
      <c r="CF62" s="31">
        <f t="shared" si="103"/>
        <v>23414069.668593291</v>
      </c>
      <c r="CG62" s="31">
        <f t="shared" si="103"/>
        <v>23514115.037621479</v>
      </c>
      <c r="CH62" s="34">
        <f t="shared" si="103"/>
        <v>23680401.313345011</v>
      </c>
    </row>
    <row r="63" spans="1:87" x14ac:dyDescent="0.3">
      <c r="A63" s="301"/>
      <c r="B63" s="147"/>
      <c r="C63" s="204"/>
      <c r="D63" s="204"/>
      <c r="E63" s="204"/>
      <c r="F63" s="204"/>
      <c r="G63" s="204"/>
      <c r="H63" s="204"/>
      <c r="I63" s="204"/>
      <c r="J63" s="204"/>
      <c r="K63" s="204"/>
      <c r="L63" s="204"/>
      <c r="M63" s="204"/>
      <c r="N63" s="204"/>
      <c r="O63" s="204"/>
      <c r="P63" s="204"/>
      <c r="Q63" s="204"/>
      <c r="R63" s="204"/>
      <c r="S63" s="204"/>
      <c r="T63" s="204"/>
      <c r="U63" s="204"/>
      <c r="V63" s="204"/>
      <c r="W63" s="204"/>
      <c r="X63" s="204"/>
      <c r="Y63" s="204"/>
      <c r="Z63" s="204"/>
      <c r="AA63" s="204"/>
      <c r="AB63" s="204"/>
      <c r="AC63" s="204"/>
      <c r="AD63" s="204"/>
      <c r="AE63" s="204"/>
      <c r="AF63" s="204"/>
      <c r="AG63" s="204"/>
      <c r="AH63" s="204"/>
      <c r="AI63" s="204"/>
      <c r="AJ63" s="204"/>
      <c r="AK63" s="204"/>
      <c r="AL63" s="204"/>
      <c r="AM63" s="204"/>
      <c r="AN63" s="204"/>
      <c r="AO63" s="204"/>
      <c r="AP63" s="204"/>
      <c r="AQ63" s="204"/>
      <c r="AR63" s="204"/>
      <c r="AS63" s="204"/>
      <c r="AT63" s="204"/>
      <c r="AU63" s="204"/>
      <c r="AV63" s="204"/>
      <c r="AW63" s="204"/>
      <c r="AX63" s="204"/>
      <c r="AY63" s="204"/>
      <c r="AZ63" s="204"/>
      <c r="BA63" s="204"/>
      <c r="BB63" s="204"/>
      <c r="BC63" s="204"/>
      <c r="BD63" s="204"/>
      <c r="BE63" s="204"/>
      <c r="BF63" s="204"/>
      <c r="BG63" s="204"/>
      <c r="BH63" s="204"/>
      <c r="BI63" s="204"/>
      <c r="BJ63" s="204"/>
      <c r="BK63" s="204"/>
      <c r="BL63" s="204"/>
      <c r="BM63" s="204"/>
      <c r="BN63" s="204"/>
      <c r="BO63" s="204"/>
      <c r="BP63" s="204"/>
      <c r="BQ63" s="204"/>
      <c r="BR63" s="204"/>
      <c r="BS63" s="204"/>
      <c r="BT63" s="204"/>
      <c r="BU63" s="204"/>
      <c r="BV63" s="204"/>
      <c r="BW63" s="204"/>
      <c r="BX63" s="204"/>
      <c r="BY63" s="204"/>
      <c r="BZ63" s="204"/>
      <c r="CA63" s="204"/>
      <c r="CB63" s="204"/>
      <c r="CC63" s="204"/>
      <c r="CD63" s="204"/>
      <c r="CE63" s="204"/>
      <c r="CF63" s="204"/>
      <c r="CG63" s="204"/>
      <c r="CH63" s="204"/>
    </row>
    <row r="64" spans="1:87" ht="15" thickBot="1" x14ac:dyDescent="0.35">
      <c r="A64" s="148"/>
      <c r="B64" s="148"/>
      <c r="C64" s="148"/>
      <c r="D64" s="148"/>
      <c r="E64" s="148"/>
      <c r="F64" s="148"/>
      <c r="G64" s="148"/>
      <c r="H64" s="148"/>
      <c r="I64" s="188"/>
      <c r="J64" s="188"/>
      <c r="K64" s="188"/>
      <c r="L64" s="188"/>
      <c r="M64" s="188"/>
      <c r="N64" s="188"/>
      <c r="O64" s="188"/>
      <c r="P64" s="188"/>
      <c r="Q64" s="188"/>
      <c r="R64" s="188"/>
      <c r="S64" s="188"/>
      <c r="T64" s="188"/>
      <c r="U64" s="188"/>
      <c r="V64" s="188"/>
      <c r="W64" s="188"/>
      <c r="X64" s="188"/>
      <c r="Y64" s="188"/>
      <c r="Z64" s="188"/>
      <c r="AA64" s="188"/>
      <c r="AB64" s="188"/>
      <c r="AC64" s="188"/>
      <c r="AD64" s="188"/>
      <c r="AE64" s="188"/>
      <c r="AF64" s="188"/>
      <c r="AG64" s="188"/>
      <c r="AH64" s="188"/>
      <c r="AI64" s="188"/>
      <c r="AJ64" s="188"/>
      <c r="AK64" s="188"/>
      <c r="AL64" s="188"/>
      <c r="AM64" s="188"/>
      <c r="AN64" s="188"/>
      <c r="AO64" s="188"/>
      <c r="AP64" s="188"/>
      <c r="AQ64" s="188"/>
      <c r="AR64" s="188"/>
      <c r="AS64" s="188"/>
      <c r="AT64" s="188"/>
      <c r="AU64" s="188"/>
      <c r="AV64" s="188"/>
      <c r="AW64" s="188"/>
      <c r="AX64" s="188"/>
      <c r="AY64" s="188"/>
      <c r="AZ64" s="188"/>
      <c r="BA64" s="188"/>
      <c r="BB64" s="188"/>
      <c r="BC64" s="188"/>
      <c r="BD64" s="188"/>
      <c r="BE64" s="188"/>
      <c r="BF64" s="188"/>
      <c r="BG64" s="188"/>
      <c r="BH64" s="188"/>
      <c r="BI64" s="188"/>
      <c r="BJ64" s="188"/>
      <c r="BK64" s="188"/>
      <c r="BL64" s="188"/>
      <c r="BM64" s="188"/>
      <c r="BN64" s="188"/>
      <c r="BO64" s="188"/>
      <c r="BP64" s="188"/>
      <c r="BQ64" s="188"/>
      <c r="BR64" s="188"/>
      <c r="BS64" s="188"/>
      <c r="BT64" s="188"/>
      <c r="BU64" s="188"/>
      <c r="BV64" s="188"/>
      <c r="BW64" s="188"/>
      <c r="BX64" s="188"/>
      <c r="BY64" s="188"/>
      <c r="BZ64" s="188"/>
      <c r="CA64" s="188"/>
      <c r="CB64" s="188"/>
      <c r="CC64" s="188"/>
      <c r="CD64" s="188"/>
      <c r="CE64" s="188"/>
      <c r="CF64" s="188"/>
      <c r="CG64" s="188"/>
      <c r="CH64" s="188"/>
      <c r="CI64" s="230"/>
    </row>
    <row r="65" spans="1:88" ht="16.2" thickBot="1" x14ac:dyDescent="0.35">
      <c r="A65" s="554" t="s">
        <v>12</v>
      </c>
      <c r="B65" s="193" t="s">
        <v>165</v>
      </c>
      <c r="C65" s="176">
        <f>C$4</f>
        <v>44927</v>
      </c>
      <c r="D65" s="176">
        <f t="shared" ref="D65:BO65" si="104">D$4</f>
        <v>44958</v>
      </c>
      <c r="E65" s="176">
        <f t="shared" si="104"/>
        <v>44986</v>
      </c>
      <c r="F65" s="176">
        <f t="shared" si="104"/>
        <v>45017</v>
      </c>
      <c r="G65" s="176">
        <f t="shared" si="104"/>
        <v>45047</v>
      </c>
      <c r="H65" s="176">
        <f t="shared" si="104"/>
        <v>45078</v>
      </c>
      <c r="I65" s="176">
        <f t="shared" si="104"/>
        <v>45108</v>
      </c>
      <c r="J65" s="176">
        <f t="shared" si="104"/>
        <v>45139</v>
      </c>
      <c r="K65" s="176">
        <f t="shared" si="104"/>
        <v>45170</v>
      </c>
      <c r="L65" s="176">
        <f t="shared" si="104"/>
        <v>45200</v>
      </c>
      <c r="M65" s="176">
        <f t="shared" si="104"/>
        <v>45231</v>
      </c>
      <c r="N65" s="176">
        <f t="shared" si="104"/>
        <v>45261</v>
      </c>
      <c r="O65" s="176">
        <f t="shared" si="104"/>
        <v>45292</v>
      </c>
      <c r="P65" s="176">
        <f t="shared" si="104"/>
        <v>45323</v>
      </c>
      <c r="Q65" s="176">
        <f t="shared" si="104"/>
        <v>45352</v>
      </c>
      <c r="R65" s="176">
        <f t="shared" si="104"/>
        <v>45383</v>
      </c>
      <c r="S65" s="176">
        <f t="shared" si="104"/>
        <v>45413</v>
      </c>
      <c r="T65" s="176">
        <f t="shared" si="104"/>
        <v>45444</v>
      </c>
      <c r="U65" s="176">
        <f t="shared" si="104"/>
        <v>45474</v>
      </c>
      <c r="V65" s="176">
        <f t="shared" si="104"/>
        <v>45505</v>
      </c>
      <c r="W65" s="176">
        <f t="shared" si="104"/>
        <v>45536</v>
      </c>
      <c r="X65" s="176">
        <f t="shared" si="104"/>
        <v>45566</v>
      </c>
      <c r="Y65" s="176">
        <f t="shared" si="104"/>
        <v>45597</v>
      </c>
      <c r="Z65" s="176">
        <f t="shared" si="104"/>
        <v>45627</v>
      </c>
      <c r="AA65" s="176">
        <f t="shared" si="104"/>
        <v>45658</v>
      </c>
      <c r="AB65" s="176">
        <f t="shared" si="104"/>
        <v>45689</v>
      </c>
      <c r="AC65" s="176">
        <f t="shared" si="104"/>
        <v>45717</v>
      </c>
      <c r="AD65" s="176">
        <f t="shared" si="104"/>
        <v>45748</v>
      </c>
      <c r="AE65" s="176">
        <f t="shared" si="104"/>
        <v>45778</v>
      </c>
      <c r="AF65" s="176">
        <f t="shared" si="104"/>
        <v>45809</v>
      </c>
      <c r="AG65" s="176">
        <f t="shared" si="104"/>
        <v>45839</v>
      </c>
      <c r="AH65" s="176">
        <f t="shared" si="104"/>
        <v>45870</v>
      </c>
      <c r="AI65" s="176">
        <f t="shared" si="104"/>
        <v>45901</v>
      </c>
      <c r="AJ65" s="176">
        <f t="shared" si="104"/>
        <v>45931</v>
      </c>
      <c r="AK65" s="176">
        <f t="shared" si="104"/>
        <v>45962</v>
      </c>
      <c r="AL65" s="176">
        <f t="shared" si="104"/>
        <v>45992</v>
      </c>
      <c r="AM65" s="176">
        <f t="shared" si="104"/>
        <v>46023</v>
      </c>
      <c r="AN65" s="176">
        <f t="shared" si="104"/>
        <v>46054</v>
      </c>
      <c r="AO65" s="176">
        <f t="shared" si="104"/>
        <v>46082</v>
      </c>
      <c r="AP65" s="176">
        <f t="shared" si="104"/>
        <v>46113</v>
      </c>
      <c r="AQ65" s="176">
        <f t="shared" si="104"/>
        <v>46143</v>
      </c>
      <c r="AR65" s="176">
        <f t="shared" si="104"/>
        <v>46174</v>
      </c>
      <c r="AS65" s="176">
        <f t="shared" si="104"/>
        <v>46204</v>
      </c>
      <c r="AT65" s="176">
        <f t="shared" si="104"/>
        <v>46235</v>
      </c>
      <c r="AU65" s="176">
        <f t="shared" si="104"/>
        <v>46266</v>
      </c>
      <c r="AV65" s="176">
        <f t="shared" si="104"/>
        <v>46296</v>
      </c>
      <c r="AW65" s="176">
        <f t="shared" si="104"/>
        <v>46327</v>
      </c>
      <c r="AX65" s="176">
        <f t="shared" si="104"/>
        <v>46357</v>
      </c>
      <c r="AY65" s="176">
        <f t="shared" si="104"/>
        <v>46388</v>
      </c>
      <c r="AZ65" s="176">
        <f t="shared" si="104"/>
        <v>46419</v>
      </c>
      <c r="BA65" s="176">
        <f t="shared" si="104"/>
        <v>46447</v>
      </c>
      <c r="BB65" s="176">
        <f t="shared" si="104"/>
        <v>46478</v>
      </c>
      <c r="BC65" s="176">
        <f t="shared" si="104"/>
        <v>46508</v>
      </c>
      <c r="BD65" s="176">
        <f t="shared" si="104"/>
        <v>46539</v>
      </c>
      <c r="BE65" s="176">
        <f t="shared" si="104"/>
        <v>46569</v>
      </c>
      <c r="BF65" s="176">
        <f t="shared" si="104"/>
        <v>46600</v>
      </c>
      <c r="BG65" s="176">
        <f t="shared" si="104"/>
        <v>46631</v>
      </c>
      <c r="BH65" s="176">
        <f t="shared" si="104"/>
        <v>46661</v>
      </c>
      <c r="BI65" s="176">
        <f t="shared" si="104"/>
        <v>46692</v>
      </c>
      <c r="BJ65" s="176">
        <f t="shared" si="104"/>
        <v>46722</v>
      </c>
      <c r="BK65" s="176">
        <f t="shared" si="104"/>
        <v>46753</v>
      </c>
      <c r="BL65" s="176">
        <f t="shared" si="104"/>
        <v>46784</v>
      </c>
      <c r="BM65" s="176">
        <f t="shared" si="104"/>
        <v>46813</v>
      </c>
      <c r="BN65" s="176">
        <f t="shared" si="104"/>
        <v>46844</v>
      </c>
      <c r="BO65" s="176">
        <f t="shared" si="104"/>
        <v>46874</v>
      </c>
      <c r="BP65" s="176">
        <f t="shared" ref="BP65:CH65" si="105">BP$4</f>
        <v>46905</v>
      </c>
      <c r="BQ65" s="176">
        <f t="shared" si="105"/>
        <v>46935</v>
      </c>
      <c r="BR65" s="176">
        <f t="shared" si="105"/>
        <v>46966</v>
      </c>
      <c r="BS65" s="176">
        <f t="shared" si="105"/>
        <v>46997</v>
      </c>
      <c r="BT65" s="176">
        <f t="shared" si="105"/>
        <v>47027</v>
      </c>
      <c r="BU65" s="176">
        <f t="shared" si="105"/>
        <v>47058</v>
      </c>
      <c r="BV65" s="176">
        <f t="shared" si="105"/>
        <v>47088</v>
      </c>
      <c r="BW65" s="176">
        <f t="shared" si="105"/>
        <v>47119</v>
      </c>
      <c r="BX65" s="176">
        <f t="shared" si="105"/>
        <v>47150</v>
      </c>
      <c r="BY65" s="176">
        <f t="shared" si="105"/>
        <v>47178</v>
      </c>
      <c r="BZ65" s="176">
        <f t="shared" si="105"/>
        <v>47209</v>
      </c>
      <c r="CA65" s="176">
        <f t="shared" si="105"/>
        <v>47239</v>
      </c>
      <c r="CB65" s="176">
        <f t="shared" si="105"/>
        <v>47270</v>
      </c>
      <c r="CC65" s="176">
        <f t="shared" si="105"/>
        <v>47300</v>
      </c>
      <c r="CD65" s="176">
        <f t="shared" si="105"/>
        <v>47331</v>
      </c>
      <c r="CE65" s="176">
        <f t="shared" si="105"/>
        <v>47362</v>
      </c>
      <c r="CF65" s="176">
        <f t="shared" si="105"/>
        <v>47392</v>
      </c>
      <c r="CG65" s="176">
        <f t="shared" si="105"/>
        <v>47423</v>
      </c>
      <c r="CH65" s="177">
        <f t="shared" si="105"/>
        <v>47453</v>
      </c>
      <c r="CJ65" s="232" t="s">
        <v>184</v>
      </c>
    </row>
    <row r="66" spans="1:88" ht="15" customHeight="1" x14ac:dyDescent="0.3">
      <c r="A66" s="555"/>
      <c r="B66" s="153" t="s">
        <v>0</v>
      </c>
      <c r="C66" s="154">
        <v>0.11129699999999999</v>
      </c>
      <c r="D66" s="154">
        <v>9.3076999999999993E-2</v>
      </c>
      <c r="E66" s="154">
        <v>7.0041999999999993E-2</v>
      </c>
      <c r="F66" s="154">
        <v>3.7116000000000003E-2</v>
      </c>
      <c r="G66" s="154">
        <v>4.0888000000000001E-2</v>
      </c>
      <c r="H66" s="154">
        <v>0.103973</v>
      </c>
      <c r="I66" s="154">
        <v>0.1401</v>
      </c>
      <c r="J66" s="154">
        <v>0.13320699999999999</v>
      </c>
      <c r="K66" s="154">
        <v>6.6758999999999999E-2</v>
      </c>
      <c r="L66" s="154">
        <v>3.7011000000000002E-2</v>
      </c>
      <c r="M66" s="154">
        <v>5.9593E-2</v>
      </c>
      <c r="N66" s="154">
        <v>0.106937</v>
      </c>
      <c r="O66" s="154">
        <f>C66</f>
        <v>0.11129699999999999</v>
      </c>
      <c r="P66" s="154">
        <f t="shared" ref="P66:P75" si="106">D66</f>
        <v>9.3076999999999993E-2</v>
      </c>
      <c r="Q66" s="154">
        <f t="shared" ref="Q66:Q75" si="107">E66</f>
        <v>7.0041999999999993E-2</v>
      </c>
      <c r="R66" s="154">
        <f t="shared" ref="R66:R75" si="108">F66</f>
        <v>3.7116000000000003E-2</v>
      </c>
      <c r="S66" s="154">
        <f t="shared" ref="S66:S75" si="109">G66</f>
        <v>4.0888000000000001E-2</v>
      </c>
      <c r="T66" s="154">
        <f t="shared" ref="T66:T75" si="110">H66</f>
        <v>0.103973</v>
      </c>
      <c r="U66" s="154">
        <f t="shared" ref="U66:U75" si="111">I66</f>
        <v>0.1401</v>
      </c>
      <c r="V66" s="154">
        <f t="shared" ref="V66:V75" si="112">J66</f>
        <v>0.13320699999999999</v>
      </c>
      <c r="W66" s="154">
        <f t="shared" ref="W66:W75" si="113">K66</f>
        <v>6.6758999999999999E-2</v>
      </c>
      <c r="X66" s="154">
        <f t="shared" ref="X66:X75" si="114">L66</f>
        <v>3.7011000000000002E-2</v>
      </c>
      <c r="Y66" s="154">
        <f t="shared" ref="Y66:Y75" si="115">M66</f>
        <v>5.9593E-2</v>
      </c>
      <c r="Z66" s="154">
        <f t="shared" ref="Z66:Z75" si="116">N66</f>
        <v>0.106937</v>
      </c>
      <c r="AA66" s="154">
        <f t="shared" ref="AA66:AA75" si="117">O66</f>
        <v>0.11129699999999999</v>
      </c>
      <c r="AB66" s="154">
        <f t="shared" ref="AB66:AB75" si="118">P66</f>
        <v>9.3076999999999993E-2</v>
      </c>
      <c r="AC66" s="154">
        <f t="shared" ref="AC66:AC75" si="119">Q66</f>
        <v>7.0041999999999993E-2</v>
      </c>
      <c r="AD66" s="154">
        <f t="shared" ref="AD66:AD75" si="120">R66</f>
        <v>3.7116000000000003E-2</v>
      </c>
      <c r="AE66" s="154">
        <f t="shared" ref="AE66:AE75" si="121">S66</f>
        <v>4.0888000000000001E-2</v>
      </c>
      <c r="AF66" s="154">
        <f t="shared" ref="AF66:AF75" si="122">T66</f>
        <v>0.103973</v>
      </c>
      <c r="AG66" s="154">
        <f t="shared" ref="AG66:AG75" si="123">U66</f>
        <v>0.1401</v>
      </c>
      <c r="AH66" s="154">
        <f t="shared" ref="AH66:AH75" si="124">V66</f>
        <v>0.13320699999999999</v>
      </c>
      <c r="AI66" s="154">
        <f t="shared" ref="AI66:AI75" si="125">W66</f>
        <v>6.6758999999999999E-2</v>
      </c>
      <c r="AJ66" s="154">
        <f t="shared" ref="AJ66:AJ75" si="126">X66</f>
        <v>3.7011000000000002E-2</v>
      </c>
      <c r="AK66" s="154">
        <f t="shared" ref="AK66:AK75" si="127">Y66</f>
        <v>5.9593E-2</v>
      </c>
      <c r="AL66" s="154">
        <f t="shared" ref="AL66:AL75" si="128">Z66</f>
        <v>0.106937</v>
      </c>
      <c r="AM66" s="154">
        <f t="shared" ref="AM66:AM75" si="129">AA66</f>
        <v>0.11129699999999999</v>
      </c>
      <c r="AN66" s="154">
        <f t="shared" ref="AN66:AN75" si="130">AB66</f>
        <v>9.3076999999999993E-2</v>
      </c>
      <c r="AO66" s="154">
        <f t="shared" ref="AO66:AO75" si="131">AC66</f>
        <v>7.0041999999999993E-2</v>
      </c>
      <c r="AP66" s="154">
        <f t="shared" ref="AP66:AP75" si="132">AD66</f>
        <v>3.7116000000000003E-2</v>
      </c>
      <c r="AQ66" s="154">
        <f t="shared" ref="AQ66:AQ75" si="133">AE66</f>
        <v>4.0888000000000001E-2</v>
      </c>
      <c r="AR66" s="154">
        <f t="shared" ref="AR66:AR75" si="134">AF66</f>
        <v>0.103973</v>
      </c>
      <c r="AS66" s="154">
        <f t="shared" ref="AS66:AS75" si="135">AG66</f>
        <v>0.1401</v>
      </c>
      <c r="AT66" s="154">
        <f t="shared" ref="AT66:AT75" si="136">AH66</f>
        <v>0.13320699999999999</v>
      </c>
      <c r="AU66" s="154">
        <f t="shared" ref="AU66:AU75" si="137">AI66</f>
        <v>6.6758999999999999E-2</v>
      </c>
      <c r="AV66" s="154">
        <f t="shared" ref="AV66:AV75" si="138">AJ66</f>
        <v>3.7011000000000002E-2</v>
      </c>
      <c r="AW66" s="154">
        <f t="shared" ref="AW66:AW75" si="139">AK66</f>
        <v>5.9593E-2</v>
      </c>
      <c r="AX66" s="154">
        <f t="shared" ref="AX66:AX75" si="140">AL66</f>
        <v>0.106937</v>
      </c>
      <c r="AY66" s="154">
        <f t="shared" ref="AY66:AY75" si="141">AM66</f>
        <v>0.11129699999999999</v>
      </c>
      <c r="AZ66" s="154">
        <f t="shared" ref="AZ66:AZ75" si="142">AN66</f>
        <v>9.3076999999999993E-2</v>
      </c>
      <c r="BA66" s="154">
        <f t="shared" ref="BA66:BA75" si="143">AO66</f>
        <v>7.0041999999999993E-2</v>
      </c>
      <c r="BB66" s="154">
        <f t="shared" ref="BB66:BB75" si="144">AP66</f>
        <v>3.7116000000000003E-2</v>
      </c>
      <c r="BC66" s="154">
        <f t="shared" ref="BC66:BC75" si="145">AQ66</f>
        <v>4.0888000000000001E-2</v>
      </c>
      <c r="BD66" s="154">
        <f t="shared" ref="BD66:BD75" si="146">AR66</f>
        <v>0.103973</v>
      </c>
      <c r="BE66" s="154">
        <f t="shared" ref="BE66:BE75" si="147">AS66</f>
        <v>0.1401</v>
      </c>
      <c r="BF66" s="154">
        <f t="shared" ref="BF66:BF75" si="148">AT66</f>
        <v>0.13320699999999999</v>
      </c>
      <c r="BG66" s="154">
        <f t="shared" ref="BG66:BG75" si="149">AU66</f>
        <v>6.6758999999999999E-2</v>
      </c>
      <c r="BH66" s="154">
        <f t="shared" ref="BH66:BH75" si="150">AV66</f>
        <v>3.7011000000000002E-2</v>
      </c>
      <c r="BI66" s="154">
        <f t="shared" ref="BI66:BI75" si="151">AW66</f>
        <v>5.9593E-2</v>
      </c>
      <c r="BJ66" s="154">
        <f t="shared" ref="BJ66:BJ75" si="152">AX66</f>
        <v>0.106937</v>
      </c>
      <c r="BK66" s="154">
        <f t="shared" ref="BK66:BK75" si="153">AY66</f>
        <v>0.11129699999999999</v>
      </c>
      <c r="BL66" s="154">
        <f t="shared" ref="BL66:BL75" si="154">AZ66</f>
        <v>9.3076999999999993E-2</v>
      </c>
      <c r="BM66" s="154">
        <f t="shared" ref="BM66:BM75" si="155">BA66</f>
        <v>7.0041999999999993E-2</v>
      </c>
      <c r="BN66" s="154">
        <f t="shared" ref="BN66:BN75" si="156">BB66</f>
        <v>3.7116000000000003E-2</v>
      </c>
      <c r="BO66" s="154">
        <f t="shared" ref="BO66:BO75" si="157">BC66</f>
        <v>4.0888000000000001E-2</v>
      </c>
      <c r="BP66" s="154">
        <f t="shared" ref="BP66:BP75" si="158">BD66</f>
        <v>0.103973</v>
      </c>
      <c r="BQ66" s="154">
        <f t="shared" ref="BQ66:BQ75" si="159">BE66</f>
        <v>0.1401</v>
      </c>
      <c r="BR66" s="154">
        <f t="shared" ref="BR66:BR75" si="160">BF66</f>
        <v>0.13320699999999999</v>
      </c>
      <c r="BS66" s="154">
        <f t="shared" ref="BS66:BS75" si="161">BG66</f>
        <v>6.6758999999999999E-2</v>
      </c>
      <c r="BT66" s="154">
        <f t="shared" ref="BT66:BT75" si="162">BH66</f>
        <v>3.7011000000000002E-2</v>
      </c>
      <c r="BU66" s="154">
        <f t="shared" ref="BU66:BU75" si="163">BI66</f>
        <v>5.9593E-2</v>
      </c>
      <c r="BV66" s="154">
        <f t="shared" ref="BV66:BV75" si="164">BJ66</f>
        <v>0.106937</v>
      </c>
      <c r="BW66" s="154">
        <f t="shared" ref="BW66:BW75" si="165">BK66</f>
        <v>0.11129699999999999</v>
      </c>
      <c r="BX66" s="154">
        <f t="shared" ref="BX66:BX75" si="166">BL66</f>
        <v>9.3076999999999993E-2</v>
      </c>
      <c r="BY66" s="154">
        <f t="shared" ref="BY66:BY75" si="167">BM66</f>
        <v>7.0041999999999993E-2</v>
      </c>
      <c r="BZ66" s="154">
        <f t="shared" ref="BZ66:BZ75" si="168">BN66</f>
        <v>3.7116000000000003E-2</v>
      </c>
      <c r="CA66" s="154">
        <f t="shared" ref="CA66:CA75" si="169">BO66</f>
        <v>4.0888000000000001E-2</v>
      </c>
      <c r="CB66" s="154">
        <f t="shared" ref="CB66:CB75" si="170">BP66</f>
        <v>0.103973</v>
      </c>
      <c r="CC66" s="154">
        <f t="shared" ref="CC66:CC75" si="171">BQ66</f>
        <v>0.1401</v>
      </c>
      <c r="CD66" s="154">
        <f t="shared" ref="CD66:CD75" si="172">BR66</f>
        <v>0.13320699999999999</v>
      </c>
      <c r="CE66" s="154">
        <f t="shared" ref="CE66:CE75" si="173">BS66</f>
        <v>6.6758999999999999E-2</v>
      </c>
      <c r="CF66" s="154">
        <f t="shared" ref="CF66:CF75" si="174">BT66</f>
        <v>3.7011000000000002E-2</v>
      </c>
      <c r="CG66" s="154">
        <f t="shared" ref="CG66:CG75" si="175">BU66</f>
        <v>5.9593E-2</v>
      </c>
      <c r="CH66" s="155">
        <f t="shared" ref="CH66:CH75" si="176">BV66</f>
        <v>0.106937</v>
      </c>
      <c r="CJ66" s="249">
        <f>SUM(C66:N66)</f>
        <v>1</v>
      </c>
    </row>
    <row r="67" spans="1:88" x14ac:dyDescent="0.3">
      <c r="A67" s="555"/>
      <c r="B67" s="44" t="s">
        <v>1</v>
      </c>
      <c r="C67" s="21">
        <v>1.1999999999999999E-3</v>
      </c>
      <c r="D67" s="21">
        <v>1.1000000000000001E-3</v>
      </c>
      <c r="E67" s="21">
        <v>3.13E-3</v>
      </c>
      <c r="F67" s="21">
        <v>1.5047E-2</v>
      </c>
      <c r="G67" s="21">
        <v>6.5409999999999996E-2</v>
      </c>
      <c r="H67" s="21">
        <v>0.21082300000000001</v>
      </c>
      <c r="I67" s="21">
        <v>0.28477999999999998</v>
      </c>
      <c r="J67" s="21">
        <v>0.27076600000000001</v>
      </c>
      <c r="K67" s="21">
        <v>0.126605</v>
      </c>
      <c r="L67" s="21">
        <v>1.8471999999999999E-2</v>
      </c>
      <c r="M67" s="21">
        <v>1.444E-3</v>
      </c>
      <c r="N67" s="21">
        <v>1.222E-3</v>
      </c>
      <c r="O67" s="21">
        <f t="shared" ref="O67:O75" si="177">C67</f>
        <v>1.1999999999999999E-3</v>
      </c>
      <c r="P67" s="21">
        <f t="shared" si="106"/>
        <v>1.1000000000000001E-3</v>
      </c>
      <c r="Q67" s="21">
        <f t="shared" si="107"/>
        <v>3.13E-3</v>
      </c>
      <c r="R67" s="21">
        <f t="shared" si="108"/>
        <v>1.5047E-2</v>
      </c>
      <c r="S67" s="21">
        <f t="shared" si="109"/>
        <v>6.5409999999999996E-2</v>
      </c>
      <c r="T67" s="21">
        <f t="shared" si="110"/>
        <v>0.21082300000000001</v>
      </c>
      <c r="U67" s="21">
        <f t="shared" si="111"/>
        <v>0.28477999999999998</v>
      </c>
      <c r="V67" s="21">
        <f t="shared" si="112"/>
        <v>0.27076600000000001</v>
      </c>
      <c r="W67" s="21">
        <f t="shared" si="113"/>
        <v>0.126605</v>
      </c>
      <c r="X67" s="21">
        <f t="shared" si="114"/>
        <v>1.8471999999999999E-2</v>
      </c>
      <c r="Y67" s="21">
        <f t="shared" si="115"/>
        <v>1.444E-3</v>
      </c>
      <c r="Z67" s="21">
        <f t="shared" si="116"/>
        <v>1.222E-3</v>
      </c>
      <c r="AA67" s="21">
        <f t="shared" si="117"/>
        <v>1.1999999999999999E-3</v>
      </c>
      <c r="AB67" s="21">
        <f t="shared" si="118"/>
        <v>1.1000000000000001E-3</v>
      </c>
      <c r="AC67" s="21">
        <f t="shared" si="119"/>
        <v>3.13E-3</v>
      </c>
      <c r="AD67" s="21">
        <f t="shared" si="120"/>
        <v>1.5047E-2</v>
      </c>
      <c r="AE67" s="21">
        <f t="shared" si="121"/>
        <v>6.5409999999999996E-2</v>
      </c>
      <c r="AF67" s="21">
        <f t="shared" si="122"/>
        <v>0.21082300000000001</v>
      </c>
      <c r="AG67" s="21">
        <f t="shared" si="123"/>
        <v>0.28477999999999998</v>
      </c>
      <c r="AH67" s="21">
        <f t="shared" si="124"/>
        <v>0.27076600000000001</v>
      </c>
      <c r="AI67" s="21">
        <f t="shared" si="125"/>
        <v>0.126605</v>
      </c>
      <c r="AJ67" s="21">
        <f t="shared" si="126"/>
        <v>1.8471999999999999E-2</v>
      </c>
      <c r="AK67" s="21">
        <f t="shared" si="127"/>
        <v>1.444E-3</v>
      </c>
      <c r="AL67" s="21">
        <f t="shared" si="128"/>
        <v>1.222E-3</v>
      </c>
      <c r="AM67" s="21">
        <f t="shared" si="129"/>
        <v>1.1999999999999999E-3</v>
      </c>
      <c r="AN67" s="21">
        <f t="shared" si="130"/>
        <v>1.1000000000000001E-3</v>
      </c>
      <c r="AO67" s="21">
        <f t="shared" si="131"/>
        <v>3.13E-3</v>
      </c>
      <c r="AP67" s="21">
        <f t="shared" si="132"/>
        <v>1.5047E-2</v>
      </c>
      <c r="AQ67" s="21">
        <f t="shared" si="133"/>
        <v>6.5409999999999996E-2</v>
      </c>
      <c r="AR67" s="21">
        <f t="shared" si="134"/>
        <v>0.21082300000000001</v>
      </c>
      <c r="AS67" s="21">
        <f t="shared" si="135"/>
        <v>0.28477999999999998</v>
      </c>
      <c r="AT67" s="21">
        <f t="shared" si="136"/>
        <v>0.27076600000000001</v>
      </c>
      <c r="AU67" s="21">
        <f t="shared" si="137"/>
        <v>0.126605</v>
      </c>
      <c r="AV67" s="21">
        <f t="shared" si="138"/>
        <v>1.8471999999999999E-2</v>
      </c>
      <c r="AW67" s="21">
        <f t="shared" si="139"/>
        <v>1.444E-3</v>
      </c>
      <c r="AX67" s="21">
        <f t="shared" si="140"/>
        <v>1.222E-3</v>
      </c>
      <c r="AY67" s="21">
        <f t="shared" si="141"/>
        <v>1.1999999999999999E-3</v>
      </c>
      <c r="AZ67" s="21">
        <f t="shared" si="142"/>
        <v>1.1000000000000001E-3</v>
      </c>
      <c r="BA67" s="21">
        <f t="shared" si="143"/>
        <v>3.13E-3</v>
      </c>
      <c r="BB67" s="21">
        <f t="shared" si="144"/>
        <v>1.5047E-2</v>
      </c>
      <c r="BC67" s="21">
        <f t="shared" si="145"/>
        <v>6.5409999999999996E-2</v>
      </c>
      <c r="BD67" s="21">
        <f t="shared" si="146"/>
        <v>0.21082300000000001</v>
      </c>
      <c r="BE67" s="21">
        <f t="shared" si="147"/>
        <v>0.28477999999999998</v>
      </c>
      <c r="BF67" s="21">
        <f t="shared" si="148"/>
        <v>0.27076600000000001</v>
      </c>
      <c r="BG67" s="21">
        <f t="shared" si="149"/>
        <v>0.126605</v>
      </c>
      <c r="BH67" s="21">
        <f t="shared" si="150"/>
        <v>1.8471999999999999E-2</v>
      </c>
      <c r="BI67" s="21">
        <f t="shared" si="151"/>
        <v>1.444E-3</v>
      </c>
      <c r="BJ67" s="21">
        <f t="shared" si="152"/>
        <v>1.222E-3</v>
      </c>
      <c r="BK67" s="21">
        <f t="shared" si="153"/>
        <v>1.1999999999999999E-3</v>
      </c>
      <c r="BL67" s="21">
        <f t="shared" si="154"/>
        <v>1.1000000000000001E-3</v>
      </c>
      <c r="BM67" s="21">
        <f t="shared" si="155"/>
        <v>3.13E-3</v>
      </c>
      <c r="BN67" s="21">
        <f t="shared" si="156"/>
        <v>1.5047E-2</v>
      </c>
      <c r="BO67" s="21">
        <f t="shared" si="157"/>
        <v>6.5409999999999996E-2</v>
      </c>
      <c r="BP67" s="21">
        <f t="shared" si="158"/>
        <v>0.21082300000000001</v>
      </c>
      <c r="BQ67" s="21">
        <f t="shared" si="159"/>
        <v>0.28477999999999998</v>
      </c>
      <c r="BR67" s="21">
        <f t="shared" si="160"/>
        <v>0.27076600000000001</v>
      </c>
      <c r="BS67" s="21">
        <f t="shared" si="161"/>
        <v>0.126605</v>
      </c>
      <c r="BT67" s="21">
        <f t="shared" si="162"/>
        <v>1.8471999999999999E-2</v>
      </c>
      <c r="BU67" s="21">
        <f t="shared" si="163"/>
        <v>1.444E-3</v>
      </c>
      <c r="BV67" s="21">
        <f t="shared" si="164"/>
        <v>1.222E-3</v>
      </c>
      <c r="BW67" s="21">
        <f t="shared" si="165"/>
        <v>1.1999999999999999E-3</v>
      </c>
      <c r="BX67" s="21">
        <f t="shared" si="166"/>
        <v>1.1000000000000001E-3</v>
      </c>
      <c r="BY67" s="21">
        <f t="shared" si="167"/>
        <v>3.13E-3</v>
      </c>
      <c r="BZ67" s="21">
        <f t="shared" si="168"/>
        <v>1.5047E-2</v>
      </c>
      <c r="CA67" s="21">
        <f t="shared" si="169"/>
        <v>6.5409999999999996E-2</v>
      </c>
      <c r="CB67" s="21">
        <f t="shared" si="170"/>
        <v>0.21082300000000001</v>
      </c>
      <c r="CC67" s="21">
        <f t="shared" si="171"/>
        <v>0.28477999999999998</v>
      </c>
      <c r="CD67" s="21">
        <f t="shared" si="172"/>
        <v>0.27076600000000001</v>
      </c>
      <c r="CE67" s="21">
        <f t="shared" si="173"/>
        <v>0.126605</v>
      </c>
      <c r="CF67" s="21">
        <f t="shared" si="174"/>
        <v>1.8471999999999999E-2</v>
      </c>
      <c r="CG67" s="21">
        <f t="shared" si="175"/>
        <v>1.444E-3</v>
      </c>
      <c r="CH67" s="25">
        <f t="shared" si="176"/>
        <v>1.222E-3</v>
      </c>
      <c r="CJ67" s="249">
        <f t="shared" ref="CJ67:CJ75" si="178">SUM(C67:N67)</f>
        <v>0.99999900000000008</v>
      </c>
    </row>
    <row r="68" spans="1:88" x14ac:dyDescent="0.3">
      <c r="A68" s="555"/>
      <c r="B68" s="43" t="s">
        <v>2</v>
      </c>
      <c r="C68" s="21">
        <v>7.9578999999999997E-2</v>
      </c>
      <c r="D68" s="21">
        <v>7.2517999999999999E-2</v>
      </c>
      <c r="E68" s="21">
        <v>8.1079999999999999E-2</v>
      </c>
      <c r="F68" s="21">
        <v>7.9918000000000003E-2</v>
      </c>
      <c r="G68" s="21">
        <v>8.4083000000000005E-2</v>
      </c>
      <c r="H68" s="21">
        <v>8.5730000000000001E-2</v>
      </c>
      <c r="I68" s="21">
        <v>9.6095E-2</v>
      </c>
      <c r="J68" s="21">
        <v>9.6095E-2</v>
      </c>
      <c r="K68" s="21">
        <v>8.4277000000000005E-2</v>
      </c>
      <c r="L68" s="21">
        <v>8.2582000000000003E-2</v>
      </c>
      <c r="M68" s="21">
        <v>7.8464999999999993E-2</v>
      </c>
      <c r="N68" s="21">
        <v>7.9578999999999997E-2</v>
      </c>
      <c r="O68" s="21">
        <f t="shared" si="177"/>
        <v>7.9578999999999997E-2</v>
      </c>
      <c r="P68" s="21">
        <f t="shared" si="106"/>
        <v>7.2517999999999999E-2</v>
      </c>
      <c r="Q68" s="21">
        <f t="shared" si="107"/>
        <v>8.1079999999999999E-2</v>
      </c>
      <c r="R68" s="21">
        <f t="shared" si="108"/>
        <v>7.9918000000000003E-2</v>
      </c>
      <c r="S68" s="21">
        <f t="shared" si="109"/>
        <v>8.4083000000000005E-2</v>
      </c>
      <c r="T68" s="21">
        <f t="shared" si="110"/>
        <v>8.5730000000000001E-2</v>
      </c>
      <c r="U68" s="21">
        <f t="shared" si="111"/>
        <v>9.6095E-2</v>
      </c>
      <c r="V68" s="21">
        <f t="shared" si="112"/>
        <v>9.6095E-2</v>
      </c>
      <c r="W68" s="21">
        <f t="shared" si="113"/>
        <v>8.4277000000000005E-2</v>
      </c>
      <c r="X68" s="21">
        <f t="shared" si="114"/>
        <v>8.2582000000000003E-2</v>
      </c>
      <c r="Y68" s="21">
        <f t="shared" si="115"/>
        <v>7.8464999999999993E-2</v>
      </c>
      <c r="Z68" s="21">
        <f t="shared" si="116"/>
        <v>7.9578999999999997E-2</v>
      </c>
      <c r="AA68" s="21">
        <f t="shared" si="117"/>
        <v>7.9578999999999997E-2</v>
      </c>
      <c r="AB68" s="21">
        <f t="shared" si="118"/>
        <v>7.2517999999999999E-2</v>
      </c>
      <c r="AC68" s="21">
        <f t="shared" si="119"/>
        <v>8.1079999999999999E-2</v>
      </c>
      <c r="AD68" s="21">
        <f t="shared" si="120"/>
        <v>7.9918000000000003E-2</v>
      </c>
      <c r="AE68" s="21">
        <f t="shared" si="121"/>
        <v>8.4083000000000005E-2</v>
      </c>
      <c r="AF68" s="21">
        <f t="shared" si="122"/>
        <v>8.5730000000000001E-2</v>
      </c>
      <c r="AG68" s="21">
        <f t="shared" si="123"/>
        <v>9.6095E-2</v>
      </c>
      <c r="AH68" s="21">
        <f t="shared" si="124"/>
        <v>9.6095E-2</v>
      </c>
      <c r="AI68" s="21">
        <f t="shared" si="125"/>
        <v>8.4277000000000005E-2</v>
      </c>
      <c r="AJ68" s="21">
        <f t="shared" si="126"/>
        <v>8.2582000000000003E-2</v>
      </c>
      <c r="AK68" s="21">
        <f t="shared" si="127"/>
        <v>7.8464999999999993E-2</v>
      </c>
      <c r="AL68" s="21">
        <f t="shared" si="128"/>
        <v>7.9578999999999997E-2</v>
      </c>
      <c r="AM68" s="21">
        <f t="shared" si="129"/>
        <v>7.9578999999999997E-2</v>
      </c>
      <c r="AN68" s="21">
        <f t="shared" si="130"/>
        <v>7.2517999999999999E-2</v>
      </c>
      <c r="AO68" s="21">
        <f t="shared" si="131"/>
        <v>8.1079999999999999E-2</v>
      </c>
      <c r="AP68" s="21">
        <f t="shared" si="132"/>
        <v>7.9918000000000003E-2</v>
      </c>
      <c r="AQ68" s="21">
        <f t="shared" si="133"/>
        <v>8.4083000000000005E-2</v>
      </c>
      <c r="AR68" s="21">
        <f t="shared" si="134"/>
        <v>8.5730000000000001E-2</v>
      </c>
      <c r="AS68" s="21">
        <f t="shared" si="135"/>
        <v>9.6095E-2</v>
      </c>
      <c r="AT68" s="21">
        <f t="shared" si="136"/>
        <v>9.6095E-2</v>
      </c>
      <c r="AU68" s="21">
        <f t="shared" si="137"/>
        <v>8.4277000000000005E-2</v>
      </c>
      <c r="AV68" s="21">
        <f t="shared" si="138"/>
        <v>8.2582000000000003E-2</v>
      </c>
      <c r="AW68" s="21">
        <f t="shared" si="139"/>
        <v>7.8464999999999993E-2</v>
      </c>
      <c r="AX68" s="21">
        <f t="shared" si="140"/>
        <v>7.9578999999999997E-2</v>
      </c>
      <c r="AY68" s="21">
        <f t="shared" si="141"/>
        <v>7.9578999999999997E-2</v>
      </c>
      <c r="AZ68" s="21">
        <f t="shared" si="142"/>
        <v>7.2517999999999999E-2</v>
      </c>
      <c r="BA68" s="21">
        <f t="shared" si="143"/>
        <v>8.1079999999999999E-2</v>
      </c>
      <c r="BB68" s="21">
        <f t="shared" si="144"/>
        <v>7.9918000000000003E-2</v>
      </c>
      <c r="BC68" s="21">
        <f t="shared" si="145"/>
        <v>8.4083000000000005E-2</v>
      </c>
      <c r="BD68" s="21">
        <f t="shared" si="146"/>
        <v>8.5730000000000001E-2</v>
      </c>
      <c r="BE68" s="21">
        <f t="shared" si="147"/>
        <v>9.6095E-2</v>
      </c>
      <c r="BF68" s="21">
        <f t="shared" si="148"/>
        <v>9.6095E-2</v>
      </c>
      <c r="BG68" s="21">
        <f t="shared" si="149"/>
        <v>8.4277000000000005E-2</v>
      </c>
      <c r="BH68" s="21">
        <f t="shared" si="150"/>
        <v>8.2582000000000003E-2</v>
      </c>
      <c r="BI68" s="21">
        <f t="shared" si="151"/>
        <v>7.8464999999999993E-2</v>
      </c>
      <c r="BJ68" s="21">
        <f t="shared" si="152"/>
        <v>7.9578999999999997E-2</v>
      </c>
      <c r="BK68" s="21">
        <f t="shared" si="153"/>
        <v>7.9578999999999997E-2</v>
      </c>
      <c r="BL68" s="21">
        <f t="shared" si="154"/>
        <v>7.2517999999999999E-2</v>
      </c>
      <c r="BM68" s="21">
        <f t="shared" si="155"/>
        <v>8.1079999999999999E-2</v>
      </c>
      <c r="BN68" s="21">
        <f t="shared" si="156"/>
        <v>7.9918000000000003E-2</v>
      </c>
      <c r="BO68" s="21">
        <f t="shared" si="157"/>
        <v>8.4083000000000005E-2</v>
      </c>
      <c r="BP68" s="21">
        <f t="shared" si="158"/>
        <v>8.5730000000000001E-2</v>
      </c>
      <c r="BQ68" s="21">
        <f t="shared" si="159"/>
        <v>9.6095E-2</v>
      </c>
      <c r="BR68" s="21">
        <f t="shared" si="160"/>
        <v>9.6095E-2</v>
      </c>
      <c r="BS68" s="21">
        <f t="shared" si="161"/>
        <v>8.4277000000000005E-2</v>
      </c>
      <c r="BT68" s="21">
        <f t="shared" si="162"/>
        <v>8.2582000000000003E-2</v>
      </c>
      <c r="BU68" s="21">
        <f t="shared" si="163"/>
        <v>7.8464999999999993E-2</v>
      </c>
      <c r="BV68" s="21">
        <f t="shared" si="164"/>
        <v>7.9578999999999997E-2</v>
      </c>
      <c r="BW68" s="21">
        <f t="shared" si="165"/>
        <v>7.9578999999999997E-2</v>
      </c>
      <c r="BX68" s="21">
        <f t="shared" si="166"/>
        <v>7.2517999999999999E-2</v>
      </c>
      <c r="BY68" s="21">
        <f t="shared" si="167"/>
        <v>8.1079999999999999E-2</v>
      </c>
      <c r="BZ68" s="21">
        <f t="shared" si="168"/>
        <v>7.9918000000000003E-2</v>
      </c>
      <c r="CA68" s="21">
        <f t="shared" si="169"/>
        <v>8.4083000000000005E-2</v>
      </c>
      <c r="CB68" s="21">
        <f t="shared" si="170"/>
        <v>8.5730000000000001E-2</v>
      </c>
      <c r="CC68" s="21">
        <f t="shared" si="171"/>
        <v>9.6095E-2</v>
      </c>
      <c r="CD68" s="21">
        <f t="shared" si="172"/>
        <v>9.6095E-2</v>
      </c>
      <c r="CE68" s="21">
        <f t="shared" si="173"/>
        <v>8.4277000000000005E-2</v>
      </c>
      <c r="CF68" s="21">
        <f t="shared" si="174"/>
        <v>8.2582000000000003E-2</v>
      </c>
      <c r="CG68" s="21">
        <f t="shared" si="175"/>
        <v>7.8464999999999993E-2</v>
      </c>
      <c r="CH68" s="25">
        <f t="shared" si="176"/>
        <v>7.9578999999999997E-2</v>
      </c>
      <c r="CJ68" s="249">
        <f t="shared" si="178"/>
        <v>1.0000010000000001</v>
      </c>
    </row>
    <row r="69" spans="1:88" x14ac:dyDescent="0.3">
      <c r="A69" s="555"/>
      <c r="B69" s="43" t="s">
        <v>9</v>
      </c>
      <c r="C69" s="343">
        <v>0.21790499999999999</v>
      </c>
      <c r="D69" s="343">
        <v>0.18213499999999999</v>
      </c>
      <c r="E69" s="343">
        <v>0.13483300000000001</v>
      </c>
      <c r="F69" s="343">
        <v>5.8486000000000003E-2</v>
      </c>
      <c r="G69" s="343">
        <v>1.7144E-2</v>
      </c>
      <c r="H69" s="343">
        <v>5.1000000000000004E-4</v>
      </c>
      <c r="I69" s="343">
        <v>6.0000000000000002E-6</v>
      </c>
      <c r="J69" s="343">
        <v>9.0000000000000002E-6</v>
      </c>
      <c r="K69" s="343">
        <v>8.8090000000000009E-3</v>
      </c>
      <c r="L69" s="343">
        <v>5.4961999999999997E-2</v>
      </c>
      <c r="M69" s="343">
        <v>0.115899</v>
      </c>
      <c r="N69" s="343">
        <v>0.20930099999999999</v>
      </c>
      <c r="O69" s="343">
        <f t="shared" si="177"/>
        <v>0.21790499999999999</v>
      </c>
      <c r="P69" s="343">
        <f t="shared" si="106"/>
        <v>0.18213499999999999</v>
      </c>
      <c r="Q69" s="343">
        <f t="shared" si="107"/>
        <v>0.13483300000000001</v>
      </c>
      <c r="R69" s="343">
        <f t="shared" si="108"/>
        <v>5.8486000000000003E-2</v>
      </c>
      <c r="S69" s="343">
        <f t="shared" si="109"/>
        <v>1.7144E-2</v>
      </c>
      <c r="T69" s="343">
        <f t="shared" si="110"/>
        <v>5.1000000000000004E-4</v>
      </c>
      <c r="U69" s="343">
        <f t="shared" si="111"/>
        <v>6.0000000000000002E-6</v>
      </c>
      <c r="V69" s="343">
        <f t="shared" si="112"/>
        <v>9.0000000000000002E-6</v>
      </c>
      <c r="W69" s="343">
        <f t="shared" si="113"/>
        <v>8.8090000000000009E-3</v>
      </c>
      <c r="X69" s="343">
        <f t="shared" si="114"/>
        <v>5.4961999999999997E-2</v>
      </c>
      <c r="Y69" s="343">
        <f t="shared" si="115"/>
        <v>0.115899</v>
      </c>
      <c r="Z69" s="343">
        <f t="shared" si="116"/>
        <v>0.20930099999999999</v>
      </c>
      <c r="AA69" s="343">
        <f t="shared" si="117"/>
        <v>0.21790499999999999</v>
      </c>
      <c r="AB69" s="343">
        <f t="shared" si="118"/>
        <v>0.18213499999999999</v>
      </c>
      <c r="AC69" s="343">
        <f t="shared" si="119"/>
        <v>0.13483300000000001</v>
      </c>
      <c r="AD69" s="343">
        <f t="shared" si="120"/>
        <v>5.8486000000000003E-2</v>
      </c>
      <c r="AE69" s="343">
        <f t="shared" si="121"/>
        <v>1.7144E-2</v>
      </c>
      <c r="AF69" s="343">
        <f t="shared" si="122"/>
        <v>5.1000000000000004E-4</v>
      </c>
      <c r="AG69" s="343">
        <f t="shared" si="123"/>
        <v>6.0000000000000002E-6</v>
      </c>
      <c r="AH69" s="343">
        <f t="shared" si="124"/>
        <v>9.0000000000000002E-6</v>
      </c>
      <c r="AI69" s="343">
        <f t="shared" si="125"/>
        <v>8.8090000000000009E-3</v>
      </c>
      <c r="AJ69" s="343">
        <f t="shared" si="126"/>
        <v>5.4961999999999997E-2</v>
      </c>
      <c r="AK69" s="343">
        <f t="shared" si="127"/>
        <v>0.115899</v>
      </c>
      <c r="AL69" s="343">
        <f t="shared" si="128"/>
        <v>0.20930099999999999</v>
      </c>
      <c r="AM69" s="343">
        <f t="shared" si="129"/>
        <v>0.21790499999999999</v>
      </c>
      <c r="AN69" s="343">
        <f t="shared" si="130"/>
        <v>0.18213499999999999</v>
      </c>
      <c r="AO69" s="343">
        <f t="shared" si="131"/>
        <v>0.13483300000000001</v>
      </c>
      <c r="AP69" s="343">
        <f t="shared" si="132"/>
        <v>5.8486000000000003E-2</v>
      </c>
      <c r="AQ69" s="343">
        <f t="shared" si="133"/>
        <v>1.7144E-2</v>
      </c>
      <c r="AR69" s="343">
        <f t="shared" si="134"/>
        <v>5.1000000000000004E-4</v>
      </c>
      <c r="AS69" s="343">
        <f t="shared" si="135"/>
        <v>6.0000000000000002E-6</v>
      </c>
      <c r="AT69" s="343">
        <f t="shared" si="136"/>
        <v>9.0000000000000002E-6</v>
      </c>
      <c r="AU69" s="343">
        <f t="shared" si="137"/>
        <v>8.8090000000000009E-3</v>
      </c>
      <c r="AV69" s="343">
        <f t="shared" si="138"/>
        <v>5.4961999999999997E-2</v>
      </c>
      <c r="AW69" s="343">
        <f t="shared" si="139"/>
        <v>0.115899</v>
      </c>
      <c r="AX69" s="343">
        <f t="shared" si="140"/>
        <v>0.20930099999999999</v>
      </c>
      <c r="AY69" s="343">
        <f t="shared" si="141"/>
        <v>0.21790499999999999</v>
      </c>
      <c r="AZ69" s="343">
        <f t="shared" si="142"/>
        <v>0.18213499999999999</v>
      </c>
      <c r="BA69" s="343">
        <f t="shared" si="143"/>
        <v>0.13483300000000001</v>
      </c>
      <c r="BB69" s="343">
        <f t="shared" si="144"/>
        <v>5.8486000000000003E-2</v>
      </c>
      <c r="BC69" s="343">
        <f t="shared" si="145"/>
        <v>1.7144E-2</v>
      </c>
      <c r="BD69" s="343">
        <f t="shared" si="146"/>
        <v>5.1000000000000004E-4</v>
      </c>
      <c r="BE69" s="343">
        <f t="shared" si="147"/>
        <v>6.0000000000000002E-6</v>
      </c>
      <c r="BF69" s="343">
        <f t="shared" si="148"/>
        <v>9.0000000000000002E-6</v>
      </c>
      <c r="BG69" s="343">
        <f t="shared" si="149"/>
        <v>8.8090000000000009E-3</v>
      </c>
      <c r="BH69" s="343">
        <f t="shared" si="150"/>
        <v>5.4961999999999997E-2</v>
      </c>
      <c r="BI69" s="343">
        <f t="shared" si="151"/>
        <v>0.115899</v>
      </c>
      <c r="BJ69" s="343">
        <f t="shared" si="152"/>
        <v>0.20930099999999999</v>
      </c>
      <c r="BK69" s="343">
        <f t="shared" si="153"/>
        <v>0.21790499999999999</v>
      </c>
      <c r="BL69" s="343">
        <f t="shared" si="154"/>
        <v>0.18213499999999999</v>
      </c>
      <c r="BM69" s="343">
        <f t="shared" si="155"/>
        <v>0.13483300000000001</v>
      </c>
      <c r="BN69" s="343">
        <f t="shared" si="156"/>
        <v>5.8486000000000003E-2</v>
      </c>
      <c r="BO69" s="343">
        <f t="shared" si="157"/>
        <v>1.7144E-2</v>
      </c>
      <c r="BP69" s="343">
        <f t="shared" si="158"/>
        <v>5.1000000000000004E-4</v>
      </c>
      <c r="BQ69" s="343">
        <f t="shared" si="159"/>
        <v>6.0000000000000002E-6</v>
      </c>
      <c r="BR69" s="343">
        <f t="shared" si="160"/>
        <v>9.0000000000000002E-6</v>
      </c>
      <c r="BS69" s="343">
        <f t="shared" si="161"/>
        <v>8.8090000000000009E-3</v>
      </c>
      <c r="BT69" s="343">
        <f t="shared" si="162"/>
        <v>5.4961999999999997E-2</v>
      </c>
      <c r="BU69" s="343">
        <f t="shared" si="163"/>
        <v>0.115899</v>
      </c>
      <c r="BV69" s="343">
        <f t="shared" si="164"/>
        <v>0.20930099999999999</v>
      </c>
      <c r="BW69" s="343">
        <f t="shared" si="165"/>
        <v>0.21790499999999999</v>
      </c>
      <c r="BX69" s="343">
        <f t="shared" si="166"/>
        <v>0.18213499999999999</v>
      </c>
      <c r="BY69" s="343">
        <f t="shared" si="167"/>
        <v>0.13483300000000001</v>
      </c>
      <c r="BZ69" s="343">
        <f t="shared" si="168"/>
        <v>5.8486000000000003E-2</v>
      </c>
      <c r="CA69" s="343">
        <f t="shared" si="169"/>
        <v>1.7144E-2</v>
      </c>
      <c r="CB69" s="343">
        <f t="shared" si="170"/>
        <v>5.1000000000000004E-4</v>
      </c>
      <c r="CC69" s="343">
        <f t="shared" si="171"/>
        <v>6.0000000000000002E-6</v>
      </c>
      <c r="CD69" s="343">
        <f t="shared" si="172"/>
        <v>9.0000000000000002E-6</v>
      </c>
      <c r="CE69" s="343">
        <f t="shared" si="173"/>
        <v>8.8090000000000009E-3</v>
      </c>
      <c r="CF69" s="343">
        <f t="shared" si="174"/>
        <v>5.4961999999999997E-2</v>
      </c>
      <c r="CG69" s="343">
        <f t="shared" si="175"/>
        <v>0.115899</v>
      </c>
      <c r="CH69" s="344">
        <f t="shared" si="176"/>
        <v>0.20930099999999999</v>
      </c>
      <c r="CJ69" s="249">
        <f t="shared" si="178"/>
        <v>0.99999899999999986</v>
      </c>
    </row>
    <row r="70" spans="1:88" x14ac:dyDescent="0.3">
      <c r="A70" s="555"/>
      <c r="B70" s="44" t="s">
        <v>3</v>
      </c>
      <c r="C70" s="21">
        <v>0.11129699999999999</v>
      </c>
      <c r="D70" s="21">
        <v>9.3076999999999993E-2</v>
      </c>
      <c r="E70" s="21">
        <v>7.0041999999999993E-2</v>
      </c>
      <c r="F70" s="21">
        <v>3.7116000000000003E-2</v>
      </c>
      <c r="G70" s="21">
        <v>4.0888000000000001E-2</v>
      </c>
      <c r="H70" s="21">
        <v>0.103973</v>
      </c>
      <c r="I70" s="21">
        <v>0.1401</v>
      </c>
      <c r="J70" s="21">
        <v>0.13320699999999999</v>
      </c>
      <c r="K70" s="21">
        <v>6.6758999999999999E-2</v>
      </c>
      <c r="L70" s="21">
        <v>3.7011000000000002E-2</v>
      </c>
      <c r="M70" s="21">
        <v>5.9593E-2</v>
      </c>
      <c r="N70" s="21">
        <v>0.106937</v>
      </c>
      <c r="O70" s="21">
        <f t="shared" si="177"/>
        <v>0.11129699999999999</v>
      </c>
      <c r="P70" s="21">
        <f t="shared" si="106"/>
        <v>9.3076999999999993E-2</v>
      </c>
      <c r="Q70" s="21">
        <f t="shared" si="107"/>
        <v>7.0041999999999993E-2</v>
      </c>
      <c r="R70" s="21">
        <f t="shared" si="108"/>
        <v>3.7116000000000003E-2</v>
      </c>
      <c r="S70" s="21">
        <f t="shared" si="109"/>
        <v>4.0888000000000001E-2</v>
      </c>
      <c r="T70" s="21">
        <f t="shared" si="110"/>
        <v>0.103973</v>
      </c>
      <c r="U70" s="21">
        <f t="shared" si="111"/>
        <v>0.1401</v>
      </c>
      <c r="V70" s="21">
        <f t="shared" si="112"/>
        <v>0.13320699999999999</v>
      </c>
      <c r="W70" s="21">
        <f t="shared" si="113"/>
        <v>6.6758999999999999E-2</v>
      </c>
      <c r="X70" s="21">
        <f t="shared" si="114"/>
        <v>3.7011000000000002E-2</v>
      </c>
      <c r="Y70" s="21">
        <f t="shared" si="115"/>
        <v>5.9593E-2</v>
      </c>
      <c r="Z70" s="21">
        <f t="shared" si="116"/>
        <v>0.106937</v>
      </c>
      <c r="AA70" s="21">
        <f t="shared" si="117"/>
        <v>0.11129699999999999</v>
      </c>
      <c r="AB70" s="21">
        <f t="shared" si="118"/>
        <v>9.3076999999999993E-2</v>
      </c>
      <c r="AC70" s="21">
        <f t="shared" si="119"/>
        <v>7.0041999999999993E-2</v>
      </c>
      <c r="AD70" s="21">
        <f t="shared" si="120"/>
        <v>3.7116000000000003E-2</v>
      </c>
      <c r="AE70" s="21">
        <f t="shared" si="121"/>
        <v>4.0888000000000001E-2</v>
      </c>
      <c r="AF70" s="21">
        <f t="shared" si="122"/>
        <v>0.103973</v>
      </c>
      <c r="AG70" s="21">
        <f t="shared" si="123"/>
        <v>0.1401</v>
      </c>
      <c r="AH70" s="21">
        <f t="shared" si="124"/>
        <v>0.13320699999999999</v>
      </c>
      <c r="AI70" s="21">
        <f t="shared" si="125"/>
        <v>6.6758999999999999E-2</v>
      </c>
      <c r="AJ70" s="21">
        <f t="shared" si="126"/>
        <v>3.7011000000000002E-2</v>
      </c>
      <c r="AK70" s="21">
        <f t="shared" si="127"/>
        <v>5.9593E-2</v>
      </c>
      <c r="AL70" s="21">
        <f t="shared" si="128"/>
        <v>0.106937</v>
      </c>
      <c r="AM70" s="21">
        <f t="shared" si="129"/>
        <v>0.11129699999999999</v>
      </c>
      <c r="AN70" s="21">
        <f t="shared" si="130"/>
        <v>9.3076999999999993E-2</v>
      </c>
      <c r="AO70" s="21">
        <f t="shared" si="131"/>
        <v>7.0041999999999993E-2</v>
      </c>
      <c r="AP70" s="21">
        <f t="shared" si="132"/>
        <v>3.7116000000000003E-2</v>
      </c>
      <c r="AQ70" s="21">
        <f t="shared" si="133"/>
        <v>4.0888000000000001E-2</v>
      </c>
      <c r="AR70" s="21">
        <f t="shared" si="134"/>
        <v>0.103973</v>
      </c>
      <c r="AS70" s="21">
        <f t="shared" si="135"/>
        <v>0.1401</v>
      </c>
      <c r="AT70" s="21">
        <f t="shared" si="136"/>
        <v>0.13320699999999999</v>
      </c>
      <c r="AU70" s="21">
        <f t="shared" si="137"/>
        <v>6.6758999999999999E-2</v>
      </c>
      <c r="AV70" s="21">
        <f t="shared" si="138"/>
        <v>3.7011000000000002E-2</v>
      </c>
      <c r="AW70" s="21">
        <f t="shared" si="139"/>
        <v>5.9593E-2</v>
      </c>
      <c r="AX70" s="21">
        <f t="shared" si="140"/>
        <v>0.106937</v>
      </c>
      <c r="AY70" s="21">
        <f t="shared" si="141"/>
        <v>0.11129699999999999</v>
      </c>
      <c r="AZ70" s="21">
        <f t="shared" si="142"/>
        <v>9.3076999999999993E-2</v>
      </c>
      <c r="BA70" s="21">
        <f t="shared" si="143"/>
        <v>7.0041999999999993E-2</v>
      </c>
      <c r="BB70" s="21">
        <f t="shared" si="144"/>
        <v>3.7116000000000003E-2</v>
      </c>
      <c r="BC70" s="21">
        <f t="shared" si="145"/>
        <v>4.0888000000000001E-2</v>
      </c>
      <c r="BD70" s="21">
        <f t="shared" si="146"/>
        <v>0.103973</v>
      </c>
      <c r="BE70" s="21">
        <f t="shared" si="147"/>
        <v>0.1401</v>
      </c>
      <c r="BF70" s="21">
        <f t="shared" si="148"/>
        <v>0.13320699999999999</v>
      </c>
      <c r="BG70" s="21">
        <f t="shared" si="149"/>
        <v>6.6758999999999999E-2</v>
      </c>
      <c r="BH70" s="21">
        <f t="shared" si="150"/>
        <v>3.7011000000000002E-2</v>
      </c>
      <c r="BI70" s="21">
        <f t="shared" si="151"/>
        <v>5.9593E-2</v>
      </c>
      <c r="BJ70" s="21">
        <f t="shared" si="152"/>
        <v>0.106937</v>
      </c>
      <c r="BK70" s="21">
        <f t="shared" si="153"/>
        <v>0.11129699999999999</v>
      </c>
      <c r="BL70" s="21">
        <f t="shared" si="154"/>
        <v>9.3076999999999993E-2</v>
      </c>
      <c r="BM70" s="21">
        <f t="shared" si="155"/>
        <v>7.0041999999999993E-2</v>
      </c>
      <c r="BN70" s="21">
        <f t="shared" si="156"/>
        <v>3.7116000000000003E-2</v>
      </c>
      <c r="BO70" s="21">
        <f t="shared" si="157"/>
        <v>4.0888000000000001E-2</v>
      </c>
      <c r="BP70" s="21">
        <f t="shared" si="158"/>
        <v>0.103973</v>
      </c>
      <c r="BQ70" s="21">
        <f t="shared" si="159"/>
        <v>0.1401</v>
      </c>
      <c r="BR70" s="21">
        <f t="shared" si="160"/>
        <v>0.13320699999999999</v>
      </c>
      <c r="BS70" s="21">
        <f t="shared" si="161"/>
        <v>6.6758999999999999E-2</v>
      </c>
      <c r="BT70" s="21">
        <f t="shared" si="162"/>
        <v>3.7011000000000002E-2</v>
      </c>
      <c r="BU70" s="21">
        <f t="shared" si="163"/>
        <v>5.9593E-2</v>
      </c>
      <c r="BV70" s="21">
        <f t="shared" si="164"/>
        <v>0.106937</v>
      </c>
      <c r="BW70" s="21">
        <f t="shared" si="165"/>
        <v>0.11129699999999999</v>
      </c>
      <c r="BX70" s="21">
        <f t="shared" si="166"/>
        <v>9.3076999999999993E-2</v>
      </c>
      <c r="BY70" s="21">
        <f t="shared" si="167"/>
        <v>7.0041999999999993E-2</v>
      </c>
      <c r="BZ70" s="21">
        <f t="shared" si="168"/>
        <v>3.7116000000000003E-2</v>
      </c>
      <c r="CA70" s="21">
        <f t="shared" si="169"/>
        <v>4.0888000000000001E-2</v>
      </c>
      <c r="CB70" s="21">
        <f t="shared" si="170"/>
        <v>0.103973</v>
      </c>
      <c r="CC70" s="21">
        <f t="shared" si="171"/>
        <v>0.1401</v>
      </c>
      <c r="CD70" s="21">
        <f t="shared" si="172"/>
        <v>0.13320699999999999</v>
      </c>
      <c r="CE70" s="21">
        <f t="shared" si="173"/>
        <v>6.6758999999999999E-2</v>
      </c>
      <c r="CF70" s="21">
        <f t="shared" si="174"/>
        <v>3.7011000000000002E-2</v>
      </c>
      <c r="CG70" s="21">
        <f t="shared" si="175"/>
        <v>5.9593E-2</v>
      </c>
      <c r="CH70" s="25">
        <f t="shared" si="176"/>
        <v>0.106937</v>
      </c>
      <c r="CJ70" s="249">
        <f t="shared" si="178"/>
        <v>1</v>
      </c>
    </row>
    <row r="71" spans="1:88" x14ac:dyDescent="0.3">
      <c r="A71" s="555"/>
      <c r="B71" s="43" t="s">
        <v>4</v>
      </c>
      <c r="C71" s="21">
        <v>0.10118199999999999</v>
      </c>
      <c r="D71" s="21">
        <v>8.8441000000000006E-2</v>
      </c>
      <c r="E71" s="21">
        <v>9.2879000000000003E-2</v>
      </c>
      <c r="F71" s="21">
        <v>8.4644999999999998E-2</v>
      </c>
      <c r="G71" s="21">
        <v>7.9393000000000005E-2</v>
      </c>
      <c r="H71" s="21">
        <v>6.8507999999999999E-2</v>
      </c>
      <c r="I71" s="21">
        <v>6.7863999999999994E-2</v>
      </c>
      <c r="J71" s="21">
        <v>7.0565000000000003E-2</v>
      </c>
      <c r="K71" s="21">
        <v>7.3791999999999996E-2</v>
      </c>
      <c r="L71" s="21">
        <v>8.4539000000000003E-2</v>
      </c>
      <c r="M71" s="21">
        <v>8.9880000000000002E-2</v>
      </c>
      <c r="N71" s="21">
        <v>9.8311999999999997E-2</v>
      </c>
      <c r="O71" s="21">
        <f t="shared" si="177"/>
        <v>0.10118199999999999</v>
      </c>
      <c r="P71" s="21">
        <f t="shared" si="106"/>
        <v>8.8441000000000006E-2</v>
      </c>
      <c r="Q71" s="21">
        <f t="shared" si="107"/>
        <v>9.2879000000000003E-2</v>
      </c>
      <c r="R71" s="21">
        <f t="shared" si="108"/>
        <v>8.4644999999999998E-2</v>
      </c>
      <c r="S71" s="21">
        <f t="shared" si="109"/>
        <v>7.9393000000000005E-2</v>
      </c>
      <c r="T71" s="21">
        <f t="shared" si="110"/>
        <v>6.8507999999999999E-2</v>
      </c>
      <c r="U71" s="21">
        <f t="shared" si="111"/>
        <v>6.7863999999999994E-2</v>
      </c>
      <c r="V71" s="21">
        <f t="shared" si="112"/>
        <v>7.0565000000000003E-2</v>
      </c>
      <c r="W71" s="21">
        <f t="shared" si="113"/>
        <v>7.3791999999999996E-2</v>
      </c>
      <c r="X71" s="21">
        <f t="shared" si="114"/>
        <v>8.4539000000000003E-2</v>
      </c>
      <c r="Y71" s="21">
        <f t="shared" si="115"/>
        <v>8.9880000000000002E-2</v>
      </c>
      <c r="Z71" s="21">
        <f t="shared" si="116"/>
        <v>9.8311999999999997E-2</v>
      </c>
      <c r="AA71" s="21">
        <f t="shared" si="117"/>
        <v>0.10118199999999999</v>
      </c>
      <c r="AB71" s="21">
        <f t="shared" si="118"/>
        <v>8.8441000000000006E-2</v>
      </c>
      <c r="AC71" s="21">
        <f t="shared" si="119"/>
        <v>9.2879000000000003E-2</v>
      </c>
      <c r="AD71" s="21">
        <f t="shared" si="120"/>
        <v>8.4644999999999998E-2</v>
      </c>
      <c r="AE71" s="21">
        <f t="shared" si="121"/>
        <v>7.9393000000000005E-2</v>
      </c>
      <c r="AF71" s="21">
        <f t="shared" si="122"/>
        <v>6.8507999999999999E-2</v>
      </c>
      <c r="AG71" s="21">
        <f t="shared" si="123"/>
        <v>6.7863999999999994E-2</v>
      </c>
      <c r="AH71" s="21">
        <f t="shared" si="124"/>
        <v>7.0565000000000003E-2</v>
      </c>
      <c r="AI71" s="21">
        <f t="shared" si="125"/>
        <v>7.3791999999999996E-2</v>
      </c>
      <c r="AJ71" s="21">
        <f t="shared" si="126"/>
        <v>8.4539000000000003E-2</v>
      </c>
      <c r="AK71" s="21">
        <f t="shared" si="127"/>
        <v>8.9880000000000002E-2</v>
      </c>
      <c r="AL71" s="21">
        <f t="shared" si="128"/>
        <v>9.8311999999999997E-2</v>
      </c>
      <c r="AM71" s="21">
        <f t="shared" si="129"/>
        <v>0.10118199999999999</v>
      </c>
      <c r="AN71" s="21">
        <f t="shared" si="130"/>
        <v>8.8441000000000006E-2</v>
      </c>
      <c r="AO71" s="21">
        <f t="shared" si="131"/>
        <v>9.2879000000000003E-2</v>
      </c>
      <c r="AP71" s="21">
        <f t="shared" si="132"/>
        <v>8.4644999999999998E-2</v>
      </c>
      <c r="AQ71" s="21">
        <f t="shared" si="133"/>
        <v>7.9393000000000005E-2</v>
      </c>
      <c r="AR71" s="21">
        <f t="shared" si="134"/>
        <v>6.8507999999999999E-2</v>
      </c>
      <c r="AS71" s="21">
        <f t="shared" si="135"/>
        <v>6.7863999999999994E-2</v>
      </c>
      <c r="AT71" s="21">
        <f t="shared" si="136"/>
        <v>7.0565000000000003E-2</v>
      </c>
      <c r="AU71" s="21">
        <f t="shared" si="137"/>
        <v>7.3791999999999996E-2</v>
      </c>
      <c r="AV71" s="21">
        <f t="shared" si="138"/>
        <v>8.4539000000000003E-2</v>
      </c>
      <c r="AW71" s="21">
        <f t="shared" si="139"/>
        <v>8.9880000000000002E-2</v>
      </c>
      <c r="AX71" s="21">
        <f t="shared" si="140"/>
        <v>9.8311999999999997E-2</v>
      </c>
      <c r="AY71" s="21">
        <f t="shared" si="141"/>
        <v>0.10118199999999999</v>
      </c>
      <c r="AZ71" s="21">
        <f t="shared" si="142"/>
        <v>8.8441000000000006E-2</v>
      </c>
      <c r="BA71" s="21">
        <f t="shared" si="143"/>
        <v>9.2879000000000003E-2</v>
      </c>
      <c r="BB71" s="21">
        <f t="shared" si="144"/>
        <v>8.4644999999999998E-2</v>
      </c>
      <c r="BC71" s="21">
        <f t="shared" si="145"/>
        <v>7.9393000000000005E-2</v>
      </c>
      <c r="BD71" s="21">
        <f t="shared" si="146"/>
        <v>6.8507999999999999E-2</v>
      </c>
      <c r="BE71" s="21">
        <f t="shared" si="147"/>
        <v>6.7863999999999994E-2</v>
      </c>
      <c r="BF71" s="21">
        <f t="shared" si="148"/>
        <v>7.0565000000000003E-2</v>
      </c>
      <c r="BG71" s="21">
        <f t="shared" si="149"/>
        <v>7.3791999999999996E-2</v>
      </c>
      <c r="BH71" s="21">
        <f t="shared" si="150"/>
        <v>8.4539000000000003E-2</v>
      </c>
      <c r="BI71" s="21">
        <f t="shared" si="151"/>
        <v>8.9880000000000002E-2</v>
      </c>
      <c r="BJ71" s="21">
        <f t="shared" si="152"/>
        <v>9.8311999999999997E-2</v>
      </c>
      <c r="BK71" s="21">
        <f t="shared" si="153"/>
        <v>0.10118199999999999</v>
      </c>
      <c r="BL71" s="21">
        <f t="shared" si="154"/>
        <v>8.8441000000000006E-2</v>
      </c>
      <c r="BM71" s="21">
        <f t="shared" si="155"/>
        <v>9.2879000000000003E-2</v>
      </c>
      <c r="BN71" s="21">
        <f t="shared" si="156"/>
        <v>8.4644999999999998E-2</v>
      </c>
      <c r="BO71" s="21">
        <f t="shared" si="157"/>
        <v>7.9393000000000005E-2</v>
      </c>
      <c r="BP71" s="21">
        <f t="shared" si="158"/>
        <v>6.8507999999999999E-2</v>
      </c>
      <c r="BQ71" s="21">
        <f t="shared" si="159"/>
        <v>6.7863999999999994E-2</v>
      </c>
      <c r="BR71" s="21">
        <f t="shared" si="160"/>
        <v>7.0565000000000003E-2</v>
      </c>
      <c r="BS71" s="21">
        <f t="shared" si="161"/>
        <v>7.3791999999999996E-2</v>
      </c>
      <c r="BT71" s="21">
        <f t="shared" si="162"/>
        <v>8.4539000000000003E-2</v>
      </c>
      <c r="BU71" s="21">
        <f t="shared" si="163"/>
        <v>8.9880000000000002E-2</v>
      </c>
      <c r="BV71" s="21">
        <f t="shared" si="164"/>
        <v>9.8311999999999997E-2</v>
      </c>
      <c r="BW71" s="21">
        <f t="shared" si="165"/>
        <v>0.10118199999999999</v>
      </c>
      <c r="BX71" s="21">
        <f t="shared" si="166"/>
        <v>8.8441000000000006E-2</v>
      </c>
      <c r="BY71" s="21">
        <f t="shared" si="167"/>
        <v>9.2879000000000003E-2</v>
      </c>
      <c r="BZ71" s="21">
        <f t="shared" si="168"/>
        <v>8.4644999999999998E-2</v>
      </c>
      <c r="CA71" s="21">
        <f t="shared" si="169"/>
        <v>7.9393000000000005E-2</v>
      </c>
      <c r="CB71" s="21">
        <f t="shared" si="170"/>
        <v>6.8507999999999999E-2</v>
      </c>
      <c r="CC71" s="21">
        <f t="shared" si="171"/>
        <v>6.7863999999999994E-2</v>
      </c>
      <c r="CD71" s="21">
        <f t="shared" si="172"/>
        <v>7.0565000000000003E-2</v>
      </c>
      <c r="CE71" s="21">
        <f t="shared" si="173"/>
        <v>7.3791999999999996E-2</v>
      </c>
      <c r="CF71" s="21">
        <f t="shared" si="174"/>
        <v>8.4539000000000003E-2</v>
      </c>
      <c r="CG71" s="21">
        <f t="shared" si="175"/>
        <v>8.9880000000000002E-2</v>
      </c>
      <c r="CH71" s="25">
        <f t="shared" si="176"/>
        <v>9.8311999999999997E-2</v>
      </c>
      <c r="CJ71" s="249">
        <f t="shared" si="178"/>
        <v>0.99999999999999989</v>
      </c>
    </row>
    <row r="72" spans="1:88" x14ac:dyDescent="0.3">
      <c r="A72" s="555"/>
      <c r="B72" s="43" t="s">
        <v>5</v>
      </c>
      <c r="C72" s="21">
        <v>8.4892999999999996E-2</v>
      </c>
      <c r="D72" s="21">
        <v>7.7366000000000004E-2</v>
      </c>
      <c r="E72" s="21">
        <v>8.4862999999999994E-2</v>
      </c>
      <c r="F72" s="21">
        <v>8.2143999999999995E-2</v>
      </c>
      <c r="G72" s="21">
        <v>8.4847000000000006E-2</v>
      </c>
      <c r="H72" s="21">
        <v>8.2122000000000001E-2</v>
      </c>
      <c r="I72" s="21">
        <v>8.4883E-2</v>
      </c>
      <c r="J72" s="21">
        <v>8.4839999999999999E-2</v>
      </c>
      <c r="K72" s="21">
        <v>8.2136000000000001E-2</v>
      </c>
      <c r="L72" s="21">
        <v>8.4869E-2</v>
      </c>
      <c r="M72" s="21">
        <v>8.2122000000000001E-2</v>
      </c>
      <c r="N72" s="21">
        <v>8.4915000000000004E-2</v>
      </c>
      <c r="O72" s="21">
        <f t="shared" si="177"/>
        <v>8.4892999999999996E-2</v>
      </c>
      <c r="P72" s="21">
        <f t="shared" si="106"/>
        <v>7.7366000000000004E-2</v>
      </c>
      <c r="Q72" s="21">
        <f t="shared" si="107"/>
        <v>8.4862999999999994E-2</v>
      </c>
      <c r="R72" s="21">
        <f t="shared" si="108"/>
        <v>8.2143999999999995E-2</v>
      </c>
      <c r="S72" s="21">
        <f t="shared" si="109"/>
        <v>8.4847000000000006E-2</v>
      </c>
      <c r="T72" s="21">
        <f t="shared" si="110"/>
        <v>8.2122000000000001E-2</v>
      </c>
      <c r="U72" s="21">
        <f t="shared" si="111"/>
        <v>8.4883E-2</v>
      </c>
      <c r="V72" s="21">
        <f t="shared" si="112"/>
        <v>8.4839999999999999E-2</v>
      </c>
      <c r="W72" s="21">
        <f t="shared" si="113"/>
        <v>8.2136000000000001E-2</v>
      </c>
      <c r="X72" s="21">
        <f t="shared" si="114"/>
        <v>8.4869E-2</v>
      </c>
      <c r="Y72" s="21">
        <f t="shared" si="115"/>
        <v>8.2122000000000001E-2</v>
      </c>
      <c r="Z72" s="21">
        <f t="shared" si="116"/>
        <v>8.4915000000000004E-2</v>
      </c>
      <c r="AA72" s="21">
        <f t="shared" si="117"/>
        <v>8.4892999999999996E-2</v>
      </c>
      <c r="AB72" s="21">
        <f t="shared" si="118"/>
        <v>7.7366000000000004E-2</v>
      </c>
      <c r="AC72" s="21">
        <f t="shared" si="119"/>
        <v>8.4862999999999994E-2</v>
      </c>
      <c r="AD72" s="21">
        <f t="shared" si="120"/>
        <v>8.2143999999999995E-2</v>
      </c>
      <c r="AE72" s="21">
        <f t="shared" si="121"/>
        <v>8.4847000000000006E-2</v>
      </c>
      <c r="AF72" s="21">
        <f t="shared" si="122"/>
        <v>8.2122000000000001E-2</v>
      </c>
      <c r="AG72" s="21">
        <f t="shared" si="123"/>
        <v>8.4883E-2</v>
      </c>
      <c r="AH72" s="21">
        <f t="shared" si="124"/>
        <v>8.4839999999999999E-2</v>
      </c>
      <c r="AI72" s="21">
        <f t="shared" si="125"/>
        <v>8.2136000000000001E-2</v>
      </c>
      <c r="AJ72" s="21">
        <f t="shared" si="126"/>
        <v>8.4869E-2</v>
      </c>
      <c r="AK72" s="21">
        <f t="shared" si="127"/>
        <v>8.2122000000000001E-2</v>
      </c>
      <c r="AL72" s="21">
        <f t="shared" si="128"/>
        <v>8.4915000000000004E-2</v>
      </c>
      <c r="AM72" s="21">
        <f t="shared" si="129"/>
        <v>8.4892999999999996E-2</v>
      </c>
      <c r="AN72" s="21">
        <f t="shared" si="130"/>
        <v>7.7366000000000004E-2</v>
      </c>
      <c r="AO72" s="21">
        <f t="shared" si="131"/>
        <v>8.4862999999999994E-2</v>
      </c>
      <c r="AP72" s="21">
        <f t="shared" si="132"/>
        <v>8.2143999999999995E-2</v>
      </c>
      <c r="AQ72" s="21">
        <f t="shared" si="133"/>
        <v>8.4847000000000006E-2</v>
      </c>
      <c r="AR72" s="21">
        <f t="shared" si="134"/>
        <v>8.2122000000000001E-2</v>
      </c>
      <c r="AS72" s="21">
        <f t="shared" si="135"/>
        <v>8.4883E-2</v>
      </c>
      <c r="AT72" s="21">
        <f t="shared" si="136"/>
        <v>8.4839999999999999E-2</v>
      </c>
      <c r="AU72" s="21">
        <f t="shared" si="137"/>
        <v>8.2136000000000001E-2</v>
      </c>
      <c r="AV72" s="21">
        <f t="shared" si="138"/>
        <v>8.4869E-2</v>
      </c>
      <c r="AW72" s="21">
        <f t="shared" si="139"/>
        <v>8.2122000000000001E-2</v>
      </c>
      <c r="AX72" s="21">
        <f t="shared" si="140"/>
        <v>8.4915000000000004E-2</v>
      </c>
      <c r="AY72" s="21">
        <f t="shared" si="141"/>
        <v>8.4892999999999996E-2</v>
      </c>
      <c r="AZ72" s="21">
        <f t="shared" si="142"/>
        <v>7.7366000000000004E-2</v>
      </c>
      <c r="BA72" s="21">
        <f t="shared" si="143"/>
        <v>8.4862999999999994E-2</v>
      </c>
      <c r="BB72" s="21">
        <f t="shared" si="144"/>
        <v>8.2143999999999995E-2</v>
      </c>
      <c r="BC72" s="21">
        <f t="shared" si="145"/>
        <v>8.4847000000000006E-2</v>
      </c>
      <c r="BD72" s="21">
        <f t="shared" si="146"/>
        <v>8.2122000000000001E-2</v>
      </c>
      <c r="BE72" s="21">
        <f t="shared" si="147"/>
        <v>8.4883E-2</v>
      </c>
      <c r="BF72" s="21">
        <f t="shared" si="148"/>
        <v>8.4839999999999999E-2</v>
      </c>
      <c r="BG72" s="21">
        <f t="shared" si="149"/>
        <v>8.2136000000000001E-2</v>
      </c>
      <c r="BH72" s="21">
        <f t="shared" si="150"/>
        <v>8.4869E-2</v>
      </c>
      <c r="BI72" s="21">
        <f t="shared" si="151"/>
        <v>8.2122000000000001E-2</v>
      </c>
      <c r="BJ72" s="21">
        <f t="shared" si="152"/>
        <v>8.4915000000000004E-2</v>
      </c>
      <c r="BK72" s="21">
        <f t="shared" si="153"/>
        <v>8.4892999999999996E-2</v>
      </c>
      <c r="BL72" s="21">
        <f t="shared" si="154"/>
        <v>7.7366000000000004E-2</v>
      </c>
      <c r="BM72" s="21">
        <f t="shared" si="155"/>
        <v>8.4862999999999994E-2</v>
      </c>
      <c r="BN72" s="21">
        <f t="shared" si="156"/>
        <v>8.2143999999999995E-2</v>
      </c>
      <c r="BO72" s="21">
        <f t="shared" si="157"/>
        <v>8.4847000000000006E-2</v>
      </c>
      <c r="BP72" s="21">
        <f t="shared" si="158"/>
        <v>8.2122000000000001E-2</v>
      </c>
      <c r="BQ72" s="21">
        <f t="shared" si="159"/>
        <v>8.4883E-2</v>
      </c>
      <c r="BR72" s="21">
        <f t="shared" si="160"/>
        <v>8.4839999999999999E-2</v>
      </c>
      <c r="BS72" s="21">
        <f t="shared" si="161"/>
        <v>8.2136000000000001E-2</v>
      </c>
      <c r="BT72" s="21">
        <f t="shared" si="162"/>
        <v>8.4869E-2</v>
      </c>
      <c r="BU72" s="21">
        <f t="shared" si="163"/>
        <v>8.2122000000000001E-2</v>
      </c>
      <c r="BV72" s="21">
        <f t="shared" si="164"/>
        <v>8.4915000000000004E-2</v>
      </c>
      <c r="BW72" s="21">
        <f t="shared" si="165"/>
        <v>8.4892999999999996E-2</v>
      </c>
      <c r="BX72" s="21">
        <f t="shared" si="166"/>
        <v>7.7366000000000004E-2</v>
      </c>
      <c r="BY72" s="21">
        <f t="shared" si="167"/>
        <v>8.4862999999999994E-2</v>
      </c>
      <c r="BZ72" s="21">
        <f t="shared" si="168"/>
        <v>8.2143999999999995E-2</v>
      </c>
      <c r="CA72" s="21">
        <f t="shared" si="169"/>
        <v>8.4847000000000006E-2</v>
      </c>
      <c r="CB72" s="21">
        <f t="shared" si="170"/>
        <v>8.2122000000000001E-2</v>
      </c>
      <c r="CC72" s="21">
        <f t="shared" si="171"/>
        <v>8.4883E-2</v>
      </c>
      <c r="CD72" s="21">
        <f t="shared" si="172"/>
        <v>8.4839999999999999E-2</v>
      </c>
      <c r="CE72" s="21">
        <f t="shared" si="173"/>
        <v>8.2136000000000001E-2</v>
      </c>
      <c r="CF72" s="21">
        <f t="shared" si="174"/>
        <v>8.4869E-2</v>
      </c>
      <c r="CG72" s="21">
        <f t="shared" si="175"/>
        <v>8.2122000000000001E-2</v>
      </c>
      <c r="CH72" s="25">
        <f t="shared" si="176"/>
        <v>8.4915000000000004E-2</v>
      </c>
      <c r="CJ72" s="249">
        <f t="shared" si="178"/>
        <v>1</v>
      </c>
    </row>
    <row r="73" spans="1:88" x14ac:dyDescent="0.3">
      <c r="A73" s="555"/>
      <c r="B73" s="43" t="s">
        <v>6</v>
      </c>
      <c r="C73" s="21">
        <v>8.6451E-2</v>
      </c>
      <c r="D73" s="21">
        <v>7.1145E-2</v>
      </c>
      <c r="E73" s="21">
        <v>8.6052000000000003E-2</v>
      </c>
      <c r="F73" s="21">
        <v>8.0701999999999996E-2</v>
      </c>
      <c r="G73" s="21">
        <v>8.6052000000000003E-2</v>
      </c>
      <c r="H73" s="21">
        <v>8.0701999999999996E-2</v>
      </c>
      <c r="I73" s="21">
        <v>8.6451E-2</v>
      </c>
      <c r="J73" s="21">
        <v>8.5653000000000007E-2</v>
      </c>
      <c r="K73" s="21">
        <v>8.3031999999999995E-2</v>
      </c>
      <c r="L73" s="21">
        <v>8.6052000000000003E-2</v>
      </c>
      <c r="M73" s="21">
        <v>8.1087999999999993E-2</v>
      </c>
      <c r="N73" s="21">
        <v>8.6619000000000002E-2</v>
      </c>
      <c r="O73" s="21">
        <f t="shared" si="177"/>
        <v>8.6451E-2</v>
      </c>
      <c r="P73" s="21">
        <f t="shared" si="106"/>
        <v>7.1145E-2</v>
      </c>
      <c r="Q73" s="21">
        <f t="shared" si="107"/>
        <v>8.6052000000000003E-2</v>
      </c>
      <c r="R73" s="21">
        <f t="shared" si="108"/>
        <v>8.0701999999999996E-2</v>
      </c>
      <c r="S73" s="21">
        <f t="shared" si="109"/>
        <v>8.6052000000000003E-2</v>
      </c>
      <c r="T73" s="21">
        <f t="shared" si="110"/>
        <v>8.0701999999999996E-2</v>
      </c>
      <c r="U73" s="21">
        <f t="shared" si="111"/>
        <v>8.6451E-2</v>
      </c>
      <c r="V73" s="21">
        <f t="shared" si="112"/>
        <v>8.5653000000000007E-2</v>
      </c>
      <c r="W73" s="21">
        <f t="shared" si="113"/>
        <v>8.3031999999999995E-2</v>
      </c>
      <c r="X73" s="21">
        <f t="shared" si="114"/>
        <v>8.6052000000000003E-2</v>
      </c>
      <c r="Y73" s="21">
        <f t="shared" si="115"/>
        <v>8.1087999999999993E-2</v>
      </c>
      <c r="Z73" s="21">
        <f t="shared" si="116"/>
        <v>8.6619000000000002E-2</v>
      </c>
      <c r="AA73" s="21">
        <f t="shared" si="117"/>
        <v>8.6451E-2</v>
      </c>
      <c r="AB73" s="21">
        <f t="shared" si="118"/>
        <v>7.1145E-2</v>
      </c>
      <c r="AC73" s="21">
        <f t="shared" si="119"/>
        <v>8.6052000000000003E-2</v>
      </c>
      <c r="AD73" s="21">
        <f t="shared" si="120"/>
        <v>8.0701999999999996E-2</v>
      </c>
      <c r="AE73" s="21">
        <f t="shared" si="121"/>
        <v>8.6052000000000003E-2</v>
      </c>
      <c r="AF73" s="21">
        <f t="shared" si="122"/>
        <v>8.0701999999999996E-2</v>
      </c>
      <c r="AG73" s="21">
        <f t="shared" si="123"/>
        <v>8.6451E-2</v>
      </c>
      <c r="AH73" s="21">
        <f t="shared" si="124"/>
        <v>8.5653000000000007E-2</v>
      </c>
      <c r="AI73" s="21">
        <f t="shared" si="125"/>
        <v>8.3031999999999995E-2</v>
      </c>
      <c r="AJ73" s="21">
        <f t="shared" si="126"/>
        <v>8.6052000000000003E-2</v>
      </c>
      <c r="AK73" s="21">
        <f t="shared" si="127"/>
        <v>8.1087999999999993E-2</v>
      </c>
      <c r="AL73" s="21">
        <f t="shared" si="128"/>
        <v>8.6619000000000002E-2</v>
      </c>
      <c r="AM73" s="21">
        <f t="shared" si="129"/>
        <v>8.6451E-2</v>
      </c>
      <c r="AN73" s="21">
        <f t="shared" si="130"/>
        <v>7.1145E-2</v>
      </c>
      <c r="AO73" s="21">
        <f t="shared" si="131"/>
        <v>8.6052000000000003E-2</v>
      </c>
      <c r="AP73" s="21">
        <f t="shared" si="132"/>
        <v>8.0701999999999996E-2</v>
      </c>
      <c r="AQ73" s="21">
        <f t="shared" si="133"/>
        <v>8.6052000000000003E-2</v>
      </c>
      <c r="AR73" s="21">
        <f t="shared" si="134"/>
        <v>8.0701999999999996E-2</v>
      </c>
      <c r="AS73" s="21">
        <f t="shared" si="135"/>
        <v>8.6451E-2</v>
      </c>
      <c r="AT73" s="21">
        <f t="shared" si="136"/>
        <v>8.5653000000000007E-2</v>
      </c>
      <c r="AU73" s="21">
        <f t="shared" si="137"/>
        <v>8.3031999999999995E-2</v>
      </c>
      <c r="AV73" s="21">
        <f t="shared" si="138"/>
        <v>8.6052000000000003E-2</v>
      </c>
      <c r="AW73" s="21">
        <f t="shared" si="139"/>
        <v>8.1087999999999993E-2</v>
      </c>
      <c r="AX73" s="21">
        <f t="shared" si="140"/>
        <v>8.6619000000000002E-2</v>
      </c>
      <c r="AY73" s="21">
        <f t="shared" si="141"/>
        <v>8.6451E-2</v>
      </c>
      <c r="AZ73" s="21">
        <f t="shared" si="142"/>
        <v>7.1145E-2</v>
      </c>
      <c r="BA73" s="21">
        <f t="shared" si="143"/>
        <v>8.6052000000000003E-2</v>
      </c>
      <c r="BB73" s="21">
        <f t="shared" si="144"/>
        <v>8.0701999999999996E-2</v>
      </c>
      <c r="BC73" s="21">
        <f t="shared" si="145"/>
        <v>8.6052000000000003E-2</v>
      </c>
      <c r="BD73" s="21">
        <f t="shared" si="146"/>
        <v>8.0701999999999996E-2</v>
      </c>
      <c r="BE73" s="21">
        <f t="shared" si="147"/>
        <v>8.6451E-2</v>
      </c>
      <c r="BF73" s="21">
        <f t="shared" si="148"/>
        <v>8.5653000000000007E-2</v>
      </c>
      <c r="BG73" s="21">
        <f t="shared" si="149"/>
        <v>8.3031999999999995E-2</v>
      </c>
      <c r="BH73" s="21">
        <f t="shared" si="150"/>
        <v>8.6052000000000003E-2</v>
      </c>
      <c r="BI73" s="21">
        <f t="shared" si="151"/>
        <v>8.1087999999999993E-2</v>
      </c>
      <c r="BJ73" s="21">
        <f t="shared" si="152"/>
        <v>8.6619000000000002E-2</v>
      </c>
      <c r="BK73" s="21">
        <f t="shared" si="153"/>
        <v>8.6451E-2</v>
      </c>
      <c r="BL73" s="21">
        <f t="shared" si="154"/>
        <v>7.1145E-2</v>
      </c>
      <c r="BM73" s="21">
        <f t="shared" si="155"/>
        <v>8.6052000000000003E-2</v>
      </c>
      <c r="BN73" s="21">
        <f t="shared" si="156"/>
        <v>8.0701999999999996E-2</v>
      </c>
      <c r="BO73" s="21">
        <f t="shared" si="157"/>
        <v>8.6052000000000003E-2</v>
      </c>
      <c r="BP73" s="21">
        <f t="shared" si="158"/>
        <v>8.0701999999999996E-2</v>
      </c>
      <c r="BQ73" s="21">
        <f t="shared" si="159"/>
        <v>8.6451E-2</v>
      </c>
      <c r="BR73" s="21">
        <f t="shared" si="160"/>
        <v>8.5653000000000007E-2</v>
      </c>
      <c r="BS73" s="21">
        <f t="shared" si="161"/>
        <v>8.3031999999999995E-2</v>
      </c>
      <c r="BT73" s="21">
        <f t="shared" si="162"/>
        <v>8.6052000000000003E-2</v>
      </c>
      <c r="BU73" s="21">
        <f t="shared" si="163"/>
        <v>8.1087999999999993E-2</v>
      </c>
      <c r="BV73" s="21">
        <f t="shared" si="164"/>
        <v>8.6619000000000002E-2</v>
      </c>
      <c r="BW73" s="21">
        <f t="shared" si="165"/>
        <v>8.6451E-2</v>
      </c>
      <c r="BX73" s="21">
        <f t="shared" si="166"/>
        <v>7.1145E-2</v>
      </c>
      <c r="BY73" s="21">
        <f t="shared" si="167"/>
        <v>8.6052000000000003E-2</v>
      </c>
      <c r="BZ73" s="21">
        <f t="shared" si="168"/>
        <v>8.0701999999999996E-2</v>
      </c>
      <c r="CA73" s="21">
        <f t="shared" si="169"/>
        <v>8.6052000000000003E-2</v>
      </c>
      <c r="CB73" s="21">
        <f t="shared" si="170"/>
        <v>8.0701999999999996E-2</v>
      </c>
      <c r="CC73" s="21">
        <f t="shared" si="171"/>
        <v>8.6451E-2</v>
      </c>
      <c r="CD73" s="21">
        <f t="shared" si="172"/>
        <v>8.5653000000000007E-2</v>
      </c>
      <c r="CE73" s="21">
        <f t="shared" si="173"/>
        <v>8.3031999999999995E-2</v>
      </c>
      <c r="CF73" s="21">
        <f t="shared" si="174"/>
        <v>8.6052000000000003E-2</v>
      </c>
      <c r="CG73" s="21">
        <f t="shared" si="175"/>
        <v>8.1087999999999993E-2</v>
      </c>
      <c r="CH73" s="25">
        <f t="shared" si="176"/>
        <v>8.6619000000000002E-2</v>
      </c>
      <c r="CJ73" s="249">
        <f t="shared" si="178"/>
        <v>0.99999900000000008</v>
      </c>
    </row>
    <row r="74" spans="1:88" x14ac:dyDescent="0.3">
      <c r="A74" s="555"/>
      <c r="B74" s="43" t="s">
        <v>7</v>
      </c>
      <c r="C74" s="21">
        <v>7.7052999999999996E-2</v>
      </c>
      <c r="D74" s="21">
        <v>7.2168999999999997E-2</v>
      </c>
      <c r="E74" s="21">
        <v>8.0271999999999996E-2</v>
      </c>
      <c r="F74" s="21">
        <v>7.8752000000000003E-2</v>
      </c>
      <c r="G74" s="21">
        <v>8.5646E-2</v>
      </c>
      <c r="H74" s="21">
        <v>8.9111999999999997E-2</v>
      </c>
      <c r="I74" s="21">
        <v>9.4239000000000003E-2</v>
      </c>
      <c r="J74" s="21">
        <v>9.4212000000000004E-2</v>
      </c>
      <c r="K74" s="21">
        <v>8.4971000000000005E-2</v>
      </c>
      <c r="L74" s="21">
        <v>8.5653000000000007E-2</v>
      </c>
      <c r="M74" s="21">
        <v>7.8716999999999995E-2</v>
      </c>
      <c r="N74" s="21">
        <v>7.9203999999999997E-2</v>
      </c>
      <c r="O74" s="21">
        <f t="shared" si="177"/>
        <v>7.7052999999999996E-2</v>
      </c>
      <c r="P74" s="21">
        <f t="shared" si="106"/>
        <v>7.2168999999999997E-2</v>
      </c>
      <c r="Q74" s="21">
        <f t="shared" si="107"/>
        <v>8.0271999999999996E-2</v>
      </c>
      <c r="R74" s="21">
        <f t="shared" si="108"/>
        <v>7.8752000000000003E-2</v>
      </c>
      <c r="S74" s="21">
        <f t="shared" si="109"/>
        <v>8.5646E-2</v>
      </c>
      <c r="T74" s="21">
        <f t="shared" si="110"/>
        <v>8.9111999999999997E-2</v>
      </c>
      <c r="U74" s="21">
        <f t="shared" si="111"/>
        <v>9.4239000000000003E-2</v>
      </c>
      <c r="V74" s="21">
        <f t="shared" si="112"/>
        <v>9.4212000000000004E-2</v>
      </c>
      <c r="W74" s="21">
        <f t="shared" si="113"/>
        <v>8.4971000000000005E-2</v>
      </c>
      <c r="X74" s="21">
        <f t="shared" si="114"/>
        <v>8.5653000000000007E-2</v>
      </c>
      <c r="Y74" s="21">
        <f t="shared" si="115"/>
        <v>7.8716999999999995E-2</v>
      </c>
      <c r="Z74" s="21">
        <f t="shared" si="116"/>
        <v>7.9203999999999997E-2</v>
      </c>
      <c r="AA74" s="21">
        <f t="shared" si="117"/>
        <v>7.7052999999999996E-2</v>
      </c>
      <c r="AB74" s="21">
        <f t="shared" si="118"/>
        <v>7.2168999999999997E-2</v>
      </c>
      <c r="AC74" s="21">
        <f t="shared" si="119"/>
        <v>8.0271999999999996E-2</v>
      </c>
      <c r="AD74" s="21">
        <f t="shared" si="120"/>
        <v>7.8752000000000003E-2</v>
      </c>
      <c r="AE74" s="21">
        <f t="shared" si="121"/>
        <v>8.5646E-2</v>
      </c>
      <c r="AF74" s="21">
        <f t="shared" si="122"/>
        <v>8.9111999999999997E-2</v>
      </c>
      <c r="AG74" s="21">
        <f t="shared" si="123"/>
        <v>9.4239000000000003E-2</v>
      </c>
      <c r="AH74" s="21">
        <f t="shared" si="124"/>
        <v>9.4212000000000004E-2</v>
      </c>
      <c r="AI74" s="21">
        <f t="shared" si="125"/>
        <v>8.4971000000000005E-2</v>
      </c>
      <c r="AJ74" s="21">
        <f t="shared" si="126"/>
        <v>8.5653000000000007E-2</v>
      </c>
      <c r="AK74" s="21">
        <f t="shared" si="127"/>
        <v>7.8716999999999995E-2</v>
      </c>
      <c r="AL74" s="21">
        <f t="shared" si="128"/>
        <v>7.9203999999999997E-2</v>
      </c>
      <c r="AM74" s="21">
        <f t="shared" si="129"/>
        <v>7.7052999999999996E-2</v>
      </c>
      <c r="AN74" s="21">
        <f t="shared" si="130"/>
        <v>7.2168999999999997E-2</v>
      </c>
      <c r="AO74" s="21">
        <f t="shared" si="131"/>
        <v>8.0271999999999996E-2</v>
      </c>
      <c r="AP74" s="21">
        <f t="shared" si="132"/>
        <v>7.8752000000000003E-2</v>
      </c>
      <c r="AQ74" s="21">
        <f t="shared" si="133"/>
        <v>8.5646E-2</v>
      </c>
      <c r="AR74" s="21">
        <f t="shared" si="134"/>
        <v>8.9111999999999997E-2</v>
      </c>
      <c r="AS74" s="21">
        <f t="shared" si="135"/>
        <v>9.4239000000000003E-2</v>
      </c>
      <c r="AT74" s="21">
        <f t="shared" si="136"/>
        <v>9.4212000000000004E-2</v>
      </c>
      <c r="AU74" s="21">
        <f t="shared" si="137"/>
        <v>8.4971000000000005E-2</v>
      </c>
      <c r="AV74" s="21">
        <f t="shared" si="138"/>
        <v>8.5653000000000007E-2</v>
      </c>
      <c r="AW74" s="21">
        <f t="shared" si="139"/>
        <v>7.8716999999999995E-2</v>
      </c>
      <c r="AX74" s="21">
        <f t="shared" si="140"/>
        <v>7.9203999999999997E-2</v>
      </c>
      <c r="AY74" s="21">
        <f t="shared" si="141"/>
        <v>7.7052999999999996E-2</v>
      </c>
      <c r="AZ74" s="21">
        <f t="shared" si="142"/>
        <v>7.2168999999999997E-2</v>
      </c>
      <c r="BA74" s="21">
        <f t="shared" si="143"/>
        <v>8.0271999999999996E-2</v>
      </c>
      <c r="BB74" s="21">
        <f t="shared" si="144"/>
        <v>7.8752000000000003E-2</v>
      </c>
      <c r="BC74" s="21">
        <f t="shared" si="145"/>
        <v>8.5646E-2</v>
      </c>
      <c r="BD74" s="21">
        <f t="shared" si="146"/>
        <v>8.9111999999999997E-2</v>
      </c>
      <c r="BE74" s="21">
        <f t="shared" si="147"/>
        <v>9.4239000000000003E-2</v>
      </c>
      <c r="BF74" s="21">
        <f t="shared" si="148"/>
        <v>9.4212000000000004E-2</v>
      </c>
      <c r="BG74" s="21">
        <f t="shared" si="149"/>
        <v>8.4971000000000005E-2</v>
      </c>
      <c r="BH74" s="21">
        <f t="shared" si="150"/>
        <v>8.5653000000000007E-2</v>
      </c>
      <c r="BI74" s="21">
        <f t="shared" si="151"/>
        <v>7.8716999999999995E-2</v>
      </c>
      <c r="BJ74" s="21">
        <f t="shared" si="152"/>
        <v>7.9203999999999997E-2</v>
      </c>
      <c r="BK74" s="21">
        <f t="shared" si="153"/>
        <v>7.7052999999999996E-2</v>
      </c>
      <c r="BL74" s="21">
        <f t="shared" si="154"/>
        <v>7.2168999999999997E-2</v>
      </c>
      <c r="BM74" s="21">
        <f t="shared" si="155"/>
        <v>8.0271999999999996E-2</v>
      </c>
      <c r="BN74" s="21">
        <f t="shared" si="156"/>
        <v>7.8752000000000003E-2</v>
      </c>
      <c r="BO74" s="21">
        <f t="shared" si="157"/>
        <v>8.5646E-2</v>
      </c>
      <c r="BP74" s="21">
        <f t="shared" si="158"/>
        <v>8.9111999999999997E-2</v>
      </c>
      <c r="BQ74" s="21">
        <f t="shared" si="159"/>
        <v>9.4239000000000003E-2</v>
      </c>
      <c r="BR74" s="21">
        <f t="shared" si="160"/>
        <v>9.4212000000000004E-2</v>
      </c>
      <c r="BS74" s="21">
        <f t="shared" si="161"/>
        <v>8.4971000000000005E-2</v>
      </c>
      <c r="BT74" s="21">
        <f t="shared" si="162"/>
        <v>8.5653000000000007E-2</v>
      </c>
      <c r="BU74" s="21">
        <f t="shared" si="163"/>
        <v>7.8716999999999995E-2</v>
      </c>
      <c r="BV74" s="21">
        <f t="shared" si="164"/>
        <v>7.9203999999999997E-2</v>
      </c>
      <c r="BW74" s="21">
        <f t="shared" si="165"/>
        <v>7.7052999999999996E-2</v>
      </c>
      <c r="BX74" s="21">
        <f t="shared" si="166"/>
        <v>7.2168999999999997E-2</v>
      </c>
      <c r="BY74" s="21">
        <f t="shared" si="167"/>
        <v>8.0271999999999996E-2</v>
      </c>
      <c r="BZ74" s="21">
        <f t="shared" si="168"/>
        <v>7.8752000000000003E-2</v>
      </c>
      <c r="CA74" s="21">
        <f t="shared" si="169"/>
        <v>8.5646E-2</v>
      </c>
      <c r="CB74" s="21">
        <f t="shared" si="170"/>
        <v>8.9111999999999997E-2</v>
      </c>
      <c r="CC74" s="21">
        <f t="shared" si="171"/>
        <v>9.4239000000000003E-2</v>
      </c>
      <c r="CD74" s="21">
        <f t="shared" si="172"/>
        <v>9.4212000000000004E-2</v>
      </c>
      <c r="CE74" s="21">
        <f t="shared" si="173"/>
        <v>8.4971000000000005E-2</v>
      </c>
      <c r="CF74" s="21">
        <f t="shared" si="174"/>
        <v>8.5653000000000007E-2</v>
      </c>
      <c r="CG74" s="21">
        <f t="shared" si="175"/>
        <v>7.8716999999999995E-2</v>
      </c>
      <c r="CH74" s="25">
        <f t="shared" si="176"/>
        <v>7.9203999999999997E-2</v>
      </c>
      <c r="CJ74" s="249">
        <f t="shared" si="178"/>
        <v>1</v>
      </c>
    </row>
    <row r="75" spans="1:88" ht="15" thickBot="1" x14ac:dyDescent="0.35">
      <c r="A75" s="556"/>
      <c r="B75" s="39" t="s">
        <v>8</v>
      </c>
      <c r="C75" s="22">
        <v>0.10352699999999999</v>
      </c>
      <c r="D75" s="22">
        <v>9.0719999999999995E-2</v>
      </c>
      <c r="E75" s="22">
        <v>9.5543000000000003E-2</v>
      </c>
      <c r="F75" s="22">
        <v>8.4798999999999999E-2</v>
      </c>
      <c r="G75" s="22">
        <v>8.3599999999999994E-2</v>
      </c>
      <c r="H75" s="22">
        <v>7.7064999999999995E-2</v>
      </c>
      <c r="I75" s="22">
        <v>6.7711999999999994E-2</v>
      </c>
      <c r="J75" s="22">
        <v>6.3687999999999995E-2</v>
      </c>
      <c r="K75" s="22">
        <v>6.9373000000000004E-2</v>
      </c>
      <c r="L75" s="22">
        <v>7.9644000000000006E-2</v>
      </c>
      <c r="M75" s="22">
        <v>8.4751999999999994E-2</v>
      </c>
      <c r="N75" s="22">
        <v>9.9576999999999999E-2</v>
      </c>
      <c r="O75" s="22">
        <f t="shared" si="177"/>
        <v>0.10352699999999999</v>
      </c>
      <c r="P75" s="22">
        <f t="shared" si="106"/>
        <v>9.0719999999999995E-2</v>
      </c>
      <c r="Q75" s="22">
        <f t="shared" si="107"/>
        <v>9.5543000000000003E-2</v>
      </c>
      <c r="R75" s="22">
        <f t="shared" si="108"/>
        <v>8.4798999999999999E-2</v>
      </c>
      <c r="S75" s="22">
        <f t="shared" si="109"/>
        <v>8.3599999999999994E-2</v>
      </c>
      <c r="T75" s="22">
        <f t="shared" si="110"/>
        <v>7.7064999999999995E-2</v>
      </c>
      <c r="U75" s="22">
        <f t="shared" si="111"/>
        <v>6.7711999999999994E-2</v>
      </c>
      <c r="V75" s="22">
        <f t="shared" si="112"/>
        <v>6.3687999999999995E-2</v>
      </c>
      <c r="W75" s="22">
        <f t="shared" si="113"/>
        <v>6.9373000000000004E-2</v>
      </c>
      <c r="X75" s="22">
        <f t="shared" si="114"/>
        <v>7.9644000000000006E-2</v>
      </c>
      <c r="Y75" s="22">
        <f t="shared" si="115"/>
        <v>8.4751999999999994E-2</v>
      </c>
      <c r="Z75" s="22">
        <f t="shared" si="116"/>
        <v>9.9576999999999999E-2</v>
      </c>
      <c r="AA75" s="22">
        <f t="shared" si="117"/>
        <v>0.10352699999999999</v>
      </c>
      <c r="AB75" s="22">
        <f t="shared" si="118"/>
        <v>9.0719999999999995E-2</v>
      </c>
      <c r="AC75" s="22">
        <f t="shared" si="119"/>
        <v>9.5543000000000003E-2</v>
      </c>
      <c r="AD75" s="22">
        <f t="shared" si="120"/>
        <v>8.4798999999999999E-2</v>
      </c>
      <c r="AE75" s="22">
        <f t="shared" si="121"/>
        <v>8.3599999999999994E-2</v>
      </c>
      <c r="AF75" s="22">
        <f t="shared" si="122"/>
        <v>7.7064999999999995E-2</v>
      </c>
      <c r="AG75" s="22">
        <f t="shared" si="123"/>
        <v>6.7711999999999994E-2</v>
      </c>
      <c r="AH75" s="22">
        <f t="shared" si="124"/>
        <v>6.3687999999999995E-2</v>
      </c>
      <c r="AI75" s="22">
        <f t="shared" si="125"/>
        <v>6.9373000000000004E-2</v>
      </c>
      <c r="AJ75" s="22">
        <f t="shared" si="126"/>
        <v>7.9644000000000006E-2</v>
      </c>
      <c r="AK75" s="22">
        <f t="shared" si="127"/>
        <v>8.4751999999999994E-2</v>
      </c>
      <c r="AL75" s="22">
        <f t="shared" si="128"/>
        <v>9.9576999999999999E-2</v>
      </c>
      <c r="AM75" s="22">
        <f t="shared" si="129"/>
        <v>0.10352699999999999</v>
      </c>
      <c r="AN75" s="22">
        <f t="shared" si="130"/>
        <v>9.0719999999999995E-2</v>
      </c>
      <c r="AO75" s="22">
        <f t="shared" si="131"/>
        <v>9.5543000000000003E-2</v>
      </c>
      <c r="AP75" s="22">
        <f t="shared" si="132"/>
        <v>8.4798999999999999E-2</v>
      </c>
      <c r="AQ75" s="22">
        <f t="shared" si="133"/>
        <v>8.3599999999999994E-2</v>
      </c>
      <c r="AR75" s="22">
        <f t="shared" si="134"/>
        <v>7.7064999999999995E-2</v>
      </c>
      <c r="AS75" s="22">
        <f t="shared" si="135"/>
        <v>6.7711999999999994E-2</v>
      </c>
      <c r="AT75" s="22">
        <f t="shared" si="136"/>
        <v>6.3687999999999995E-2</v>
      </c>
      <c r="AU75" s="22">
        <f t="shared" si="137"/>
        <v>6.9373000000000004E-2</v>
      </c>
      <c r="AV75" s="22">
        <f t="shared" si="138"/>
        <v>7.9644000000000006E-2</v>
      </c>
      <c r="AW75" s="22">
        <f t="shared" si="139"/>
        <v>8.4751999999999994E-2</v>
      </c>
      <c r="AX75" s="22">
        <f t="shared" si="140"/>
        <v>9.9576999999999999E-2</v>
      </c>
      <c r="AY75" s="22">
        <f t="shared" si="141"/>
        <v>0.10352699999999999</v>
      </c>
      <c r="AZ75" s="22">
        <f t="shared" si="142"/>
        <v>9.0719999999999995E-2</v>
      </c>
      <c r="BA75" s="22">
        <f t="shared" si="143"/>
        <v>9.5543000000000003E-2</v>
      </c>
      <c r="BB75" s="22">
        <f t="shared" si="144"/>
        <v>8.4798999999999999E-2</v>
      </c>
      <c r="BC75" s="22">
        <f t="shared" si="145"/>
        <v>8.3599999999999994E-2</v>
      </c>
      <c r="BD75" s="22">
        <f t="shared" si="146"/>
        <v>7.7064999999999995E-2</v>
      </c>
      <c r="BE75" s="22">
        <f t="shared" si="147"/>
        <v>6.7711999999999994E-2</v>
      </c>
      <c r="BF75" s="22">
        <f t="shared" si="148"/>
        <v>6.3687999999999995E-2</v>
      </c>
      <c r="BG75" s="22">
        <f t="shared" si="149"/>
        <v>6.9373000000000004E-2</v>
      </c>
      <c r="BH75" s="22">
        <f t="shared" si="150"/>
        <v>7.9644000000000006E-2</v>
      </c>
      <c r="BI75" s="22">
        <f t="shared" si="151"/>
        <v>8.4751999999999994E-2</v>
      </c>
      <c r="BJ75" s="22">
        <f t="shared" si="152"/>
        <v>9.9576999999999999E-2</v>
      </c>
      <c r="BK75" s="22">
        <f t="shared" si="153"/>
        <v>0.10352699999999999</v>
      </c>
      <c r="BL75" s="22">
        <f t="shared" si="154"/>
        <v>9.0719999999999995E-2</v>
      </c>
      <c r="BM75" s="22">
        <f t="shared" si="155"/>
        <v>9.5543000000000003E-2</v>
      </c>
      <c r="BN75" s="22">
        <f t="shared" si="156"/>
        <v>8.4798999999999999E-2</v>
      </c>
      <c r="BO75" s="22">
        <f t="shared" si="157"/>
        <v>8.3599999999999994E-2</v>
      </c>
      <c r="BP75" s="22">
        <f t="shared" si="158"/>
        <v>7.7064999999999995E-2</v>
      </c>
      <c r="BQ75" s="22">
        <f t="shared" si="159"/>
        <v>6.7711999999999994E-2</v>
      </c>
      <c r="BR75" s="22">
        <f t="shared" si="160"/>
        <v>6.3687999999999995E-2</v>
      </c>
      <c r="BS75" s="22">
        <f t="shared" si="161"/>
        <v>6.9373000000000004E-2</v>
      </c>
      <c r="BT75" s="22">
        <f t="shared" si="162"/>
        <v>7.9644000000000006E-2</v>
      </c>
      <c r="BU75" s="22">
        <f t="shared" si="163"/>
        <v>8.4751999999999994E-2</v>
      </c>
      <c r="BV75" s="22">
        <f t="shared" si="164"/>
        <v>9.9576999999999999E-2</v>
      </c>
      <c r="BW75" s="22">
        <f t="shared" si="165"/>
        <v>0.10352699999999999</v>
      </c>
      <c r="BX75" s="22">
        <f t="shared" si="166"/>
        <v>9.0719999999999995E-2</v>
      </c>
      <c r="BY75" s="22">
        <f t="shared" si="167"/>
        <v>9.5543000000000003E-2</v>
      </c>
      <c r="BZ75" s="22">
        <f t="shared" si="168"/>
        <v>8.4798999999999999E-2</v>
      </c>
      <c r="CA75" s="22">
        <f t="shared" si="169"/>
        <v>8.3599999999999994E-2</v>
      </c>
      <c r="CB75" s="22">
        <f t="shared" si="170"/>
        <v>7.7064999999999995E-2</v>
      </c>
      <c r="CC75" s="22">
        <f t="shared" si="171"/>
        <v>6.7711999999999994E-2</v>
      </c>
      <c r="CD75" s="22">
        <f t="shared" si="172"/>
        <v>6.3687999999999995E-2</v>
      </c>
      <c r="CE75" s="22">
        <f t="shared" si="173"/>
        <v>6.9373000000000004E-2</v>
      </c>
      <c r="CF75" s="22">
        <f t="shared" si="174"/>
        <v>7.9644000000000006E-2</v>
      </c>
      <c r="CG75" s="22">
        <f t="shared" si="175"/>
        <v>8.4751999999999994E-2</v>
      </c>
      <c r="CH75" s="26">
        <f t="shared" si="176"/>
        <v>9.9576999999999999E-2</v>
      </c>
      <c r="CJ75" s="249">
        <f t="shared" si="178"/>
        <v>1</v>
      </c>
    </row>
    <row r="76" spans="1:88" ht="15" thickBot="1" x14ac:dyDescent="0.35">
      <c r="CJ76" s="232" t="s">
        <v>186</v>
      </c>
    </row>
    <row r="77" spans="1:88" ht="15" thickBot="1" x14ac:dyDescent="0.35">
      <c r="A77" s="20"/>
      <c r="B77" s="540" t="s">
        <v>167</v>
      </c>
      <c r="C77" s="176">
        <f>C$4</f>
        <v>44927</v>
      </c>
      <c r="D77" s="176">
        <f t="shared" ref="D77:BO77" si="179">D$4</f>
        <v>44958</v>
      </c>
      <c r="E77" s="176">
        <f t="shared" si="179"/>
        <v>44986</v>
      </c>
      <c r="F77" s="176">
        <f t="shared" si="179"/>
        <v>45017</v>
      </c>
      <c r="G77" s="176">
        <f t="shared" si="179"/>
        <v>45047</v>
      </c>
      <c r="H77" s="176">
        <f t="shared" si="179"/>
        <v>45078</v>
      </c>
      <c r="I77" s="176">
        <f t="shared" si="179"/>
        <v>45108</v>
      </c>
      <c r="J77" s="176">
        <f t="shared" si="179"/>
        <v>45139</v>
      </c>
      <c r="K77" s="176">
        <f t="shared" si="179"/>
        <v>45170</v>
      </c>
      <c r="L77" s="176">
        <f t="shared" si="179"/>
        <v>45200</v>
      </c>
      <c r="M77" s="176">
        <f t="shared" si="179"/>
        <v>45231</v>
      </c>
      <c r="N77" s="176">
        <f t="shared" si="179"/>
        <v>45261</v>
      </c>
      <c r="O77" s="176">
        <f t="shared" si="179"/>
        <v>45292</v>
      </c>
      <c r="P77" s="176">
        <f t="shared" si="179"/>
        <v>45323</v>
      </c>
      <c r="Q77" s="176">
        <f t="shared" si="179"/>
        <v>45352</v>
      </c>
      <c r="R77" s="176">
        <f t="shared" si="179"/>
        <v>45383</v>
      </c>
      <c r="S77" s="176">
        <f t="shared" si="179"/>
        <v>45413</v>
      </c>
      <c r="T77" s="176">
        <f t="shared" si="179"/>
        <v>45444</v>
      </c>
      <c r="U77" s="176">
        <f t="shared" si="179"/>
        <v>45474</v>
      </c>
      <c r="V77" s="176">
        <f t="shared" si="179"/>
        <v>45505</v>
      </c>
      <c r="W77" s="176">
        <f t="shared" si="179"/>
        <v>45536</v>
      </c>
      <c r="X77" s="176">
        <f t="shared" si="179"/>
        <v>45566</v>
      </c>
      <c r="Y77" s="176">
        <f t="shared" si="179"/>
        <v>45597</v>
      </c>
      <c r="Z77" s="176">
        <f t="shared" si="179"/>
        <v>45627</v>
      </c>
      <c r="AA77" s="176">
        <f t="shared" si="179"/>
        <v>45658</v>
      </c>
      <c r="AB77" s="176">
        <f t="shared" si="179"/>
        <v>45689</v>
      </c>
      <c r="AC77" s="176">
        <f t="shared" si="179"/>
        <v>45717</v>
      </c>
      <c r="AD77" s="176">
        <f t="shared" si="179"/>
        <v>45748</v>
      </c>
      <c r="AE77" s="176">
        <f t="shared" si="179"/>
        <v>45778</v>
      </c>
      <c r="AF77" s="176">
        <f t="shared" si="179"/>
        <v>45809</v>
      </c>
      <c r="AG77" s="176">
        <f t="shared" si="179"/>
        <v>45839</v>
      </c>
      <c r="AH77" s="176">
        <f t="shared" si="179"/>
        <v>45870</v>
      </c>
      <c r="AI77" s="176">
        <f t="shared" si="179"/>
        <v>45901</v>
      </c>
      <c r="AJ77" s="176">
        <f t="shared" si="179"/>
        <v>45931</v>
      </c>
      <c r="AK77" s="176">
        <f t="shared" si="179"/>
        <v>45962</v>
      </c>
      <c r="AL77" s="176">
        <f t="shared" si="179"/>
        <v>45992</v>
      </c>
      <c r="AM77" s="176">
        <f t="shared" si="179"/>
        <v>46023</v>
      </c>
      <c r="AN77" s="176">
        <f t="shared" si="179"/>
        <v>46054</v>
      </c>
      <c r="AO77" s="176">
        <f t="shared" si="179"/>
        <v>46082</v>
      </c>
      <c r="AP77" s="176">
        <f t="shared" si="179"/>
        <v>46113</v>
      </c>
      <c r="AQ77" s="176">
        <f t="shared" si="179"/>
        <v>46143</v>
      </c>
      <c r="AR77" s="176">
        <f t="shared" si="179"/>
        <v>46174</v>
      </c>
      <c r="AS77" s="176">
        <f t="shared" si="179"/>
        <v>46204</v>
      </c>
      <c r="AT77" s="176">
        <f t="shared" si="179"/>
        <v>46235</v>
      </c>
      <c r="AU77" s="176">
        <f t="shared" si="179"/>
        <v>46266</v>
      </c>
      <c r="AV77" s="176">
        <f t="shared" si="179"/>
        <v>46296</v>
      </c>
      <c r="AW77" s="176">
        <f t="shared" si="179"/>
        <v>46327</v>
      </c>
      <c r="AX77" s="176">
        <f t="shared" si="179"/>
        <v>46357</v>
      </c>
      <c r="AY77" s="176">
        <f t="shared" si="179"/>
        <v>46388</v>
      </c>
      <c r="AZ77" s="176">
        <f t="shared" si="179"/>
        <v>46419</v>
      </c>
      <c r="BA77" s="176">
        <f t="shared" si="179"/>
        <v>46447</v>
      </c>
      <c r="BB77" s="176">
        <f t="shared" si="179"/>
        <v>46478</v>
      </c>
      <c r="BC77" s="176">
        <f t="shared" si="179"/>
        <v>46508</v>
      </c>
      <c r="BD77" s="176">
        <f t="shared" si="179"/>
        <v>46539</v>
      </c>
      <c r="BE77" s="176">
        <f t="shared" si="179"/>
        <v>46569</v>
      </c>
      <c r="BF77" s="176">
        <f t="shared" si="179"/>
        <v>46600</v>
      </c>
      <c r="BG77" s="176">
        <f t="shared" si="179"/>
        <v>46631</v>
      </c>
      <c r="BH77" s="176">
        <f t="shared" si="179"/>
        <v>46661</v>
      </c>
      <c r="BI77" s="176">
        <f t="shared" si="179"/>
        <v>46692</v>
      </c>
      <c r="BJ77" s="176">
        <f t="shared" si="179"/>
        <v>46722</v>
      </c>
      <c r="BK77" s="176">
        <f t="shared" si="179"/>
        <v>46753</v>
      </c>
      <c r="BL77" s="176">
        <f t="shared" si="179"/>
        <v>46784</v>
      </c>
      <c r="BM77" s="176">
        <f t="shared" si="179"/>
        <v>46813</v>
      </c>
      <c r="BN77" s="176">
        <f t="shared" si="179"/>
        <v>46844</v>
      </c>
      <c r="BO77" s="176">
        <f t="shared" si="179"/>
        <v>46874</v>
      </c>
      <c r="BP77" s="176">
        <f t="shared" ref="BP77:CH77" si="180">BP$4</f>
        <v>46905</v>
      </c>
      <c r="BQ77" s="176">
        <f t="shared" si="180"/>
        <v>46935</v>
      </c>
      <c r="BR77" s="176">
        <f t="shared" si="180"/>
        <v>46966</v>
      </c>
      <c r="BS77" s="176">
        <f t="shared" si="180"/>
        <v>46997</v>
      </c>
      <c r="BT77" s="176">
        <f t="shared" si="180"/>
        <v>47027</v>
      </c>
      <c r="BU77" s="176">
        <f t="shared" si="180"/>
        <v>47058</v>
      </c>
      <c r="BV77" s="176">
        <f t="shared" si="180"/>
        <v>47088</v>
      </c>
      <c r="BW77" s="176">
        <f t="shared" si="180"/>
        <v>47119</v>
      </c>
      <c r="BX77" s="176">
        <f t="shared" si="180"/>
        <v>47150</v>
      </c>
      <c r="BY77" s="176">
        <f t="shared" si="180"/>
        <v>47178</v>
      </c>
      <c r="BZ77" s="176">
        <f t="shared" si="180"/>
        <v>47209</v>
      </c>
      <c r="CA77" s="176">
        <f t="shared" si="180"/>
        <v>47239</v>
      </c>
      <c r="CB77" s="176">
        <f t="shared" si="180"/>
        <v>47270</v>
      </c>
      <c r="CC77" s="176">
        <f t="shared" si="180"/>
        <v>47300</v>
      </c>
      <c r="CD77" s="176">
        <f t="shared" si="180"/>
        <v>47331</v>
      </c>
      <c r="CE77" s="176">
        <f t="shared" si="180"/>
        <v>47362</v>
      </c>
      <c r="CF77" s="176">
        <f t="shared" si="180"/>
        <v>47392</v>
      </c>
      <c r="CG77" s="176">
        <f t="shared" si="180"/>
        <v>47423</v>
      </c>
      <c r="CH77" s="177">
        <f t="shared" si="180"/>
        <v>47453</v>
      </c>
    </row>
    <row r="78" spans="1:88" ht="15" thickBot="1" x14ac:dyDescent="0.35">
      <c r="A78" s="20"/>
      <c r="B78" s="541"/>
      <c r="C78" s="418">
        <v>5.1041000000000003E-2</v>
      </c>
      <c r="D78" s="418">
        <v>5.1568999999999997E-2</v>
      </c>
      <c r="E78" s="418">
        <v>5.2597999999999999E-2</v>
      </c>
      <c r="F78" s="418">
        <v>5.4790999999999999E-2</v>
      </c>
      <c r="G78" s="418">
        <v>5.6397999999999997E-2</v>
      </c>
      <c r="H78" s="418">
        <v>0.115657</v>
      </c>
      <c r="I78" s="442">
        <v>0.122029</v>
      </c>
      <c r="J78" s="442">
        <v>0.122026</v>
      </c>
      <c r="K78" s="442">
        <v>0.12202499999999999</v>
      </c>
      <c r="L78" s="442">
        <v>5.5929E-2</v>
      </c>
      <c r="M78" s="442">
        <v>5.9523E-2</v>
      </c>
      <c r="N78" s="442">
        <v>5.5969999999999999E-2</v>
      </c>
      <c r="O78" s="442">
        <v>5.3462000000000003E-2</v>
      </c>
      <c r="P78" s="442">
        <v>5.3289999999999997E-2</v>
      </c>
      <c r="Q78" s="442">
        <v>5.4837999999999998E-2</v>
      </c>
      <c r="R78" s="442">
        <v>5.9094000000000001E-2</v>
      </c>
      <c r="S78" s="442">
        <v>6.0398E-2</v>
      </c>
      <c r="T78" s="442">
        <v>0.122034</v>
      </c>
      <c r="U78" s="442">
        <v>0.122029</v>
      </c>
      <c r="V78" s="442">
        <v>0.122026</v>
      </c>
      <c r="W78" s="442">
        <v>0.12202499999999999</v>
      </c>
      <c r="X78" s="442">
        <v>5.5929E-2</v>
      </c>
      <c r="Y78" s="442">
        <v>5.9523E-2</v>
      </c>
      <c r="Z78" s="442">
        <v>5.5969999999999999E-2</v>
      </c>
      <c r="AA78" s="442">
        <v>5.3462000000000003E-2</v>
      </c>
      <c r="AB78" s="442">
        <v>5.3289999999999997E-2</v>
      </c>
      <c r="AC78" s="442">
        <v>5.4837999999999998E-2</v>
      </c>
      <c r="AD78" s="442">
        <v>5.9094000000000001E-2</v>
      </c>
      <c r="AE78" s="442">
        <v>6.0398E-2</v>
      </c>
      <c r="AF78" s="442">
        <v>0.122034</v>
      </c>
      <c r="AG78" s="442">
        <v>0.122029</v>
      </c>
      <c r="AH78" s="442">
        <v>0.122026</v>
      </c>
      <c r="AI78" s="442">
        <v>0.12202499999999999</v>
      </c>
      <c r="AJ78" s="442">
        <v>5.5929E-2</v>
      </c>
      <c r="AK78" s="442">
        <v>5.9523E-2</v>
      </c>
      <c r="AL78" s="442">
        <v>5.5969999999999999E-2</v>
      </c>
      <c r="AM78" s="442">
        <v>5.3462000000000003E-2</v>
      </c>
      <c r="AN78" s="442">
        <v>5.3289999999999997E-2</v>
      </c>
      <c r="AO78" s="442">
        <v>5.4837999999999998E-2</v>
      </c>
      <c r="AP78" s="442">
        <v>5.9094000000000001E-2</v>
      </c>
      <c r="AQ78" s="442">
        <v>6.0398E-2</v>
      </c>
      <c r="AR78" s="442">
        <v>0.122034</v>
      </c>
      <c r="AS78" s="442">
        <v>0.122029</v>
      </c>
      <c r="AT78" s="442">
        <v>0.122026</v>
      </c>
      <c r="AU78" s="442">
        <v>0.12202499999999999</v>
      </c>
      <c r="AV78" s="442">
        <v>5.5929E-2</v>
      </c>
      <c r="AW78" s="442">
        <v>5.9523E-2</v>
      </c>
      <c r="AX78" s="442">
        <v>5.5969999999999999E-2</v>
      </c>
      <c r="AY78" s="442">
        <v>5.3462000000000003E-2</v>
      </c>
      <c r="AZ78" s="442">
        <v>5.3289999999999997E-2</v>
      </c>
      <c r="BA78" s="442">
        <v>5.4837999999999998E-2</v>
      </c>
      <c r="BB78" s="442">
        <v>5.9094000000000001E-2</v>
      </c>
      <c r="BC78" s="442">
        <v>6.0398E-2</v>
      </c>
      <c r="BD78" s="442">
        <v>0.122034</v>
      </c>
      <c r="BE78" s="442">
        <v>0.122029</v>
      </c>
      <c r="BF78" s="442">
        <v>0.122026</v>
      </c>
      <c r="BG78" s="442">
        <v>0.12202499999999999</v>
      </c>
      <c r="BH78" s="442">
        <v>5.5929E-2</v>
      </c>
      <c r="BI78" s="442">
        <v>5.9523E-2</v>
      </c>
      <c r="BJ78" s="442">
        <v>5.5969999999999999E-2</v>
      </c>
      <c r="BK78" s="442">
        <v>5.3462000000000003E-2</v>
      </c>
      <c r="BL78" s="442">
        <v>5.3289999999999997E-2</v>
      </c>
      <c r="BM78" s="442">
        <v>5.4837999999999998E-2</v>
      </c>
      <c r="BN78" s="442">
        <v>5.9094000000000001E-2</v>
      </c>
      <c r="BO78" s="442">
        <v>6.0398E-2</v>
      </c>
      <c r="BP78" s="442">
        <v>0.122034</v>
      </c>
      <c r="BQ78" s="442">
        <v>0.122029</v>
      </c>
      <c r="BR78" s="442">
        <v>0.122026</v>
      </c>
      <c r="BS78" s="442">
        <v>0.12202499999999999</v>
      </c>
      <c r="BT78" s="442">
        <v>5.5929E-2</v>
      </c>
      <c r="BU78" s="442">
        <v>5.9523E-2</v>
      </c>
      <c r="BV78" s="442">
        <v>5.5969999999999999E-2</v>
      </c>
      <c r="BW78" s="442">
        <v>5.3462000000000003E-2</v>
      </c>
      <c r="BX78" s="442">
        <v>5.3289999999999997E-2</v>
      </c>
      <c r="BY78" s="442">
        <v>5.4837999999999998E-2</v>
      </c>
      <c r="BZ78" s="442">
        <v>5.9094000000000001E-2</v>
      </c>
      <c r="CA78" s="442">
        <v>6.0398E-2</v>
      </c>
      <c r="CB78" s="442">
        <v>0.122034</v>
      </c>
      <c r="CC78" s="442">
        <v>0.122029</v>
      </c>
      <c r="CD78" s="442">
        <v>0.122026</v>
      </c>
      <c r="CE78" s="442">
        <v>0.12202499999999999</v>
      </c>
      <c r="CF78" s="442">
        <v>5.5929E-2</v>
      </c>
      <c r="CG78" s="442">
        <v>5.9523E-2</v>
      </c>
      <c r="CH78" s="442">
        <v>5.5969999999999999E-2</v>
      </c>
      <c r="CJ78" s="232" t="s">
        <v>187</v>
      </c>
    </row>
    <row r="79" spans="1:88" x14ac:dyDescent="0.3">
      <c r="C79" s="419" t="s">
        <v>232</v>
      </c>
      <c r="I79" s="444" t="s">
        <v>260</v>
      </c>
      <c r="CJ79" s="232" t="s">
        <v>194</v>
      </c>
    </row>
    <row r="80" spans="1:88" x14ac:dyDescent="0.3">
      <c r="C80" s="340"/>
      <c r="D80" s="340"/>
      <c r="E80" s="340"/>
      <c r="F80" s="340"/>
      <c r="G80" s="340"/>
      <c r="H80" s="340"/>
      <c r="I80" s="340"/>
      <c r="J80" s="340"/>
      <c r="K80" s="340"/>
      <c r="L80" s="340"/>
      <c r="M80" s="340"/>
      <c r="N80" s="340"/>
      <c r="O80" s="340"/>
      <c r="P80" s="340"/>
      <c r="Q80" s="340"/>
      <c r="R80" s="340"/>
      <c r="S80" s="340"/>
      <c r="T80" s="340"/>
      <c r="U80" s="340"/>
      <c r="V80" s="340"/>
      <c r="W80" s="340"/>
      <c r="X80" s="340"/>
      <c r="Y80" s="340"/>
      <c r="Z80" s="340"/>
      <c r="AA80" s="340"/>
      <c r="AB80" s="340"/>
      <c r="AC80" s="340"/>
      <c r="AD80" s="340"/>
      <c r="AE80" s="340"/>
      <c r="AF80" s="340"/>
      <c r="AG80" s="340"/>
      <c r="AH80" s="340"/>
      <c r="AI80" s="340"/>
      <c r="AJ80" s="340"/>
      <c r="AK80" s="340"/>
      <c r="AL80" s="340"/>
      <c r="AM80" s="340"/>
      <c r="AN80" s="340"/>
      <c r="AO80" s="340"/>
      <c r="AP80" s="340"/>
      <c r="AQ80" s="340"/>
      <c r="AR80" s="340"/>
      <c r="AS80" s="340"/>
      <c r="AT80" s="340"/>
      <c r="AU80" s="340"/>
      <c r="AV80" s="340"/>
      <c r="AW80" s="340"/>
      <c r="AX80" s="340"/>
      <c r="AY80" s="340"/>
      <c r="AZ80" s="340"/>
      <c r="BA80" s="340"/>
      <c r="BB80" s="340"/>
      <c r="BC80" s="340"/>
      <c r="BD80" s="340"/>
      <c r="BE80" s="340"/>
      <c r="BF80" s="340"/>
      <c r="BG80" s="340"/>
      <c r="BH80" s="340"/>
      <c r="BI80" s="340"/>
      <c r="BJ80" s="340"/>
      <c r="BK80" s="340"/>
      <c r="BL80" s="340"/>
      <c r="BM80" s="340"/>
      <c r="BN80" s="340"/>
      <c r="BO80" s="340"/>
      <c r="BP80" s="340"/>
      <c r="BQ80" s="340"/>
      <c r="BR80" s="340"/>
      <c r="BS80" s="340"/>
      <c r="BT80" s="340"/>
      <c r="BU80" s="340"/>
      <c r="BV80" s="340"/>
      <c r="BW80" s="340"/>
      <c r="BX80" s="340"/>
      <c r="BY80" s="340"/>
      <c r="BZ80" s="340"/>
      <c r="CA80" s="340"/>
      <c r="CB80" s="340"/>
      <c r="CC80" s="340"/>
      <c r="CD80" s="340"/>
      <c r="CE80" s="340"/>
      <c r="CF80" s="340"/>
      <c r="CG80" s="340"/>
      <c r="CH80" s="340"/>
      <c r="CJ80" s="232" t="s">
        <v>233</v>
      </c>
    </row>
    <row r="81" spans="3:86" x14ac:dyDescent="0.3">
      <c r="C81" s="340"/>
      <c r="D81" s="340"/>
      <c r="E81" s="340"/>
      <c r="F81" s="340"/>
      <c r="R81" s="340"/>
      <c r="S81" s="340"/>
      <c r="T81" s="340"/>
      <c r="U81" s="340"/>
      <c r="V81" s="340"/>
      <c r="W81" s="340"/>
      <c r="X81" s="340"/>
      <c r="Y81" s="340"/>
      <c r="Z81" s="340"/>
      <c r="AA81" s="340"/>
      <c r="AB81" s="340"/>
      <c r="AC81" s="340"/>
      <c r="AD81" s="340"/>
      <c r="AE81" s="340"/>
      <c r="AF81" s="340"/>
      <c r="AG81" s="340"/>
      <c r="AH81" s="340"/>
      <c r="AI81" s="340"/>
      <c r="AJ81" s="340"/>
      <c r="AK81" s="340"/>
      <c r="AL81" s="340"/>
      <c r="AM81" s="340"/>
      <c r="AN81" s="340"/>
      <c r="AO81" s="340"/>
      <c r="AP81" s="340"/>
      <c r="AQ81" s="340"/>
      <c r="AR81" s="340"/>
      <c r="AS81" s="340"/>
      <c r="AT81" s="340"/>
      <c r="AU81" s="340"/>
      <c r="AV81" s="340"/>
      <c r="AW81" s="340"/>
      <c r="AX81" s="340"/>
      <c r="AY81" s="340"/>
      <c r="AZ81" s="340"/>
      <c r="BA81" s="340"/>
      <c r="BB81" s="340"/>
      <c r="BC81" s="340"/>
      <c r="BD81" s="340"/>
      <c r="BE81" s="340"/>
      <c r="BF81" s="340"/>
      <c r="BG81" s="340"/>
      <c r="BH81" s="340"/>
      <c r="BI81" s="340"/>
      <c r="BJ81" s="340"/>
      <c r="BK81" s="340"/>
      <c r="BL81" s="340"/>
      <c r="BM81" s="340"/>
      <c r="BN81" s="340"/>
      <c r="BO81" s="340"/>
      <c r="BP81" s="340"/>
      <c r="BQ81" s="340"/>
      <c r="BR81" s="340"/>
      <c r="BS81" s="340"/>
      <c r="BT81" s="340"/>
      <c r="BU81" s="340"/>
      <c r="BV81" s="340"/>
      <c r="BW81" s="340"/>
      <c r="BX81" s="340"/>
      <c r="BY81" s="340"/>
      <c r="BZ81" s="340"/>
      <c r="CA81" s="340"/>
      <c r="CB81" s="340"/>
      <c r="CC81" s="340"/>
      <c r="CD81" s="340"/>
      <c r="CE81" s="340"/>
      <c r="CF81" s="340"/>
      <c r="CG81" s="340"/>
      <c r="CH81" s="340"/>
    </row>
    <row r="82" spans="3:86" ht="14.7" customHeight="1" x14ac:dyDescent="0.3">
      <c r="C82" s="340"/>
      <c r="D82" s="340"/>
      <c r="E82" s="340"/>
      <c r="F82" s="340"/>
      <c r="R82" s="340"/>
      <c r="S82" s="340"/>
      <c r="T82" s="340"/>
      <c r="U82" s="340"/>
      <c r="V82" s="340"/>
      <c r="W82" s="340"/>
      <c r="X82" s="340"/>
      <c r="Y82" s="340"/>
      <c r="Z82" s="340"/>
      <c r="AA82" s="340"/>
      <c r="AB82" s="340"/>
      <c r="AC82" s="340"/>
      <c r="AD82" s="340"/>
      <c r="AE82" s="340"/>
      <c r="AF82" s="340"/>
      <c r="AG82" s="340"/>
      <c r="AH82" s="340"/>
      <c r="AI82" s="340"/>
      <c r="AJ82" s="340"/>
      <c r="AK82" s="340"/>
      <c r="AL82" s="340"/>
      <c r="AM82" s="340"/>
      <c r="AN82" s="340"/>
      <c r="AO82" s="340"/>
      <c r="AP82" s="340"/>
      <c r="AQ82" s="340"/>
      <c r="AR82" s="340"/>
      <c r="AS82" s="340"/>
      <c r="AT82" s="340"/>
      <c r="AU82" s="340"/>
      <c r="AV82" s="340"/>
      <c r="AW82" s="340"/>
      <c r="AX82" s="340"/>
      <c r="AY82" s="340"/>
      <c r="AZ82" s="340"/>
      <c r="BA82" s="340"/>
      <c r="BB82" s="340"/>
      <c r="BC82" s="340"/>
      <c r="BD82" s="340"/>
      <c r="BE82" s="340"/>
      <c r="BF82" s="340"/>
      <c r="BG82" s="340"/>
      <c r="BH82" s="340"/>
      <c r="BI82" s="340"/>
      <c r="BJ82" s="340"/>
      <c r="BK82" s="340"/>
      <c r="BL82" s="340"/>
      <c r="BM82" s="340"/>
      <c r="BN82" s="340"/>
      <c r="BO82" s="340"/>
      <c r="BP82" s="340"/>
      <c r="BQ82" s="340"/>
      <c r="BR82" s="340"/>
      <c r="BS82" s="340"/>
      <c r="BT82" s="340"/>
      <c r="BU82" s="340"/>
      <c r="BV82" s="340"/>
      <c r="BW82" s="340"/>
      <c r="BX82" s="340"/>
      <c r="BY82" s="340"/>
      <c r="BZ82" s="340"/>
      <c r="CA82" s="340"/>
      <c r="CB82" s="340"/>
      <c r="CC82" s="340"/>
      <c r="CD82" s="340"/>
      <c r="CE82" s="340"/>
      <c r="CF82" s="340"/>
      <c r="CG82" s="340"/>
      <c r="CH82" s="340"/>
    </row>
    <row r="83" spans="3:86" x14ac:dyDescent="0.3">
      <c r="C83" s="340"/>
      <c r="D83" s="340"/>
      <c r="E83" s="340"/>
      <c r="F83" s="340"/>
      <c r="R83" s="340"/>
      <c r="S83" s="340"/>
      <c r="T83" s="340"/>
      <c r="U83" s="340"/>
      <c r="V83" s="340"/>
      <c r="W83" s="340"/>
      <c r="X83" s="340"/>
      <c r="Y83" s="340"/>
      <c r="Z83" s="340"/>
      <c r="AA83" s="340"/>
      <c r="AB83" s="340"/>
      <c r="AC83" s="340"/>
      <c r="AD83" s="340"/>
      <c r="AE83" s="340"/>
      <c r="AF83" s="340"/>
      <c r="AG83" s="340"/>
      <c r="AH83" s="340"/>
      <c r="AI83" s="340"/>
      <c r="AJ83" s="340"/>
      <c r="AK83" s="340"/>
      <c r="AL83" s="340"/>
      <c r="AM83" s="340"/>
      <c r="AN83" s="340"/>
      <c r="AO83" s="340"/>
      <c r="AP83" s="340"/>
      <c r="AQ83" s="340"/>
      <c r="AR83" s="340"/>
      <c r="AS83" s="340"/>
      <c r="AT83" s="340"/>
      <c r="AU83" s="340"/>
      <c r="AV83" s="340"/>
      <c r="AW83" s="340"/>
      <c r="AX83" s="340"/>
      <c r="AY83" s="340"/>
      <c r="AZ83" s="340"/>
      <c r="BA83" s="340"/>
      <c r="BB83" s="340"/>
      <c r="BC83" s="340"/>
      <c r="BD83" s="340"/>
      <c r="BE83" s="340"/>
      <c r="BF83" s="340"/>
      <c r="BG83" s="340"/>
      <c r="BH83" s="340"/>
      <c r="BI83" s="340"/>
      <c r="BJ83" s="340"/>
      <c r="BK83" s="340"/>
      <c r="BL83" s="340"/>
      <c r="BM83" s="340"/>
      <c r="BN83" s="340"/>
      <c r="BO83" s="340"/>
      <c r="BP83" s="340"/>
      <c r="BQ83" s="340"/>
      <c r="BR83" s="340"/>
      <c r="BS83" s="340"/>
      <c r="BT83" s="340"/>
      <c r="BU83" s="340"/>
      <c r="BV83" s="340"/>
      <c r="BW83" s="340"/>
      <c r="BX83" s="340"/>
      <c r="BY83" s="340"/>
      <c r="BZ83" s="340"/>
      <c r="CA83" s="340"/>
      <c r="CB83" s="340"/>
      <c r="CC83" s="340"/>
      <c r="CD83" s="340"/>
      <c r="CE83" s="340"/>
      <c r="CF83" s="340"/>
      <c r="CG83" s="340"/>
      <c r="CH83" s="340"/>
    </row>
    <row r="84" spans="3:86" x14ac:dyDescent="0.3">
      <c r="C84" s="340"/>
      <c r="D84" s="340"/>
      <c r="E84" s="340"/>
      <c r="F84" s="340"/>
      <c r="R84" s="340"/>
      <c r="S84" s="340"/>
      <c r="T84" s="340"/>
      <c r="U84" s="340"/>
      <c r="V84" s="340"/>
      <c r="W84" s="340"/>
      <c r="X84" s="340"/>
      <c r="Y84" s="340"/>
      <c r="Z84" s="340"/>
      <c r="AA84" s="340"/>
      <c r="AB84" s="340"/>
      <c r="AC84" s="340"/>
      <c r="AD84" s="340"/>
      <c r="AE84" s="340"/>
      <c r="AF84" s="340"/>
      <c r="AG84" s="340"/>
      <c r="AH84" s="340"/>
      <c r="AI84" s="340"/>
      <c r="AJ84" s="340"/>
      <c r="AK84" s="340"/>
      <c r="AL84" s="340"/>
      <c r="AM84" s="340"/>
      <c r="AN84" s="340"/>
      <c r="AO84" s="340"/>
      <c r="AP84" s="340"/>
      <c r="AQ84" s="340"/>
      <c r="AR84" s="340"/>
      <c r="AS84" s="340"/>
      <c r="AT84" s="340"/>
      <c r="AU84" s="340"/>
      <c r="AV84" s="340"/>
      <c r="AW84" s="340"/>
      <c r="AX84" s="340"/>
      <c r="AY84" s="340"/>
      <c r="AZ84" s="340"/>
      <c r="BA84" s="340"/>
      <c r="BB84" s="340"/>
      <c r="BC84" s="340"/>
      <c r="BD84" s="340"/>
      <c r="BE84" s="340"/>
      <c r="BF84" s="340"/>
      <c r="BG84" s="340"/>
      <c r="BH84" s="340"/>
      <c r="BI84" s="340"/>
      <c r="BJ84" s="340"/>
      <c r="BK84" s="340"/>
      <c r="BL84" s="340"/>
      <c r="BM84" s="340"/>
      <c r="BN84" s="340"/>
      <c r="BO84" s="340"/>
      <c r="BP84" s="340"/>
      <c r="BQ84" s="340"/>
      <c r="BR84" s="340"/>
      <c r="BS84" s="340"/>
      <c r="BT84" s="340"/>
      <c r="BU84" s="340"/>
      <c r="BV84" s="340"/>
      <c r="BW84" s="340"/>
      <c r="BX84" s="340"/>
      <c r="BY84" s="340"/>
      <c r="BZ84" s="340"/>
      <c r="CA84" s="340"/>
      <c r="CB84" s="340"/>
      <c r="CC84" s="340"/>
      <c r="CD84" s="340"/>
      <c r="CE84" s="340"/>
      <c r="CF84" s="340"/>
      <c r="CG84" s="340"/>
      <c r="CH84" s="340"/>
    </row>
    <row r="85" spans="3:86" x14ac:dyDescent="0.3">
      <c r="C85" s="340"/>
      <c r="D85" s="340"/>
      <c r="E85" s="340"/>
      <c r="F85" s="340"/>
      <c r="R85" s="340"/>
      <c r="S85" s="340"/>
      <c r="T85" s="340"/>
      <c r="U85" s="340"/>
      <c r="V85" s="340"/>
      <c r="W85" s="340"/>
      <c r="X85" s="340"/>
      <c r="Y85" s="340"/>
      <c r="Z85" s="340"/>
      <c r="AA85" s="340"/>
      <c r="AB85" s="340"/>
      <c r="AC85" s="340"/>
      <c r="AD85" s="340"/>
      <c r="AE85" s="340"/>
      <c r="AF85" s="340"/>
      <c r="AG85" s="340"/>
      <c r="AH85" s="340"/>
      <c r="AI85" s="340"/>
      <c r="AJ85" s="340"/>
      <c r="AK85" s="340"/>
      <c r="AL85" s="340"/>
      <c r="AM85" s="340"/>
      <c r="AN85" s="340"/>
      <c r="AO85" s="340"/>
      <c r="AP85" s="340"/>
      <c r="AQ85" s="340"/>
      <c r="AR85" s="340"/>
      <c r="AS85" s="340"/>
      <c r="AT85" s="340"/>
      <c r="AU85" s="340"/>
      <c r="AV85" s="340"/>
      <c r="AW85" s="340"/>
      <c r="AX85" s="340"/>
      <c r="AY85" s="340"/>
      <c r="AZ85" s="340"/>
      <c r="BA85" s="340"/>
      <c r="BB85" s="340"/>
      <c r="BC85" s="340"/>
      <c r="BD85" s="340"/>
      <c r="BE85" s="340"/>
      <c r="BF85" s="340"/>
      <c r="BG85" s="340"/>
      <c r="BH85" s="340"/>
      <c r="BI85" s="340"/>
      <c r="BJ85" s="340"/>
      <c r="BK85" s="340"/>
      <c r="BL85" s="340"/>
      <c r="BM85" s="340"/>
      <c r="BN85" s="340"/>
      <c r="BO85" s="340"/>
      <c r="BP85" s="340"/>
      <c r="BQ85" s="340"/>
      <c r="BR85" s="340"/>
      <c r="BS85" s="340"/>
      <c r="BT85" s="340"/>
      <c r="BU85" s="340"/>
      <c r="BV85" s="340"/>
      <c r="BW85" s="340"/>
      <c r="BX85" s="340"/>
      <c r="BY85" s="340"/>
      <c r="BZ85" s="340"/>
      <c r="CA85" s="340"/>
      <c r="CB85" s="340"/>
      <c r="CC85" s="340"/>
      <c r="CD85" s="340"/>
      <c r="CE85" s="340"/>
      <c r="CF85" s="340"/>
      <c r="CG85" s="340"/>
      <c r="CH85" s="340"/>
    </row>
    <row r="86" spans="3:86" x14ac:dyDescent="0.3">
      <c r="C86" s="340"/>
      <c r="D86" s="340"/>
      <c r="E86" s="340"/>
      <c r="F86" s="340"/>
      <c r="R86" s="340"/>
      <c r="S86" s="340"/>
      <c r="T86" s="340"/>
      <c r="U86" s="340"/>
      <c r="V86" s="340"/>
      <c r="W86" s="340"/>
      <c r="X86" s="340"/>
      <c r="Y86" s="340"/>
      <c r="Z86" s="340"/>
      <c r="AA86" s="340"/>
      <c r="AB86" s="340"/>
      <c r="AC86" s="340"/>
      <c r="AD86" s="340"/>
      <c r="AE86" s="340"/>
      <c r="AF86" s="340"/>
      <c r="AG86" s="340"/>
      <c r="AH86" s="340"/>
      <c r="AI86" s="340"/>
      <c r="AJ86" s="340"/>
      <c r="AK86" s="340"/>
      <c r="AL86" s="340"/>
      <c r="AM86" s="340"/>
      <c r="AN86" s="340"/>
      <c r="AO86" s="340"/>
      <c r="AP86" s="340"/>
      <c r="AQ86" s="340"/>
      <c r="AR86" s="340"/>
      <c r="AS86" s="340"/>
      <c r="AT86" s="340"/>
      <c r="AU86" s="340"/>
      <c r="AV86" s="340"/>
      <c r="AW86" s="340"/>
      <c r="AX86" s="340"/>
      <c r="AY86" s="340"/>
      <c r="AZ86" s="340"/>
      <c r="BA86" s="340"/>
      <c r="BB86" s="340"/>
      <c r="BC86" s="340"/>
      <c r="BD86" s="340"/>
      <c r="BE86" s="340"/>
      <c r="BF86" s="340"/>
      <c r="BG86" s="340"/>
      <c r="BH86" s="340"/>
      <c r="BI86" s="340"/>
      <c r="BJ86" s="340"/>
      <c r="BK86" s="340"/>
      <c r="BL86" s="340"/>
      <c r="BM86" s="340"/>
      <c r="BN86" s="340"/>
      <c r="BO86" s="340"/>
      <c r="BP86" s="340"/>
      <c r="BQ86" s="340"/>
      <c r="BR86" s="340"/>
      <c r="BS86" s="340"/>
      <c r="BT86" s="340"/>
      <c r="BU86" s="340"/>
      <c r="BV86" s="340"/>
      <c r="BW86" s="340"/>
      <c r="BX86" s="340"/>
      <c r="BY86" s="340"/>
      <c r="BZ86" s="340"/>
      <c r="CA86" s="340"/>
      <c r="CB86" s="340"/>
      <c r="CC86" s="340"/>
      <c r="CD86" s="340"/>
      <c r="CE86" s="340"/>
      <c r="CF86" s="340"/>
      <c r="CG86" s="340"/>
      <c r="CH86" s="340"/>
    </row>
    <row r="87" spans="3:86" ht="14.7" customHeight="1" x14ac:dyDescent="0.3">
      <c r="C87" s="340"/>
      <c r="D87" s="340"/>
      <c r="E87" s="340"/>
      <c r="F87" s="340"/>
      <c r="R87" s="340"/>
      <c r="S87" s="340"/>
      <c r="T87" s="340"/>
      <c r="U87" s="340"/>
      <c r="V87" s="340"/>
      <c r="W87" s="340"/>
      <c r="X87" s="340"/>
      <c r="Y87" s="340"/>
      <c r="Z87" s="340"/>
      <c r="AA87" s="340"/>
      <c r="AB87" s="340"/>
      <c r="AC87" s="340"/>
      <c r="AD87" s="340"/>
      <c r="AE87" s="340"/>
      <c r="AF87" s="340"/>
      <c r="AG87" s="340"/>
      <c r="AH87" s="340"/>
      <c r="AI87" s="340"/>
      <c r="AJ87" s="340"/>
      <c r="AK87" s="340"/>
      <c r="AL87" s="340"/>
      <c r="AM87" s="340"/>
      <c r="AN87" s="340"/>
      <c r="AO87" s="340"/>
      <c r="AP87" s="340"/>
      <c r="AQ87" s="340"/>
      <c r="AR87" s="340"/>
      <c r="AS87" s="340"/>
      <c r="AT87" s="340"/>
      <c r="AU87" s="340"/>
      <c r="AV87" s="340"/>
      <c r="AW87" s="340"/>
      <c r="AX87" s="340"/>
      <c r="AY87" s="340"/>
      <c r="AZ87" s="340"/>
      <c r="BA87" s="340"/>
      <c r="BB87" s="340"/>
      <c r="BC87" s="340"/>
      <c r="BD87" s="340"/>
      <c r="BE87" s="340"/>
      <c r="BF87" s="340"/>
      <c r="BG87" s="340"/>
      <c r="BH87" s="340"/>
      <c r="BI87" s="340"/>
      <c r="BJ87" s="340"/>
      <c r="BK87" s="340"/>
      <c r="BL87" s="340"/>
      <c r="BM87" s="340"/>
      <c r="BN87" s="340"/>
      <c r="BO87" s="340"/>
      <c r="BP87" s="340"/>
      <c r="BQ87" s="340"/>
      <c r="BR87" s="340"/>
      <c r="BS87" s="340"/>
      <c r="BT87" s="340"/>
      <c r="BU87" s="340"/>
      <c r="BV87" s="340"/>
      <c r="BW87" s="340"/>
      <c r="BX87" s="340"/>
      <c r="BY87" s="340"/>
      <c r="BZ87" s="340"/>
      <c r="CA87" s="340"/>
      <c r="CB87" s="340"/>
      <c r="CC87" s="340"/>
      <c r="CD87" s="340"/>
      <c r="CE87" s="340"/>
      <c r="CF87" s="340"/>
      <c r="CG87" s="340"/>
      <c r="CH87" s="340"/>
    </row>
    <row r="88" spans="3:86" x14ac:dyDescent="0.3">
      <c r="C88" s="340"/>
      <c r="D88" s="340"/>
      <c r="E88" s="340"/>
      <c r="F88" s="340"/>
      <c r="G88" s="340"/>
      <c r="H88" s="340"/>
      <c r="I88" s="340"/>
      <c r="J88" s="340"/>
      <c r="K88" s="340"/>
      <c r="L88" s="340"/>
      <c r="M88" s="340"/>
      <c r="N88" s="340"/>
      <c r="O88" s="340"/>
      <c r="P88" s="340"/>
      <c r="Q88" s="340"/>
      <c r="R88" s="340"/>
      <c r="S88" s="340"/>
      <c r="T88" s="340"/>
      <c r="U88" s="340"/>
      <c r="V88" s="340"/>
      <c r="W88" s="340"/>
      <c r="X88" s="340"/>
      <c r="Y88" s="340"/>
      <c r="Z88" s="340"/>
      <c r="AA88" s="340"/>
      <c r="AB88" s="340"/>
      <c r="AC88" s="340"/>
      <c r="AD88" s="340"/>
      <c r="AE88" s="340"/>
      <c r="AF88" s="340"/>
      <c r="AG88" s="340"/>
      <c r="AH88" s="340"/>
      <c r="AI88" s="340"/>
      <c r="AJ88" s="340"/>
      <c r="AK88" s="340"/>
      <c r="AL88" s="340"/>
      <c r="AM88" s="340"/>
      <c r="AN88" s="340"/>
      <c r="AO88" s="340"/>
      <c r="AP88" s="340"/>
      <c r="AQ88" s="340"/>
      <c r="AR88" s="340"/>
      <c r="AS88" s="340"/>
      <c r="AT88" s="340"/>
      <c r="AU88" s="340"/>
      <c r="AV88" s="340"/>
      <c r="AW88" s="340"/>
      <c r="AX88" s="340"/>
      <c r="AY88" s="340"/>
      <c r="AZ88" s="340"/>
      <c r="BA88" s="340"/>
      <c r="BB88" s="340"/>
      <c r="BC88" s="340"/>
      <c r="BD88" s="340"/>
      <c r="BE88" s="340"/>
      <c r="BF88" s="340"/>
      <c r="BG88" s="340"/>
      <c r="BH88" s="340"/>
      <c r="BI88" s="340"/>
      <c r="BJ88" s="340"/>
      <c r="BK88" s="340"/>
      <c r="BL88" s="340"/>
      <c r="BM88" s="340"/>
      <c r="BN88" s="340"/>
      <c r="BO88" s="340"/>
      <c r="BP88" s="340"/>
      <c r="BQ88" s="340"/>
      <c r="BR88" s="340"/>
      <c r="BS88" s="340"/>
      <c r="BT88" s="340"/>
      <c r="BU88" s="340"/>
      <c r="BV88" s="340"/>
      <c r="BW88" s="340"/>
      <c r="BX88" s="340"/>
      <c r="BY88" s="340"/>
      <c r="BZ88" s="340"/>
      <c r="CA88" s="340"/>
      <c r="CB88" s="340"/>
      <c r="CC88" s="340"/>
      <c r="CD88" s="340"/>
      <c r="CE88" s="340"/>
      <c r="CF88" s="340"/>
      <c r="CG88" s="340"/>
      <c r="CH88" s="340"/>
    </row>
    <row r="89" spans="3:86" ht="14.7" customHeight="1" x14ac:dyDescent="0.3">
      <c r="C89" s="340"/>
      <c r="D89" s="340"/>
      <c r="E89" s="340"/>
      <c r="F89" s="340"/>
      <c r="G89" s="340"/>
      <c r="H89" s="340"/>
      <c r="I89" s="340"/>
      <c r="J89" s="340"/>
      <c r="K89" s="340"/>
      <c r="L89" s="340"/>
      <c r="M89" s="340"/>
      <c r="N89" s="340"/>
      <c r="O89" s="340"/>
      <c r="P89" s="340"/>
      <c r="Q89" s="340"/>
      <c r="R89" s="340"/>
      <c r="S89" s="340"/>
      <c r="T89" s="340"/>
      <c r="U89" s="340"/>
      <c r="V89" s="340"/>
      <c r="W89" s="340"/>
      <c r="X89" s="340"/>
      <c r="Y89" s="340"/>
      <c r="Z89" s="340"/>
      <c r="AA89" s="340"/>
      <c r="AB89" s="340"/>
      <c r="AC89" s="340"/>
      <c r="AD89" s="340"/>
      <c r="AE89" s="340"/>
      <c r="AF89" s="340"/>
      <c r="AG89" s="340"/>
      <c r="AH89" s="340"/>
      <c r="AI89" s="340"/>
      <c r="AJ89" s="340"/>
      <c r="AK89" s="340"/>
      <c r="AL89" s="340"/>
      <c r="AM89" s="340"/>
      <c r="AN89" s="340"/>
      <c r="AO89" s="340"/>
      <c r="AP89" s="340"/>
      <c r="AQ89" s="340"/>
      <c r="AR89" s="340"/>
      <c r="AS89" s="340"/>
      <c r="AT89" s="340"/>
      <c r="AU89" s="340"/>
      <c r="AV89" s="340"/>
      <c r="AW89" s="340"/>
      <c r="AX89" s="340"/>
      <c r="AY89" s="340"/>
      <c r="AZ89" s="340"/>
      <c r="BA89" s="340"/>
      <c r="BB89" s="340"/>
      <c r="BC89" s="340"/>
      <c r="BD89" s="340"/>
      <c r="BE89" s="340"/>
      <c r="BF89" s="340"/>
      <c r="BG89" s="340"/>
      <c r="BH89" s="340"/>
      <c r="BI89" s="340"/>
      <c r="BJ89" s="340"/>
      <c r="BK89" s="340"/>
      <c r="BL89" s="340"/>
      <c r="BM89" s="340"/>
      <c r="BN89" s="340"/>
      <c r="BO89" s="340"/>
      <c r="BP89" s="340"/>
      <c r="BQ89" s="340"/>
      <c r="BR89" s="340"/>
      <c r="BS89" s="340"/>
      <c r="BT89" s="340"/>
      <c r="BU89" s="340"/>
      <c r="BV89" s="340"/>
      <c r="BW89" s="340"/>
      <c r="BX89" s="340"/>
      <c r="BY89" s="340"/>
      <c r="BZ89" s="340"/>
      <c r="CA89" s="340"/>
      <c r="CB89" s="340"/>
      <c r="CC89" s="340"/>
      <c r="CD89" s="340"/>
      <c r="CE89" s="340"/>
      <c r="CF89" s="340"/>
      <c r="CG89" s="340"/>
      <c r="CH89" s="340"/>
    </row>
    <row r="90" spans="3:86" x14ac:dyDescent="0.3">
      <c r="C90" s="340"/>
      <c r="D90" s="340"/>
      <c r="E90" s="340"/>
      <c r="F90" s="340"/>
      <c r="G90" s="340"/>
      <c r="H90" s="340"/>
      <c r="I90" s="340"/>
      <c r="J90" s="340"/>
      <c r="K90" s="340"/>
      <c r="L90" s="340"/>
      <c r="M90" s="340"/>
      <c r="N90" s="340"/>
      <c r="O90" s="340"/>
      <c r="P90" s="340"/>
      <c r="Q90" s="340"/>
      <c r="R90" s="340"/>
      <c r="S90" s="340"/>
      <c r="T90" s="340"/>
      <c r="U90" s="340"/>
      <c r="V90" s="340"/>
      <c r="W90" s="340"/>
      <c r="X90" s="340"/>
      <c r="Y90" s="340"/>
      <c r="Z90" s="340"/>
      <c r="AA90" s="340"/>
      <c r="AB90" s="340"/>
      <c r="AC90" s="340"/>
      <c r="AD90" s="340"/>
      <c r="AE90" s="340"/>
      <c r="AF90" s="340"/>
      <c r="AG90" s="340"/>
      <c r="AH90" s="340"/>
      <c r="AI90" s="340"/>
      <c r="AJ90" s="340"/>
      <c r="AK90" s="340"/>
      <c r="AL90" s="340"/>
      <c r="AM90" s="340"/>
      <c r="AN90" s="340"/>
      <c r="AO90" s="340"/>
      <c r="AP90" s="340"/>
      <c r="AQ90" s="340"/>
      <c r="AR90" s="340"/>
      <c r="AS90" s="340"/>
      <c r="AT90" s="340"/>
      <c r="AU90" s="340"/>
      <c r="AV90" s="340"/>
      <c r="AW90" s="340"/>
      <c r="AX90" s="340"/>
      <c r="AY90" s="340"/>
      <c r="AZ90" s="340"/>
      <c r="BA90" s="340"/>
      <c r="BB90" s="340"/>
      <c r="BC90" s="340"/>
      <c r="BD90" s="340"/>
      <c r="BE90" s="340"/>
      <c r="BF90" s="340"/>
      <c r="BG90" s="340"/>
      <c r="BH90" s="340"/>
      <c r="BI90" s="340"/>
      <c r="BJ90" s="340"/>
      <c r="BK90" s="340"/>
      <c r="BL90" s="340"/>
      <c r="BM90" s="340"/>
      <c r="BN90" s="340"/>
      <c r="BO90" s="340"/>
      <c r="BP90" s="340"/>
      <c r="BQ90" s="340"/>
      <c r="BR90" s="340"/>
      <c r="BS90" s="340"/>
      <c r="BT90" s="340"/>
      <c r="BU90" s="340"/>
      <c r="BV90" s="340"/>
      <c r="BW90" s="340"/>
      <c r="BX90" s="340"/>
      <c r="BY90" s="340"/>
      <c r="BZ90" s="340"/>
      <c r="CA90" s="340"/>
      <c r="CB90" s="340"/>
      <c r="CC90" s="340"/>
      <c r="CD90" s="340"/>
      <c r="CE90" s="340"/>
      <c r="CF90" s="340"/>
      <c r="CG90" s="340"/>
      <c r="CH90" s="340"/>
    </row>
    <row r="96" spans="3:86" x14ac:dyDescent="0.3">
      <c r="J96" s="5"/>
    </row>
    <row r="97" spans="4:4" x14ac:dyDescent="0.3">
      <c r="D97" s="6"/>
    </row>
  </sheetData>
  <mergeCells count="6">
    <mergeCell ref="B77:B78"/>
    <mergeCell ref="A4:A16"/>
    <mergeCell ref="A19:A31"/>
    <mergeCell ref="A34:A46"/>
    <mergeCell ref="A49:A62"/>
    <mergeCell ref="A65:A7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tabColor theme="0" tint="-0.34998626667073579"/>
  </sheetPr>
  <dimension ref="A1:CJ112"/>
  <sheetViews>
    <sheetView zoomScale="80" zoomScaleNormal="80" workbookViewId="0">
      <selection activeCell="K66" sqref="K66"/>
    </sheetView>
  </sheetViews>
  <sheetFormatPr defaultRowHeight="14.4" x14ac:dyDescent="0.3"/>
  <cols>
    <col min="1" max="1" width="10.5546875" customWidth="1"/>
    <col min="2" max="2" width="24.6640625" customWidth="1"/>
    <col min="3" max="11" width="14.44140625" customWidth="1"/>
    <col min="12" max="16" width="14.33203125" bestFit="1" customWidth="1"/>
    <col min="17" max="84" width="14.33203125" customWidth="1"/>
    <col min="85" max="86" width="14.33203125" bestFit="1" customWidth="1"/>
    <col min="87" max="88" width="10.5546875" bestFit="1" customWidth="1"/>
  </cols>
  <sheetData>
    <row r="1" spans="1:88" s="2" customFormat="1" ht="15" thickBot="1" x14ac:dyDescent="0.35">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35">
      <c r="A2" s="19"/>
      <c r="B2" s="35" t="s">
        <v>13</v>
      </c>
      <c r="C2" s="400">
        <f>' 1M - RES'!C2</f>
        <v>0.82499999999999996</v>
      </c>
      <c r="D2" s="400">
        <f>C2</f>
        <v>0.82499999999999996</v>
      </c>
      <c r="E2" s="393">
        <f t="shared" ref="E2:BP2" si="0">D2</f>
        <v>0.82499999999999996</v>
      </c>
      <c r="F2" s="401">
        <f t="shared" si="0"/>
        <v>0.82499999999999996</v>
      </c>
      <c r="G2" s="402">
        <f t="shared" si="0"/>
        <v>0.82499999999999996</v>
      </c>
      <c r="H2" s="402">
        <f t="shared" si="0"/>
        <v>0.82499999999999996</v>
      </c>
      <c r="I2" s="402">
        <f t="shared" si="0"/>
        <v>0.82499999999999996</v>
      </c>
      <c r="J2" s="402">
        <f t="shared" si="0"/>
        <v>0.82499999999999996</v>
      </c>
      <c r="K2" s="402">
        <f t="shared" si="0"/>
        <v>0.82499999999999996</v>
      </c>
      <c r="L2" s="402">
        <f t="shared" si="0"/>
        <v>0.82499999999999996</v>
      </c>
      <c r="M2" s="402">
        <f t="shared" si="0"/>
        <v>0.82499999999999996</v>
      </c>
      <c r="N2" s="402">
        <f t="shared" si="0"/>
        <v>0.82499999999999996</v>
      </c>
      <c r="O2" s="402">
        <f t="shared" si="0"/>
        <v>0.82499999999999996</v>
      </c>
      <c r="P2" s="402">
        <f t="shared" si="0"/>
        <v>0.82499999999999996</v>
      </c>
      <c r="Q2" s="402">
        <f t="shared" si="0"/>
        <v>0.82499999999999996</v>
      </c>
      <c r="R2" s="402">
        <f t="shared" si="0"/>
        <v>0.82499999999999996</v>
      </c>
      <c r="S2" s="402">
        <f t="shared" si="0"/>
        <v>0.82499999999999996</v>
      </c>
      <c r="T2" s="402">
        <f t="shared" si="0"/>
        <v>0.82499999999999996</v>
      </c>
      <c r="U2" s="402">
        <f t="shared" si="0"/>
        <v>0.82499999999999996</v>
      </c>
      <c r="V2" s="402">
        <f t="shared" si="0"/>
        <v>0.82499999999999996</v>
      </c>
      <c r="W2" s="402">
        <f t="shared" si="0"/>
        <v>0.82499999999999996</v>
      </c>
      <c r="X2" s="402">
        <f t="shared" si="0"/>
        <v>0.82499999999999996</v>
      </c>
      <c r="Y2" s="402">
        <f t="shared" si="0"/>
        <v>0.82499999999999996</v>
      </c>
      <c r="Z2" s="402">
        <f t="shared" si="0"/>
        <v>0.82499999999999996</v>
      </c>
      <c r="AA2" s="402">
        <f t="shared" si="0"/>
        <v>0.82499999999999996</v>
      </c>
      <c r="AB2" s="402">
        <f t="shared" si="0"/>
        <v>0.82499999999999996</v>
      </c>
      <c r="AC2" s="402">
        <f t="shared" si="0"/>
        <v>0.82499999999999996</v>
      </c>
      <c r="AD2" s="402">
        <f t="shared" si="0"/>
        <v>0.82499999999999996</v>
      </c>
      <c r="AE2" s="402">
        <f t="shared" si="0"/>
        <v>0.82499999999999996</v>
      </c>
      <c r="AF2" s="402">
        <f t="shared" si="0"/>
        <v>0.82499999999999996</v>
      </c>
      <c r="AG2" s="402">
        <f t="shared" si="0"/>
        <v>0.82499999999999996</v>
      </c>
      <c r="AH2" s="402">
        <f t="shared" si="0"/>
        <v>0.82499999999999996</v>
      </c>
      <c r="AI2" s="402">
        <f t="shared" si="0"/>
        <v>0.82499999999999996</v>
      </c>
      <c r="AJ2" s="402">
        <f t="shared" si="0"/>
        <v>0.82499999999999996</v>
      </c>
      <c r="AK2" s="402">
        <f t="shared" si="0"/>
        <v>0.82499999999999996</v>
      </c>
      <c r="AL2" s="402">
        <f t="shared" si="0"/>
        <v>0.82499999999999996</v>
      </c>
      <c r="AM2" s="402">
        <f t="shared" si="0"/>
        <v>0.82499999999999996</v>
      </c>
      <c r="AN2" s="402">
        <f t="shared" si="0"/>
        <v>0.82499999999999996</v>
      </c>
      <c r="AO2" s="402">
        <f t="shared" si="0"/>
        <v>0.82499999999999996</v>
      </c>
      <c r="AP2" s="402">
        <f t="shared" si="0"/>
        <v>0.82499999999999996</v>
      </c>
      <c r="AQ2" s="402">
        <f t="shared" si="0"/>
        <v>0.82499999999999996</v>
      </c>
      <c r="AR2" s="402">
        <f t="shared" si="0"/>
        <v>0.82499999999999996</v>
      </c>
      <c r="AS2" s="402">
        <f t="shared" si="0"/>
        <v>0.82499999999999996</v>
      </c>
      <c r="AT2" s="402">
        <f t="shared" si="0"/>
        <v>0.82499999999999996</v>
      </c>
      <c r="AU2" s="402">
        <f t="shared" si="0"/>
        <v>0.82499999999999996</v>
      </c>
      <c r="AV2" s="402">
        <f t="shared" si="0"/>
        <v>0.82499999999999996</v>
      </c>
      <c r="AW2" s="402">
        <f t="shared" si="0"/>
        <v>0.82499999999999996</v>
      </c>
      <c r="AX2" s="402">
        <f t="shared" si="0"/>
        <v>0.82499999999999996</v>
      </c>
      <c r="AY2" s="402">
        <f t="shared" si="0"/>
        <v>0.82499999999999996</v>
      </c>
      <c r="AZ2" s="402">
        <f t="shared" si="0"/>
        <v>0.82499999999999996</v>
      </c>
      <c r="BA2" s="402">
        <f t="shared" si="0"/>
        <v>0.82499999999999996</v>
      </c>
      <c r="BB2" s="402">
        <f t="shared" si="0"/>
        <v>0.82499999999999996</v>
      </c>
      <c r="BC2" s="402">
        <f t="shared" si="0"/>
        <v>0.82499999999999996</v>
      </c>
      <c r="BD2" s="402">
        <f t="shared" si="0"/>
        <v>0.82499999999999996</v>
      </c>
      <c r="BE2" s="402">
        <f t="shared" si="0"/>
        <v>0.82499999999999996</v>
      </c>
      <c r="BF2" s="402">
        <f t="shared" si="0"/>
        <v>0.82499999999999996</v>
      </c>
      <c r="BG2" s="402">
        <f t="shared" si="0"/>
        <v>0.82499999999999996</v>
      </c>
      <c r="BH2" s="402">
        <f t="shared" si="0"/>
        <v>0.82499999999999996</v>
      </c>
      <c r="BI2" s="402">
        <f t="shared" si="0"/>
        <v>0.82499999999999996</v>
      </c>
      <c r="BJ2" s="402">
        <f t="shared" si="0"/>
        <v>0.82499999999999996</v>
      </c>
      <c r="BK2" s="402">
        <f t="shared" si="0"/>
        <v>0.82499999999999996</v>
      </c>
      <c r="BL2" s="402">
        <f t="shared" si="0"/>
        <v>0.82499999999999996</v>
      </c>
      <c r="BM2" s="402">
        <f t="shared" si="0"/>
        <v>0.82499999999999996</v>
      </c>
      <c r="BN2" s="402">
        <f t="shared" si="0"/>
        <v>0.82499999999999996</v>
      </c>
      <c r="BO2" s="402">
        <f t="shared" si="0"/>
        <v>0.82499999999999996</v>
      </c>
      <c r="BP2" s="402">
        <f t="shared" si="0"/>
        <v>0.82499999999999996</v>
      </c>
      <c r="BQ2" s="402">
        <f t="shared" ref="BQ2:CH2" si="1">BP2</f>
        <v>0.82499999999999996</v>
      </c>
      <c r="BR2" s="402">
        <f t="shared" si="1"/>
        <v>0.82499999999999996</v>
      </c>
      <c r="BS2" s="402">
        <f t="shared" si="1"/>
        <v>0.82499999999999996</v>
      </c>
      <c r="BT2" s="402">
        <f t="shared" si="1"/>
        <v>0.82499999999999996</v>
      </c>
      <c r="BU2" s="402">
        <f t="shared" si="1"/>
        <v>0.82499999999999996</v>
      </c>
      <c r="BV2" s="402">
        <f t="shared" si="1"/>
        <v>0.82499999999999996</v>
      </c>
      <c r="BW2" s="402">
        <f t="shared" si="1"/>
        <v>0.82499999999999996</v>
      </c>
      <c r="BX2" s="402">
        <f t="shared" si="1"/>
        <v>0.82499999999999996</v>
      </c>
      <c r="BY2" s="402">
        <f t="shared" si="1"/>
        <v>0.82499999999999996</v>
      </c>
      <c r="BZ2" s="402">
        <f t="shared" si="1"/>
        <v>0.82499999999999996</v>
      </c>
      <c r="CA2" s="402">
        <f t="shared" si="1"/>
        <v>0.82499999999999996</v>
      </c>
      <c r="CB2" s="402">
        <f t="shared" si="1"/>
        <v>0.82499999999999996</v>
      </c>
      <c r="CC2" s="402">
        <f t="shared" si="1"/>
        <v>0.82499999999999996</v>
      </c>
      <c r="CD2" s="402">
        <f t="shared" si="1"/>
        <v>0.82499999999999996</v>
      </c>
      <c r="CE2" s="402">
        <f t="shared" si="1"/>
        <v>0.82499999999999996</v>
      </c>
      <c r="CF2" s="402">
        <f t="shared" si="1"/>
        <v>0.82499999999999996</v>
      </c>
      <c r="CG2" s="402">
        <f t="shared" si="1"/>
        <v>0.82499999999999996</v>
      </c>
      <c r="CH2" s="403">
        <f t="shared" si="1"/>
        <v>0.82499999999999996</v>
      </c>
    </row>
    <row r="3" spans="1:88" s="7" customFormat="1" ht="15" thickBot="1" x14ac:dyDescent="0.35">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35">
      <c r="A4" s="559" t="s">
        <v>14</v>
      </c>
      <c r="B4" s="18" t="s">
        <v>10</v>
      </c>
      <c r="C4" s="176">
        <f>' 1M - RES'!C4</f>
        <v>44927</v>
      </c>
      <c r="D4" s="176">
        <f>' 1M - RES'!D4</f>
        <v>44958</v>
      </c>
      <c r="E4" s="176">
        <f>' 1M - RES'!E4</f>
        <v>44986</v>
      </c>
      <c r="F4" s="176">
        <f>' 1M - RES'!F4</f>
        <v>45017</v>
      </c>
      <c r="G4" s="176">
        <f>' 1M - RES'!G4</f>
        <v>45047</v>
      </c>
      <c r="H4" s="176">
        <f>' 1M - RES'!H4</f>
        <v>45078</v>
      </c>
      <c r="I4" s="176">
        <f>' 1M - RES'!I4</f>
        <v>45108</v>
      </c>
      <c r="J4" s="176">
        <f>' 1M - RES'!J4</f>
        <v>45139</v>
      </c>
      <c r="K4" s="176">
        <f>' 1M - RES'!K4</f>
        <v>45170</v>
      </c>
      <c r="L4" s="176">
        <f>' 1M - RES'!L4</f>
        <v>45200</v>
      </c>
      <c r="M4" s="176">
        <f>' 1M - RES'!M4</f>
        <v>45231</v>
      </c>
      <c r="N4" s="176">
        <f>' 1M - RES'!N4</f>
        <v>45261</v>
      </c>
      <c r="O4" s="176">
        <f>' 1M - RES'!O4</f>
        <v>45292</v>
      </c>
      <c r="P4" s="176">
        <f>' 1M - RES'!P4</f>
        <v>45323</v>
      </c>
      <c r="Q4" s="176">
        <f>' 1M - RES'!Q4</f>
        <v>45352</v>
      </c>
      <c r="R4" s="176">
        <f>' 1M - RES'!R4</f>
        <v>45383</v>
      </c>
      <c r="S4" s="176">
        <f>' 1M - RES'!S4</f>
        <v>45413</v>
      </c>
      <c r="T4" s="176">
        <f>' 1M - RES'!T4</f>
        <v>45444</v>
      </c>
      <c r="U4" s="176">
        <f>' 1M - RES'!U4</f>
        <v>45474</v>
      </c>
      <c r="V4" s="176">
        <f>' 1M - RES'!V4</f>
        <v>45505</v>
      </c>
      <c r="W4" s="176">
        <f>' 1M - RES'!W4</f>
        <v>45536</v>
      </c>
      <c r="X4" s="176">
        <f>' 1M - RES'!X4</f>
        <v>45566</v>
      </c>
      <c r="Y4" s="176">
        <f>' 1M - RES'!Y4</f>
        <v>45597</v>
      </c>
      <c r="Z4" s="176">
        <f>' 1M - RES'!Z4</f>
        <v>45627</v>
      </c>
      <c r="AA4" s="176">
        <f>' 1M - RES'!AA4</f>
        <v>45658</v>
      </c>
      <c r="AB4" s="176">
        <f>' 1M - RES'!AB4</f>
        <v>45689</v>
      </c>
      <c r="AC4" s="176">
        <f>' 1M - RES'!AC4</f>
        <v>45717</v>
      </c>
      <c r="AD4" s="176">
        <f>' 1M - RES'!AD4</f>
        <v>45748</v>
      </c>
      <c r="AE4" s="176">
        <f>' 1M - RES'!AE4</f>
        <v>45778</v>
      </c>
      <c r="AF4" s="176">
        <f>' 1M - RES'!AF4</f>
        <v>45809</v>
      </c>
      <c r="AG4" s="176">
        <f>' 1M - RES'!AG4</f>
        <v>45839</v>
      </c>
      <c r="AH4" s="176">
        <f>' 1M - RES'!AH4</f>
        <v>45870</v>
      </c>
      <c r="AI4" s="176">
        <f>' 1M - RES'!AI4</f>
        <v>45901</v>
      </c>
      <c r="AJ4" s="176">
        <f>' 1M - RES'!AJ4</f>
        <v>45931</v>
      </c>
      <c r="AK4" s="176">
        <f>' 1M - RES'!AK4</f>
        <v>45962</v>
      </c>
      <c r="AL4" s="176">
        <f>' 1M - RES'!AL4</f>
        <v>45992</v>
      </c>
      <c r="AM4" s="176">
        <f>' 1M - RES'!AM4</f>
        <v>46023</v>
      </c>
      <c r="AN4" s="176">
        <f>' 1M - RES'!AN4</f>
        <v>46054</v>
      </c>
      <c r="AO4" s="176">
        <f>' 1M - RES'!AO4</f>
        <v>46082</v>
      </c>
      <c r="AP4" s="176">
        <f>' 1M - RES'!AP4</f>
        <v>46113</v>
      </c>
      <c r="AQ4" s="176">
        <f>' 1M - RES'!AQ4</f>
        <v>46143</v>
      </c>
      <c r="AR4" s="176">
        <f>' 1M - RES'!AR4</f>
        <v>46174</v>
      </c>
      <c r="AS4" s="176">
        <f>' 1M - RES'!AS4</f>
        <v>46204</v>
      </c>
      <c r="AT4" s="176">
        <f>' 1M - RES'!AT4</f>
        <v>46235</v>
      </c>
      <c r="AU4" s="176">
        <f>' 1M - RES'!AU4</f>
        <v>46266</v>
      </c>
      <c r="AV4" s="176">
        <f>' 1M - RES'!AV4</f>
        <v>46296</v>
      </c>
      <c r="AW4" s="176">
        <f>' 1M - RES'!AW4</f>
        <v>46327</v>
      </c>
      <c r="AX4" s="176">
        <f>' 1M - RES'!AX4</f>
        <v>46357</v>
      </c>
      <c r="AY4" s="176">
        <f>' 1M - RES'!AY4</f>
        <v>46388</v>
      </c>
      <c r="AZ4" s="176">
        <f>' 1M - RES'!AZ4</f>
        <v>46419</v>
      </c>
      <c r="BA4" s="176">
        <f>' 1M - RES'!BA4</f>
        <v>46447</v>
      </c>
      <c r="BB4" s="176">
        <f>' 1M - RES'!BB4</f>
        <v>46478</v>
      </c>
      <c r="BC4" s="176">
        <f>' 1M - RES'!BC4</f>
        <v>46508</v>
      </c>
      <c r="BD4" s="176">
        <f>' 1M - RES'!BD4</f>
        <v>46539</v>
      </c>
      <c r="BE4" s="176">
        <f>' 1M - RES'!BE4</f>
        <v>46569</v>
      </c>
      <c r="BF4" s="176">
        <f>' 1M - RES'!BF4</f>
        <v>46600</v>
      </c>
      <c r="BG4" s="176">
        <f>' 1M - RES'!BG4</f>
        <v>46631</v>
      </c>
      <c r="BH4" s="176">
        <f>' 1M - RES'!BH4</f>
        <v>46661</v>
      </c>
      <c r="BI4" s="176">
        <f>' 1M - RES'!BI4</f>
        <v>46692</v>
      </c>
      <c r="BJ4" s="176">
        <f>' 1M - RES'!BJ4</f>
        <v>46722</v>
      </c>
      <c r="BK4" s="176">
        <f>' 1M - RES'!BK4</f>
        <v>46753</v>
      </c>
      <c r="BL4" s="176">
        <f>' 1M - RES'!BL4</f>
        <v>46784</v>
      </c>
      <c r="BM4" s="176">
        <f>' 1M - RES'!BM4</f>
        <v>46813</v>
      </c>
      <c r="BN4" s="176">
        <f>' 1M - RES'!BN4</f>
        <v>46844</v>
      </c>
      <c r="BO4" s="176">
        <f>' 1M - RES'!BO4</f>
        <v>46874</v>
      </c>
      <c r="BP4" s="176">
        <f>' 1M - RES'!BP4</f>
        <v>46905</v>
      </c>
      <c r="BQ4" s="176">
        <f>' 1M - RES'!BQ4</f>
        <v>46935</v>
      </c>
      <c r="BR4" s="176">
        <f>' 1M - RES'!BR4</f>
        <v>46966</v>
      </c>
      <c r="BS4" s="176">
        <f>' 1M - RES'!BS4</f>
        <v>46997</v>
      </c>
      <c r="BT4" s="176">
        <f>' 1M - RES'!BT4</f>
        <v>47027</v>
      </c>
      <c r="BU4" s="176">
        <f>' 1M - RES'!BU4</f>
        <v>47058</v>
      </c>
      <c r="BV4" s="176">
        <f>' 1M - RES'!BV4</f>
        <v>47088</v>
      </c>
      <c r="BW4" s="176">
        <f>' 1M - RES'!BW4</f>
        <v>47119</v>
      </c>
      <c r="BX4" s="176">
        <f>' 1M - RES'!BX4</f>
        <v>47150</v>
      </c>
      <c r="BY4" s="176">
        <f>' 1M - RES'!BY4</f>
        <v>47178</v>
      </c>
      <c r="BZ4" s="176">
        <f>' 1M - RES'!BZ4</f>
        <v>47209</v>
      </c>
      <c r="CA4" s="176">
        <f>' 1M - RES'!CA4</f>
        <v>47239</v>
      </c>
      <c r="CB4" s="176">
        <f>' 1M - RES'!CB4</f>
        <v>47270</v>
      </c>
      <c r="CC4" s="176">
        <f>' 1M - RES'!CC4</f>
        <v>47300</v>
      </c>
      <c r="CD4" s="176">
        <f>' 1M - RES'!CD4</f>
        <v>47331</v>
      </c>
      <c r="CE4" s="176">
        <f>' 1M - RES'!CE4</f>
        <v>47362</v>
      </c>
      <c r="CF4" s="176">
        <f>' 1M - RES'!CF4</f>
        <v>47392</v>
      </c>
      <c r="CG4" s="176">
        <f>' 1M - RES'!CG4</f>
        <v>47423</v>
      </c>
      <c r="CH4" s="176">
        <f>' 1M - RES'!CH4</f>
        <v>47453</v>
      </c>
    </row>
    <row r="5" spans="1:88" ht="15" customHeight="1" x14ac:dyDescent="0.3">
      <c r="A5" s="560"/>
      <c r="B5" s="11" t="s">
        <v>20</v>
      </c>
      <c r="C5" s="3">
        <f>'BIZ kWh ENTRY'!C164</f>
        <v>0</v>
      </c>
      <c r="D5" s="3">
        <f>'BIZ kWh ENTRY'!D164</f>
        <v>0</v>
      </c>
      <c r="E5" s="3">
        <f>'BIZ kWh ENTRY'!E164</f>
        <v>0</v>
      </c>
      <c r="F5" s="3">
        <f>'BIZ kWh ENTRY'!F164</f>
        <v>0</v>
      </c>
      <c r="G5" s="3">
        <f>'BIZ kWh ENTRY'!G164</f>
        <v>0</v>
      </c>
      <c r="H5" s="3">
        <f>'BIZ kWh ENTRY'!H164</f>
        <v>0</v>
      </c>
      <c r="I5" s="3">
        <f>'BIZ kWh ENTRY'!I164</f>
        <v>0</v>
      </c>
      <c r="J5" s="3">
        <f>'BIZ kWh ENTRY'!J164</f>
        <v>0</v>
      </c>
      <c r="K5" s="3">
        <f>'BIZ kWh ENTRY'!K164</f>
        <v>0</v>
      </c>
      <c r="L5" s="3">
        <f>'BIZ kWh ENTRY'!L164</f>
        <v>0</v>
      </c>
      <c r="M5" s="3">
        <f>'BIZ kWh ENTRY'!M164</f>
        <v>0</v>
      </c>
      <c r="N5" s="3">
        <f>'BIZ kWh ENTRY'!N164</f>
        <v>0</v>
      </c>
      <c r="O5" s="186"/>
      <c r="P5" s="186"/>
      <c r="Q5" s="186"/>
      <c r="R5" s="186"/>
      <c r="S5" s="186"/>
      <c r="T5" s="186"/>
      <c r="U5" s="186"/>
      <c r="V5" s="186"/>
      <c r="W5" s="186"/>
      <c r="X5" s="186"/>
      <c r="Y5" s="186"/>
      <c r="Z5" s="186"/>
      <c r="AA5" s="186"/>
      <c r="AB5" s="186"/>
      <c r="AC5" s="186"/>
      <c r="AD5" s="186"/>
      <c r="AE5" s="186"/>
      <c r="AF5" s="186"/>
      <c r="AG5" s="186"/>
      <c r="AH5" s="186"/>
      <c r="AI5" s="186"/>
      <c r="AJ5" s="186"/>
      <c r="AK5" s="186"/>
      <c r="AL5" s="186"/>
      <c r="AM5" s="186"/>
      <c r="AN5" s="186"/>
      <c r="AO5" s="186"/>
      <c r="AP5" s="186"/>
      <c r="AQ5" s="186"/>
      <c r="AR5" s="186"/>
      <c r="AS5" s="186"/>
      <c r="AT5" s="186"/>
      <c r="AU5" s="186"/>
      <c r="AV5" s="186"/>
      <c r="AW5" s="186"/>
      <c r="AX5" s="186"/>
      <c r="AY5" s="186"/>
      <c r="AZ5" s="186"/>
      <c r="BA5" s="186"/>
      <c r="BB5" s="186"/>
      <c r="BC5" s="186"/>
      <c r="BD5" s="186"/>
      <c r="BE5" s="186"/>
      <c r="BF5" s="186"/>
      <c r="BG5" s="186"/>
      <c r="BH5" s="186"/>
      <c r="BI5" s="186"/>
      <c r="BJ5" s="186"/>
      <c r="BK5" s="186"/>
      <c r="BL5" s="186"/>
      <c r="BM5" s="186"/>
      <c r="BN5" s="186"/>
      <c r="BO5" s="186"/>
      <c r="BP5" s="186"/>
      <c r="BQ5" s="186"/>
      <c r="BR5" s="186"/>
      <c r="BS5" s="186"/>
      <c r="BT5" s="186"/>
      <c r="BU5" s="186"/>
      <c r="BV5" s="186"/>
      <c r="BW5" s="186"/>
      <c r="BX5" s="186"/>
      <c r="BY5" s="186"/>
      <c r="BZ5" s="186"/>
      <c r="CA5" s="186"/>
      <c r="CB5" s="186"/>
      <c r="CC5" s="186"/>
      <c r="CD5" s="186"/>
      <c r="CE5" s="186"/>
      <c r="CF5" s="186"/>
      <c r="CG5" s="186"/>
      <c r="CH5" s="240"/>
    </row>
    <row r="6" spans="1:88" x14ac:dyDescent="0.3">
      <c r="A6" s="560"/>
      <c r="B6" s="13" t="s">
        <v>0</v>
      </c>
      <c r="C6" s="3">
        <f>'BIZ kWh ENTRY'!C165</f>
        <v>0</v>
      </c>
      <c r="D6" s="3">
        <f>'BIZ kWh ENTRY'!D165</f>
        <v>0</v>
      </c>
      <c r="E6" s="3">
        <f>'BIZ kWh ENTRY'!E165</f>
        <v>0</v>
      </c>
      <c r="F6" s="3">
        <f>'BIZ kWh ENTRY'!F165</f>
        <v>0</v>
      </c>
      <c r="G6" s="3">
        <f>'BIZ kWh ENTRY'!G165</f>
        <v>0</v>
      </c>
      <c r="H6" s="3">
        <f>'BIZ kWh ENTRY'!H165</f>
        <v>0</v>
      </c>
      <c r="I6" s="3">
        <f>'BIZ kWh ENTRY'!I165</f>
        <v>0</v>
      </c>
      <c r="J6" s="3">
        <f>'BIZ kWh ENTRY'!J165</f>
        <v>0</v>
      </c>
      <c r="K6" s="3">
        <f>'BIZ kWh ENTRY'!K165</f>
        <v>0</v>
      </c>
      <c r="L6" s="3">
        <f>'BIZ kWh ENTRY'!L165</f>
        <v>212157.16</v>
      </c>
      <c r="M6" s="3">
        <f>'BIZ kWh ENTRY'!M165</f>
        <v>118545.99999999999</v>
      </c>
      <c r="N6" s="3">
        <f>'BIZ kWh ENTRY'!N165</f>
        <v>74790.600000000006</v>
      </c>
      <c r="O6" s="186"/>
      <c r="P6" s="186"/>
      <c r="Q6" s="186"/>
      <c r="R6" s="186"/>
      <c r="S6" s="186"/>
      <c r="T6" s="186"/>
      <c r="U6" s="186"/>
      <c r="V6" s="186"/>
      <c r="W6" s="186"/>
      <c r="X6" s="186"/>
      <c r="Y6" s="186"/>
      <c r="Z6" s="186"/>
      <c r="AA6" s="186"/>
      <c r="AB6" s="186"/>
      <c r="AC6" s="186"/>
      <c r="AD6" s="186"/>
      <c r="AE6" s="186"/>
      <c r="AF6" s="186"/>
      <c r="AG6" s="186"/>
      <c r="AH6" s="186"/>
      <c r="AI6" s="186"/>
      <c r="AJ6" s="186"/>
      <c r="AK6" s="186"/>
      <c r="AL6" s="186"/>
      <c r="AM6" s="186"/>
      <c r="AN6" s="186"/>
      <c r="AO6" s="186"/>
      <c r="AP6" s="186"/>
      <c r="AQ6" s="186"/>
      <c r="AR6" s="186"/>
      <c r="AS6" s="186"/>
      <c r="AT6" s="186"/>
      <c r="AU6" s="186"/>
      <c r="AV6" s="186"/>
      <c r="AW6" s="186"/>
      <c r="AX6" s="186"/>
      <c r="AY6" s="186"/>
      <c r="AZ6" s="186"/>
      <c r="BA6" s="186"/>
      <c r="BB6" s="186"/>
      <c r="BC6" s="186"/>
      <c r="BD6" s="186"/>
      <c r="BE6" s="186"/>
      <c r="BF6" s="186"/>
      <c r="BG6" s="186"/>
      <c r="BH6" s="186"/>
      <c r="BI6" s="186"/>
      <c r="BJ6" s="186"/>
      <c r="BK6" s="186"/>
      <c r="BL6" s="186"/>
      <c r="BM6" s="186"/>
      <c r="BN6" s="186"/>
      <c r="BO6" s="186"/>
      <c r="BP6" s="186"/>
      <c r="BQ6" s="186"/>
      <c r="BR6" s="186"/>
      <c r="BS6" s="186"/>
      <c r="BT6" s="186"/>
      <c r="BU6" s="186"/>
      <c r="BV6" s="186"/>
      <c r="BW6" s="186"/>
      <c r="BX6" s="186"/>
      <c r="BY6" s="186"/>
      <c r="BZ6" s="186"/>
      <c r="CA6" s="186"/>
      <c r="CB6" s="186"/>
      <c r="CC6" s="186"/>
      <c r="CD6" s="186"/>
      <c r="CE6" s="186"/>
      <c r="CF6" s="186"/>
      <c r="CG6" s="186"/>
      <c r="CH6" s="240"/>
    </row>
    <row r="7" spans="1:88" x14ac:dyDescent="0.3">
      <c r="A7" s="560"/>
      <c r="B7" s="11" t="s">
        <v>21</v>
      </c>
      <c r="C7" s="3">
        <f>'BIZ kWh ENTRY'!C166</f>
        <v>0</v>
      </c>
      <c r="D7" s="3">
        <f>'BIZ kWh ENTRY'!D166</f>
        <v>0</v>
      </c>
      <c r="E7" s="3">
        <f>'BIZ kWh ENTRY'!E166</f>
        <v>0</v>
      </c>
      <c r="F7" s="3">
        <f>'BIZ kWh ENTRY'!F166</f>
        <v>0</v>
      </c>
      <c r="G7" s="3">
        <f>'BIZ kWh ENTRY'!G166</f>
        <v>0</v>
      </c>
      <c r="H7" s="3">
        <f>'BIZ kWh ENTRY'!H166</f>
        <v>0</v>
      </c>
      <c r="I7" s="3">
        <f>'BIZ kWh ENTRY'!I166</f>
        <v>0</v>
      </c>
      <c r="J7" s="3">
        <f>'BIZ kWh ENTRY'!J166</f>
        <v>0</v>
      </c>
      <c r="K7" s="3">
        <f>'BIZ kWh ENTRY'!K166</f>
        <v>0</v>
      </c>
      <c r="L7" s="3">
        <f>'BIZ kWh ENTRY'!L166</f>
        <v>0</v>
      </c>
      <c r="M7" s="3">
        <f>'BIZ kWh ENTRY'!M166</f>
        <v>0</v>
      </c>
      <c r="N7" s="3">
        <f>'BIZ kWh ENTRY'!N166</f>
        <v>0</v>
      </c>
      <c r="O7" s="186"/>
      <c r="P7" s="186"/>
      <c r="Q7" s="186"/>
      <c r="R7" s="186"/>
      <c r="S7" s="186"/>
      <c r="T7" s="186"/>
      <c r="U7" s="186"/>
      <c r="V7" s="186"/>
      <c r="W7" s="186"/>
      <c r="X7" s="186"/>
      <c r="Y7" s="186"/>
      <c r="Z7" s="186"/>
      <c r="AA7" s="186"/>
      <c r="AB7" s="186"/>
      <c r="AC7" s="186"/>
      <c r="AD7" s="186"/>
      <c r="AE7" s="186"/>
      <c r="AF7" s="186"/>
      <c r="AG7" s="186"/>
      <c r="AH7" s="186"/>
      <c r="AI7" s="186"/>
      <c r="AJ7" s="186"/>
      <c r="AK7" s="186"/>
      <c r="AL7" s="186"/>
      <c r="AM7" s="186"/>
      <c r="AN7" s="186"/>
      <c r="AO7" s="186"/>
      <c r="AP7" s="186"/>
      <c r="AQ7" s="186"/>
      <c r="AR7" s="186"/>
      <c r="AS7" s="186"/>
      <c r="AT7" s="186"/>
      <c r="AU7" s="186"/>
      <c r="AV7" s="186"/>
      <c r="AW7" s="186"/>
      <c r="AX7" s="186"/>
      <c r="AY7" s="186"/>
      <c r="AZ7" s="186"/>
      <c r="BA7" s="186"/>
      <c r="BB7" s="186"/>
      <c r="BC7" s="186"/>
      <c r="BD7" s="186"/>
      <c r="BE7" s="186"/>
      <c r="BF7" s="186"/>
      <c r="BG7" s="186"/>
      <c r="BH7" s="186"/>
      <c r="BI7" s="186"/>
      <c r="BJ7" s="186"/>
      <c r="BK7" s="186"/>
      <c r="BL7" s="186"/>
      <c r="BM7" s="186"/>
      <c r="BN7" s="186"/>
      <c r="BO7" s="186"/>
      <c r="BP7" s="186"/>
      <c r="BQ7" s="186"/>
      <c r="BR7" s="186"/>
      <c r="BS7" s="186"/>
      <c r="BT7" s="186"/>
      <c r="BU7" s="186"/>
      <c r="BV7" s="186"/>
      <c r="BW7" s="186"/>
      <c r="BX7" s="186"/>
      <c r="BY7" s="186"/>
      <c r="BZ7" s="186"/>
      <c r="CA7" s="186"/>
      <c r="CB7" s="186"/>
      <c r="CC7" s="186"/>
      <c r="CD7" s="186"/>
      <c r="CE7" s="186"/>
      <c r="CF7" s="186"/>
      <c r="CG7" s="186"/>
      <c r="CH7" s="240"/>
    </row>
    <row r="8" spans="1:88" x14ac:dyDescent="0.3">
      <c r="A8" s="560"/>
      <c r="B8" s="11" t="s">
        <v>1</v>
      </c>
      <c r="C8" s="3">
        <f>'BIZ kWh ENTRY'!C167</f>
        <v>0</v>
      </c>
      <c r="D8" s="3">
        <f>'BIZ kWh ENTRY'!D167</f>
        <v>3648</v>
      </c>
      <c r="E8" s="3">
        <f>'BIZ kWh ENTRY'!E167</f>
        <v>23332</v>
      </c>
      <c r="F8" s="3">
        <f>'BIZ kWh ENTRY'!F167</f>
        <v>50018</v>
      </c>
      <c r="G8" s="3">
        <f>'BIZ kWh ENTRY'!G167</f>
        <v>57568</v>
      </c>
      <c r="H8" s="3">
        <f>'BIZ kWh ENTRY'!H167</f>
        <v>23719</v>
      </c>
      <c r="I8" s="3">
        <f>'BIZ kWh ENTRY'!I167</f>
        <v>3649</v>
      </c>
      <c r="J8" s="3">
        <f>'BIZ kWh ENTRY'!J167</f>
        <v>20410</v>
      </c>
      <c r="K8" s="3">
        <f>'BIZ kWh ENTRY'!K167</f>
        <v>155981</v>
      </c>
      <c r="L8" s="3">
        <f>'BIZ kWh ENTRY'!L167</f>
        <v>15151</v>
      </c>
      <c r="M8" s="3">
        <f>'BIZ kWh ENTRY'!M167</f>
        <v>115434</v>
      </c>
      <c r="N8" s="3">
        <f>'BIZ kWh ENTRY'!N167</f>
        <v>1981134.01</v>
      </c>
      <c r="O8" s="186"/>
      <c r="P8" s="186"/>
      <c r="Q8" s="186"/>
      <c r="R8" s="186"/>
      <c r="S8" s="186"/>
      <c r="T8" s="186"/>
      <c r="U8" s="186"/>
      <c r="V8" s="186"/>
      <c r="W8" s="186"/>
      <c r="X8" s="186"/>
      <c r="Y8" s="186"/>
      <c r="Z8" s="186"/>
      <c r="AA8" s="186"/>
      <c r="AB8" s="186"/>
      <c r="AC8" s="186"/>
      <c r="AD8" s="186"/>
      <c r="AE8" s="186"/>
      <c r="AF8" s="186"/>
      <c r="AG8" s="186"/>
      <c r="AH8" s="186"/>
      <c r="AI8" s="186"/>
      <c r="AJ8" s="186"/>
      <c r="AK8" s="186"/>
      <c r="AL8" s="186"/>
      <c r="AM8" s="186"/>
      <c r="AN8" s="186"/>
      <c r="AO8" s="186"/>
      <c r="AP8" s="186"/>
      <c r="AQ8" s="186"/>
      <c r="AR8" s="186"/>
      <c r="AS8" s="186"/>
      <c r="AT8" s="186"/>
      <c r="AU8" s="186"/>
      <c r="AV8" s="186"/>
      <c r="AW8" s="186"/>
      <c r="AX8" s="186"/>
      <c r="AY8" s="186"/>
      <c r="AZ8" s="186"/>
      <c r="BA8" s="186"/>
      <c r="BB8" s="186"/>
      <c r="BC8" s="186"/>
      <c r="BD8" s="186"/>
      <c r="BE8" s="186"/>
      <c r="BF8" s="186"/>
      <c r="BG8" s="186"/>
      <c r="BH8" s="186"/>
      <c r="BI8" s="186"/>
      <c r="BJ8" s="186"/>
      <c r="BK8" s="186"/>
      <c r="BL8" s="186"/>
      <c r="BM8" s="186"/>
      <c r="BN8" s="186"/>
      <c r="BO8" s="186"/>
      <c r="BP8" s="186"/>
      <c r="BQ8" s="186"/>
      <c r="BR8" s="186"/>
      <c r="BS8" s="186"/>
      <c r="BT8" s="186"/>
      <c r="BU8" s="186"/>
      <c r="BV8" s="186"/>
      <c r="BW8" s="186"/>
      <c r="BX8" s="186"/>
      <c r="BY8" s="186"/>
      <c r="BZ8" s="186"/>
      <c r="CA8" s="186"/>
      <c r="CB8" s="186"/>
      <c r="CC8" s="186"/>
      <c r="CD8" s="186"/>
      <c r="CE8" s="186"/>
      <c r="CF8" s="186"/>
      <c r="CG8" s="186"/>
      <c r="CH8" s="240"/>
    </row>
    <row r="9" spans="1:88" x14ac:dyDescent="0.3">
      <c r="A9" s="560"/>
      <c r="B9" s="13" t="s">
        <v>22</v>
      </c>
      <c r="C9" s="3">
        <f>'BIZ kWh ENTRY'!C168</f>
        <v>0</v>
      </c>
      <c r="D9" s="3">
        <f>'BIZ kWh ENTRY'!D168</f>
        <v>0</v>
      </c>
      <c r="E9" s="3">
        <f>'BIZ kWh ENTRY'!E168</f>
        <v>0</v>
      </c>
      <c r="F9" s="3">
        <f>'BIZ kWh ENTRY'!F168</f>
        <v>0</v>
      </c>
      <c r="G9" s="3">
        <f>'BIZ kWh ENTRY'!G168</f>
        <v>0</v>
      </c>
      <c r="H9" s="3">
        <f>'BIZ kWh ENTRY'!H168</f>
        <v>0</v>
      </c>
      <c r="I9" s="3">
        <f>'BIZ kWh ENTRY'!I168</f>
        <v>0</v>
      </c>
      <c r="J9" s="3">
        <f>'BIZ kWh ENTRY'!J168</f>
        <v>0</v>
      </c>
      <c r="K9" s="3">
        <f>'BIZ kWh ENTRY'!K168</f>
        <v>0</v>
      </c>
      <c r="L9" s="3">
        <f>'BIZ kWh ENTRY'!L168</f>
        <v>0</v>
      </c>
      <c r="M9" s="3">
        <f>'BIZ kWh ENTRY'!M168</f>
        <v>0</v>
      </c>
      <c r="N9" s="3">
        <f>'BIZ kWh ENTRY'!N168</f>
        <v>0</v>
      </c>
      <c r="O9" s="186"/>
      <c r="P9" s="186"/>
      <c r="Q9" s="186"/>
      <c r="R9" s="186"/>
      <c r="S9" s="186"/>
      <c r="T9" s="186"/>
      <c r="U9" s="186"/>
      <c r="V9" s="186"/>
      <c r="W9" s="186"/>
      <c r="X9" s="186"/>
      <c r="Y9" s="186"/>
      <c r="Z9" s="186"/>
      <c r="AA9" s="186"/>
      <c r="AB9" s="186"/>
      <c r="AC9" s="186"/>
      <c r="AD9" s="186"/>
      <c r="AE9" s="186"/>
      <c r="AF9" s="186"/>
      <c r="AG9" s="186"/>
      <c r="AH9" s="186"/>
      <c r="AI9" s="186"/>
      <c r="AJ9" s="186"/>
      <c r="AK9" s="186"/>
      <c r="AL9" s="186"/>
      <c r="AM9" s="186"/>
      <c r="AN9" s="186"/>
      <c r="AO9" s="186"/>
      <c r="AP9" s="186"/>
      <c r="AQ9" s="186"/>
      <c r="AR9" s="186"/>
      <c r="AS9" s="186"/>
      <c r="AT9" s="186"/>
      <c r="AU9" s="186"/>
      <c r="AV9" s="186"/>
      <c r="AW9" s="186"/>
      <c r="AX9" s="186"/>
      <c r="AY9" s="186"/>
      <c r="AZ9" s="186"/>
      <c r="BA9" s="186"/>
      <c r="BB9" s="186"/>
      <c r="BC9" s="186"/>
      <c r="BD9" s="186"/>
      <c r="BE9" s="186"/>
      <c r="BF9" s="186"/>
      <c r="BG9" s="186"/>
      <c r="BH9" s="186"/>
      <c r="BI9" s="186"/>
      <c r="BJ9" s="186"/>
      <c r="BK9" s="186"/>
      <c r="BL9" s="186"/>
      <c r="BM9" s="186"/>
      <c r="BN9" s="186"/>
      <c r="BO9" s="186"/>
      <c r="BP9" s="186"/>
      <c r="BQ9" s="186"/>
      <c r="BR9" s="186"/>
      <c r="BS9" s="186"/>
      <c r="BT9" s="186"/>
      <c r="BU9" s="186"/>
      <c r="BV9" s="186"/>
      <c r="BW9" s="186"/>
      <c r="BX9" s="186"/>
      <c r="BY9" s="186"/>
      <c r="BZ9" s="186"/>
      <c r="CA9" s="186"/>
      <c r="CB9" s="186"/>
      <c r="CC9" s="186"/>
      <c r="CD9" s="186"/>
      <c r="CE9" s="186"/>
      <c r="CF9" s="186"/>
      <c r="CG9" s="186"/>
      <c r="CH9" s="240"/>
    </row>
    <row r="10" spans="1:88" x14ac:dyDescent="0.3">
      <c r="A10" s="560"/>
      <c r="B10" s="11" t="s">
        <v>9</v>
      </c>
      <c r="C10" s="3">
        <f>'BIZ kWh ENTRY'!C169</f>
        <v>0</v>
      </c>
      <c r="D10" s="3">
        <f>'BIZ kWh ENTRY'!D169</f>
        <v>0</v>
      </c>
      <c r="E10" s="3">
        <f>'BIZ kWh ENTRY'!E169</f>
        <v>0</v>
      </c>
      <c r="F10" s="3">
        <f>'BIZ kWh ENTRY'!F169</f>
        <v>0</v>
      </c>
      <c r="G10" s="3">
        <f>'BIZ kWh ENTRY'!G169</f>
        <v>0</v>
      </c>
      <c r="H10" s="3">
        <f>'BIZ kWh ENTRY'!H169</f>
        <v>0</v>
      </c>
      <c r="I10" s="3">
        <f>'BIZ kWh ENTRY'!I169</f>
        <v>0</v>
      </c>
      <c r="J10" s="3">
        <f>'BIZ kWh ENTRY'!J169</f>
        <v>0</v>
      </c>
      <c r="K10" s="3">
        <f>'BIZ kWh ENTRY'!K169</f>
        <v>0</v>
      </c>
      <c r="L10" s="3">
        <f>'BIZ kWh ENTRY'!L169</f>
        <v>0</v>
      </c>
      <c r="M10" s="3">
        <f>'BIZ kWh ENTRY'!M169</f>
        <v>0</v>
      </c>
      <c r="N10" s="3">
        <f>'BIZ kWh ENTRY'!N169</f>
        <v>219567.41999999998</v>
      </c>
      <c r="O10" s="186"/>
      <c r="P10" s="186"/>
      <c r="Q10" s="186"/>
      <c r="R10" s="186"/>
      <c r="S10" s="186"/>
      <c r="T10" s="186"/>
      <c r="U10" s="186"/>
      <c r="V10" s="186"/>
      <c r="W10" s="186"/>
      <c r="X10" s="186"/>
      <c r="Y10" s="186"/>
      <c r="Z10" s="186"/>
      <c r="AA10" s="186"/>
      <c r="AB10" s="186"/>
      <c r="AC10" s="186"/>
      <c r="AD10" s="186"/>
      <c r="AE10" s="186"/>
      <c r="AF10" s="186"/>
      <c r="AG10" s="186"/>
      <c r="AH10" s="186"/>
      <c r="AI10" s="186"/>
      <c r="AJ10" s="186"/>
      <c r="AK10" s="186"/>
      <c r="AL10" s="186"/>
      <c r="AM10" s="186"/>
      <c r="AN10" s="186"/>
      <c r="AO10" s="186"/>
      <c r="AP10" s="186"/>
      <c r="AQ10" s="186"/>
      <c r="AR10" s="186"/>
      <c r="AS10" s="186"/>
      <c r="AT10" s="186"/>
      <c r="AU10" s="186"/>
      <c r="AV10" s="186"/>
      <c r="AW10" s="186"/>
      <c r="AX10" s="186"/>
      <c r="AY10" s="186"/>
      <c r="AZ10" s="186"/>
      <c r="BA10" s="186"/>
      <c r="BB10" s="186"/>
      <c r="BC10" s="186"/>
      <c r="BD10" s="186"/>
      <c r="BE10" s="186"/>
      <c r="BF10" s="186"/>
      <c r="BG10" s="186"/>
      <c r="BH10" s="186"/>
      <c r="BI10" s="186"/>
      <c r="BJ10" s="186"/>
      <c r="BK10" s="186"/>
      <c r="BL10" s="186"/>
      <c r="BM10" s="186"/>
      <c r="BN10" s="186"/>
      <c r="BO10" s="186"/>
      <c r="BP10" s="186"/>
      <c r="BQ10" s="186"/>
      <c r="BR10" s="186"/>
      <c r="BS10" s="186"/>
      <c r="BT10" s="186"/>
      <c r="BU10" s="186"/>
      <c r="BV10" s="186"/>
      <c r="BW10" s="186"/>
      <c r="BX10" s="186"/>
      <c r="BY10" s="186"/>
      <c r="BZ10" s="186"/>
      <c r="CA10" s="186"/>
      <c r="CB10" s="186"/>
      <c r="CC10" s="186"/>
      <c r="CD10" s="186"/>
      <c r="CE10" s="186"/>
      <c r="CF10" s="186"/>
      <c r="CG10" s="186"/>
      <c r="CH10" s="240"/>
    </row>
    <row r="11" spans="1:88" x14ac:dyDescent="0.3">
      <c r="A11" s="560"/>
      <c r="B11" s="11" t="s">
        <v>3</v>
      </c>
      <c r="C11" s="3">
        <f>'BIZ kWh ENTRY'!C170</f>
        <v>0</v>
      </c>
      <c r="D11" s="3">
        <f>'BIZ kWh ENTRY'!D170</f>
        <v>0</v>
      </c>
      <c r="E11" s="3">
        <f>'BIZ kWh ENTRY'!E170</f>
        <v>0</v>
      </c>
      <c r="F11" s="3">
        <f>'BIZ kWh ENTRY'!F170</f>
        <v>15599</v>
      </c>
      <c r="G11" s="3">
        <f>'BIZ kWh ENTRY'!G170</f>
        <v>0</v>
      </c>
      <c r="H11" s="3">
        <f>'BIZ kWh ENTRY'!H170</f>
        <v>0</v>
      </c>
      <c r="I11" s="3">
        <f>'BIZ kWh ENTRY'!I170</f>
        <v>4106</v>
      </c>
      <c r="J11" s="3">
        <f>'BIZ kWh ENTRY'!J170</f>
        <v>0</v>
      </c>
      <c r="K11" s="3">
        <f>'BIZ kWh ENTRY'!K170</f>
        <v>8667</v>
      </c>
      <c r="L11" s="3">
        <f>'BIZ kWh ENTRY'!L170</f>
        <v>73687</v>
      </c>
      <c r="M11" s="3">
        <f>'BIZ kWh ENTRY'!M170</f>
        <v>554953</v>
      </c>
      <c r="N11" s="3">
        <f>'BIZ kWh ENTRY'!N170</f>
        <v>554744</v>
      </c>
      <c r="O11" s="186"/>
      <c r="P11" s="186"/>
      <c r="Q11" s="186"/>
      <c r="R11" s="186"/>
      <c r="S11" s="186"/>
      <c r="T11" s="186"/>
      <c r="U11" s="186"/>
      <c r="V11" s="186"/>
      <c r="W11" s="186"/>
      <c r="X11" s="186"/>
      <c r="Y11" s="186"/>
      <c r="Z11" s="186"/>
      <c r="AA11" s="186"/>
      <c r="AB11" s="186"/>
      <c r="AC11" s="186"/>
      <c r="AD11" s="186"/>
      <c r="AE11" s="186"/>
      <c r="AF11" s="186"/>
      <c r="AG11" s="186"/>
      <c r="AH11" s="186"/>
      <c r="AI11" s="186"/>
      <c r="AJ11" s="186"/>
      <c r="AK11" s="186"/>
      <c r="AL11" s="186"/>
      <c r="AM11" s="186"/>
      <c r="AN11" s="186"/>
      <c r="AO11" s="186"/>
      <c r="AP11" s="186"/>
      <c r="AQ11" s="186"/>
      <c r="AR11" s="186"/>
      <c r="AS11" s="186"/>
      <c r="AT11" s="186"/>
      <c r="AU11" s="186"/>
      <c r="AV11" s="186"/>
      <c r="AW11" s="186"/>
      <c r="AX11" s="186"/>
      <c r="AY11" s="186"/>
      <c r="AZ11" s="186"/>
      <c r="BA11" s="186"/>
      <c r="BB11" s="186"/>
      <c r="BC11" s="186"/>
      <c r="BD11" s="186"/>
      <c r="BE11" s="186"/>
      <c r="BF11" s="186"/>
      <c r="BG11" s="186"/>
      <c r="BH11" s="186"/>
      <c r="BI11" s="186"/>
      <c r="BJ11" s="186"/>
      <c r="BK11" s="186"/>
      <c r="BL11" s="186"/>
      <c r="BM11" s="186"/>
      <c r="BN11" s="186"/>
      <c r="BO11" s="186"/>
      <c r="BP11" s="186"/>
      <c r="BQ11" s="186"/>
      <c r="BR11" s="186"/>
      <c r="BS11" s="186"/>
      <c r="BT11" s="186"/>
      <c r="BU11" s="186"/>
      <c r="BV11" s="186"/>
      <c r="BW11" s="186"/>
      <c r="BX11" s="186"/>
      <c r="BY11" s="186"/>
      <c r="BZ11" s="186"/>
      <c r="CA11" s="186"/>
      <c r="CB11" s="186"/>
      <c r="CC11" s="186"/>
      <c r="CD11" s="186"/>
      <c r="CE11" s="186"/>
      <c r="CF11" s="186"/>
      <c r="CG11" s="186"/>
      <c r="CH11" s="240"/>
    </row>
    <row r="12" spans="1:88" x14ac:dyDescent="0.3">
      <c r="A12" s="560"/>
      <c r="B12" s="11" t="s">
        <v>4</v>
      </c>
      <c r="C12" s="3">
        <f>'BIZ kWh ENTRY'!C171</f>
        <v>0</v>
      </c>
      <c r="D12" s="3">
        <f>'BIZ kWh ENTRY'!D171</f>
        <v>533373</v>
      </c>
      <c r="E12" s="3">
        <f>'BIZ kWh ENTRY'!E171</f>
        <v>1660600.74</v>
      </c>
      <c r="F12" s="3">
        <f>'BIZ kWh ENTRY'!F171</f>
        <v>918395</v>
      </c>
      <c r="G12" s="3">
        <f>'BIZ kWh ENTRY'!G171</f>
        <v>918289</v>
      </c>
      <c r="H12" s="3">
        <f>'BIZ kWh ENTRY'!H171</f>
        <v>1816698</v>
      </c>
      <c r="I12" s="3">
        <f>'BIZ kWh ENTRY'!I171</f>
        <v>550428</v>
      </c>
      <c r="J12" s="3">
        <f>'BIZ kWh ENTRY'!J171</f>
        <v>639232</v>
      </c>
      <c r="K12" s="3">
        <f>'BIZ kWh ENTRY'!K171</f>
        <v>1512539</v>
      </c>
      <c r="L12" s="3">
        <f>'BIZ kWh ENTRY'!L171</f>
        <v>1512923</v>
      </c>
      <c r="M12" s="3">
        <f>'BIZ kWh ENTRY'!M171</f>
        <v>2136685</v>
      </c>
      <c r="N12" s="3">
        <f>'BIZ kWh ENTRY'!N171</f>
        <v>5855847</v>
      </c>
      <c r="O12" s="186"/>
      <c r="P12" s="186"/>
      <c r="Q12" s="186"/>
      <c r="R12" s="186"/>
      <c r="S12" s="186"/>
      <c r="T12" s="186"/>
      <c r="U12" s="186"/>
      <c r="V12" s="186"/>
      <c r="W12" s="186"/>
      <c r="X12" s="186"/>
      <c r="Y12" s="186"/>
      <c r="Z12" s="186"/>
      <c r="AA12" s="186"/>
      <c r="AB12" s="186"/>
      <c r="AC12" s="186"/>
      <c r="AD12" s="186"/>
      <c r="AE12" s="186"/>
      <c r="AF12" s="186"/>
      <c r="AG12" s="186"/>
      <c r="AH12" s="186"/>
      <c r="AI12" s="186"/>
      <c r="AJ12" s="186"/>
      <c r="AK12" s="186"/>
      <c r="AL12" s="186"/>
      <c r="AM12" s="186"/>
      <c r="AN12" s="186"/>
      <c r="AO12" s="186"/>
      <c r="AP12" s="186"/>
      <c r="AQ12" s="186"/>
      <c r="AR12" s="186"/>
      <c r="AS12" s="186"/>
      <c r="AT12" s="186"/>
      <c r="AU12" s="186"/>
      <c r="AV12" s="186"/>
      <c r="AW12" s="186"/>
      <c r="AX12" s="186"/>
      <c r="AY12" s="186"/>
      <c r="AZ12" s="186"/>
      <c r="BA12" s="186"/>
      <c r="BB12" s="186"/>
      <c r="BC12" s="186"/>
      <c r="BD12" s="186"/>
      <c r="BE12" s="186"/>
      <c r="BF12" s="186"/>
      <c r="BG12" s="186"/>
      <c r="BH12" s="186"/>
      <c r="BI12" s="186"/>
      <c r="BJ12" s="186"/>
      <c r="BK12" s="186"/>
      <c r="BL12" s="186"/>
      <c r="BM12" s="186"/>
      <c r="BN12" s="186"/>
      <c r="BO12" s="186"/>
      <c r="BP12" s="186"/>
      <c r="BQ12" s="186"/>
      <c r="BR12" s="186"/>
      <c r="BS12" s="186"/>
      <c r="BT12" s="186"/>
      <c r="BU12" s="186"/>
      <c r="BV12" s="186"/>
      <c r="BW12" s="186"/>
      <c r="BX12" s="186"/>
      <c r="BY12" s="186"/>
      <c r="BZ12" s="186"/>
      <c r="CA12" s="186"/>
      <c r="CB12" s="186"/>
      <c r="CC12" s="186"/>
      <c r="CD12" s="186"/>
      <c r="CE12" s="186"/>
      <c r="CF12" s="186"/>
      <c r="CG12" s="186"/>
      <c r="CH12" s="240"/>
    </row>
    <row r="13" spans="1:88" x14ac:dyDescent="0.3">
      <c r="A13" s="560"/>
      <c r="B13" s="11" t="s">
        <v>5</v>
      </c>
      <c r="C13" s="3">
        <f>'BIZ kWh ENTRY'!C172</f>
        <v>0</v>
      </c>
      <c r="D13" s="3">
        <f>'BIZ kWh ENTRY'!D172</f>
        <v>0</v>
      </c>
      <c r="E13" s="3">
        <f>'BIZ kWh ENTRY'!E172</f>
        <v>2891</v>
      </c>
      <c r="F13" s="3">
        <f>'BIZ kWh ENTRY'!F172</f>
        <v>8375</v>
      </c>
      <c r="G13" s="3">
        <f>'BIZ kWh ENTRY'!G172</f>
        <v>0</v>
      </c>
      <c r="H13" s="3">
        <f>'BIZ kWh ENTRY'!H172</f>
        <v>0</v>
      </c>
      <c r="I13" s="3">
        <f>'BIZ kWh ENTRY'!I172</f>
        <v>4227</v>
      </c>
      <c r="J13" s="3">
        <f>'BIZ kWh ENTRY'!J172</f>
        <v>0</v>
      </c>
      <c r="K13" s="3">
        <f>'BIZ kWh ENTRY'!K172</f>
        <v>0</v>
      </c>
      <c r="L13" s="3">
        <f>'BIZ kWh ENTRY'!L172</f>
        <v>0</v>
      </c>
      <c r="M13" s="3">
        <f>'BIZ kWh ENTRY'!M172</f>
        <v>0</v>
      </c>
      <c r="N13" s="3">
        <f>'BIZ kWh ENTRY'!N172</f>
        <v>1437</v>
      </c>
      <c r="O13" s="186"/>
      <c r="P13" s="186"/>
      <c r="Q13" s="186"/>
      <c r="R13" s="186"/>
      <c r="S13" s="186"/>
      <c r="T13" s="186"/>
      <c r="U13" s="186"/>
      <c r="V13" s="186"/>
      <c r="W13" s="186"/>
      <c r="X13" s="186"/>
      <c r="Y13" s="186"/>
      <c r="Z13" s="186"/>
      <c r="AA13" s="186"/>
      <c r="AB13" s="186"/>
      <c r="AC13" s="186"/>
      <c r="AD13" s="186"/>
      <c r="AE13" s="186"/>
      <c r="AF13" s="186"/>
      <c r="AG13" s="186"/>
      <c r="AH13" s="186"/>
      <c r="AI13" s="186"/>
      <c r="AJ13" s="186"/>
      <c r="AK13" s="186"/>
      <c r="AL13" s="186"/>
      <c r="AM13" s="186"/>
      <c r="AN13" s="186"/>
      <c r="AO13" s="186"/>
      <c r="AP13" s="186"/>
      <c r="AQ13" s="186"/>
      <c r="AR13" s="186"/>
      <c r="AS13" s="186"/>
      <c r="AT13" s="186"/>
      <c r="AU13" s="186"/>
      <c r="AV13" s="186"/>
      <c r="AW13" s="186"/>
      <c r="AX13" s="186"/>
      <c r="AY13" s="186"/>
      <c r="AZ13" s="186"/>
      <c r="BA13" s="186"/>
      <c r="BB13" s="186"/>
      <c r="BC13" s="186"/>
      <c r="BD13" s="186"/>
      <c r="BE13" s="186"/>
      <c r="BF13" s="186"/>
      <c r="BG13" s="186"/>
      <c r="BH13" s="186"/>
      <c r="BI13" s="186"/>
      <c r="BJ13" s="186"/>
      <c r="BK13" s="186"/>
      <c r="BL13" s="186"/>
      <c r="BM13" s="186"/>
      <c r="BN13" s="186"/>
      <c r="BO13" s="186"/>
      <c r="BP13" s="186"/>
      <c r="BQ13" s="186"/>
      <c r="BR13" s="186"/>
      <c r="BS13" s="186"/>
      <c r="BT13" s="186"/>
      <c r="BU13" s="186"/>
      <c r="BV13" s="186"/>
      <c r="BW13" s="186"/>
      <c r="BX13" s="186"/>
      <c r="BY13" s="186"/>
      <c r="BZ13" s="186"/>
      <c r="CA13" s="186"/>
      <c r="CB13" s="186"/>
      <c r="CC13" s="186"/>
      <c r="CD13" s="186"/>
      <c r="CE13" s="186"/>
      <c r="CF13" s="186"/>
      <c r="CG13" s="186"/>
      <c r="CH13" s="240"/>
    </row>
    <row r="14" spans="1:88" x14ac:dyDescent="0.3">
      <c r="A14" s="560"/>
      <c r="B14" s="11" t="s">
        <v>23</v>
      </c>
      <c r="C14" s="3">
        <f>'BIZ kWh ENTRY'!C173</f>
        <v>0</v>
      </c>
      <c r="D14" s="3">
        <f>'BIZ kWh ENTRY'!D173</f>
        <v>0</v>
      </c>
      <c r="E14" s="3">
        <f>'BIZ kWh ENTRY'!E173</f>
        <v>0</v>
      </c>
      <c r="F14" s="3">
        <f>'BIZ kWh ENTRY'!F173</f>
        <v>0</v>
      </c>
      <c r="G14" s="3">
        <f>'BIZ kWh ENTRY'!G173</f>
        <v>0</v>
      </c>
      <c r="H14" s="3">
        <f>'BIZ kWh ENTRY'!H173</f>
        <v>0</v>
      </c>
      <c r="I14" s="3">
        <f>'BIZ kWh ENTRY'!I173</f>
        <v>0</v>
      </c>
      <c r="J14" s="3">
        <f>'BIZ kWh ENTRY'!J173</f>
        <v>0</v>
      </c>
      <c r="K14" s="3">
        <f>'BIZ kWh ENTRY'!K173</f>
        <v>0</v>
      </c>
      <c r="L14" s="3">
        <f>'BIZ kWh ENTRY'!L173</f>
        <v>0</v>
      </c>
      <c r="M14" s="3">
        <f>'BIZ kWh ENTRY'!M173</f>
        <v>0</v>
      </c>
      <c r="N14" s="3">
        <f>'BIZ kWh ENTRY'!N173</f>
        <v>0</v>
      </c>
      <c r="O14" s="186"/>
      <c r="P14" s="186"/>
      <c r="Q14" s="186"/>
      <c r="R14" s="186"/>
      <c r="S14" s="186"/>
      <c r="T14" s="186"/>
      <c r="U14" s="186"/>
      <c r="V14" s="186"/>
      <c r="W14" s="186"/>
      <c r="X14" s="186"/>
      <c r="Y14" s="186"/>
      <c r="Z14" s="186"/>
      <c r="AA14" s="186"/>
      <c r="AB14" s="186"/>
      <c r="AC14" s="186"/>
      <c r="AD14" s="186"/>
      <c r="AE14" s="186"/>
      <c r="AF14" s="186"/>
      <c r="AG14" s="186"/>
      <c r="AH14" s="186"/>
      <c r="AI14" s="186"/>
      <c r="AJ14" s="186"/>
      <c r="AK14" s="186"/>
      <c r="AL14" s="186"/>
      <c r="AM14" s="186"/>
      <c r="AN14" s="186"/>
      <c r="AO14" s="186"/>
      <c r="AP14" s="186"/>
      <c r="AQ14" s="186"/>
      <c r="AR14" s="186"/>
      <c r="AS14" s="186"/>
      <c r="AT14" s="186"/>
      <c r="AU14" s="186"/>
      <c r="AV14" s="186"/>
      <c r="AW14" s="186"/>
      <c r="AX14" s="186"/>
      <c r="AY14" s="186"/>
      <c r="AZ14" s="186"/>
      <c r="BA14" s="186"/>
      <c r="BB14" s="186"/>
      <c r="BC14" s="186"/>
      <c r="BD14" s="186"/>
      <c r="BE14" s="186"/>
      <c r="BF14" s="186"/>
      <c r="BG14" s="186"/>
      <c r="BH14" s="186"/>
      <c r="BI14" s="186"/>
      <c r="BJ14" s="186"/>
      <c r="BK14" s="186"/>
      <c r="BL14" s="186"/>
      <c r="BM14" s="186"/>
      <c r="BN14" s="186"/>
      <c r="BO14" s="186"/>
      <c r="BP14" s="186"/>
      <c r="BQ14" s="186"/>
      <c r="BR14" s="186"/>
      <c r="BS14" s="186"/>
      <c r="BT14" s="186"/>
      <c r="BU14" s="186"/>
      <c r="BV14" s="186"/>
      <c r="BW14" s="186"/>
      <c r="BX14" s="186"/>
      <c r="BY14" s="186"/>
      <c r="BZ14" s="186"/>
      <c r="CA14" s="186"/>
      <c r="CB14" s="186"/>
      <c r="CC14" s="186"/>
      <c r="CD14" s="186"/>
      <c r="CE14" s="186"/>
      <c r="CF14" s="186"/>
      <c r="CG14" s="186"/>
      <c r="CH14" s="240"/>
    </row>
    <row r="15" spans="1:88" x14ac:dyDescent="0.3">
      <c r="A15" s="560"/>
      <c r="B15" s="11" t="s">
        <v>24</v>
      </c>
      <c r="C15" s="3">
        <f>'BIZ kWh ENTRY'!C174</f>
        <v>0</v>
      </c>
      <c r="D15" s="3">
        <f>'BIZ kWh ENTRY'!D174</f>
        <v>0</v>
      </c>
      <c r="E15" s="3">
        <f>'BIZ kWh ENTRY'!E174</f>
        <v>0</v>
      </c>
      <c r="F15" s="3">
        <f>'BIZ kWh ENTRY'!F174</f>
        <v>0</v>
      </c>
      <c r="G15" s="3">
        <f>'BIZ kWh ENTRY'!G174</f>
        <v>0</v>
      </c>
      <c r="H15" s="3">
        <f>'BIZ kWh ENTRY'!H174</f>
        <v>0</v>
      </c>
      <c r="I15" s="3">
        <f>'BIZ kWh ENTRY'!I174</f>
        <v>0</v>
      </c>
      <c r="J15" s="3">
        <f>'BIZ kWh ENTRY'!J174</f>
        <v>0</v>
      </c>
      <c r="K15" s="3">
        <f>'BIZ kWh ENTRY'!K174</f>
        <v>0</v>
      </c>
      <c r="L15" s="3">
        <f>'BIZ kWh ENTRY'!L174</f>
        <v>0</v>
      </c>
      <c r="M15" s="3">
        <f>'BIZ kWh ENTRY'!M174</f>
        <v>0</v>
      </c>
      <c r="N15" s="3">
        <f>'BIZ kWh ENTRY'!N174</f>
        <v>0</v>
      </c>
      <c r="O15" s="186"/>
      <c r="P15" s="186"/>
      <c r="Q15" s="186"/>
      <c r="R15" s="186"/>
      <c r="S15" s="186"/>
      <c r="T15" s="186"/>
      <c r="U15" s="186"/>
      <c r="V15" s="186"/>
      <c r="W15" s="186"/>
      <c r="X15" s="186"/>
      <c r="Y15" s="186"/>
      <c r="Z15" s="186"/>
      <c r="AA15" s="186"/>
      <c r="AB15" s="186"/>
      <c r="AC15" s="186"/>
      <c r="AD15" s="186"/>
      <c r="AE15" s="186"/>
      <c r="AF15" s="186"/>
      <c r="AG15" s="186"/>
      <c r="AH15" s="186"/>
      <c r="AI15" s="186"/>
      <c r="AJ15" s="186"/>
      <c r="AK15" s="186"/>
      <c r="AL15" s="186"/>
      <c r="AM15" s="186"/>
      <c r="AN15" s="186"/>
      <c r="AO15" s="186"/>
      <c r="AP15" s="186"/>
      <c r="AQ15" s="186"/>
      <c r="AR15" s="186"/>
      <c r="AS15" s="186"/>
      <c r="AT15" s="186"/>
      <c r="AU15" s="186"/>
      <c r="AV15" s="186"/>
      <c r="AW15" s="186"/>
      <c r="AX15" s="186"/>
      <c r="AY15" s="186"/>
      <c r="AZ15" s="186"/>
      <c r="BA15" s="186"/>
      <c r="BB15" s="186"/>
      <c r="BC15" s="186"/>
      <c r="BD15" s="186"/>
      <c r="BE15" s="186"/>
      <c r="BF15" s="186"/>
      <c r="BG15" s="186"/>
      <c r="BH15" s="186"/>
      <c r="BI15" s="186"/>
      <c r="BJ15" s="186"/>
      <c r="BK15" s="186"/>
      <c r="BL15" s="186"/>
      <c r="BM15" s="186"/>
      <c r="BN15" s="186"/>
      <c r="BO15" s="186"/>
      <c r="BP15" s="186"/>
      <c r="BQ15" s="186"/>
      <c r="BR15" s="186"/>
      <c r="BS15" s="186"/>
      <c r="BT15" s="186"/>
      <c r="BU15" s="186"/>
      <c r="BV15" s="186"/>
      <c r="BW15" s="186"/>
      <c r="BX15" s="186"/>
      <c r="BY15" s="186"/>
      <c r="BZ15" s="186"/>
      <c r="CA15" s="186"/>
      <c r="CB15" s="186"/>
      <c r="CC15" s="186"/>
      <c r="CD15" s="186"/>
      <c r="CE15" s="186"/>
      <c r="CF15" s="186"/>
      <c r="CG15" s="186"/>
      <c r="CH15" s="240"/>
    </row>
    <row r="16" spans="1:88" x14ac:dyDescent="0.3">
      <c r="A16" s="560"/>
      <c r="B16" s="11" t="s">
        <v>7</v>
      </c>
      <c r="C16" s="3">
        <f>'BIZ kWh ENTRY'!C175</f>
        <v>0</v>
      </c>
      <c r="D16" s="3">
        <f>'BIZ kWh ENTRY'!D175</f>
        <v>0</v>
      </c>
      <c r="E16" s="3">
        <f>'BIZ kWh ENTRY'!E175</f>
        <v>2403</v>
      </c>
      <c r="F16" s="3">
        <f>'BIZ kWh ENTRY'!F175</f>
        <v>0</v>
      </c>
      <c r="G16" s="3">
        <f>'BIZ kWh ENTRY'!G175</f>
        <v>1220</v>
      </c>
      <c r="H16" s="3">
        <f>'BIZ kWh ENTRY'!H175</f>
        <v>7721</v>
      </c>
      <c r="I16" s="3">
        <f>'BIZ kWh ENTRY'!I175</f>
        <v>0</v>
      </c>
      <c r="J16" s="3">
        <f>'BIZ kWh ENTRY'!J175</f>
        <v>0</v>
      </c>
      <c r="K16" s="3">
        <f>'BIZ kWh ENTRY'!K175</f>
        <v>69955</v>
      </c>
      <c r="L16" s="3">
        <f>'BIZ kWh ENTRY'!L175</f>
        <v>211833</v>
      </c>
      <c r="M16" s="3">
        <f>'BIZ kWh ENTRY'!M175</f>
        <v>104742</v>
      </c>
      <c r="N16" s="3">
        <f>'BIZ kWh ENTRY'!N175</f>
        <v>63507</v>
      </c>
      <c r="O16" s="186"/>
      <c r="P16" s="186"/>
      <c r="Q16" s="186"/>
      <c r="R16" s="186"/>
      <c r="S16" s="186"/>
      <c r="T16" s="186"/>
      <c r="U16" s="186"/>
      <c r="V16" s="186"/>
      <c r="W16" s="186"/>
      <c r="X16" s="186"/>
      <c r="Y16" s="186"/>
      <c r="Z16" s="186"/>
      <c r="AA16" s="186"/>
      <c r="AB16" s="186"/>
      <c r="AC16" s="186"/>
      <c r="AD16" s="186"/>
      <c r="AE16" s="186"/>
      <c r="AF16" s="186"/>
      <c r="AG16" s="186"/>
      <c r="AH16" s="186"/>
      <c r="AI16" s="186"/>
      <c r="AJ16" s="186"/>
      <c r="AK16" s="186"/>
      <c r="AL16" s="186"/>
      <c r="AM16" s="186"/>
      <c r="AN16" s="186"/>
      <c r="AO16" s="186"/>
      <c r="AP16" s="186"/>
      <c r="AQ16" s="186"/>
      <c r="AR16" s="186"/>
      <c r="AS16" s="186"/>
      <c r="AT16" s="186"/>
      <c r="AU16" s="186"/>
      <c r="AV16" s="186"/>
      <c r="AW16" s="186"/>
      <c r="AX16" s="186"/>
      <c r="AY16" s="186"/>
      <c r="AZ16" s="186"/>
      <c r="BA16" s="186"/>
      <c r="BB16" s="186"/>
      <c r="BC16" s="186"/>
      <c r="BD16" s="186"/>
      <c r="BE16" s="186"/>
      <c r="BF16" s="186"/>
      <c r="BG16" s="186"/>
      <c r="BH16" s="186"/>
      <c r="BI16" s="186"/>
      <c r="BJ16" s="186"/>
      <c r="BK16" s="186"/>
      <c r="BL16" s="186"/>
      <c r="BM16" s="186"/>
      <c r="BN16" s="186"/>
      <c r="BO16" s="186"/>
      <c r="BP16" s="186"/>
      <c r="BQ16" s="186"/>
      <c r="BR16" s="186"/>
      <c r="BS16" s="186"/>
      <c r="BT16" s="186"/>
      <c r="BU16" s="186"/>
      <c r="BV16" s="186"/>
      <c r="BW16" s="186"/>
      <c r="BX16" s="186"/>
      <c r="BY16" s="186"/>
      <c r="BZ16" s="186"/>
      <c r="CA16" s="186"/>
      <c r="CB16" s="186"/>
      <c r="CC16" s="186"/>
      <c r="CD16" s="186"/>
      <c r="CE16" s="186"/>
      <c r="CF16" s="186"/>
      <c r="CG16" s="186"/>
      <c r="CH16" s="240"/>
    </row>
    <row r="17" spans="1:86" x14ac:dyDescent="0.3">
      <c r="A17" s="560"/>
      <c r="B17" s="11" t="s">
        <v>8</v>
      </c>
      <c r="C17" s="3">
        <f>'BIZ kWh ENTRY'!C176</f>
        <v>0</v>
      </c>
      <c r="D17" s="3">
        <f>'BIZ kWh ENTRY'!D176</f>
        <v>0</v>
      </c>
      <c r="E17" s="3">
        <f>'BIZ kWh ENTRY'!E176</f>
        <v>0</v>
      </c>
      <c r="F17" s="3">
        <f>'BIZ kWh ENTRY'!F176</f>
        <v>0</v>
      </c>
      <c r="G17" s="3">
        <f>'BIZ kWh ENTRY'!G176</f>
        <v>0</v>
      </c>
      <c r="H17" s="3">
        <f>'BIZ kWh ENTRY'!H176</f>
        <v>0</v>
      </c>
      <c r="I17" s="3">
        <f>'BIZ kWh ENTRY'!I176</f>
        <v>21156</v>
      </c>
      <c r="J17" s="3">
        <f>'BIZ kWh ENTRY'!J176</f>
        <v>0</v>
      </c>
      <c r="K17" s="3">
        <f>'BIZ kWh ENTRY'!K176</f>
        <v>0</v>
      </c>
      <c r="L17" s="3">
        <f>'BIZ kWh ENTRY'!L176</f>
        <v>0</v>
      </c>
      <c r="M17" s="3">
        <f>'BIZ kWh ENTRY'!M176</f>
        <v>0</v>
      </c>
      <c r="N17" s="3">
        <f>'BIZ kWh ENTRY'!N176</f>
        <v>0</v>
      </c>
      <c r="O17" s="186"/>
      <c r="P17" s="186"/>
      <c r="Q17" s="186"/>
      <c r="R17" s="186"/>
      <c r="S17" s="186"/>
      <c r="T17" s="186"/>
      <c r="U17" s="186"/>
      <c r="V17" s="186"/>
      <c r="W17" s="186"/>
      <c r="X17" s="186"/>
      <c r="Y17" s="186"/>
      <c r="Z17" s="186"/>
      <c r="AA17" s="186"/>
      <c r="AB17" s="186"/>
      <c r="AC17" s="186"/>
      <c r="AD17" s="186"/>
      <c r="AE17" s="186"/>
      <c r="AF17" s="186"/>
      <c r="AG17" s="186"/>
      <c r="AH17" s="186"/>
      <c r="AI17" s="186"/>
      <c r="AJ17" s="186"/>
      <c r="AK17" s="186"/>
      <c r="AL17" s="186"/>
      <c r="AM17" s="186"/>
      <c r="AN17" s="186"/>
      <c r="AO17" s="186"/>
      <c r="AP17" s="186"/>
      <c r="AQ17" s="186"/>
      <c r="AR17" s="186"/>
      <c r="AS17" s="186"/>
      <c r="AT17" s="186"/>
      <c r="AU17" s="186"/>
      <c r="AV17" s="186"/>
      <c r="AW17" s="186"/>
      <c r="AX17" s="186"/>
      <c r="AY17" s="186"/>
      <c r="AZ17" s="186"/>
      <c r="BA17" s="186"/>
      <c r="BB17" s="186"/>
      <c r="BC17" s="186"/>
      <c r="BD17" s="186"/>
      <c r="BE17" s="186"/>
      <c r="BF17" s="186"/>
      <c r="BG17" s="186"/>
      <c r="BH17" s="186"/>
      <c r="BI17" s="186"/>
      <c r="BJ17" s="186"/>
      <c r="BK17" s="186"/>
      <c r="BL17" s="186"/>
      <c r="BM17" s="186"/>
      <c r="BN17" s="186"/>
      <c r="BO17" s="186"/>
      <c r="BP17" s="186"/>
      <c r="BQ17" s="186"/>
      <c r="BR17" s="186"/>
      <c r="BS17" s="186"/>
      <c r="BT17" s="186"/>
      <c r="BU17" s="186"/>
      <c r="BV17" s="186"/>
      <c r="BW17" s="186"/>
      <c r="BX17" s="186"/>
      <c r="BY17" s="186"/>
      <c r="BZ17" s="186"/>
      <c r="CA17" s="186"/>
      <c r="CB17" s="186"/>
      <c r="CC17" s="186"/>
      <c r="CD17" s="186"/>
      <c r="CE17" s="186"/>
      <c r="CF17" s="186"/>
      <c r="CG17" s="186"/>
      <c r="CH17" s="240"/>
    </row>
    <row r="18" spans="1:86" x14ac:dyDescent="0.3">
      <c r="A18" s="560"/>
      <c r="B18" s="11" t="s">
        <v>11</v>
      </c>
      <c r="C18" s="3"/>
      <c r="D18" s="3"/>
      <c r="E18" s="279"/>
      <c r="F18" s="279"/>
      <c r="G18" s="279"/>
      <c r="H18" s="279"/>
      <c r="I18" s="279"/>
      <c r="J18" s="279"/>
      <c r="K18" s="279"/>
      <c r="L18" s="279"/>
      <c r="M18" s="279"/>
      <c r="N18" s="279"/>
      <c r="O18" s="186"/>
      <c r="P18" s="186"/>
      <c r="Q18" s="186"/>
      <c r="R18" s="186"/>
      <c r="S18" s="186"/>
      <c r="T18" s="186"/>
      <c r="U18" s="186"/>
      <c r="V18" s="186"/>
      <c r="W18" s="186"/>
      <c r="X18" s="186"/>
      <c r="Y18" s="186"/>
      <c r="Z18" s="186"/>
      <c r="AA18" s="186"/>
      <c r="AB18" s="186"/>
      <c r="AC18" s="186"/>
      <c r="AD18" s="186"/>
      <c r="AE18" s="186"/>
      <c r="AF18" s="186"/>
      <c r="AG18" s="186"/>
      <c r="AH18" s="186"/>
      <c r="AI18" s="186"/>
      <c r="AJ18" s="186"/>
      <c r="AK18" s="186"/>
      <c r="AL18" s="186"/>
      <c r="AM18" s="186"/>
      <c r="AN18" s="186"/>
      <c r="AO18" s="186"/>
      <c r="AP18" s="186"/>
      <c r="AQ18" s="186"/>
      <c r="AR18" s="186"/>
      <c r="AS18" s="186"/>
      <c r="AT18" s="186"/>
      <c r="AU18" s="186"/>
      <c r="AV18" s="186"/>
      <c r="AW18" s="186"/>
      <c r="AX18" s="186"/>
      <c r="AY18" s="186"/>
      <c r="AZ18" s="186"/>
      <c r="BA18" s="186"/>
      <c r="BB18" s="186"/>
      <c r="BC18" s="186"/>
      <c r="BD18" s="186"/>
      <c r="BE18" s="186"/>
      <c r="BF18" s="186"/>
      <c r="BG18" s="186"/>
      <c r="BH18" s="186"/>
      <c r="BI18" s="186"/>
      <c r="BJ18" s="186"/>
      <c r="BK18" s="186"/>
      <c r="BL18" s="186"/>
      <c r="BM18" s="186"/>
      <c r="BN18" s="186"/>
      <c r="BO18" s="186"/>
      <c r="BP18" s="186"/>
      <c r="BQ18" s="186"/>
      <c r="BR18" s="186"/>
      <c r="BS18" s="186"/>
      <c r="BT18" s="186"/>
      <c r="BU18" s="186"/>
      <c r="BV18" s="186"/>
      <c r="BW18" s="186"/>
      <c r="BX18" s="186"/>
      <c r="BY18" s="186"/>
      <c r="BZ18" s="186"/>
      <c r="CA18" s="186"/>
      <c r="CB18" s="186"/>
      <c r="CC18" s="186"/>
      <c r="CD18" s="186"/>
      <c r="CE18" s="186"/>
      <c r="CF18" s="186"/>
      <c r="CG18" s="186"/>
      <c r="CH18" s="240"/>
    </row>
    <row r="19" spans="1:86" ht="15" thickBot="1" x14ac:dyDescent="0.35">
      <c r="A19" s="561"/>
      <c r="B19" s="224" t="str">
        <f>' 1M - RES'!B16</f>
        <v>Monthly kWh</v>
      </c>
      <c r="C19" s="280">
        <f>SUM(C5:C18)</f>
        <v>0</v>
      </c>
      <c r="D19" s="280">
        <f t="shared" ref="D19:BO19" si="2">SUM(D5:D18)</f>
        <v>537021</v>
      </c>
      <c r="E19" s="280">
        <f t="shared" si="2"/>
        <v>1689226.74</v>
      </c>
      <c r="F19" s="280">
        <f t="shared" si="2"/>
        <v>992387</v>
      </c>
      <c r="G19" s="280">
        <f t="shared" si="2"/>
        <v>977077</v>
      </c>
      <c r="H19" s="280">
        <f t="shared" si="2"/>
        <v>1848138</v>
      </c>
      <c r="I19" s="280">
        <f t="shared" si="2"/>
        <v>583566</v>
      </c>
      <c r="J19" s="280">
        <f t="shared" si="2"/>
        <v>659642</v>
      </c>
      <c r="K19" s="280">
        <f t="shared" si="2"/>
        <v>1747142</v>
      </c>
      <c r="L19" s="280">
        <f t="shared" si="2"/>
        <v>2025751.1600000001</v>
      </c>
      <c r="M19" s="280">
        <f t="shared" si="2"/>
        <v>3030360</v>
      </c>
      <c r="N19" s="280">
        <f t="shared" si="2"/>
        <v>8751027.0300000012</v>
      </c>
      <c r="O19" s="281">
        <f t="shared" si="2"/>
        <v>0</v>
      </c>
      <c r="P19" s="281">
        <f t="shared" si="2"/>
        <v>0</v>
      </c>
      <c r="Q19" s="281">
        <f t="shared" si="2"/>
        <v>0</v>
      </c>
      <c r="R19" s="281">
        <f t="shared" si="2"/>
        <v>0</v>
      </c>
      <c r="S19" s="281">
        <f t="shared" si="2"/>
        <v>0</v>
      </c>
      <c r="T19" s="281">
        <f t="shared" si="2"/>
        <v>0</v>
      </c>
      <c r="U19" s="281">
        <f t="shared" si="2"/>
        <v>0</v>
      </c>
      <c r="V19" s="281">
        <f t="shared" si="2"/>
        <v>0</v>
      </c>
      <c r="W19" s="281">
        <f t="shared" si="2"/>
        <v>0</v>
      </c>
      <c r="X19" s="281">
        <f t="shared" si="2"/>
        <v>0</v>
      </c>
      <c r="Y19" s="281">
        <f t="shared" si="2"/>
        <v>0</v>
      </c>
      <c r="Z19" s="281">
        <f t="shared" si="2"/>
        <v>0</v>
      </c>
      <c r="AA19" s="281">
        <f t="shared" si="2"/>
        <v>0</v>
      </c>
      <c r="AB19" s="281">
        <f t="shared" si="2"/>
        <v>0</v>
      </c>
      <c r="AC19" s="281">
        <f t="shared" si="2"/>
        <v>0</v>
      </c>
      <c r="AD19" s="281">
        <f t="shared" si="2"/>
        <v>0</v>
      </c>
      <c r="AE19" s="281">
        <f t="shared" si="2"/>
        <v>0</v>
      </c>
      <c r="AF19" s="281">
        <f t="shared" si="2"/>
        <v>0</v>
      </c>
      <c r="AG19" s="281">
        <f t="shared" si="2"/>
        <v>0</v>
      </c>
      <c r="AH19" s="281">
        <f t="shared" si="2"/>
        <v>0</v>
      </c>
      <c r="AI19" s="281">
        <f t="shared" si="2"/>
        <v>0</v>
      </c>
      <c r="AJ19" s="281">
        <f t="shared" si="2"/>
        <v>0</v>
      </c>
      <c r="AK19" s="281">
        <f t="shared" si="2"/>
        <v>0</v>
      </c>
      <c r="AL19" s="281">
        <f t="shared" si="2"/>
        <v>0</v>
      </c>
      <c r="AM19" s="281">
        <f t="shared" si="2"/>
        <v>0</v>
      </c>
      <c r="AN19" s="281">
        <f t="shared" si="2"/>
        <v>0</v>
      </c>
      <c r="AO19" s="281">
        <f t="shared" si="2"/>
        <v>0</v>
      </c>
      <c r="AP19" s="281">
        <f t="shared" si="2"/>
        <v>0</v>
      </c>
      <c r="AQ19" s="281">
        <f t="shared" si="2"/>
        <v>0</v>
      </c>
      <c r="AR19" s="281">
        <f t="shared" si="2"/>
        <v>0</v>
      </c>
      <c r="AS19" s="281">
        <f t="shared" si="2"/>
        <v>0</v>
      </c>
      <c r="AT19" s="281">
        <f t="shared" si="2"/>
        <v>0</v>
      </c>
      <c r="AU19" s="281">
        <f t="shared" si="2"/>
        <v>0</v>
      </c>
      <c r="AV19" s="281">
        <f t="shared" si="2"/>
        <v>0</v>
      </c>
      <c r="AW19" s="281">
        <f t="shared" si="2"/>
        <v>0</v>
      </c>
      <c r="AX19" s="281">
        <f t="shared" si="2"/>
        <v>0</v>
      </c>
      <c r="AY19" s="281">
        <f t="shared" si="2"/>
        <v>0</v>
      </c>
      <c r="AZ19" s="281">
        <f t="shared" si="2"/>
        <v>0</v>
      </c>
      <c r="BA19" s="281">
        <f t="shared" si="2"/>
        <v>0</v>
      </c>
      <c r="BB19" s="281">
        <f t="shared" si="2"/>
        <v>0</v>
      </c>
      <c r="BC19" s="281">
        <f t="shared" si="2"/>
        <v>0</v>
      </c>
      <c r="BD19" s="281">
        <f t="shared" si="2"/>
        <v>0</v>
      </c>
      <c r="BE19" s="281">
        <f t="shared" si="2"/>
        <v>0</v>
      </c>
      <c r="BF19" s="281">
        <f t="shared" si="2"/>
        <v>0</v>
      </c>
      <c r="BG19" s="281">
        <f t="shared" si="2"/>
        <v>0</v>
      </c>
      <c r="BH19" s="281">
        <f t="shared" si="2"/>
        <v>0</v>
      </c>
      <c r="BI19" s="281">
        <f t="shared" si="2"/>
        <v>0</v>
      </c>
      <c r="BJ19" s="281">
        <f t="shared" si="2"/>
        <v>0</v>
      </c>
      <c r="BK19" s="281">
        <f t="shared" si="2"/>
        <v>0</v>
      </c>
      <c r="BL19" s="281">
        <f t="shared" si="2"/>
        <v>0</v>
      </c>
      <c r="BM19" s="281">
        <f t="shared" si="2"/>
        <v>0</v>
      </c>
      <c r="BN19" s="281">
        <f t="shared" si="2"/>
        <v>0</v>
      </c>
      <c r="BO19" s="281">
        <f t="shared" si="2"/>
        <v>0</v>
      </c>
      <c r="BP19" s="281">
        <f t="shared" ref="BP19:CH19" si="3">SUM(BP5:BP18)</f>
        <v>0</v>
      </c>
      <c r="BQ19" s="281">
        <f t="shared" si="3"/>
        <v>0</v>
      </c>
      <c r="BR19" s="281">
        <f t="shared" si="3"/>
        <v>0</v>
      </c>
      <c r="BS19" s="281">
        <f t="shared" si="3"/>
        <v>0</v>
      </c>
      <c r="BT19" s="281">
        <f t="shared" si="3"/>
        <v>0</v>
      </c>
      <c r="BU19" s="281">
        <f t="shared" si="3"/>
        <v>0</v>
      </c>
      <c r="BV19" s="281">
        <f t="shared" si="3"/>
        <v>0</v>
      </c>
      <c r="BW19" s="281">
        <f t="shared" si="3"/>
        <v>0</v>
      </c>
      <c r="BX19" s="281">
        <f t="shared" si="3"/>
        <v>0</v>
      </c>
      <c r="BY19" s="281">
        <f t="shared" si="3"/>
        <v>0</v>
      </c>
      <c r="BZ19" s="281">
        <f t="shared" si="3"/>
        <v>0</v>
      </c>
      <c r="CA19" s="281">
        <f t="shared" si="3"/>
        <v>0</v>
      </c>
      <c r="CB19" s="281">
        <f t="shared" si="3"/>
        <v>0</v>
      </c>
      <c r="CC19" s="281">
        <f t="shared" si="3"/>
        <v>0</v>
      </c>
      <c r="CD19" s="281">
        <f t="shared" si="3"/>
        <v>0</v>
      </c>
      <c r="CE19" s="281">
        <f t="shared" si="3"/>
        <v>0</v>
      </c>
      <c r="CF19" s="281">
        <f t="shared" si="3"/>
        <v>0</v>
      </c>
      <c r="CG19" s="281">
        <f t="shared" si="3"/>
        <v>0</v>
      </c>
      <c r="CH19" s="282">
        <f t="shared" si="3"/>
        <v>0</v>
      </c>
    </row>
    <row r="20" spans="1:86" x14ac:dyDescent="0.3">
      <c r="A20" s="302"/>
      <c r="B20" s="303"/>
      <c r="C20" s="9"/>
      <c r="D20" s="303"/>
      <c r="E20" s="9"/>
      <c r="F20" s="303"/>
      <c r="G20" s="303"/>
      <c r="H20" s="9"/>
      <c r="I20" s="303"/>
      <c r="J20" s="303"/>
      <c r="K20" s="9"/>
      <c r="L20" s="303"/>
      <c r="M20" s="303"/>
      <c r="N20" s="9"/>
      <c r="O20" s="303"/>
      <c r="P20" s="303"/>
      <c r="Q20" s="9"/>
      <c r="R20" s="303"/>
      <c r="S20" s="303"/>
      <c r="T20" s="9"/>
      <c r="U20" s="303"/>
      <c r="V20" s="303"/>
      <c r="W20" s="9"/>
      <c r="X20" s="303"/>
      <c r="Y20" s="303"/>
      <c r="Z20" s="9"/>
      <c r="AA20" s="303"/>
      <c r="AB20" s="303"/>
      <c r="AC20" s="9"/>
      <c r="AD20" s="303"/>
      <c r="AE20" s="303"/>
      <c r="AF20" s="9"/>
      <c r="AG20" s="303"/>
      <c r="AH20" s="303"/>
      <c r="AI20" s="9"/>
      <c r="AJ20" s="303"/>
      <c r="AK20" s="303"/>
      <c r="AL20" s="9"/>
      <c r="AM20" s="303"/>
      <c r="AN20" s="303"/>
      <c r="AO20" s="9"/>
      <c r="AP20" s="303"/>
      <c r="AQ20" s="303"/>
      <c r="AR20" s="9"/>
      <c r="AS20" s="303"/>
      <c r="AT20" s="303"/>
      <c r="AU20" s="9"/>
      <c r="AV20" s="303"/>
      <c r="AW20" s="303"/>
      <c r="AX20" s="9"/>
      <c r="AY20" s="303"/>
      <c r="AZ20" s="303"/>
      <c r="BA20" s="9"/>
      <c r="BB20" s="303"/>
      <c r="BC20" s="303"/>
      <c r="BD20" s="9"/>
      <c r="BE20" s="303"/>
      <c r="BF20" s="303"/>
      <c r="BG20" s="9"/>
      <c r="BH20" s="303"/>
      <c r="BI20" s="303"/>
      <c r="BJ20" s="9"/>
      <c r="BK20" s="303"/>
      <c r="BL20" s="303"/>
      <c r="BM20" s="9"/>
      <c r="BN20" s="303"/>
      <c r="BO20" s="303"/>
      <c r="BP20" s="9"/>
      <c r="BQ20" s="303"/>
      <c r="BR20" s="303"/>
      <c r="BS20" s="9"/>
      <c r="BT20" s="303"/>
      <c r="BU20" s="303"/>
      <c r="BV20" s="9"/>
      <c r="BW20" s="303"/>
      <c r="BX20" s="303"/>
      <c r="BY20" s="9"/>
      <c r="BZ20" s="303"/>
      <c r="CA20" s="303"/>
      <c r="CB20" s="9"/>
      <c r="CC20" s="303"/>
      <c r="CD20" s="303"/>
      <c r="CE20" s="9"/>
      <c r="CF20" s="303"/>
      <c r="CG20" s="303"/>
      <c r="CH20" s="9"/>
    </row>
    <row r="21" spans="1:86" ht="15" thickBot="1" x14ac:dyDescent="0.35">
      <c r="C21" s="304"/>
      <c r="D21" s="148"/>
      <c r="E21" s="304"/>
      <c r="F21" s="148"/>
      <c r="G21" s="148"/>
      <c r="H21" s="304"/>
      <c r="I21" s="148"/>
      <c r="J21" s="148"/>
      <c r="K21" s="304"/>
      <c r="L21" s="148"/>
      <c r="M21" s="148"/>
      <c r="N21" s="304"/>
      <c r="O21" s="148"/>
      <c r="P21" s="148"/>
      <c r="Q21" s="304"/>
      <c r="R21" s="148"/>
      <c r="S21" s="148"/>
      <c r="T21" s="304"/>
      <c r="U21" s="148"/>
      <c r="V21" s="148"/>
      <c r="W21" s="304"/>
      <c r="X21" s="148"/>
      <c r="Y21" s="148"/>
      <c r="Z21" s="304"/>
      <c r="AA21" s="148"/>
      <c r="AB21" s="148"/>
      <c r="AC21" s="304"/>
      <c r="AD21" s="148"/>
      <c r="AE21" s="148"/>
      <c r="AF21" s="304"/>
      <c r="AG21" s="148"/>
      <c r="AH21" s="148"/>
      <c r="AI21" s="304"/>
      <c r="AJ21" s="148"/>
      <c r="AK21" s="148"/>
      <c r="AL21" s="304"/>
      <c r="AM21" s="148"/>
      <c r="AN21" s="148"/>
      <c r="AO21" s="304"/>
      <c r="AP21" s="148"/>
      <c r="AQ21" s="148"/>
      <c r="AR21" s="304"/>
      <c r="AS21" s="148"/>
      <c r="AT21" s="148"/>
      <c r="AU21" s="304"/>
      <c r="AV21" s="148"/>
      <c r="AW21" s="148"/>
      <c r="AX21" s="304"/>
      <c r="AY21" s="148"/>
      <c r="AZ21" s="148"/>
      <c r="BA21" s="304"/>
      <c r="BB21" s="148"/>
      <c r="BC21" s="148"/>
      <c r="BD21" s="304"/>
      <c r="BE21" s="148"/>
      <c r="BF21" s="148"/>
      <c r="BG21" s="304"/>
      <c r="BH21" s="148"/>
      <c r="BI21" s="148"/>
      <c r="BJ21" s="304"/>
      <c r="BK21" s="148"/>
      <c r="BL21" s="148"/>
      <c r="BM21" s="304"/>
      <c r="BN21" s="148"/>
      <c r="BO21" s="148"/>
      <c r="BP21" s="304"/>
      <c r="BQ21" s="148"/>
      <c r="BR21" s="148"/>
      <c r="BS21" s="304"/>
      <c r="BT21" s="148"/>
      <c r="BU21" s="148"/>
      <c r="BV21" s="304"/>
      <c r="BW21" s="148"/>
      <c r="BX21" s="148"/>
      <c r="BY21" s="304"/>
      <c r="BZ21" s="148"/>
      <c r="CA21" s="148"/>
      <c r="CB21" s="304"/>
      <c r="CC21" s="148"/>
      <c r="CD21" s="148"/>
      <c r="CE21" s="304"/>
      <c r="CF21" s="148"/>
      <c r="CG21" s="148"/>
      <c r="CH21" s="304"/>
    </row>
    <row r="22" spans="1:86" ht="16.2" thickBot="1" x14ac:dyDescent="0.35">
      <c r="A22" s="562" t="s">
        <v>15</v>
      </c>
      <c r="B22" s="18" t="s">
        <v>10</v>
      </c>
      <c r="C22" s="176">
        <f>C$4</f>
        <v>44927</v>
      </c>
      <c r="D22" s="176">
        <f t="shared" ref="D22:BO22" si="4">D$4</f>
        <v>44958</v>
      </c>
      <c r="E22" s="176">
        <f t="shared" si="4"/>
        <v>44986</v>
      </c>
      <c r="F22" s="176">
        <f t="shared" si="4"/>
        <v>45017</v>
      </c>
      <c r="G22" s="176">
        <f t="shared" si="4"/>
        <v>45047</v>
      </c>
      <c r="H22" s="176">
        <f t="shared" si="4"/>
        <v>45078</v>
      </c>
      <c r="I22" s="176">
        <f t="shared" si="4"/>
        <v>45108</v>
      </c>
      <c r="J22" s="176">
        <f t="shared" si="4"/>
        <v>45139</v>
      </c>
      <c r="K22" s="176">
        <f t="shared" si="4"/>
        <v>45170</v>
      </c>
      <c r="L22" s="176">
        <f t="shared" si="4"/>
        <v>45200</v>
      </c>
      <c r="M22" s="176">
        <f t="shared" si="4"/>
        <v>45231</v>
      </c>
      <c r="N22" s="176">
        <f t="shared" si="4"/>
        <v>45261</v>
      </c>
      <c r="O22" s="176">
        <f t="shared" si="4"/>
        <v>45292</v>
      </c>
      <c r="P22" s="176">
        <f t="shared" si="4"/>
        <v>45323</v>
      </c>
      <c r="Q22" s="176">
        <f t="shared" si="4"/>
        <v>45352</v>
      </c>
      <c r="R22" s="176">
        <f t="shared" si="4"/>
        <v>45383</v>
      </c>
      <c r="S22" s="176">
        <f t="shared" si="4"/>
        <v>45413</v>
      </c>
      <c r="T22" s="176">
        <f t="shared" si="4"/>
        <v>45444</v>
      </c>
      <c r="U22" s="176">
        <f t="shared" si="4"/>
        <v>45474</v>
      </c>
      <c r="V22" s="176">
        <f t="shared" si="4"/>
        <v>45505</v>
      </c>
      <c r="W22" s="176">
        <f t="shared" si="4"/>
        <v>45536</v>
      </c>
      <c r="X22" s="176">
        <f t="shared" si="4"/>
        <v>45566</v>
      </c>
      <c r="Y22" s="176">
        <f t="shared" si="4"/>
        <v>45597</v>
      </c>
      <c r="Z22" s="176">
        <f t="shared" si="4"/>
        <v>45627</v>
      </c>
      <c r="AA22" s="176">
        <f t="shared" si="4"/>
        <v>45658</v>
      </c>
      <c r="AB22" s="176">
        <f t="shared" si="4"/>
        <v>45689</v>
      </c>
      <c r="AC22" s="176">
        <f t="shared" si="4"/>
        <v>45717</v>
      </c>
      <c r="AD22" s="176">
        <f t="shared" si="4"/>
        <v>45748</v>
      </c>
      <c r="AE22" s="176">
        <f t="shared" si="4"/>
        <v>45778</v>
      </c>
      <c r="AF22" s="176">
        <f t="shared" si="4"/>
        <v>45809</v>
      </c>
      <c r="AG22" s="176">
        <f t="shared" si="4"/>
        <v>45839</v>
      </c>
      <c r="AH22" s="176">
        <f t="shared" si="4"/>
        <v>45870</v>
      </c>
      <c r="AI22" s="176">
        <f t="shared" si="4"/>
        <v>45901</v>
      </c>
      <c r="AJ22" s="176">
        <f t="shared" si="4"/>
        <v>45931</v>
      </c>
      <c r="AK22" s="176">
        <f t="shared" si="4"/>
        <v>45962</v>
      </c>
      <c r="AL22" s="176">
        <f t="shared" si="4"/>
        <v>45992</v>
      </c>
      <c r="AM22" s="176">
        <f t="shared" si="4"/>
        <v>46023</v>
      </c>
      <c r="AN22" s="176">
        <f t="shared" si="4"/>
        <v>46054</v>
      </c>
      <c r="AO22" s="176">
        <f t="shared" si="4"/>
        <v>46082</v>
      </c>
      <c r="AP22" s="176">
        <f t="shared" si="4"/>
        <v>46113</v>
      </c>
      <c r="AQ22" s="176">
        <f t="shared" si="4"/>
        <v>46143</v>
      </c>
      <c r="AR22" s="176">
        <f t="shared" si="4"/>
        <v>46174</v>
      </c>
      <c r="AS22" s="176">
        <f t="shared" si="4"/>
        <v>46204</v>
      </c>
      <c r="AT22" s="176">
        <f t="shared" si="4"/>
        <v>46235</v>
      </c>
      <c r="AU22" s="176">
        <f t="shared" si="4"/>
        <v>46266</v>
      </c>
      <c r="AV22" s="176">
        <f t="shared" si="4"/>
        <v>46296</v>
      </c>
      <c r="AW22" s="176">
        <f t="shared" si="4"/>
        <v>46327</v>
      </c>
      <c r="AX22" s="176">
        <f t="shared" si="4"/>
        <v>46357</v>
      </c>
      <c r="AY22" s="176">
        <f t="shared" si="4"/>
        <v>46388</v>
      </c>
      <c r="AZ22" s="176">
        <f t="shared" si="4"/>
        <v>46419</v>
      </c>
      <c r="BA22" s="176">
        <f t="shared" si="4"/>
        <v>46447</v>
      </c>
      <c r="BB22" s="176">
        <f t="shared" si="4"/>
        <v>46478</v>
      </c>
      <c r="BC22" s="176">
        <f t="shared" si="4"/>
        <v>46508</v>
      </c>
      <c r="BD22" s="176">
        <f t="shared" si="4"/>
        <v>46539</v>
      </c>
      <c r="BE22" s="176">
        <f t="shared" si="4"/>
        <v>46569</v>
      </c>
      <c r="BF22" s="176">
        <f t="shared" si="4"/>
        <v>46600</v>
      </c>
      <c r="BG22" s="176">
        <f t="shared" si="4"/>
        <v>46631</v>
      </c>
      <c r="BH22" s="176">
        <f t="shared" si="4"/>
        <v>46661</v>
      </c>
      <c r="BI22" s="176">
        <f t="shared" si="4"/>
        <v>46692</v>
      </c>
      <c r="BJ22" s="176">
        <f t="shared" si="4"/>
        <v>46722</v>
      </c>
      <c r="BK22" s="176">
        <f t="shared" si="4"/>
        <v>46753</v>
      </c>
      <c r="BL22" s="176">
        <f t="shared" si="4"/>
        <v>46784</v>
      </c>
      <c r="BM22" s="176">
        <f t="shared" si="4"/>
        <v>46813</v>
      </c>
      <c r="BN22" s="176">
        <f t="shared" si="4"/>
        <v>46844</v>
      </c>
      <c r="BO22" s="176">
        <f t="shared" si="4"/>
        <v>46874</v>
      </c>
      <c r="BP22" s="176">
        <f t="shared" ref="BP22:CH22" si="5">BP$4</f>
        <v>46905</v>
      </c>
      <c r="BQ22" s="176">
        <f t="shared" si="5"/>
        <v>46935</v>
      </c>
      <c r="BR22" s="176">
        <f t="shared" si="5"/>
        <v>46966</v>
      </c>
      <c r="BS22" s="176">
        <f t="shared" si="5"/>
        <v>46997</v>
      </c>
      <c r="BT22" s="176">
        <f t="shared" si="5"/>
        <v>47027</v>
      </c>
      <c r="BU22" s="176">
        <f t="shared" si="5"/>
        <v>47058</v>
      </c>
      <c r="BV22" s="176">
        <f t="shared" si="5"/>
        <v>47088</v>
      </c>
      <c r="BW22" s="176">
        <f t="shared" si="5"/>
        <v>47119</v>
      </c>
      <c r="BX22" s="176">
        <f t="shared" si="5"/>
        <v>47150</v>
      </c>
      <c r="BY22" s="176">
        <f t="shared" si="5"/>
        <v>47178</v>
      </c>
      <c r="BZ22" s="176">
        <f t="shared" si="5"/>
        <v>47209</v>
      </c>
      <c r="CA22" s="176">
        <f t="shared" si="5"/>
        <v>47239</v>
      </c>
      <c r="CB22" s="176">
        <f t="shared" si="5"/>
        <v>47270</v>
      </c>
      <c r="CC22" s="176">
        <f t="shared" si="5"/>
        <v>47300</v>
      </c>
      <c r="CD22" s="176">
        <f t="shared" si="5"/>
        <v>47331</v>
      </c>
      <c r="CE22" s="176">
        <f t="shared" si="5"/>
        <v>47362</v>
      </c>
      <c r="CF22" s="176">
        <f t="shared" si="5"/>
        <v>47392</v>
      </c>
      <c r="CG22" s="176">
        <f t="shared" si="5"/>
        <v>47423</v>
      </c>
      <c r="CH22" s="177">
        <f t="shared" si="5"/>
        <v>47453</v>
      </c>
    </row>
    <row r="23" spans="1:86" ht="15" customHeight="1" x14ac:dyDescent="0.3">
      <c r="A23" s="563"/>
      <c r="B23" s="11" t="str">
        <f t="shared" ref="B23:C37" si="6">B5</f>
        <v>Air Comp</v>
      </c>
      <c r="C23" s="3">
        <f>C5</f>
        <v>0</v>
      </c>
      <c r="D23" s="3">
        <f>IF(SUM($C$19:$N$19)=0,0,C23+D5)</f>
        <v>0</v>
      </c>
      <c r="E23" s="3">
        <f t="shared" ref="E23:BP24" si="7">IF(SUM($C$19:$N$19)=0,0,D23+E5)</f>
        <v>0</v>
      </c>
      <c r="F23" s="3">
        <f t="shared" si="7"/>
        <v>0</v>
      </c>
      <c r="G23" s="3">
        <f t="shared" si="7"/>
        <v>0</v>
      </c>
      <c r="H23" s="3">
        <f t="shared" si="7"/>
        <v>0</v>
      </c>
      <c r="I23" s="3">
        <f t="shared" si="7"/>
        <v>0</v>
      </c>
      <c r="J23" s="3">
        <f t="shared" si="7"/>
        <v>0</v>
      </c>
      <c r="K23" s="3">
        <f t="shared" si="7"/>
        <v>0</v>
      </c>
      <c r="L23" s="3">
        <f t="shared" si="7"/>
        <v>0</v>
      </c>
      <c r="M23" s="3">
        <f t="shared" si="7"/>
        <v>0</v>
      </c>
      <c r="N23" s="3">
        <f t="shared" si="7"/>
        <v>0</v>
      </c>
      <c r="O23" s="3">
        <f t="shared" si="7"/>
        <v>0</v>
      </c>
      <c r="P23" s="3">
        <f t="shared" si="7"/>
        <v>0</v>
      </c>
      <c r="Q23" s="3">
        <f t="shared" si="7"/>
        <v>0</v>
      </c>
      <c r="R23" s="3">
        <f t="shared" si="7"/>
        <v>0</v>
      </c>
      <c r="S23" s="3">
        <f t="shared" si="7"/>
        <v>0</v>
      </c>
      <c r="T23" s="3">
        <f t="shared" si="7"/>
        <v>0</v>
      </c>
      <c r="U23" s="3">
        <f t="shared" si="7"/>
        <v>0</v>
      </c>
      <c r="V23" s="3">
        <f t="shared" si="7"/>
        <v>0</v>
      </c>
      <c r="W23" s="3">
        <f t="shared" si="7"/>
        <v>0</v>
      </c>
      <c r="X23" s="3">
        <f t="shared" si="7"/>
        <v>0</v>
      </c>
      <c r="Y23" s="3">
        <f t="shared" si="7"/>
        <v>0</v>
      </c>
      <c r="Z23" s="3">
        <f t="shared" si="7"/>
        <v>0</v>
      </c>
      <c r="AA23" s="3">
        <f t="shared" si="7"/>
        <v>0</v>
      </c>
      <c r="AB23" s="3">
        <f t="shared" si="7"/>
        <v>0</v>
      </c>
      <c r="AC23" s="3">
        <f t="shared" si="7"/>
        <v>0</v>
      </c>
      <c r="AD23" s="3">
        <f t="shared" si="7"/>
        <v>0</v>
      </c>
      <c r="AE23" s="3">
        <f t="shared" si="7"/>
        <v>0</v>
      </c>
      <c r="AF23" s="3">
        <f t="shared" si="7"/>
        <v>0</v>
      </c>
      <c r="AG23" s="3">
        <f t="shared" si="7"/>
        <v>0</v>
      </c>
      <c r="AH23" s="3">
        <f t="shared" si="7"/>
        <v>0</v>
      </c>
      <c r="AI23" s="3">
        <f t="shared" si="7"/>
        <v>0</v>
      </c>
      <c r="AJ23" s="3">
        <f t="shared" si="7"/>
        <v>0</v>
      </c>
      <c r="AK23" s="3">
        <f t="shared" si="7"/>
        <v>0</v>
      </c>
      <c r="AL23" s="3">
        <f t="shared" si="7"/>
        <v>0</v>
      </c>
      <c r="AM23" s="3">
        <f t="shared" si="7"/>
        <v>0</v>
      </c>
      <c r="AN23" s="3">
        <f t="shared" si="7"/>
        <v>0</v>
      </c>
      <c r="AO23" s="3">
        <f t="shared" si="7"/>
        <v>0</v>
      </c>
      <c r="AP23" s="3">
        <f t="shared" si="7"/>
        <v>0</v>
      </c>
      <c r="AQ23" s="3">
        <f t="shared" si="7"/>
        <v>0</v>
      </c>
      <c r="AR23" s="3">
        <f t="shared" si="7"/>
        <v>0</v>
      </c>
      <c r="AS23" s="3">
        <f t="shared" si="7"/>
        <v>0</v>
      </c>
      <c r="AT23" s="3">
        <f t="shared" si="7"/>
        <v>0</v>
      </c>
      <c r="AU23" s="3">
        <f t="shared" si="7"/>
        <v>0</v>
      </c>
      <c r="AV23" s="3">
        <f t="shared" si="7"/>
        <v>0</v>
      </c>
      <c r="AW23" s="3">
        <f t="shared" si="7"/>
        <v>0</v>
      </c>
      <c r="AX23" s="3">
        <f t="shared" si="7"/>
        <v>0</v>
      </c>
      <c r="AY23" s="3">
        <f t="shared" si="7"/>
        <v>0</v>
      </c>
      <c r="AZ23" s="3">
        <f t="shared" si="7"/>
        <v>0</v>
      </c>
      <c r="BA23" s="3">
        <f t="shared" si="7"/>
        <v>0</v>
      </c>
      <c r="BB23" s="3">
        <f t="shared" si="7"/>
        <v>0</v>
      </c>
      <c r="BC23" s="3">
        <f t="shared" si="7"/>
        <v>0</v>
      </c>
      <c r="BD23" s="3">
        <f t="shared" si="7"/>
        <v>0</v>
      </c>
      <c r="BE23" s="3">
        <f t="shared" si="7"/>
        <v>0</v>
      </c>
      <c r="BF23" s="3">
        <f t="shared" si="7"/>
        <v>0</v>
      </c>
      <c r="BG23" s="3">
        <f t="shared" si="7"/>
        <v>0</v>
      </c>
      <c r="BH23" s="3">
        <f t="shared" si="7"/>
        <v>0</v>
      </c>
      <c r="BI23" s="3">
        <f t="shared" si="7"/>
        <v>0</v>
      </c>
      <c r="BJ23" s="3">
        <f t="shared" si="7"/>
        <v>0</v>
      </c>
      <c r="BK23" s="3">
        <f t="shared" si="7"/>
        <v>0</v>
      </c>
      <c r="BL23" s="3">
        <f t="shared" si="7"/>
        <v>0</v>
      </c>
      <c r="BM23" s="3">
        <f t="shared" si="7"/>
        <v>0</v>
      </c>
      <c r="BN23" s="3">
        <f t="shared" si="7"/>
        <v>0</v>
      </c>
      <c r="BO23" s="3">
        <f t="shared" si="7"/>
        <v>0</v>
      </c>
      <c r="BP23" s="3">
        <f t="shared" si="7"/>
        <v>0</v>
      </c>
      <c r="BQ23" s="3">
        <f t="shared" ref="BQ23:CH27" si="8">IF(SUM($C$19:$N$19)=0,0,BP23+BQ5)</f>
        <v>0</v>
      </c>
      <c r="BR23" s="3">
        <f t="shared" si="8"/>
        <v>0</v>
      </c>
      <c r="BS23" s="3">
        <f t="shared" si="8"/>
        <v>0</v>
      </c>
      <c r="BT23" s="3">
        <f t="shared" si="8"/>
        <v>0</v>
      </c>
      <c r="BU23" s="3">
        <f t="shared" si="8"/>
        <v>0</v>
      </c>
      <c r="BV23" s="3">
        <f t="shared" si="8"/>
        <v>0</v>
      </c>
      <c r="BW23" s="3">
        <f t="shared" si="8"/>
        <v>0</v>
      </c>
      <c r="BX23" s="3">
        <f t="shared" si="8"/>
        <v>0</v>
      </c>
      <c r="BY23" s="3">
        <f t="shared" si="8"/>
        <v>0</v>
      </c>
      <c r="BZ23" s="3">
        <f t="shared" si="8"/>
        <v>0</v>
      </c>
      <c r="CA23" s="3">
        <f t="shared" si="8"/>
        <v>0</v>
      </c>
      <c r="CB23" s="3">
        <f t="shared" si="8"/>
        <v>0</v>
      </c>
      <c r="CC23" s="3">
        <f t="shared" si="8"/>
        <v>0</v>
      </c>
      <c r="CD23" s="3">
        <f t="shared" si="8"/>
        <v>0</v>
      </c>
      <c r="CE23" s="3">
        <f t="shared" si="8"/>
        <v>0</v>
      </c>
      <c r="CF23" s="3">
        <f t="shared" si="8"/>
        <v>0</v>
      </c>
      <c r="CG23" s="3">
        <f t="shared" si="8"/>
        <v>0</v>
      </c>
      <c r="CH23" s="12">
        <f t="shared" si="8"/>
        <v>0</v>
      </c>
    </row>
    <row r="24" spans="1:86" x14ac:dyDescent="0.3">
      <c r="A24" s="563"/>
      <c r="B24" s="13" t="str">
        <f t="shared" si="6"/>
        <v>Building Shell</v>
      </c>
      <c r="C24" s="3">
        <f t="shared" si="6"/>
        <v>0</v>
      </c>
      <c r="D24" s="3">
        <f t="shared" ref="D24:S35" si="9">IF(SUM($C$19:$N$19)=0,0,C24+D6)</f>
        <v>0</v>
      </c>
      <c r="E24" s="3">
        <f t="shared" si="9"/>
        <v>0</v>
      </c>
      <c r="F24" s="3">
        <f t="shared" si="9"/>
        <v>0</v>
      </c>
      <c r="G24" s="3">
        <f t="shared" si="9"/>
        <v>0</v>
      </c>
      <c r="H24" s="3">
        <f t="shared" si="9"/>
        <v>0</v>
      </c>
      <c r="I24" s="3">
        <f t="shared" si="9"/>
        <v>0</v>
      </c>
      <c r="J24" s="3">
        <f t="shared" si="9"/>
        <v>0</v>
      </c>
      <c r="K24" s="3">
        <f t="shared" si="9"/>
        <v>0</v>
      </c>
      <c r="L24" s="3">
        <f t="shared" si="9"/>
        <v>212157.16</v>
      </c>
      <c r="M24" s="3">
        <f t="shared" si="9"/>
        <v>330703.15999999997</v>
      </c>
      <c r="N24" s="3">
        <f t="shared" si="9"/>
        <v>405493.76000000001</v>
      </c>
      <c r="O24" s="3">
        <f t="shared" si="9"/>
        <v>405493.76000000001</v>
      </c>
      <c r="P24" s="3">
        <f t="shared" si="9"/>
        <v>405493.76000000001</v>
      </c>
      <c r="Q24" s="3">
        <f t="shared" si="9"/>
        <v>405493.76000000001</v>
      </c>
      <c r="R24" s="3">
        <f t="shared" si="9"/>
        <v>405493.76000000001</v>
      </c>
      <c r="S24" s="3">
        <f t="shared" si="9"/>
        <v>405493.76000000001</v>
      </c>
      <c r="T24" s="3">
        <f t="shared" si="7"/>
        <v>405493.76000000001</v>
      </c>
      <c r="U24" s="3">
        <f t="shared" si="7"/>
        <v>405493.76000000001</v>
      </c>
      <c r="V24" s="3">
        <f t="shared" si="7"/>
        <v>405493.76000000001</v>
      </c>
      <c r="W24" s="3">
        <f t="shared" si="7"/>
        <v>405493.76000000001</v>
      </c>
      <c r="X24" s="3">
        <f t="shared" si="7"/>
        <v>405493.76000000001</v>
      </c>
      <c r="Y24" s="3">
        <f t="shared" si="7"/>
        <v>405493.76000000001</v>
      </c>
      <c r="Z24" s="3">
        <f t="shared" si="7"/>
        <v>405493.76000000001</v>
      </c>
      <c r="AA24" s="3">
        <f t="shared" si="7"/>
        <v>405493.76000000001</v>
      </c>
      <c r="AB24" s="3">
        <f t="shared" si="7"/>
        <v>405493.76000000001</v>
      </c>
      <c r="AC24" s="3">
        <f t="shared" si="7"/>
        <v>405493.76000000001</v>
      </c>
      <c r="AD24" s="3">
        <f t="shared" si="7"/>
        <v>405493.76000000001</v>
      </c>
      <c r="AE24" s="3">
        <f t="shared" si="7"/>
        <v>405493.76000000001</v>
      </c>
      <c r="AF24" s="3">
        <f t="shared" si="7"/>
        <v>405493.76000000001</v>
      </c>
      <c r="AG24" s="3">
        <f t="shared" si="7"/>
        <v>405493.76000000001</v>
      </c>
      <c r="AH24" s="3">
        <f t="shared" si="7"/>
        <v>405493.76000000001</v>
      </c>
      <c r="AI24" s="3">
        <f t="shared" si="7"/>
        <v>405493.76000000001</v>
      </c>
      <c r="AJ24" s="3">
        <f t="shared" si="7"/>
        <v>405493.76000000001</v>
      </c>
      <c r="AK24" s="3">
        <f t="shared" si="7"/>
        <v>405493.76000000001</v>
      </c>
      <c r="AL24" s="3">
        <f t="shared" si="7"/>
        <v>405493.76000000001</v>
      </c>
      <c r="AM24" s="3">
        <f t="shared" si="7"/>
        <v>405493.76000000001</v>
      </c>
      <c r="AN24" s="3">
        <f t="shared" si="7"/>
        <v>405493.76000000001</v>
      </c>
      <c r="AO24" s="3">
        <f t="shared" si="7"/>
        <v>405493.76000000001</v>
      </c>
      <c r="AP24" s="3">
        <f t="shared" si="7"/>
        <v>405493.76000000001</v>
      </c>
      <c r="AQ24" s="3">
        <f t="shared" si="7"/>
        <v>405493.76000000001</v>
      </c>
      <c r="AR24" s="3">
        <f t="shared" si="7"/>
        <v>405493.76000000001</v>
      </c>
      <c r="AS24" s="3">
        <f t="shared" si="7"/>
        <v>405493.76000000001</v>
      </c>
      <c r="AT24" s="3">
        <f t="shared" si="7"/>
        <v>405493.76000000001</v>
      </c>
      <c r="AU24" s="3">
        <f t="shared" si="7"/>
        <v>405493.76000000001</v>
      </c>
      <c r="AV24" s="3">
        <f t="shared" si="7"/>
        <v>405493.76000000001</v>
      </c>
      <c r="AW24" s="3">
        <f t="shared" si="7"/>
        <v>405493.76000000001</v>
      </c>
      <c r="AX24" s="3">
        <f t="shared" si="7"/>
        <v>405493.76000000001</v>
      </c>
      <c r="AY24" s="3">
        <f t="shared" si="7"/>
        <v>405493.76000000001</v>
      </c>
      <c r="AZ24" s="3">
        <f t="shared" si="7"/>
        <v>405493.76000000001</v>
      </c>
      <c r="BA24" s="3">
        <f t="shared" si="7"/>
        <v>405493.76000000001</v>
      </c>
      <c r="BB24" s="3">
        <f t="shared" si="7"/>
        <v>405493.76000000001</v>
      </c>
      <c r="BC24" s="3">
        <f t="shared" si="7"/>
        <v>405493.76000000001</v>
      </c>
      <c r="BD24" s="3">
        <f t="shared" si="7"/>
        <v>405493.76000000001</v>
      </c>
      <c r="BE24" s="3">
        <f t="shared" si="7"/>
        <v>405493.76000000001</v>
      </c>
      <c r="BF24" s="3">
        <f t="shared" si="7"/>
        <v>405493.76000000001</v>
      </c>
      <c r="BG24" s="3">
        <f t="shared" si="7"/>
        <v>405493.76000000001</v>
      </c>
      <c r="BH24" s="3">
        <f t="shared" si="7"/>
        <v>405493.76000000001</v>
      </c>
      <c r="BI24" s="3">
        <f t="shared" si="7"/>
        <v>405493.76000000001</v>
      </c>
      <c r="BJ24" s="3">
        <f t="shared" si="7"/>
        <v>405493.76000000001</v>
      </c>
      <c r="BK24" s="3">
        <f t="shared" si="7"/>
        <v>405493.76000000001</v>
      </c>
      <c r="BL24" s="3">
        <f t="shared" si="7"/>
        <v>405493.76000000001</v>
      </c>
      <c r="BM24" s="3">
        <f t="shared" si="7"/>
        <v>405493.76000000001</v>
      </c>
      <c r="BN24" s="3">
        <f t="shared" si="7"/>
        <v>405493.76000000001</v>
      </c>
      <c r="BO24" s="3">
        <f t="shared" si="7"/>
        <v>405493.76000000001</v>
      </c>
      <c r="BP24" s="3">
        <f t="shared" si="7"/>
        <v>405493.76000000001</v>
      </c>
      <c r="BQ24" s="3">
        <f t="shared" si="8"/>
        <v>405493.76000000001</v>
      </c>
      <c r="BR24" s="3">
        <f t="shared" si="8"/>
        <v>405493.76000000001</v>
      </c>
      <c r="BS24" s="3">
        <f t="shared" si="8"/>
        <v>405493.76000000001</v>
      </c>
      <c r="BT24" s="3">
        <f t="shared" si="8"/>
        <v>405493.76000000001</v>
      </c>
      <c r="BU24" s="3">
        <f t="shared" si="8"/>
        <v>405493.76000000001</v>
      </c>
      <c r="BV24" s="3">
        <f t="shared" si="8"/>
        <v>405493.76000000001</v>
      </c>
      <c r="BW24" s="3">
        <f t="shared" si="8"/>
        <v>405493.76000000001</v>
      </c>
      <c r="BX24" s="3">
        <f t="shared" si="8"/>
        <v>405493.76000000001</v>
      </c>
      <c r="BY24" s="3">
        <f t="shared" si="8"/>
        <v>405493.76000000001</v>
      </c>
      <c r="BZ24" s="3">
        <f t="shared" si="8"/>
        <v>405493.76000000001</v>
      </c>
      <c r="CA24" s="3">
        <f t="shared" si="8"/>
        <v>405493.76000000001</v>
      </c>
      <c r="CB24" s="3">
        <f t="shared" si="8"/>
        <v>405493.76000000001</v>
      </c>
      <c r="CC24" s="3">
        <f t="shared" si="8"/>
        <v>405493.76000000001</v>
      </c>
      <c r="CD24" s="3">
        <f t="shared" si="8"/>
        <v>405493.76000000001</v>
      </c>
      <c r="CE24" s="3">
        <f t="shared" si="8"/>
        <v>405493.76000000001</v>
      </c>
      <c r="CF24" s="3">
        <f t="shared" si="8"/>
        <v>405493.76000000001</v>
      </c>
      <c r="CG24" s="3">
        <f t="shared" si="8"/>
        <v>405493.76000000001</v>
      </c>
      <c r="CH24" s="12">
        <f t="shared" si="8"/>
        <v>405493.76000000001</v>
      </c>
    </row>
    <row r="25" spans="1:86" x14ac:dyDescent="0.3">
      <c r="A25" s="563"/>
      <c r="B25" s="11" t="str">
        <f t="shared" si="6"/>
        <v>Cooking</v>
      </c>
      <c r="C25" s="3">
        <f t="shared" si="6"/>
        <v>0</v>
      </c>
      <c r="D25" s="3">
        <f t="shared" si="9"/>
        <v>0</v>
      </c>
      <c r="E25" s="3">
        <f t="shared" ref="E25:BP28" si="10">IF(SUM($C$19:$N$19)=0,0,D25+E7)</f>
        <v>0</v>
      </c>
      <c r="F25" s="3">
        <f t="shared" si="10"/>
        <v>0</v>
      </c>
      <c r="G25" s="3">
        <f t="shared" si="10"/>
        <v>0</v>
      </c>
      <c r="H25" s="3">
        <f t="shared" si="10"/>
        <v>0</v>
      </c>
      <c r="I25" s="3">
        <f t="shared" si="10"/>
        <v>0</v>
      </c>
      <c r="J25" s="3">
        <f t="shared" si="10"/>
        <v>0</v>
      </c>
      <c r="K25" s="3">
        <f t="shared" si="10"/>
        <v>0</v>
      </c>
      <c r="L25" s="3">
        <f t="shared" si="10"/>
        <v>0</v>
      </c>
      <c r="M25" s="3">
        <f t="shared" si="10"/>
        <v>0</v>
      </c>
      <c r="N25" s="3">
        <f t="shared" si="10"/>
        <v>0</v>
      </c>
      <c r="O25" s="3">
        <f t="shared" si="10"/>
        <v>0</v>
      </c>
      <c r="P25" s="3">
        <f t="shared" si="10"/>
        <v>0</v>
      </c>
      <c r="Q25" s="3">
        <f t="shared" si="10"/>
        <v>0</v>
      </c>
      <c r="R25" s="3">
        <f t="shared" si="10"/>
        <v>0</v>
      </c>
      <c r="S25" s="3">
        <f t="shared" si="10"/>
        <v>0</v>
      </c>
      <c r="T25" s="3">
        <f t="shared" si="10"/>
        <v>0</v>
      </c>
      <c r="U25" s="3">
        <f t="shared" si="10"/>
        <v>0</v>
      </c>
      <c r="V25" s="3">
        <f t="shared" si="10"/>
        <v>0</v>
      </c>
      <c r="W25" s="3">
        <f t="shared" si="10"/>
        <v>0</v>
      </c>
      <c r="X25" s="3">
        <f t="shared" si="10"/>
        <v>0</v>
      </c>
      <c r="Y25" s="3">
        <f t="shared" si="10"/>
        <v>0</v>
      </c>
      <c r="Z25" s="3">
        <f t="shared" si="10"/>
        <v>0</v>
      </c>
      <c r="AA25" s="3">
        <f t="shared" si="10"/>
        <v>0</v>
      </c>
      <c r="AB25" s="3">
        <f t="shared" si="10"/>
        <v>0</v>
      </c>
      <c r="AC25" s="3">
        <f t="shared" si="10"/>
        <v>0</v>
      </c>
      <c r="AD25" s="3">
        <f t="shared" si="10"/>
        <v>0</v>
      </c>
      <c r="AE25" s="3">
        <f t="shared" si="10"/>
        <v>0</v>
      </c>
      <c r="AF25" s="3">
        <f t="shared" si="10"/>
        <v>0</v>
      </c>
      <c r="AG25" s="3">
        <f t="shared" si="10"/>
        <v>0</v>
      </c>
      <c r="AH25" s="3">
        <f t="shared" si="10"/>
        <v>0</v>
      </c>
      <c r="AI25" s="3">
        <f t="shared" si="10"/>
        <v>0</v>
      </c>
      <c r="AJ25" s="3">
        <f t="shared" si="10"/>
        <v>0</v>
      </c>
      <c r="AK25" s="3">
        <f t="shared" si="10"/>
        <v>0</v>
      </c>
      <c r="AL25" s="3">
        <f t="shared" si="10"/>
        <v>0</v>
      </c>
      <c r="AM25" s="3">
        <f t="shared" si="10"/>
        <v>0</v>
      </c>
      <c r="AN25" s="3">
        <f t="shared" si="10"/>
        <v>0</v>
      </c>
      <c r="AO25" s="3">
        <f t="shared" si="10"/>
        <v>0</v>
      </c>
      <c r="AP25" s="3">
        <f t="shared" si="10"/>
        <v>0</v>
      </c>
      <c r="AQ25" s="3">
        <f t="shared" si="10"/>
        <v>0</v>
      </c>
      <c r="AR25" s="3">
        <f t="shared" si="10"/>
        <v>0</v>
      </c>
      <c r="AS25" s="3">
        <f t="shared" si="10"/>
        <v>0</v>
      </c>
      <c r="AT25" s="3">
        <f t="shared" si="10"/>
        <v>0</v>
      </c>
      <c r="AU25" s="3">
        <f t="shared" si="10"/>
        <v>0</v>
      </c>
      <c r="AV25" s="3">
        <f t="shared" si="10"/>
        <v>0</v>
      </c>
      <c r="AW25" s="3">
        <f t="shared" si="10"/>
        <v>0</v>
      </c>
      <c r="AX25" s="3">
        <f t="shared" si="10"/>
        <v>0</v>
      </c>
      <c r="AY25" s="3">
        <f t="shared" si="10"/>
        <v>0</v>
      </c>
      <c r="AZ25" s="3">
        <f t="shared" si="10"/>
        <v>0</v>
      </c>
      <c r="BA25" s="3">
        <f t="shared" si="10"/>
        <v>0</v>
      </c>
      <c r="BB25" s="3">
        <f t="shared" si="10"/>
        <v>0</v>
      </c>
      <c r="BC25" s="3">
        <f t="shared" si="10"/>
        <v>0</v>
      </c>
      <c r="BD25" s="3">
        <f t="shared" si="10"/>
        <v>0</v>
      </c>
      <c r="BE25" s="3">
        <f t="shared" si="10"/>
        <v>0</v>
      </c>
      <c r="BF25" s="3">
        <f t="shared" si="10"/>
        <v>0</v>
      </c>
      <c r="BG25" s="3">
        <f t="shared" si="10"/>
        <v>0</v>
      </c>
      <c r="BH25" s="3">
        <f t="shared" si="10"/>
        <v>0</v>
      </c>
      <c r="BI25" s="3">
        <f t="shared" si="10"/>
        <v>0</v>
      </c>
      <c r="BJ25" s="3">
        <f t="shared" si="10"/>
        <v>0</v>
      </c>
      <c r="BK25" s="3">
        <f t="shared" si="10"/>
        <v>0</v>
      </c>
      <c r="BL25" s="3">
        <f t="shared" si="10"/>
        <v>0</v>
      </c>
      <c r="BM25" s="3">
        <f t="shared" si="10"/>
        <v>0</v>
      </c>
      <c r="BN25" s="3">
        <f t="shared" si="10"/>
        <v>0</v>
      </c>
      <c r="BO25" s="3">
        <f t="shared" si="10"/>
        <v>0</v>
      </c>
      <c r="BP25" s="3">
        <f t="shared" si="10"/>
        <v>0</v>
      </c>
      <c r="BQ25" s="3">
        <f t="shared" si="8"/>
        <v>0</v>
      </c>
      <c r="BR25" s="3">
        <f t="shared" si="8"/>
        <v>0</v>
      </c>
      <c r="BS25" s="3">
        <f t="shared" si="8"/>
        <v>0</v>
      </c>
      <c r="BT25" s="3">
        <f t="shared" si="8"/>
        <v>0</v>
      </c>
      <c r="BU25" s="3">
        <f t="shared" si="8"/>
        <v>0</v>
      </c>
      <c r="BV25" s="3">
        <f t="shared" si="8"/>
        <v>0</v>
      </c>
      <c r="BW25" s="3">
        <f t="shared" si="8"/>
        <v>0</v>
      </c>
      <c r="BX25" s="3">
        <f t="shared" si="8"/>
        <v>0</v>
      </c>
      <c r="BY25" s="3">
        <f t="shared" si="8"/>
        <v>0</v>
      </c>
      <c r="BZ25" s="3">
        <f t="shared" si="8"/>
        <v>0</v>
      </c>
      <c r="CA25" s="3">
        <f t="shared" si="8"/>
        <v>0</v>
      </c>
      <c r="CB25" s="3">
        <f t="shared" si="8"/>
        <v>0</v>
      </c>
      <c r="CC25" s="3">
        <f t="shared" si="8"/>
        <v>0</v>
      </c>
      <c r="CD25" s="3">
        <f t="shared" si="8"/>
        <v>0</v>
      </c>
      <c r="CE25" s="3">
        <f t="shared" si="8"/>
        <v>0</v>
      </c>
      <c r="CF25" s="3">
        <f t="shared" si="8"/>
        <v>0</v>
      </c>
      <c r="CG25" s="3">
        <f t="shared" si="8"/>
        <v>0</v>
      </c>
      <c r="CH25" s="12">
        <f t="shared" si="8"/>
        <v>0</v>
      </c>
    </row>
    <row r="26" spans="1:86" x14ac:dyDescent="0.3">
      <c r="A26" s="563"/>
      <c r="B26" s="11" t="str">
        <f t="shared" si="6"/>
        <v>Cooling</v>
      </c>
      <c r="C26" s="3">
        <f t="shared" si="6"/>
        <v>0</v>
      </c>
      <c r="D26" s="3">
        <f t="shared" si="9"/>
        <v>3648</v>
      </c>
      <c r="E26" s="3">
        <f t="shared" si="10"/>
        <v>26980</v>
      </c>
      <c r="F26" s="3">
        <f t="shared" si="10"/>
        <v>76998</v>
      </c>
      <c r="G26" s="3">
        <f t="shared" si="10"/>
        <v>134566</v>
      </c>
      <c r="H26" s="3">
        <f t="shared" si="10"/>
        <v>158285</v>
      </c>
      <c r="I26" s="3">
        <f t="shared" si="10"/>
        <v>161934</v>
      </c>
      <c r="J26" s="3">
        <f t="shared" si="10"/>
        <v>182344</v>
      </c>
      <c r="K26" s="3">
        <f t="shared" si="10"/>
        <v>338325</v>
      </c>
      <c r="L26" s="3">
        <f t="shared" si="10"/>
        <v>353476</v>
      </c>
      <c r="M26" s="3">
        <f t="shared" si="10"/>
        <v>468910</v>
      </c>
      <c r="N26" s="3">
        <f t="shared" si="10"/>
        <v>2450044.0099999998</v>
      </c>
      <c r="O26" s="3">
        <f t="shared" si="10"/>
        <v>2450044.0099999998</v>
      </c>
      <c r="P26" s="3">
        <f t="shared" si="10"/>
        <v>2450044.0099999998</v>
      </c>
      <c r="Q26" s="3">
        <f t="shared" si="10"/>
        <v>2450044.0099999998</v>
      </c>
      <c r="R26" s="3">
        <f t="shared" si="10"/>
        <v>2450044.0099999998</v>
      </c>
      <c r="S26" s="3">
        <f t="shared" si="10"/>
        <v>2450044.0099999998</v>
      </c>
      <c r="T26" s="3">
        <f t="shared" si="10"/>
        <v>2450044.0099999998</v>
      </c>
      <c r="U26" s="3">
        <f t="shared" si="10"/>
        <v>2450044.0099999998</v>
      </c>
      <c r="V26" s="3">
        <f t="shared" si="10"/>
        <v>2450044.0099999998</v>
      </c>
      <c r="W26" s="3">
        <f t="shared" si="10"/>
        <v>2450044.0099999998</v>
      </c>
      <c r="X26" s="3">
        <f t="shared" si="10"/>
        <v>2450044.0099999998</v>
      </c>
      <c r="Y26" s="3">
        <f t="shared" si="10"/>
        <v>2450044.0099999998</v>
      </c>
      <c r="Z26" s="3">
        <f t="shared" si="10"/>
        <v>2450044.0099999998</v>
      </c>
      <c r="AA26" s="3">
        <f t="shared" si="10"/>
        <v>2450044.0099999998</v>
      </c>
      <c r="AB26" s="3">
        <f t="shared" si="10"/>
        <v>2450044.0099999998</v>
      </c>
      <c r="AC26" s="3">
        <f t="shared" si="10"/>
        <v>2450044.0099999998</v>
      </c>
      <c r="AD26" s="3">
        <f t="shared" si="10"/>
        <v>2450044.0099999998</v>
      </c>
      <c r="AE26" s="3">
        <f t="shared" si="10"/>
        <v>2450044.0099999998</v>
      </c>
      <c r="AF26" s="3">
        <f t="shared" si="10"/>
        <v>2450044.0099999998</v>
      </c>
      <c r="AG26" s="3">
        <f t="shared" si="10"/>
        <v>2450044.0099999998</v>
      </c>
      <c r="AH26" s="3">
        <f t="shared" si="10"/>
        <v>2450044.0099999998</v>
      </c>
      <c r="AI26" s="3">
        <f t="shared" si="10"/>
        <v>2450044.0099999998</v>
      </c>
      <c r="AJ26" s="3">
        <f t="shared" si="10"/>
        <v>2450044.0099999998</v>
      </c>
      <c r="AK26" s="3">
        <f t="shared" si="10"/>
        <v>2450044.0099999998</v>
      </c>
      <c r="AL26" s="3">
        <f t="shared" si="10"/>
        <v>2450044.0099999998</v>
      </c>
      <c r="AM26" s="3">
        <f t="shared" si="10"/>
        <v>2450044.0099999998</v>
      </c>
      <c r="AN26" s="3">
        <f t="shared" si="10"/>
        <v>2450044.0099999998</v>
      </c>
      <c r="AO26" s="3">
        <f t="shared" si="10"/>
        <v>2450044.0099999998</v>
      </c>
      <c r="AP26" s="3">
        <f t="shared" si="10"/>
        <v>2450044.0099999998</v>
      </c>
      <c r="AQ26" s="3">
        <f t="shared" si="10"/>
        <v>2450044.0099999998</v>
      </c>
      <c r="AR26" s="3">
        <f t="shared" si="10"/>
        <v>2450044.0099999998</v>
      </c>
      <c r="AS26" s="3">
        <f t="shared" si="10"/>
        <v>2450044.0099999998</v>
      </c>
      <c r="AT26" s="3">
        <f t="shared" si="10"/>
        <v>2450044.0099999998</v>
      </c>
      <c r="AU26" s="3">
        <f t="shared" si="10"/>
        <v>2450044.0099999998</v>
      </c>
      <c r="AV26" s="3">
        <f t="shared" si="10"/>
        <v>2450044.0099999998</v>
      </c>
      <c r="AW26" s="3">
        <f t="shared" si="10"/>
        <v>2450044.0099999998</v>
      </c>
      <c r="AX26" s="3">
        <f t="shared" si="10"/>
        <v>2450044.0099999998</v>
      </c>
      <c r="AY26" s="3">
        <f t="shared" si="10"/>
        <v>2450044.0099999998</v>
      </c>
      <c r="AZ26" s="3">
        <f t="shared" si="10"/>
        <v>2450044.0099999998</v>
      </c>
      <c r="BA26" s="3">
        <f t="shared" si="10"/>
        <v>2450044.0099999998</v>
      </c>
      <c r="BB26" s="3">
        <f t="shared" si="10"/>
        <v>2450044.0099999998</v>
      </c>
      <c r="BC26" s="3">
        <f t="shared" si="10"/>
        <v>2450044.0099999998</v>
      </c>
      <c r="BD26" s="3">
        <f t="shared" si="10"/>
        <v>2450044.0099999998</v>
      </c>
      <c r="BE26" s="3">
        <f t="shared" si="10"/>
        <v>2450044.0099999998</v>
      </c>
      <c r="BF26" s="3">
        <f t="shared" si="10"/>
        <v>2450044.0099999998</v>
      </c>
      <c r="BG26" s="3">
        <f t="shared" si="10"/>
        <v>2450044.0099999998</v>
      </c>
      <c r="BH26" s="3">
        <f t="shared" si="10"/>
        <v>2450044.0099999998</v>
      </c>
      <c r="BI26" s="3">
        <f t="shared" si="10"/>
        <v>2450044.0099999998</v>
      </c>
      <c r="BJ26" s="3">
        <f t="shared" si="10"/>
        <v>2450044.0099999998</v>
      </c>
      <c r="BK26" s="3">
        <f t="shared" si="10"/>
        <v>2450044.0099999998</v>
      </c>
      <c r="BL26" s="3">
        <f t="shared" si="10"/>
        <v>2450044.0099999998</v>
      </c>
      <c r="BM26" s="3">
        <f t="shared" si="10"/>
        <v>2450044.0099999998</v>
      </c>
      <c r="BN26" s="3">
        <f t="shared" si="10"/>
        <v>2450044.0099999998</v>
      </c>
      <c r="BO26" s="3">
        <f t="shared" si="10"/>
        <v>2450044.0099999998</v>
      </c>
      <c r="BP26" s="3">
        <f t="shared" si="10"/>
        <v>2450044.0099999998</v>
      </c>
      <c r="BQ26" s="3">
        <f t="shared" si="8"/>
        <v>2450044.0099999998</v>
      </c>
      <c r="BR26" s="3">
        <f t="shared" si="8"/>
        <v>2450044.0099999998</v>
      </c>
      <c r="BS26" s="3">
        <f t="shared" si="8"/>
        <v>2450044.0099999998</v>
      </c>
      <c r="BT26" s="3">
        <f t="shared" si="8"/>
        <v>2450044.0099999998</v>
      </c>
      <c r="BU26" s="3">
        <f t="shared" si="8"/>
        <v>2450044.0099999998</v>
      </c>
      <c r="BV26" s="3">
        <f t="shared" si="8"/>
        <v>2450044.0099999998</v>
      </c>
      <c r="BW26" s="3">
        <f t="shared" si="8"/>
        <v>2450044.0099999998</v>
      </c>
      <c r="BX26" s="3">
        <f t="shared" si="8"/>
        <v>2450044.0099999998</v>
      </c>
      <c r="BY26" s="3">
        <f t="shared" si="8"/>
        <v>2450044.0099999998</v>
      </c>
      <c r="BZ26" s="3">
        <f t="shared" si="8"/>
        <v>2450044.0099999998</v>
      </c>
      <c r="CA26" s="3">
        <f t="shared" si="8"/>
        <v>2450044.0099999998</v>
      </c>
      <c r="CB26" s="3">
        <f t="shared" si="8"/>
        <v>2450044.0099999998</v>
      </c>
      <c r="CC26" s="3">
        <f t="shared" si="8"/>
        <v>2450044.0099999998</v>
      </c>
      <c r="CD26" s="3">
        <f t="shared" si="8"/>
        <v>2450044.0099999998</v>
      </c>
      <c r="CE26" s="3">
        <f t="shared" si="8"/>
        <v>2450044.0099999998</v>
      </c>
      <c r="CF26" s="3">
        <f t="shared" si="8"/>
        <v>2450044.0099999998</v>
      </c>
      <c r="CG26" s="3">
        <f t="shared" si="8"/>
        <v>2450044.0099999998</v>
      </c>
      <c r="CH26" s="12">
        <f t="shared" si="8"/>
        <v>2450044.0099999998</v>
      </c>
    </row>
    <row r="27" spans="1:86" x14ac:dyDescent="0.3">
      <c r="A27" s="563"/>
      <c r="B27" s="13" t="str">
        <f t="shared" si="6"/>
        <v>Ext Lighting</v>
      </c>
      <c r="C27" s="3">
        <f t="shared" si="6"/>
        <v>0</v>
      </c>
      <c r="D27" s="3">
        <f t="shared" si="9"/>
        <v>0</v>
      </c>
      <c r="E27" s="3">
        <f t="shared" si="10"/>
        <v>0</v>
      </c>
      <c r="F27" s="3">
        <f t="shared" si="10"/>
        <v>0</v>
      </c>
      <c r="G27" s="3">
        <f t="shared" si="10"/>
        <v>0</v>
      </c>
      <c r="H27" s="3">
        <f t="shared" si="10"/>
        <v>0</v>
      </c>
      <c r="I27" s="3">
        <f t="shared" si="10"/>
        <v>0</v>
      </c>
      <c r="J27" s="3">
        <f t="shared" si="10"/>
        <v>0</v>
      </c>
      <c r="K27" s="3">
        <f t="shared" si="10"/>
        <v>0</v>
      </c>
      <c r="L27" s="3">
        <f t="shared" si="10"/>
        <v>0</v>
      </c>
      <c r="M27" s="3">
        <f t="shared" si="10"/>
        <v>0</v>
      </c>
      <c r="N27" s="3">
        <f t="shared" si="10"/>
        <v>0</v>
      </c>
      <c r="O27" s="3">
        <f t="shared" si="10"/>
        <v>0</v>
      </c>
      <c r="P27" s="3">
        <f t="shared" si="10"/>
        <v>0</v>
      </c>
      <c r="Q27" s="3">
        <f t="shared" si="10"/>
        <v>0</v>
      </c>
      <c r="R27" s="3">
        <f t="shared" si="10"/>
        <v>0</v>
      </c>
      <c r="S27" s="3">
        <f t="shared" si="10"/>
        <v>0</v>
      </c>
      <c r="T27" s="3">
        <f t="shared" si="10"/>
        <v>0</v>
      </c>
      <c r="U27" s="3">
        <f t="shared" si="10"/>
        <v>0</v>
      </c>
      <c r="V27" s="3">
        <f t="shared" si="10"/>
        <v>0</v>
      </c>
      <c r="W27" s="3">
        <f t="shared" si="10"/>
        <v>0</v>
      </c>
      <c r="X27" s="3">
        <f t="shared" si="10"/>
        <v>0</v>
      </c>
      <c r="Y27" s="3">
        <f t="shared" si="10"/>
        <v>0</v>
      </c>
      <c r="Z27" s="3">
        <f t="shared" si="10"/>
        <v>0</v>
      </c>
      <c r="AA27" s="3">
        <f t="shared" si="10"/>
        <v>0</v>
      </c>
      <c r="AB27" s="3">
        <f t="shared" si="10"/>
        <v>0</v>
      </c>
      <c r="AC27" s="3">
        <f t="shared" si="10"/>
        <v>0</v>
      </c>
      <c r="AD27" s="3">
        <f t="shared" si="10"/>
        <v>0</v>
      </c>
      <c r="AE27" s="3">
        <f t="shared" si="10"/>
        <v>0</v>
      </c>
      <c r="AF27" s="3">
        <f t="shared" si="10"/>
        <v>0</v>
      </c>
      <c r="AG27" s="3">
        <f t="shared" si="10"/>
        <v>0</v>
      </c>
      <c r="AH27" s="3">
        <f t="shared" si="10"/>
        <v>0</v>
      </c>
      <c r="AI27" s="3">
        <f t="shared" si="10"/>
        <v>0</v>
      </c>
      <c r="AJ27" s="3">
        <f t="shared" si="10"/>
        <v>0</v>
      </c>
      <c r="AK27" s="3">
        <f t="shared" si="10"/>
        <v>0</v>
      </c>
      <c r="AL27" s="3">
        <f t="shared" si="10"/>
        <v>0</v>
      </c>
      <c r="AM27" s="3">
        <f t="shared" si="10"/>
        <v>0</v>
      </c>
      <c r="AN27" s="3">
        <f t="shared" si="10"/>
        <v>0</v>
      </c>
      <c r="AO27" s="3">
        <f t="shared" si="10"/>
        <v>0</v>
      </c>
      <c r="AP27" s="3">
        <f t="shared" si="10"/>
        <v>0</v>
      </c>
      <c r="AQ27" s="3">
        <f t="shared" si="10"/>
        <v>0</v>
      </c>
      <c r="AR27" s="3">
        <f t="shared" si="10"/>
        <v>0</v>
      </c>
      <c r="AS27" s="3">
        <f t="shared" si="10"/>
        <v>0</v>
      </c>
      <c r="AT27" s="3">
        <f t="shared" si="10"/>
        <v>0</v>
      </c>
      <c r="AU27" s="3">
        <f t="shared" si="10"/>
        <v>0</v>
      </c>
      <c r="AV27" s="3">
        <f t="shared" si="10"/>
        <v>0</v>
      </c>
      <c r="AW27" s="3">
        <f t="shared" si="10"/>
        <v>0</v>
      </c>
      <c r="AX27" s="3">
        <f t="shared" si="10"/>
        <v>0</v>
      </c>
      <c r="AY27" s="3">
        <f t="shared" si="10"/>
        <v>0</v>
      </c>
      <c r="AZ27" s="3">
        <f t="shared" si="10"/>
        <v>0</v>
      </c>
      <c r="BA27" s="3">
        <f t="shared" si="10"/>
        <v>0</v>
      </c>
      <c r="BB27" s="3">
        <f t="shared" si="10"/>
        <v>0</v>
      </c>
      <c r="BC27" s="3">
        <f t="shared" si="10"/>
        <v>0</v>
      </c>
      <c r="BD27" s="3">
        <f t="shared" si="10"/>
        <v>0</v>
      </c>
      <c r="BE27" s="3">
        <f t="shared" si="10"/>
        <v>0</v>
      </c>
      <c r="BF27" s="3">
        <f t="shared" si="10"/>
        <v>0</v>
      </c>
      <c r="BG27" s="3">
        <f t="shared" si="10"/>
        <v>0</v>
      </c>
      <c r="BH27" s="3">
        <f t="shared" si="10"/>
        <v>0</v>
      </c>
      <c r="BI27" s="3">
        <f t="shared" si="10"/>
        <v>0</v>
      </c>
      <c r="BJ27" s="3">
        <f t="shared" si="10"/>
        <v>0</v>
      </c>
      <c r="BK27" s="3">
        <f t="shared" si="10"/>
        <v>0</v>
      </c>
      <c r="BL27" s="3">
        <f t="shared" si="10"/>
        <v>0</v>
      </c>
      <c r="BM27" s="3">
        <f t="shared" si="10"/>
        <v>0</v>
      </c>
      <c r="BN27" s="3">
        <f t="shared" si="10"/>
        <v>0</v>
      </c>
      <c r="BO27" s="3">
        <f t="shared" si="10"/>
        <v>0</v>
      </c>
      <c r="BP27" s="3">
        <f t="shared" si="10"/>
        <v>0</v>
      </c>
      <c r="BQ27" s="3">
        <f t="shared" si="8"/>
        <v>0</v>
      </c>
      <c r="BR27" s="3">
        <f t="shared" si="8"/>
        <v>0</v>
      </c>
      <c r="BS27" s="3">
        <f t="shared" si="8"/>
        <v>0</v>
      </c>
      <c r="BT27" s="3">
        <f t="shared" si="8"/>
        <v>0</v>
      </c>
      <c r="BU27" s="3">
        <f t="shared" si="8"/>
        <v>0</v>
      </c>
      <c r="BV27" s="3">
        <f t="shared" si="8"/>
        <v>0</v>
      </c>
      <c r="BW27" s="3">
        <f t="shared" si="8"/>
        <v>0</v>
      </c>
      <c r="BX27" s="3">
        <f t="shared" si="8"/>
        <v>0</v>
      </c>
      <c r="BY27" s="3">
        <f t="shared" si="8"/>
        <v>0</v>
      </c>
      <c r="BZ27" s="3">
        <f t="shared" si="8"/>
        <v>0</v>
      </c>
      <c r="CA27" s="3">
        <f t="shared" si="8"/>
        <v>0</v>
      </c>
      <c r="CB27" s="3">
        <f t="shared" si="8"/>
        <v>0</v>
      </c>
      <c r="CC27" s="3">
        <f t="shared" si="8"/>
        <v>0</v>
      </c>
      <c r="CD27" s="3">
        <f t="shared" si="8"/>
        <v>0</v>
      </c>
      <c r="CE27" s="3">
        <f t="shared" si="8"/>
        <v>0</v>
      </c>
      <c r="CF27" s="3">
        <f t="shared" si="8"/>
        <v>0</v>
      </c>
      <c r="CG27" s="3">
        <f t="shared" si="8"/>
        <v>0</v>
      </c>
      <c r="CH27" s="12">
        <f t="shared" si="8"/>
        <v>0</v>
      </c>
    </row>
    <row r="28" spans="1:86" x14ac:dyDescent="0.3">
      <c r="A28" s="563"/>
      <c r="B28" s="11" t="str">
        <f t="shared" si="6"/>
        <v>Heating</v>
      </c>
      <c r="C28" s="3">
        <f t="shared" si="6"/>
        <v>0</v>
      </c>
      <c r="D28" s="3">
        <f t="shared" si="9"/>
        <v>0</v>
      </c>
      <c r="E28" s="3">
        <f t="shared" si="10"/>
        <v>0</v>
      </c>
      <c r="F28" s="3">
        <f t="shared" si="10"/>
        <v>0</v>
      </c>
      <c r="G28" s="3">
        <f t="shared" si="10"/>
        <v>0</v>
      </c>
      <c r="H28" s="3">
        <f t="shared" si="10"/>
        <v>0</v>
      </c>
      <c r="I28" s="3">
        <f t="shared" si="10"/>
        <v>0</v>
      </c>
      <c r="J28" s="3">
        <f t="shared" si="10"/>
        <v>0</v>
      </c>
      <c r="K28" s="3">
        <f t="shared" si="10"/>
        <v>0</v>
      </c>
      <c r="L28" s="3">
        <f t="shared" si="10"/>
        <v>0</v>
      </c>
      <c r="M28" s="3">
        <f t="shared" si="10"/>
        <v>0</v>
      </c>
      <c r="N28" s="3">
        <f t="shared" si="10"/>
        <v>219567.41999999998</v>
      </c>
      <c r="O28" s="3">
        <f t="shared" si="10"/>
        <v>219567.41999999998</v>
      </c>
      <c r="P28" s="3">
        <f t="shared" si="10"/>
        <v>219567.41999999998</v>
      </c>
      <c r="Q28" s="3">
        <f t="shared" si="10"/>
        <v>219567.41999999998</v>
      </c>
      <c r="R28" s="3">
        <f t="shared" si="10"/>
        <v>219567.41999999998</v>
      </c>
      <c r="S28" s="3">
        <f t="shared" si="10"/>
        <v>219567.41999999998</v>
      </c>
      <c r="T28" s="3">
        <f t="shared" si="10"/>
        <v>219567.41999999998</v>
      </c>
      <c r="U28" s="3">
        <f t="shared" si="10"/>
        <v>219567.41999999998</v>
      </c>
      <c r="V28" s="3">
        <f t="shared" si="10"/>
        <v>219567.41999999998</v>
      </c>
      <c r="W28" s="3">
        <f t="shared" si="10"/>
        <v>219567.41999999998</v>
      </c>
      <c r="X28" s="3">
        <f t="shared" si="10"/>
        <v>219567.41999999998</v>
      </c>
      <c r="Y28" s="3">
        <f t="shared" si="10"/>
        <v>219567.41999999998</v>
      </c>
      <c r="Z28" s="3">
        <f t="shared" si="10"/>
        <v>219567.41999999998</v>
      </c>
      <c r="AA28" s="3">
        <f t="shared" si="10"/>
        <v>219567.41999999998</v>
      </c>
      <c r="AB28" s="3">
        <f t="shared" si="10"/>
        <v>219567.41999999998</v>
      </c>
      <c r="AC28" s="3">
        <f t="shared" si="10"/>
        <v>219567.41999999998</v>
      </c>
      <c r="AD28" s="3">
        <f t="shared" si="10"/>
        <v>219567.41999999998</v>
      </c>
      <c r="AE28" s="3">
        <f t="shared" si="10"/>
        <v>219567.41999999998</v>
      </c>
      <c r="AF28" s="3">
        <f t="shared" si="10"/>
        <v>219567.41999999998</v>
      </c>
      <c r="AG28" s="3">
        <f t="shared" si="10"/>
        <v>219567.41999999998</v>
      </c>
      <c r="AH28" s="3">
        <f t="shared" si="10"/>
        <v>219567.41999999998</v>
      </c>
      <c r="AI28" s="3">
        <f t="shared" si="10"/>
        <v>219567.41999999998</v>
      </c>
      <c r="AJ28" s="3">
        <f t="shared" si="10"/>
        <v>219567.41999999998</v>
      </c>
      <c r="AK28" s="3">
        <f t="shared" si="10"/>
        <v>219567.41999999998</v>
      </c>
      <c r="AL28" s="3">
        <f t="shared" si="10"/>
        <v>219567.41999999998</v>
      </c>
      <c r="AM28" s="3">
        <f t="shared" si="10"/>
        <v>219567.41999999998</v>
      </c>
      <c r="AN28" s="3">
        <f t="shared" si="10"/>
        <v>219567.41999999998</v>
      </c>
      <c r="AO28" s="3">
        <f t="shared" si="10"/>
        <v>219567.41999999998</v>
      </c>
      <c r="AP28" s="3">
        <f t="shared" si="10"/>
        <v>219567.41999999998</v>
      </c>
      <c r="AQ28" s="3">
        <f t="shared" si="10"/>
        <v>219567.41999999998</v>
      </c>
      <c r="AR28" s="3">
        <f t="shared" si="10"/>
        <v>219567.41999999998</v>
      </c>
      <c r="AS28" s="3">
        <f t="shared" si="10"/>
        <v>219567.41999999998</v>
      </c>
      <c r="AT28" s="3">
        <f t="shared" si="10"/>
        <v>219567.41999999998</v>
      </c>
      <c r="AU28" s="3">
        <f t="shared" si="10"/>
        <v>219567.41999999998</v>
      </c>
      <c r="AV28" s="3">
        <f t="shared" si="10"/>
        <v>219567.41999999998</v>
      </c>
      <c r="AW28" s="3">
        <f t="shared" si="10"/>
        <v>219567.41999999998</v>
      </c>
      <c r="AX28" s="3">
        <f t="shared" si="10"/>
        <v>219567.41999999998</v>
      </c>
      <c r="AY28" s="3">
        <f t="shared" si="10"/>
        <v>219567.41999999998</v>
      </c>
      <c r="AZ28" s="3">
        <f t="shared" si="10"/>
        <v>219567.41999999998</v>
      </c>
      <c r="BA28" s="3">
        <f t="shared" si="10"/>
        <v>219567.41999999998</v>
      </c>
      <c r="BB28" s="3">
        <f t="shared" si="10"/>
        <v>219567.41999999998</v>
      </c>
      <c r="BC28" s="3">
        <f t="shared" si="10"/>
        <v>219567.41999999998</v>
      </c>
      <c r="BD28" s="3">
        <f t="shared" si="10"/>
        <v>219567.41999999998</v>
      </c>
      <c r="BE28" s="3">
        <f t="shared" si="10"/>
        <v>219567.41999999998</v>
      </c>
      <c r="BF28" s="3">
        <f t="shared" si="10"/>
        <v>219567.41999999998</v>
      </c>
      <c r="BG28" s="3">
        <f t="shared" si="10"/>
        <v>219567.41999999998</v>
      </c>
      <c r="BH28" s="3">
        <f t="shared" si="10"/>
        <v>219567.41999999998</v>
      </c>
      <c r="BI28" s="3">
        <f t="shared" si="10"/>
        <v>219567.41999999998</v>
      </c>
      <c r="BJ28" s="3">
        <f t="shared" si="10"/>
        <v>219567.41999999998</v>
      </c>
      <c r="BK28" s="3">
        <f t="shared" si="10"/>
        <v>219567.41999999998</v>
      </c>
      <c r="BL28" s="3">
        <f t="shared" si="10"/>
        <v>219567.41999999998</v>
      </c>
      <c r="BM28" s="3">
        <f t="shared" si="10"/>
        <v>219567.41999999998</v>
      </c>
      <c r="BN28" s="3">
        <f t="shared" si="10"/>
        <v>219567.41999999998</v>
      </c>
      <c r="BO28" s="3">
        <f t="shared" si="10"/>
        <v>219567.41999999998</v>
      </c>
      <c r="BP28" s="3">
        <f t="shared" ref="BP28:CH31" si="11">IF(SUM($C$19:$N$19)=0,0,BO28+BP10)</f>
        <v>219567.41999999998</v>
      </c>
      <c r="BQ28" s="3">
        <f t="shared" si="11"/>
        <v>219567.41999999998</v>
      </c>
      <c r="BR28" s="3">
        <f t="shared" si="11"/>
        <v>219567.41999999998</v>
      </c>
      <c r="BS28" s="3">
        <f t="shared" si="11"/>
        <v>219567.41999999998</v>
      </c>
      <c r="BT28" s="3">
        <f t="shared" si="11"/>
        <v>219567.41999999998</v>
      </c>
      <c r="BU28" s="3">
        <f t="shared" si="11"/>
        <v>219567.41999999998</v>
      </c>
      <c r="BV28" s="3">
        <f t="shared" si="11"/>
        <v>219567.41999999998</v>
      </c>
      <c r="BW28" s="3">
        <f t="shared" si="11"/>
        <v>219567.41999999998</v>
      </c>
      <c r="BX28" s="3">
        <f t="shared" si="11"/>
        <v>219567.41999999998</v>
      </c>
      <c r="BY28" s="3">
        <f t="shared" si="11"/>
        <v>219567.41999999998</v>
      </c>
      <c r="BZ28" s="3">
        <f t="shared" si="11"/>
        <v>219567.41999999998</v>
      </c>
      <c r="CA28" s="3">
        <f t="shared" si="11"/>
        <v>219567.41999999998</v>
      </c>
      <c r="CB28" s="3">
        <f t="shared" si="11"/>
        <v>219567.41999999998</v>
      </c>
      <c r="CC28" s="3">
        <f t="shared" si="11"/>
        <v>219567.41999999998</v>
      </c>
      <c r="CD28" s="3">
        <f t="shared" si="11"/>
        <v>219567.41999999998</v>
      </c>
      <c r="CE28" s="3">
        <f t="shared" si="11"/>
        <v>219567.41999999998</v>
      </c>
      <c r="CF28" s="3">
        <f t="shared" si="11"/>
        <v>219567.41999999998</v>
      </c>
      <c r="CG28" s="3">
        <f t="shared" si="11"/>
        <v>219567.41999999998</v>
      </c>
      <c r="CH28" s="12">
        <f t="shared" si="11"/>
        <v>219567.41999999998</v>
      </c>
    </row>
    <row r="29" spans="1:86" x14ac:dyDescent="0.3">
      <c r="A29" s="563"/>
      <c r="B29" s="11" t="str">
        <f t="shared" si="6"/>
        <v>HVAC</v>
      </c>
      <c r="C29" s="3">
        <f t="shared" si="6"/>
        <v>0</v>
      </c>
      <c r="D29" s="3">
        <f t="shared" si="9"/>
        <v>0</v>
      </c>
      <c r="E29" s="3">
        <f t="shared" ref="E29:BP32" si="12">IF(SUM($C$19:$N$19)=0,0,D29+E11)</f>
        <v>0</v>
      </c>
      <c r="F29" s="3">
        <f t="shared" si="12"/>
        <v>15599</v>
      </c>
      <c r="G29" s="3">
        <f t="shared" si="12"/>
        <v>15599</v>
      </c>
      <c r="H29" s="3">
        <f t="shared" si="12"/>
        <v>15599</v>
      </c>
      <c r="I29" s="3">
        <f t="shared" si="12"/>
        <v>19705</v>
      </c>
      <c r="J29" s="3">
        <f t="shared" si="12"/>
        <v>19705</v>
      </c>
      <c r="K29" s="3">
        <f t="shared" si="12"/>
        <v>28372</v>
      </c>
      <c r="L29" s="3">
        <f t="shared" si="12"/>
        <v>102059</v>
      </c>
      <c r="M29" s="3">
        <f t="shared" si="12"/>
        <v>657012</v>
      </c>
      <c r="N29" s="3">
        <f t="shared" si="12"/>
        <v>1211756</v>
      </c>
      <c r="O29" s="3">
        <f t="shared" si="12"/>
        <v>1211756</v>
      </c>
      <c r="P29" s="3">
        <f t="shared" si="12"/>
        <v>1211756</v>
      </c>
      <c r="Q29" s="3">
        <f t="shared" si="12"/>
        <v>1211756</v>
      </c>
      <c r="R29" s="3">
        <f t="shared" si="12"/>
        <v>1211756</v>
      </c>
      <c r="S29" s="3">
        <f t="shared" si="12"/>
        <v>1211756</v>
      </c>
      <c r="T29" s="3">
        <f t="shared" si="12"/>
        <v>1211756</v>
      </c>
      <c r="U29" s="3">
        <f t="shared" si="12"/>
        <v>1211756</v>
      </c>
      <c r="V29" s="3">
        <f t="shared" si="12"/>
        <v>1211756</v>
      </c>
      <c r="W29" s="3">
        <f t="shared" si="12"/>
        <v>1211756</v>
      </c>
      <c r="X29" s="3">
        <f t="shared" si="12"/>
        <v>1211756</v>
      </c>
      <c r="Y29" s="3">
        <f t="shared" si="12"/>
        <v>1211756</v>
      </c>
      <c r="Z29" s="3">
        <f t="shared" si="12"/>
        <v>1211756</v>
      </c>
      <c r="AA29" s="3">
        <f t="shared" si="12"/>
        <v>1211756</v>
      </c>
      <c r="AB29" s="3">
        <f t="shared" si="12"/>
        <v>1211756</v>
      </c>
      <c r="AC29" s="3">
        <f t="shared" si="12"/>
        <v>1211756</v>
      </c>
      <c r="AD29" s="3">
        <f t="shared" si="12"/>
        <v>1211756</v>
      </c>
      <c r="AE29" s="3">
        <f t="shared" si="12"/>
        <v>1211756</v>
      </c>
      <c r="AF29" s="3">
        <f t="shared" si="12"/>
        <v>1211756</v>
      </c>
      <c r="AG29" s="3">
        <f t="shared" si="12"/>
        <v>1211756</v>
      </c>
      <c r="AH29" s="3">
        <f t="shared" si="12"/>
        <v>1211756</v>
      </c>
      <c r="AI29" s="3">
        <f t="shared" si="12"/>
        <v>1211756</v>
      </c>
      <c r="AJ29" s="3">
        <f t="shared" si="12"/>
        <v>1211756</v>
      </c>
      <c r="AK29" s="3">
        <f t="shared" si="12"/>
        <v>1211756</v>
      </c>
      <c r="AL29" s="3">
        <f t="shared" si="12"/>
        <v>1211756</v>
      </c>
      <c r="AM29" s="3">
        <f t="shared" si="12"/>
        <v>1211756</v>
      </c>
      <c r="AN29" s="3">
        <f t="shared" si="12"/>
        <v>1211756</v>
      </c>
      <c r="AO29" s="3">
        <f t="shared" si="12"/>
        <v>1211756</v>
      </c>
      <c r="AP29" s="3">
        <f t="shared" si="12"/>
        <v>1211756</v>
      </c>
      <c r="AQ29" s="3">
        <f t="shared" si="12"/>
        <v>1211756</v>
      </c>
      <c r="AR29" s="3">
        <f t="shared" si="12"/>
        <v>1211756</v>
      </c>
      <c r="AS29" s="3">
        <f t="shared" si="12"/>
        <v>1211756</v>
      </c>
      <c r="AT29" s="3">
        <f t="shared" si="12"/>
        <v>1211756</v>
      </c>
      <c r="AU29" s="3">
        <f t="shared" si="12"/>
        <v>1211756</v>
      </c>
      <c r="AV29" s="3">
        <f t="shared" si="12"/>
        <v>1211756</v>
      </c>
      <c r="AW29" s="3">
        <f t="shared" si="12"/>
        <v>1211756</v>
      </c>
      <c r="AX29" s="3">
        <f t="shared" si="12"/>
        <v>1211756</v>
      </c>
      <c r="AY29" s="3">
        <f t="shared" si="12"/>
        <v>1211756</v>
      </c>
      <c r="AZ29" s="3">
        <f t="shared" si="12"/>
        <v>1211756</v>
      </c>
      <c r="BA29" s="3">
        <f t="shared" si="12"/>
        <v>1211756</v>
      </c>
      <c r="BB29" s="3">
        <f t="shared" si="12"/>
        <v>1211756</v>
      </c>
      <c r="BC29" s="3">
        <f t="shared" si="12"/>
        <v>1211756</v>
      </c>
      <c r="BD29" s="3">
        <f t="shared" si="12"/>
        <v>1211756</v>
      </c>
      <c r="BE29" s="3">
        <f t="shared" si="12"/>
        <v>1211756</v>
      </c>
      <c r="BF29" s="3">
        <f t="shared" si="12"/>
        <v>1211756</v>
      </c>
      <c r="BG29" s="3">
        <f t="shared" si="12"/>
        <v>1211756</v>
      </c>
      <c r="BH29" s="3">
        <f t="shared" si="12"/>
        <v>1211756</v>
      </c>
      <c r="BI29" s="3">
        <f t="shared" si="12"/>
        <v>1211756</v>
      </c>
      <c r="BJ29" s="3">
        <f t="shared" si="12"/>
        <v>1211756</v>
      </c>
      <c r="BK29" s="3">
        <f t="shared" si="12"/>
        <v>1211756</v>
      </c>
      <c r="BL29" s="3">
        <f t="shared" si="12"/>
        <v>1211756</v>
      </c>
      <c r="BM29" s="3">
        <f t="shared" si="12"/>
        <v>1211756</v>
      </c>
      <c r="BN29" s="3">
        <f t="shared" si="12"/>
        <v>1211756</v>
      </c>
      <c r="BO29" s="3">
        <f t="shared" si="12"/>
        <v>1211756</v>
      </c>
      <c r="BP29" s="3">
        <f t="shared" si="12"/>
        <v>1211756</v>
      </c>
      <c r="BQ29" s="3">
        <f t="shared" si="11"/>
        <v>1211756</v>
      </c>
      <c r="BR29" s="3">
        <f t="shared" si="11"/>
        <v>1211756</v>
      </c>
      <c r="BS29" s="3">
        <f t="shared" si="11"/>
        <v>1211756</v>
      </c>
      <c r="BT29" s="3">
        <f t="shared" si="11"/>
        <v>1211756</v>
      </c>
      <c r="BU29" s="3">
        <f t="shared" si="11"/>
        <v>1211756</v>
      </c>
      <c r="BV29" s="3">
        <f t="shared" si="11"/>
        <v>1211756</v>
      </c>
      <c r="BW29" s="3">
        <f t="shared" si="11"/>
        <v>1211756</v>
      </c>
      <c r="BX29" s="3">
        <f t="shared" si="11"/>
        <v>1211756</v>
      </c>
      <c r="BY29" s="3">
        <f t="shared" si="11"/>
        <v>1211756</v>
      </c>
      <c r="BZ29" s="3">
        <f t="shared" si="11"/>
        <v>1211756</v>
      </c>
      <c r="CA29" s="3">
        <f t="shared" si="11"/>
        <v>1211756</v>
      </c>
      <c r="CB29" s="3">
        <f t="shared" si="11"/>
        <v>1211756</v>
      </c>
      <c r="CC29" s="3">
        <f t="shared" si="11"/>
        <v>1211756</v>
      </c>
      <c r="CD29" s="3">
        <f t="shared" si="11"/>
        <v>1211756</v>
      </c>
      <c r="CE29" s="3">
        <f t="shared" si="11"/>
        <v>1211756</v>
      </c>
      <c r="CF29" s="3">
        <f t="shared" si="11"/>
        <v>1211756</v>
      </c>
      <c r="CG29" s="3">
        <f t="shared" si="11"/>
        <v>1211756</v>
      </c>
      <c r="CH29" s="12">
        <f t="shared" si="11"/>
        <v>1211756</v>
      </c>
    </row>
    <row r="30" spans="1:86" x14ac:dyDescent="0.3">
      <c r="A30" s="563"/>
      <c r="B30" s="11" t="str">
        <f t="shared" si="6"/>
        <v>Lighting</v>
      </c>
      <c r="C30" s="3">
        <f t="shared" si="6"/>
        <v>0</v>
      </c>
      <c r="D30" s="3">
        <f t="shared" si="9"/>
        <v>533373</v>
      </c>
      <c r="E30" s="3">
        <f t="shared" si="12"/>
        <v>2193973.7400000002</v>
      </c>
      <c r="F30" s="3">
        <f t="shared" si="12"/>
        <v>3112368.74</v>
      </c>
      <c r="G30" s="3">
        <f t="shared" si="12"/>
        <v>4030657.74</v>
      </c>
      <c r="H30" s="3">
        <f t="shared" si="12"/>
        <v>5847355.7400000002</v>
      </c>
      <c r="I30" s="3">
        <f t="shared" si="12"/>
        <v>6397783.7400000002</v>
      </c>
      <c r="J30" s="3">
        <f t="shared" si="12"/>
        <v>7037015.7400000002</v>
      </c>
      <c r="K30" s="3">
        <f t="shared" si="12"/>
        <v>8549554.7400000002</v>
      </c>
      <c r="L30" s="3">
        <f t="shared" si="12"/>
        <v>10062477.74</v>
      </c>
      <c r="M30" s="3">
        <f t="shared" si="12"/>
        <v>12199162.74</v>
      </c>
      <c r="N30" s="3">
        <f t="shared" si="12"/>
        <v>18055009.740000002</v>
      </c>
      <c r="O30" s="3">
        <f t="shared" si="12"/>
        <v>18055009.740000002</v>
      </c>
      <c r="P30" s="3">
        <f t="shared" si="12"/>
        <v>18055009.740000002</v>
      </c>
      <c r="Q30" s="3">
        <f t="shared" si="12"/>
        <v>18055009.740000002</v>
      </c>
      <c r="R30" s="3">
        <f t="shared" si="12"/>
        <v>18055009.740000002</v>
      </c>
      <c r="S30" s="3">
        <f t="shared" si="12"/>
        <v>18055009.740000002</v>
      </c>
      <c r="T30" s="3">
        <f t="shared" si="12"/>
        <v>18055009.740000002</v>
      </c>
      <c r="U30" s="3">
        <f t="shared" si="12"/>
        <v>18055009.740000002</v>
      </c>
      <c r="V30" s="3">
        <f t="shared" si="12"/>
        <v>18055009.740000002</v>
      </c>
      <c r="W30" s="3">
        <f t="shared" si="12"/>
        <v>18055009.740000002</v>
      </c>
      <c r="X30" s="3">
        <f t="shared" si="12"/>
        <v>18055009.740000002</v>
      </c>
      <c r="Y30" s="3">
        <f t="shared" si="12"/>
        <v>18055009.740000002</v>
      </c>
      <c r="Z30" s="3">
        <f t="shared" si="12"/>
        <v>18055009.740000002</v>
      </c>
      <c r="AA30" s="3">
        <f t="shared" si="12"/>
        <v>18055009.740000002</v>
      </c>
      <c r="AB30" s="3">
        <f t="shared" si="12"/>
        <v>18055009.740000002</v>
      </c>
      <c r="AC30" s="3">
        <f t="shared" si="12"/>
        <v>18055009.740000002</v>
      </c>
      <c r="AD30" s="3">
        <f t="shared" si="12"/>
        <v>18055009.740000002</v>
      </c>
      <c r="AE30" s="3">
        <f t="shared" si="12"/>
        <v>18055009.740000002</v>
      </c>
      <c r="AF30" s="3">
        <f t="shared" si="12"/>
        <v>18055009.740000002</v>
      </c>
      <c r="AG30" s="3">
        <f t="shared" si="12"/>
        <v>18055009.740000002</v>
      </c>
      <c r="AH30" s="3">
        <f t="shared" si="12"/>
        <v>18055009.740000002</v>
      </c>
      <c r="AI30" s="3">
        <f t="shared" si="12"/>
        <v>18055009.740000002</v>
      </c>
      <c r="AJ30" s="3">
        <f t="shared" si="12"/>
        <v>18055009.740000002</v>
      </c>
      <c r="AK30" s="3">
        <f t="shared" si="12"/>
        <v>18055009.740000002</v>
      </c>
      <c r="AL30" s="3">
        <f t="shared" si="12"/>
        <v>18055009.740000002</v>
      </c>
      <c r="AM30" s="3">
        <f t="shared" si="12"/>
        <v>18055009.740000002</v>
      </c>
      <c r="AN30" s="3">
        <f t="shared" si="12"/>
        <v>18055009.740000002</v>
      </c>
      <c r="AO30" s="3">
        <f t="shared" si="12"/>
        <v>18055009.740000002</v>
      </c>
      <c r="AP30" s="3">
        <f t="shared" si="12"/>
        <v>18055009.740000002</v>
      </c>
      <c r="AQ30" s="3">
        <f t="shared" si="12"/>
        <v>18055009.740000002</v>
      </c>
      <c r="AR30" s="3">
        <f t="shared" si="12"/>
        <v>18055009.740000002</v>
      </c>
      <c r="AS30" s="3">
        <f t="shared" si="12"/>
        <v>18055009.740000002</v>
      </c>
      <c r="AT30" s="3">
        <f t="shared" si="12"/>
        <v>18055009.740000002</v>
      </c>
      <c r="AU30" s="3">
        <f t="shared" si="12"/>
        <v>18055009.740000002</v>
      </c>
      <c r="AV30" s="3">
        <f t="shared" si="12"/>
        <v>18055009.740000002</v>
      </c>
      <c r="AW30" s="3">
        <f t="shared" si="12"/>
        <v>18055009.740000002</v>
      </c>
      <c r="AX30" s="3">
        <f t="shared" si="12"/>
        <v>18055009.740000002</v>
      </c>
      <c r="AY30" s="3">
        <f t="shared" si="12"/>
        <v>18055009.740000002</v>
      </c>
      <c r="AZ30" s="3">
        <f t="shared" si="12"/>
        <v>18055009.740000002</v>
      </c>
      <c r="BA30" s="3">
        <f t="shared" si="12"/>
        <v>18055009.740000002</v>
      </c>
      <c r="BB30" s="3">
        <f t="shared" si="12"/>
        <v>18055009.740000002</v>
      </c>
      <c r="BC30" s="3">
        <f t="shared" si="12"/>
        <v>18055009.740000002</v>
      </c>
      <c r="BD30" s="3">
        <f t="shared" si="12"/>
        <v>18055009.740000002</v>
      </c>
      <c r="BE30" s="3">
        <f t="shared" si="12"/>
        <v>18055009.740000002</v>
      </c>
      <c r="BF30" s="3">
        <f t="shared" si="12"/>
        <v>18055009.740000002</v>
      </c>
      <c r="BG30" s="3">
        <f t="shared" si="12"/>
        <v>18055009.740000002</v>
      </c>
      <c r="BH30" s="3">
        <f t="shared" si="12"/>
        <v>18055009.740000002</v>
      </c>
      <c r="BI30" s="3">
        <f t="shared" si="12"/>
        <v>18055009.740000002</v>
      </c>
      <c r="BJ30" s="3">
        <f t="shared" si="12"/>
        <v>18055009.740000002</v>
      </c>
      <c r="BK30" s="3">
        <f t="shared" si="12"/>
        <v>18055009.740000002</v>
      </c>
      <c r="BL30" s="3">
        <f t="shared" si="12"/>
        <v>18055009.740000002</v>
      </c>
      <c r="BM30" s="3">
        <f t="shared" si="12"/>
        <v>18055009.740000002</v>
      </c>
      <c r="BN30" s="3">
        <f t="shared" si="12"/>
        <v>18055009.740000002</v>
      </c>
      <c r="BO30" s="3">
        <f t="shared" si="12"/>
        <v>18055009.740000002</v>
      </c>
      <c r="BP30" s="3">
        <f t="shared" si="12"/>
        <v>18055009.740000002</v>
      </c>
      <c r="BQ30" s="3">
        <f t="shared" si="11"/>
        <v>18055009.740000002</v>
      </c>
      <c r="BR30" s="3">
        <f t="shared" si="11"/>
        <v>18055009.740000002</v>
      </c>
      <c r="BS30" s="3">
        <f t="shared" si="11"/>
        <v>18055009.740000002</v>
      </c>
      <c r="BT30" s="3">
        <f t="shared" si="11"/>
        <v>18055009.740000002</v>
      </c>
      <c r="BU30" s="3">
        <f t="shared" si="11"/>
        <v>18055009.740000002</v>
      </c>
      <c r="BV30" s="3">
        <f t="shared" si="11"/>
        <v>18055009.740000002</v>
      </c>
      <c r="BW30" s="3">
        <f t="shared" si="11"/>
        <v>18055009.740000002</v>
      </c>
      <c r="BX30" s="3">
        <f t="shared" si="11"/>
        <v>18055009.740000002</v>
      </c>
      <c r="BY30" s="3">
        <f t="shared" si="11"/>
        <v>18055009.740000002</v>
      </c>
      <c r="BZ30" s="3">
        <f t="shared" si="11"/>
        <v>18055009.740000002</v>
      </c>
      <c r="CA30" s="3">
        <f t="shared" si="11"/>
        <v>18055009.740000002</v>
      </c>
      <c r="CB30" s="3">
        <f t="shared" si="11"/>
        <v>18055009.740000002</v>
      </c>
      <c r="CC30" s="3">
        <f t="shared" si="11"/>
        <v>18055009.740000002</v>
      </c>
      <c r="CD30" s="3">
        <f t="shared" si="11"/>
        <v>18055009.740000002</v>
      </c>
      <c r="CE30" s="3">
        <f t="shared" si="11"/>
        <v>18055009.740000002</v>
      </c>
      <c r="CF30" s="3">
        <f t="shared" si="11"/>
        <v>18055009.740000002</v>
      </c>
      <c r="CG30" s="3">
        <f t="shared" si="11"/>
        <v>18055009.740000002</v>
      </c>
      <c r="CH30" s="12">
        <f t="shared" si="11"/>
        <v>18055009.740000002</v>
      </c>
    </row>
    <row r="31" spans="1:86" x14ac:dyDescent="0.3">
      <c r="A31" s="563"/>
      <c r="B31" s="11" t="str">
        <f t="shared" si="6"/>
        <v>Miscellaneous</v>
      </c>
      <c r="C31" s="3">
        <f t="shared" si="6"/>
        <v>0</v>
      </c>
      <c r="D31" s="3">
        <f t="shared" si="9"/>
        <v>0</v>
      </c>
      <c r="E31" s="3">
        <f t="shared" si="12"/>
        <v>2891</v>
      </c>
      <c r="F31" s="3">
        <f t="shared" si="12"/>
        <v>11266</v>
      </c>
      <c r="G31" s="3">
        <f t="shared" si="12"/>
        <v>11266</v>
      </c>
      <c r="H31" s="3">
        <f t="shared" si="12"/>
        <v>11266</v>
      </c>
      <c r="I31" s="3">
        <f t="shared" si="12"/>
        <v>15493</v>
      </c>
      <c r="J31" s="3">
        <f t="shared" si="12"/>
        <v>15493</v>
      </c>
      <c r="K31" s="3">
        <f t="shared" si="12"/>
        <v>15493</v>
      </c>
      <c r="L31" s="3">
        <f t="shared" si="12"/>
        <v>15493</v>
      </c>
      <c r="M31" s="3">
        <f t="shared" si="12"/>
        <v>15493</v>
      </c>
      <c r="N31" s="3">
        <f t="shared" si="12"/>
        <v>16930</v>
      </c>
      <c r="O31" s="3">
        <f t="shared" si="12"/>
        <v>16930</v>
      </c>
      <c r="P31" s="3">
        <f t="shared" si="12"/>
        <v>16930</v>
      </c>
      <c r="Q31" s="3">
        <f t="shared" si="12"/>
        <v>16930</v>
      </c>
      <c r="R31" s="3">
        <f t="shared" si="12"/>
        <v>16930</v>
      </c>
      <c r="S31" s="3">
        <f t="shared" si="12"/>
        <v>16930</v>
      </c>
      <c r="T31" s="3">
        <f t="shared" si="12"/>
        <v>16930</v>
      </c>
      <c r="U31" s="3">
        <f t="shared" si="12"/>
        <v>16930</v>
      </c>
      <c r="V31" s="3">
        <f t="shared" si="12"/>
        <v>16930</v>
      </c>
      <c r="W31" s="3">
        <f t="shared" si="12"/>
        <v>16930</v>
      </c>
      <c r="X31" s="3">
        <f t="shared" si="12"/>
        <v>16930</v>
      </c>
      <c r="Y31" s="3">
        <f t="shared" si="12"/>
        <v>16930</v>
      </c>
      <c r="Z31" s="3">
        <f t="shared" si="12"/>
        <v>16930</v>
      </c>
      <c r="AA31" s="3">
        <f t="shared" si="12"/>
        <v>16930</v>
      </c>
      <c r="AB31" s="3">
        <f t="shared" si="12"/>
        <v>16930</v>
      </c>
      <c r="AC31" s="3">
        <f t="shared" si="12"/>
        <v>16930</v>
      </c>
      <c r="AD31" s="3">
        <f t="shared" si="12"/>
        <v>16930</v>
      </c>
      <c r="AE31" s="3">
        <f t="shared" si="12"/>
        <v>16930</v>
      </c>
      <c r="AF31" s="3">
        <f t="shared" si="12"/>
        <v>16930</v>
      </c>
      <c r="AG31" s="3">
        <f t="shared" si="12"/>
        <v>16930</v>
      </c>
      <c r="AH31" s="3">
        <f t="shared" si="12"/>
        <v>16930</v>
      </c>
      <c r="AI31" s="3">
        <f t="shared" si="12"/>
        <v>16930</v>
      </c>
      <c r="AJ31" s="3">
        <f t="shared" si="12"/>
        <v>16930</v>
      </c>
      <c r="AK31" s="3">
        <f t="shared" si="12"/>
        <v>16930</v>
      </c>
      <c r="AL31" s="3">
        <f t="shared" si="12"/>
        <v>16930</v>
      </c>
      <c r="AM31" s="3">
        <f t="shared" si="12"/>
        <v>16930</v>
      </c>
      <c r="AN31" s="3">
        <f t="shared" si="12"/>
        <v>16930</v>
      </c>
      <c r="AO31" s="3">
        <f t="shared" si="12"/>
        <v>16930</v>
      </c>
      <c r="AP31" s="3">
        <f t="shared" si="12"/>
        <v>16930</v>
      </c>
      <c r="AQ31" s="3">
        <f t="shared" si="12"/>
        <v>16930</v>
      </c>
      <c r="AR31" s="3">
        <f t="shared" si="12"/>
        <v>16930</v>
      </c>
      <c r="AS31" s="3">
        <f t="shared" si="12"/>
        <v>16930</v>
      </c>
      <c r="AT31" s="3">
        <f t="shared" si="12"/>
        <v>16930</v>
      </c>
      <c r="AU31" s="3">
        <f t="shared" si="12"/>
        <v>16930</v>
      </c>
      <c r="AV31" s="3">
        <f t="shared" si="12"/>
        <v>16930</v>
      </c>
      <c r="AW31" s="3">
        <f t="shared" si="12"/>
        <v>16930</v>
      </c>
      <c r="AX31" s="3">
        <f t="shared" si="12"/>
        <v>16930</v>
      </c>
      <c r="AY31" s="3">
        <f t="shared" si="12"/>
        <v>16930</v>
      </c>
      <c r="AZ31" s="3">
        <f t="shared" si="12"/>
        <v>16930</v>
      </c>
      <c r="BA31" s="3">
        <f t="shared" si="12"/>
        <v>16930</v>
      </c>
      <c r="BB31" s="3">
        <f t="shared" si="12"/>
        <v>16930</v>
      </c>
      <c r="BC31" s="3">
        <f t="shared" si="12"/>
        <v>16930</v>
      </c>
      <c r="BD31" s="3">
        <f t="shared" si="12"/>
        <v>16930</v>
      </c>
      <c r="BE31" s="3">
        <f t="shared" si="12"/>
        <v>16930</v>
      </c>
      <c r="BF31" s="3">
        <f t="shared" si="12"/>
        <v>16930</v>
      </c>
      <c r="BG31" s="3">
        <f t="shared" si="12"/>
        <v>16930</v>
      </c>
      <c r="BH31" s="3">
        <f t="shared" si="12"/>
        <v>16930</v>
      </c>
      <c r="BI31" s="3">
        <f t="shared" si="12"/>
        <v>16930</v>
      </c>
      <c r="BJ31" s="3">
        <f t="shared" si="12"/>
        <v>16930</v>
      </c>
      <c r="BK31" s="3">
        <f t="shared" si="12"/>
        <v>16930</v>
      </c>
      <c r="BL31" s="3">
        <f t="shared" si="12"/>
        <v>16930</v>
      </c>
      <c r="BM31" s="3">
        <f t="shared" si="12"/>
        <v>16930</v>
      </c>
      <c r="BN31" s="3">
        <f t="shared" si="12"/>
        <v>16930</v>
      </c>
      <c r="BO31" s="3">
        <f t="shared" si="12"/>
        <v>16930</v>
      </c>
      <c r="BP31" s="3">
        <f t="shared" si="12"/>
        <v>16930</v>
      </c>
      <c r="BQ31" s="3">
        <f t="shared" si="11"/>
        <v>16930</v>
      </c>
      <c r="BR31" s="3">
        <f t="shared" si="11"/>
        <v>16930</v>
      </c>
      <c r="BS31" s="3">
        <f t="shared" si="11"/>
        <v>16930</v>
      </c>
      <c r="BT31" s="3">
        <f t="shared" si="11"/>
        <v>16930</v>
      </c>
      <c r="BU31" s="3">
        <f t="shared" si="11"/>
        <v>16930</v>
      </c>
      <c r="BV31" s="3">
        <f t="shared" si="11"/>
        <v>16930</v>
      </c>
      <c r="BW31" s="3">
        <f t="shared" si="11"/>
        <v>16930</v>
      </c>
      <c r="BX31" s="3">
        <f t="shared" si="11"/>
        <v>16930</v>
      </c>
      <c r="BY31" s="3">
        <f t="shared" si="11"/>
        <v>16930</v>
      </c>
      <c r="BZ31" s="3">
        <f t="shared" si="11"/>
        <v>16930</v>
      </c>
      <c r="CA31" s="3">
        <f t="shared" si="11"/>
        <v>16930</v>
      </c>
      <c r="CB31" s="3">
        <f t="shared" si="11"/>
        <v>16930</v>
      </c>
      <c r="CC31" s="3">
        <f t="shared" si="11"/>
        <v>16930</v>
      </c>
      <c r="CD31" s="3">
        <f t="shared" si="11"/>
        <v>16930</v>
      </c>
      <c r="CE31" s="3">
        <f t="shared" si="11"/>
        <v>16930</v>
      </c>
      <c r="CF31" s="3">
        <f t="shared" si="11"/>
        <v>16930</v>
      </c>
      <c r="CG31" s="3">
        <f t="shared" si="11"/>
        <v>16930</v>
      </c>
      <c r="CH31" s="12">
        <f t="shared" si="11"/>
        <v>16930</v>
      </c>
    </row>
    <row r="32" spans="1:86" ht="15" customHeight="1" x14ac:dyDescent="0.3">
      <c r="A32" s="563"/>
      <c r="B32" s="11" t="str">
        <f t="shared" si="6"/>
        <v>Motors</v>
      </c>
      <c r="C32" s="3">
        <f t="shared" si="6"/>
        <v>0</v>
      </c>
      <c r="D32" s="3">
        <f t="shared" si="9"/>
        <v>0</v>
      </c>
      <c r="E32" s="3">
        <f t="shared" si="12"/>
        <v>0</v>
      </c>
      <c r="F32" s="3">
        <f t="shared" si="12"/>
        <v>0</v>
      </c>
      <c r="G32" s="3">
        <f t="shared" si="12"/>
        <v>0</v>
      </c>
      <c r="H32" s="3">
        <f t="shared" si="12"/>
        <v>0</v>
      </c>
      <c r="I32" s="3">
        <f t="shared" si="12"/>
        <v>0</v>
      </c>
      <c r="J32" s="3">
        <f t="shared" si="12"/>
        <v>0</v>
      </c>
      <c r="K32" s="3">
        <f t="shared" si="12"/>
        <v>0</v>
      </c>
      <c r="L32" s="3">
        <f t="shared" si="12"/>
        <v>0</v>
      </c>
      <c r="M32" s="3">
        <f t="shared" si="12"/>
        <v>0</v>
      </c>
      <c r="N32" s="3">
        <f t="shared" si="12"/>
        <v>0</v>
      </c>
      <c r="O32" s="3">
        <f t="shared" si="12"/>
        <v>0</v>
      </c>
      <c r="P32" s="3">
        <f t="shared" si="12"/>
        <v>0</v>
      </c>
      <c r="Q32" s="3">
        <f t="shared" si="12"/>
        <v>0</v>
      </c>
      <c r="R32" s="3">
        <f t="shared" si="12"/>
        <v>0</v>
      </c>
      <c r="S32" s="3">
        <f t="shared" si="12"/>
        <v>0</v>
      </c>
      <c r="T32" s="3">
        <f t="shared" si="12"/>
        <v>0</v>
      </c>
      <c r="U32" s="3">
        <f t="shared" si="12"/>
        <v>0</v>
      </c>
      <c r="V32" s="3">
        <f t="shared" si="12"/>
        <v>0</v>
      </c>
      <c r="W32" s="3">
        <f t="shared" si="12"/>
        <v>0</v>
      </c>
      <c r="X32" s="3">
        <f t="shared" si="12"/>
        <v>0</v>
      </c>
      <c r="Y32" s="3">
        <f t="shared" si="12"/>
        <v>0</v>
      </c>
      <c r="Z32" s="3">
        <f t="shared" si="12"/>
        <v>0</v>
      </c>
      <c r="AA32" s="3">
        <f t="shared" si="12"/>
        <v>0</v>
      </c>
      <c r="AB32" s="3">
        <f t="shared" si="12"/>
        <v>0</v>
      </c>
      <c r="AC32" s="3">
        <f t="shared" si="12"/>
        <v>0</v>
      </c>
      <c r="AD32" s="3">
        <f t="shared" si="12"/>
        <v>0</v>
      </c>
      <c r="AE32" s="3">
        <f t="shared" si="12"/>
        <v>0</v>
      </c>
      <c r="AF32" s="3">
        <f t="shared" si="12"/>
        <v>0</v>
      </c>
      <c r="AG32" s="3">
        <f t="shared" si="12"/>
        <v>0</v>
      </c>
      <c r="AH32" s="3">
        <f t="shared" si="12"/>
        <v>0</v>
      </c>
      <c r="AI32" s="3">
        <f t="shared" si="12"/>
        <v>0</v>
      </c>
      <c r="AJ32" s="3">
        <f t="shared" si="12"/>
        <v>0</v>
      </c>
      <c r="AK32" s="3">
        <f t="shared" si="12"/>
        <v>0</v>
      </c>
      <c r="AL32" s="3">
        <f t="shared" si="12"/>
        <v>0</v>
      </c>
      <c r="AM32" s="3">
        <f t="shared" si="12"/>
        <v>0</v>
      </c>
      <c r="AN32" s="3">
        <f t="shared" si="12"/>
        <v>0</v>
      </c>
      <c r="AO32" s="3">
        <f t="shared" si="12"/>
        <v>0</v>
      </c>
      <c r="AP32" s="3">
        <f t="shared" si="12"/>
        <v>0</v>
      </c>
      <c r="AQ32" s="3">
        <f t="shared" si="12"/>
        <v>0</v>
      </c>
      <c r="AR32" s="3">
        <f t="shared" si="12"/>
        <v>0</v>
      </c>
      <c r="AS32" s="3">
        <f t="shared" si="12"/>
        <v>0</v>
      </c>
      <c r="AT32" s="3">
        <f t="shared" si="12"/>
        <v>0</v>
      </c>
      <c r="AU32" s="3">
        <f t="shared" si="12"/>
        <v>0</v>
      </c>
      <c r="AV32" s="3">
        <f t="shared" si="12"/>
        <v>0</v>
      </c>
      <c r="AW32" s="3">
        <f t="shared" si="12"/>
        <v>0</v>
      </c>
      <c r="AX32" s="3">
        <f t="shared" si="12"/>
        <v>0</v>
      </c>
      <c r="AY32" s="3">
        <f t="shared" si="12"/>
        <v>0</v>
      </c>
      <c r="AZ32" s="3">
        <f t="shared" si="12"/>
        <v>0</v>
      </c>
      <c r="BA32" s="3">
        <f t="shared" si="12"/>
        <v>0</v>
      </c>
      <c r="BB32" s="3">
        <f t="shared" si="12"/>
        <v>0</v>
      </c>
      <c r="BC32" s="3">
        <f t="shared" si="12"/>
        <v>0</v>
      </c>
      <c r="BD32" s="3">
        <f t="shared" si="12"/>
        <v>0</v>
      </c>
      <c r="BE32" s="3">
        <f t="shared" si="12"/>
        <v>0</v>
      </c>
      <c r="BF32" s="3">
        <f t="shared" si="12"/>
        <v>0</v>
      </c>
      <c r="BG32" s="3">
        <f t="shared" si="12"/>
        <v>0</v>
      </c>
      <c r="BH32" s="3">
        <f t="shared" si="12"/>
        <v>0</v>
      </c>
      <c r="BI32" s="3">
        <f t="shared" si="12"/>
        <v>0</v>
      </c>
      <c r="BJ32" s="3">
        <f t="shared" si="12"/>
        <v>0</v>
      </c>
      <c r="BK32" s="3">
        <f t="shared" si="12"/>
        <v>0</v>
      </c>
      <c r="BL32" s="3">
        <f t="shared" si="12"/>
        <v>0</v>
      </c>
      <c r="BM32" s="3">
        <f t="shared" si="12"/>
        <v>0</v>
      </c>
      <c r="BN32" s="3">
        <f t="shared" si="12"/>
        <v>0</v>
      </c>
      <c r="BO32" s="3">
        <f t="shared" si="12"/>
        <v>0</v>
      </c>
      <c r="BP32" s="3">
        <f t="shared" ref="BP32:CH35" si="13">IF(SUM($C$19:$N$19)=0,0,BO32+BP14)</f>
        <v>0</v>
      </c>
      <c r="BQ32" s="3">
        <f t="shared" si="13"/>
        <v>0</v>
      </c>
      <c r="BR32" s="3">
        <f t="shared" si="13"/>
        <v>0</v>
      </c>
      <c r="BS32" s="3">
        <f t="shared" si="13"/>
        <v>0</v>
      </c>
      <c r="BT32" s="3">
        <f t="shared" si="13"/>
        <v>0</v>
      </c>
      <c r="BU32" s="3">
        <f t="shared" si="13"/>
        <v>0</v>
      </c>
      <c r="BV32" s="3">
        <f t="shared" si="13"/>
        <v>0</v>
      </c>
      <c r="BW32" s="3">
        <f t="shared" si="13"/>
        <v>0</v>
      </c>
      <c r="BX32" s="3">
        <f t="shared" si="13"/>
        <v>0</v>
      </c>
      <c r="BY32" s="3">
        <f t="shared" si="13"/>
        <v>0</v>
      </c>
      <c r="BZ32" s="3">
        <f t="shared" si="13"/>
        <v>0</v>
      </c>
      <c r="CA32" s="3">
        <f t="shared" si="13"/>
        <v>0</v>
      </c>
      <c r="CB32" s="3">
        <f t="shared" si="13"/>
        <v>0</v>
      </c>
      <c r="CC32" s="3">
        <f t="shared" si="13"/>
        <v>0</v>
      </c>
      <c r="CD32" s="3">
        <f t="shared" si="13"/>
        <v>0</v>
      </c>
      <c r="CE32" s="3">
        <f t="shared" si="13"/>
        <v>0</v>
      </c>
      <c r="CF32" s="3">
        <f t="shared" si="13"/>
        <v>0</v>
      </c>
      <c r="CG32" s="3">
        <f t="shared" si="13"/>
        <v>0</v>
      </c>
      <c r="CH32" s="12">
        <f t="shared" si="13"/>
        <v>0</v>
      </c>
    </row>
    <row r="33" spans="1:86" x14ac:dyDescent="0.3">
      <c r="A33" s="563"/>
      <c r="B33" s="11" t="str">
        <f t="shared" si="6"/>
        <v>Process</v>
      </c>
      <c r="C33" s="3">
        <f t="shared" si="6"/>
        <v>0</v>
      </c>
      <c r="D33" s="3">
        <f t="shared" si="9"/>
        <v>0</v>
      </c>
      <c r="E33" s="3">
        <f t="shared" ref="E33:BP35" si="14">IF(SUM($C$19:$N$19)=0,0,D33+E15)</f>
        <v>0</v>
      </c>
      <c r="F33" s="3">
        <f t="shared" si="14"/>
        <v>0</v>
      </c>
      <c r="G33" s="3">
        <f t="shared" si="14"/>
        <v>0</v>
      </c>
      <c r="H33" s="3">
        <f t="shared" si="14"/>
        <v>0</v>
      </c>
      <c r="I33" s="3">
        <f t="shared" si="14"/>
        <v>0</v>
      </c>
      <c r="J33" s="3">
        <f t="shared" si="14"/>
        <v>0</v>
      </c>
      <c r="K33" s="3">
        <f t="shared" si="14"/>
        <v>0</v>
      </c>
      <c r="L33" s="3">
        <f t="shared" si="14"/>
        <v>0</v>
      </c>
      <c r="M33" s="3">
        <f t="shared" si="14"/>
        <v>0</v>
      </c>
      <c r="N33" s="3">
        <f t="shared" si="14"/>
        <v>0</v>
      </c>
      <c r="O33" s="3">
        <f t="shared" si="14"/>
        <v>0</v>
      </c>
      <c r="P33" s="3">
        <f t="shared" si="14"/>
        <v>0</v>
      </c>
      <c r="Q33" s="3">
        <f t="shared" si="14"/>
        <v>0</v>
      </c>
      <c r="R33" s="3">
        <f t="shared" si="14"/>
        <v>0</v>
      </c>
      <c r="S33" s="3">
        <f t="shared" si="14"/>
        <v>0</v>
      </c>
      <c r="T33" s="3">
        <f t="shared" si="14"/>
        <v>0</v>
      </c>
      <c r="U33" s="3">
        <f t="shared" si="14"/>
        <v>0</v>
      </c>
      <c r="V33" s="3">
        <f t="shared" si="14"/>
        <v>0</v>
      </c>
      <c r="W33" s="3">
        <f t="shared" si="14"/>
        <v>0</v>
      </c>
      <c r="X33" s="3">
        <f t="shared" si="14"/>
        <v>0</v>
      </c>
      <c r="Y33" s="3">
        <f t="shared" si="14"/>
        <v>0</v>
      </c>
      <c r="Z33" s="3">
        <f t="shared" si="14"/>
        <v>0</v>
      </c>
      <c r="AA33" s="3">
        <f t="shared" si="14"/>
        <v>0</v>
      </c>
      <c r="AB33" s="3">
        <f t="shared" si="14"/>
        <v>0</v>
      </c>
      <c r="AC33" s="3">
        <f t="shared" si="14"/>
        <v>0</v>
      </c>
      <c r="AD33" s="3">
        <f t="shared" si="14"/>
        <v>0</v>
      </c>
      <c r="AE33" s="3">
        <f t="shared" si="14"/>
        <v>0</v>
      </c>
      <c r="AF33" s="3">
        <f t="shared" si="14"/>
        <v>0</v>
      </c>
      <c r="AG33" s="3">
        <f t="shared" si="14"/>
        <v>0</v>
      </c>
      <c r="AH33" s="3">
        <f t="shared" si="14"/>
        <v>0</v>
      </c>
      <c r="AI33" s="3">
        <f t="shared" si="14"/>
        <v>0</v>
      </c>
      <c r="AJ33" s="3">
        <f t="shared" si="14"/>
        <v>0</v>
      </c>
      <c r="AK33" s="3">
        <f t="shared" si="14"/>
        <v>0</v>
      </c>
      <c r="AL33" s="3">
        <f t="shared" si="14"/>
        <v>0</v>
      </c>
      <c r="AM33" s="3">
        <f t="shared" si="14"/>
        <v>0</v>
      </c>
      <c r="AN33" s="3">
        <f t="shared" si="14"/>
        <v>0</v>
      </c>
      <c r="AO33" s="3">
        <f t="shared" si="14"/>
        <v>0</v>
      </c>
      <c r="AP33" s="3">
        <f t="shared" si="14"/>
        <v>0</v>
      </c>
      <c r="AQ33" s="3">
        <f t="shared" si="14"/>
        <v>0</v>
      </c>
      <c r="AR33" s="3">
        <f t="shared" si="14"/>
        <v>0</v>
      </c>
      <c r="AS33" s="3">
        <f t="shared" si="14"/>
        <v>0</v>
      </c>
      <c r="AT33" s="3">
        <f t="shared" si="14"/>
        <v>0</v>
      </c>
      <c r="AU33" s="3">
        <f t="shared" si="14"/>
        <v>0</v>
      </c>
      <c r="AV33" s="3">
        <f t="shared" si="14"/>
        <v>0</v>
      </c>
      <c r="AW33" s="3">
        <f t="shared" si="14"/>
        <v>0</v>
      </c>
      <c r="AX33" s="3">
        <f t="shared" si="14"/>
        <v>0</v>
      </c>
      <c r="AY33" s="3">
        <f t="shared" si="14"/>
        <v>0</v>
      </c>
      <c r="AZ33" s="3">
        <f t="shared" si="14"/>
        <v>0</v>
      </c>
      <c r="BA33" s="3">
        <f t="shared" si="14"/>
        <v>0</v>
      </c>
      <c r="BB33" s="3">
        <f t="shared" si="14"/>
        <v>0</v>
      </c>
      <c r="BC33" s="3">
        <f t="shared" si="14"/>
        <v>0</v>
      </c>
      <c r="BD33" s="3">
        <f t="shared" si="14"/>
        <v>0</v>
      </c>
      <c r="BE33" s="3">
        <f t="shared" si="14"/>
        <v>0</v>
      </c>
      <c r="BF33" s="3">
        <f t="shared" si="14"/>
        <v>0</v>
      </c>
      <c r="BG33" s="3">
        <f t="shared" si="14"/>
        <v>0</v>
      </c>
      <c r="BH33" s="3">
        <f t="shared" si="14"/>
        <v>0</v>
      </c>
      <c r="BI33" s="3">
        <f t="shared" si="14"/>
        <v>0</v>
      </c>
      <c r="BJ33" s="3">
        <f t="shared" si="14"/>
        <v>0</v>
      </c>
      <c r="BK33" s="3">
        <f t="shared" si="14"/>
        <v>0</v>
      </c>
      <c r="BL33" s="3">
        <f t="shared" si="14"/>
        <v>0</v>
      </c>
      <c r="BM33" s="3">
        <f t="shared" si="14"/>
        <v>0</v>
      </c>
      <c r="BN33" s="3">
        <f t="shared" si="14"/>
        <v>0</v>
      </c>
      <c r="BO33" s="3">
        <f t="shared" si="14"/>
        <v>0</v>
      </c>
      <c r="BP33" s="3">
        <f t="shared" si="14"/>
        <v>0</v>
      </c>
      <c r="BQ33" s="3">
        <f t="shared" si="13"/>
        <v>0</v>
      </c>
      <c r="BR33" s="3">
        <f t="shared" si="13"/>
        <v>0</v>
      </c>
      <c r="BS33" s="3">
        <f t="shared" si="13"/>
        <v>0</v>
      </c>
      <c r="BT33" s="3">
        <f t="shared" si="13"/>
        <v>0</v>
      </c>
      <c r="BU33" s="3">
        <f t="shared" si="13"/>
        <v>0</v>
      </c>
      <c r="BV33" s="3">
        <f t="shared" si="13"/>
        <v>0</v>
      </c>
      <c r="BW33" s="3">
        <f t="shared" si="13"/>
        <v>0</v>
      </c>
      <c r="BX33" s="3">
        <f t="shared" si="13"/>
        <v>0</v>
      </c>
      <c r="BY33" s="3">
        <f t="shared" si="13"/>
        <v>0</v>
      </c>
      <c r="BZ33" s="3">
        <f t="shared" si="13"/>
        <v>0</v>
      </c>
      <c r="CA33" s="3">
        <f t="shared" si="13"/>
        <v>0</v>
      </c>
      <c r="CB33" s="3">
        <f t="shared" si="13"/>
        <v>0</v>
      </c>
      <c r="CC33" s="3">
        <f t="shared" si="13"/>
        <v>0</v>
      </c>
      <c r="CD33" s="3">
        <f t="shared" si="13"/>
        <v>0</v>
      </c>
      <c r="CE33" s="3">
        <f t="shared" si="13"/>
        <v>0</v>
      </c>
      <c r="CF33" s="3">
        <f t="shared" si="13"/>
        <v>0</v>
      </c>
      <c r="CG33" s="3">
        <f t="shared" si="13"/>
        <v>0</v>
      </c>
      <c r="CH33" s="12">
        <f t="shared" si="13"/>
        <v>0</v>
      </c>
    </row>
    <row r="34" spans="1:86" x14ac:dyDescent="0.3">
      <c r="A34" s="563"/>
      <c r="B34" s="11" t="str">
        <f t="shared" si="6"/>
        <v>Refrigeration</v>
      </c>
      <c r="C34" s="3">
        <f t="shared" si="6"/>
        <v>0</v>
      </c>
      <c r="D34" s="3">
        <f t="shared" si="9"/>
        <v>0</v>
      </c>
      <c r="E34" s="3">
        <f t="shared" si="14"/>
        <v>2403</v>
      </c>
      <c r="F34" s="3">
        <f t="shared" si="14"/>
        <v>2403</v>
      </c>
      <c r="G34" s="3">
        <f t="shared" si="14"/>
        <v>3623</v>
      </c>
      <c r="H34" s="3">
        <f t="shared" si="14"/>
        <v>11344</v>
      </c>
      <c r="I34" s="3">
        <f t="shared" si="14"/>
        <v>11344</v>
      </c>
      <c r="J34" s="3">
        <f t="shared" si="14"/>
        <v>11344</v>
      </c>
      <c r="K34" s="3">
        <f t="shared" si="14"/>
        <v>81299</v>
      </c>
      <c r="L34" s="3">
        <f t="shared" si="14"/>
        <v>293132</v>
      </c>
      <c r="M34" s="3">
        <f t="shared" si="14"/>
        <v>397874</v>
      </c>
      <c r="N34" s="3">
        <f t="shared" si="14"/>
        <v>461381</v>
      </c>
      <c r="O34" s="3">
        <f t="shared" si="14"/>
        <v>461381</v>
      </c>
      <c r="P34" s="3">
        <f t="shared" si="14"/>
        <v>461381</v>
      </c>
      <c r="Q34" s="3">
        <f t="shared" si="14"/>
        <v>461381</v>
      </c>
      <c r="R34" s="3">
        <f t="shared" si="14"/>
        <v>461381</v>
      </c>
      <c r="S34" s="3">
        <f t="shared" si="14"/>
        <v>461381</v>
      </c>
      <c r="T34" s="3">
        <f t="shared" si="14"/>
        <v>461381</v>
      </c>
      <c r="U34" s="3">
        <f t="shared" si="14"/>
        <v>461381</v>
      </c>
      <c r="V34" s="3">
        <f t="shared" si="14"/>
        <v>461381</v>
      </c>
      <c r="W34" s="3">
        <f t="shared" si="14"/>
        <v>461381</v>
      </c>
      <c r="X34" s="3">
        <f t="shared" si="14"/>
        <v>461381</v>
      </c>
      <c r="Y34" s="3">
        <f t="shared" si="14"/>
        <v>461381</v>
      </c>
      <c r="Z34" s="3">
        <f t="shared" si="14"/>
        <v>461381</v>
      </c>
      <c r="AA34" s="3">
        <f t="shared" si="14"/>
        <v>461381</v>
      </c>
      <c r="AB34" s="3">
        <f t="shared" si="14"/>
        <v>461381</v>
      </c>
      <c r="AC34" s="3">
        <f t="shared" si="14"/>
        <v>461381</v>
      </c>
      <c r="AD34" s="3">
        <f t="shared" si="14"/>
        <v>461381</v>
      </c>
      <c r="AE34" s="3">
        <f t="shared" si="14"/>
        <v>461381</v>
      </c>
      <c r="AF34" s="3">
        <f t="shared" si="14"/>
        <v>461381</v>
      </c>
      <c r="AG34" s="3">
        <f t="shared" si="14"/>
        <v>461381</v>
      </c>
      <c r="AH34" s="3">
        <f t="shared" si="14"/>
        <v>461381</v>
      </c>
      <c r="AI34" s="3">
        <f t="shared" si="14"/>
        <v>461381</v>
      </c>
      <c r="AJ34" s="3">
        <f t="shared" si="14"/>
        <v>461381</v>
      </c>
      <c r="AK34" s="3">
        <f t="shared" si="14"/>
        <v>461381</v>
      </c>
      <c r="AL34" s="3">
        <f t="shared" si="14"/>
        <v>461381</v>
      </c>
      <c r="AM34" s="3">
        <f t="shared" si="14"/>
        <v>461381</v>
      </c>
      <c r="AN34" s="3">
        <f t="shared" si="14"/>
        <v>461381</v>
      </c>
      <c r="AO34" s="3">
        <f t="shared" si="14"/>
        <v>461381</v>
      </c>
      <c r="AP34" s="3">
        <f t="shared" si="14"/>
        <v>461381</v>
      </c>
      <c r="AQ34" s="3">
        <f t="shared" si="14"/>
        <v>461381</v>
      </c>
      <c r="AR34" s="3">
        <f t="shared" si="14"/>
        <v>461381</v>
      </c>
      <c r="AS34" s="3">
        <f t="shared" si="14"/>
        <v>461381</v>
      </c>
      <c r="AT34" s="3">
        <f t="shared" si="14"/>
        <v>461381</v>
      </c>
      <c r="AU34" s="3">
        <f t="shared" si="14"/>
        <v>461381</v>
      </c>
      <c r="AV34" s="3">
        <f t="shared" si="14"/>
        <v>461381</v>
      </c>
      <c r="AW34" s="3">
        <f t="shared" si="14"/>
        <v>461381</v>
      </c>
      <c r="AX34" s="3">
        <f t="shared" si="14"/>
        <v>461381</v>
      </c>
      <c r="AY34" s="3">
        <f t="shared" si="14"/>
        <v>461381</v>
      </c>
      <c r="AZ34" s="3">
        <f t="shared" si="14"/>
        <v>461381</v>
      </c>
      <c r="BA34" s="3">
        <f t="shared" si="14"/>
        <v>461381</v>
      </c>
      <c r="BB34" s="3">
        <f t="shared" si="14"/>
        <v>461381</v>
      </c>
      <c r="BC34" s="3">
        <f t="shared" si="14"/>
        <v>461381</v>
      </c>
      <c r="BD34" s="3">
        <f t="shared" si="14"/>
        <v>461381</v>
      </c>
      <c r="BE34" s="3">
        <f t="shared" si="14"/>
        <v>461381</v>
      </c>
      <c r="BF34" s="3">
        <f t="shared" si="14"/>
        <v>461381</v>
      </c>
      <c r="BG34" s="3">
        <f t="shared" si="14"/>
        <v>461381</v>
      </c>
      <c r="BH34" s="3">
        <f t="shared" si="14"/>
        <v>461381</v>
      </c>
      <c r="BI34" s="3">
        <f t="shared" si="14"/>
        <v>461381</v>
      </c>
      <c r="BJ34" s="3">
        <f t="shared" si="14"/>
        <v>461381</v>
      </c>
      <c r="BK34" s="3">
        <f t="shared" si="14"/>
        <v>461381</v>
      </c>
      <c r="BL34" s="3">
        <f t="shared" si="14"/>
        <v>461381</v>
      </c>
      <c r="BM34" s="3">
        <f t="shared" si="14"/>
        <v>461381</v>
      </c>
      <c r="BN34" s="3">
        <f t="shared" si="14"/>
        <v>461381</v>
      </c>
      <c r="BO34" s="3">
        <f t="shared" si="14"/>
        <v>461381</v>
      </c>
      <c r="BP34" s="3">
        <f t="shared" si="14"/>
        <v>461381</v>
      </c>
      <c r="BQ34" s="3">
        <f t="shared" si="13"/>
        <v>461381</v>
      </c>
      <c r="BR34" s="3">
        <f t="shared" si="13"/>
        <v>461381</v>
      </c>
      <c r="BS34" s="3">
        <f t="shared" si="13"/>
        <v>461381</v>
      </c>
      <c r="BT34" s="3">
        <f t="shared" si="13"/>
        <v>461381</v>
      </c>
      <c r="BU34" s="3">
        <f t="shared" si="13"/>
        <v>461381</v>
      </c>
      <c r="BV34" s="3">
        <f t="shared" si="13"/>
        <v>461381</v>
      </c>
      <c r="BW34" s="3">
        <f t="shared" si="13"/>
        <v>461381</v>
      </c>
      <c r="BX34" s="3">
        <f t="shared" si="13"/>
        <v>461381</v>
      </c>
      <c r="BY34" s="3">
        <f t="shared" si="13"/>
        <v>461381</v>
      </c>
      <c r="BZ34" s="3">
        <f t="shared" si="13"/>
        <v>461381</v>
      </c>
      <c r="CA34" s="3">
        <f t="shared" si="13"/>
        <v>461381</v>
      </c>
      <c r="CB34" s="3">
        <f t="shared" si="13"/>
        <v>461381</v>
      </c>
      <c r="CC34" s="3">
        <f t="shared" si="13"/>
        <v>461381</v>
      </c>
      <c r="CD34" s="3">
        <f t="shared" si="13"/>
        <v>461381</v>
      </c>
      <c r="CE34" s="3">
        <f t="shared" si="13"/>
        <v>461381</v>
      </c>
      <c r="CF34" s="3">
        <f t="shared" si="13"/>
        <v>461381</v>
      </c>
      <c r="CG34" s="3">
        <f t="shared" si="13"/>
        <v>461381</v>
      </c>
      <c r="CH34" s="12">
        <f t="shared" si="13"/>
        <v>461381</v>
      </c>
    </row>
    <row r="35" spans="1:86" x14ac:dyDescent="0.3">
      <c r="A35" s="563"/>
      <c r="B35" s="11" t="str">
        <f t="shared" si="6"/>
        <v>Water Heating</v>
      </c>
      <c r="C35" s="3">
        <f t="shared" si="6"/>
        <v>0</v>
      </c>
      <c r="D35" s="3">
        <f t="shared" si="9"/>
        <v>0</v>
      </c>
      <c r="E35" s="3">
        <f t="shared" si="14"/>
        <v>0</v>
      </c>
      <c r="F35" s="3">
        <f t="shared" si="14"/>
        <v>0</v>
      </c>
      <c r="G35" s="3">
        <f t="shared" si="14"/>
        <v>0</v>
      </c>
      <c r="H35" s="3">
        <f t="shared" si="14"/>
        <v>0</v>
      </c>
      <c r="I35" s="3">
        <f t="shared" si="14"/>
        <v>21156</v>
      </c>
      <c r="J35" s="3">
        <f t="shared" si="14"/>
        <v>21156</v>
      </c>
      <c r="K35" s="3">
        <f t="shared" si="14"/>
        <v>21156</v>
      </c>
      <c r="L35" s="3">
        <f t="shared" si="14"/>
        <v>21156</v>
      </c>
      <c r="M35" s="3">
        <f t="shared" si="14"/>
        <v>21156</v>
      </c>
      <c r="N35" s="3">
        <f t="shared" si="14"/>
        <v>21156</v>
      </c>
      <c r="O35" s="3">
        <f t="shared" si="14"/>
        <v>21156</v>
      </c>
      <c r="P35" s="3">
        <f t="shared" si="14"/>
        <v>21156</v>
      </c>
      <c r="Q35" s="3">
        <f t="shared" si="14"/>
        <v>21156</v>
      </c>
      <c r="R35" s="3">
        <f t="shared" si="14"/>
        <v>21156</v>
      </c>
      <c r="S35" s="3">
        <f t="shared" si="14"/>
        <v>21156</v>
      </c>
      <c r="T35" s="3">
        <f t="shared" si="14"/>
        <v>21156</v>
      </c>
      <c r="U35" s="3">
        <f t="shared" si="14"/>
        <v>21156</v>
      </c>
      <c r="V35" s="3">
        <f t="shared" si="14"/>
        <v>21156</v>
      </c>
      <c r="W35" s="3">
        <f t="shared" si="14"/>
        <v>21156</v>
      </c>
      <c r="X35" s="3">
        <f t="shared" si="14"/>
        <v>21156</v>
      </c>
      <c r="Y35" s="3">
        <f t="shared" si="14"/>
        <v>21156</v>
      </c>
      <c r="Z35" s="3">
        <f t="shared" si="14"/>
        <v>21156</v>
      </c>
      <c r="AA35" s="3">
        <f t="shared" si="14"/>
        <v>21156</v>
      </c>
      <c r="AB35" s="3">
        <f t="shared" si="14"/>
        <v>21156</v>
      </c>
      <c r="AC35" s="3">
        <f t="shared" si="14"/>
        <v>21156</v>
      </c>
      <c r="AD35" s="3">
        <f t="shared" si="14"/>
        <v>21156</v>
      </c>
      <c r="AE35" s="3">
        <f t="shared" si="14"/>
        <v>21156</v>
      </c>
      <c r="AF35" s="3">
        <f t="shared" si="14"/>
        <v>21156</v>
      </c>
      <c r="AG35" s="3">
        <f t="shared" si="14"/>
        <v>21156</v>
      </c>
      <c r="AH35" s="3">
        <f t="shared" si="14"/>
        <v>21156</v>
      </c>
      <c r="AI35" s="3">
        <f t="shared" si="14"/>
        <v>21156</v>
      </c>
      <c r="AJ35" s="3">
        <f t="shared" si="14"/>
        <v>21156</v>
      </c>
      <c r="AK35" s="3">
        <f t="shared" si="14"/>
        <v>21156</v>
      </c>
      <c r="AL35" s="3">
        <f t="shared" si="14"/>
        <v>21156</v>
      </c>
      <c r="AM35" s="3">
        <f t="shared" si="14"/>
        <v>21156</v>
      </c>
      <c r="AN35" s="3">
        <f t="shared" si="14"/>
        <v>21156</v>
      </c>
      <c r="AO35" s="3">
        <f t="shared" si="14"/>
        <v>21156</v>
      </c>
      <c r="AP35" s="3">
        <f t="shared" si="14"/>
        <v>21156</v>
      </c>
      <c r="AQ35" s="3">
        <f t="shared" si="14"/>
        <v>21156</v>
      </c>
      <c r="AR35" s="3">
        <f t="shared" si="14"/>
        <v>21156</v>
      </c>
      <c r="AS35" s="3">
        <f t="shared" si="14"/>
        <v>21156</v>
      </c>
      <c r="AT35" s="3">
        <f t="shared" si="14"/>
        <v>21156</v>
      </c>
      <c r="AU35" s="3">
        <f t="shared" si="14"/>
        <v>21156</v>
      </c>
      <c r="AV35" s="3">
        <f t="shared" si="14"/>
        <v>21156</v>
      </c>
      <c r="AW35" s="3">
        <f t="shared" si="14"/>
        <v>21156</v>
      </c>
      <c r="AX35" s="3">
        <f t="shared" si="14"/>
        <v>21156</v>
      </c>
      <c r="AY35" s="3">
        <f t="shared" si="14"/>
        <v>21156</v>
      </c>
      <c r="AZ35" s="3">
        <f t="shared" si="14"/>
        <v>21156</v>
      </c>
      <c r="BA35" s="3">
        <f t="shared" si="14"/>
        <v>21156</v>
      </c>
      <c r="BB35" s="3">
        <f t="shared" si="14"/>
        <v>21156</v>
      </c>
      <c r="BC35" s="3">
        <f t="shared" si="14"/>
        <v>21156</v>
      </c>
      <c r="BD35" s="3">
        <f t="shared" si="14"/>
        <v>21156</v>
      </c>
      <c r="BE35" s="3">
        <f t="shared" si="14"/>
        <v>21156</v>
      </c>
      <c r="BF35" s="3">
        <f t="shared" si="14"/>
        <v>21156</v>
      </c>
      <c r="BG35" s="3">
        <f t="shared" si="14"/>
        <v>21156</v>
      </c>
      <c r="BH35" s="3">
        <f t="shared" si="14"/>
        <v>21156</v>
      </c>
      <c r="BI35" s="3">
        <f t="shared" si="14"/>
        <v>21156</v>
      </c>
      <c r="BJ35" s="3">
        <f t="shared" si="14"/>
        <v>21156</v>
      </c>
      <c r="BK35" s="3">
        <f t="shared" si="14"/>
        <v>21156</v>
      </c>
      <c r="BL35" s="3">
        <f t="shared" si="14"/>
        <v>21156</v>
      </c>
      <c r="BM35" s="3">
        <f t="shared" si="14"/>
        <v>21156</v>
      </c>
      <c r="BN35" s="3">
        <f t="shared" si="14"/>
        <v>21156</v>
      </c>
      <c r="BO35" s="3">
        <f t="shared" si="14"/>
        <v>21156</v>
      </c>
      <c r="BP35" s="3">
        <f t="shared" si="14"/>
        <v>21156</v>
      </c>
      <c r="BQ35" s="3">
        <f t="shared" si="13"/>
        <v>21156</v>
      </c>
      <c r="BR35" s="3">
        <f t="shared" si="13"/>
        <v>21156</v>
      </c>
      <c r="BS35" s="3">
        <f t="shared" si="13"/>
        <v>21156</v>
      </c>
      <c r="BT35" s="3">
        <f t="shared" si="13"/>
        <v>21156</v>
      </c>
      <c r="BU35" s="3">
        <f t="shared" si="13"/>
        <v>21156</v>
      </c>
      <c r="BV35" s="3">
        <f t="shared" si="13"/>
        <v>21156</v>
      </c>
      <c r="BW35" s="3">
        <f t="shared" si="13"/>
        <v>21156</v>
      </c>
      <c r="BX35" s="3">
        <f t="shared" si="13"/>
        <v>21156</v>
      </c>
      <c r="BY35" s="3">
        <f t="shared" si="13"/>
        <v>21156</v>
      </c>
      <c r="BZ35" s="3">
        <f t="shared" si="13"/>
        <v>21156</v>
      </c>
      <c r="CA35" s="3">
        <f t="shared" si="13"/>
        <v>21156</v>
      </c>
      <c r="CB35" s="3">
        <f t="shared" si="13"/>
        <v>21156</v>
      </c>
      <c r="CC35" s="3">
        <f t="shared" si="13"/>
        <v>21156</v>
      </c>
      <c r="CD35" s="3">
        <f t="shared" si="13"/>
        <v>21156</v>
      </c>
      <c r="CE35" s="3">
        <f t="shared" si="13"/>
        <v>21156</v>
      </c>
      <c r="CF35" s="3">
        <f t="shared" si="13"/>
        <v>21156</v>
      </c>
      <c r="CG35" s="3">
        <f t="shared" si="13"/>
        <v>21156</v>
      </c>
      <c r="CH35" s="12">
        <f t="shared" si="13"/>
        <v>21156</v>
      </c>
    </row>
    <row r="36" spans="1:86" ht="15" customHeight="1" x14ac:dyDescent="0.3">
      <c r="A36" s="563"/>
      <c r="B36" s="11" t="str">
        <f t="shared" si="6"/>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35">
      <c r="A37" s="564"/>
      <c r="B37" s="224" t="str">
        <f t="shared" si="6"/>
        <v>Monthly kWh</v>
      </c>
      <c r="C37" s="280">
        <f>SUM(C23:C36)</f>
        <v>0</v>
      </c>
      <c r="D37" s="280">
        <f t="shared" ref="D37" si="15">SUM(D23:D36)</f>
        <v>537021</v>
      </c>
      <c r="E37" s="280">
        <f t="shared" ref="E37" si="16">SUM(E23:E36)</f>
        <v>2226247.7400000002</v>
      </c>
      <c r="F37" s="280">
        <f t="shared" ref="F37" si="17">SUM(F23:F36)</f>
        <v>3218634.74</v>
      </c>
      <c r="G37" s="280">
        <f t="shared" ref="G37" si="18">SUM(G23:G36)</f>
        <v>4195711.74</v>
      </c>
      <c r="H37" s="280">
        <f t="shared" ref="H37" si="19">SUM(H23:H36)</f>
        <v>6043849.7400000002</v>
      </c>
      <c r="I37" s="280">
        <f t="shared" ref="I37" si="20">SUM(I23:I36)</f>
        <v>6627415.7400000002</v>
      </c>
      <c r="J37" s="280">
        <f t="shared" ref="J37" si="21">SUM(J23:J36)</f>
        <v>7287057.7400000002</v>
      </c>
      <c r="K37" s="280">
        <f t="shared" ref="K37" si="22">SUM(K23:K36)</f>
        <v>9034199.7400000002</v>
      </c>
      <c r="L37" s="280">
        <f t="shared" ref="L37" si="23">SUM(L23:L36)</f>
        <v>11059950.9</v>
      </c>
      <c r="M37" s="280">
        <f t="shared" ref="M37" si="24">SUM(M23:M36)</f>
        <v>14090310.9</v>
      </c>
      <c r="N37" s="280">
        <f t="shared" ref="N37" si="25">SUM(N23:N36)</f>
        <v>22841337.93</v>
      </c>
      <c r="O37" s="280">
        <f t="shared" ref="O37" si="26">SUM(O23:O36)</f>
        <v>22841337.93</v>
      </c>
      <c r="P37" s="280">
        <f t="shared" ref="P37" si="27">SUM(P23:P36)</f>
        <v>22841337.93</v>
      </c>
      <c r="Q37" s="280">
        <f t="shared" ref="Q37" si="28">SUM(Q23:Q36)</f>
        <v>22841337.93</v>
      </c>
      <c r="R37" s="280">
        <f t="shared" ref="R37" si="29">SUM(R23:R36)</f>
        <v>22841337.93</v>
      </c>
      <c r="S37" s="280">
        <f t="shared" ref="S37" si="30">SUM(S23:S36)</f>
        <v>22841337.93</v>
      </c>
      <c r="T37" s="280">
        <f t="shared" ref="T37" si="31">SUM(T23:T36)</f>
        <v>22841337.93</v>
      </c>
      <c r="U37" s="280">
        <f t="shared" ref="U37" si="32">SUM(U23:U36)</f>
        <v>22841337.93</v>
      </c>
      <c r="V37" s="280">
        <f t="shared" ref="V37" si="33">SUM(V23:V36)</f>
        <v>22841337.93</v>
      </c>
      <c r="W37" s="280">
        <f t="shared" ref="W37" si="34">SUM(W23:W36)</f>
        <v>22841337.93</v>
      </c>
      <c r="X37" s="280">
        <f t="shared" ref="X37" si="35">SUM(X23:X36)</f>
        <v>22841337.93</v>
      </c>
      <c r="Y37" s="280">
        <f t="shared" ref="Y37" si="36">SUM(Y23:Y36)</f>
        <v>22841337.93</v>
      </c>
      <c r="Z37" s="280">
        <f t="shared" ref="Z37" si="37">SUM(Z23:Z36)</f>
        <v>22841337.93</v>
      </c>
      <c r="AA37" s="280">
        <f t="shared" ref="AA37" si="38">SUM(AA23:AA36)</f>
        <v>22841337.93</v>
      </c>
      <c r="AB37" s="280">
        <f t="shared" ref="AB37" si="39">SUM(AB23:AB36)</f>
        <v>22841337.93</v>
      </c>
      <c r="AC37" s="280">
        <f t="shared" ref="AC37" si="40">SUM(AC23:AC36)</f>
        <v>22841337.93</v>
      </c>
      <c r="AD37" s="280">
        <f t="shared" ref="AD37" si="41">SUM(AD23:AD36)</f>
        <v>22841337.93</v>
      </c>
      <c r="AE37" s="280">
        <f t="shared" ref="AE37" si="42">SUM(AE23:AE36)</f>
        <v>22841337.93</v>
      </c>
      <c r="AF37" s="280">
        <f t="shared" ref="AF37" si="43">SUM(AF23:AF36)</f>
        <v>22841337.93</v>
      </c>
      <c r="AG37" s="280">
        <f t="shared" ref="AG37" si="44">SUM(AG23:AG36)</f>
        <v>22841337.93</v>
      </c>
      <c r="AH37" s="280">
        <f t="shared" ref="AH37" si="45">SUM(AH23:AH36)</f>
        <v>22841337.93</v>
      </c>
      <c r="AI37" s="280">
        <f t="shared" ref="AI37" si="46">SUM(AI23:AI36)</f>
        <v>22841337.93</v>
      </c>
      <c r="AJ37" s="280">
        <f t="shared" ref="AJ37" si="47">SUM(AJ23:AJ36)</f>
        <v>22841337.93</v>
      </c>
      <c r="AK37" s="280">
        <f t="shared" ref="AK37" si="48">SUM(AK23:AK36)</f>
        <v>22841337.93</v>
      </c>
      <c r="AL37" s="280">
        <f t="shared" ref="AL37" si="49">SUM(AL23:AL36)</f>
        <v>22841337.93</v>
      </c>
      <c r="AM37" s="280">
        <f t="shared" ref="AM37" si="50">SUM(AM23:AM36)</f>
        <v>22841337.93</v>
      </c>
      <c r="AN37" s="280">
        <f t="shared" ref="AN37" si="51">SUM(AN23:AN36)</f>
        <v>22841337.93</v>
      </c>
      <c r="AO37" s="280">
        <f t="shared" ref="AO37" si="52">SUM(AO23:AO36)</f>
        <v>22841337.93</v>
      </c>
      <c r="AP37" s="280">
        <f t="shared" ref="AP37" si="53">SUM(AP23:AP36)</f>
        <v>22841337.93</v>
      </c>
      <c r="AQ37" s="280">
        <f t="shared" ref="AQ37" si="54">SUM(AQ23:AQ36)</f>
        <v>22841337.93</v>
      </c>
      <c r="AR37" s="280">
        <f t="shared" ref="AR37" si="55">SUM(AR23:AR36)</f>
        <v>22841337.93</v>
      </c>
      <c r="AS37" s="280">
        <f t="shared" ref="AS37" si="56">SUM(AS23:AS36)</f>
        <v>22841337.93</v>
      </c>
      <c r="AT37" s="280">
        <f t="shared" ref="AT37" si="57">SUM(AT23:AT36)</f>
        <v>22841337.93</v>
      </c>
      <c r="AU37" s="280">
        <f t="shared" ref="AU37" si="58">SUM(AU23:AU36)</f>
        <v>22841337.93</v>
      </c>
      <c r="AV37" s="280">
        <f t="shared" ref="AV37" si="59">SUM(AV23:AV36)</f>
        <v>22841337.93</v>
      </c>
      <c r="AW37" s="280">
        <f t="shared" ref="AW37" si="60">SUM(AW23:AW36)</f>
        <v>22841337.93</v>
      </c>
      <c r="AX37" s="280">
        <f t="shared" ref="AX37" si="61">SUM(AX23:AX36)</f>
        <v>22841337.93</v>
      </c>
      <c r="AY37" s="280">
        <f t="shared" ref="AY37" si="62">SUM(AY23:AY36)</f>
        <v>22841337.93</v>
      </c>
      <c r="AZ37" s="280">
        <f t="shared" ref="AZ37" si="63">SUM(AZ23:AZ36)</f>
        <v>22841337.93</v>
      </c>
      <c r="BA37" s="280">
        <f t="shared" ref="BA37" si="64">SUM(BA23:BA36)</f>
        <v>22841337.93</v>
      </c>
      <c r="BB37" s="280">
        <f t="shared" ref="BB37" si="65">SUM(BB23:BB36)</f>
        <v>22841337.93</v>
      </c>
      <c r="BC37" s="280">
        <f t="shared" ref="BC37" si="66">SUM(BC23:BC36)</f>
        <v>22841337.93</v>
      </c>
      <c r="BD37" s="280">
        <f t="shared" ref="BD37" si="67">SUM(BD23:BD36)</f>
        <v>22841337.93</v>
      </c>
      <c r="BE37" s="280">
        <f t="shared" ref="BE37" si="68">SUM(BE23:BE36)</f>
        <v>22841337.93</v>
      </c>
      <c r="BF37" s="280">
        <f t="shared" ref="BF37" si="69">SUM(BF23:BF36)</f>
        <v>22841337.93</v>
      </c>
      <c r="BG37" s="280">
        <f t="shared" ref="BG37" si="70">SUM(BG23:BG36)</f>
        <v>22841337.93</v>
      </c>
      <c r="BH37" s="280">
        <f t="shared" ref="BH37" si="71">SUM(BH23:BH36)</f>
        <v>22841337.93</v>
      </c>
      <c r="BI37" s="280">
        <f t="shared" ref="BI37" si="72">SUM(BI23:BI36)</f>
        <v>22841337.93</v>
      </c>
      <c r="BJ37" s="280">
        <f t="shared" ref="BJ37" si="73">SUM(BJ23:BJ36)</f>
        <v>22841337.93</v>
      </c>
      <c r="BK37" s="280">
        <f t="shared" ref="BK37" si="74">SUM(BK23:BK36)</f>
        <v>22841337.93</v>
      </c>
      <c r="BL37" s="280">
        <f t="shared" ref="BL37" si="75">SUM(BL23:BL36)</f>
        <v>22841337.93</v>
      </c>
      <c r="BM37" s="280">
        <f t="shared" ref="BM37" si="76">SUM(BM23:BM36)</f>
        <v>22841337.93</v>
      </c>
      <c r="BN37" s="280">
        <f t="shared" ref="BN37" si="77">SUM(BN23:BN36)</f>
        <v>22841337.93</v>
      </c>
      <c r="BO37" s="280">
        <f t="shared" ref="BO37" si="78">SUM(BO23:BO36)</f>
        <v>22841337.93</v>
      </c>
      <c r="BP37" s="280">
        <f t="shared" ref="BP37" si="79">SUM(BP23:BP36)</f>
        <v>22841337.93</v>
      </c>
      <c r="BQ37" s="280">
        <f t="shared" ref="BQ37" si="80">SUM(BQ23:BQ36)</f>
        <v>22841337.93</v>
      </c>
      <c r="BR37" s="280">
        <f t="shared" ref="BR37" si="81">SUM(BR23:BR36)</f>
        <v>22841337.93</v>
      </c>
      <c r="BS37" s="280">
        <f t="shared" ref="BS37" si="82">SUM(BS23:BS36)</f>
        <v>22841337.93</v>
      </c>
      <c r="BT37" s="280">
        <f t="shared" ref="BT37" si="83">SUM(BT23:BT36)</f>
        <v>22841337.93</v>
      </c>
      <c r="BU37" s="280">
        <f t="shared" ref="BU37" si="84">SUM(BU23:BU36)</f>
        <v>22841337.93</v>
      </c>
      <c r="BV37" s="280">
        <f t="shared" ref="BV37" si="85">SUM(BV23:BV36)</f>
        <v>22841337.93</v>
      </c>
      <c r="BW37" s="280">
        <f t="shared" ref="BW37" si="86">SUM(BW23:BW36)</f>
        <v>22841337.93</v>
      </c>
      <c r="BX37" s="280">
        <f t="shared" ref="BX37" si="87">SUM(BX23:BX36)</f>
        <v>22841337.93</v>
      </c>
      <c r="BY37" s="280">
        <f t="shared" ref="BY37" si="88">SUM(BY23:BY36)</f>
        <v>22841337.93</v>
      </c>
      <c r="BZ37" s="280">
        <f t="shared" ref="BZ37" si="89">SUM(BZ23:BZ36)</f>
        <v>22841337.93</v>
      </c>
      <c r="CA37" s="280">
        <f t="shared" ref="CA37" si="90">SUM(CA23:CA36)</f>
        <v>22841337.93</v>
      </c>
      <c r="CB37" s="280">
        <f t="shared" ref="CB37" si="91">SUM(CB23:CB36)</f>
        <v>22841337.93</v>
      </c>
      <c r="CC37" s="280">
        <f t="shared" ref="CC37" si="92">SUM(CC23:CC36)</f>
        <v>22841337.93</v>
      </c>
      <c r="CD37" s="280">
        <f t="shared" ref="CD37" si="93">SUM(CD23:CD36)</f>
        <v>22841337.93</v>
      </c>
      <c r="CE37" s="280">
        <f t="shared" ref="CE37" si="94">SUM(CE23:CE36)</f>
        <v>22841337.93</v>
      </c>
      <c r="CF37" s="280">
        <f t="shared" ref="CF37" si="95">SUM(CF23:CF36)</f>
        <v>22841337.93</v>
      </c>
      <c r="CG37" s="280">
        <f t="shared" ref="CG37" si="96">SUM(CG23:CG36)</f>
        <v>22841337.93</v>
      </c>
      <c r="CH37" s="283">
        <f t="shared" ref="CH37" si="97">SUM(CH23:CH36)</f>
        <v>22841337.93</v>
      </c>
    </row>
    <row r="38" spans="1:86" x14ac:dyDescent="0.3">
      <c r="A38" s="8"/>
      <c r="B38" s="303"/>
      <c r="C38" s="9"/>
      <c r="D38" s="303"/>
      <c r="E38" s="9"/>
      <c r="F38" s="303"/>
      <c r="G38" s="303"/>
      <c r="H38" s="9"/>
      <c r="I38" s="303"/>
      <c r="J38" s="303"/>
      <c r="K38" s="9"/>
      <c r="L38" s="303"/>
      <c r="M38" s="303"/>
      <c r="N38" s="355" t="s">
        <v>195</v>
      </c>
      <c r="O38" s="354">
        <f>SUM(C5:N18)</f>
        <v>22841337.93</v>
      </c>
      <c r="P38" s="303"/>
      <c r="Q38" s="9"/>
      <c r="R38" s="303"/>
      <c r="S38" s="303"/>
      <c r="T38" s="9"/>
      <c r="U38" s="303"/>
      <c r="V38" s="303"/>
      <c r="W38" s="9"/>
      <c r="X38" s="303"/>
      <c r="Y38" s="303"/>
      <c r="Z38" s="9"/>
      <c r="AA38" s="303"/>
      <c r="AB38" s="303"/>
      <c r="AC38" s="9"/>
      <c r="AD38" s="303"/>
      <c r="AE38" s="303"/>
      <c r="AF38" s="9"/>
      <c r="AG38" s="303"/>
      <c r="AH38" s="303"/>
      <c r="AI38" s="9"/>
      <c r="AJ38" s="303"/>
      <c r="AK38" s="303"/>
      <c r="AL38" s="9"/>
      <c r="AM38" s="303"/>
      <c r="AN38" s="303"/>
      <c r="AO38" s="9"/>
      <c r="AP38" s="303"/>
      <c r="AQ38" s="303"/>
      <c r="AR38" s="9"/>
      <c r="AS38" s="303"/>
      <c r="AT38" s="303"/>
      <c r="AU38" s="9"/>
      <c r="AV38" s="303"/>
      <c r="AW38" s="303"/>
      <c r="AX38" s="9"/>
      <c r="AY38" s="303"/>
      <c r="AZ38" s="303"/>
      <c r="BA38" s="9"/>
      <c r="BB38" s="303"/>
      <c r="BC38" s="303"/>
      <c r="BD38" s="9"/>
      <c r="BE38" s="303"/>
      <c r="BF38" s="303"/>
      <c r="BG38" s="9"/>
      <c r="BH38" s="303"/>
      <c r="BI38" s="303"/>
      <c r="BJ38" s="9"/>
      <c r="BK38" s="303"/>
      <c r="BL38" s="303"/>
      <c r="BM38" s="9"/>
      <c r="BN38" s="303"/>
      <c r="BO38" s="303"/>
      <c r="BP38" s="9"/>
      <c r="BQ38" s="303"/>
      <c r="BR38" s="303"/>
      <c r="BS38" s="9"/>
      <c r="BT38" s="303"/>
      <c r="BU38" s="303"/>
      <c r="BV38" s="9"/>
      <c r="BW38" s="303"/>
      <c r="BX38" s="303"/>
      <c r="BY38" s="9"/>
      <c r="BZ38" s="303"/>
      <c r="CA38" s="303"/>
      <c r="CB38" s="9"/>
      <c r="CC38" s="303"/>
      <c r="CD38" s="303"/>
      <c r="CE38" s="9"/>
      <c r="CF38" s="303"/>
      <c r="CG38" s="303"/>
      <c r="CH38" s="9"/>
    </row>
    <row r="39" spans="1:86" ht="15" thickBot="1" x14ac:dyDescent="0.35">
      <c r="C39" s="304"/>
      <c r="D39" s="148"/>
      <c r="E39" s="304"/>
      <c r="F39" s="148"/>
      <c r="G39" s="148"/>
      <c r="H39" s="304"/>
      <c r="I39" s="148"/>
      <c r="J39" s="148"/>
      <c r="K39" s="304"/>
      <c r="L39" s="148"/>
      <c r="M39" s="148"/>
      <c r="N39" s="304"/>
      <c r="O39" s="148"/>
      <c r="P39" s="148"/>
      <c r="Q39" s="304"/>
      <c r="R39" s="148"/>
      <c r="S39" s="148"/>
      <c r="T39" s="304"/>
      <c r="U39" s="148"/>
      <c r="V39" s="148"/>
      <c r="W39" s="304"/>
      <c r="X39" s="148"/>
      <c r="Y39" s="148"/>
      <c r="Z39" s="304"/>
      <c r="AA39" s="148"/>
      <c r="AB39" s="148"/>
      <c r="AC39" s="304"/>
      <c r="AD39" s="148"/>
      <c r="AE39" s="148"/>
      <c r="AF39" s="304"/>
      <c r="AG39" s="148"/>
      <c r="AH39" s="148"/>
      <c r="AI39" s="304"/>
      <c r="AJ39" s="148"/>
      <c r="AK39" s="148"/>
      <c r="AL39" s="304"/>
      <c r="AM39" s="148"/>
      <c r="AN39" s="148"/>
      <c r="AO39" s="304"/>
      <c r="AP39" s="148"/>
      <c r="AQ39" s="148"/>
      <c r="AR39" s="304"/>
      <c r="AS39" s="148"/>
      <c r="AT39" s="148"/>
      <c r="AU39" s="304"/>
      <c r="AV39" s="148"/>
      <c r="AW39" s="148"/>
      <c r="AX39" s="304"/>
      <c r="AY39" s="148"/>
      <c r="AZ39" s="148"/>
      <c r="BA39" s="304"/>
      <c r="BB39" s="148"/>
      <c r="BC39" s="148"/>
      <c r="BD39" s="304"/>
      <c r="BE39" s="148"/>
      <c r="BF39" s="148"/>
      <c r="BG39" s="304"/>
      <c r="BH39" s="148"/>
      <c r="BI39" s="148"/>
      <c r="BJ39" s="304"/>
      <c r="BK39" s="148"/>
      <c r="BL39" s="148"/>
      <c r="BM39" s="304"/>
      <c r="BN39" s="148"/>
      <c r="BO39" s="148"/>
      <c r="BP39" s="304"/>
      <c r="BQ39" s="148"/>
      <c r="BR39" s="148"/>
      <c r="BS39" s="304"/>
      <c r="BT39" s="148"/>
      <c r="BU39" s="148"/>
      <c r="BV39" s="304"/>
      <c r="BW39" s="148"/>
      <c r="BX39" s="148"/>
      <c r="BY39" s="304"/>
      <c r="BZ39" s="148"/>
      <c r="CA39" s="148"/>
      <c r="CB39" s="304"/>
      <c r="CC39" s="148"/>
      <c r="CD39" s="148"/>
      <c r="CE39" s="304"/>
      <c r="CF39" s="148"/>
      <c r="CG39" s="148"/>
      <c r="CH39" s="304"/>
    </row>
    <row r="40" spans="1:86" ht="16.2" thickBot="1" x14ac:dyDescent="0.35">
      <c r="A40" s="565" t="s">
        <v>16</v>
      </c>
      <c r="B40" s="18" t="s">
        <v>10</v>
      </c>
      <c r="C40" s="176">
        <f>C$4</f>
        <v>44927</v>
      </c>
      <c r="D40" s="176">
        <f t="shared" ref="D40:BO40" si="98">D$4</f>
        <v>44958</v>
      </c>
      <c r="E40" s="176">
        <f t="shared" si="98"/>
        <v>44986</v>
      </c>
      <c r="F40" s="176">
        <f t="shared" si="98"/>
        <v>45017</v>
      </c>
      <c r="G40" s="176">
        <f t="shared" si="98"/>
        <v>45047</v>
      </c>
      <c r="H40" s="176">
        <f t="shared" si="98"/>
        <v>45078</v>
      </c>
      <c r="I40" s="176">
        <f t="shared" si="98"/>
        <v>45108</v>
      </c>
      <c r="J40" s="176">
        <f t="shared" si="98"/>
        <v>45139</v>
      </c>
      <c r="K40" s="176">
        <f t="shared" si="98"/>
        <v>45170</v>
      </c>
      <c r="L40" s="176">
        <f t="shared" si="98"/>
        <v>45200</v>
      </c>
      <c r="M40" s="176">
        <f t="shared" si="98"/>
        <v>45231</v>
      </c>
      <c r="N40" s="176">
        <f t="shared" si="98"/>
        <v>45261</v>
      </c>
      <c r="O40" s="176">
        <f t="shared" si="98"/>
        <v>45292</v>
      </c>
      <c r="P40" s="176">
        <f t="shared" si="98"/>
        <v>45323</v>
      </c>
      <c r="Q40" s="176">
        <f t="shared" si="98"/>
        <v>45352</v>
      </c>
      <c r="R40" s="176">
        <f t="shared" si="98"/>
        <v>45383</v>
      </c>
      <c r="S40" s="176">
        <f t="shared" si="98"/>
        <v>45413</v>
      </c>
      <c r="T40" s="176">
        <f t="shared" si="98"/>
        <v>45444</v>
      </c>
      <c r="U40" s="176">
        <f t="shared" si="98"/>
        <v>45474</v>
      </c>
      <c r="V40" s="176">
        <f t="shared" si="98"/>
        <v>45505</v>
      </c>
      <c r="W40" s="176">
        <f t="shared" si="98"/>
        <v>45536</v>
      </c>
      <c r="X40" s="176">
        <f t="shared" si="98"/>
        <v>45566</v>
      </c>
      <c r="Y40" s="176">
        <f t="shared" si="98"/>
        <v>45597</v>
      </c>
      <c r="Z40" s="176">
        <f t="shared" si="98"/>
        <v>45627</v>
      </c>
      <c r="AA40" s="176">
        <f t="shared" si="98"/>
        <v>45658</v>
      </c>
      <c r="AB40" s="176">
        <f t="shared" si="98"/>
        <v>45689</v>
      </c>
      <c r="AC40" s="176">
        <f t="shared" si="98"/>
        <v>45717</v>
      </c>
      <c r="AD40" s="176">
        <f t="shared" si="98"/>
        <v>45748</v>
      </c>
      <c r="AE40" s="176">
        <f t="shared" si="98"/>
        <v>45778</v>
      </c>
      <c r="AF40" s="176">
        <f t="shared" si="98"/>
        <v>45809</v>
      </c>
      <c r="AG40" s="176">
        <f t="shared" si="98"/>
        <v>45839</v>
      </c>
      <c r="AH40" s="176">
        <f t="shared" si="98"/>
        <v>45870</v>
      </c>
      <c r="AI40" s="176">
        <f t="shared" si="98"/>
        <v>45901</v>
      </c>
      <c r="AJ40" s="176">
        <f t="shared" si="98"/>
        <v>45931</v>
      </c>
      <c r="AK40" s="176">
        <f t="shared" si="98"/>
        <v>45962</v>
      </c>
      <c r="AL40" s="176">
        <f t="shared" si="98"/>
        <v>45992</v>
      </c>
      <c r="AM40" s="176">
        <f t="shared" si="98"/>
        <v>46023</v>
      </c>
      <c r="AN40" s="176">
        <f t="shared" si="98"/>
        <v>46054</v>
      </c>
      <c r="AO40" s="176">
        <f t="shared" si="98"/>
        <v>46082</v>
      </c>
      <c r="AP40" s="176">
        <f t="shared" si="98"/>
        <v>46113</v>
      </c>
      <c r="AQ40" s="176">
        <f t="shared" si="98"/>
        <v>46143</v>
      </c>
      <c r="AR40" s="176">
        <f t="shared" si="98"/>
        <v>46174</v>
      </c>
      <c r="AS40" s="176">
        <f t="shared" si="98"/>
        <v>46204</v>
      </c>
      <c r="AT40" s="176">
        <f t="shared" si="98"/>
        <v>46235</v>
      </c>
      <c r="AU40" s="176">
        <f t="shared" si="98"/>
        <v>46266</v>
      </c>
      <c r="AV40" s="176">
        <f t="shared" si="98"/>
        <v>46296</v>
      </c>
      <c r="AW40" s="176">
        <f t="shared" si="98"/>
        <v>46327</v>
      </c>
      <c r="AX40" s="176">
        <f t="shared" si="98"/>
        <v>46357</v>
      </c>
      <c r="AY40" s="176">
        <f t="shared" si="98"/>
        <v>46388</v>
      </c>
      <c r="AZ40" s="176">
        <f t="shared" si="98"/>
        <v>46419</v>
      </c>
      <c r="BA40" s="176">
        <f t="shared" si="98"/>
        <v>46447</v>
      </c>
      <c r="BB40" s="176">
        <f t="shared" si="98"/>
        <v>46478</v>
      </c>
      <c r="BC40" s="176">
        <f t="shared" si="98"/>
        <v>46508</v>
      </c>
      <c r="BD40" s="176">
        <f t="shared" si="98"/>
        <v>46539</v>
      </c>
      <c r="BE40" s="176">
        <f t="shared" si="98"/>
        <v>46569</v>
      </c>
      <c r="BF40" s="176">
        <f t="shared" si="98"/>
        <v>46600</v>
      </c>
      <c r="BG40" s="176">
        <f t="shared" si="98"/>
        <v>46631</v>
      </c>
      <c r="BH40" s="176">
        <f t="shared" si="98"/>
        <v>46661</v>
      </c>
      <c r="BI40" s="176">
        <f t="shared" si="98"/>
        <v>46692</v>
      </c>
      <c r="BJ40" s="176">
        <f t="shared" si="98"/>
        <v>46722</v>
      </c>
      <c r="BK40" s="176">
        <f t="shared" si="98"/>
        <v>46753</v>
      </c>
      <c r="BL40" s="176">
        <f t="shared" si="98"/>
        <v>46784</v>
      </c>
      <c r="BM40" s="176">
        <f t="shared" si="98"/>
        <v>46813</v>
      </c>
      <c r="BN40" s="176">
        <f t="shared" si="98"/>
        <v>46844</v>
      </c>
      <c r="BO40" s="176">
        <f t="shared" si="98"/>
        <v>46874</v>
      </c>
      <c r="BP40" s="176">
        <f t="shared" ref="BP40:CH40" si="99">BP$4</f>
        <v>46905</v>
      </c>
      <c r="BQ40" s="176">
        <f t="shared" si="99"/>
        <v>46935</v>
      </c>
      <c r="BR40" s="176">
        <f t="shared" si="99"/>
        <v>46966</v>
      </c>
      <c r="BS40" s="176">
        <f t="shared" si="99"/>
        <v>46997</v>
      </c>
      <c r="BT40" s="176">
        <f t="shared" si="99"/>
        <v>47027</v>
      </c>
      <c r="BU40" s="176">
        <f t="shared" si="99"/>
        <v>47058</v>
      </c>
      <c r="BV40" s="176">
        <f t="shared" si="99"/>
        <v>47088</v>
      </c>
      <c r="BW40" s="176">
        <f t="shared" si="99"/>
        <v>47119</v>
      </c>
      <c r="BX40" s="176">
        <f t="shared" si="99"/>
        <v>47150</v>
      </c>
      <c r="BY40" s="176">
        <f t="shared" si="99"/>
        <v>47178</v>
      </c>
      <c r="BZ40" s="176">
        <f t="shared" si="99"/>
        <v>47209</v>
      </c>
      <c r="CA40" s="176">
        <f t="shared" si="99"/>
        <v>47239</v>
      </c>
      <c r="CB40" s="176">
        <f t="shared" si="99"/>
        <v>47270</v>
      </c>
      <c r="CC40" s="176">
        <f t="shared" si="99"/>
        <v>47300</v>
      </c>
      <c r="CD40" s="176">
        <f t="shared" si="99"/>
        <v>47331</v>
      </c>
      <c r="CE40" s="176">
        <f t="shared" si="99"/>
        <v>47362</v>
      </c>
      <c r="CF40" s="176">
        <f t="shared" si="99"/>
        <v>47392</v>
      </c>
      <c r="CG40" s="176">
        <f t="shared" si="99"/>
        <v>47423</v>
      </c>
      <c r="CH40" s="177">
        <f t="shared" si="99"/>
        <v>47453</v>
      </c>
    </row>
    <row r="41" spans="1:86" ht="15" customHeight="1" x14ac:dyDescent="0.3">
      <c r="A41" s="566"/>
      <c r="B41" s="11" t="str">
        <f t="shared" ref="B41:B55" si="100">B23</f>
        <v>Air Comp</v>
      </c>
      <c r="C41" s="3">
        <v>0</v>
      </c>
      <c r="D41" s="3">
        <v>0</v>
      </c>
      <c r="E41" s="3">
        <v>0</v>
      </c>
      <c r="F41" s="3">
        <v>0</v>
      </c>
      <c r="G41" s="3">
        <f>F41</f>
        <v>0</v>
      </c>
      <c r="H41" s="3">
        <f t="shared" ref="H41:BS41" si="101">G41</f>
        <v>0</v>
      </c>
      <c r="I41" s="3">
        <f t="shared" si="101"/>
        <v>0</v>
      </c>
      <c r="J41" s="3">
        <f t="shared" si="101"/>
        <v>0</v>
      </c>
      <c r="K41" s="3">
        <f t="shared" si="101"/>
        <v>0</v>
      </c>
      <c r="L41" s="3">
        <f t="shared" si="101"/>
        <v>0</v>
      </c>
      <c r="M41" s="3">
        <f t="shared" si="101"/>
        <v>0</v>
      </c>
      <c r="N41" s="3">
        <f t="shared" si="101"/>
        <v>0</v>
      </c>
      <c r="O41" s="3">
        <f t="shared" si="101"/>
        <v>0</v>
      </c>
      <c r="P41" s="3">
        <f t="shared" si="101"/>
        <v>0</v>
      </c>
      <c r="Q41" s="3">
        <f t="shared" si="101"/>
        <v>0</v>
      </c>
      <c r="R41" s="3">
        <f t="shared" si="101"/>
        <v>0</v>
      </c>
      <c r="S41" s="3">
        <f t="shared" si="101"/>
        <v>0</v>
      </c>
      <c r="T41" s="3">
        <f t="shared" si="101"/>
        <v>0</v>
      </c>
      <c r="U41" s="3">
        <f t="shared" si="101"/>
        <v>0</v>
      </c>
      <c r="V41" s="3">
        <f t="shared" si="101"/>
        <v>0</v>
      </c>
      <c r="W41" s="3">
        <f t="shared" si="101"/>
        <v>0</v>
      </c>
      <c r="X41" s="3">
        <f t="shared" si="101"/>
        <v>0</v>
      </c>
      <c r="Y41" s="3">
        <f t="shared" si="101"/>
        <v>0</v>
      </c>
      <c r="Z41" s="3">
        <f t="shared" si="101"/>
        <v>0</v>
      </c>
      <c r="AA41" s="3">
        <f t="shared" si="101"/>
        <v>0</v>
      </c>
      <c r="AB41" s="3">
        <f t="shared" si="101"/>
        <v>0</v>
      </c>
      <c r="AC41" s="3">
        <f t="shared" si="101"/>
        <v>0</v>
      </c>
      <c r="AD41" s="3">
        <f t="shared" si="101"/>
        <v>0</v>
      </c>
      <c r="AE41" s="3">
        <f t="shared" si="101"/>
        <v>0</v>
      </c>
      <c r="AF41" s="3">
        <f t="shared" si="101"/>
        <v>0</v>
      </c>
      <c r="AG41" s="3">
        <f t="shared" si="101"/>
        <v>0</v>
      </c>
      <c r="AH41" s="3">
        <f t="shared" si="101"/>
        <v>0</v>
      </c>
      <c r="AI41" s="3">
        <f t="shared" si="101"/>
        <v>0</v>
      </c>
      <c r="AJ41" s="3">
        <f t="shared" si="101"/>
        <v>0</v>
      </c>
      <c r="AK41" s="3">
        <f t="shared" si="101"/>
        <v>0</v>
      </c>
      <c r="AL41" s="3">
        <f t="shared" si="101"/>
        <v>0</v>
      </c>
      <c r="AM41" s="3">
        <f t="shared" si="101"/>
        <v>0</v>
      </c>
      <c r="AN41" s="3">
        <f t="shared" si="101"/>
        <v>0</v>
      </c>
      <c r="AO41" s="3">
        <f t="shared" si="101"/>
        <v>0</v>
      </c>
      <c r="AP41" s="3">
        <f t="shared" si="101"/>
        <v>0</v>
      </c>
      <c r="AQ41" s="3">
        <f t="shared" si="101"/>
        <v>0</v>
      </c>
      <c r="AR41" s="3">
        <f t="shared" si="101"/>
        <v>0</v>
      </c>
      <c r="AS41" s="3">
        <f t="shared" si="101"/>
        <v>0</v>
      </c>
      <c r="AT41" s="3">
        <f t="shared" si="101"/>
        <v>0</v>
      </c>
      <c r="AU41" s="3">
        <f t="shared" si="101"/>
        <v>0</v>
      </c>
      <c r="AV41" s="3">
        <f t="shared" si="101"/>
        <v>0</v>
      </c>
      <c r="AW41" s="3">
        <f t="shared" si="101"/>
        <v>0</v>
      </c>
      <c r="AX41" s="3">
        <f t="shared" si="101"/>
        <v>0</v>
      </c>
      <c r="AY41" s="3">
        <f t="shared" si="101"/>
        <v>0</v>
      </c>
      <c r="AZ41" s="3">
        <f t="shared" si="101"/>
        <v>0</v>
      </c>
      <c r="BA41" s="3">
        <f t="shared" si="101"/>
        <v>0</v>
      </c>
      <c r="BB41" s="3">
        <f t="shared" si="101"/>
        <v>0</v>
      </c>
      <c r="BC41" s="3">
        <f t="shared" si="101"/>
        <v>0</v>
      </c>
      <c r="BD41" s="3">
        <f t="shared" si="101"/>
        <v>0</v>
      </c>
      <c r="BE41" s="3">
        <f t="shared" si="101"/>
        <v>0</v>
      </c>
      <c r="BF41" s="3">
        <f t="shared" si="101"/>
        <v>0</v>
      </c>
      <c r="BG41" s="3">
        <f t="shared" si="101"/>
        <v>0</v>
      </c>
      <c r="BH41" s="3">
        <f t="shared" si="101"/>
        <v>0</v>
      </c>
      <c r="BI41" s="3">
        <f t="shared" si="101"/>
        <v>0</v>
      </c>
      <c r="BJ41" s="3">
        <f t="shared" si="101"/>
        <v>0</v>
      </c>
      <c r="BK41" s="3">
        <f t="shared" si="101"/>
        <v>0</v>
      </c>
      <c r="BL41" s="3">
        <f t="shared" si="101"/>
        <v>0</v>
      </c>
      <c r="BM41" s="3">
        <f t="shared" si="101"/>
        <v>0</v>
      </c>
      <c r="BN41" s="3">
        <f t="shared" si="101"/>
        <v>0</v>
      </c>
      <c r="BO41" s="3">
        <f t="shared" si="101"/>
        <v>0</v>
      </c>
      <c r="BP41" s="3">
        <f t="shared" si="101"/>
        <v>0</v>
      </c>
      <c r="BQ41" s="3">
        <f t="shared" si="101"/>
        <v>0</v>
      </c>
      <c r="BR41" s="3">
        <f t="shared" si="101"/>
        <v>0</v>
      </c>
      <c r="BS41" s="3">
        <f t="shared" si="101"/>
        <v>0</v>
      </c>
      <c r="BT41" s="3">
        <f t="shared" ref="BT41:CH41" si="102">BS41</f>
        <v>0</v>
      </c>
      <c r="BU41" s="3">
        <f t="shared" si="102"/>
        <v>0</v>
      </c>
      <c r="BV41" s="3">
        <f t="shared" si="102"/>
        <v>0</v>
      </c>
      <c r="BW41" s="3">
        <f t="shared" si="102"/>
        <v>0</v>
      </c>
      <c r="BX41" s="3">
        <f t="shared" si="102"/>
        <v>0</v>
      </c>
      <c r="BY41" s="3">
        <f t="shared" si="102"/>
        <v>0</v>
      </c>
      <c r="BZ41" s="3">
        <f t="shared" si="102"/>
        <v>0</v>
      </c>
      <c r="CA41" s="3">
        <f t="shared" si="102"/>
        <v>0</v>
      </c>
      <c r="CB41" s="3">
        <f t="shared" si="102"/>
        <v>0</v>
      </c>
      <c r="CC41" s="3">
        <f t="shared" si="102"/>
        <v>0</v>
      </c>
      <c r="CD41" s="3">
        <f t="shared" si="102"/>
        <v>0</v>
      </c>
      <c r="CE41" s="3">
        <f t="shared" si="102"/>
        <v>0</v>
      </c>
      <c r="CF41" s="3">
        <f t="shared" si="102"/>
        <v>0</v>
      </c>
      <c r="CG41" s="3">
        <f t="shared" si="102"/>
        <v>0</v>
      </c>
      <c r="CH41" s="12">
        <f t="shared" si="102"/>
        <v>0</v>
      </c>
    </row>
    <row r="42" spans="1:86" x14ac:dyDescent="0.3">
      <c r="A42" s="566"/>
      <c r="B42" s="13" t="str">
        <f t="shared" si="100"/>
        <v>Building Shell</v>
      </c>
      <c r="C42" s="3">
        <v>0</v>
      </c>
      <c r="D42" s="3">
        <v>0</v>
      </c>
      <c r="E42" s="3">
        <v>0</v>
      </c>
      <c r="F42" s="3">
        <v>0</v>
      </c>
      <c r="G42" s="3">
        <f t="shared" ref="G42:BR42" si="103">F42</f>
        <v>0</v>
      </c>
      <c r="H42" s="3">
        <f t="shared" si="103"/>
        <v>0</v>
      </c>
      <c r="I42" s="3">
        <f t="shared" si="103"/>
        <v>0</v>
      </c>
      <c r="J42" s="3">
        <f t="shared" si="103"/>
        <v>0</v>
      </c>
      <c r="K42" s="3">
        <f t="shared" si="103"/>
        <v>0</v>
      </c>
      <c r="L42" s="3">
        <f t="shared" si="103"/>
        <v>0</v>
      </c>
      <c r="M42" s="3">
        <f t="shared" si="103"/>
        <v>0</v>
      </c>
      <c r="N42" s="3">
        <f t="shared" si="103"/>
        <v>0</v>
      </c>
      <c r="O42" s="3">
        <f t="shared" si="103"/>
        <v>0</v>
      </c>
      <c r="P42" s="3">
        <f t="shared" si="103"/>
        <v>0</v>
      </c>
      <c r="Q42" s="3">
        <f t="shared" si="103"/>
        <v>0</v>
      </c>
      <c r="R42" s="3">
        <f t="shared" si="103"/>
        <v>0</v>
      </c>
      <c r="S42" s="3">
        <f t="shared" si="103"/>
        <v>0</v>
      </c>
      <c r="T42" s="3">
        <f t="shared" si="103"/>
        <v>0</v>
      </c>
      <c r="U42" s="3">
        <f t="shared" si="103"/>
        <v>0</v>
      </c>
      <c r="V42" s="3">
        <f t="shared" si="103"/>
        <v>0</v>
      </c>
      <c r="W42" s="3">
        <f t="shared" si="103"/>
        <v>0</v>
      </c>
      <c r="X42" s="3">
        <f t="shared" si="103"/>
        <v>0</v>
      </c>
      <c r="Y42" s="3">
        <f t="shared" si="103"/>
        <v>0</v>
      </c>
      <c r="Z42" s="3">
        <f t="shared" si="103"/>
        <v>0</v>
      </c>
      <c r="AA42" s="3">
        <f t="shared" si="103"/>
        <v>0</v>
      </c>
      <c r="AB42" s="3">
        <f t="shared" si="103"/>
        <v>0</v>
      </c>
      <c r="AC42" s="3">
        <f t="shared" si="103"/>
        <v>0</v>
      </c>
      <c r="AD42" s="3">
        <f t="shared" si="103"/>
        <v>0</v>
      </c>
      <c r="AE42" s="3">
        <f t="shared" si="103"/>
        <v>0</v>
      </c>
      <c r="AF42" s="3">
        <f t="shared" si="103"/>
        <v>0</v>
      </c>
      <c r="AG42" s="3">
        <f t="shared" si="103"/>
        <v>0</v>
      </c>
      <c r="AH42" s="3">
        <f t="shared" si="103"/>
        <v>0</v>
      </c>
      <c r="AI42" s="3">
        <f t="shared" si="103"/>
        <v>0</v>
      </c>
      <c r="AJ42" s="3">
        <f t="shared" si="103"/>
        <v>0</v>
      </c>
      <c r="AK42" s="3">
        <f t="shared" si="103"/>
        <v>0</v>
      </c>
      <c r="AL42" s="3">
        <f t="shared" si="103"/>
        <v>0</v>
      </c>
      <c r="AM42" s="3">
        <f t="shared" si="103"/>
        <v>0</v>
      </c>
      <c r="AN42" s="3">
        <f t="shared" si="103"/>
        <v>0</v>
      </c>
      <c r="AO42" s="3">
        <f t="shared" si="103"/>
        <v>0</v>
      </c>
      <c r="AP42" s="3">
        <f t="shared" si="103"/>
        <v>0</v>
      </c>
      <c r="AQ42" s="3">
        <f t="shared" si="103"/>
        <v>0</v>
      </c>
      <c r="AR42" s="3">
        <f t="shared" si="103"/>
        <v>0</v>
      </c>
      <c r="AS42" s="3">
        <f t="shared" si="103"/>
        <v>0</v>
      </c>
      <c r="AT42" s="3">
        <f t="shared" si="103"/>
        <v>0</v>
      </c>
      <c r="AU42" s="3">
        <f t="shared" si="103"/>
        <v>0</v>
      </c>
      <c r="AV42" s="3">
        <f t="shared" si="103"/>
        <v>0</v>
      </c>
      <c r="AW42" s="3">
        <f t="shared" si="103"/>
        <v>0</v>
      </c>
      <c r="AX42" s="3">
        <f t="shared" si="103"/>
        <v>0</v>
      </c>
      <c r="AY42" s="3">
        <f t="shared" si="103"/>
        <v>0</v>
      </c>
      <c r="AZ42" s="3">
        <f t="shared" si="103"/>
        <v>0</v>
      </c>
      <c r="BA42" s="3">
        <f t="shared" si="103"/>
        <v>0</v>
      </c>
      <c r="BB42" s="3">
        <f t="shared" si="103"/>
        <v>0</v>
      </c>
      <c r="BC42" s="3">
        <f t="shared" si="103"/>
        <v>0</v>
      </c>
      <c r="BD42" s="3">
        <f t="shared" si="103"/>
        <v>0</v>
      </c>
      <c r="BE42" s="3">
        <f t="shared" si="103"/>
        <v>0</v>
      </c>
      <c r="BF42" s="3">
        <f t="shared" si="103"/>
        <v>0</v>
      </c>
      <c r="BG42" s="3">
        <f t="shared" si="103"/>
        <v>0</v>
      </c>
      <c r="BH42" s="3">
        <f t="shared" si="103"/>
        <v>0</v>
      </c>
      <c r="BI42" s="3">
        <f t="shared" si="103"/>
        <v>0</v>
      </c>
      <c r="BJ42" s="3">
        <f t="shared" si="103"/>
        <v>0</v>
      </c>
      <c r="BK42" s="3">
        <f t="shared" si="103"/>
        <v>0</v>
      </c>
      <c r="BL42" s="3">
        <f t="shared" si="103"/>
        <v>0</v>
      </c>
      <c r="BM42" s="3">
        <f t="shared" si="103"/>
        <v>0</v>
      </c>
      <c r="BN42" s="3">
        <f t="shared" si="103"/>
        <v>0</v>
      </c>
      <c r="BO42" s="3">
        <f t="shared" si="103"/>
        <v>0</v>
      </c>
      <c r="BP42" s="3">
        <f t="shared" si="103"/>
        <v>0</v>
      </c>
      <c r="BQ42" s="3">
        <f t="shared" si="103"/>
        <v>0</v>
      </c>
      <c r="BR42" s="3">
        <f t="shared" si="103"/>
        <v>0</v>
      </c>
      <c r="BS42" s="3">
        <f t="shared" ref="BS42:CH42" si="104">BR42</f>
        <v>0</v>
      </c>
      <c r="BT42" s="3">
        <f t="shared" si="104"/>
        <v>0</v>
      </c>
      <c r="BU42" s="3">
        <f t="shared" si="104"/>
        <v>0</v>
      </c>
      <c r="BV42" s="3">
        <f t="shared" si="104"/>
        <v>0</v>
      </c>
      <c r="BW42" s="3">
        <f t="shared" si="104"/>
        <v>0</v>
      </c>
      <c r="BX42" s="3">
        <f t="shared" si="104"/>
        <v>0</v>
      </c>
      <c r="BY42" s="3">
        <f t="shared" si="104"/>
        <v>0</v>
      </c>
      <c r="BZ42" s="3">
        <f t="shared" si="104"/>
        <v>0</v>
      </c>
      <c r="CA42" s="3">
        <f t="shared" si="104"/>
        <v>0</v>
      </c>
      <c r="CB42" s="3">
        <f t="shared" si="104"/>
        <v>0</v>
      </c>
      <c r="CC42" s="3">
        <f t="shared" si="104"/>
        <v>0</v>
      </c>
      <c r="CD42" s="3">
        <f t="shared" si="104"/>
        <v>0</v>
      </c>
      <c r="CE42" s="3">
        <f t="shared" si="104"/>
        <v>0</v>
      </c>
      <c r="CF42" s="3">
        <f t="shared" si="104"/>
        <v>0</v>
      </c>
      <c r="CG42" s="3">
        <f t="shared" si="104"/>
        <v>0</v>
      </c>
      <c r="CH42" s="12">
        <f t="shared" si="104"/>
        <v>0</v>
      </c>
    </row>
    <row r="43" spans="1:86" x14ac:dyDescent="0.3">
      <c r="A43" s="566"/>
      <c r="B43" s="11" t="str">
        <f t="shared" si="100"/>
        <v>Cooking</v>
      </c>
      <c r="C43" s="3">
        <v>0</v>
      </c>
      <c r="D43" s="3">
        <v>0</v>
      </c>
      <c r="E43" s="3">
        <v>0</v>
      </c>
      <c r="F43" s="3">
        <v>0</v>
      </c>
      <c r="G43" s="3">
        <f t="shared" ref="G43:BR43" si="105">F43</f>
        <v>0</v>
      </c>
      <c r="H43" s="3">
        <f t="shared" si="105"/>
        <v>0</v>
      </c>
      <c r="I43" s="3">
        <f t="shared" si="105"/>
        <v>0</v>
      </c>
      <c r="J43" s="3">
        <f t="shared" si="105"/>
        <v>0</v>
      </c>
      <c r="K43" s="3">
        <f t="shared" si="105"/>
        <v>0</v>
      </c>
      <c r="L43" s="3">
        <f t="shared" si="105"/>
        <v>0</v>
      </c>
      <c r="M43" s="3">
        <f t="shared" si="105"/>
        <v>0</v>
      </c>
      <c r="N43" s="3">
        <f t="shared" si="105"/>
        <v>0</v>
      </c>
      <c r="O43" s="3">
        <f t="shared" si="105"/>
        <v>0</v>
      </c>
      <c r="P43" s="3">
        <f t="shared" si="105"/>
        <v>0</v>
      </c>
      <c r="Q43" s="3">
        <f t="shared" si="105"/>
        <v>0</v>
      </c>
      <c r="R43" s="3">
        <f t="shared" si="105"/>
        <v>0</v>
      </c>
      <c r="S43" s="3">
        <f t="shared" si="105"/>
        <v>0</v>
      </c>
      <c r="T43" s="3">
        <f t="shared" si="105"/>
        <v>0</v>
      </c>
      <c r="U43" s="3">
        <f t="shared" si="105"/>
        <v>0</v>
      </c>
      <c r="V43" s="3">
        <f t="shared" si="105"/>
        <v>0</v>
      </c>
      <c r="W43" s="3">
        <f t="shared" si="105"/>
        <v>0</v>
      </c>
      <c r="X43" s="3">
        <f t="shared" si="105"/>
        <v>0</v>
      </c>
      <c r="Y43" s="3">
        <f t="shared" si="105"/>
        <v>0</v>
      </c>
      <c r="Z43" s="3">
        <f t="shared" si="105"/>
        <v>0</v>
      </c>
      <c r="AA43" s="3">
        <f t="shared" si="105"/>
        <v>0</v>
      </c>
      <c r="AB43" s="3">
        <f t="shared" si="105"/>
        <v>0</v>
      </c>
      <c r="AC43" s="3">
        <f t="shared" si="105"/>
        <v>0</v>
      </c>
      <c r="AD43" s="3">
        <f t="shared" si="105"/>
        <v>0</v>
      </c>
      <c r="AE43" s="3">
        <f t="shared" si="105"/>
        <v>0</v>
      </c>
      <c r="AF43" s="3">
        <f t="shared" si="105"/>
        <v>0</v>
      </c>
      <c r="AG43" s="3">
        <f t="shared" si="105"/>
        <v>0</v>
      </c>
      <c r="AH43" s="3">
        <f t="shared" si="105"/>
        <v>0</v>
      </c>
      <c r="AI43" s="3">
        <f t="shared" si="105"/>
        <v>0</v>
      </c>
      <c r="AJ43" s="3">
        <f t="shared" si="105"/>
        <v>0</v>
      </c>
      <c r="AK43" s="3">
        <f t="shared" si="105"/>
        <v>0</v>
      </c>
      <c r="AL43" s="3">
        <f t="shared" si="105"/>
        <v>0</v>
      </c>
      <c r="AM43" s="3">
        <f t="shared" si="105"/>
        <v>0</v>
      </c>
      <c r="AN43" s="3">
        <f t="shared" si="105"/>
        <v>0</v>
      </c>
      <c r="AO43" s="3">
        <f t="shared" si="105"/>
        <v>0</v>
      </c>
      <c r="AP43" s="3">
        <f t="shared" si="105"/>
        <v>0</v>
      </c>
      <c r="AQ43" s="3">
        <f t="shared" si="105"/>
        <v>0</v>
      </c>
      <c r="AR43" s="3">
        <f t="shared" si="105"/>
        <v>0</v>
      </c>
      <c r="AS43" s="3">
        <f t="shared" si="105"/>
        <v>0</v>
      </c>
      <c r="AT43" s="3">
        <f t="shared" si="105"/>
        <v>0</v>
      </c>
      <c r="AU43" s="3">
        <f t="shared" si="105"/>
        <v>0</v>
      </c>
      <c r="AV43" s="3">
        <f t="shared" si="105"/>
        <v>0</v>
      </c>
      <c r="AW43" s="3">
        <f t="shared" si="105"/>
        <v>0</v>
      </c>
      <c r="AX43" s="3">
        <f t="shared" si="105"/>
        <v>0</v>
      </c>
      <c r="AY43" s="3">
        <f t="shared" si="105"/>
        <v>0</v>
      </c>
      <c r="AZ43" s="3">
        <f t="shared" si="105"/>
        <v>0</v>
      </c>
      <c r="BA43" s="3">
        <f t="shared" si="105"/>
        <v>0</v>
      </c>
      <c r="BB43" s="3">
        <f t="shared" si="105"/>
        <v>0</v>
      </c>
      <c r="BC43" s="3">
        <f t="shared" si="105"/>
        <v>0</v>
      </c>
      <c r="BD43" s="3">
        <f t="shared" si="105"/>
        <v>0</v>
      </c>
      <c r="BE43" s="3">
        <f t="shared" si="105"/>
        <v>0</v>
      </c>
      <c r="BF43" s="3">
        <f t="shared" si="105"/>
        <v>0</v>
      </c>
      <c r="BG43" s="3">
        <f t="shared" si="105"/>
        <v>0</v>
      </c>
      <c r="BH43" s="3">
        <f t="shared" si="105"/>
        <v>0</v>
      </c>
      <c r="BI43" s="3">
        <f t="shared" si="105"/>
        <v>0</v>
      </c>
      <c r="BJ43" s="3">
        <f t="shared" si="105"/>
        <v>0</v>
      </c>
      <c r="BK43" s="3">
        <f t="shared" si="105"/>
        <v>0</v>
      </c>
      <c r="BL43" s="3">
        <f t="shared" si="105"/>
        <v>0</v>
      </c>
      <c r="BM43" s="3">
        <f t="shared" si="105"/>
        <v>0</v>
      </c>
      <c r="BN43" s="3">
        <f t="shared" si="105"/>
        <v>0</v>
      </c>
      <c r="BO43" s="3">
        <f t="shared" si="105"/>
        <v>0</v>
      </c>
      <c r="BP43" s="3">
        <f t="shared" si="105"/>
        <v>0</v>
      </c>
      <c r="BQ43" s="3">
        <f t="shared" si="105"/>
        <v>0</v>
      </c>
      <c r="BR43" s="3">
        <f t="shared" si="105"/>
        <v>0</v>
      </c>
      <c r="BS43" s="3">
        <f t="shared" ref="BS43:CH43" si="106">BR43</f>
        <v>0</v>
      </c>
      <c r="BT43" s="3">
        <f t="shared" si="106"/>
        <v>0</v>
      </c>
      <c r="BU43" s="3">
        <f t="shared" si="106"/>
        <v>0</v>
      </c>
      <c r="BV43" s="3">
        <f t="shared" si="106"/>
        <v>0</v>
      </c>
      <c r="BW43" s="3">
        <f t="shared" si="106"/>
        <v>0</v>
      </c>
      <c r="BX43" s="3">
        <f t="shared" si="106"/>
        <v>0</v>
      </c>
      <c r="BY43" s="3">
        <f t="shared" si="106"/>
        <v>0</v>
      </c>
      <c r="BZ43" s="3">
        <f t="shared" si="106"/>
        <v>0</v>
      </c>
      <c r="CA43" s="3">
        <f t="shared" si="106"/>
        <v>0</v>
      </c>
      <c r="CB43" s="3">
        <f t="shared" si="106"/>
        <v>0</v>
      </c>
      <c r="CC43" s="3">
        <f t="shared" si="106"/>
        <v>0</v>
      </c>
      <c r="CD43" s="3">
        <f t="shared" si="106"/>
        <v>0</v>
      </c>
      <c r="CE43" s="3">
        <f t="shared" si="106"/>
        <v>0</v>
      </c>
      <c r="CF43" s="3">
        <f t="shared" si="106"/>
        <v>0</v>
      </c>
      <c r="CG43" s="3">
        <f t="shared" si="106"/>
        <v>0</v>
      </c>
      <c r="CH43" s="12">
        <f t="shared" si="106"/>
        <v>0</v>
      </c>
    </row>
    <row r="44" spans="1:86" x14ac:dyDescent="0.3">
      <c r="A44" s="566"/>
      <c r="B44" s="11" t="str">
        <f t="shared" si="100"/>
        <v>Cooling</v>
      </c>
      <c r="C44" s="3">
        <v>0</v>
      </c>
      <c r="D44" s="3">
        <v>0</v>
      </c>
      <c r="E44" s="3">
        <v>0</v>
      </c>
      <c r="F44" s="3">
        <v>0</v>
      </c>
      <c r="G44" s="3">
        <f t="shared" ref="G44:BR44" si="107">F44</f>
        <v>0</v>
      </c>
      <c r="H44" s="3">
        <f t="shared" si="107"/>
        <v>0</v>
      </c>
      <c r="I44" s="3">
        <f t="shared" si="107"/>
        <v>0</v>
      </c>
      <c r="J44" s="3">
        <f t="shared" si="107"/>
        <v>0</v>
      </c>
      <c r="K44" s="3">
        <f t="shared" si="107"/>
        <v>0</v>
      </c>
      <c r="L44" s="3">
        <f t="shared" si="107"/>
        <v>0</v>
      </c>
      <c r="M44" s="3">
        <f t="shared" si="107"/>
        <v>0</v>
      </c>
      <c r="N44" s="3">
        <f t="shared" si="107"/>
        <v>0</v>
      </c>
      <c r="O44" s="3">
        <f t="shared" si="107"/>
        <v>0</v>
      </c>
      <c r="P44" s="3">
        <f t="shared" si="107"/>
        <v>0</v>
      </c>
      <c r="Q44" s="3">
        <f t="shared" si="107"/>
        <v>0</v>
      </c>
      <c r="R44" s="3">
        <f t="shared" si="107"/>
        <v>0</v>
      </c>
      <c r="S44" s="3">
        <f t="shared" si="107"/>
        <v>0</v>
      </c>
      <c r="T44" s="3">
        <f t="shared" si="107"/>
        <v>0</v>
      </c>
      <c r="U44" s="3">
        <f t="shared" si="107"/>
        <v>0</v>
      </c>
      <c r="V44" s="3">
        <f t="shared" si="107"/>
        <v>0</v>
      </c>
      <c r="W44" s="3">
        <f t="shared" si="107"/>
        <v>0</v>
      </c>
      <c r="X44" s="3">
        <f t="shared" si="107"/>
        <v>0</v>
      </c>
      <c r="Y44" s="3">
        <f t="shared" si="107"/>
        <v>0</v>
      </c>
      <c r="Z44" s="3">
        <f t="shared" si="107"/>
        <v>0</v>
      </c>
      <c r="AA44" s="3">
        <f t="shared" si="107"/>
        <v>0</v>
      </c>
      <c r="AB44" s="3">
        <f t="shared" si="107"/>
        <v>0</v>
      </c>
      <c r="AC44" s="3">
        <f t="shared" si="107"/>
        <v>0</v>
      </c>
      <c r="AD44" s="3">
        <f t="shared" si="107"/>
        <v>0</v>
      </c>
      <c r="AE44" s="3">
        <f t="shared" si="107"/>
        <v>0</v>
      </c>
      <c r="AF44" s="3">
        <f t="shared" si="107"/>
        <v>0</v>
      </c>
      <c r="AG44" s="3">
        <f t="shared" si="107"/>
        <v>0</v>
      </c>
      <c r="AH44" s="3">
        <f t="shared" si="107"/>
        <v>0</v>
      </c>
      <c r="AI44" s="3">
        <f t="shared" si="107"/>
        <v>0</v>
      </c>
      <c r="AJ44" s="3">
        <f t="shared" si="107"/>
        <v>0</v>
      </c>
      <c r="AK44" s="3">
        <f t="shared" si="107"/>
        <v>0</v>
      </c>
      <c r="AL44" s="3">
        <f t="shared" si="107"/>
        <v>0</v>
      </c>
      <c r="AM44" s="3">
        <f t="shared" si="107"/>
        <v>0</v>
      </c>
      <c r="AN44" s="3">
        <f t="shared" si="107"/>
        <v>0</v>
      </c>
      <c r="AO44" s="3">
        <f t="shared" si="107"/>
        <v>0</v>
      </c>
      <c r="AP44" s="3">
        <f t="shared" si="107"/>
        <v>0</v>
      </c>
      <c r="AQ44" s="3">
        <f t="shared" si="107"/>
        <v>0</v>
      </c>
      <c r="AR44" s="3">
        <f t="shared" si="107"/>
        <v>0</v>
      </c>
      <c r="AS44" s="3">
        <f t="shared" si="107"/>
        <v>0</v>
      </c>
      <c r="AT44" s="3">
        <f t="shared" si="107"/>
        <v>0</v>
      </c>
      <c r="AU44" s="3">
        <f t="shared" si="107"/>
        <v>0</v>
      </c>
      <c r="AV44" s="3">
        <f t="shared" si="107"/>
        <v>0</v>
      </c>
      <c r="AW44" s="3">
        <f t="shared" si="107"/>
        <v>0</v>
      </c>
      <c r="AX44" s="3">
        <f t="shared" si="107"/>
        <v>0</v>
      </c>
      <c r="AY44" s="3">
        <f t="shared" si="107"/>
        <v>0</v>
      </c>
      <c r="AZ44" s="3">
        <f t="shared" si="107"/>
        <v>0</v>
      </c>
      <c r="BA44" s="3">
        <f t="shared" si="107"/>
        <v>0</v>
      </c>
      <c r="BB44" s="3">
        <f t="shared" si="107"/>
        <v>0</v>
      </c>
      <c r="BC44" s="3">
        <f t="shared" si="107"/>
        <v>0</v>
      </c>
      <c r="BD44" s="3">
        <f t="shared" si="107"/>
        <v>0</v>
      </c>
      <c r="BE44" s="3">
        <f t="shared" si="107"/>
        <v>0</v>
      </c>
      <c r="BF44" s="3">
        <f t="shared" si="107"/>
        <v>0</v>
      </c>
      <c r="BG44" s="3">
        <f t="shared" si="107"/>
        <v>0</v>
      </c>
      <c r="BH44" s="3">
        <f t="shared" si="107"/>
        <v>0</v>
      </c>
      <c r="BI44" s="3">
        <f t="shared" si="107"/>
        <v>0</v>
      </c>
      <c r="BJ44" s="3">
        <f t="shared" si="107"/>
        <v>0</v>
      </c>
      <c r="BK44" s="3">
        <f t="shared" si="107"/>
        <v>0</v>
      </c>
      <c r="BL44" s="3">
        <f t="shared" si="107"/>
        <v>0</v>
      </c>
      <c r="BM44" s="3">
        <f t="shared" si="107"/>
        <v>0</v>
      </c>
      <c r="BN44" s="3">
        <f t="shared" si="107"/>
        <v>0</v>
      </c>
      <c r="BO44" s="3">
        <f t="shared" si="107"/>
        <v>0</v>
      </c>
      <c r="BP44" s="3">
        <f t="shared" si="107"/>
        <v>0</v>
      </c>
      <c r="BQ44" s="3">
        <f t="shared" si="107"/>
        <v>0</v>
      </c>
      <c r="BR44" s="3">
        <f t="shared" si="107"/>
        <v>0</v>
      </c>
      <c r="BS44" s="3">
        <f t="shared" ref="BS44:CH44" si="108">BR44</f>
        <v>0</v>
      </c>
      <c r="BT44" s="3">
        <f t="shared" si="108"/>
        <v>0</v>
      </c>
      <c r="BU44" s="3">
        <f t="shared" si="108"/>
        <v>0</v>
      </c>
      <c r="BV44" s="3">
        <f t="shared" si="108"/>
        <v>0</v>
      </c>
      <c r="BW44" s="3">
        <f t="shared" si="108"/>
        <v>0</v>
      </c>
      <c r="BX44" s="3">
        <f t="shared" si="108"/>
        <v>0</v>
      </c>
      <c r="BY44" s="3">
        <f t="shared" si="108"/>
        <v>0</v>
      </c>
      <c r="BZ44" s="3">
        <f t="shared" si="108"/>
        <v>0</v>
      </c>
      <c r="CA44" s="3">
        <f t="shared" si="108"/>
        <v>0</v>
      </c>
      <c r="CB44" s="3">
        <f t="shared" si="108"/>
        <v>0</v>
      </c>
      <c r="CC44" s="3">
        <f t="shared" si="108"/>
        <v>0</v>
      </c>
      <c r="CD44" s="3">
        <f t="shared" si="108"/>
        <v>0</v>
      </c>
      <c r="CE44" s="3">
        <f t="shared" si="108"/>
        <v>0</v>
      </c>
      <c r="CF44" s="3">
        <f t="shared" si="108"/>
        <v>0</v>
      </c>
      <c r="CG44" s="3">
        <f t="shared" si="108"/>
        <v>0</v>
      </c>
      <c r="CH44" s="12">
        <f t="shared" si="108"/>
        <v>0</v>
      </c>
    </row>
    <row r="45" spans="1:86" x14ac:dyDescent="0.3">
      <c r="A45" s="566"/>
      <c r="B45" s="13" t="str">
        <f t="shared" si="100"/>
        <v>Ext Lighting</v>
      </c>
      <c r="C45" s="3">
        <v>0</v>
      </c>
      <c r="D45" s="3">
        <v>0</v>
      </c>
      <c r="E45" s="3">
        <v>0</v>
      </c>
      <c r="F45" s="3">
        <v>0</v>
      </c>
      <c r="G45" s="3">
        <f t="shared" ref="G45:BR45" si="109">F45</f>
        <v>0</v>
      </c>
      <c r="H45" s="3">
        <f t="shared" si="109"/>
        <v>0</v>
      </c>
      <c r="I45" s="3">
        <f t="shared" si="109"/>
        <v>0</v>
      </c>
      <c r="J45" s="3">
        <f t="shared" si="109"/>
        <v>0</v>
      </c>
      <c r="K45" s="3">
        <f t="shared" si="109"/>
        <v>0</v>
      </c>
      <c r="L45" s="3">
        <f t="shared" si="109"/>
        <v>0</v>
      </c>
      <c r="M45" s="3">
        <f t="shared" si="109"/>
        <v>0</v>
      </c>
      <c r="N45" s="3">
        <f t="shared" si="109"/>
        <v>0</v>
      </c>
      <c r="O45" s="3">
        <f t="shared" si="109"/>
        <v>0</v>
      </c>
      <c r="P45" s="3">
        <f t="shared" si="109"/>
        <v>0</v>
      </c>
      <c r="Q45" s="3">
        <f t="shared" si="109"/>
        <v>0</v>
      </c>
      <c r="R45" s="3">
        <f t="shared" si="109"/>
        <v>0</v>
      </c>
      <c r="S45" s="3">
        <f t="shared" si="109"/>
        <v>0</v>
      </c>
      <c r="T45" s="3">
        <f t="shared" si="109"/>
        <v>0</v>
      </c>
      <c r="U45" s="3">
        <f t="shared" si="109"/>
        <v>0</v>
      </c>
      <c r="V45" s="3">
        <f t="shared" si="109"/>
        <v>0</v>
      </c>
      <c r="W45" s="3">
        <f t="shared" si="109"/>
        <v>0</v>
      </c>
      <c r="X45" s="3">
        <f t="shared" si="109"/>
        <v>0</v>
      </c>
      <c r="Y45" s="3">
        <f t="shared" si="109"/>
        <v>0</v>
      </c>
      <c r="Z45" s="3">
        <f t="shared" si="109"/>
        <v>0</v>
      </c>
      <c r="AA45" s="3">
        <f t="shared" si="109"/>
        <v>0</v>
      </c>
      <c r="AB45" s="3">
        <f t="shared" si="109"/>
        <v>0</v>
      </c>
      <c r="AC45" s="3">
        <f t="shared" si="109"/>
        <v>0</v>
      </c>
      <c r="AD45" s="3">
        <f t="shared" si="109"/>
        <v>0</v>
      </c>
      <c r="AE45" s="3">
        <f t="shared" si="109"/>
        <v>0</v>
      </c>
      <c r="AF45" s="3">
        <f t="shared" si="109"/>
        <v>0</v>
      </c>
      <c r="AG45" s="3">
        <f t="shared" si="109"/>
        <v>0</v>
      </c>
      <c r="AH45" s="3">
        <f t="shared" si="109"/>
        <v>0</v>
      </c>
      <c r="AI45" s="3">
        <f t="shared" si="109"/>
        <v>0</v>
      </c>
      <c r="AJ45" s="3">
        <f t="shared" si="109"/>
        <v>0</v>
      </c>
      <c r="AK45" s="3">
        <f t="shared" si="109"/>
        <v>0</v>
      </c>
      <c r="AL45" s="3">
        <f t="shared" si="109"/>
        <v>0</v>
      </c>
      <c r="AM45" s="3">
        <f t="shared" si="109"/>
        <v>0</v>
      </c>
      <c r="AN45" s="3">
        <f t="shared" si="109"/>
        <v>0</v>
      </c>
      <c r="AO45" s="3">
        <f t="shared" si="109"/>
        <v>0</v>
      </c>
      <c r="AP45" s="3">
        <f t="shared" si="109"/>
        <v>0</v>
      </c>
      <c r="AQ45" s="3">
        <f t="shared" si="109"/>
        <v>0</v>
      </c>
      <c r="AR45" s="3">
        <f t="shared" si="109"/>
        <v>0</v>
      </c>
      <c r="AS45" s="3">
        <f t="shared" si="109"/>
        <v>0</v>
      </c>
      <c r="AT45" s="3">
        <f t="shared" si="109"/>
        <v>0</v>
      </c>
      <c r="AU45" s="3">
        <f t="shared" si="109"/>
        <v>0</v>
      </c>
      <c r="AV45" s="3">
        <f t="shared" si="109"/>
        <v>0</v>
      </c>
      <c r="AW45" s="3">
        <f t="shared" si="109"/>
        <v>0</v>
      </c>
      <c r="AX45" s="3">
        <f t="shared" si="109"/>
        <v>0</v>
      </c>
      <c r="AY45" s="3">
        <f t="shared" si="109"/>
        <v>0</v>
      </c>
      <c r="AZ45" s="3">
        <f t="shared" si="109"/>
        <v>0</v>
      </c>
      <c r="BA45" s="3">
        <f t="shared" si="109"/>
        <v>0</v>
      </c>
      <c r="BB45" s="3">
        <f t="shared" si="109"/>
        <v>0</v>
      </c>
      <c r="BC45" s="3">
        <f t="shared" si="109"/>
        <v>0</v>
      </c>
      <c r="BD45" s="3">
        <f t="shared" si="109"/>
        <v>0</v>
      </c>
      <c r="BE45" s="3">
        <f t="shared" si="109"/>
        <v>0</v>
      </c>
      <c r="BF45" s="3">
        <f t="shared" si="109"/>
        <v>0</v>
      </c>
      <c r="BG45" s="3">
        <f t="shared" si="109"/>
        <v>0</v>
      </c>
      <c r="BH45" s="3">
        <f t="shared" si="109"/>
        <v>0</v>
      </c>
      <c r="BI45" s="3">
        <f t="shared" si="109"/>
        <v>0</v>
      </c>
      <c r="BJ45" s="3">
        <f t="shared" si="109"/>
        <v>0</v>
      </c>
      <c r="BK45" s="3">
        <f t="shared" si="109"/>
        <v>0</v>
      </c>
      <c r="BL45" s="3">
        <f t="shared" si="109"/>
        <v>0</v>
      </c>
      <c r="BM45" s="3">
        <f t="shared" si="109"/>
        <v>0</v>
      </c>
      <c r="BN45" s="3">
        <f t="shared" si="109"/>
        <v>0</v>
      </c>
      <c r="BO45" s="3">
        <f t="shared" si="109"/>
        <v>0</v>
      </c>
      <c r="BP45" s="3">
        <f t="shared" si="109"/>
        <v>0</v>
      </c>
      <c r="BQ45" s="3">
        <f t="shared" si="109"/>
        <v>0</v>
      </c>
      <c r="BR45" s="3">
        <f t="shared" si="109"/>
        <v>0</v>
      </c>
      <c r="BS45" s="3">
        <f t="shared" ref="BS45:CH45" si="110">BR45</f>
        <v>0</v>
      </c>
      <c r="BT45" s="3">
        <f t="shared" si="110"/>
        <v>0</v>
      </c>
      <c r="BU45" s="3">
        <f t="shared" si="110"/>
        <v>0</v>
      </c>
      <c r="BV45" s="3">
        <f t="shared" si="110"/>
        <v>0</v>
      </c>
      <c r="BW45" s="3">
        <f t="shared" si="110"/>
        <v>0</v>
      </c>
      <c r="BX45" s="3">
        <f t="shared" si="110"/>
        <v>0</v>
      </c>
      <c r="BY45" s="3">
        <f t="shared" si="110"/>
        <v>0</v>
      </c>
      <c r="BZ45" s="3">
        <f t="shared" si="110"/>
        <v>0</v>
      </c>
      <c r="CA45" s="3">
        <f t="shared" si="110"/>
        <v>0</v>
      </c>
      <c r="CB45" s="3">
        <f t="shared" si="110"/>
        <v>0</v>
      </c>
      <c r="CC45" s="3">
        <f t="shared" si="110"/>
        <v>0</v>
      </c>
      <c r="CD45" s="3">
        <f t="shared" si="110"/>
        <v>0</v>
      </c>
      <c r="CE45" s="3">
        <f t="shared" si="110"/>
        <v>0</v>
      </c>
      <c r="CF45" s="3">
        <f t="shared" si="110"/>
        <v>0</v>
      </c>
      <c r="CG45" s="3">
        <f t="shared" si="110"/>
        <v>0</v>
      </c>
      <c r="CH45" s="12">
        <f t="shared" si="110"/>
        <v>0</v>
      </c>
    </row>
    <row r="46" spans="1:86" x14ac:dyDescent="0.3">
      <c r="A46" s="566"/>
      <c r="B46" s="11" t="str">
        <f t="shared" si="100"/>
        <v>Heating</v>
      </c>
      <c r="C46" s="3">
        <v>0</v>
      </c>
      <c r="D46" s="3">
        <v>0</v>
      </c>
      <c r="E46" s="3">
        <v>0</v>
      </c>
      <c r="F46" s="3">
        <v>0</v>
      </c>
      <c r="G46" s="3">
        <f t="shared" ref="G46:BR46" si="111">F46</f>
        <v>0</v>
      </c>
      <c r="H46" s="3">
        <f t="shared" si="111"/>
        <v>0</v>
      </c>
      <c r="I46" s="3">
        <f t="shared" si="111"/>
        <v>0</v>
      </c>
      <c r="J46" s="3">
        <f t="shared" si="111"/>
        <v>0</v>
      </c>
      <c r="K46" s="3">
        <f t="shared" si="111"/>
        <v>0</v>
      </c>
      <c r="L46" s="3">
        <f t="shared" si="111"/>
        <v>0</v>
      </c>
      <c r="M46" s="3">
        <f t="shared" si="111"/>
        <v>0</v>
      </c>
      <c r="N46" s="3">
        <f t="shared" si="111"/>
        <v>0</v>
      </c>
      <c r="O46" s="3">
        <f t="shared" si="111"/>
        <v>0</v>
      </c>
      <c r="P46" s="3">
        <f t="shared" si="111"/>
        <v>0</v>
      </c>
      <c r="Q46" s="3">
        <f t="shared" si="111"/>
        <v>0</v>
      </c>
      <c r="R46" s="3">
        <f t="shared" si="111"/>
        <v>0</v>
      </c>
      <c r="S46" s="3">
        <f t="shared" si="111"/>
        <v>0</v>
      </c>
      <c r="T46" s="3">
        <f t="shared" si="111"/>
        <v>0</v>
      </c>
      <c r="U46" s="3">
        <f t="shared" si="111"/>
        <v>0</v>
      </c>
      <c r="V46" s="3">
        <f t="shared" si="111"/>
        <v>0</v>
      </c>
      <c r="W46" s="3">
        <f t="shared" si="111"/>
        <v>0</v>
      </c>
      <c r="X46" s="3">
        <f t="shared" si="111"/>
        <v>0</v>
      </c>
      <c r="Y46" s="3">
        <f t="shared" si="111"/>
        <v>0</v>
      </c>
      <c r="Z46" s="3">
        <f t="shared" si="111"/>
        <v>0</v>
      </c>
      <c r="AA46" s="3">
        <f t="shared" si="111"/>
        <v>0</v>
      </c>
      <c r="AB46" s="3">
        <f t="shared" si="111"/>
        <v>0</v>
      </c>
      <c r="AC46" s="3">
        <f t="shared" si="111"/>
        <v>0</v>
      </c>
      <c r="AD46" s="3">
        <f t="shared" si="111"/>
        <v>0</v>
      </c>
      <c r="AE46" s="3">
        <f t="shared" si="111"/>
        <v>0</v>
      </c>
      <c r="AF46" s="3">
        <f t="shared" si="111"/>
        <v>0</v>
      </c>
      <c r="AG46" s="3">
        <f t="shared" si="111"/>
        <v>0</v>
      </c>
      <c r="AH46" s="3">
        <f t="shared" si="111"/>
        <v>0</v>
      </c>
      <c r="AI46" s="3">
        <f t="shared" si="111"/>
        <v>0</v>
      </c>
      <c r="AJ46" s="3">
        <f t="shared" si="111"/>
        <v>0</v>
      </c>
      <c r="AK46" s="3">
        <f t="shared" si="111"/>
        <v>0</v>
      </c>
      <c r="AL46" s="3">
        <f t="shared" si="111"/>
        <v>0</v>
      </c>
      <c r="AM46" s="3">
        <f t="shared" si="111"/>
        <v>0</v>
      </c>
      <c r="AN46" s="3">
        <f t="shared" si="111"/>
        <v>0</v>
      </c>
      <c r="AO46" s="3">
        <f t="shared" si="111"/>
        <v>0</v>
      </c>
      <c r="AP46" s="3">
        <f t="shared" si="111"/>
        <v>0</v>
      </c>
      <c r="AQ46" s="3">
        <f t="shared" si="111"/>
        <v>0</v>
      </c>
      <c r="AR46" s="3">
        <f t="shared" si="111"/>
        <v>0</v>
      </c>
      <c r="AS46" s="3">
        <f t="shared" si="111"/>
        <v>0</v>
      </c>
      <c r="AT46" s="3">
        <f t="shared" si="111"/>
        <v>0</v>
      </c>
      <c r="AU46" s="3">
        <f t="shared" si="111"/>
        <v>0</v>
      </c>
      <c r="AV46" s="3">
        <f t="shared" si="111"/>
        <v>0</v>
      </c>
      <c r="AW46" s="3">
        <f t="shared" si="111"/>
        <v>0</v>
      </c>
      <c r="AX46" s="3">
        <f t="shared" si="111"/>
        <v>0</v>
      </c>
      <c r="AY46" s="3">
        <f t="shared" si="111"/>
        <v>0</v>
      </c>
      <c r="AZ46" s="3">
        <f t="shared" si="111"/>
        <v>0</v>
      </c>
      <c r="BA46" s="3">
        <f t="shared" si="111"/>
        <v>0</v>
      </c>
      <c r="BB46" s="3">
        <f t="shared" si="111"/>
        <v>0</v>
      </c>
      <c r="BC46" s="3">
        <f t="shared" si="111"/>
        <v>0</v>
      </c>
      <c r="BD46" s="3">
        <f t="shared" si="111"/>
        <v>0</v>
      </c>
      <c r="BE46" s="3">
        <f t="shared" si="111"/>
        <v>0</v>
      </c>
      <c r="BF46" s="3">
        <f t="shared" si="111"/>
        <v>0</v>
      </c>
      <c r="BG46" s="3">
        <f t="shared" si="111"/>
        <v>0</v>
      </c>
      <c r="BH46" s="3">
        <f t="shared" si="111"/>
        <v>0</v>
      </c>
      <c r="BI46" s="3">
        <f t="shared" si="111"/>
        <v>0</v>
      </c>
      <c r="BJ46" s="3">
        <f t="shared" si="111"/>
        <v>0</v>
      </c>
      <c r="BK46" s="3">
        <f t="shared" si="111"/>
        <v>0</v>
      </c>
      <c r="BL46" s="3">
        <f t="shared" si="111"/>
        <v>0</v>
      </c>
      <c r="BM46" s="3">
        <f t="shared" si="111"/>
        <v>0</v>
      </c>
      <c r="BN46" s="3">
        <f t="shared" si="111"/>
        <v>0</v>
      </c>
      <c r="BO46" s="3">
        <f t="shared" si="111"/>
        <v>0</v>
      </c>
      <c r="BP46" s="3">
        <f t="shared" si="111"/>
        <v>0</v>
      </c>
      <c r="BQ46" s="3">
        <f t="shared" si="111"/>
        <v>0</v>
      </c>
      <c r="BR46" s="3">
        <f t="shared" si="111"/>
        <v>0</v>
      </c>
      <c r="BS46" s="3">
        <f t="shared" ref="BS46:CH46" si="112">BR46</f>
        <v>0</v>
      </c>
      <c r="BT46" s="3">
        <f t="shared" si="112"/>
        <v>0</v>
      </c>
      <c r="BU46" s="3">
        <f t="shared" si="112"/>
        <v>0</v>
      </c>
      <c r="BV46" s="3">
        <f t="shared" si="112"/>
        <v>0</v>
      </c>
      <c r="BW46" s="3">
        <f t="shared" si="112"/>
        <v>0</v>
      </c>
      <c r="BX46" s="3">
        <f t="shared" si="112"/>
        <v>0</v>
      </c>
      <c r="BY46" s="3">
        <f t="shared" si="112"/>
        <v>0</v>
      </c>
      <c r="BZ46" s="3">
        <f t="shared" si="112"/>
        <v>0</v>
      </c>
      <c r="CA46" s="3">
        <f t="shared" si="112"/>
        <v>0</v>
      </c>
      <c r="CB46" s="3">
        <f t="shared" si="112"/>
        <v>0</v>
      </c>
      <c r="CC46" s="3">
        <f t="shared" si="112"/>
        <v>0</v>
      </c>
      <c r="CD46" s="3">
        <f t="shared" si="112"/>
        <v>0</v>
      </c>
      <c r="CE46" s="3">
        <f t="shared" si="112"/>
        <v>0</v>
      </c>
      <c r="CF46" s="3">
        <f t="shared" si="112"/>
        <v>0</v>
      </c>
      <c r="CG46" s="3">
        <f t="shared" si="112"/>
        <v>0</v>
      </c>
      <c r="CH46" s="12">
        <f t="shared" si="112"/>
        <v>0</v>
      </c>
    </row>
    <row r="47" spans="1:86" x14ac:dyDescent="0.3">
      <c r="A47" s="566"/>
      <c r="B47" s="11" t="str">
        <f t="shared" si="100"/>
        <v>HVAC</v>
      </c>
      <c r="C47" s="3">
        <v>0</v>
      </c>
      <c r="D47" s="3">
        <v>0</v>
      </c>
      <c r="E47" s="3">
        <v>0</v>
      </c>
      <c r="F47" s="3">
        <v>0</v>
      </c>
      <c r="G47" s="3">
        <f t="shared" ref="G47:BR47" si="113">F47</f>
        <v>0</v>
      </c>
      <c r="H47" s="3">
        <f t="shared" si="113"/>
        <v>0</v>
      </c>
      <c r="I47" s="3">
        <f t="shared" si="113"/>
        <v>0</v>
      </c>
      <c r="J47" s="3">
        <f t="shared" si="113"/>
        <v>0</v>
      </c>
      <c r="K47" s="3">
        <f t="shared" si="113"/>
        <v>0</v>
      </c>
      <c r="L47" s="3">
        <f t="shared" si="113"/>
        <v>0</v>
      </c>
      <c r="M47" s="3">
        <f t="shared" si="113"/>
        <v>0</v>
      </c>
      <c r="N47" s="3">
        <f t="shared" si="113"/>
        <v>0</v>
      </c>
      <c r="O47" s="3">
        <f t="shared" si="113"/>
        <v>0</v>
      </c>
      <c r="P47" s="3">
        <f t="shared" si="113"/>
        <v>0</v>
      </c>
      <c r="Q47" s="3">
        <f t="shared" si="113"/>
        <v>0</v>
      </c>
      <c r="R47" s="3">
        <f t="shared" si="113"/>
        <v>0</v>
      </c>
      <c r="S47" s="3">
        <f t="shared" si="113"/>
        <v>0</v>
      </c>
      <c r="T47" s="3">
        <f t="shared" si="113"/>
        <v>0</v>
      </c>
      <c r="U47" s="3">
        <f t="shared" si="113"/>
        <v>0</v>
      </c>
      <c r="V47" s="3">
        <f t="shared" si="113"/>
        <v>0</v>
      </c>
      <c r="W47" s="3">
        <f t="shared" si="113"/>
        <v>0</v>
      </c>
      <c r="X47" s="3">
        <f t="shared" si="113"/>
        <v>0</v>
      </c>
      <c r="Y47" s="3">
        <f t="shared" si="113"/>
        <v>0</v>
      </c>
      <c r="Z47" s="3">
        <f t="shared" si="113"/>
        <v>0</v>
      </c>
      <c r="AA47" s="3">
        <f t="shared" si="113"/>
        <v>0</v>
      </c>
      <c r="AB47" s="3">
        <f t="shared" si="113"/>
        <v>0</v>
      </c>
      <c r="AC47" s="3">
        <f t="shared" si="113"/>
        <v>0</v>
      </c>
      <c r="AD47" s="3">
        <f t="shared" si="113"/>
        <v>0</v>
      </c>
      <c r="AE47" s="3">
        <f t="shared" si="113"/>
        <v>0</v>
      </c>
      <c r="AF47" s="3">
        <f t="shared" si="113"/>
        <v>0</v>
      </c>
      <c r="AG47" s="3">
        <f t="shared" si="113"/>
        <v>0</v>
      </c>
      <c r="AH47" s="3">
        <f t="shared" si="113"/>
        <v>0</v>
      </c>
      <c r="AI47" s="3">
        <f t="shared" si="113"/>
        <v>0</v>
      </c>
      <c r="AJ47" s="3">
        <f t="shared" si="113"/>
        <v>0</v>
      </c>
      <c r="AK47" s="3">
        <f t="shared" si="113"/>
        <v>0</v>
      </c>
      <c r="AL47" s="3">
        <f t="shared" si="113"/>
        <v>0</v>
      </c>
      <c r="AM47" s="3">
        <f t="shared" si="113"/>
        <v>0</v>
      </c>
      <c r="AN47" s="3">
        <f t="shared" si="113"/>
        <v>0</v>
      </c>
      <c r="AO47" s="3">
        <f t="shared" si="113"/>
        <v>0</v>
      </c>
      <c r="AP47" s="3">
        <f t="shared" si="113"/>
        <v>0</v>
      </c>
      <c r="AQ47" s="3">
        <f t="shared" si="113"/>
        <v>0</v>
      </c>
      <c r="AR47" s="3">
        <f t="shared" si="113"/>
        <v>0</v>
      </c>
      <c r="AS47" s="3">
        <f t="shared" si="113"/>
        <v>0</v>
      </c>
      <c r="AT47" s="3">
        <f t="shared" si="113"/>
        <v>0</v>
      </c>
      <c r="AU47" s="3">
        <f t="shared" si="113"/>
        <v>0</v>
      </c>
      <c r="AV47" s="3">
        <f t="shared" si="113"/>
        <v>0</v>
      </c>
      <c r="AW47" s="3">
        <f t="shared" si="113"/>
        <v>0</v>
      </c>
      <c r="AX47" s="3">
        <f t="shared" si="113"/>
        <v>0</v>
      </c>
      <c r="AY47" s="3">
        <f t="shared" si="113"/>
        <v>0</v>
      </c>
      <c r="AZ47" s="3">
        <f t="shared" si="113"/>
        <v>0</v>
      </c>
      <c r="BA47" s="3">
        <f t="shared" si="113"/>
        <v>0</v>
      </c>
      <c r="BB47" s="3">
        <f t="shared" si="113"/>
        <v>0</v>
      </c>
      <c r="BC47" s="3">
        <f t="shared" si="113"/>
        <v>0</v>
      </c>
      <c r="BD47" s="3">
        <f t="shared" si="113"/>
        <v>0</v>
      </c>
      <c r="BE47" s="3">
        <f t="shared" si="113"/>
        <v>0</v>
      </c>
      <c r="BF47" s="3">
        <f t="shared" si="113"/>
        <v>0</v>
      </c>
      <c r="BG47" s="3">
        <f t="shared" si="113"/>
        <v>0</v>
      </c>
      <c r="BH47" s="3">
        <f t="shared" si="113"/>
        <v>0</v>
      </c>
      <c r="BI47" s="3">
        <f t="shared" si="113"/>
        <v>0</v>
      </c>
      <c r="BJ47" s="3">
        <f t="shared" si="113"/>
        <v>0</v>
      </c>
      <c r="BK47" s="3">
        <f t="shared" si="113"/>
        <v>0</v>
      </c>
      <c r="BL47" s="3">
        <f t="shared" si="113"/>
        <v>0</v>
      </c>
      <c r="BM47" s="3">
        <f t="shared" si="113"/>
        <v>0</v>
      </c>
      <c r="BN47" s="3">
        <f t="shared" si="113"/>
        <v>0</v>
      </c>
      <c r="BO47" s="3">
        <f t="shared" si="113"/>
        <v>0</v>
      </c>
      <c r="BP47" s="3">
        <f t="shared" si="113"/>
        <v>0</v>
      </c>
      <c r="BQ47" s="3">
        <f t="shared" si="113"/>
        <v>0</v>
      </c>
      <c r="BR47" s="3">
        <f t="shared" si="113"/>
        <v>0</v>
      </c>
      <c r="BS47" s="3">
        <f t="shared" ref="BS47:CH47" si="114">BR47</f>
        <v>0</v>
      </c>
      <c r="BT47" s="3">
        <f t="shared" si="114"/>
        <v>0</v>
      </c>
      <c r="BU47" s="3">
        <f t="shared" si="114"/>
        <v>0</v>
      </c>
      <c r="BV47" s="3">
        <f t="shared" si="114"/>
        <v>0</v>
      </c>
      <c r="BW47" s="3">
        <f t="shared" si="114"/>
        <v>0</v>
      </c>
      <c r="BX47" s="3">
        <f t="shared" si="114"/>
        <v>0</v>
      </c>
      <c r="BY47" s="3">
        <f t="shared" si="114"/>
        <v>0</v>
      </c>
      <c r="BZ47" s="3">
        <f t="shared" si="114"/>
        <v>0</v>
      </c>
      <c r="CA47" s="3">
        <f t="shared" si="114"/>
        <v>0</v>
      </c>
      <c r="CB47" s="3">
        <f t="shared" si="114"/>
        <v>0</v>
      </c>
      <c r="CC47" s="3">
        <f t="shared" si="114"/>
        <v>0</v>
      </c>
      <c r="CD47" s="3">
        <f t="shared" si="114"/>
        <v>0</v>
      </c>
      <c r="CE47" s="3">
        <f t="shared" si="114"/>
        <v>0</v>
      </c>
      <c r="CF47" s="3">
        <f t="shared" si="114"/>
        <v>0</v>
      </c>
      <c r="CG47" s="3">
        <f t="shared" si="114"/>
        <v>0</v>
      </c>
      <c r="CH47" s="12">
        <f t="shared" si="114"/>
        <v>0</v>
      </c>
    </row>
    <row r="48" spans="1:86" x14ac:dyDescent="0.3">
      <c r="A48" s="566"/>
      <c r="B48" s="11" t="str">
        <f t="shared" si="100"/>
        <v>Lighting</v>
      </c>
      <c r="C48" s="3">
        <v>0</v>
      </c>
      <c r="D48" s="3">
        <v>0</v>
      </c>
      <c r="E48" s="3">
        <v>0</v>
      </c>
      <c r="F48" s="3">
        <v>0</v>
      </c>
      <c r="G48" s="3">
        <f t="shared" ref="G48:BR48" si="115">F48</f>
        <v>0</v>
      </c>
      <c r="H48" s="3">
        <f t="shared" si="115"/>
        <v>0</v>
      </c>
      <c r="I48" s="3">
        <f t="shared" si="115"/>
        <v>0</v>
      </c>
      <c r="J48" s="3">
        <f t="shared" si="115"/>
        <v>0</v>
      </c>
      <c r="K48" s="3">
        <f t="shared" si="115"/>
        <v>0</v>
      </c>
      <c r="L48" s="3">
        <f t="shared" si="115"/>
        <v>0</v>
      </c>
      <c r="M48" s="3">
        <f t="shared" si="115"/>
        <v>0</v>
      </c>
      <c r="N48" s="3">
        <f t="shared" si="115"/>
        <v>0</v>
      </c>
      <c r="O48" s="3">
        <f t="shared" si="115"/>
        <v>0</v>
      </c>
      <c r="P48" s="3">
        <f t="shared" si="115"/>
        <v>0</v>
      </c>
      <c r="Q48" s="3">
        <f t="shared" si="115"/>
        <v>0</v>
      </c>
      <c r="R48" s="3">
        <f t="shared" si="115"/>
        <v>0</v>
      </c>
      <c r="S48" s="3">
        <f t="shared" si="115"/>
        <v>0</v>
      </c>
      <c r="T48" s="3">
        <f t="shared" si="115"/>
        <v>0</v>
      </c>
      <c r="U48" s="3">
        <f t="shared" si="115"/>
        <v>0</v>
      </c>
      <c r="V48" s="3">
        <f t="shared" si="115"/>
        <v>0</v>
      </c>
      <c r="W48" s="3">
        <f t="shared" si="115"/>
        <v>0</v>
      </c>
      <c r="X48" s="3">
        <f t="shared" si="115"/>
        <v>0</v>
      </c>
      <c r="Y48" s="3">
        <f t="shared" si="115"/>
        <v>0</v>
      </c>
      <c r="Z48" s="3">
        <f t="shared" si="115"/>
        <v>0</v>
      </c>
      <c r="AA48" s="3">
        <f t="shared" si="115"/>
        <v>0</v>
      </c>
      <c r="AB48" s="3">
        <f t="shared" si="115"/>
        <v>0</v>
      </c>
      <c r="AC48" s="3">
        <f t="shared" si="115"/>
        <v>0</v>
      </c>
      <c r="AD48" s="3">
        <f t="shared" si="115"/>
        <v>0</v>
      </c>
      <c r="AE48" s="3">
        <f t="shared" si="115"/>
        <v>0</v>
      </c>
      <c r="AF48" s="3">
        <f t="shared" si="115"/>
        <v>0</v>
      </c>
      <c r="AG48" s="3">
        <f t="shared" si="115"/>
        <v>0</v>
      </c>
      <c r="AH48" s="3">
        <f t="shared" si="115"/>
        <v>0</v>
      </c>
      <c r="AI48" s="3">
        <f t="shared" si="115"/>
        <v>0</v>
      </c>
      <c r="AJ48" s="3">
        <f t="shared" si="115"/>
        <v>0</v>
      </c>
      <c r="AK48" s="3">
        <f t="shared" si="115"/>
        <v>0</v>
      </c>
      <c r="AL48" s="3">
        <f t="shared" si="115"/>
        <v>0</v>
      </c>
      <c r="AM48" s="3">
        <f t="shared" si="115"/>
        <v>0</v>
      </c>
      <c r="AN48" s="3">
        <f t="shared" si="115"/>
        <v>0</v>
      </c>
      <c r="AO48" s="3">
        <f t="shared" si="115"/>
        <v>0</v>
      </c>
      <c r="AP48" s="3">
        <f t="shared" si="115"/>
        <v>0</v>
      </c>
      <c r="AQ48" s="3">
        <f t="shared" si="115"/>
        <v>0</v>
      </c>
      <c r="AR48" s="3">
        <f t="shared" si="115"/>
        <v>0</v>
      </c>
      <c r="AS48" s="3">
        <f t="shared" si="115"/>
        <v>0</v>
      </c>
      <c r="AT48" s="3">
        <f t="shared" si="115"/>
        <v>0</v>
      </c>
      <c r="AU48" s="3">
        <f t="shared" si="115"/>
        <v>0</v>
      </c>
      <c r="AV48" s="3">
        <f t="shared" si="115"/>
        <v>0</v>
      </c>
      <c r="AW48" s="3">
        <f t="shared" si="115"/>
        <v>0</v>
      </c>
      <c r="AX48" s="3">
        <f t="shared" si="115"/>
        <v>0</v>
      </c>
      <c r="AY48" s="3">
        <f t="shared" si="115"/>
        <v>0</v>
      </c>
      <c r="AZ48" s="3">
        <f t="shared" si="115"/>
        <v>0</v>
      </c>
      <c r="BA48" s="3">
        <f t="shared" si="115"/>
        <v>0</v>
      </c>
      <c r="BB48" s="3">
        <f t="shared" si="115"/>
        <v>0</v>
      </c>
      <c r="BC48" s="3">
        <f t="shared" si="115"/>
        <v>0</v>
      </c>
      <c r="BD48" s="3">
        <f t="shared" si="115"/>
        <v>0</v>
      </c>
      <c r="BE48" s="3">
        <f t="shared" si="115"/>
        <v>0</v>
      </c>
      <c r="BF48" s="3">
        <f t="shared" si="115"/>
        <v>0</v>
      </c>
      <c r="BG48" s="3">
        <f t="shared" si="115"/>
        <v>0</v>
      </c>
      <c r="BH48" s="3">
        <f t="shared" si="115"/>
        <v>0</v>
      </c>
      <c r="BI48" s="3">
        <f t="shared" si="115"/>
        <v>0</v>
      </c>
      <c r="BJ48" s="3">
        <f t="shared" si="115"/>
        <v>0</v>
      </c>
      <c r="BK48" s="3">
        <f t="shared" si="115"/>
        <v>0</v>
      </c>
      <c r="BL48" s="3">
        <f t="shared" si="115"/>
        <v>0</v>
      </c>
      <c r="BM48" s="3">
        <f t="shared" si="115"/>
        <v>0</v>
      </c>
      <c r="BN48" s="3">
        <f t="shared" si="115"/>
        <v>0</v>
      </c>
      <c r="BO48" s="3">
        <f t="shared" si="115"/>
        <v>0</v>
      </c>
      <c r="BP48" s="3">
        <f t="shared" si="115"/>
        <v>0</v>
      </c>
      <c r="BQ48" s="3">
        <f t="shared" si="115"/>
        <v>0</v>
      </c>
      <c r="BR48" s="3">
        <f t="shared" si="115"/>
        <v>0</v>
      </c>
      <c r="BS48" s="3">
        <f t="shared" ref="BS48:CH48" si="116">BR48</f>
        <v>0</v>
      </c>
      <c r="BT48" s="3">
        <f t="shared" si="116"/>
        <v>0</v>
      </c>
      <c r="BU48" s="3">
        <f t="shared" si="116"/>
        <v>0</v>
      </c>
      <c r="BV48" s="3">
        <f t="shared" si="116"/>
        <v>0</v>
      </c>
      <c r="BW48" s="3">
        <f t="shared" si="116"/>
        <v>0</v>
      </c>
      <c r="BX48" s="3">
        <f t="shared" si="116"/>
        <v>0</v>
      </c>
      <c r="BY48" s="3">
        <f t="shared" si="116"/>
        <v>0</v>
      </c>
      <c r="BZ48" s="3">
        <f t="shared" si="116"/>
        <v>0</v>
      </c>
      <c r="CA48" s="3">
        <f t="shared" si="116"/>
        <v>0</v>
      </c>
      <c r="CB48" s="3">
        <f t="shared" si="116"/>
        <v>0</v>
      </c>
      <c r="CC48" s="3">
        <f t="shared" si="116"/>
        <v>0</v>
      </c>
      <c r="CD48" s="3">
        <f t="shared" si="116"/>
        <v>0</v>
      </c>
      <c r="CE48" s="3">
        <f t="shared" si="116"/>
        <v>0</v>
      </c>
      <c r="CF48" s="3">
        <f t="shared" si="116"/>
        <v>0</v>
      </c>
      <c r="CG48" s="3">
        <f t="shared" si="116"/>
        <v>0</v>
      </c>
      <c r="CH48" s="12">
        <f t="shared" si="116"/>
        <v>0</v>
      </c>
    </row>
    <row r="49" spans="1:86" x14ac:dyDescent="0.3">
      <c r="A49" s="566"/>
      <c r="B49" s="11" t="str">
        <f t="shared" si="100"/>
        <v>Miscellaneous</v>
      </c>
      <c r="C49" s="3">
        <v>0</v>
      </c>
      <c r="D49" s="3">
        <v>0</v>
      </c>
      <c r="E49" s="3">
        <v>0</v>
      </c>
      <c r="F49" s="3">
        <v>0</v>
      </c>
      <c r="G49" s="3">
        <f t="shared" ref="G49:BR49" si="117">F49</f>
        <v>0</v>
      </c>
      <c r="H49" s="3">
        <f t="shared" si="117"/>
        <v>0</v>
      </c>
      <c r="I49" s="3">
        <f t="shared" si="117"/>
        <v>0</v>
      </c>
      <c r="J49" s="3">
        <f t="shared" si="117"/>
        <v>0</v>
      </c>
      <c r="K49" s="3">
        <f t="shared" si="117"/>
        <v>0</v>
      </c>
      <c r="L49" s="3">
        <f t="shared" si="117"/>
        <v>0</v>
      </c>
      <c r="M49" s="3">
        <f t="shared" si="117"/>
        <v>0</v>
      </c>
      <c r="N49" s="3">
        <f t="shared" si="117"/>
        <v>0</v>
      </c>
      <c r="O49" s="3">
        <f t="shared" si="117"/>
        <v>0</v>
      </c>
      <c r="P49" s="3">
        <f t="shared" si="117"/>
        <v>0</v>
      </c>
      <c r="Q49" s="3">
        <f t="shared" si="117"/>
        <v>0</v>
      </c>
      <c r="R49" s="3">
        <f t="shared" si="117"/>
        <v>0</v>
      </c>
      <c r="S49" s="3">
        <f t="shared" si="117"/>
        <v>0</v>
      </c>
      <c r="T49" s="3">
        <f t="shared" si="117"/>
        <v>0</v>
      </c>
      <c r="U49" s="3">
        <f t="shared" si="117"/>
        <v>0</v>
      </c>
      <c r="V49" s="3">
        <f t="shared" si="117"/>
        <v>0</v>
      </c>
      <c r="W49" s="3">
        <f t="shared" si="117"/>
        <v>0</v>
      </c>
      <c r="X49" s="3">
        <f t="shared" si="117"/>
        <v>0</v>
      </c>
      <c r="Y49" s="3">
        <f t="shared" si="117"/>
        <v>0</v>
      </c>
      <c r="Z49" s="3">
        <f t="shared" si="117"/>
        <v>0</v>
      </c>
      <c r="AA49" s="3">
        <f t="shared" si="117"/>
        <v>0</v>
      </c>
      <c r="AB49" s="3">
        <f t="shared" si="117"/>
        <v>0</v>
      </c>
      <c r="AC49" s="3">
        <f t="shared" si="117"/>
        <v>0</v>
      </c>
      <c r="AD49" s="3">
        <f t="shared" si="117"/>
        <v>0</v>
      </c>
      <c r="AE49" s="3">
        <f t="shared" si="117"/>
        <v>0</v>
      </c>
      <c r="AF49" s="3">
        <f t="shared" si="117"/>
        <v>0</v>
      </c>
      <c r="AG49" s="3">
        <f t="shared" si="117"/>
        <v>0</v>
      </c>
      <c r="AH49" s="3">
        <f t="shared" si="117"/>
        <v>0</v>
      </c>
      <c r="AI49" s="3">
        <f t="shared" si="117"/>
        <v>0</v>
      </c>
      <c r="AJ49" s="3">
        <f t="shared" si="117"/>
        <v>0</v>
      </c>
      <c r="AK49" s="3">
        <f t="shared" si="117"/>
        <v>0</v>
      </c>
      <c r="AL49" s="3">
        <f t="shared" si="117"/>
        <v>0</v>
      </c>
      <c r="AM49" s="3">
        <f t="shared" si="117"/>
        <v>0</v>
      </c>
      <c r="AN49" s="3">
        <f t="shared" si="117"/>
        <v>0</v>
      </c>
      <c r="AO49" s="3">
        <f t="shared" si="117"/>
        <v>0</v>
      </c>
      <c r="AP49" s="3">
        <f t="shared" si="117"/>
        <v>0</v>
      </c>
      <c r="AQ49" s="3">
        <f t="shared" si="117"/>
        <v>0</v>
      </c>
      <c r="AR49" s="3">
        <f t="shared" si="117"/>
        <v>0</v>
      </c>
      <c r="AS49" s="3">
        <f t="shared" si="117"/>
        <v>0</v>
      </c>
      <c r="AT49" s="3">
        <f t="shared" si="117"/>
        <v>0</v>
      </c>
      <c r="AU49" s="3">
        <f t="shared" si="117"/>
        <v>0</v>
      </c>
      <c r="AV49" s="3">
        <f t="shared" si="117"/>
        <v>0</v>
      </c>
      <c r="AW49" s="3">
        <f t="shared" si="117"/>
        <v>0</v>
      </c>
      <c r="AX49" s="3">
        <f t="shared" si="117"/>
        <v>0</v>
      </c>
      <c r="AY49" s="3">
        <f t="shared" si="117"/>
        <v>0</v>
      </c>
      <c r="AZ49" s="3">
        <f t="shared" si="117"/>
        <v>0</v>
      </c>
      <c r="BA49" s="3">
        <f t="shared" si="117"/>
        <v>0</v>
      </c>
      <c r="BB49" s="3">
        <f t="shared" si="117"/>
        <v>0</v>
      </c>
      <c r="BC49" s="3">
        <f t="shared" si="117"/>
        <v>0</v>
      </c>
      <c r="BD49" s="3">
        <f t="shared" si="117"/>
        <v>0</v>
      </c>
      <c r="BE49" s="3">
        <f t="shared" si="117"/>
        <v>0</v>
      </c>
      <c r="BF49" s="3">
        <f t="shared" si="117"/>
        <v>0</v>
      </c>
      <c r="BG49" s="3">
        <f t="shared" si="117"/>
        <v>0</v>
      </c>
      <c r="BH49" s="3">
        <f t="shared" si="117"/>
        <v>0</v>
      </c>
      <c r="BI49" s="3">
        <f t="shared" si="117"/>
        <v>0</v>
      </c>
      <c r="BJ49" s="3">
        <f t="shared" si="117"/>
        <v>0</v>
      </c>
      <c r="BK49" s="3">
        <f t="shared" si="117"/>
        <v>0</v>
      </c>
      <c r="BL49" s="3">
        <f t="shared" si="117"/>
        <v>0</v>
      </c>
      <c r="BM49" s="3">
        <f t="shared" si="117"/>
        <v>0</v>
      </c>
      <c r="BN49" s="3">
        <f t="shared" si="117"/>
        <v>0</v>
      </c>
      <c r="BO49" s="3">
        <f t="shared" si="117"/>
        <v>0</v>
      </c>
      <c r="BP49" s="3">
        <f t="shared" si="117"/>
        <v>0</v>
      </c>
      <c r="BQ49" s="3">
        <f t="shared" si="117"/>
        <v>0</v>
      </c>
      <c r="BR49" s="3">
        <f t="shared" si="117"/>
        <v>0</v>
      </c>
      <c r="BS49" s="3">
        <f t="shared" ref="BS49:CH49" si="118">BR49</f>
        <v>0</v>
      </c>
      <c r="BT49" s="3">
        <f t="shared" si="118"/>
        <v>0</v>
      </c>
      <c r="BU49" s="3">
        <f t="shared" si="118"/>
        <v>0</v>
      </c>
      <c r="BV49" s="3">
        <f t="shared" si="118"/>
        <v>0</v>
      </c>
      <c r="BW49" s="3">
        <f t="shared" si="118"/>
        <v>0</v>
      </c>
      <c r="BX49" s="3">
        <f t="shared" si="118"/>
        <v>0</v>
      </c>
      <c r="BY49" s="3">
        <f t="shared" si="118"/>
        <v>0</v>
      </c>
      <c r="BZ49" s="3">
        <f t="shared" si="118"/>
        <v>0</v>
      </c>
      <c r="CA49" s="3">
        <f t="shared" si="118"/>
        <v>0</v>
      </c>
      <c r="CB49" s="3">
        <f t="shared" si="118"/>
        <v>0</v>
      </c>
      <c r="CC49" s="3">
        <f t="shared" si="118"/>
        <v>0</v>
      </c>
      <c r="CD49" s="3">
        <f t="shared" si="118"/>
        <v>0</v>
      </c>
      <c r="CE49" s="3">
        <f t="shared" si="118"/>
        <v>0</v>
      </c>
      <c r="CF49" s="3">
        <f t="shared" si="118"/>
        <v>0</v>
      </c>
      <c r="CG49" s="3">
        <f t="shared" si="118"/>
        <v>0</v>
      </c>
      <c r="CH49" s="12">
        <f t="shared" si="118"/>
        <v>0</v>
      </c>
    </row>
    <row r="50" spans="1:86" ht="15" customHeight="1" x14ac:dyDescent="0.3">
      <c r="A50" s="566"/>
      <c r="B50" s="11" t="str">
        <f t="shared" si="100"/>
        <v>Motors</v>
      </c>
      <c r="C50" s="3">
        <v>0</v>
      </c>
      <c r="D50" s="3">
        <v>0</v>
      </c>
      <c r="E50" s="3">
        <v>0</v>
      </c>
      <c r="F50" s="3">
        <v>0</v>
      </c>
      <c r="G50" s="3">
        <f t="shared" ref="G50:BR50" si="119">F50</f>
        <v>0</v>
      </c>
      <c r="H50" s="3">
        <f t="shared" si="119"/>
        <v>0</v>
      </c>
      <c r="I50" s="3">
        <f t="shared" si="119"/>
        <v>0</v>
      </c>
      <c r="J50" s="3">
        <f t="shared" si="119"/>
        <v>0</v>
      </c>
      <c r="K50" s="3">
        <f t="shared" si="119"/>
        <v>0</v>
      </c>
      <c r="L50" s="3">
        <f t="shared" si="119"/>
        <v>0</v>
      </c>
      <c r="M50" s="3">
        <f t="shared" si="119"/>
        <v>0</v>
      </c>
      <c r="N50" s="3">
        <f t="shared" si="119"/>
        <v>0</v>
      </c>
      <c r="O50" s="3">
        <f t="shared" si="119"/>
        <v>0</v>
      </c>
      <c r="P50" s="3">
        <f t="shared" si="119"/>
        <v>0</v>
      </c>
      <c r="Q50" s="3">
        <f t="shared" si="119"/>
        <v>0</v>
      </c>
      <c r="R50" s="3">
        <f t="shared" si="119"/>
        <v>0</v>
      </c>
      <c r="S50" s="3">
        <f t="shared" si="119"/>
        <v>0</v>
      </c>
      <c r="T50" s="3">
        <f t="shared" si="119"/>
        <v>0</v>
      </c>
      <c r="U50" s="3">
        <f t="shared" si="119"/>
        <v>0</v>
      </c>
      <c r="V50" s="3">
        <f t="shared" si="119"/>
        <v>0</v>
      </c>
      <c r="W50" s="3">
        <f t="shared" si="119"/>
        <v>0</v>
      </c>
      <c r="X50" s="3">
        <f t="shared" si="119"/>
        <v>0</v>
      </c>
      <c r="Y50" s="3">
        <f t="shared" si="119"/>
        <v>0</v>
      </c>
      <c r="Z50" s="3">
        <f t="shared" si="119"/>
        <v>0</v>
      </c>
      <c r="AA50" s="3">
        <f t="shared" si="119"/>
        <v>0</v>
      </c>
      <c r="AB50" s="3">
        <f t="shared" si="119"/>
        <v>0</v>
      </c>
      <c r="AC50" s="3">
        <f t="shared" si="119"/>
        <v>0</v>
      </c>
      <c r="AD50" s="3">
        <f t="shared" si="119"/>
        <v>0</v>
      </c>
      <c r="AE50" s="3">
        <f t="shared" si="119"/>
        <v>0</v>
      </c>
      <c r="AF50" s="3">
        <f t="shared" si="119"/>
        <v>0</v>
      </c>
      <c r="AG50" s="3">
        <f t="shared" si="119"/>
        <v>0</v>
      </c>
      <c r="AH50" s="3">
        <f t="shared" si="119"/>
        <v>0</v>
      </c>
      <c r="AI50" s="3">
        <f t="shared" si="119"/>
        <v>0</v>
      </c>
      <c r="AJ50" s="3">
        <f t="shared" si="119"/>
        <v>0</v>
      </c>
      <c r="AK50" s="3">
        <f t="shared" si="119"/>
        <v>0</v>
      </c>
      <c r="AL50" s="3">
        <f t="shared" si="119"/>
        <v>0</v>
      </c>
      <c r="AM50" s="3">
        <f t="shared" si="119"/>
        <v>0</v>
      </c>
      <c r="AN50" s="3">
        <f t="shared" si="119"/>
        <v>0</v>
      </c>
      <c r="AO50" s="3">
        <f t="shared" si="119"/>
        <v>0</v>
      </c>
      <c r="AP50" s="3">
        <f t="shared" si="119"/>
        <v>0</v>
      </c>
      <c r="AQ50" s="3">
        <f t="shared" si="119"/>
        <v>0</v>
      </c>
      <c r="AR50" s="3">
        <f t="shared" si="119"/>
        <v>0</v>
      </c>
      <c r="AS50" s="3">
        <f t="shared" si="119"/>
        <v>0</v>
      </c>
      <c r="AT50" s="3">
        <f t="shared" si="119"/>
        <v>0</v>
      </c>
      <c r="AU50" s="3">
        <f t="shared" si="119"/>
        <v>0</v>
      </c>
      <c r="AV50" s="3">
        <f t="shared" si="119"/>
        <v>0</v>
      </c>
      <c r="AW50" s="3">
        <f t="shared" si="119"/>
        <v>0</v>
      </c>
      <c r="AX50" s="3">
        <f t="shared" si="119"/>
        <v>0</v>
      </c>
      <c r="AY50" s="3">
        <f t="shared" si="119"/>
        <v>0</v>
      </c>
      <c r="AZ50" s="3">
        <f t="shared" si="119"/>
        <v>0</v>
      </c>
      <c r="BA50" s="3">
        <f t="shared" si="119"/>
        <v>0</v>
      </c>
      <c r="BB50" s="3">
        <f t="shared" si="119"/>
        <v>0</v>
      </c>
      <c r="BC50" s="3">
        <f t="shared" si="119"/>
        <v>0</v>
      </c>
      <c r="BD50" s="3">
        <f t="shared" si="119"/>
        <v>0</v>
      </c>
      <c r="BE50" s="3">
        <f t="shared" si="119"/>
        <v>0</v>
      </c>
      <c r="BF50" s="3">
        <f t="shared" si="119"/>
        <v>0</v>
      </c>
      <c r="BG50" s="3">
        <f t="shared" si="119"/>
        <v>0</v>
      </c>
      <c r="BH50" s="3">
        <f t="shared" si="119"/>
        <v>0</v>
      </c>
      <c r="BI50" s="3">
        <f t="shared" si="119"/>
        <v>0</v>
      </c>
      <c r="BJ50" s="3">
        <f t="shared" si="119"/>
        <v>0</v>
      </c>
      <c r="BK50" s="3">
        <f t="shared" si="119"/>
        <v>0</v>
      </c>
      <c r="BL50" s="3">
        <f t="shared" si="119"/>
        <v>0</v>
      </c>
      <c r="BM50" s="3">
        <f t="shared" si="119"/>
        <v>0</v>
      </c>
      <c r="BN50" s="3">
        <f t="shared" si="119"/>
        <v>0</v>
      </c>
      <c r="BO50" s="3">
        <f t="shared" si="119"/>
        <v>0</v>
      </c>
      <c r="BP50" s="3">
        <f t="shared" si="119"/>
        <v>0</v>
      </c>
      <c r="BQ50" s="3">
        <f t="shared" si="119"/>
        <v>0</v>
      </c>
      <c r="BR50" s="3">
        <f t="shared" si="119"/>
        <v>0</v>
      </c>
      <c r="BS50" s="3">
        <f t="shared" ref="BS50:CH50" si="120">BR50</f>
        <v>0</v>
      </c>
      <c r="BT50" s="3">
        <f t="shared" si="120"/>
        <v>0</v>
      </c>
      <c r="BU50" s="3">
        <f t="shared" si="120"/>
        <v>0</v>
      </c>
      <c r="BV50" s="3">
        <f t="shared" si="120"/>
        <v>0</v>
      </c>
      <c r="BW50" s="3">
        <f t="shared" si="120"/>
        <v>0</v>
      </c>
      <c r="BX50" s="3">
        <f t="shared" si="120"/>
        <v>0</v>
      </c>
      <c r="BY50" s="3">
        <f t="shared" si="120"/>
        <v>0</v>
      </c>
      <c r="BZ50" s="3">
        <f t="shared" si="120"/>
        <v>0</v>
      </c>
      <c r="CA50" s="3">
        <f t="shared" si="120"/>
        <v>0</v>
      </c>
      <c r="CB50" s="3">
        <f t="shared" si="120"/>
        <v>0</v>
      </c>
      <c r="CC50" s="3">
        <f t="shared" si="120"/>
        <v>0</v>
      </c>
      <c r="CD50" s="3">
        <f t="shared" si="120"/>
        <v>0</v>
      </c>
      <c r="CE50" s="3">
        <f t="shared" si="120"/>
        <v>0</v>
      </c>
      <c r="CF50" s="3">
        <f t="shared" si="120"/>
        <v>0</v>
      </c>
      <c r="CG50" s="3">
        <f t="shared" si="120"/>
        <v>0</v>
      </c>
      <c r="CH50" s="12">
        <f t="shared" si="120"/>
        <v>0</v>
      </c>
    </row>
    <row r="51" spans="1:86" x14ac:dyDescent="0.3">
      <c r="A51" s="566"/>
      <c r="B51" s="11" t="str">
        <f t="shared" si="100"/>
        <v>Process</v>
      </c>
      <c r="C51" s="3">
        <v>0</v>
      </c>
      <c r="D51" s="3">
        <v>0</v>
      </c>
      <c r="E51" s="3">
        <v>0</v>
      </c>
      <c r="F51" s="3">
        <v>0</v>
      </c>
      <c r="G51" s="3">
        <f t="shared" ref="G51:BR51" si="121">F51</f>
        <v>0</v>
      </c>
      <c r="H51" s="3">
        <f t="shared" si="121"/>
        <v>0</v>
      </c>
      <c r="I51" s="3">
        <f t="shared" si="121"/>
        <v>0</v>
      </c>
      <c r="J51" s="3">
        <f t="shared" si="121"/>
        <v>0</v>
      </c>
      <c r="K51" s="3">
        <f t="shared" si="121"/>
        <v>0</v>
      </c>
      <c r="L51" s="3">
        <f t="shared" si="121"/>
        <v>0</v>
      </c>
      <c r="M51" s="3">
        <f t="shared" si="121"/>
        <v>0</v>
      </c>
      <c r="N51" s="3">
        <f t="shared" si="121"/>
        <v>0</v>
      </c>
      <c r="O51" s="3">
        <f t="shared" si="121"/>
        <v>0</v>
      </c>
      <c r="P51" s="3">
        <f t="shared" si="121"/>
        <v>0</v>
      </c>
      <c r="Q51" s="3">
        <f t="shared" si="121"/>
        <v>0</v>
      </c>
      <c r="R51" s="3">
        <f t="shared" si="121"/>
        <v>0</v>
      </c>
      <c r="S51" s="3">
        <f t="shared" si="121"/>
        <v>0</v>
      </c>
      <c r="T51" s="3">
        <f t="shared" si="121"/>
        <v>0</v>
      </c>
      <c r="U51" s="3">
        <f t="shared" si="121"/>
        <v>0</v>
      </c>
      <c r="V51" s="3">
        <f t="shared" si="121"/>
        <v>0</v>
      </c>
      <c r="W51" s="3">
        <f t="shared" si="121"/>
        <v>0</v>
      </c>
      <c r="X51" s="3">
        <f t="shared" si="121"/>
        <v>0</v>
      </c>
      <c r="Y51" s="3">
        <f t="shared" si="121"/>
        <v>0</v>
      </c>
      <c r="Z51" s="3">
        <f t="shared" si="121"/>
        <v>0</v>
      </c>
      <c r="AA51" s="3">
        <f t="shared" si="121"/>
        <v>0</v>
      </c>
      <c r="AB51" s="3">
        <f t="shared" si="121"/>
        <v>0</v>
      </c>
      <c r="AC51" s="3">
        <f t="shared" si="121"/>
        <v>0</v>
      </c>
      <c r="AD51" s="3">
        <f t="shared" si="121"/>
        <v>0</v>
      </c>
      <c r="AE51" s="3">
        <f t="shared" si="121"/>
        <v>0</v>
      </c>
      <c r="AF51" s="3">
        <f t="shared" si="121"/>
        <v>0</v>
      </c>
      <c r="AG51" s="3">
        <f t="shared" si="121"/>
        <v>0</v>
      </c>
      <c r="AH51" s="3">
        <f t="shared" si="121"/>
        <v>0</v>
      </c>
      <c r="AI51" s="3">
        <f t="shared" si="121"/>
        <v>0</v>
      </c>
      <c r="AJ51" s="3">
        <f t="shared" si="121"/>
        <v>0</v>
      </c>
      <c r="AK51" s="3">
        <f t="shared" si="121"/>
        <v>0</v>
      </c>
      <c r="AL51" s="3">
        <f t="shared" si="121"/>
        <v>0</v>
      </c>
      <c r="AM51" s="3">
        <f t="shared" si="121"/>
        <v>0</v>
      </c>
      <c r="AN51" s="3">
        <f t="shared" si="121"/>
        <v>0</v>
      </c>
      <c r="AO51" s="3">
        <f t="shared" si="121"/>
        <v>0</v>
      </c>
      <c r="AP51" s="3">
        <f t="shared" si="121"/>
        <v>0</v>
      </c>
      <c r="AQ51" s="3">
        <f t="shared" si="121"/>
        <v>0</v>
      </c>
      <c r="AR51" s="3">
        <f t="shared" si="121"/>
        <v>0</v>
      </c>
      <c r="AS51" s="3">
        <f t="shared" si="121"/>
        <v>0</v>
      </c>
      <c r="AT51" s="3">
        <f t="shared" si="121"/>
        <v>0</v>
      </c>
      <c r="AU51" s="3">
        <f t="shared" si="121"/>
        <v>0</v>
      </c>
      <c r="AV51" s="3">
        <f t="shared" si="121"/>
        <v>0</v>
      </c>
      <c r="AW51" s="3">
        <f t="shared" si="121"/>
        <v>0</v>
      </c>
      <c r="AX51" s="3">
        <f t="shared" si="121"/>
        <v>0</v>
      </c>
      <c r="AY51" s="3">
        <f t="shared" si="121"/>
        <v>0</v>
      </c>
      <c r="AZ51" s="3">
        <f t="shared" si="121"/>
        <v>0</v>
      </c>
      <c r="BA51" s="3">
        <f t="shared" si="121"/>
        <v>0</v>
      </c>
      <c r="BB51" s="3">
        <f t="shared" si="121"/>
        <v>0</v>
      </c>
      <c r="BC51" s="3">
        <f t="shared" si="121"/>
        <v>0</v>
      </c>
      <c r="BD51" s="3">
        <f t="shared" si="121"/>
        <v>0</v>
      </c>
      <c r="BE51" s="3">
        <f t="shared" si="121"/>
        <v>0</v>
      </c>
      <c r="BF51" s="3">
        <f t="shared" si="121"/>
        <v>0</v>
      </c>
      <c r="BG51" s="3">
        <f t="shared" si="121"/>
        <v>0</v>
      </c>
      <c r="BH51" s="3">
        <f t="shared" si="121"/>
        <v>0</v>
      </c>
      <c r="BI51" s="3">
        <f t="shared" si="121"/>
        <v>0</v>
      </c>
      <c r="BJ51" s="3">
        <f t="shared" si="121"/>
        <v>0</v>
      </c>
      <c r="BK51" s="3">
        <f t="shared" si="121"/>
        <v>0</v>
      </c>
      <c r="BL51" s="3">
        <f t="shared" si="121"/>
        <v>0</v>
      </c>
      <c r="BM51" s="3">
        <f t="shared" si="121"/>
        <v>0</v>
      </c>
      <c r="BN51" s="3">
        <f t="shared" si="121"/>
        <v>0</v>
      </c>
      <c r="BO51" s="3">
        <f t="shared" si="121"/>
        <v>0</v>
      </c>
      <c r="BP51" s="3">
        <f t="shared" si="121"/>
        <v>0</v>
      </c>
      <c r="BQ51" s="3">
        <f t="shared" si="121"/>
        <v>0</v>
      </c>
      <c r="BR51" s="3">
        <f t="shared" si="121"/>
        <v>0</v>
      </c>
      <c r="BS51" s="3">
        <f t="shared" ref="BS51:CH51" si="122">BR51</f>
        <v>0</v>
      </c>
      <c r="BT51" s="3">
        <f t="shared" si="122"/>
        <v>0</v>
      </c>
      <c r="BU51" s="3">
        <f t="shared" si="122"/>
        <v>0</v>
      </c>
      <c r="BV51" s="3">
        <f t="shared" si="122"/>
        <v>0</v>
      </c>
      <c r="BW51" s="3">
        <f t="shared" si="122"/>
        <v>0</v>
      </c>
      <c r="BX51" s="3">
        <f t="shared" si="122"/>
        <v>0</v>
      </c>
      <c r="BY51" s="3">
        <f t="shared" si="122"/>
        <v>0</v>
      </c>
      <c r="BZ51" s="3">
        <f t="shared" si="122"/>
        <v>0</v>
      </c>
      <c r="CA51" s="3">
        <f t="shared" si="122"/>
        <v>0</v>
      </c>
      <c r="CB51" s="3">
        <f t="shared" si="122"/>
        <v>0</v>
      </c>
      <c r="CC51" s="3">
        <f t="shared" si="122"/>
        <v>0</v>
      </c>
      <c r="CD51" s="3">
        <f t="shared" si="122"/>
        <v>0</v>
      </c>
      <c r="CE51" s="3">
        <f t="shared" si="122"/>
        <v>0</v>
      </c>
      <c r="CF51" s="3">
        <f t="shared" si="122"/>
        <v>0</v>
      </c>
      <c r="CG51" s="3">
        <f t="shared" si="122"/>
        <v>0</v>
      </c>
      <c r="CH51" s="12">
        <f t="shared" si="122"/>
        <v>0</v>
      </c>
    </row>
    <row r="52" spans="1:86" x14ac:dyDescent="0.3">
      <c r="A52" s="566"/>
      <c r="B52" s="11" t="str">
        <f t="shared" si="100"/>
        <v>Refrigeration</v>
      </c>
      <c r="C52" s="3">
        <v>0</v>
      </c>
      <c r="D52" s="3">
        <v>0</v>
      </c>
      <c r="E52" s="3">
        <v>0</v>
      </c>
      <c r="F52" s="3">
        <v>0</v>
      </c>
      <c r="G52" s="3">
        <f t="shared" ref="G52:BR52" si="123">F52</f>
        <v>0</v>
      </c>
      <c r="H52" s="3">
        <f t="shared" si="123"/>
        <v>0</v>
      </c>
      <c r="I52" s="3">
        <f t="shared" si="123"/>
        <v>0</v>
      </c>
      <c r="J52" s="3">
        <f t="shared" si="123"/>
        <v>0</v>
      </c>
      <c r="K52" s="3">
        <f t="shared" si="123"/>
        <v>0</v>
      </c>
      <c r="L52" s="3">
        <f t="shared" si="123"/>
        <v>0</v>
      </c>
      <c r="M52" s="3">
        <f t="shared" si="123"/>
        <v>0</v>
      </c>
      <c r="N52" s="3">
        <f t="shared" si="123"/>
        <v>0</v>
      </c>
      <c r="O52" s="3">
        <f t="shared" si="123"/>
        <v>0</v>
      </c>
      <c r="P52" s="3">
        <f t="shared" si="123"/>
        <v>0</v>
      </c>
      <c r="Q52" s="3">
        <f t="shared" si="123"/>
        <v>0</v>
      </c>
      <c r="R52" s="3">
        <f t="shared" si="123"/>
        <v>0</v>
      </c>
      <c r="S52" s="3">
        <f t="shared" si="123"/>
        <v>0</v>
      </c>
      <c r="T52" s="3">
        <f t="shared" si="123"/>
        <v>0</v>
      </c>
      <c r="U52" s="3">
        <f t="shared" si="123"/>
        <v>0</v>
      </c>
      <c r="V52" s="3">
        <f t="shared" si="123"/>
        <v>0</v>
      </c>
      <c r="W52" s="3">
        <f t="shared" si="123"/>
        <v>0</v>
      </c>
      <c r="X52" s="3">
        <f t="shared" si="123"/>
        <v>0</v>
      </c>
      <c r="Y52" s="3">
        <f t="shared" si="123"/>
        <v>0</v>
      </c>
      <c r="Z52" s="3">
        <f t="shared" si="123"/>
        <v>0</v>
      </c>
      <c r="AA52" s="3">
        <f t="shared" si="123"/>
        <v>0</v>
      </c>
      <c r="AB52" s="3">
        <f t="shared" si="123"/>
        <v>0</v>
      </c>
      <c r="AC52" s="3">
        <f t="shared" si="123"/>
        <v>0</v>
      </c>
      <c r="AD52" s="3">
        <f t="shared" si="123"/>
        <v>0</v>
      </c>
      <c r="AE52" s="3">
        <f t="shared" si="123"/>
        <v>0</v>
      </c>
      <c r="AF52" s="3">
        <f t="shared" si="123"/>
        <v>0</v>
      </c>
      <c r="AG52" s="3">
        <f t="shared" si="123"/>
        <v>0</v>
      </c>
      <c r="AH52" s="3">
        <f t="shared" si="123"/>
        <v>0</v>
      </c>
      <c r="AI52" s="3">
        <f t="shared" si="123"/>
        <v>0</v>
      </c>
      <c r="AJ52" s="3">
        <f t="shared" si="123"/>
        <v>0</v>
      </c>
      <c r="AK52" s="3">
        <f t="shared" si="123"/>
        <v>0</v>
      </c>
      <c r="AL52" s="3">
        <f t="shared" si="123"/>
        <v>0</v>
      </c>
      <c r="AM52" s="3">
        <f t="shared" si="123"/>
        <v>0</v>
      </c>
      <c r="AN52" s="3">
        <f t="shared" si="123"/>
        <v>0</v>
      </c>
      <c r="AO52" s="3">
        <f t="shared" si="123"/>
        <v>0</v>
      </c>
      <c r="AP52" s="3">
        <f t="shared" si="123"/>
        <v>0</v>
      </c>
      <c r="AQ52" s="3">
        <f t="shared" si="123"/>
        <v>0</v>
      </c>
      <c r="AR52" s="3">
        <f t="shared" si="123"/>
        <v>0</v>
      </c>
      <c r="AS52" s="3">
        <f t="shared" si="123"/>
        <v>0</v>
      </c>
      <c r="AT52" s="3">
        <f t="shared" si="123"/>
        <v>0</v>
      </c>
      <c r="AU52" s="3">
        <f t="shared" si="123"/>
        <v>0</v>
      </c>
      <c r="AV52" s="3">
        <f t="shared" si="123"/>
        <v>0</v>
      </c>
      <c r="AW52" s="3">
        <f t="shared" si="123"/>
        <v>0</v>
      </c>
      <c r="AX52" s="3">
        <f t="shared" si="123"/>
        <v>0</v>
      </c>
      <c r="AY52" s="3">
        <f t="shared" si="123"/>
        <v>0</v>
      </c>
      <c r="AZ52" s="3">
        <f t="shared" si="123"/>
        <v>0</v>
      </c>
      <c r="BA52" s="3">
        <f t="shared" si="123"/>
        <v>0</v>
      </c>
      <c r="BB52" s="3">
        <f t="shared" si="123"/>
        <v>0</v>
      </c>
      <c r="BC52" s="3">
        <f t="shared" si="123"/>
        <v>0</v>
      </c>
      <c r="BD52" s="3">
        <f t="shared" si="123"/>
        <v>0</v>
      </c>
      <c r="BE52" s="3">
        <f t="shared" si="123"/>
        <v>0</v>
      </c>
      <c r="BF52" s="3">
        <f t="shared" si="123"/>
        <v>0</v>
      </c>
      <c r="BG52" s="3">
        <f t="shared" si="123"/>
        <v>0</v>
      </c>
      <c r="BH52" s="3">
        <f t="shared" si="123"/>
        <v>0</v>
      </c>
      <c r="BI52" s="3">
        <f t="shared" si="123"/>
        <v>0</v>
      </c>
      <c r="BJ52" s="3">
        <f t="shared" si="123"/>
        <v>0</v>
      </c>
      <c r="BK52" s="3">
        <f t="shared" si="123"/>
        <v>0</v>
      </c>
      <c r="BL52" s="3">
        <f t="shared" si="123"/>
        <v>0</v>
      </c>
      <c r="BM52" s="3">
        <f t="shared" si="123"/>
        <v>0</v>
      </c>
      <c r="BN52" s="3">
        <f t="shared" si="123"/>
        <v>0</v>
      </c>
      <c r="BO52" s="3">
        <f t="shared" si="123"/>
        <v>0</v>
      </c>
      <c r="BP52" s="3">
        <f t="shared" si="123"/>
        <v>0</v>
      </c>
      <c r="BQ52" s="3">
        <f t="shared" si="123"/>
        <v>0</v>
      </c>
      <c r="BR52" s="3">
        <f t="shared" si="123"/>
        <v>0</v>
      </c>
      <c r="BS52" s="3">
        <f t="shared" ref="BS52:CH52" si="124">BR52</f>
        <v>0</v>
      </c>
      <c r="BT52" s="3">
        <f t="shared" si="124"/>
        <v>0</v>
      </c>
      <c r="BU52" s="3">
        <f t="shared" si="124"/>
        <v>0</v>
      </c>
      <c r="BV52" s="3">
        <f t="shared" si="124"/>
        <v>0</v>
      </c>
      <c r="BW52" s="3">
        <f t="shared" si="124"/>
        <v>0</v>
      </c>
      <c r="BX52" s="3">
        <f t="shared" si="124"/>
        <v>0</v>
      </c>
      <c r="BY52" s="3">
        <f t="shared" si="124"/>
        <v>0</v>
      </c>
      <c r="BZ52" s="3">
        <f t="shared" si="124"/>
        <v>0</v>
      </c>
      <c r="CA52" s="3">
        <f t="shared" si="124"/>
        <v>0</v>
      </c>
      <c r="CB52" s="3">
        <f t="shared" si="124"/>
        <v>0</v>
      </c>
      <c r="CC52" s="3">
        <f t="shared" si="124"/>
        <v>0</v>
      </c>
      <c r="CD52" s="3">
        <f t="shared" si="124"/>
        <v>0</v>
      </c>
      <c r="CE52" s="3">
        <f t="shared" si="124"/>
        <v>0</v>
      </c>
      <c r="CF52" s="3">
        <f t="shared" si="124"/>
        <v>0</v>
      </c>
      <c r="CG52" s="3">
        <f t="shared" si="124"/>
        <v>0</v>
      </c>
      <c r="CH52" s="12">
        <f t="shared" si="124"/>
        <v>0</v>
      </c>
    </row>
    <row r="53" spans="1:86" x14ac:dyDescent="0.3">
      <c r="A53" s="566"/>
      <c r="B53" s="11" t="str">
        <f t="shared" si="100"/>
        <v>Water Heating</v>
      </c>
      <c r="C53" s="3">
        <v>0</v>
      </c>
      <c r="D53" s="3">
        <v>0</v>
      </c>
      <c r="E53" s="3">
        <v>0</v>
      </c>
      <c r="F53" s="3">
        <v>0</v>
      </c>
      <c r="G53" s="3">
        <f t="shared" ref="G53:BR53" si="125">F53</f>
        <v>0</v>
      </c>
      <c r="H53" s="3">
        <f t="shared" si="125"/>
        <v>0</v>
      </c>
      <c r="I53" s="3">
        <f t="shared" si="125"/>
        <v>0</v>
      </c>
      <c r="J53" s="3">
        <f t="shared" si="125"/>
        <v>0</v>
      </c>
      <c r="K53" s="3">
        <f t="shared" si="125"/>
        <v>0</v>
      </c>
      <c r="L53" s="3">
        <f t="shared" si="125"/>
        <v>0</v>
      </c>
      <c r="M53" s="3">
        <f t="shared" si="125"/>
        <v>0</v>
      </c>
      <c r="N53" s="3">
        <f t="shared" si="125"/>
        <v>0</v>
      </c>
      <c r="O53" s="3">
        <f t="shared" si="125"/>
        <v>0</v>
      </c>
      <c r="P53" s="3">
        <f t="shared" si="125"/>
        <v>0</v>
      </c>
      <c r="Q53" s="3">
        <f t="shared" si="125"/>
        <v>0</v>
      </c>
      <c r="R53" s="3">
        <f t="shared" si="125"/>
        <v>0</v>
      </c>
      <c r="S53" s="3">
        <f t="shared" si="125"/>
        <v>0</v>
      </c>
      <c r="T53" s="3">
        <f t="shared" si="125"/>
        <v>0</v>
      </c>
      <c r="U53" s="3">
        <f t="shared" si="125"/>
        <v>0</v>
      </c>
      <c r="V53" s="3">
        <f t="shared" si="125"/>
        <v>0</v>
      </c>
      <c r="W53" s="3">
        <f t="shared" si="125"/>
        <v>0</v>
      </c>
      <c r="X53" s="3">
        <f t="shared" si="125"/>
        <v>0</v>
      </c>
      <c r="Y53" s="3">
        <f t="shared" si="125"/>
        <v>0</v>
      </c>
      <c r="Z53" s="3">
        <f t="shared" si="125"/>
        <v>0</v>
      </c>
      <c r="AA53" s="3">
        <f t="shared" si="125"/>
        <v>0</v>
      </c>
      <c r="AB53" s="3">
        <f t="shared" si="125"/>
        <v>0</v>
      </c>
      <c r="AC53" s="3">
        <f t="shared" si="125"/>
        <v>0</v>
      </c>
      <c r="AD53" s="3">
        <f t="shared" si="125"/>
        <v>0</v>
      </c>
      <c r="AE53" s="3">
        <f t="shared" si="125"/>
        <v>0</v>
      </c>
      <c r="AF53" s="3">
        <f t="shared" si="125"/>
        <v>0</v>
      </c>
      <c r="AG53" s="3">
        <f t="shared" si="125"/>
        <v>0</v>
      </c>
      <c r="AH53" s="3">
        <f t="shared" si="125"/>
        <v>0</v>
      </c>
      <c r="AI53" s="3">
        <f t="shared" si="125"/>
        <v>0</v>
      </c>
      <c r="AJ53" s="3">
        <f t="shared" si="125"/>
        <v>0</v>
      </c>
      <c r="AK53" s="3">
        <f t="shared" si="125"/>
        <v>0</v>
      </c>
      <c r="AL53" s="3">
        <f t="shared" si="125"/>
        <v>0</v>
      </c>
      <c r="AM53" s="3">
        <f t="shared" si="125"/>
        <v>0</v>
      </c>
      <c r="AN53" s="3">
        <f t="shared" si="125"/>
        <v>0</v>
      </c>
      <c r="AO53" s="3">
        <f t="shared" si="125"/>
        <v>0</v>
      </c>
      <c r="AP53" s="3">
        <f t="shared" si="125"/>
        <v>0</v>
      </c>
      <c r="AQ53" s="3">
        <f t="shared" si="125"/>
        <v>0</v>
      </c>
      <c r="AR53" s="3">
        <f t="shared" si="125"/>
        <v>0</v>
      </c>
      <c r="AS53" s="3">
        <f t="shared" si="125"/>
        <v>0</v>
      </c>
      <c r="AT53" s="3">
        <f t="shared" si="125"/>
        <v>0</v>
      </c>
      <c r="AU53" s="3">
        <f t="shared" si="125"/>
        <v>0</v>
      </c>
      <c r="AV53" s="3">
        <f t="shared" si="125"/>
        <v>0</v>
      </c>
      <c r="AW53" s="3">
        <f t="shared" si="125"/>
        <v>0</v>
      </c>
      <c r="AX53" s="3">
        <f t="shared" si="125"/>
        <v>0</v>
      </c>
      <c r="AY53" s="3">
        <f t="shared" si="125"/>
        <v>0</v>
      </c>
      <c r="AZ53" s="3">
        <f t="shared" si="125"/>
        <v>0</v>
      </c>
      <c r="BA53" s="3">
        <f t="shared" si="125"/>
        <v>0</v>
      </c>
      <c r="BB53" s="3">
        <f t="shared" si="125"/>
        <v>0</v>
      </c>
      <c r="BC53" s="3">
        <f t="shared" si="125"/>
        <v>0</v>
      </c>
      <c r="BD53" s="3">
        <f t="shared" si="125"/>
        <v>0</v>
      </c>
      <c r="BE53" s="3">
        <f t="shared" si="125"/>
        <v>0</v>
      </c>
      <c r="BF53" s="3">
        <f t="shared" si="125"/>
        <v>0</v>
      </c>
      <c r="BG53" s="3">
        <f t="shared" si="125"/>
        <v>0</v>
      </c>
      <c r="BH53" s="3">
        <f t="shared" si="125"/>
        <v>0</v>
      </c>
      <c r="BI53" s="3">
        <f t="shared" si="125"/>
        <v>0</v>
      </c>
      <c r="BJ53" s="3">
        <f t="shared" si="125"/>
        <v>0</v>
      </c>
      <c r="BK53" s="3">
        <f t="shared" si="125"/>
        <v>0</v>
      </c>
      <c r="BL53" s="3">
        <f t="shared" si="125"/>
        <v>0</v>
      </c>
      <c r="BM53" s="3">
        <f t="shared" si="125"/>
        <v>0</v>
      </c>
      <c r="BN53" s="3">
        <f t="shared" si="125"/>
        <v>0</v>
      </c>
      <c r="BO53" s="3">
        <f t="shared" si="125"/>
        <v>0</v>
      </c>
      <c r="BP53" s="3">
        <f t="shared" si="125"/>
        <v>0</v>
      </c>
      <c r="BQ53" s="3">
        <f t="shared" si="125"/>
        <v>0</v>
      </c>
      <c r="BR53" s="3">
        <f t="shared" si="125"/>
        <v>0</v>
      </c>
      <c r="BS53" s="3">
        <f t="shared" ref="BS53:CH53" si="126">BR53</f>
        <v>0</v>
      </c>
      <c r="BT53" s="3">
        <f t="shared" si="126"/>
        <v>0</v>
      </c>
      <c r="BU53" s="3">
        <f t="shared" si="126"/>
        <v>0</v>
      </c>
      <c r="BV53" s="3">
        <f t="shared" si="126"/>
        <v>0</v>
      </c>
      <c r="BW53" s="3">
        <f t="shared" si="126"/>
        <v>0</v>
      </c>
      <c r="BX53" s="3">
        <f t="shared" si="126"/>
        <v>0</v>
      </c>
      <c r="BY53" s="3">
        <f t="shared" si="126"/>
        <v>0</v>
      </c>
      <c r="BZ53" s="3">
        <f t="shared" si="126"/>
        <v>0</v>
      </c>
      <c r="CA53" s="3">
        <f t="shared" si="126"/>
        <v>0</v>
      </c>
      <c r="CB53" s="3">
        <f t="shared" si="126"/>
        <v>0</v>
      </c>
      <c r="CC53" s="3">
        <f t="shared" si="126"/>
        <v>0</v>
      </c>
      <c r="CD53" s="3">
        <f t="shared" si="126"/>
        <v>0</v>
      </c>
      <c r="CE53" s="3">
        <f t="shared" si="126"/>
        <v>0</v>
      </c>
      <c r="CF53" s="3">
        <f t="shared" si="126"/>
        <v>0</v>
      </c>
      <c r="CG53" s="3">
        <f t="shared" si="126"/>
        <v>0</v>
      </c>
      <c r="CH53" s="12">
        <f t="shared" si="126"/>
        <v>0</v>
      </c>
    </row>
    <row r="54" spans="1:86" ht="15" customHeight="1" x14ac:dyDescent="0.3">
      <c r="A54" s="566"/>
      <c r="B54" s="11" t="str">
        <f t="shared" si="100"/>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35">
      <c r="A55" s="567"/>
      <c r="B55" s="224" t="str">
        <f t="shared" si="100"/>
        <v>Monthly kWh</v>
      </c>
      <c r="C55" s="280">
        <f>SUM(C41:C54)</f>
        <v>0</v>
      </c>
      <c r="D55" s="280">
        <f t="shared" ref="D55:BO55" si="127">SUM(D41:D54)</f>
        <v>0</v>
      </c>
      <c r="E55" s="280">
        <f t="shared" si="127"/>
        <v>0</v>
      </c>
      <c r="F55" s="280">
        <f t="shared" si="127"/>
        <v>0</v>
      </c>
      <c r="G55" s="280">
        <f t="shared" si="127"/>
        <v>0</v>
      </c>
      <c r="H55" s="280">
        <f t="shared" si="127"/>
        <v>0</v>
      </c>
      <c r="I55" s="280">
        <f t="shared" si="127"/>
        <v>0</v>
      </c>
      <c r="J55" s="280">
        <f t="shared" si="127"/>
        <v>0</v>
      </c>
      <c r="K55" s="280">
        <f t="shared" si="127"/>
        <v>0</v>
      </c>
      <c r="L55" s="280">
        <f t="shared" si="127"/>
        <v>0</v>
      </c>
      <c r="M55" s="280">
        <f t="shared" si="127"/>
        <v>0</v>
      </c>
      <c r="N55" s="280">
        <f t="shared" si="127"/>
        <v>0</v>
      </c>
      <c r="O55" s="280">
        <f t="shared" si="127"/>
        <v>0</v>
      </c>
      <c r="P55" s="280">
        <f t="shared" si="127"/>
        <v>0</v>
      </c>
      <c r="Q55" s="280">
        <f t="shared" si="127"/>
        <v>0</v>
      </c>
      <c r="R55" s="280">
        <f t="shared" si="127"/>
        <v>0</v>
      </c>
      <c r="S55" s="280">
        <f t="shared" si="127"/>
        <v>0</v>
      </c>
      <c r="T55" s="280">
        <f t="shared" si="127"/>
        <v>0</v>
      </c>
      <c r="U55" s="280">
        <f t="shared" si="127"/>
        <v>0</v>
      </c>
      <c r="V55" s="280">
        <f t="shared" si="127"/>
        <v>0</v>
      </c>
      <c r="W55" s="280">
        <f t="shared" si="127"/>
        <v>0</v>
      </c>
      <c r="X55" s="280">
        <f t="shared" si="127"/>
        <v>0</v>
      </c>
      <c r="Y55" s="280">
        <f t="shared" si="127"/>
        <v>0</v>
      </c>
      <c r="Z55" s="280">
        <f t="shared" si="127"/>
        <v>0</v>
      </c>
      <c r="AA55" s="280">
        <f t="shared" si="127"/>
        <v>0</v>
      </c>
      <c r="AB55" s="280">
        <f t="shared" si="127"/>
        <v>0</v>
      </c>
      <c r="AC55" s="280">
        <f t="shared" si="127"/>
        <v>0</v>
      </c>
      <c r="AD55" s="280">
        <f t="shared" si="127"/>
        <v>0</v>
      </c>
      <c r="AE55" s="280">
        <f t="shared" si="127"/>
        <v>0</v>
      </c>
      <c r="AF55" s="280">
        <f t="shared" si="127"/>
        <v>0</v>
      </c>
      <c r="AG55" s="280">
        <f t="shared" si="127"/>
        <v>0</v>
      </c>
      <c r="AH55" s="280">
        <f t="shared" si="127"/>
        <v>0</v>
      </c>
      <c r="AI55" s="280">
        <f t="shared" si="127"/>
        <v>0</v>
      </c>
      <c r="AJ55" s="280">
        <f t="shared" si="127"/>
        <v>0</v>
      </c>
      <c r="AK55" s="280">
        <f t="shared" si="127"/>
        <v>0</v>
      </c>
      <c r="AL55" s="280">
        <f t="shared" si="127"/>
        <v>0</v>
      </c>
      <c r="AM55" s="280">
        <f t="shared" si="127"/>
        <v>0</v>
      </c>
      <c r="AN55" s="280">
        <f t="shared" si="127"/>
        <v>0</v>
      </c>
      <c r="AO55" s="280">
        <f t="shared" si="127"/>
        <v>0</v>
      </c>
      <c r="AP55" s="280">
        <f t="shared" si="127"/>
        <v>0</v>
      </c>
      <c r="AQ55" s="280">
        <f t="shared" si="127"/>
        <v>0</v>
      </c>
      <c r="AR55" s="280">
        <f t="shared" si="127"/>
        <v>0</v>
      </c>
      <c r="AS55" s="280">
        <f t="shared" si="127"/>
        <v>0</v>
      </c>
      <c r="AT55" s="280">
        <f t="shared" si="127"/>
        <v>0</v>
      </c>
      <c r="AU55" s="280">
        <f t="shared" si="127"/>
        <v>0</v>
      </c>
      <c r="AV55" s="280">
        <f t="shared" si="127"/>
        <v>0</v>
      </c>
      <c r="AW55" s="280">
        <f t="shared" si="127"/>
        <v>0</v>
      </c>
      <c r="AX55" s="280">
        <f t="shared" si="127"/>
        <v>0</v>
      </c>
      <c r="AY55" s="280">
        <f t="shared" si="127"/>
        <v>0</v>
      </c>
      <c r="AZ55" s="280">
        <f t="shared" si="127"/>
        <v>0</v>
      </c>
      <c r="BA55" s="280">
        <f t="shared" si="127"/>
        <v>0</v>
      </c>
      <c r="BB55" s="280">
        <f t="shared" si="127"/>
        <v>0</v>
      </c>
      <c r="BC55" s="280">
        <f t="shared" si="127"/>
        <v>0</v>
      </c>
      <c r="BD55" s="280">
        <f t="shared" si="127"/>
        <v>0</v>
      </c>
      <c r="BE55" s="280">
        <f t="shared" si="127"/>
        <v>0</v>
      </c>
      <c r="BF55" s="280">
        <f t="shared" si="127"/>
        <v>0</v>
      </c>
      <c r="BG55" s="280">
        <f t="shared" si="127"/>
        <v>0</v>
      </c>
      <c r="BH55" s="280">
        <f t="shared" si="127"/>
        <v>0</v>
      </c>
      <c r="BI55" s="280">
        <f t="shared" si="127"/>
        <v>0</v>
      </c>
      <c r="BJ55" s="280">
        <f t="shared" si="127"/>
        <v>0</v>
      </c>
      <c r="BK55" s="280">
        <f t="shared" si="127"/>
        <v>0</v>
      </c>
      <c r="BL55" s="280">
        <f t="shared" si="127"/>
        <v>0</v>
      </c>
      <c r="BM55" s="280">
        <f t="shared" si="127"/>
        <v>0</v>
      </c>
      <c r="BN55" s="280">
        <f t="shared" si="127"/>
        <v>0</v>
      </c>
      <c r="BO55" s="280">
        <f t="shared" si="127"/>
        <v>0</v>
      </c>
      <c r="BP55" s="280">
        <f t="shared" ref="BP55:CH55" si="128">SUM(BP41:BP54)</f>
        <v>0</v>
      </c>
      <c r="BQ55" s="280">
        <f t="shared" si="128"/>
        <v>0</v>
      </c>
      <c r="BR55" s="280">
        <f t="shared" si="128"/>
        <v>0</v>
      </c>
      <c r="BS55" s="280">
        <f t="shared" si="128"/>
        <v>0</v>
      </c>
      <c r="BT55" s="280">
        <f t="shared" si="128"/>
        <v>0</v>
      </c>
      <c r="BU55" s="280">
        <f t="shared" si="128"/>
        <v>0</v>
      </c>
      <c r="BV55" s="280">
        <f t="shared" si="128"/>
        <v>0</v>
      </c>
      <c r="BW55" s="280">
        <f t="shared" si="128"/>
        <v>0</v>
      </c>
      <c r="BX55" s="280">
        <f t="shared" si="128"/>
        <v>0</v>
      </c>
      <c r="BY55" s="280">
        <f t="shared" si="128"/>
        <v>0</v>
      </c>
      <c r="BZ55" s="280">
        <f t="shared" si="128"/>
        <v>0</v>
      </c>
      <c r="CA55" s="280">
        <f t="shared" si="128"/>
        <v>0</v>
      </c>
      <c r="CB55" s="280">
        <f t="shared" si="128"/>
        <v>0</v>
      </c>
      <c r="CC55" s="280">
        <f t="shared" si="128"/>
        <v>0</v>
      </c>
      <c r="CD55" s="280">
        <f t="shared" si="128"/>
        <v>0</v>
      </c>
      <c r="CE55" s="280">
        <f t="shared" si="128"/>
        <v>0</v>
      </c>
      <c r="CF55" s="280">
        <f t="shared" si="128"/>
        <v>0</v>
      </c>
      <c r="CG55" s="280">
        <f t="shared" si="128"/>
        <v>0</v>
      </c>
      <c r="CH55" s="283">
        <f t="shared" si="128"/>
        <v>0</v>
      </c>
    </row>
    <row r="56" spans="1:86" x14ac:dyDescent="0.3">
      <c r="A56" s="8"/>
      <c r="B56" s="303"/>
      <c r="C56" s="9"/>
      <c r="D56" s="303"/>
      <c r="E56" s="9"/>
      <c r="F56" s="303"/>
      <c r="G56" s="303"/>
      <c r="H56" s="9"/>
      <c r="I56" s="303"/>
      <c r="J56" s="303"/>
      <c r="K56" s="9"/>
      <c r="L56" s="303"/>
      <c r="M56" s="303"/>
      <c r="N56" s="9"/>
      <c r="O56" s="303"/>
      <c r="P56" s="303"/>
      <c r="Q56" s="9"/>
      <c r="R56" s="303"/>
      <c r="S56" s="303"/>
      <c r="T56" s="9"/>
      <c r="U56" s="303"/>
      <c r="V56" s="303"/>
      <c r="W56" s="9"/>
      <c r="X56" s="303"/>
      <c r="Y56" s="303"/>
      <c r="Z56" s="9"/>
      <c r="AA56" s="303"/>
      <c r="AB56" s="303"/>
      <c r="AC56" s="9"/>
      <c r="AD56" s="303"/>
      <c r="AE56" s="303"/>
      <c r="AF56" s="9"/>
      <c r="AG56" s="303"/>
      <c r="AH56" s="303"/>
      <c r="AI56" s="9"/>
      <c r="AJ56" s="303"/>
      <c r="AK56" s="303"/>
      <c r="AL56" s="9"/>
      <c r="AM56" s="303"/>
      <c r="AN56" s="303"/>
      <c r="AO56" s="9"/>
      <c r="AP56" s="303"/>
      <c r="AQ56" s="303"/>
      <c r="AR56" s="9"/>
      <c r="AS56" s="303"/>
      <c r="AT56" s="303"/>
      <c r="AU56" s="9"/>
      <c r="AV56" s="303"/>
      <c r="AW56" s="303"/>
      <c r="AX56" s="9"/>
      <c r="AY56" s="303"/>
      <c r="AZ56" s="303"/>
      <c r="BA56" s="9"/>
      <c r="BB56" s="303"/>
      <c r="BC56" s="303"/>
      <c r="BD56" s="9"/>
      <c r="BE56" s="303"/>
      <c r="BF56" s="303"/>
      <c r="BG56" s="9"/>
      <c r="BH56" s="303"/>
      <c r="BI56" s="303"/>
      <c r="BJ56" s="9"/>
      <c r="BK56" s="303"/>
      <c r="BL56" s="303"/>
      <c r="BM56" s="9"/>
      <c r="BN56" s="303"/>
      <c r="BO56" s="303"/>
      <c r="BP56" s="9"/>
      <c r="BQ56" s="303"/>
      <c r="BR56" s="303"/>
      <c r="BS56" s="9"/>
      <c r="BT56" s="303"/>
      <c r="BU56" s="303"/>
      <c r="BV56" s="9"/>
      <c r="BW56" s="303"/>
      <c r="BX56" s="303"/>
      <c r="BY56" s="9"/>
      <c r="BZ56" s="303"/>
      <c r="CA56" s="303"/>
      <c r="CB56" s="9"/>
      <c r="CC56" s="303"/>
      <c r="CD56" s="303"/>
      <c r="CE56" s="9"/>
      <c r="CF56" s="303"/>
      <c r="CG56" s="303"/>
      <c r="CH56" s="9"/>
    </row>
    <row r="57" spans="1:86" ht="15" thickBot="1" x14ac:dyDescent="0.35">
      <c r="A57" s="244" t="s">
        <v>183</v>
      </c>
      <c r="B57" s="244"/>
      <c r="C57" s="244"/>
      <c r="D57" s="244"/>
      <c r="E57" s="244"/>
      <c r="F57" s="244"/>
      <c r="G57" s="244"/>
      <c r="H57" s="244"/>
      <c r="I57" s="244"/>
      <c r="J57" s="440"/>
      <c r="K57" s="304"/>
      <c r="L57" s="148"/>
      <c r="M57" s="148"/>
      <c r="N57" s="304"/>
      <c r="O57" s="148"/>
      <c r="P57" s="148"/>
      <c r="Q57" s="304"/>
      <c r="R57" s="148"/>
      <c r="S57" s="148"/>
      <c r="T57" s="304"/>
      <c r="U57" s="148"/>
      <c r="V57" s="148"/>
      <c r="W57" s="304"/>
      <c r="X57" s="148"/>
      <c r="Y57" s="148"/>
      <c r="Z57" s="304"/>
      <c r="AA57" s="148"/>
      <c r="AB57" s="148"/>
      <c r="AC57" s="304"/>
      <c r="AD57" s="148"/>
      <c r="AE57" s="148"/>
      <c r="AF57" s="304"/>
      <c r="AG57" s="148"/>
      <c r="AH57" s="148"/>
      <c r="AI57" s="304"/>
      <c r="AJ57" s="148"/>
      <c r="AK57" s="148"/>
      <c r="AL57" s="304"/>
      <c r="AM57" s="148"/>
      <c r="AN57" s="148"/>
      <c r="AO57" s="304"/>
      <c r="AP57" s="148"/>
      <c r="AQ57" s="148"/>
      <c r="AR57" s="304"/>
      <c r="AS57" s="148"/>
      <c r="AT57" s="148"/>
      <c r="AU57" s="304"/>
      <c r="AV57" s="148"/>
      <c r="AW57" s="148"/>
      <c r="AX57" s="304"/>
      <c r="AY57" s="148"/>
      <c r="AZ57" s="148"/>
      <c r="BA57" s="304"/>
      <c r="BB57" s="148"/>
      <c r="BC57" s="148"/>
      <c r="BD57" s="304"/>
      <c r="BE57" s="148"/>
      <c r="BF57" s="148"/>
      <c r="BG57" s="304"/>
      <c r="BH57" s="148"/>
      <c r="BI57" s="148"/>
      <c r="BJ57" s="304"/>
      <c r="BK57" s="148"/>
      <c r="BL57" s="148"/>
      <c r="BM57" s="304"/>
      <c r="BN57" s="148"/>
      <c r="BO57" s="148"/>
      <c r="BP57" s="304"/>
      <c r="BQ57" s="148"/>
      <c r="BR57" s="148"/>
      <c r="BS57" s="304"/>
      <c r="BT57" s="148"/>
      <c r="BU57" s="148"/>
      <c r="BV57" s="304"/>
      <c r="BW57" s="148"/>
      <c r="BX57" s="148"/>
      <c r="BY57" s="304"/>
      <c r="BZ57" s="148"/>
      <c r="CA57" s="148"/>
      <c r="CB57" s="304"/>
      <c r="CC57" s="148"/>
      <c r="CD57" s="148"/>
      <c r="CE57" s="304"/>
      <c r="CF57" s="148"/>
      <c r="CG57" s="148"/>
      <c r="CH57" s="304"/>
    </row>
    <row r="58" spans="1:86" ht="16.2" thickBot="1" x14ac:dyDescent="0.35">
      <c r="A58" s="568" t="s">
        <v>17</v>
      </c>
      <c r="B58" s="284" t="s">
        <v>163</v>
      </c>
      <c r="C58" s="176">
        <f>C$4</f>
        <v>44927</v>
      </c>
      <c r="D58" s="176">
        <f t="shared" ref="D58:BO58" si="129">D$4</f>
        <v>44958</v>
      </c>
      <c r="E58" s="176">
        <f t="shared" si="129"/>
        <v>44986</v>
      </c>
      <c r="F58" s="176">
        <f t="shared" si="129"/>
        <v>45017</v>
      </c>
      <c r="G58" s="176">
        <f t="shared" si="129"/>
        <v>45047</v>
      </c>
      <c r="H58" s="176">
        <f t="shared" si="129"/>
        <v>45078</v>
      </c>
      <c r="I58" s="176">
        <f t="shared" si="129"/>
        <v>45108</v>
      </c>
      <c r="J58" s="176">
        <f t="shared" si="129"/>
        <v>45139</v>
      </c>
      <c r="K58" s="176">
        <f t="shared" si="129"/>
        <v>45170</v>
      </c>
      <c r="L58" s="176">
        <f t="shared" si="129"/>
        <v>45200</v>
      </c>
      <c r="M58" s="176">
        <f t="shared" si="129"/>
        <v>45231</v>
      </c>
      <c r="N58" s="176">
        <f t="shared" si="129"/>
        <v>45261</v>
      </c>
      <c r="O58" s="176">
        <f t="shared" si="129"/>
        <v>45292</v>
      </c>
      <c r="P58" s="176">
        <f t="shared" si="129"/>
        <v>45323</v>
      </c>
      <c r="Q58" s="176">
        <f t="shared" si="129"/>
        <v>45352</v>
      </c>
      <c r="R58" s="176">
        <f t="shared" si="129"/>
        <v>45383</v>
      </c>
      <c r="S58" s="176">
        <f t="shared" si="129"/>
        <v>45413</v>
      </c>
      <c r="T58" s="176">
        <f t="shared" si="129"/>
        <v>45444</v>
      </c>
      <c r="U58" s="176">
        <f t="shared" si="129"/>
        <v>45474</v>
      </c>
      <c r="V58" s="176">
        <f t="shared" si="129"/>
        <v>45505</v>
      </c>
      <c r="W58" s="176">
        <f t="shared" si="129"/>
        <v>45536</v>
      </c>
      <c r="X58" s="176">
        <f t="shared" si="129"/>
        <v>45566</v>
      </c>
      <c r="Y58" s="176">
        <f t="shared" si="129"/>
        <v>45597</v>
      </c>
      <c r="Z58" s="176">
        <f t="shared" si="129"/>
        <v>45627</v>
      </c>
      <c r="AA58" s="176">
        <f t="shared" si="129"/>
        <v>45658</v>
      </c>
      <c r="AB58" s="176">
        <f t="shared" si="129"/>
        <v>45689</v>
      </c>
      <c r="AC58" s="176">
        <f t="shared" si="129"/>
        <v>45717</v>
      </c>
      <c r="AD58" s="176">
        <f t="shared" si="129"/>
        <v>45748</v>
      </c>
      <c r="AE58" s="176">
        <f t="shared" si="129"/>
        <v>45778</v>
      </c>
      <c r="AF58" s="176">
        <f t="shared" si="129"/>
        <v>45809</v>
      </c>
      <c r="AG58" s="176">
        <f t="shared" si="129"/>
        <v>45839</v>
      </c>
      <c r="AH58" s="176">
        <f t="shared" si="129"/>
        <v>45870</v>
      </c>
      <c r="AI58" s="176">
        <f t="shared" si="129"/>
        <v>45901</v>
      </c>
      <c r="AJ58" s="176">
        <f t="shared" si="129"/>
        <v>45931</v>
      </c>
      <c r="AK58" s="176">
        <f t="shared" si="129"/>
        <v>45962</v>
      </c>
      <c r="AL58" s="176">
        <f t="shared" si="129"/>
        <v>45992</v>
      </c>
      <c r="AM58" s="176">
        <f t="shared" si="129"/>
        <v>46023</v>
      </c>
      <c r="AN58" s="176">
        <f t="shared" si="129"/>
        <v>46054</v>
      </c>
      <c r="AO58" s="176">
        <f t="shared" si="129"/>
        <v>46082</v>
      </c>
      <c r="AP58" s="176">
        <f t="shared" si="129"/>
        <v>46113</v>
      </c>
      <c r="AQ58" s="176">
        <f t="shared" si="129"/>
        <v>46143</v>
      </c>
      <c r="AR58" s="176">
        <f t="shared" si="129"/>
        <v>46174</v>
      </c>
      <c r="AS58" s="176">
        <f t="shared" si="129"/>
        <v>46204</v>
      </c>
      <c r="AT58" s="176">
        <f t="shared" si="129"/>
        <v>46235</v>
      </c>
      <c r="AU58" s="176">
        <f t="shared" si="129"/>
        <v>46266</v>
      </c>
      <c r="AV58" s="176">
        <f t="shared" si="129"/>
        <v>46296</v>
      </c>
      <c r="AW58" s="176">
        <f t="shared" si="129"/>
        <v>46327</v>
      </c>
      <c r="AX58" s="176">
        <f t="shared" si="129"/>
        <v>46357</v>
      </c>
      <c r="AY58" s="176">
        <f t="shared" si="129"/>
        <v>46388</v>
      </c>
      <c r="AZ58" s="176">
        <f t="shared" si="129"/>
        <v>46419</v>
      </c>
      <c r="BA58" s="176">
        <f t="shared" si="129"/>
        <v>46447</v>
      </c>
      <c r="BB58" s="176">
        <f t="shared" si="129"/>
        <v>46478</v>
      </c>
      <c r="BC58" s="176">
        <f t="shared" si="129"/>
        <v>46508</v>
      </c>
      <c r="BD58" s="176">
        <f t="shared" si="129"/>
        <v>46539</v>
      </c>
      <c r="BE58" s="176">
        <f t="shared" si="129"/>
        <v>46569</v>
      </c>
      <c r="BF58" s="176">
        <f t="shared" si="129"/>
        <v>46600</v>
      </c>
      <c r="BG58" s="176">
        <f t="shared" si="129"/>
        <v>46631</v>
      </c>
      <c r="BH58" s="176">
        <f t="shared" si="129"/>
        <v>46661</v>
      </c>
      <c r="BI58" s="176">
        <f t="shared" si="129"/>
        <v>46692</v>
      </c>
      <c r="BJ58" s="176">
        <f t="shared" si="129"/>
        <v>46722</v>
      </c>
      <c r="BK58" s="176">
        <f t="shared" si="129"/>
        <v>46753</v>
      </c>
      <c r="BL58" s="176">
        <f t="shared" si="129"/>
        <v>46784</v>
      </c>
      <c r="BM58" s="176">
        <f t="shared" si="129"/>
        <v>46813</v>
      </c>
      <c r="BN58" s="176">
        <f t="shared" si="129"/>
        <v>46844</v>
      </c>
      <c r="BO58" s="176">
        <f t="shared" si="129"/>
        <v>46874</v>
      </c>
      <c r="BP58" s="176">
        <f t="shared" ref="BP58:CH58" si="130">BP$4</f>
        <v>46905</v>
      </c>
      <c r="BQ58" s="176">
        <f t="shared" si="130"/>
        <v>46935</v>
      </c>
      <c r="BR58" s="176">
        <f t="shared" si="130"/>
        <v>46966</v>
      </c>
      <c r="BS58" s="176">
        <f t="shared" si="130"/>
        <v>46997</v>
      </c>
      <c r="BT58" s="176">
        <f t="shared" si="130"/>
        <v>47027</v>
      </c>
      <c r="BU58" s="176">
        <f t="shared" si="130"/>
        <v>47058</v>
      </c>
      <c r="BV58" s="176">
        <f t="shared" si="130"/>
        <v>47088</v>
      </c>
      <c r="BW58" s="176">
        <f t="shared" si="130"/>
        <v>47119</v>
      </c>
      <c r="BX58" s="176">
        <f t="shared" si="130"/>
        <v>47150</v>
      </c>
      <c r="BY58" s="176">
        <f t="shared" si="130"/>
        <v>47178</v>
      </c>
      <c r="BZ58" s="176">
        <f t="shared" si="130"/>
        <v>47209</v>
      </c>
      <c r="CA58" s="176">
        <f t="shared" si="130"/>
        <v>47239</v>
      </c>
      <c r="CB58" s="176">
        <f t="shared" si="130"/>
        <v>47270</v>
      </c>
      <c r="CC58" s="176">
        <f t="shared" si="130"/>
        <v>47300</v>
      </c>
      <c r="CD58" s="176">
        <f t="shared" si="130"/>
        <v>47331</v>
      </c>
      <c r="CE58" s="176">
        <f t="shared" si="130"/>
        <v>47362</v>
      </c>
      <c r="CF58" s="176">
        <f t="shared" si="130"/>
        <v>47392</v>
      </c>
      <c r="CG58" s="176">
        <f t="shared" si="130"/>
        <v>47423</v>
      </c>
      <c r="CH58" s="177">
        <f t="shared" si="130"/>
        <v>47453</v>
      </c>
    </row>
    <row r="59" spans="1:86" ht="15" customHeight="1" x14ac:dyDescent="0.3">
      <c r="A59" s="569"/>
      <c r="B59" s="14" t="str">
        <f t="shared" ref="B59:B71" si="131">B41</f>
        <v>Air Comp</v>
      </c>
      <c r="C59" s="30">
        <f>((C5*0.5)-C41)*C78*C$93*C$2</f>
        <v>0</v>
      </c>
      <c r="D59" s="30">
        <f>((D5*0.5)+C23-D41)*D78*D$93*D$2</f>
        <v>0</v>
      </c>
      <c r="E59" s="30">
        <f t="shared" ref="E59:I59" si="132">((E5*0.5)+D23-E41)*E78*E$93*E$2</f>
        <v>0</v>
      </c>
      <c r="F59" s="30">
        <f t="shared" si="132"/>
        <v>0</v>
      </c>
      <c r="G59" s="30">
        <f t="shared" si="132"/>
        <v>0</v>
      </c>
      <c r="H59" s="30">
        <f t="shared" si="132"/>
        <v>0</v>
      </c>
      <c r="I59" s="30">
        <f t="shared" si="132"/>
        <v>0</v>
      </c>
      <c r="J59" s="119">
        <f>((J5*0.5)+I23-J41)*J78*J$93*J$2</f>
        <v>0</v>
      </c>
      <c r="K59" s="30">
        <f t="shared" ref="K59:BV59" si="133">((K5*0.5)+J23-K41)*K78*K$93*K$2</f>
        <v>0</v>
      </c>
      <c r="L59" s="30">
        <f t="shared" si="133"/>
        <v>0</v>
      </c>
      <c r="M59" s="30">
        <f t="shared" si="133"/>
        <v>0</v>
      </c>
      <c r="N59" s="30">
        <f t="shared" si="133"/>
        <v>0</v>
      </c>
      <c r="O59" s="30">
        <f t="shared" si="133"/>
        <v>0</v>
      </c>
      <c r="P59" s="30">
        <f t="shared" si="133"/>
        <v>0</v>
      </c>
      <c r="Q59" s="30">
        <f t="shared" si="133"/>
        <v>0</v>
      </c>
      <c r="R59" s="30">
        <f t="shared" si="133"/>
        <v>0</v>
      </c>
      <c r="S59" s="30">
        <f t="shared" si="133"/>
        <v>0</v>
      </c>
      <c r="T59" s="30">
        <f t="shared" si="133"/>
        <v>0</v>
      </c>
      <c r="U59" s="30">
        <f t="shared" si="133"/>
        <v>0</v>
      </c>
      <c r="V59" s="30">
        <f t="shared" si="133"/>
        <v>0</v>
      </c>
      <c r="W59" s="30">
        <f t="shared" si="133"/>
        <v>0</v>
      </c>
      <c r="X59" s="30">
        <f t="shared" si="133"/>
        <v>0</v>
      </c>
      <c r="Y59" s="30">
        <f t="shared" si="133"/>
        <v>0</v>
      </c>
      <c r="Z59" s="30">
        <f t="shared" si="133"/>
        <v>0</v>
      </c>
      <c r="AA59" s="30">
        <f t="shared" si="133"/>
        <v>0</v>
      </c>
      <c r="AB59" s="30">
        <f t="shared" si="133"/>
        <v>0</v>
      </c>
      <c r="AC59" s="30">
        <f t="shared" si="133"/>
        <v>0</v>
      </c>
      <c r="AD59" s="30">
        <f t="shared" si="133"/>
        <v>0</v>
      </c>
      <c r="AE59" s="30">
        <f t="shared" si="133"/>
        <v>0</v>
      </c>
      <c r="AF59" s="30">
        <f t="shared" si="133"/>
        <v>0</v>
      </c>
      <c r="AG59" s="30">
        <f t="shared" si="133"/>
        <v>0</v>
      </c>
      <c r="AH59" s="30">
        <f t="shared" si="133"/>
        <v>0</v>
      </c>
      <c r="AI59" s="30">
        <f t="shared" si="133"/>
        <v>0</v>
      </c>
      <c r="AJ59" s="30">
        <f t="shared" si="133"/>
        <v>0</v>
      </c>
      <c r="AK59" s="30">
        <f t="shared" si="133"/>
        <v>0</v>
      </c>
      <c r="AL59" s="30">
        <f t="shared" si="133"/>
        <v>0</v>
      </c>
      <c r="AM59" s="30">
        <f t="shared" si="133"/>
        <v>0</v>
      </c>
      <c r="AN59" s="30">
        <f t="shared" si="133"/>
        <v>0</v>
      </c>
      <c r="AO59" s="30">
        <f t="shared" si="133"/>
        <v>0</v>
      </c>
      <c r="AP59" s="30">
        <f t="shared" si="133"/>
        <v>0</v>
      </c>
      <c r="AQ59" s="30">
        <f t="shared" si="133"/>
        <v>0</v>
      </c>
      <c r="AR59" s="30">
        <f t="shared" si="133"/>
        <v>0</v>
      </c>
      <c r="AS59" s="30">
        <f t="shared" si="133"/>
        <v>0</v>
      </c>
      <c r="AT59" s="30">
        <f t="shared" si="133"/>
        <v>0</v>
      </c>
      <c r="AU59" s="30">
        <f t="shared" si="133"/>
        <v>0</v>
      </c>
      <c r="AV59" s="30">
        <f t="shared" si="133"/>
        <v>0</v>
      </c>
      <c r="AW59" s="30">
        <f t="shared" si="133"/>
        <v>0</v>
      </c>
      <c r="AX59" s="30">
        <f t="shared" si="133"/>
        <v>0</v>
      </c>
      <c r="AY59" s="30">
        <f t="shared" si="133"/>
        <v>0</v>
      </c>
      <c r="AZ59" s="30">
        <f t="shared" si="133"/>
        <v>0</v>
      </c>
      <c r="BA59" s="30">
        <f t="shared" si="133"/>
        <v>0</v>
      </c>
      <c r="BB59" s="30">
        <f t="shared" si="133"/>
        <v>0</v>
      </c>
      <c r="BC59" s="30">
        <f t="shared" si="133"/>
        <v>0</v>
      </c>
      <c r="BD59" s="30">
        <f t="shared" si="133"/>
        <v>0</v>
      </c>
      <c r="BE59" s="30">
        <f t="shared" si="133"/>
        <v>0</v>
      </c>
      <c r="BF59" s="30">
        <f t="shared" si="133"/>
        <v>0</v>
      </c>
      <c r="BG59" s="30">
        <f t="shared" si="133"/>
        <v>0</v>
      </c>
      <c r="BH59" s="30">
        <f t="shared" si="133"/>
        <v>0</v>
      </c>
      <c r="BI59" s="30">
        <f t="shared" si="133"/>
        <v>0</v>
      </c>
      <c r="BJ59" s="30">
        <f t="shared" si="133"/>
        <v>0</v>
      </c>
      <c r="BK59" s="30">
        <f t="shared" si="133"/>
        <v>0</v>
      </c>
      <c r="BL59" s="30">
        <f t="shared" si="133"/>
        <v>0</v>
      </c>
      <c r="BM59" s="30">
        <f t="shared" si="133"/>
        <v>0</v>
      </c>
      <c r="BN59" s="30">
        <f t="shared" si="133"/>
        <v>0</v>
      </c>
      <c r="BO59" s="30">
        <f t="shared" si="133"/>
        <v>0</v>
      </c>
      <c r="BP59" s="30">
        <f t="shared" si="133"/>
        <v>0</v>
      </c>
      <c r="BQ59" s="30">
        <f t="shared" si="133"/>
        <v>0</v>
      </c>
      <c r="BR59" s="30">
        <f t="shared" si="133"/>
        <v>0</v>
      </c>
      <c r="BS59" s="30">
        <f t="shared" si="133"/>
        <v>0</v>
      </c>
      <c r="BT59" s="30">
        <f t="shared" si="133"/>
        <v>0</v>
      </c>
      <c r="BU59" s="30">
        <f t="shared" si="133"/>
        <v>0</v>
      </c>
      <c r="BV59" s="30">
        <f t="shared" si="133"/>
        <v>0</v>
      </c>
      <c r="BW59" s="30">
        <f t="shared" ref="BW59:CH59" si="134">((BW5*0.5)+BV23-BW41)*BW78*BW$93*BW$2</f>
        <v>0</v>
      </c>
      <c r="BX59" s="30">
        <f t="shared" si="134"/>
        <v>0</v>
      </c>
      <c r="BY59" s="30">
        <f t="shared" si="134"/>
        <v>0</v>
      </c>
      <c r="BZ59" s="30">
        <f t="shared" si="134"/>
        <v>0</v>
      </c>
      <c r="CA59" s="30">
        <f t="shared" si="134"/>
        <v>0</v>
      </c>
      <c r="CB59" s="30">
        <f t="shared" si="134"/>
        <v>0</v>
      </c>
      <c r="CC59" s="30">
        <f t="shared" si="134"/>
        <v>0</v>
      </c>
      <c r="CD59" s="30">
        <f t="shared" si="134"/>
        <v>0</v>
      </c>
      <c r="CE59" s="30">
        <f t="shared" si="134"/>
        <v>0</v>
      </c>
      <c r="CF59" s="30">
        <f t="shared" si="134"/>
        <v>0</v>
      </c>
      <c r="CG59" s="30">
        <f t="shared" si="134"/>
        <v>0</v>
      </c>
      <c r="CH59" s="33">
        <f t="shared" si="134"/>
        <v>0</v>
      </c>
    </row>
    <row r="60" spans="1:86" ht="15.6" x14ac:dyDescent="0.3">
      <c r="A60" s="569"/>
      <c r="B60" s="14" t="str">
        <f t="shared" si="131"/>
        <v>Building Shell</v>
      </c>
      <c r="C60" s="30">
        <f t="shared" ref="C60:C71" si="135">((C6*0.5)-C42)*C79*C$93*C$2</f>
        <v>0</v>
      </c>
      <c r="D60" s="30">
        <f t="shared" ref="D60:BO60" si="136">((D6*0.5)+C24-D42)*D79*D$93*D$2</f>
        <v>0</v>
      </c>
      <c r="E60" s="30">
        <f t="shared" si="136"/>
        <v>0</v>
      </c>
      <c r="F60" s="30">
        <f t="shared" si="136"/>
        <v>0</v>
      </c>
      <c r="G60" s="30">
        <f t="shared" si="136"/>
        <v>0</v>
      </c>
      <c r="H60" s="30">
        <f t="shared" si="136"/>
        <v>0</v>
      </c>
      <c r="I60" s="30">
        <f t="shared" si="136"/>
        <v>0</v>
      </c>
      <c r="J60" s="30">
        <f t="shared" si="136"/>
        <v>0</v>
      </c>
      <c r="K60" s="30">
        <f t="shared" si="136"/>
        <v>0</v>
      </c>
      <c r="L60" s="30">
        <f t="shared" si="136"/>
        <v>219.055488155522</v>
      </c>
      <c r="M60" s="30">
        <f t="shared" si="136"/>
        <v>950.02488729311472</v>
      </c>
      <c r="N60" s="30">
        <f t="shared" si="136"/>
        <v>2030.4952713633006</v>
      </c>
      <c r="O60" s="30">
        <f t="shared" si="136"/>
        <v>2167.0504873959999</v>
      </c>
      <c r="P60" s="30">
        <f t="shared" si="136"/>
        <v>1779.9816533847825</v>
      </c>
      <c r="Q60" s="30">
        <f t="shared" si="136"/>
        <v>1454.2083589464075</v>
      </c>
      <c r="R60" s="30">
        <f t="shared" si="136"/>
        <v>953.19632018581558</v>
      </c>
      <c r="S60" s="30">
        <f t="shared" si="136"/>
        <v>1076.0299071859813</v>
      </c>
      <c r="T60" s="30">
        <f t="shared" si="136"/>
        <v>3711.2966783257557</v>
      </c>
      <c r="U60" s="30">
        <f t="shared" si="136"/>
        <v>4996.5492678262317</v>
      </c>
      <c r="V60" s="30">
        <f t="shared" si="136"/>
        <v>4668.2858319804245</v>
      </c>
      <c r="W60" s="30">
        <f t="shared" si="136"/>
        <v>2021.6159823421901</v>
      </c>
      <c r="X60" s="30">
        <f t="shared" si="136"/>
        <v>837.35692484588378</v>
      </c>
      <c r="Y60" s="30">
        <f t="shared" si="136"/>
        <v>1419.2570333453782</v>
      </c>
      <c r="Z60" s="30">
        <f t="shared" si="136"/>
        <v>2236.774264818509</v>
      </c>
      <c r="AA60" s="30">
        <f t="shared" si="136"/>
        <v>2167.0504873959999</v>
      </c>
      <c r="AB60" s="30">
        <f t="shared" si="136"/>
        <v>1779.9816533847825</v>
      </c>
      <c r="AC60" s="30">
        <f t="shared" si="136"/>
        <v>1454.2083589464075</v>
      </c>
      <c r="AD60" s="30">
        <f t="shared" si="136"/>
        <v>953.19632018581558</v>
      </c>
      <c r="AE60" s="30">
        <f t="shared" si="136"/>
        <v>1076.0299071859813</v>
      </c>
      <c r="AF60" s="30">
        <f t="shared" si="136"/>
        <v>3711.2966783257557</v>
      </c>
      <c r="AG60" s="30">
        <f t="shared" si="136"/>
        <v>4996.5492678262317</v>
      </c>
      <c r="AH60" s="30">
        <f t="shared" si="136"/>
        <v>4668.2858319804245</v>
      </c>
      <c r="AI60" s="30">
        <f t="shared" si="136"/>
        <v>2021.6159823421901</v>
      </c>
      <c r="AJ60" s="30">
        <f t="shared" si="136"/>
        <v>837.35692484588378</v>
      </c>
      <c r="AK60" s="30">
        <f t="shared" si="136"/>
        <v>1419.2570333453782</v>
      </c>
      <c r="AL60" s="30">
        <f t="shared" si="136"/>
        <v>2236.774264818509</v>
      </c>
      <c r="AM60" s="30">
        <f t="shared" si="136"/>
        <v>2167.0504873959999</v>
      </c>
      <c r="AN60" s="30">
        <f t="shared" si="136"/>
        <v>1779.9816533847825</v>
      </c>
      <c r="AO60" s="30">
        <f t="shared" si="136"/>
        <v>1454.2083589464075</v>
      </c>
      <c r="AP60" s="30">
        <f t="shared" si="136"/>
        <v>953.19632018581558</v>
      </c>
      <c r="AQ60" s="30">
        <f t="shared" si="136"/>
        <v>1076.0299071859813</v>
      </c>
      <c r="AR60" s="30">
        <f t="shared" si="136"/>
        <v>3711.2966783257557</v>
      </c>
      <c r="AS60" s="30">
        <f t="shared" si="136"/>
        <v>4996.5492678262317</v>
      </c>
      <c r="AT60" s="30">
        <f t="shared" si="136"/>
        <v>4668.2858319804245</v>
      </c>
      <c r="AU60" s="30">
        <f t="shared" si="136"/>
        <v>2021.6159823421901</v>
      </c>
      <c r="AV60" s="30">
        <f t="shared" si="136"/>
        <v>837.35692484588378</v>
      </c>
      <c r="AW60" s="30">
        <f t="shared" si="136"/>
        <v>1419.2570333453782</v>
      </c>
      <c r="AX60" s="30">
        <f t="shared" si="136"/>
        <v>2236.774264818509</v>
      </c>
      <c r="AY60" s="30">
        <f t="shared" si="136"/>
        <v>2167.0504873959999</v>
      </c>
      <c r="AZ60" s="30">
        <f t="shared" si="136"/>
        <v>1779.9816533847825</v>
      </c>
      <c r="BA60" s="30">
        <f t="shared" si="136"/>
        <v>1454.2083589464075</v>
      </c>
      <c r="BB60" s="30">
        <f t="shared" si="136"/>
        <v>953.19632018581558</v>
      </c>
      <c r="BC60" s="30">
        <f t="shared" si="136"/>
        <v>1076.0299071859813</v>
      </c>
      <c r="BD60" s="30">
        <f t="shared" si="136"/>
        <v>3711.2966783257557</v>
      </c>
      <c r="BE60" s="30">
        <f t="shared" si="136"/>
        <v>4996.5492678262317</v>
      </c>
      <c r="BF60" s="30">
        <f t="shared" si="136"/>
        <v>4668.2858319804245</v>
      </c>
      <c r="BG60" s="30">
        <f t="shared" si="136"/>
        <v>2021.6159823421901</v>
      </c>
      <c r="BH60" s="30">
        <f t="shared" si="136"/>
        <v>837.35692484588378</v>
      </c>
      <c r="BI60" s="30">
        <f t="shared" si="136"/>
        <v>1419.2570333453782</v>
      </c>
      <c r="BJ60" s="30">
        <f t="shared" si="136"/>
        <v>2236.774264818509</v>
      </c>
      <c r="BK60" s="30">
        <f t="shared" si="136"/>
        <v>2167.0504873959999</v>
      </c>
      <c r="BL60" s="30">
        <f t="shared" si="136"/>
        <v>1779.9816533847825</v>
      </c>
      <c r="BM60" s="30">
        <f t="shared" si="136"/>
        <v>1454.2083589464075</v>
      </c>
      <c r="BN60" s="30">
        <f t="shared" si="136"/>
        <v>953.19632018581558</v>
      </c>
      <c r="BO60" s="30">
        <f t="shared" si="136"/>
        <v>1076.0299071859813</v>
      </c>
      <c r="BP60" s="30">
        <f t="shared" ref="BP60:CH60" si="137">((BP6*0.5)+BO24-BP42)*BP79*BP$93*BP$2</f>
        <v>3711.2966783257557</v>
      </c>
      <c r="BQ60" s="30">
        <f t="shared" si="137"/>
        <v>4996.5492678262317</v>
      </c>
      <c r="BR60" s="30">
        <f t="shared" si="137"/>
        <v>4668.2858319804245</v>
      </c>
      <c r="BS60" s="30">
        <f t="shared" si="137"/>
        <v>2021.6159823421901</v>
      </c>
      <c r="BT60" s="30">
        <f t="shared" si="137"/>
        <v>837.35692484588378</v>
      </c>
      <c r="BU60" s="30">
        <f t="shared" si="137"/>
        <v>1419.2570333453782</v>
      </c>
      <c r="BV60" s="30">
        <f t="shared" si="137"/>
        <v>2236.774264818509</v>
      </c>
      <c r="BW60" s="30">
        <f t="shared" si="137"/>
        <v>2167.0504873959999</v>
      </c>
      <c r="BX60" s="30">
        <f t="shared" si="137"/>
        <v>1779.9816533847825</v>
      </c>
      <c r="BY60" s="30">
        <f t="shared" si="137"/>
        <v>1454.2083589464075</v>
      </c>
      <c r="BZ60" s="30">
        <f t="shared" si="137"/>
        <v>953.19632018581558</v>
      </c>
      <c r="CA60" s="30">
        <f t="shared" si="137"/>
        <v>1076.0299071859813</v>
      </c>
      <c r="CB60" s="30">
        <f t="shared" si="137"/>
        <v>3711.2966783257557</v>
      </c>
      <c r="CC60" s="30">
        <f t="shared" si="137"/>
        <v>4996.5492678262317</v>
      </c>
      <c r="CD60" s="30">
        <f t="shared" si="137"/>
        <v>4668.2858319804245</v>
      </c>
      <c r="CE60" s="30">
        <f t="shared" si="137"/>
        <v>2021.6159823421901</v>
      </c>
      <c r="CF60" s="30">
        <f t="shared" si="137"/>
        <v>837.35692484588378</v>
      </c>
      <c r="CG60" s="30">
        <f t="shared" si="137"/>
        <v>1419.2570333453782</v>
      </c>
      <c r="CH60" s="33">
        <f t="shared" si="137"/>
        <v>2236.774264818509</v>
      </c>
    </row>
    <row r="61" spans="1:86" ht="15.6" x14ac:dyDescent="0.3">
      <c r="A61" s="569"/>
      <c r="B61" s="14" t="str">
        <f t="shared" si="131"/>
        <v>Cooking</v>
      </c>
      <c r="C61" s="30">
        <f t="shared" si="135"/>
        <v>0</v>
      </c>
      <c r="D61" s="30">
        <f t="shared" ref="D61:BO61" si="138">((D7*0.5)+C25-D43)*D80*D$93*D$2</f>
        <v>0</v>
      </c>
      <c r="E61" s="30">
        <f t="shared" si="138"/>
        <v>0</v>
      </c>
      <c r="F61" s="30">
        <f t="shared" si="138"/>
        <v>0</v>
      </c>
      <c r="G61" s="30">
        <f t="shared" si="138"/>
        <v>0</v>
      </c>
      <c r="H61" s="30">
        <f t="shared" si="138"/>
        <v>0</v>
      </c>
      <c r="I61" s="30">
        <f t="shared" si="138"/>
        <v>0</v>
      </c>
      <c r="J61" s="30">
        <f t="shared" si="138"/>
        <v>0</v>
      </c>
      <c r="K61" s="30">
        <f t="shared" si="138"/>
        <v>0</v>
      </c>
      <c r="L61" s="30">
        <f t="shared" si="138"/>
        <v>0</v>
      </c>
      <c r="M61" s="30">
        <f t="shared" si="138"/>
        <v>0</v>
      </c>
      <c r="N61" s="30">
        <f t="shared" si="138"/>
        <v>0</v>
      </c>
      <c r="O61" s="30">
        <f t="shared" si="138"/>
        <v>0</v>
      </c>
      <c r="P61" s="30">
        <f t="shared" si="138"/>
        <v>0</v>
      </c>
      <c r="Q61" s="30">
        <f t="shared" si="138"/>
        <v>0</v>
      </c>
      <c r="R61" s="30">
        <f t="shared" si="138"/>
        <v>0</v>
      </c>
      <c r="S61" s="30">
        <f t="shared" si="138"/>
        <v>0</v>
      </c>
      <c r="T61" s="30">
        <f t="shared" si="138"/>
        <v>0</v>
      </c>
      <c r="U61" s="30">
        <f t="shared" si="138"/>
        <v>0</v>
      </c>
      <c r="V61" s="30">
        <f t="shared" si="138"/>
        <v>0</v>
      </c>
      <c r="W61" s="30">
        <f t="shared" si="138"/>
        <v>0</v>
      </c>
      <c r="X61" s="30">
        <f t="shared" si="138"/>
        <v>0</v>
      </c>
      <c r="Y61" s="30">
        <f t="shared" si="138"/>
        <v>0</v>
      </c>
      <c r="Z61" s="30">
        <f t="shared" si="138"/>
        <v>0</v>
      </c>
      <c r="AA61" s="30">
        <f t="shared" si="138"/>
        <v>0</v>
      </c>
      <c r="AB61" s="30">
        <f t="shared" si="138"/>
        <v>0</v>
      </c>
      <c r="AC61" s="30">
        <f t="shared" si="138"/>
        <v>0</v>
      </c>
      <c r="AD61" s="30">
        <f t="shared" si="138"/>
        <v>0</v>
      </c>
      <c r="AE61" s="30">
        <f t="shared" si="138"/>
        <v>0</v>
      </c>
      <c r="AF61" s="30">
        <f t="shared" si="138"/>
        <v>0</v>
      </c>
      <c r="AG61" s="30">
        <f t="shared" si="138"/>
        <v>0</v>
      </c>
      <c r="AH61" s="30">
        <f t="shared" si="138"/>
        <v>0</v>
      </c>
      <c r="AI61" s="30">
        <f t="shared" si="138"/>
        <v>0</v>
      </c>
      <c r="AJ61" s="30">
        <f t="shared" si="138"/>
        <v>0</v>
      </c>
      <c r="AK61" s="30">
        <f t="shared" si="138"/>
        <v>0</v>
      </c>
      <c r="AL61" s="30">
        <f t="shared" si="138"/>
        <v>0</v>
      </c>
      <c r="AM61" s="30">
        <f t="shared" si="138"/>
        <v>0</v>
      </c>
      <c r="AN61" s="30">
        <f t="shared" si="138"/>
        <v>0</v>
      </c>
      <c r="AO61" s="30">
        <f t="shared" si="138"/>
        <v>0</v>
      </c>
      <c r="AP61" s="30">
        <f t="shared" si="138"/>
        <v>0</v>
      </c>
      <c r="AQ61" s="30">
        <f t="shared" si="138"/>
        <v>0</v>
      </c>
      <c r="AR61" s="30">
        <f t="shared" si="138"/>
        <v>0</v>
      </c>
      <c r="AS61" s="30">
        <f t="shared" si="138"/>
        <v>0</v>
      </c>
      <c r="AT61" s="30">
        <f t="shared" si="138"/>
        <v>0</v>
      </c>
      <c r="AU61" s="30">
        <f t="shared" si="138"/>
        <v>0</v>
      </c>
      <c r="AV61" s="30">
        <f t="shared" si="138"/>
        <v>0</v>
      </c>
      <c r="AW61" s="30">
        <f t="shared" si="138"/>
        <v>0</v>
      </c>
      <c r="AX61" s="30">
        <f t="shared" si="138"/>
        <v>0</v>
      </c>
      <c r="AY61" s="30">
        <f t="shared" si="138"/>
        <v>0</v>
      </c>
      <c r="AZ61" s="30">
        <f t="shared" si="138"/>
        <v>0</v>
      </c>
      <c r="BA61" s="30">
        <f t="shared" si="138"/>
        <v>0</v>
      </c>
      <c r="BB61" s="30">
        <f t="shared" si="138"/>
        <v>0</v>
      </c>
      <c r="BC61" s="30">
        <f t="shared" si="138"/>
        <v>0</v>
      </c>
      <c r="BD61" s="30">
        <f t="shared" si="138"/>
        <v>0</v>
      </c>
      <c r="BE61" s="30">
        <f t="shared" si="138"/>
        <v>0</v>
      </c>
      <c r="BF61" s="30">
        <f t="shared" si="138"/>
        <v>0</v>
      </c>
      <c r="BG61" s="30">
        <f t="shared" si="138"/>
        <v>0</v>
      </c>
      <c r="BH61" s="30">
        <f t="shared" si="138"/>
        <v>0</v>
      </c>
      <c r="BI61" s="30">
        <f t="shared" si="138"/>
        <v>0</v>
      </c>
      <c r="BJ61" s="30">
        <f t="shared" si="138"/>
        <v>0</v>
      </c>
      <c r="BK61" s="30">
        <f t="shared" si="138"/>
        <v>0</v>
      </c>
      <c r="BL61" s="30">
        <f t="shared" si="138"/>
        <v>0</v>
      </c>
      <c r="BM61" s="30">
        <f t="shared" si="138"/>
        <v>0</v>
      </c>
      <c r="BN61" s="30">
        <f t="shared" si="138"/>
        <v>0</v>
      </c>
      <c r="BO61" s="30">
        <f t="shared" si="138"/>
        <v>0</v>
      </c>
      <c r="BP61" s="30">
        <f t="shared" ref="BP61:CH61" si="139">((BP7*0.5)+BO25-BP43)*BP80*BP$93*BP$2</f>
        <v>0</v>
      </c>
      <c r="BQ61" s="30">
        <f t="shared" si="139"/>
        <v>0</v>
      </c>
      <c r="BR61" s="30">
        <f t="shared" si="139"/>
        <v>0</v>
      </c>
      <c r="BS61" s="30">
        <f t="shared" si="139"/>
        <v>0</v>
      </c>
      <c r="BT61" s="30">
        <f t="shared" si="139"/>
        <v>0</v>
      </c>
      <c r="BU61" s="30">
        <f t="shared" si="139"/>
        <v>0</v>
      </c>
      <c r="BV61" s="30">
        <f t="shared" si="139"/>
        <v>0</v>
      </c>
      <c r="BW61" s="30">
        <f t="shared" si="139"/>
        <v>0</v>
      </c>
      <c r="BX61" s="30">
        <f t="shared" si="139"/>
        <v>0</v>
      </c>
      <c r="BY61" s="30">
        <f t="shared" si="139"/>
        <v>0</v>
      </c>
      <c r="BZ61" s="30">
        <f t="shared" si="139"/>
        <v>0</v>
      </c>
      <c r="CA61" s="30">
        <f t="shared" si="139"/>
        <v>0</v>
      </c>
      <c r="CB61" s="30">
        <f t="shared" si="139"/>
        <v>0</v>
      </c>
      <c r="CC61" s="30">
        <f t="shared" si="139"/>
        <v>0</v>
      </c>
      <c r="CD61" s="30">
        <f t="shared" si="139"/>
        <v>0</v>
      </c>
      <c r="CE61" s="30">
        <f t="shared" si="139"/>
        <v>0</v>
      </c>
      <c r="CF61" s="30">
        <f t="shared" si="139"/>
        <v>0</v>
      </c>
      <c r="CG61" s="30">
        <f t="shared" si="139"/>
        <v>0</v>
      </c>
      <c r="CH61" s="33">
        <f t="shared" si="139"/>
        <v>0</v>
      </c>
    </row>
    <row r="62" spans="1:86" ht="15.6" x14ac:dyDescent="0.3">
      <c r="A62" s="569"/>
      <c r="B62" s="14" t="str">
        <f t="shared" si="131"/>
        <v>Cooling</v>
      </c>
      <c r="C62" s="30">
        <f t="shared" si="135"/>
        <v>0</v>
      </c>
      <c r="D62" s="30">
        <f t="shared" ref="D62:BO62" si="140">((D8*0.5)+C26-D44)*D81*D$93*D$2</f>
        <v>2.0663860931999997E-2</v>
      </c>
      <c r="E62" s="30">
        <f t="shared" si="140"/>
        <v>5.2456787852040003</v>
      </c>
      <c r="F62" s="30">
        <f t="shared" si="140"/>
        <v>59.462201620540945</v>
      </c>
      <c r="G62" s="30">
        <f t="shared" si="140"/>
        <v>378.75923712686392</v>
      </c>
      <c r="H62" s="30">
        <f t="shared" si="140"/>
        <v>2563.7079537639033</v>
      </c>
      <c r="I62" s="30">
        <f t="shared" si="140"/>
        <v>4004.7005186741162</v>
      </c>
      <c r="J62" s="30">
        <f t="shared" si="140"/>
        <v>4011.3058944210084</v>
      </c>
      <c r="K62" s="30">
        <f t="shared" si="140"/>
        <v>2440.3538864817624</v>
      </c>
      <c r="L62" s="30">
        <f t="shared" si="140"/>
        <v>369.05932315893176</v>
      </c>
      <c r="M62" s="30">
        <f t="shared" si="140"/>
        <v>139.73986890292275</v>
      </c>
      <c r="N62" s="30">
        <f t="shared" si="140"/>
        <v>4.9566781395442083</v>
      </c>
      <c r="O62" s="30">
        <f t="shared" si="140"/>
        <v>0.72860903296226087</v>
      </c>
      <c r="P62" s="30">
        <f t="shared" si="140"/>
        <v>29.175123274815693</v>
      </c>
      <c r="Q62" s="30">
        <f t="shared" si="140"/>
        <v>893.78192833850494</v>
      </c>
      <c r="R62" s="30">
        <f t="shared" si="140"/>
        <v>3033.722452479878</v>
      </c>
      <c r="S62" s="30">
        <f t="shared" si="140"/>
        <v>9217.2007896740197</v>
      </c>
      <c r="T62" s="30">
        <f t="shared" si="140"/>
        <v>45041.359281927886</v>
      </c>
      <c r="U62" s="30">
        <f t="shared" si="140"/>
        <v>61281.138955661037</v>
      </c>
      <c r="V62" s="30">
        <f t="shared" si="140"/>
        <v>57092.674983030483</v>
      </c>
      <c r="W62" s="30">
        <f t="shared" si="140"/>
        <v>22966.508172581282</v>
      </c>
      <c r="X62" s="30">
        <f t="shared" si="140"/>
        <v>2614.0800144555874</v>
      </c>
      <c r="Y62" s="30">
        <f t="shared" si="140"/>
        <v>832.62319340015779</v>
      </c>
      <c r="Z62" s="30">
        <f t="shared" si="140"/>
        <v>8.320843386832415</v>
      </c>
      <c r="AA62" s="30">
        <f t="shared" si="140"/>
        <v>0.72860903296226087</v>
      </c>
      <c r="AB62" s="30">
        <f t="shared" si="140"/>
        <v>29.175123274815693</v>
      </c>
      <c r="AC62" s="30">
        <f t="shared" si="140"/>
        <v>893.78192833850494</v>
      </c>
      <c r="AD62" s="30">
        <f t="shared" si="140"/>
        <v>3033.722452479878</v>
      </c>
      <c r="AE62" s="30">
        <f t="shared" si="140"/>
        <v>9217.2007896740197</v>
      </c>
      <c r="AF62" s="30">
        <f t="shared" si="140"/>
        <v>45041.359281927886</v>
      </c>
      <c r="AG62" s="30">
        <f t="shared" si="140"/>
        <v>61281.138955661037</v>
      </c>
      <c r="AH62" s="30">
        <f t="shared" si="140"/>
        <v>57092.674983030483</v>
      </c>
      <c r="AI62" s="30">
        <f t="shared" si="140"/>
        <v>22966.508172581282</v>
      </c>
      <c r="AJ62" s="30">
        <f t="shared" si="140"/>
        <v>2614.0800144555874</v>
      </c>
      <c r="AK62" s="30">
        <f t="shared" si="140"/>
        <v>832.62319340015779</v>
      </c>
      <c r="AL62" s="30">
        <f t="shared" si="140"/>
        <v>8.320843386832415</v>
      </c>
      <c r="AM62" s="30">
        <f t="shared" si="140"/>
        <v>0.72860903296226087</v>
      </c>
      <c r="AN62" s="30">
        <f t="shared" si="140"/>
        <v>29.175123274815693</v>
      </c>
      <c r="AO62" s="30">
        <f t="shared" si="140"/>
        <v>893.78192833850494</v>
      </c>
      <c r="AP62" s="30">
        <f t="shared" si="140"/>
        <v>3033.722452479878</v>
      </c>
      <c r="AQ62" s="30">
        <f t="shared" si="140"/>
        <v>9217.2007896740197</v>
      </c>
      <c r="AR62" s="30">
        <f t="shared" si="140"/>
        <v>45041.359281927886</v>
      </c>
      <c r="AS62" s="30">
        <f t="shared" si="140"/>
        <v>61281.138955661037</v>
      </c>
      <c r="AT62" s="30">
        <f t="shared" si="140"/>
        <v>57092.674983030483</v>
      </c>
      <c r="AU62" s="30">
        <f t="shared" si="140"/>
        <v>22966.508172581282</v>
      </c>
      <c r="AV62" s="30">
        <f t="shared" si="140"/>
        <v>2614.0800144555874</v>
      </c>
      <c r="AW62" s="30">
        <f t="shared" si="140"/>
        <v>832.62319340015779</v>
      </c>
      <c r="AX62" s="30">
        <f t="shared" si="140"/>
        <v>8.320843386832415</v>
      </c>
      <c r="AY62" s="30">
        <f t="shared" si="140"/>
        <v>0.72860903296226087</v>
      </c>
      <c r="AZ62" s="30">
        <f t="shared" si="140"/>
        <v>29.175123274815693</v>
      </c>
      <c r="BA62" s="30">
        <f t="shared" si="140"/>
        <v>893.78192833850494</v>
      </c>
      <c r="BB62" s="30">
        <f t="shared" si="140"/>
        <v>3033.722452479878</v>
      </c>
      <c r="BC62" s="30">
        <f t="shared" si="140"/>
        <v>9217.2007896740197</v>
      </c>
      <c r="BD62" s="30">
        <f t="shared" si="140"/>
        <v>45041.359281927886</v>
      </c>
      <c r="BE62" s="30">
        <f t="shared" si="140"/>
        <v>61281.138955661037</v>
      </c>
      <c r="BF62" s="30">
        <f t="shared" si="140"/>
        <v>57092.674983030483</v>
      </c>
      <c r="BG62" s="30">
        <f t="shared" si="140"/>
        <v>22966.508172581282</v>
      </c>
      <c r="BH62" s="30">
        <f t="shared" si="140"/>
        <v>2614.0800144555874</v>
      </c>
      <c r="BI62" s="30">
        <f t="shared" si="140"/>
        <v>832.62319340015779</v>
      </c>
      <c r="BJ62" s="30">
        <f t="shared" si="140"/>
        <v>8.320843386832415</v>
      </c>
      <c r="BK62" s="30">
        <f t="shared" si="140"/>
        <v>0.72860903296226087</v>
      </c>
      <c r="BL62" s="30">
        <f t="shared" si="140"/>
        <v>29.175123274815693</v>
      </c>
      <c r="BM62" s="30">
        <f t="shared" si="140"/>
        <v>893.78192833850494</v>
      </c>
      <c r="BN62" s="30">
        <f t="shared" si="140"/>
        <v>3033.722452479878</v>
      </c>
      <c r="BO62" s="30">
        <f t="shared" si="140"/>
        <v>9217.2007896740197</v>
      </c>
      <c r="BP62" s="30">
        <f t="shared" ref="BP62:CH62" si="141">((BP8*0.5)+BO26-BP44)*BP81*BP$93*BP$2</f>
        <v>45041.359281927886</v>
      </c>
      <c r="BQ62" s="30">
        <f t="shared" si="141"/>
        <v>61281.138955661037</v>
      </c>
      <c r="BR62" s="30">
        <f t="shared" si="141"/>
        <v>57092.674983030483</v>
      </c>
      <c r="BS62" s="30">
        <f t="shared" si="141"/>
        <v>22966.508172581282</v>
      </c>
      <c r="BT62" s="30">
        <f t="shared" si="141"/>
        <v>2614.0800144555874</v>
      </c>
      <c r="BU62" s="30">
        <f t="shared" si="141"/>
        <v>832.62319340015779</v>
      </c>
      <c r="BV62" s="30">
        <f t="shared" si="141"/>
        <v>8.320843386832415</v>
      </c>
      <c r="BW62" s="30">
        <f t="shared" si="141"/>
        <v>0.72860903296226087</v>
      </c>
      <c r="BX62" s="30">
        <f t="shared" si="141"/>
        <v>29.175123274815693</v>
      </c>
      <c r="BY62" s="30">
        <f t="shared" si="141"/>
        <v>893.78192833850494</v>
      </c>
      <c r="BZ62" s="30">
        <f t="shared" si="141"/>
        <v>3033.722452479878</v>
      </c>
      <c r="CA62" s="30">
        <f t="shared" si="141"/>
        <v>9217.2007896740197</v>
      </c>
      <c r="CB62" s="30">
        <f t="shared" si="141"/>
        <v>45041.359281927886</v>
      </c>
      <c r="CC62" s="30">
        <f t="shared" si="141"/>
        <v>61281.138955661037</v>
      </c>
      <c r="CD62" s="30">
        <f t="shared" si="141"/>
        <v>57092.674983030483</v>
      </c>
      <c r="CE62" s="30">
        <f t="shared" si="141"/>
        <v>22966.508172581282</v>
      </c>
      <c r="CF62" s="30">
        <f t="shared" si="141"/>
        <v>2614.0800144555874</v>
      </c>
      <c r="CG62" s="30">
        <f t="shared" si="141"/>
        <v>832.62319340015779</v>
      </c>
      <c r="CH62" s="33">
        <f t="shared" si="141"/>
        <v>8.320843386832415</v>
      </c>
    </row>
    <row r="63" spans="1:86" ht="15.6" x14ac:dyDescent="0.3">
      <c r="A63" s="569"/>
      <c r="B63" s="14" t="str">
        <f t="shared" si="131"/>
        <v>Ext Lighting</v>
      </c>
      <c r="C63" s="30">
        <f t="shared" si="135"/>
        <v>0</v>
      </c>
      <c r="D63" s="30">
        <f t="shared" ref="D63:BO63" si="142">((D9*0.5)+C27-D45)*D82*D$93*D$2</f>
        <v>0</v>
      </c>
      <c r="E63" s="30">
        <f t="shared" si="142"/>
        <v>0</v>
      </c>
      <c r="F63" s="30">
        <f t="shared" si="142"/>
        <v>0</v>
      </c>
      <c r="G63" s="30">
        <f t="shared" si="142"/>
        <v>0</v>
      </c>
      <c r="H63" s="30">
        <f t="shared" si="142"/>
        <v>0</v>
      </c>
      <c r="I63" s="30">
        <f t="shared" si="142"/>
        <v>0</v>
      </c>
      <c r="J63" s="30">
        <f t="shared" si="142"/>
        <v>0</v>
      </c>
      <c r="K63" s="30">
        <f t="shared" si="142"/>
        <v>0</v>
      </c>
      <c r="L63" s="30">
        <f t="shared" si="142"/>
        <v>0</v>
      </c>
      <c r="M63" s="30">
        <f t="shared" si="142"/>
        <v>0</v>
      </c>
      <c r="N63" s="30">
        <f t="shared" si="142"/>
        <v>0</v>
      </c>
      <c r="O63" s="30">
        <f t="shared" si="142"/>
        <v>0</v>
      </c>
      <c r="P63" s="30">
        <f t="shared" si="142"/>
        <v>0</v>
      </c>
      <c r="Q63" s="30">
        <f t="shared" si="142"/>
        <v>0</v>
      </c>
      <c r="R63" s="30">
        <f t="shared" si="142"/>
        <v>0</v>
      </c>
      <c r="S63" s="30">
        <f t="shared" si="142"/>
        <v>0</v>
      </c>
      <c r="T63" s="30">
        <f t="shared" si="142"/>
        <v>0</v>
      </c>
      <c r="U63" s="30">
        <f t="shared" si="142"/>
        <v>0</v>
      </c>
      <c r="V63" s="30">
        <f t="shared" si="142"/>
        <v>0</v>
      </c>
      <c r="W63" s="30">
        <f t="shared" si="142"/>
        <v>0</v>
      </c>
      <c r="X63" s="30">
        <f t="shared" si="142"/>
        <v>0</v>
      </c>
      <c r="Y63" s="30">
        <f t="shared" si="142"/>
        <v>0</v>
      </c>
      <c r="Z63" s="30">
        <f t="shared" si="142"/>
        <v>0</v>
      </c>
      <c r="AA63" s="30">
        <f t="shared" si="142"/>
        <v>0</v>
      </c>
      <c r="AB63" s="30">
        <f t="shared" si="142"/>
        <v>0</v>
      </c>
      <c r="AC63" s="30">
        <f t="shared" si="142"/>
        <v>0</v>
      </c>
      <c r="AD63" s="30">
        <f t="shared" si="142"/>
        <v>0</v>
      </c>
      <c r="AE63" s="30">
        <f t="shared" si="142"/>
        <v>0</v>
      </c>
      <c r="AF63" s="30">
        <f t="shared" si="142"/>
        <v>0</v>
      </c>
      <c r="AG63" s="30">
        <f t="shared" si="142"/>
        <v>0</v>
      </c>
      <c r="AH63" s="30">
        <f t="shared" si="142"/>
        <v>0</v>
      </c>
      <c r="AI63" s="30">
        <f t="shared" si="142"/>
        <v>0</v>
      </c>
      <c r="AJ63" s="30">
        <f t="shared" si="142"/>
        <v>0</v>
      </c>
      <c r="AK63" s="30">
        <f t="shared" si="142"/>
        <v>0</v>
      </c>
      <c r="AL63" s="30">
        <f t="shared" si="142"/>
        <v>0</v>
      </c>
      <c r="AM63" s="30">
        <f t="shared" si="142"/>
        <v>0</v>
      </c>
      <c r="AN63" s="30">
        <f t="shared" si="142"/>
        <v>0</v>
      </c>
      <c r="AO63" s="30">
        <f t="shared" si="142"/>
        <v>0</v>
      </c>
      <c r="AP63" s="30">
        <f t="shared" si="142"/>
        <v>0</v>
      </c>
      <c r="AQ63" s="30">
        <f t="shared" si="142"/>
        <v>0</v>
      </c>
      <c r="AR63" s="30">
        <f t="shared" si="142"/>
        <v>0</v>
      </c>
      <c r="AS63" s="30">
        <f t="shared" si="142"/>
        <v>0</v>
      </c>
      <c r="AT63" s="30">
        <f t="shared" si="142"/>
        <v>0</v>
      </c>
      <c r="AU63" s="30">
        <f t="shared" si="142"/>
        <v>0</v>
      </c>
      <c r="AV63" s="30">
        <f t="shared" si="142"/>
        <v>0</v>
      </c>
      <c r="AW63" s="30">
        <f t="shared" si="142"/>
        <v>0</v>
      </c>
      <c r="AX63" s="30">
        <f t="shared" si="142"/>
        <v>0</v>
      </c>
      <c r="AY63" s="30">
        <f t="shared" si="142"/>
        <v>0</v>
      </c>
      <c r="AZ63" s="30">
        <f t="shared" si="142"/>
        <v>0</v>
      </c>
      <c r="BA63" s="30">
        <f t="shared" si="142"/>
        <v>0</v>
      </c>
      <c r="BB63" s="30">
        <f t="shared" si="142"/>
        <v>0</v>
      </c>
      <c r="BC63" s="30">
        <f t="shared" si="142"/>
        <v>0</v>
      </c>
      <c r="BD63" s="30">
        <f t="shared" si="142"/>
        <v>0</v>
      </c>
      <c r="BE63" s="30">
        <f t="shared" si="142"/>
        <v>0</v>
      </c>
      <c r="BF63" s="30">
        <f t="shared" si="142"/>
        <v>0</v>
      </c>
      <c r="BG63" s="30">
        <f t="shared" si="142"/>
        <v>0</v>
      </c>
      <c r="BH63" s="30">
        <f t="shared" si="142"/>
        <v>0</v>
      </c>
      <c r="BI63" s="30">
        <f t="shared" si="142"/>
        <v>0</v>
      </c>
      <c r="BJ63" s="30">
        <f t="shared" si="142"/>
        <v>0</v>
      </c>
      <c r="BK63" s="30">
        <f t="shared" si="142"/>
        <v>0</v>
      </c>
      <c r="BL63" s="30">
        <f t="shared" si="142"/>
        <v>0</v>
      </c>
      <c r="BM63" s="30">
        <f t="shared" si="142"/>
        <v>0</v>
      </c>
      <c r="BN63" s="30">
        <f t="shared" si="142"/>
        <v>0</v>
      </c>
      <c r="BO63" s="30">
        <f t="shared" si="142"/>
        <v>0</v>
      </c>
      <c r="BP63" s="30">
        <f t="shared" ref="BP63:CH63" si="143">((BP9*0.5)+BO27-BP45)*BP82*BP$93*BP$2</f>
        <v>0</v>
      </c>
      <c r="BQ63" s="30">
        <f t="shared" si="143"/>
        <v>0</v>
      </c>
      <c r="BR63" s="30">
        <f t="shared" si="143"/>
        <v>0</v>
      </c>
      <c r="BS63" s="30">
        <f t="shared" si="143"/>
        <v>0</v>
      </c>
      <c r="BT63" s="30">
        <f t="shared" si="143"/>
        <v>0</v>
      </c>
      <c r="BU63" s="30">
        <f t="shared" si="143"/>
        <v>0</v>
      </c>
      <c r="BV63" s="30">
        <f t="shared" si="143"/>
        <v>0</v>
      </c>
      <c r="BW63" s="30">
        <f t="shared" si="143"/>
        <v>0</v>
      </c>
      <c r="BX63" s="30">
        <f t="shared" si="143"/>
        <v>0</v>
      </c>
      <c r="BY63" s="30">
        <f t="shared" si="143"/>
        <v>0</v>
      </c>
      <c r="BZ63" s="30">
        <f t="shared" si="143"/>
        <v>0</v>
      </c>
      <c r="CA63" s="30">
        <f t="shared" si="143"/>
        <v>0</v>
      </c>
      <c r="CB63" s="30">
        <f t="shared" si="143"/>
        <v>0</v>
      </c>
      <c r="CC63" s="30">
        <f t="shared" si="143"/>
        <v>0</v>
      </c>
      <c r="CD63" s="30">
        <f t="shared" si="143"/>
        <v>0</v>
      </c>
      <c r="CE63" s="30">
        <f t="shared" si="143"/>
        <v>0</v>
      </c>
      <c r="CF63" s="30">
        <f t="shared" si="143"/>
        <v>0</v>
      </c>
      <c r="CG63" s="30">
        <f t="shared" si="143"/>
        <v>0</v>
      </c>
      <c r="CH63" s="33">
        <f t="shared" si="143"/>
        <v>0</v>
      </c>
    </row>
    <row r="64" spans="1:86" ht="15.6" x14ac:dyDescent="0.3">
      <c r="A64" s="569"/>
      <c r="B64" s="14" t="str">
        <f t="shared" si="131"/>
        <v>Heating</v>
      </c>
      <c r="C64" s="30">
        <f t="shared" si="135"/>
        <v>0</v>
      </c>
      <c r="D64" s="30">
        <f t="shared" ref="D64:BO64" si="144">((D10*0.5)+C28-D46)*D83*D$93*D$2</f>
        <v>0</v>
      </c>
      <c r="E64" s="30">
        <f t="shared" si="144"/>
        <v>0</v>
      </c>
      <c r="F64" s="30">
        <f t="shared" si="144"/>
        <v>0</v>
      </c>
      <c r="G64" s="30">
        <f t="shared" si="144"/>
        <v>0</v>
      </c>
      <c r="H64" s="30">
        <f t="shared" si="144"/>
        <v>0</v>
      </c>
      <c r="I64" s="30">
        <f t="shared" si="144"/>
        <v>0</v>
      </c>
      <c r="J64" s="30">
        <f t="shared" si="144"/>
        <v>0</v>
      </c>
      <c r="K64" s="30">
        <f t="shared" si="144"/>
        <v>0</v>
      </c>
      <c r="L64" s="30">
        <f t="shared" si="144"/>
        <v>0</v>
      </c>
      <c r="M64" s="30">
        <f t="shared" si="144"/>
        <v>0</v>
      </c>
      <c r="N64" s="30">
        <f t="shared" si="144"/>
        <v>1181.3501799831913</v>
      </c>
      <c r="O64" s="30">
        <f t="shared" si="144"/>
        <v>2289.6908936622003</v>
      </c>
      <c r="P64" s="30">
        <f t="shared" si="144"/>
        <v>1878.241785441621</v>
      </c>
      <c r="Q64" s="30">
        <f t="shared" si="144"/>
        <v>1460.3294214492494</v>
      </c>
      <c r="R64" s="30">
        <f t="shared" si="144"/>
        <v>748.50643610822192</v>
      </c>
      <c r="S64" s="30">
        <f t="shared" si="144"/>
        <v>351.09330898808253</v>
      </c>
      <c r="T64" s="30">
        <f t="shared" si="144"/>
        <v>81.328466695073899</v>
      </c>
      <c r="U64" s="30">
        <f t="shared" si="144"/>
        <v>54.818605607040489</v>
      </c>
      <c r="V64" s="30">
        <f t="shared" si="144"/>
        <v>64.987030895807592</v>
      </c>
      <c r="W64" s="30">
        <f t="shared" si="144"/>
        <v>178.03265282120714</v>
      </c>
      <c r="X64" s="30">
        <f t="shared" si="144"/>
        <v>661.87287084640718</v>
      </c>
      <c r="Y64" s="30">
        <f t="shared" si="144"/>
        <v>1428.6526991750736</v>
      </c>
      <c r="Z64" s="30">
        <f t="shared" si="144"/>
        <v>2362.7003599663826</v>
      </c>
      <c r="AA64" s="30">
        <f t="shared" si="144"/>
        <v>2289.6908936622003</v>
      </c>
      <c r="AB64" s="30">
        <f t="shared" si="144"/>
        <v>1878.241785441621</v>
      </c>
      <c r="AC64" s="30">
        <f t="shared" si="144"/>
        <v>1460.3294214492494</v>
      </c>
      <c r="AD64" s="30">
        <f t="shared" si="144"/>
        <v>748.50643610822192</v>
      </c>
      <c r="AE64" s="30">
        <f t="shared" si="144"/>
        <v>351.09330898808253</v>
      </c>
      <c r="AF64" s="30">
        <f t="shared" si="144"/>
        <v>81.328466695073899</v>
      </c>
      <c r="AG64" s="30">
        <f t="shared" si="144"/>
        <v>54.818605607040489</v>
      </c>
      <c r="AH64" s="30">
        <f t="shared" si="144"/>
        <v>64.987030895807592</v>
      </c>
      <c r="AI64" s="30">
        <f t="shared" si="144"/>
        <v>178.03265282120714</v>
      </c>
      <c r="AJ64" s="30">
        <f t="shared" si="144"/>
        <v>661.87287084640718</v>
      </c>
      <c r="AK64" s="30">
        <f t="shared" si="144"/>
        <v>1428.6526991750736</v>
      </c>
      <c r="AL64" s="30">
        <f t="shared" si="144"/>
        <v>2362.7003599663826</v>
      </c>
      <c r="AM64" s="30">
        <f t="shared" si="144"/>
        <v>2289.6908936622003</v>
      </c>
      <c r="AN64" s="30">
        <f t="shared" si="144"/>
        <v>1878.241785441621</v>
      </c>
      <c r="AO64" s="30">
        <f t="shared" si="144"/>
        <v>1460.3294214492494</v>
      </c>
      <c r="AP64" s="30">
        <f t="shared" si="144"/>
        <v>748.50643610822192</v>
      </c>
      <c r="AQ64" s="30">
        <f t="shared" si="144"/>
        <v>351.09330898808253</v>
      </c>
      <c r="AR64" s="30">
        <f t="shared" si="144"/>
        <v>81.328466695073899</v>
      </c>
      <c r="AS64" s="30">
        <f t="shared" si="144"/>
        <v>54.818605607040489</v>
      </c>
      <c r="AT64" s="30">
        <f t="shared" si="144"/>
        <v>64.987030895807592</v>
      </c>
      <c r="AU64" s="30">
        <f t="shared" si="144"/>
        <v>178.03265282120714</v>
      </c>
      <c r="AV64" s="30">
        <f t="shared" si="144"/>
        <v>661.87287084640718</v>
      </c>
      <c r="AW64" s="30">
        <f t="shared" si="144"/>
        <v>1428.6526991750736</v>
      </c>
      <c r="AX64" s="30">
        <f t="shared" si="144"/>
        <v>2362.7003599663826</v>
      </c>
      <c r="AY64" s="30">
        <f t="shared" si="144"/>
        <v>2289.6908936622003</v>
      </c>
      <c r="AZ64" s="30">
        <f t="shared" si="144"/>
        <v>1878.241785441621</v>
      </c>
      <c r="BA64" s="30">
        <f t="shared" si="144"/>
        <v>1460.3294214492494</v>
      </c>
      <c r="BB64" s="30">
        <f t="shared" si="144"/>
        <v>748.50643610822192</v>
      </c>
      <c r="BC64" s="30">
        <f t="shared" si="144"/>
        <v>351.09330898808253</v>
      </c>
      <c r="BD64" s="30">
        <f t="shared" si="144"/>
        <v>81.328466695073899</v>
      </c>
      <c r="BE64" s="30">
        <f t="shared" si="144"/>
        <v>54.818605607040489</v>
      </c>
      <c r="BF64" s="30">
        <f t="shared" si="144"/>
        <v>64.987030895807592</v>
      </c>
      <c r="BG64" s="30">
        <f t="shared" si="144"/>
        <v>178.03265282120714</v>
      </c>
      <c r="BH64" s="30">
        <f t="shared" si="144"/>
        <v>661.87287084640718</v>
      </c>
      <c r="BI64" s="30">
        <f t="shared" si="144"/>
        <v>1428.6526991750736</v>
      </c>
      <c r="BJ64" s="30">
        <f t="shared" si="144"/>
        <v>2362.7003599663826</v>
      </c>
      <c r="BK64" s="30">
        <f t="shared" si="144"/>
        <v>2289.6908936622003</v>
      </c>
      <c r="BL64" s="30">
        <f t="shared" si="144"/>
        <v>1878.241785441621</v>
      </c>
      <c r="BM64" s="30">
        <f t="shared" si="144"/>
        <v>1460.3294214492494</v>
      </c>
      <c r="BN64" s="30">
        <f t="shared" si="144"/>
        <v>748.50643610822192</v>
      </c>
      <c r="BO64" s="30">
        <f t="shared" si="144"/>
        <v>351.09330898808253</v>
      </c>
      <c r="BP64" s="30">
        <f t="shared" ref="BP64:CH64" si="145">((BP10*0.5)+BO28-BP46)*BP83*BP$93*BP$2</f>
        <v>81.328466695073899</v>
      </c>
      <c r="BQ64" s="30">
        <f t="shared" si="145"/>
        <v>54.818605607040489</v>
      </c>
      <c r="BR64" s="30">
        <f t="shared" si="145"/>
        <v>64.987030895807592</v>
      </c>
      <c r="BS64" s="30">
        <f t="shared" si="145"/>
        <v>178.03265282120714</v>
      </c>
      <c r="BT64" s="30">
        <f t="shared" si="145"/>
        <v>661.87287084640718</v>
      </c>
      <c r="BU64" s="30">
        <f t="shared" si="145"/>
        <v>1428.6526991750736</v>
      </c>
      <c r="BV64" s="30">
        <f t="shared" si="145"/>
        <v>2362.7003599663826</v>
      </c>
      <c r="BW64" s="30">
        <f t="shared" si="145"/>
        <v>2289.6908936622003</v>
      </c>
      <c r="BX64" s="30">
        <f t="shared" si="145"/>
        <v>1878.241785441621</v>
      </c>
      <c r="BY64" s="30">
        <f t="shared" si="145"/>
        <v>1460.3294214492494</v>
      </c>
      <c r="BZ64" s="30">
        <f t="shared" si="145"/>
        <v>748.50643610822192</v>
      </c>
      <c r="CA64" s="30">
        <f t="shared" si="145"/>
        <v>351.09330898808253</v>
      </c>
      <c r="CB64" s="30">
        <f t="shared" si="145"/>
        <v>81.328466695073899</v>
      </c>
      <c r="CC64" s="30">
        <f t="shared" si="145"/>
        <v>54.818605607040489</v>
      </c>
      <c r="CD64" s="30">
        <f t="shared" si="145"/>
        <v>64.987030895807592</v>
      </c>
      <c r="CE64" s="30">
        <f t="shared" si="145"/>
        <v>178.03265282120714</v>
      </c>
      <c r="CF64" s="30">
        <f t="shared" si="145"/>
        <v>661.87287084640718</v>
      </c>
      <c r="CG64" s="30">
        <f t="shared" si="145"/>
        <v>1428.6526991750736</v>
      </c>
      <c r="CH64" s="33">
        <f t="shared" si="145"/>
        <v>2362.7003599663826</v>
      </c>
    </row>
    <row r="65" spans="1:88" ht="15.6" x14ac:dyDescent="0.3">
      <c r="A65" s="569"/>
      <c r="B65" s="14" t="str">
        <f t="shared" si="131"/>
        <v>HVAC</v>
      </c>
      <c r="C65" s="30">
        <f t="shared" si="135"/>
        <v>0</v>
      </c>
      <c r="D65" s="30">
        <f t="shared" ref="D65:BO65" si="146">((D11*0.5)+C29-D47)*D84*D$93*D$2</f>
        <v>0</v>
      </c>
      <c r="E65" s="30">
        <f t="shared" si="146"/>
        <v>0</v>
      </c>
      <c r="F65" s="30">
        <f t="shared" si="146"/>
        <v>16.935284824835026</v>
      </c>
      <c r="G65" s="30">
        <f t="shared" si="146"/>
        <v>39.397006263542394</v>
      </c>
      <c r="H65" s="30">
        <f t="shared" si="146"/>
        <v>135.9729399866508</v>
      </c>
      <c r="I65" s="30">
        <f t="shared" si="146"/>
        <v>217.51034510535661</v>
      </c>
      <c r="J65" s="30">
        <f t="shared" si="146"/>
        <v>226.85570381939854</v>
      </c>
      <c r="K65" s="30">
        <f t="shared" si="146"/>
        <v>119.84553299052673</v>
      </c>
      <c r="L65" s="30">
        <f t="shared" si="146"/>
        <v>134.67198738714683</v>
      </c>
      <c r="M65" s="30">
        <f t="shared" si="146"/>
        <v>1328.4012749770916</v>
      </c>
      <c r="N65" s="30">
        <f t="shared" si="146"/>
        <v>5154.2250234829198</v>
      </c>
      <c r="O65" s="30">
        <f t="shared" si="146"/>
        <v>6475.898495713046</v>
      </c>
      <c r="P65" s="30">
        <f t="shared" si="146"/>
        <v>5319.2025652353586</v>
      </c>
      <c r="Q65" s="30">
        <f t="shared" si="146"/>
        <v>4345.6789673001704</v>
      </c>
      <c r="R65" s="30">
        <f t="shared" si="146"/>
        <v>2848.4812199405565</v>
      </c>
      <c r="S65" s="30">
        <f t="shared" si="146"/>
        <v>3215.5505826083636</v>
      </c>
      <c r="T65" s="30">
        <f t="shared" si="146"/>
        <v>11090.641734514742</v>
      </c>
      <c r="U65" s="30">
        <f t="shared" si="146"/>
        <v>14931.42226056461</v>
      </c>
      <c r="V65" s="30">
        <f t="shared" si="146"/>
        <v>13950.457256400865</v>
      </c>
      <c r="W65" s="30">
        <f t="shared" si="146"/>
        <v>6041.2897507942989</v>
      </c>
      <c r="X65" s="30">
        <f t="shared" si="146"/>
        <v>2502.3129278821675</v>
      </c>
      <c r="Y65" s="30">
        <f t="shared" si="146"/>
        <v>4241.2322835706818</v>
      </c>
      <c r="Z65" s="30">
        <f t="shared" si="146"/>
        <v>6684.25732627653</v>
      </c>
      <c r="AA65" s="30">
        <f t="shared" si="146"/>
        <v>6475.898495713046</v>
      </c>
      <c r="AB65" s="30">
        <f t="shared" si="146"/>
        <v>5319.2025652353586</v>
      </c>
      <c r="AC65" s="30">
        <f t="shared" si="146"/>
        <v>4345.6789673001704</v>
      </c>
      <c r="AD65" s="30">
        <f t="shared" si="146"/>
        <v>2848.4812199405565</v>
      </c>
      <c r="AE65" s="30">
        <f t="shared" si="146"/>
        <v>3215.5505826083636</v>
      </c>
      <c r="AF65" s="30">
        <f t="shared" si="146"/>
        <v>11090.641734514742</v>
      </c>
      <c r="AG65" s="30">
        <f t="shared" si="146"/>
        <v>14931.42226056461</v>
      </c>
      <c r="AH65" s="30">
        <f t="shared" si="146"/>
        <v>13950.457256400865</v>
      </c>
      <c r="AI65" s="30">
        <f t="shared" si="146"/>
        <v>6041.2897507942989</v>
      </c>
      <c r="AJ65" s="30">
        <f t="shared" si="146"/>
        <v>2502.3129278821675</v>
      </c>
      <c r="AK65" s="30">
        <f t="shared" si="146"/>
        <v>4241.2322835706818</v>
      </c>
      <c r="AL65" s="30">
        <f t="shared" si="146"/>
        <v>6684.25732627653</v>
      </c>
      <c r="AM65" s="30">
        <f t="shared" si="146"/>
        <v>6475.898495713046</v>
      </c>
      <c r="AN65" s="30">
        <f t="shared" si="146"/>
        <v>5319.2025652353586</v>
      </c>
      <c r="AO65" s="30">
        <f t="shared" si="146"/>
        <v>4345.6789673001704</v>
      </c>
      <c r="AP65" s="30">
        <f t="shared" si="146"/>
        <v>2848.4812199405565</v>
      </c>
      <c r="AQ65" s="30">
        <f t="shared" si="146"/>
        <v>3215.5505826083636</v>
      </c>
      <c r="AR65" s="30">
        <f t="shared" si="146"/>
        <v>11090.641734514742</v>
      </c>
      <c r="AS65" s="30">
        <f t="shared" si="146"/>
        <v>14931.42226056461</v>
      </c>
      <c r="AT65" s="30">
        <f t="shared" si="146"/>
        <v>13950.457256400865</v>
      </c>
      <c r="AU65" s="30">
        <f t="shared" si="146"/>
        <v>6041.2897507942989</v>
      </c>
      <c r="AV65" s="30">
        <f t="shared" si="146"/>
        <v>2502.3129278821675</v>
      </c>
      <c r="AW65" s="30">
        <f t="shared" si="146"/>
        <v>4241.2322835706818</v>
      </c>
      <c r="AX65" s="30">
        <f t="shared" si="146"/>
        <v>6684.25732627653</v>
      </c>
      <c r="AY65" s="30">
        <f t="shared" si="146"/>
        <v>6475.898495713046</v>
      </c>
      <c r="AZ65" s="30">
        <f t="shared" si="146"/>
        <v>5319.2025652353586</v>
      </c>
      <c r="BA65" s="30">
        <f t="shared" si="146"/>
        <v>4345.6789673001704</v>
      </c>
      <c r="BB65" s="30">
        <f t="shared" si="146"/>
        <v>2848.4812199405565</v>
      </c>
      <c r="BC65" s="30">
        <f t="shared" si="146"/>
        <v>3215.5505826083636</v>
      </c>
      <c r="BD65" s="30">
        <f t="shared" si="146"/>
        <v>11090.641734514742</v>
      </c>
      <c r="BE65" s="30">
        <f t="shared" si="146"/>
        <v>14931.42226056461</v>
      </c>
      <c r="BF65" s="30">
        <f t="shared" si="146"/>
        <v>13950.457256400865</v>
      </c>
      <c r="BG65" s="30">
        <f t="shared" si="146"/>
        <v>6041.2897507942989</v>
      </c>
      <c r="BH65" s="30">
        <f t="shared" si="146"/>
        <v>2502.3129278821675</v>
      </c>
      <c r="BI65" s="30">
        <f t="shared" si="146"/>
        <v>4241.2322835706818</v>
      </c>
      <c r="BJ65" s="30">
        <f t="shared" si="146"/>
        <v>6684.25732627653</v>
      </c>
      <c r="BK65" s="30">
        <f t="shared" si="146"/>
        <v>6475.898495713046</v>
      </c>
      <c r="BL65" s="30">
        <f t="shared" si="146"/>
        <v>5319.2025652353586</v>
      </c>
      <c r="BM65" s="30">
        <f t="shared" si="146"/>
        <v>4345.6789673001704</v>
      </c>
      <c r="BN65" s="30">
        <f t="shared" si="146"/>
        <v>2848.4812199405565</v>
      </c>
      <c r="BO65" s="30">
        <f t="shared" si="146"/>
        <v>3215.5505826083636</v>
      </c>
      <c r="BP65" s="30">
        <f t="shared" ref="BP65:CH65" si="147">((BP11*0.5)+BO29-BP47)*BP84*BP$93*BP$2</f>
        <v>11090.641734514742</v>
      </c>
      <c r="BQ65" s="30">
        <f t="shared" si="147"/>
        <v>14931.42226056461</v>
      </c>
      <c r="BR65" s="30">
        <f t="shared" si="147"/>
        <v>13950.457256400865</v>
      </c>
      <c r="BS65" s="30">
        <f t="shared" si="147"/>
        <v>6041.2897507942989</v>
      </c>
      <c r="BT65" s="30">
        <f t="shared" si="147"/>
        <v>2502.3129278821675</v>
      </c>
      <c r="BU65" s="30">
        <f t="shared" si="147"/>
        <v>4241.2322835706818</v>
      </c>
      <c r="BV65" s="30">
        <f t="shared" si="147"/>
        <v>6684.25732627653</v>
      </c>
      <c r="BW65" s="30">
        <f t="shared" si="147"/>
        <v>6475.898495713046</v>
      </c>
      <c r="BX65" s="30">
        <f t="shared" si="147"/>
        <v>5319.2025652353586</v>
      </c>
      <c r="BY65" s="30">
        <f t="shared" si="147"/>
        <v>4345.6789673001704</v>
      </c>
      <c r="BZ65" s="30">
        <f t="shared" si="147"/>
        <v>2848.4812199405565</v>
      </c>
      <c r="CA65" s="30">
        <f t="shared" si="147"/>
        <v>3215.5505826083636</v>
      </c>
      <c r="CB65" s="30">
        <f t="shared" si="147"/>
        <v>11090.641734514742</v>
      </c>
      <c r="CC65" s="30">
        <f t="shared" si="147"/>
        <v>14931.42226056461</v>
      </c>
      <c r="CD65" s="30">
        <f t="shared" si="147"/>
        <v>13950.457256400865</v>
      </c>
      <c r="CE65" s="30">
        <f t="shared" si="147"/>
        <v>6041.2897507942989</v>
      </c>
      <c r="CF65" s="30">
        <f t="shared" si="147"/>
        <v>2502.3129278821675</v>
      </c>
      <c r="CG65" s="30">
        <f t="shared" si="147"/>
        <v>4241.2322835706818</v>
      </c>
      <c r="CH65" s="33">
        <f t="shared" si="147"/>
        <v>6684.25732627653</v>
      </c>
    </row>
    <row r="66" spans="1:88" ht="15.6" x14ac:dyDescent="0.3">
      <c r="A66" s="569"/>
      <c r="B66" s="14" t="str">
        <f t="shared" si="131"/>
        <v>Lighting</v>
      </c>
      <c r="C66" s="30">
        <f t="shared" si="135"/>
        <v>0</v>
      </c>
      <c r="D66" s="30">
        <f t="shared" ref="D66:BO66" si="148">((D12*0.5)+C30-D48)*D85*D$93*D$2</f>
        <v>882.67184963655632</v>
      </c>
      <c r="E66" s="30">
        <f t="shared" si="148"/>
        <v>5059.3103783391134</v>
      </c>
      <c r="F66" s="30">
        <f t="shared" si="148"/>
        <v>10707.045294162999</v>
      </c>
      <c r="G66" s="30">
        <f t="shared" si="148"/>
        <v>19136.768464156408</v>
      </c>
      <c r="H66" s="30">
        <f t="shared" si="148"/>
        <v>30667.715062691841</v>
      </c>
      <c r="I66" s="30">
        <f t="shared" si="148"/>
        <v>50794.925808290056</v>
      </c>
      <c r="J66" s="30">
        <f t="shared" si="148"/>
        <v>44652.229462709685</v>
      </c>
      <c r="K66" s="30">
        <f t="shared" si="148"/>
        <v>54691.23799258432</v>
      </c>
      <c r="L66" s="30">
        <f t="shared" si="148"/>
        <v>47551.186499038253</v>
      </c>
      <c r="M66" s="30">
        <f t="shared" si="148"/>
        <v>48119.319118520994</v>
      </c>
      <c r="N66" s="30">
        <f t="shared" si="148"/>
        <v>67501.453350012947</v>
      </c>
      <c r="O66" s="30">
        <f t="shared" si="148"/>
        <v>83729.003486241345</v>
      </c>
      <c r="P66" s="30">
        <f t="shared" si="148"/>
        <v>62812.799410825166</v>
      </c>
      <c r="Q66" s="30">
        <f t="shared" si="148"/>
        <v>71338.393281271623</v>
      </c>
      <c r="R66" s="30">
        <f t="shared" si="148"/>
        <v>78881.384551064417</v>
      </c>
      <c r="S66" s="30">
        <f t="shared" si="148"/>
        <v>101645.40916797078</v>
      </c>
      <c r="T66" s="30">
        <f t="shared" si="148"/>
        <v>117713.23507564132</v>
      </c>
      <c r="U66" s="30">
        <f t="shared" si="148"/>
        <v>149790.51593641046</v>
      </c>
      <c r="V66" s="30">
        <f t="shared" si="148"/>
        <v>120016.14747761584</v>
      </c>
      <c r="W66" s="30">
        <f t="shared" si="148"/>
        <v>126705.33725373664</v>
      </c>
      <c r="X66" s="30">
        <f t="shared" si="148"/>
        <v>92256.139818287294</v>
      </c>
      <c r="Y66" s="30">
        <f t="shared" si="148"/>
        <v>78053.07754813449</v>
      </c>
      <c r="Z66" s="30">
        <f t="shared" si="148"/>
        <v>80566.698593677065</v>
      </c>
      <c r="AA66" s="30">
        <f t="shared" si="148"/>
        <v>83729.003486241345</v>
      </c>
      <c r="AB66" s="30">
        <f t="shared" si="148"/>
        <v>62812.799410825166</v>
      </c>
      <c r="AC66" s="30">
        <f t="shared" si="148"/>
        <v>71338.393281271623</v>
      </c>
      <c r="AD66" s="30">
        <f t="shared" si="148"/>
        <v>78881.384551064417</v>
      </c>
      <c r="AE66" s="30">
        <f t="shared" si="148"/>
        <v>101645.40916797078</v>
      </c>
      <c r="AF66" s="30">
        <f t="shared" si="148"/>
        <v>117713.23507564132</v>
      </c>
      <c r="AG66" s="30">
        <f t="shared" si="148"/>
        <v>149790.51593641046</v>
      </c>
      <c r="AH66" s="30">
        <f t="shared" si="148"/>
        <v>120016.14747761584</v>
      </c>
      <c r="AI66" s="30">
        <f t="shared" si="148"/>
        <v>126705.33725373664</v>
      </c>
      <c r="AJ66" s="30">
        <f t="shared" si="148"/>
        <v>92256.139818287294</v>
      </c>
      <c r="AK66" s="30">
        <f t="shared" si="148"/>
        <v>78053.07754813449</v>
      </c>
      <c r="AL66" s="30">
        <f t="shared" si="148"/>
        <v>80566.698593677065</v>
      </c>
      <c r="AM66" s="30">
        <f t="shared" si="148"/>
        <v>83729.003486241345</v>
      </c>
      <c r="AN66" s="30">
        <f t="shared" si="148"/>
        <v>62812.799410825166</v>
      </c>
      <c r="AO66" s="30">
        <f t="shared" si="148"/>
        <v>71338.393281271623</v>
      </c>
      <c r="AP66" s="30">
        <f t="shared" si="148"/>
        <v>78881.384551064417</v>
      </c>
      <c r="AQ66" s="30">
        <f t="shared" si="148"/>
        <v>101645.40916797078</v>
      </c>
      <c r="AR66" s="30">
        <f t="shared" si="148"/>
        <v>117713.23507564132</v>
      </c>
      <c r="AS66" s="30">
        <f t="shared" si="148"/>
        <v>149790.51593641046</v>
      </c>
      <c r="AT66" s="30">
        <f t="shared" si="148"/>
        <v>120016.14747761584</v>
      </c>
      <c r="AU66" s="30">
        <f t="shared" si="148"/>
        <v>126705.33725373664</v>
      </c>
      <c r="AV66" s="30">
        <f t="shared" si="148"/>
        <v>92256.139818287294</v>
      </c>
      <c r="AW66" s="30">
        <f t="shared" si="148"/>
        <v>78053.07754813449</v>
      </c>
      <c r="AX66" s="30">
        <f t="shared" si="148"/>
        <v>80566.698593677065</v>
      </c>
      <c r="AY66" s="30">
        <f t="shared" si="148"/>
        <v>83729.003486241345</v>
      </c>
      <c r="AZ66" s="30">
        <f t="shared" si="148"/>
        <v>62812.799410825166</v>
      </c>
      <c r="BA66" s="30">
        <f t="shared" si="148"/>
        <v>71338.393281271623</v>
      </c>
      <c r="BB66" s="30">
        <f t="shared" si="148"/>
        <v>78881.384551064417</v>
      </c>
      <c r="BC66" s="30">
        <f t="shared" si="148"/>
        <v>101645.40916797078</v>
      </c>
      <c r="BD66" s="30">
        <f t="shared" si="148"/>
        <v>117713.23507564132</v>
      </c>
      <c r="BE66" s="30">
        <f t="shared" si="148"/>
        <v>149790.51593641046</v>
      </c>
      <c r="BF66" s="30">
        <f t="shared" si="148"/>
        <v>120016.14747761584</v>
      </c>
      <c r="BG66" s="30">
        <f t="shared" si="148"/>
        <v>126705.33725373664</v>
      </c>
      <c r="BH66" s="30">
        <f t="shared" si="148"/>
        <v>92256.139818287294</v>
      </c>
      <c r="BI66" s="30">
        <f t="shared" si="148"/>
        <v>78053.07754813449</v>
      </c>
      <c r="BJ66" s="30">
        <f t="shared" si="148"/>
        <v>80566.698593677065</v>
      </c>
      <c r="BK66" s="30">
        <f t="shared" si="148"/>
        <v>83729.003486241345</v>
      </c>
      <c r="BL66" s="30">
        <f t="shared" si="148"/>
        <v>62812.799410825166</v>
      </c>
      <c r="BM66" s="30">
        <f t="shared" si="148"/>
        <v>71338.393281271623</v>
      </c>
      <c r="BN66" s="30">
        <f t="shared" si="148"/>
        <v>78881.384551064417</v>
      </c>
      <c r="BO66" s="30">
        <f t="shared" si="148"/>
        <v>101645.40916797078</v>
      </c>
      <c r="BP66" s="30">
        <f t="shared" ref="BP66:CH66" si="149">((BP12*0.5)+BO30-BP48)*BP85*BP$93*BP$2</f>
        <v>117713.23507564132</v>
      </c>
      <c r="BQ66" s="30">
        <f t="shared" si="149"/>
        <v>149790.51593641046</v>
      </c>
      <c r="BR66" s="30">
        <f t="shared" si="149"/>
        <v>120016.14747761584</v>
      </c>
      <c r="BS66" s="30">
        <f t="shared" si="149"/>
        <v>126705.33725373664</v>
      </c>
      <c r="BT66" s="30">
        <f t="shared" si="149"/>
        <v>92256.139818287294</v>
      </c>
      <c r="BU66" s="30">
        <f t="shared" si="149"/>
        <v>78053.07754813449</v>
      </c>
      <c r="BV66" s="30">
        <f t="shared" si="149"/>
        <v>80566.698593677065</v>
      </c>
      <c r="BW66" s="30">
        <f t="shared" si="149"/>
        <v>83729.003486241345</v>
      </c>
      <c r="BX66" s="30">
        <f t="shared" si="149"/>
        <v>62812.799410825166</v>
      </c>
      <c r="BY66" s="30">
        <f t="shared" si="149"/>
        <v>71338.393281271623</v>
      </c>
      <c r="BZ66" s="30">
        <f t="shared" si="149"/>
        <v>78881.384551064417</v>
      </c>
      <c r="CA66" s="30">
        <f t="shared" si="149"/>
        <v>101645.40916797078</v>
      </c>
      <c r="CB66" s="30">
        <f t="shared" si="149"/>
        <v>117713.23507564132</v>
      </c>
      <c r="CC66" s="30">
        <f t="shared" si="149"/>
        <v>149790.51593641046</v>
      </c>
      <c r="CD66" s="30">
        <f t="shared" si="149"/>
        <v>120016.14747761584</v>
      </c>
      <c r="CE66" s="30">
        <f t="shared" si="149"/>
        <v>126705.33725373664</v>
      </c>
      <c r="CF66" s="30">
        <f t="shared" si="149"/>
        <v>92256.139818287294</v>
      </c>
      <c r="CG66" s="30">
        <f t="shared" si="149"/>
        <v>78053.07754813449</v>
      </c>
      <c r="CH66" s="33">
        <f t="shared" si="149"/>
        <v>80566.698593677065</v>
      </c>
    </row>
    <row r="67" spans="1:88" ht="15.6" x14ac:dyDescent="0.3">
      <c r="A67" s="569"/>
      <c r="B67" s="14" t="str">
        <f t="shared" si="131"/>
        <v>Miscellaneous</v>
      </c>
      <c r="C67" s="30">
        <f t="shared" si="135"/>
        <v>0</v>
      </c>
      <c r="D67" s="30">
        <f t="shared" ref="D67:BO67" si="150">((D13*0.5)+C31-D49)*D86*D$93*D$2</f>
        <v>0</v>
      </c>
      <c r="E67" s="30">
        <f t="shared" si="150"/>
        <v>5.8940971315380004</v>
      </c>
      <c r="F67" s="30">
        <f t="shared" si="150"/>
        <v>29.783264947593299</v>
      </c>
      <c r="G67" s="30">
        <f t="shared" si="150"/>
        <v>54.656993975363989</v>
      </c>
      <c r="H67" s="30">
        <f t="shared" si="150"/>
        <v>75.87223317150675</v>
      </c>
      <c r="I67" s="30">
        <f t="shared" si="150"/>
        <v>97.03808854133375</v>
      </c>
      <c r="J67" s="30">
        <f t="shared" si="150"/>
        <v>112.50037549998885</v>
      </c>
      <c r="K67" s="30">
        <f t="shared" si="150"/>
        <v>110.24633289296879</v>
      </c>
      <c r="L67" s="30">
        <f t="shared" si="150"/>
        <v>71.763664813235167</v>
      </c>
      <c r="M67" s="30">
        <f t="shared" si="150"/>
        <v>72.113244404025821</v>
      </c>
      <c r="N67" s="30">
        <f t="shared" si="150"/>
        <v>73.32801688369905</v>
      </c>
      <c r="O67" s="30">
        <f t="shared" si="150"/>
        <v>71.417042432059489</v>
      </c>
      <c r="P67" s="30">
        <f t="shared" si="150"/>
        <v>63.431308489848753</v>
      </c>
      <c r="Q67" s="30">
        <f t="shared" si="150"/>
        <v>73.519201858013986</v>
      </c>
      <c r="R67" s="30">
        <f t="shared" si="150"/>
        <v>77.118835941114014</v>
      </c>
      <c r="S67" s="30">
        <f t="shared" si="150"/>
        <v>86.29917765789375</v>
      </c>
      <c r="T67" s="30">
        <f t="shared" si="150"/>
        <v>119.7170056804425</v>
      </c>
      <c r="U67" s="30">
        <f t="shared" si="150"/>
        <v>122.78895616463849</v>
      </c>
      <c r="V67" s="30">
        <f t="shared" si="150"/>
        <v>122.93496141578848</v>
      </c>
      <c r="W67" s="30">
        <f t="shared" si="150"/>
        <v>120.47185282888799</v>
      </c>
      <c r="X67" s="30">
        <f t="shared" si="150"/>
        <v>78.419857050801753</v>
      </c>
      <c r="Y67" s="30">
        <f t="shared" si="150"/>
        <v>78.80186069580823</v>
      </c>
      <c r="Z67" s="30">
        <f t="shared" si="150"/>
        <v>76.577943178671006</v>
      </c>
      <c r="AA67" s="30">
        <f t="shared" si="150"/>
        <v>71.417042432059489</v>
      </c>
      <c r="AB67" s="30">
        <f t="shared" si="150"/>
        <v>63.431308489848753</v>
      </c>
      <c r="AC67" s="30">
        <f t="shared" si="150"/>
        <v>73.519201858013986</v>
      </c>
      <c r="AD67" s="30">
        <f t="shared" si="150"/>
        <v>77.118835941114014</v>
      </c>
      <c r="AE67" s="30">
        <f t="shared" si="150"/>
        <v>86.29917765789375</v>
      </c>
      <c r="AF67" s="30">
        <f t="shared" si="150"/>
        <v>119.7170056804425</v>
      </c>
      <c r="AG67" s="30">
        <f t="shared" si="150"/>
        <v>122.78895616463849</v>
      </c>
      <c r="AH67" s="30">
        <f t="shared" si="150"/>
        <v>122.93496141578848</v>
      </c>
      <c r="AI67" s="30">
        <f t="shared" si="150"/>
        <v>120.47185282888799</v>
      </c>
      <c r="AJ67" s="30">
        <f t="shared" si="150"/>
        <v>78.419857050801753</v>
      </c>
      <c r="AK67" s="30">
        <f t="shared" si="150"/>
        <v>78.80186069580823</v>
      </c>
      <c r="AL67" s="30">
        <f t="shared" si="150"/>
        <v>76.577943178671006</v>
      </c>
      <c r="AM67" s="30">
        <f t="shared" si="150"/>
        <v>71.417042432059489</v>
      </c>
      <c r="AN67" s="30">
        <f t="shared" si="150"/>
        <v>63.431308489848753</v>
      </c>
      <c r="AO67" s="30">
        <f t="shared" si="150"/>
        <v>73.519201858013986</v>
      </c>
      <c r="AP67" s="30">
        <f t="shared" si="150"/>
        <v>77.118835941114014</v>
      </c>
      <c r="AQ67" s="30">
        <f t="shared" si="150"/>
        <v>86.29917765789375</v>
      </c>
      <c r="AR67" s="30">
        <f t="shared" si="150"/>
        <v>119.7170056804425</v>
      </c>
      <c r="AS67" s="30">
        <f t="shared" si="150"/>
        <v>122.78895616463849</v>
      </c>
      <c r="AT67" s="30">
        <f t="shared" si="150"/>
        <v>122.93496141578848</v>
      </c>
      <c r="AU67" s="30">
        <f t="shared" si="150"/>
        <v>120.47185282888799</v>
      </c>
      <c r="AV67" s="30">
        <f t="shared" si="150"/>
        <v>78.419857050801753</v>
      </c>
      <c r="AW67" s="30">
        <f t="shared" si="150"/>
        <v>78.80186069580823</v>
      </c>
      <c r="AX67" s="30">
        <f t="shared" si="150"/>
        <v>76.577943178671006</v>
      </c>
      <c r="AY67" s="30">
        <f t="shared" si="150"/>
        <v>71.417042432059489</v>
      </c>
      <c r="AZ67" s="30">
        <f t="shared" si="150"/>
        <v>63.431308489848753</v>
      </c>
      <c r="BA67" s="30">
        <f t="shared" si="150"/>
        <v>73.519201858013986</v>
      </c>
      <c r="BB67" s="30">
        <f t="shared" si="150"/>
        <v>77.118835941114014</v>
      </c>
      <c r="BC67" s="30">
        <f t="shared" si="150"/>
        <v>86.29917765789375</v>
      </c>
      <c r="BD67" s="30">
        <f t="shared" si="150"/>
        <v>119.7170056804425</v>
      </c>
      <c r="BE67" s="30">
        <f t="shared" si="150"/>
        <v>122.78895616463849</v>
      </c>
      <c r="BF67" s="30">
        <f t="shared" si="150"/>
        <v>122.93496141578848</v>
      </c>
      <c r="BG67" s="30">
        <f t="shared" si="150"/>
        <v>120.47185282888799</v>
      </c>
      <c r="BH67" s="30">
        <f t="shared" si="150"/>
        <v>78.419857050801753</v>
      </c>
      <c r="BI67" s="30">
        <f t="shared" si="150"/>
        <v>78.80186069580823</v>
      </c>
      <c r="BJ67" s="30">
        <f t="shared" si="150"/>
        <v>76.577943178671006</v>
      </c>
      <c r="BK67" s="30">
        <f t="shared" si="150"/>
        <v>71.417042432059489</v>
      </c>
      <c r="BL67" s="30">
        <f t="shared" si="150"/>
        <v>63.431308489848753</v>
      </c>
      <c r="BM67" s="30">
        <f t="shared" si="150"/>
        <v>73.519201858013986</v>
      </c>
      <c r="BN67" s="30">
        <f t="shared" si="150"/>
        <v>77.118835941114014</v>
      </c>
      <c r="BO67" s="30">
        <f t="shared" si="150"/>
        <v>86.29917765789375</v>
      </c>
      <c r="BP67" s="30">
        <f t="shared" ref="BP67:CH67" si="151">((BP13*0.5)+BO31-BP49)*BP86*BP$93*BP$2</f>
        <v>119.7170056804425</v>
      </c>
      <c r="BQ67" s="30">
        <f t="shared" si="151"/>
        <v>122.78895616463849</v>
      </c>
      <c r="BR67" s="30">
        <f t="shared" si="151"/>
        <v>122.93496141578848</v>
      </c>
      <c r="BS67" s="30">
        <f t="shared" si="151"/>
        <v>120.47185282888799</v>
      </c>
      <c r="BT67" s="30">
        <f t="shared" si="151"/>
        <v>78.419857050801753</v>
      </c>
      <c r="BU67" s="30">
        <f t="shared" si="151"/>
        <v>78.80186069580823</v>
      </c>
      <c r="BV67" s="30">
        <f t="shared" si="151"/>
        <v>76.577943178671006</v>
      </c>
      <c r="BW67" s="30">
        <f t="shared" si="151"/>
        <v>71.417042432059489</v>
      </c>
      <c r="BX67" s="30">
        <f t="shared" si="151"/>
        <v>63.431308489848753</v>
      </c>
      <c r="BY67" s="30">
        <f t="shared" si="151"/>
        <v>73.519201858013986</v>
      </c>
      <c r="BZ67" s="30">
        <f t="shared" si="151"/>
        <v>77.118835941114014</v>
      </c>
      <c r="CA67" s="30">
        <f t="shared" si="151"/>
        <v>86.29917765789375</v>
      </c>
      <c r="CB67" s="30">
        <f t="shared" si="151"/>
        <v>119.7170056804425</v>
      </c>
      <c r="CC67" s="30">
        <f t="shared" si="151"/>
        <v>122.78895616463849</v>
      </c>
      <c r="CD67" s="30">
        <f t="shared" si="151"/>
        <v>122.93496141578848</v>
      </c>
      <c r="CE67" s="30">
        <f t="shared" si="151"/>
        <v>120.47185282888799</v>
      </c>
      <c r="CF67" s="30">
        <f t="shared" si="151"/>
        <v>78.419857050801753</v>
      </c>
      <c r="CG67" s="30">
        <f t="shared" si="151"/>
        <v>78.80186069580823</v>
      </c>
      <c r="CH67" s="33">
        <f t="shared" si="151"/>
        <v>76.577943178671006</v>
      </c>
    </row>
    <row r="68" spans="1:88" ht="15.75" customHeight="1" x14ac:dyDescent="0.3">
      <c r="A68" s="569"/>
      <c r="B68" s="14" t="str">
        <f t="shared" si="131"/>
        <v>Motors</v>
      </c>
      <c r="C68" s="30">
        <f t="shared" si="135"/>
        <v>0</v>
      </c>
      <c r="D68" s="30">
        <f t="shared" ref="D68:BO68" si="152">((D14*0.5)+C32-D50)*D87*D$93*D$2</f>
        <v>0</v>
      </c>
      <c r="E68" s="30">
        <f t="shared" si="152"/>
        <v>0</v>
      </c>
      <c r="F68" s="30">
        <f t="shared" si="152"/>
        <v>0</v>
      </c>
      <c r="G68" s="30">
        <f t="shared" si="152"/>
        <v>0</v>
      </c>
      <c r="H68" s="30">
        <f t="shared" si="152"/>
        <v>0</v>
      </c>
      <c r="I68" s="30">
        <f t="shared" si="152"/>
        <v>0</v>
      </c>
      <c r="J68" s="30">
        <f t="shared" si="152"/>
        <v>0</v>
      </c>
      <c r="K68" s="30">
        <f t="shared" si="152"/>
        <v>0</v>
      </c>
      <c r="L68" s="30">
        <f t="shared" si="152"/>
        <v>0</v>
      </c>
      <c r="M68" s="30">
        <f t="shared" si="152"/>
        <v>0</v>
      </c>
      <c r="N68" s="30">
        <f t="shared" si="152"/>
        <v>0</v>
      </c>
      <c r="O68" s="30">
        <f t="shared" si="152"/>
        <v>0</v>
      </c>
      <c r="P68" s="30">
        <f t="shared" si="152"/>
        <v>0</v>
      </c>
      <c r="Q68" s="30">
        <f t="shared" si="152"/>
        <v>0</v>
      </c>
      <c r="R68" s="30">
        <f t="shared" si="152"/>
        <v>0</v>
      </c>
      <c r="S68" s="30">
        <f t="shared" si="152"/>
        <v>0</v>
      </c>
      <c r="T68" s="30">
        <f t="shared" si="152"/>
        <v>0</v>
      </c>
      <c r="U68" s="30">
        <f t="shared" si="152"/>
        <v>0</v>
      </c>
      <c r="V68" s="30">
        <f t="shared" si="152"/>
        <v>0</v>
      </c>
      <c r="W68" s="30">
        <f t="shared" si="152"/>
        <v>0</v>
      </c>
      <c r="X68" s="30">
        <f t="shared" si="152"/>
        <v>0</v>
      </c>
      <c r="Y68" s="30">
        <f t="shared" si="152"/>
        <v>0</v>
      </c>
      <c r="Z68" s="30">
        <f t="shared" si="152"/>
        <v>0</v>
      </c>
      <c r="AA68" s="30">
        <f t="shared" si="152"/>
        <v>0</v>
      </c>
      <c r="AB68" s="30">
        <f t="shared" si="152"/>
        <v>0</v>
      </c>
      <c r="AC68" s="30">
        <f t="shared" si="152"/>
        <v>0</v>
      </c>
      <c r="AD68" s="30">
        <f t="shared" si="152"/>
        <v>0</v>
      </c>
      <c r="AE68" s="30">
        <f t="shared" si="152"/>
        <v>0</v>
      </c>
      <c r="AF68" s="30">
        <f t="shared" si="152"/>
        <v>0</v>
      </c>
      <c r="AG68" s="30">
        <f t="shared" si="152"/>
        <v>0</v>
      </c>
      <c r="AH68" s="30">
        <f t="shared" si="152"/>
        <v>0</v>
      </c>
      <c r="AI68" s="30">
        <f t="shared" si="152"/>
        <v>0</v>
      </c>
      <c r="AJ68" s="30">
        <f t="shared" si="152"/>
        <v>0</v>
      </c>
      <c r="AK68" s="30">
        <f t="shared" si="152"/>
        <v>0</v>
      </c>
      <c r="AL68" s="30">
        <f t="shared" si="152"/>
        <v>0</v>
      </c>
      <c r="AM68" s="30">
        <f t="shared" si="152"/>
        <v>0</v>
      </c>
      <c r="AN68" s="30">
        <f t="shared" si="152"/>
        <v>0</v>
      </c>
      <c r="AO68" s="30">
        <f t="shared" si="152"/>
        <v>0</v>
      </c>
      <c r="AP68" s="30">
        <f t="shared" si="152"/>
        <v>0</v>
      </c>
      <c r="AQ68" s="30">
        <f t="shared" si="152"/>
        <v>0</v>
      </c>
      <c r="AR68" s="30">
        <f t="shared" si="152"/>
        <v>0</v>
      </c>
      <c r="AS68" s="30">
        <f t="shared" si="152"/>
        <v>0</v>
      </c>
      <c r="AT68" s="30">
        <f t="shared" si="152"/>
        <v>0</v>
      </c>
      <c r="AU68" s="30">
        <f t="shared" si="152"/>
        <v>0</v>
      </c>
      <c r="AV68" s="30">
        <f t="shared" si="152"/>
        <v>0</v>
      </c>
      <c r="AW68" s="30">
        <f t="shared" si="152"/>
        <v>0</v>
      </c>
      <c r="AX68" s="30">
        <f t="shared" si="152"/>
        <v>0</v>
      </c>
      <c r="AY68" s="30">
        <f t="shared" si="152"/>
        <v>0</v>
      </c>
      <c r="AZ68" s="30">
        <f t="shared" si="152"/>
        <v>0</v>
      </c>
      <c r="BA68" s="30">
        <f t="shared" si="152"/>
        <v>0</v>
      </c>
      <c r="BB68" s="30">
        <f t="shared" si="152"/>
        <v>0</v>
      </c>
      <c r="BC68" s="30">
        <f t="shared" si="152"/>
        <v>0</v>
      </c>
      <c r="BD68" s="30">
        <f t="shared" si="152"/>
        <v>0</v>
      </c>
      <c r="BE68" s="30">
        <f t="shared" si="152"/>
        <v>0</v>
      </c>
      <c r="BF68" s="30">
        <f t="shared" si="152"/>
        <v>0</v>
      </c>
      <c r="BG68" s="30">
        <f t="shared" si="152"/>
        <v>0</v>
      </c>
      <c r="BH68" s="30">
        <f t="shared" si="152"/>
        <v>0</v>
      </c>
      <c r="BI68" s="30">
        <f t="shared" si="152"/>
        <v>0</v>
      </c>
      <c r="BJ68" s="30">
        <f t="shared" si="152"/>
        <v>0</v>
      </c>
      <c r="BK68" s="30">
        <f t="shared" si="152"/>
        <v>0</v>
      </c>
      <c r="BL68" s="30">
        <f t="shared" si="152"/>
        <v>0</v>
      </c>
      <c r="BM68" s="30">
        <f t="shared" si="152"/>
        <v>0</v>
      </c>
      <c r="BN68" s="30">
        <f t="shared" si="152"/>
        <v>0</v>
      </c>
      <c r="BO68" s="30">
        <f t="shared" si="152"/>
        <v>0</v>
      </c>
      <c r="BP68" s="30">
        <f t="shared" ref="BP68:CH68" si="153">((BP14*0.5)+BO32-BP50)*BP87*BP$93*BP$2</f>
        <v>0</v>
      </c>
      <c r="BQ68" s="30">
        <f t="shared" si="153"/>
        <v>0</v>
      </c>
      <c r="BR68" s="30">
        <f t="shared" si="153"/>
        <v>0</v>
      </c>
      <c r="BS68" s="30">
        <f t="shared" si="153"/>
        <v>0</v>
      </c>
      <c r="BT68" s="30">
        <f t="shared" si="153"/>
        <v>0</v>
      </c>
      <c r="BU68" s="30">
        <f t="shared" si="153"/>
        <v>0</v>
      </c>
      <c r="BV68" s="30">
        <f t="shared" si="153"/>
        <v>0</v>
      </c>
      <c r="BW68" s="30">
        <f t="shared" si="153"/>
        <v>0</v>
      </c>
      <c r="BX68" s="30">
        <f t="shared" si="153"/>
        <v>0</v>
      </c>
      <c r="BY68" s="30">
        <f t="shared" si="153"/>
        <v>0</v>
      </c>
      <c r="BZ68" s="30">
        <f t="shared" si="153"/>
        <v>0</v>
      </c>
      <c r="CA68" s="30">
        <f t="shared" si="153"/>
        <v>0</v>
      </c>
      <c r="CB68" s="30">
        <f t="shared" si="153"/>
        <v>0</v>
      </c>
      <c r="CC68" s="30">
        <f t="shared" si="153"/>
        <v>0</v>
      </c>
      <c r="CD68" s="30">
        <f t="shared" si="153"/>
        <v>0</v>
      </c>
      <c r="CE68" s="30">
        <f t="shared" si="153"/>
        <v>0</v>
      </c>
      <c r="CF68" s="30">
        <f t="shared" si="153"/>
        <v>0</v>
      </c>
      <c r="CG68" s="30">
        <f t="shared" si="153"/>
        <v>0</v>
      </c>
      <c r="CH68" s="33">
        <f t="shared" si="153"/>
        <v>0</v>
      </c>
    </row>
    <row r="69" spans="1:88" ht="15.6" x14ac:dyDescent="0.3">
      <c r="A69" s="569"/>
      <c r="B69" s="14" t="str">
        <f t="shared" si="131"/>
        <v>Process</v>
      </c>
      <c r="C69" s="30">
        <f t="shared" si="135"/>
        <v>0</v>
      </c>
      <c r="D69" s="30">
        <f t="shared" ref="D69:BO69" si="154">((D15*0.5)+C33-D51)*D88*D$93*D$2</f>
        <v>0</v>
      </c>
      <c r="E69" s="30">
        <f t="shared" si="154"/>
        <v>0</v>
      </c>
      <c r="F69" s="30">
        <f t="shared" si="154"/>
        <v>0</v>
      </c>
      <c r="G69" s="30">
        <f t="shared" si="154"/>
        <v>0</v>
      </c>
      <c r="H69" s="30">
        <f t="shared" si="154"/>
        <v>0</v>
      </c>
      <c r="I69" s="30">
        <f t="shared" si="154"/>
        <v>0</v>
      </c>
      <c r="J69" s="30">
        <f t="shared" si="154"/>
        <v>0</v>
      </c>
      <c r="K69" s="30">
        <f t="shared" si="154"/>
        <v>0</v>
      </c>
      <c r="L69" s="30">
        <f t="shared" si="154"/>
        <v>0</v>
      </c>
      <c r="M69" s="30">
        <f t="shared" si="154"/>
        <v>0</v>
      </c>
      <c r="N69" s="30">
        <f t="shared" si="154"/>
        <v>0</v>
      </c>
      <c r="O69" s="30">
        <f t="shared" si="154"/>
        <v>0</v>
      </c>
      <c r="P69" s="30">
        <f t="shared" si="154"/>
        <v>0</v>
      </c>
      <c r="Q69" s="30">
        <f t="shared" si="154"/>
        <v>0</v>
      </c>
      <c r="R69" s="30">
        <f t="shared" si="154"/>
        <v>0</v>
      </c>
      <c r="S69" s="30">
        <f t="shared" si="154"/>
        <v>0</v>
      </c>
      <c r="T69" s="30">
        <f t="shared" si="154"/>
        <v>0</v>
      </c>
      <c r="U69" s="30">
        <f t="shared" si="154"/>
        <v>0</v>
      </c>
      <c r="V69" s="30">
        <f t="shared" si="154"/>
        <v>0</v>
      </c>
      <c r="W69" s="30">
        <f t="shared" si="154"/>
        <v>0</v>
      </c>
      <c r="X69" s="30">
        <f t="shared" si="154"/>
        <v>0</v>
      </c>
      <c r="Y69" s="30">
        <f t="shared" si="154"/>
        <v>0</v>
      </c>
      <c r="Z69" s="30">
        <f t="shared" si="154"/>
        <v>0</v>
      </c>
      <c r="AA69" s="30">
        <f t="shared" si="154"/>
        <v>0</v>
      </c>
      <c r="AB69" s="30">
        <f t="shared" si="154"/>
        <v>0</v>
      </c>
      <c r="AC69" s="30">
        <f t="shared" si="154"/>
        <v>0</v>
      </c>
      <c r="AD69" s="30">
        <f t="shared" si="154"/>
        <v>0</v>
      </c>
      <c r="AE69" s="30">
        <f t="shared" si="154"/>
        <v>0</v>
      </c>
      <c r="AF69" s="30">
        <f t="shared" si="154"/>
        <v>0</v>
      </c>
      <c r="AG69" s="30">
        <f t="shared" si="154"/>
        <v>0</v>
      </c>
      <c r="AH69" s="30">
        <f t="shared" si="154"/>
        <v>0</v>
      </c>
      <c r="AI69" s="30">
        <f t="shared" si="154"/>
        <v>0</v>
      </c>
      <c r="AJ69" s="30">
        <f t="shared" si="154"/>
        <v>0</v>
      </c>
      <c r="AK69" s="30">
        <f t="shared" si="154"/>
        <v>0</v>
      </c>
      <c r="AL69" s="30">
        <f t="shared" si="154"/>
        <v>0</v>
      </c>
      <c r="AM69" s="30">
        <f t="shared" si="154"/>
        <v>0</v>
      </c>
      <c r="AN69" s="30">
        <f t="shared" si="154"/>
        <v>0</v>
      </c>
      <c r="AO69" s="30">
        <f t="shared" si="154"/>
        <v>0</v>
      </c>
      <c r="AP69" s="30">
        <f t="shared" si="154"/>
        <v>0</v>
      </c>
      <c r="AQ69" s="30">
        <f t="shared" si="154"/>
        <v>0</v>
      </c>
      <c r="AR69" s="30">
        <f t="shared" si="154"/>
        <v>0</v>
      </c>
      <c r="AS69" s="30">
        <f t="shared" si="154"/>
        <v>0</v>
      </c>
      <c r="AT69" s="30">
        <f t="shared" si="154"/>
        <v>0</v>
      </c>
      <c r="AU69" s="30">
        <f t="shared" si="154"/>
        <v>0</v>
      </c>
      <c r="AV69" s="30">
        <f t="shared" si="154"/>
        <v>0</v>
      </c>
      <c r="AW69" s="30">
        <f t="shared" si="154"/>
        <v>0</v>
      </c>
      <c r="AX69" s="30">
        <f t="shared" si="154"/>
        <v>0</v>
      </c>
      <c r="AY69" s="30">
        <f t="shared" si="154"/>
        <v>0</v>
      </c>
      <c r="AZ69" s="30">
        <f t="shared" si="154"/>
        <v>0</v>
      </c>
      <c r="BA69" s="30">
        <f t="shared" si="154"/>
        <v>0</v>
      </c>
      <c r="BB69" s="30">
        <f t="shared" si="154"/>
        <v>0</v>
      </c>
      <c r="BC69" s="30">
        <f t="shared" si="154"/>
        <v>0</v>
      </c>
      <c r="BD69" s="30">
        <f t="shared" si="154"/>
        <v>0</v>
      </c>
      <c r="BE69" s="30">
        <f t="shared" si="154"/>
        <v>0</v>
      </c>
      <c r="BF69" s="30">
        <f t="shared" si="154"/>
        <v>0</v>
      </c>
      <c r="BG69" s="30">
        <f t="shared" si="154"/>
        <v>0</v>
      </c>
      <c r="BH69" s="30">
        <f t="shared" si="154"/>
        <v>0</v>
      </c>
      <c r="BI69" s="30">
        <f t="shared" si="154"/>
        <v>0</v>
      </c>
      <c r="BJ69" s="30">
        <f t="shared" si="154"/>
        <v>0</v>
      </c>
      <c r="BK69" s="30">
        <f t="shared" si="154"/>
        <v>0</v>
      </c>
      <c r="BL69" s="30">
        <f t="shared" si="154"/>
        <v>0</v>
      </c>
      <c r="BM69" s="30">
        <f t="shared" si="154"/>
        <v>0</v>
      </c>
      <c r="BN69" s="30">
        <f t="shared" si="154"/>
        <v>0</v>
      </c>
      <c r="BO69" s="30">
        <f t="shared" si="154"/>
        <v>0</v>
      </c>
      <c r="BP69" s="30">
        <f t="shared" ref="BP69:CH69" si="155">((BP15*0.5)+BO33-BP51)*BP88*BP$93*BP$2</f>
        <v>0</v>
      </c>
      <c r="BQ69" s="30">
        <f t="shared" si="155"/>
        <v>0</v>
      </c>
      <c r="BR69" s="30">
        <f t="shared" si="155"/>
        <v>0</v>
      </c>
      <c r="BS69" s="30">
        <f t="shared" si="155"/>
        <v>0</v>
      </c>
      <c r="BT69" s="30">
        <f t="shared" si="155"/>
        <v>0</v>
      </c>
      <c r="BU69" s="30">
        <f t="shared" si="155"/>
        <v>0</v>
      </c>
      <c r="BV69" s="30">
        <f t="shared" si="155"/>
        <v>0</v>
      </c>
      <c r="BW69" s="30">
        <f t="shared" si="155"/>
        <v>0</v>
      </c>
      <c r="BX69" s="30">
        <f t="shared" si="155"/>
        <v>0</v>
      </c>
      <c r="BY69" s="30">
        <f t="shared" si="155"/>
        <v>0</v>
      </c>
      <c r="BZ69" s="30">
        <f t="shared" si="155"/>
        <v>0</v>
      </c>
      <c r="CA69" s="30">
        <f t="shared" si="155"/>
        <v>0</v>
      </c>
      <c r="CB69" s="30">
        <f t="shared" si="155"/>
        <v>0</v>
      </c>
      <c r="CC69" s="30">
        <f t="shared" si="155"/>
        <v>0</v>
      </c>
      <c r="CD69" s="30">
        <f t="shared" si="155"/>
        <v>0</v>
      </c>
      <c r="CE69" s="30">
        <f t="shared" si="155"/>
        <v>0</v>
      </c>
      <c r="CF69" s="30">
        <f t="shared" si="155"/>
        <v>0</v>
      </c>
      <c r="CG69" s="30">
        <f t="shared" si="155"/>
        <v>0</v>
      </c>
      <c r="CH69" s="33">
        <f t="shared" si="155"/>
        <v>0</v>
      </c>
    </row>
    <row r="70" spans="1:88" ht="15.6" x14ac:dyDescent="0.3">
      <c r="A70" s="569"/>
      <c r="B70" s="14" t="str">
        <f t="shared" si="131"/>
        <v>Refrigeration</v>
      </c>
      <c r="C70" s="30">
        <f t="shared" si="135"/>
        <v>0</v>
      </c>
      <c r="D70" s="30">
        <f t="shared" ref="D70:BO70" si="156">((D16*0.5)+C34-D52)*D89*D$93*D$2</f>
        <v>0</v>
      </c>
      <c r="E70" s="30">
        <f t="shared" si="156"/>
        <v>4.7404877571314996</v>
      </c>
      <c r="F70" s="30">
        <f t="shared" si="156"/>
        <v>10.23584486329845</v>
      </c>
      <c r="G70" s="30">
        <f t="shared" si="156"/>
        <v>14.582966307399598</v>
      </c>
      <c r="H70" s="30">
        <f t="shared" si="156"/>
        <v>51.812235145112062</v>
      </c>
      <c r="I70" s="30">
        <f t="shared" si="156"/>
        <v>85.560302479634387</v>
      </c>
      <c r="J70" s="30">
        <f t="shared" si="156"/>
        <v>85.338225474216003</v>
      </c>
      <c r="K70" s="30">
        <f t="shared" si="156"/>
        <v>332.84204438862213</v>
      </c>
      <c r="L70" s="30">
        <f t="shared" si="156"/>
        <v>859.92259101575758</v>
      </c>
      <c r="M70" s="30">
        <f t="shared" si="156"/>
        <v>1579.4076575971385</v>
      </c>
      <c r="N70" s="30">
        <f t="shared" si="156"/>
        <v>1894.9854083090249</v>
      </c>
      <c r="O70" s="30">
        <f t="shared" si="156"/>
        <v>1909.161969482582</v>
      </c>
      <c r="P70" s="30">
        <f t="shared" si="156"/>
        <v>1694.0143982590341</v>
      </c>
      <c r="Q70" s="30">
        <f t="shared" si="156"/>
        <v>1938.6686754732282</v>
      </c>
      <c r="R70" s="30">
        <f t="shared" si="156"/>
        <v>2127.6592170105209</v>
      </c>
      <c r="S70" s="30">
        <f t="shared" si="156"/>
        <v>2346.281683076566</v>
      </c>
      <c r="T70" s="30">
        <f t="shared" si="156"/>
        <v>3354.0770773660674</v>
      </c>
      <c r="U70" s="30">
        <f t="shared" si="156"/>
        <v>3479.8922706590433</v>
      </c>
      <c r="V70" s="30">
        <f t="shared" si="156"/>
        <v>3470.8599971367466</v>
      </c>
      <c r="W70" s="30">
        <f t="shared" si="156"/>
        <v>3315.2422801953066</v>
      </c>
      <c r="X70" s="30">
        <f t="shared" si="156"/>
        <v>2119.2259453167139</v>
      </c>
      <c r="Y70" s="30">
        <f t="shared" si="156"/>
        <v>2109.124043698102</v>
      </c>
      <c r="Z70" s="30">
        <f t="shared" si="156"/>
        <v>2035.0425954368054</v>
      </c>
      <c r="AA70" s="30">
        <f t="shared" si="156"/>
        <v>1909.161969482582</v>
      </c>
      <c r="AB70" s="30">
        <f t="shared" si="156"/>
        <v>1694.0143982590341</v>
      </c>
      <c r="AC70" s="30">
        <f t="shared" si="156"/>
        <v>1938.6686754732282</v>
      </c>
      <c r="AD70" s="30">
        <f t="shared" si="156"/>
        <v>2127.6592170105209</v>
      </c>
      <c r="AE70" s="30">
        <f t="shared" si="156"/>
        <v>2346.281683076566</v>
      </c>
      <c r="AF70" s="30">
        <f t="shared" si="156"/>
        <v>3354.0770773660674</v>
      </c>
      <c r="AG70" s="30">
        <f t="shared" si="156"/>
        <v>3479.8922706590433</v>
      </c>
      <c r="AH70" s="30">
        <f t="shared" si="156"/>
        <v>3470.8599971367466</v>
      </c>
      <c r="AI70" s="30">
        <f t="shared" si="156"/>
        <v>3315.2422801953066</v>
      </c>
      <c r="AJ70" s="30">
        <f t="shared" si="156"/>
        <v>2119.2259453167139</v>
      </c>
      <c r="AK70" s="30">
        <f t="shared" si="156"/>
        <v>2109.124043698102</v>
      </c>
      <c r="AL70" s="30">
        <f t="shared" si="156"/>
        <v>2035.0425954368054</v>
      </c>
      <c r="AM70" s="30">
        <f t="shared" si="156"/>
        <v>1909.161969482582</v>
      </c>
      <c r="AN70" s="30">
        <f t="shared" si="156"/>
        <v>1694.0143982590341</v>
      </c>
      <c r="AO70" s="30">
        <f t="shared" si="156"/>
        <v>1938.6686754732282</v>
      </c>
      <c r="AP70" s="30">
        <f t="shared" si="156"/>
        <v>2127.6592170105209</v>
      </c>
      <c r="AQ70" s="30">
        <f t="shared" si="156"/>
        <v>2346.281683076566</v>
      </c>
      <c r="AR70" s="30">
        <f t="shared" si="156"/>
        <v>3354.0770773660674</v>
      </c>
      <c r="AS70" s="30">
        <f t="shared" si="156"/>
        <v>3479.8922706590433</v>
      </c>
      <c r="AT70" s="30">
        <f t="shared" si="156"/>
        <v>3470.8599971367466</v>
      </c>
      <c r="AU70" s="30">
        <f t="shared" si="156"/>
        <v>3315.2422801953066</v>
      </c>
      <c r="AV70" s="30">
        <f t="shared" si="156"/>
        <v>2119.2259453167139</v>
      </c>
      <c r="AW70" s="30">
        <f t="shared" si="156"/>
        <v>2109.124043698102</v>
      </c>
      <c r="AX70" s="30">
        <f t="shared" si="156"/>
        <v>2035.0425954368054</v>
      </c>
      <c r="AY70" s="30">
        <f t="shared" si="156"/>
        <v>1909.161969482582</v>
      </c>
      <c r="AZ70" s="30">
        <f t="shared" si="156"/>
        <v>1694.0143982590341</v>
      </c>
      <c r="BA70" s="30">
        <f t="shared" si="156"/>
        <v>1938.6686754732282</v>
      </c>
      <c r="BB70" s="30">
        <f t="shared" si="156"/>
        <v>2127.6592170105209</v>
      </c>
      <c r="BC70" s="30">
        <f t="shared" si="156"/>
        <v>2346.281683076566</v>
      </c>
      <c r="BD70" s="30">
        <f t="shared" si="156"/>
        <v>3354.0770773660674</v>
      </c>
      <c r="BE70" s="30">
        <f t="shared" si="156"/>
        <v>3479.8922706590433</v>
      </c>
      <c r="BF70" s="30">
        <f t="shared" si="156"/>
        <v>3470.8599971367466</v>
      </c>
      <c r="BG70" s="30">
        <f t="shared" si="156"/>
        <v>3315.2422801953066</v>
      </c>
      <c r="BH70" s="30">
        <f t="shared" si="156"/>
        <v>2119.2259453167139</v>
      </c>
      <c r="BI70" s="30">
        <f t="shared" si="156"/>
        <v>2109.124043698102</v>
      </c>
      <c r="BJ70" s="30">
        <f t="shared" si="156"/>
        <v>2035.0425954368054</v>
      </c>
      <c r="BK70" s="30">
        <f t="shared" si="156"/>
        <v>1909.161969482582</v>
      </c>
      <c r="BL70" s="30">
        <f t="shared" si="156"/>
        <v>1694.0143982590341</v>
      </c>
      <c r="BM70" s="30">
        <f t="shared" si="156"/>
        <v>1938.6686754732282</v>
      </c>
      <c r="BN70" s="30">
        <f t="shared" si="156"/>
        <v>2127.6592170105209</v>
      </c>
      <c r="BO70" s="30">
        <f t="shared" si="156"/>
        <v>2346.281683076566</v>
      </c>
      <c r="BP70" s="30">
        <f t="shared" ref="BP70:CH70" si="157">((BP16*0.5)+BO34-BP52)*BP89*BP$93*BP$2</f>
        <v>3354.0770773660674</v>
      </c>
      <c r="BQ70" s="30">
        <f t="shared" si="157"/>
        <v>3479.8922706590433</v>
      </c>
      <c r="BR70" s="30">
        <f t="shared" si="157"/>
        <v>3470.8599971367466</v>
      </c>
      <c r="BS70" s="30">
        <f t="shared" si="157"/>
        <v>3315.2422801953066</v>
      </c>
      <c r="BT70" s="30">
        <f t="shared" si="157"/>
        <v>2119.2259453167139</v>
      </c>
      <c r="BU70" s="30">
        <f t="shared" si="157"/>
        <v>2109.124043698102</v>
      </c>
      <c r="BV70" s="30">
        <f t="shared" si="157"/>
        <v>2035.0425954368054</v>
      </c>
      <c r="BW70" s="30">
        <f t="shared" si="157"/>
        <v>1909.161969482582</v>
      </c>
      <c r="BX70" s="30">
        <f t="shared" si="157"/>
        <v>1694.0143982590341</v>
      </c>
      <c r="BY70" s="30">
        <f t="shared" si="157"/>
        <v>1938.6686754732282</v>
      </c>
      <c r="BZ70" s="30">
        <f t="shared" si="157"/>
        <v>2127.6592170105209</v>
      </c>
      <c r="CA70" s="30">
        <f t="shared" si="157"/>
        <v>2346.281683076566</v>
      </c>
      <c r="CB70" s="30">
        <f t="shared" si="157"/>
        <v>3354.0770773660674</v>
      </c>
      <c r="CC70" s="30">
        <f t="shared" si="157"/>
        <v>3479.8922706590433</v>
      </c>
      <c r="CD70" s="30">
        <f t="shared" si="157"/>
        <v>3470.8599971367466</v>
      </c>
      <c r="CE70" s="30">
        <f t="shared" si="157"/>
        <v>3315.2422801953066</v>
      </c>
      <c r="CF70" s="30">
        <f t="shared" si="157"/>
        <v>2119.2259453167139</v>
      </c>
      <c r="CG70" s="30">
        <f t="shared" si="157"/>
        <v>2109.124043698102</v>
      </c>
      <c r="CH70" s="33">
        <f t="shared" si="157"/>
        <v>2035.0425954368054</v>
      </c>
    </row>
    <row r="71" spans="1:88" ht="15.6" x14ac:dyDescent="0.3">
      <c r="A71" s="569"/>
      <c r="B71" s="14" t="str">
        <f t="shared" si="131"/>
        <v>Water Heating</v>
      </c>
      <c r="C71" s="30">
        <f t="shared" si="135"/>
        <v>0</v>
      </c>
      <c r="D71" s="30">
        <f t="shared" ref="D71:BO71" si="158">((D17*0.5)+C35-D53)*D90*D$93*D$2</f>
        <v>0</v>
      </c>
      <c r="E71" s="30">
        <f t="shared" si="158"/>
        <v>0</v>
      </c>
      <c r="F71" s="30">
        <f t="shared" si="158"/>
        <v>0</v>
      </c>
      <c r="G71" s="30">
        <f t="shared" si="158"/>
        <v>0</v>
      </c>
      <c r="H71" s="30">
        <f t="shared" si="158"/>
        <v>0</v>
      </c>
      <c r="I71" s="30">
        <f t="shared" si="158"/>
        <v>68.355082664846989</v>
      </c>
      <c r="J71" s="30">
        <f t="shared" si="158"/>
        <v>138.41060406033958</v>
      </c>
      <c r="K71" s="30">
        <f t="shared" si="158"/>
        <v>138.17706741063719</v>
      </c>
      <c r="L71" s="30">
        <f t="shared" si="158"/>
        <v>95.157501049274387</v>
      </c>
      <c r="M71" s="30">
        <f t="shared" si="158"/>
        <v>102.9504048363945</v>
      </c>
      <c r="N71" s="30">
        <f t="shared" si="158"/>
        <v>105.75427916988002</v>
      </c>
      <c r="O71" s="30">
        <f t="shared" si="158"/>
        <v>113.51439473289298</v>
      </c>
      <c r="P71" s="30">
        <f t="shared" si="158"/>
        <v>92.894265353518193</v>
      </c>
      <c r="Q71" s="30">
        <f t="shared" si="158"/>
        <v>90.915121787291994</v>
      </c>
      <c r="R71" s="30">
        <f t="shared" si="158"/>
        <v>88.137312373043997</v>
      </c>
      <c r="S71" s="30">
        <f t="shared" si="158"/>
        <v>100.9079878725765</v>
      </c>
      <c r="T71" s="30">
        <f t="shared" si="158"/>
        <v>132.67983361725177</v>
      </c>
      <c r="U71" s="30">
        <f t="shared" si="158"/>
        <v>136.71016532969398</v>
      </c>
      <c r="V71" s="30">
        <f t="shared" si="158"/>
        <v>138.41060406033958</v>
      </c>
      <c r="W71" s="30">
        <f t="shared" si="158"/>
        <v>138.17706741063719</v>
      </c>
      <c r="X71" s="30">
        <f t="shared" si="158"/>
        <v>95.157501049274387</v>
      </c>
      <c r="Y71" s="30">
        <f t="shared" si="158"/>
        <v>102.9504048363945</v>
      </c>
      <c r="Z71" s="30">
        <f t="shared" si="158"/>
        <v>105.75427916988002</v>
      </c>
      <c r="AA71" s="30">
        <f t="shared" si="158"/>
        <v>113.51439473289298</v>
      </c>
      <c r="AB71" s="30">
        <f t="shared" si="158"/>
        <v>92.894265353518193</v>
      </c>
      <c r="AC71" s="30">
        <f t="shared" si="158"/>
        <v>90.915121787291994</v>
      </c>
      <c r="AD71" s="30">
        <f t="shared" si="158"/>
        <v>88.137312373043997</v>
      </c>
      <c r="AE71" s="30">
        <f t="shared" si="158"/>
        <v>100.9079878725765</v>
      </c>
      <c r="AF71" s="30">
        <f t="shared" si="158"/>
        <v>132.67983361725177</v>
      </c>
      <c r="AG71" s="30">
        <f t="shared" si="158"/>
        <v>136.71016532969398</v>
      </c>
      <c r="AH71" s="30">
        <f t="shared" si="158"/>
        <v>138.41060406033958</v>
      </c>
      <c r="AI71" s="30">
        <f t="shared" si="158"/>
        <v>138.17706741063719</v>
      </c>
      <c r="AJ71" s="30">
        <f t="shared" si="158"/>
        <v>95.157501049274387</v>
      </c>
      <c r="AK71" s="30">
        <f t="shared" si="158"/>
        <v>102.9504048363945</v>
      </c>
      <c r="AL71" s="30">
        <f t="shared" si="158"/>
        <v>105.75427916988002</v>
      </c>
      <c r="AM71" s="30">
        <f t="shared" si="158"/>
        <v>113.51439473289298</v>
      </c>
      <c r="AN71" s="30">
        <f t="shared" si="158"/>
        <v>92.894265353518193</v>
      </c>
      <c r="AO71" s="30">
        <f t="shared" si="158"/>
        <v>90.915121787291994</v>
      </c>
      <c r="AP71" s="30">
        <f t="shared" si="158"/>
        <v>88.137312373043997</v>
      </c>
      <c r="AQ71" s="30">
        <f t="shared" si="158"/>
        <v>100.9079878725765</v>
      </c>
      <c r="AR71" s="30">
        <f t="shared" si="158"/>
        <v>132.67983361725177</v>
      </c>
      <c r="AS71" s="30">
        <f t="shared" si="158"/>
        <v>136.71016532969398</v>
      </c>
      <c r="AT71" s="30">
        <f t="shared" si="158"/>
        <v>138.41060406033958</v>
      </c>
      <c r="AU71" s="30">
        <f t="shared" si="158"/>
        <v>138.17706741063719</v>
      </c>
      <c r="AV71" s="30">
        <f t="shared" si="158"/>
        <v>95.157501049274387</v>
      </c>
      <c r="AW71" s="30">
        <f t="shared" si="158"/>
        <v>102.9504048363945</v>
      </c>
      <c r="AX71" s="30">
        <f t="shared" si="158"/>
        <v>105.75427916988002</v>
      </c>
      <c r="AY71" s="30">
        <f t="shared" si="158"/>
        <v>113.51439473289298</v>
      </c>
      <c r="AZ71" s="30">
        <f t="shared" si="158"/>
        <v>92.894265353518193</v>
      </c>
      <c r="BA71" s="30">
        <f t="shared" si="158"/>
        <v>90.915121787291994</v>
      </c>
      <c r="BB71" s="30">
        <f t="shared" si="158"/>
        <v>88.137312373043997</v>
      </c>
      <c r="BC71" s="30">
        <f t="shared" si="158"/>
        <v>100.9079878725765</v>
      </c>
      <c r="BD71" s="30">
        <f t="shared" si="158"/>
        <v>132.67983361725177</v>
      </c>
      <c r="BE71" s="30">
        <f t="shared" si="158"/>
        <v>136.71016532969398</v>
      </c>
      <c r="BF71" s="30">
        <f t="shared" si="158"/>
        <v>138.41060406033958</v>
      </c>
      <c r="BG71" s="30">
        <f t="shared" si="158"/>
        <v>138.17706741063719</v>
      </c>
      <c r="BH71" s="30">
        <f t="shared" si="158"/>
        <v>95.157501049274387</v>
      </c>
      <c r="BI71" s="30">
        <f t="shared" si="158"/>
        <v>102.9504048363945</v>
      </c>
      <c r="BJ71" s="30">
        <f t="shared" si="158"/>
        <v>105.75427916988002</v>
      </c>
      <c r="BK71" s="30">
        <f t="shared" si="158"/>
        <v>113.51439473289298</v>
      </c>
      <c r="BL71" s="30">
        <f t="shared" si="158"/>
        <v>92.894265353518193</v>
      </c>
      <c r="BM71" s="30">
        <f t="shared" si="158"/>
        <v>90.915121787291994</v>
      </c>
      <c r="BN71" s="30">
        <f t="shared" si="158"/>
        <v>88.137312373043997</v>
      </c>
      <c r="BO71" s="30">
        <f t="shared" si="158"/>
        <v>100.9079878725765</v>
      </c>
      <c r="BP71" s="30">
        <f t="shared" ref="BP71:CH71" si="159">((BP17*0.5)+BO35-BP53)*BP90*BP$93*BP$2</f>
        <v>132.67983361725177</v>
      </c>
      <c r="BQ71" s="30">
        <f t="shared" si="159"/>
        <v>136.71016532969398</v>
      </c>
      <c r="BR71" s="30">
        <f t="shared" si="159"/>
        <v>138.41060406033958</v>
      </c>
      <c r="BS71" s="30">
        <f t="shared" si="159"/>
        <v>138.17706741063719</v>
      </c>
      <c r="BT71" s="30">
        <f t="shared" si="159"/>
        <v>95.157501049274387</v>
      </c>
      <c r="BU71" s="30">
        <f t="shared" si="159"/>
        <v>102.9504048363945</v>
      </c>
      <c r="BV71" s="30">
        <f t="shared" si="159"/>
        <v>105.75427916988002</v>
      </c>
      <c r="BW71" s="30">
        <f t="shared" si="159"/>
        <v>113.51439473289298</v>
      </c>
      <c r="BX71" s="30">
        <f t="shared" si="159"/>
        <v>92.894265353518193</v>
      </c>
      <c r="BY71" s="30">
        <f t="shared" si="159"/>
        <v>90.915121787291994</v>
      </c>
      <c r="BZ71" s="30">
        <f t="shared" si="159"/>
        <v>88.137312373043997</v>
      </c>
      <c r="CA71" s="30">
        <f t="shared" si="159"/>
        <v>100.9079878725765</v>
      </c>
      <c r="CB71" s="30">
        <f t="shared" si="159"/>
        <v>132.67983361725177</v>
      </c>
      <c r="CC71" s="30">
        <f t="shared" si="159"/>
        <v>136.71016532969398</v>
      </c>
      <c r="CD71" s="30">
        <f t="shared" si="159"/>
        <v>138.41060406033958</v>
      </c>
      <c r="CE71" s="30">
        <f t="shared" si="159"/>
        <v>138.17706741063719</v>
      </c>
      <c r="CF71" s="30">
        <f t="shared" si="159"/>
        <v>95.157501049274387</v>
      </c>
      <c r="CG71" s="30">
        <f t="shared" si="159"/>
        <v>102.9504048363945</v>
      </c>
      <c r="CH71" s="33">
        <f t="shared" si="159"/>
        <v>105.75427916988002</v>
      </c>
    </row>
    <row r="72" spans="1:88" ht="15.75" customHeight="1" x14ac:dyDescent="0.3">
      <c r="A72" s="569"/>
      <c r="B72" s="14" t="str">
        <f t="shared" ref="B72" si="160">B54</f>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3">
      <c r="A73" s="569"/>
      <c r="B73" s="285" t="s">
        <v>26</v>
      </c>
      <c r="C73" s="30">
        <f>SUM(C59:C72)</f>
        <v>0</v>
      </c>
      <c r="D73" s="30">
        <f>SUM(D59:D72)</f>
        <v>882.69251349748833</v>
      </c>
      <c r="E73" s="30">
        <f t="shared" ref="E73:BP73" si="161">SUM(E59:E72)</f>
        <v>5075.1906420129872</v>
      </c>
      <c r="F73" s="30">
        <f t="shared" si="161"/>
        <v>10823.461890419267</v>
      </c>
      <c r="G73" s="30">
        <f t="shared" si="161"/>
        <v>19624.16466782958</v>
      </c>
      <c r="H73" s="30">
        <f t="shared" si="161"/>
        <v>33495.080424759006</v>
      </c>
      <c r="I73" s="30">
        <f t="shared" si="161"/>
        <v>55268.090145755348</v>
      </c>
      <c r="J73" s="30">
        <f t="shared" si="161"/>
        <v>49226.640265984628</v>
      </c>
      <c r="K73" s="30">
        <f t="shared" si="161"/>
        <v>57832.702856748831</v>
      </c>
      <c r="L73" s="30">
        <f t="shared" si="161"/>
        <v>49300.817054618114</v>
      </c>
      <c r="M73" s="30">
        <f t="shared" si="161"/>
        <v>52291.95645653169</v>
      </c>
      <c r="N73" s="30">
        <f t="shared" si="161"/>
        <v>77946.548207344502</v>
      </c>
      <c r="O73" s="30">
        <f t="shared" si="161"/>
        <v>96756.465378693087</v>
      </c>
      <c r="P73" s="30">
        <f t="shared" si="161"/>
        <v>73669.74051026415</v>
      </c>
      <c r="Q73" s="30">
        <f t="shared" si="161"/>
        <v>81595.494956424474</v>
      </c>
      <c r="R73" s="30">
        <f t="shared" si="161"/>
        <v>88758.206345103565</v>
      </c>
      <c r="S73" s="30">
        <f t="shared" si="161"/>
        <v>118038.77260503426</v>
      </c>
      <c r="T73" s="30">
        <f t="shared" si="161"/>
        <v>181244.33515376854</v>
      </c>
      <c r="U73" s="30">
        <f t="shared" si="161"/>
        <v>234793.83641822275</v>
      </c>
      <c r="V73" s="30">
        <f t="shared" si="161"/>
        <v>199524.7581425363</v>
      </c>
      <c r="W73" s="30">
        <f t="shared" si="161"/>
        <v>161486.67501271045</v>
      </c>
      <c r="X73" s="30">
        <f t="shared" si="161"/>
        <v>101164.56585973414</v>
      </c>
      <c r="Y73" s="30">
        <f t="shared" si="161"/>
        <v>88265.71906685608</v>
      </c>
      <c r="Z73" s="30">
        <f t="shared" si="161"/>
        <v>94076.126205910681</v>
      </c>
      <c r="AA73" s="30">
        <f t="shared" si="161"/>
        <v>96756.465378693087</v>
      </c>
      <c r="AB73" s="30">
        <f t="shared" si="161"/>
        <v>73669.74051026415</v>
      </c>
      <c r="AC73" s="30">
        <f t="shared" si="161"/>
        <v>81595.494956424474</v>
      </c>
      <c r="AD73" s="30">
        <f t="shared" si="161"/>
        <v>88758.206345103565</v>
      </c>
      <c r="AE73" s="30">
        <f t="shared" si="161"/>
        <v>118038.77260503426</v>
      </c>
      <c r="AF73" s="30">
        <f t="shared" si="161"/>
        <v>181244.33515376854</v>
      </c>
      <c r="AG73" s="30">
        <f t="shared" si="161"/>
        <v>234793.83641822275</v>
      </c>
      <c r="AH73" s="30">
        <f t="shared" si="161"/>
        <v>199524.7581425363</v>
      </c>
      <c r="AI73" s="30">
        <f t="shared" si="161"/>
        <v>161486.67501271045</v>
      </c>
      <c r="AJ73" s="30">
        <f t="shared" si="161"/>
        <v>101164.56585973414</v>
      </c>
      <c r="AK73" s="30">
        <f t="shared" si="161"/>
        <v>88265.71906685608</v>
      </c>
      <c r="AL73" s="30">
        <f t="shared" si="161"/>
        <v>94076.126205910681</v>
      </c>
      <c r="AM73" s="30">
        <f t="shared" si="161"/>
        <v>96756.465378693087</v>
      </c>
      <c r="AN73" s="30">
        <f t="shared" si="161"/>
        <v>73669.74051026415</v>
      </c>
      <c r="AO73" s="30">
        <f t="shared" si="161"/>
        <v>81595.494956424474</v>
      </c>
      <c r="AP73" s="30">
        <f t="shared" si="161"/>
        <v>88758.206345103565</v>
      </c>
      <c r="AQ73" s="30">
        <f t="shared" si="161"/>
        <v>118038.77260503426</v>
      </c>
      <c r="AR73" s="30">
        <f t="shared" si="161"/>
        <v>181244.33515376854</v>
      </c>
      <c r="AS73" s="30">
        <f t="shared" si="161"/>
        <v>234793.83641822275</v>
      </c>
      <c r="AT73" s="30">
        <f t="shared" si="161"/>
        <v>199524.7581425363</v>
      </c>
      <c r="AU73" s="30">
        <f t="shared" si="161"/>
        <v>161486.67501271045</v>
      </c>
      <c r="AV73" s="30">
        <f t="shared" si="161"/>
        <v>101164.56585973414</v>
      </c>
      <c r="AW73" s="30">
        <f t="shared" si="161"/>
        <v>88265.71906685608</v>
      </c>
      <c r="AX73" s="30">
        <f t="shared" si="161"/>
        <v>94076.126205910681</v>
      </c>
      <c r="AY73" s="30">
        <f t="shared" si="161"/>
        <v>96756.465378693087</v>
      </c>
      <c r="AZ73" s="30">
        <f t="shared" si="161"/>
        <v>73669.74051026415</v>
      </c>
      <c r="BA73" s="30">
        <f t="shared" si="161"/>
        <v>81595.494956424474</v>
      </c>
      <c r="BB73" s="30">
        <f t="shared" si="161"/>
        <v>88758.206345103565</v>
      </c>
      <c r="BC73" s="30">
        <f t="shared" si="161"/>
        <v>118038.77260503426</v>
      </c>
      <c r="BD73" s="30">
        <f t="shared" si="161"/>
        <v>181244.33515376854</v>
      </c>
      <c r="BE73" s="30">
        <f t="shared" si="161"/>
        <v>234793.83641822275</v>
      </c>
      <c r="BF73" s="30">
        <f t="shared" si="161"/>
        <v>199524.7581425363</v>
      </c>
      <c r="BG73" s="30">
        <f t="shared" si="161"/>
        <v>161486.67501271045</v>
      </c>
      <c r="BH73" s="30">
        <f t="shared" si="161"/>
        <v>101164.56585973414</v>
      </c>
      <c r="BI73" s="30">
        <f t="shared" si="161"/>
        <v>88265.71906685608</v>
      </c>
      <c r="BJ73" s="30">
        <f t="shared" si="161"/>
        <v>94076.126205910681</v>
      </c>
      <c r="BK73" s="30">
        <f t="shared" si="161"/>
        <v>96756.465378693087</v>
      </c>
      <c r="BL73" s="30">
        <f t="shared" si="161"/>
        <v>73669.74051026415</v>
      </c>
      <c r="BM73" s="30">
        <f t="shared" si="161"/>
        <v>81595.494956424474</v>
      </c>
      <c r="BN73" s="30">
        <f t="shared" si="161"/>
        <v>88758.206345103565</v>
      </c>
      <c r="BO73" s="30">
        <f t="shared" si="161"/>
        <v>118038.77260503426</v>
      </c>
      <c r="BP73" s="30">
        <f t="shared" si="161"/>
        <v>181244.33515376854</v>
      </c>
      <c r="BQ73" s="30">
        <f t="shared" ref="BQ73:CH73" si="162">SUM(BQ59:BQ72)</f>
        <v>234793.83641822275</v>
      </c>
      <c r="BR73" s="30">
        <f t="shared" si="162"/>
        <v>199524.7581425363</v>
      </c>
      <c r="BS73" s="30">
        <f t="shared" si="162"/>
        <v>161486.67501271045</v>
      </c>
      <c r="BT73" s="30">
        <f t="shared" si="162"/>
        <v>101164.56585973414</v>
      </c>
      <c r="BU73" s="30">
        <f t="shared" si="162"/>
        <v>88265.71906685608</v>
      </c>
      <c r="BV73" s="30">
        <f t="shared" si="162"/>
        <v>94076.126205910681</v>
      </c>
      <c r="BW73" s="30">
        <f t="shared" si="162"/>
        <v>96756.465378693087</v>
      </c>
      <c r="BX73" s="30">
        <f t="shared" si="162"/>
        <v>73669.74051026415</v>
      </c>
      <c r="BY73" s="30">
        <f t="shared" si="162"/>
        <v>81595.494956424474</v>
      </c>
      <c r="BZ73" s="30">
        <f t="shared" si="162"/>
        <v>88758.206345103565</v>
      </c>
      <c r="CA73" s="30">
        <f t="shared" si="162"/>
        <v>118038.77260503426</v>
      </c>
      <c r="CB73" s="30">
        <f t="shared" si="162"/>
        <v>181244.33515376854</v>
      </c>
      <c r="CC73" s="30">
        <f t="shared" si="162"/>
        <v>234793.83641822275</v>
      </c>
      <c r="CD73" s="30">
        <f t="shared" si="162"/>
        <v>199524.7581425363</v>
      </c>
      <c r="CE73" s="30">
        <f t="shared" si="162"/>
        <v>161486.67501271045</v>
      </c>
      <c r="CF73" s="30">
        <f t="shared" si="162"/>
        <v>101164.56585973414</v>
      </c>
      <c r="CG73" s="30">
        <f t="shared" si="162"/>
        <v>88265.71906685608</v>
      </c>
      <c r="CH73" s="33">
        <f t="shared" si="162"/>
        <v>94076.126205910681</v>
      </c>
    </row>
    <row r="74" spans="1:88" ht="16.5" customHeight="1" thickBot="1" x14ac:dyDescent="0.35">
      <c r="A74" s="570"/>
      <c r="B74" s="158" t="s">
        <v>27</v>
      </c>
      <c r="C74" s="31">
        <f>C73</f>
        <v>0</v>
      </c>
      <c r="D74" s="31">
        <f>C74+D73</f>
        <v>882.69251349748833</v>
      </c>
      <c r="E74" s="31">
        <f t="shared" ref="E74:BP74" si="163">D74+E73</f>
        <v>5957.8831555104753</v>
      </c>
      <c r="F74" s="31">
        <f t="shared" si="163"/>
        <v>16781.345045929742</v>
      </c>
      <c r="G74" s="31">
        <f t="shared" si="163"/>
        <v>36405.509713759326</v>
      </c>
      <c r="H74" s="31">
        <f t="shared" si="163"/>
        <v>69900.590138518339</v>
      </c>
      <c r="I74" s="31">
        <f t="shared" si="163"/>
        <v>125168.68028427369</v>
      </c>
      <c r="J74" s="31">
        <f t="shared" si="163"/>
        <v>174395.32055025833</v>
      </c>
      <c r="K74" s="31">
        <f t="shared" si="163"/>
        <v>232228.02340700716</v>
      </c>
      <c r="L74" s="31">
        <f t="shared" si="163"/>
        <v>281528.84046162525</v>
      </c>
      <c r="M74" s="31">
        <f t="shared" si="163"/>
        <v>333820.79691815696</v>
      </c>
      <c r="N74" s="31">
        <f t="shared" si="163"/>
        <v>411767.34512550145</v>
      </c>
      <c r="O74" s="31">
        <f t="shared" si="163"/>
        <v>508523.81050419452</v>
      </c>
      <c r="P74" s="31">
        <f t="shared" si="163"/>
        <v>582193.55101445864</v>
      </c>
      <c r="Q74" s="31">
        <f t="shared" si="163"/>
        <v>663789.0459708831</v>
      </c>
      <c r="R74" s="31">
        <f t="shared" si="163"/>
        <v>752547.25231598667</v>
      </c>
      <c r="S74" s="31">
        <f t="shared" si="163"/>
        <v>870586.02492102096</v>
      </c>
      <c r="T74" s="31">
        <f t="shared" si="163"/>
        <v>1051830.3600747895</v>
      </c>
      <c r="U74" s="31">
        <f t="shared" si="163"/>
        <v>1286624.1964930124</v>
      </c>
      <c r="V74" s="31">
        <f t="shared" si="163"/>
        <v>1486148.9546355486</v>
      </c>
      <c r="W74" s="31">
        <f t="shared" si="163"/>
        <v>1647635.6296482591</v>
      </c>
      <c r="X74" s="31">
        <f t="shared" si="163"/>
        <v>1748800.1955079932</v>
      </c>
      <c r="Y74" s="31">
        <f t="shared" si="163"/>
        <v>1837065.9145748494</v>
      </c>
      <c r="Z74" s="31">
        <f t="shared" si="163"/>
        <v>1931142.0407807601</v>
      </c>
      <c r="AA74" s="31">
        <f t="shared" si="163"/>
        <v>2027898.5061594532</v>
      </c>
      <c r="AB74" s="31">
        <f t="shared" si="163"/>
        <v>2101568.2466697171</v>
      </c>
      <c r="AC74" s="31">
        <f t="shared" si="163"/>
        <v>2183163.7416261416</v>
      </c>
      <c r="AD74" s="31">
        <f t="shared" si="163"/>
        <v>2271921.9479712453</v>
      </c>
      <c r="AE74" s="31">
        <f t="shared" si="163"/>
        <v>2389960.7205762793</v>
      </c>
      <c r="AF74" s="31">
        <f t="shared" si="163"/>
        <v>2571205.0557300476</v>
      </c>
      <c r="AG74" s="31">
        <f t="shared" si="163"/>
        <v>2805998.8921482703</v>
      </c>
      <c r="AH74" s="31">
        <f t="shared" si="163"/>
        <v>3005523.6502908068</v>
      </c>
      <c r="AI74" s="31">
        <f t="shared" si="163"/>
        <v>3167010.3253035173</v>
      </c>
      <c r="AJ74" s="31">
        <f t="shared" si="163"/>
        <v>3268174.8911632514</v>
      </c>
      <c r="AK74" s="31">
        <f t="shared" si="163"/>
        <v>3356440.6102301073</v>
      </c>
      <c r="AL74" s="31">
        <f t="shared" si="163"/>
        <v>3450516.7364360178</v>
      </c>
      <c r="AM74" s="31">
        <f t="shared" si="163"/>
        <v>3547273.2018147111</v>
      </c>
      <c r="AN74" s="31">
        <f t="shared" si="163"/>
        <v>3620942.942324975</v>
      </c>
      <c r="AO74" s="31">
        <f t="shared" si="163"/>
        <v>3702538.4372813995</v>
      </c>
      <c r="AP74" s="31">
        <f t="shared" si="163"/>
        <v>3791296.6436265032</v>
      </c>
      <c r="AQ74" s="31">
        <f t="shared" si="163"/>
        <v>3909335.4162315372</v>
      </c>
      <c r="AR74" s="31">
        <f t="shared" si="163"/>
        <v>4090579.751385306</v>
      </c>
      <c r="AS74" s="31">
        <f t="shared" si="163"/>
        <v>4325373.5878035286</v>
      </c>
      <c r="AT74" s="31">
        <f t="shared" si="163"/>
        <v>4524898.3459460652</v>
      </c>
      <c r="AU74" s="31">
        <f t="shared" si="163"/>
        <v>4686385.0209587757</v>
      </c>
      <c r="AV74" s="31">
        <f t="shared" si="163"/>
        <v>4787549.5868185097</v>
      </c>
      <c r="AW74" s="31">
        <f t="shared" si="163"/>
        <v>4875815.3058853662</v>
      </c>
      <c r="AX74" s="31">
        <f t="shared" si="163"/>
        <v>4969891.4320912771</v>
      </c>
      <c r="AY74" s="31">
        <f t="shared" si="163"/>
        <v>5066647.8974699704</v>
      </c>
      <c r="AZ74" s="31">
        <f t="shared" si="163"/>
        <v>5140317.6379802348</v>
      </c>
      <c r="BA74" s="31">
        <f t="shared" si="163"/>
        <v>5221913.1329366593</v>
      </c>
      <c r="BB74" s="31">
        <f t="shared" si="163"/>
        <v>5310671.339281763</v>
      </c>
      <c r="BC74" s="31">
        <f t="shared" si="163"/>
        <v>5428710.1118867975</v>
      </c>
      <c r="BD74" s="31">
        <f t="shared" si="163"/>
        <v>5609954.4470405662</v>
      </c>
      <c r="BE74" s="31">
        <f t="shared" si="163"/>
        <v>5844748.2834587889</v>
      </c>
      <c r="BF74" s="31">
        <f t="shared" si="163"/>
        <v>6044273.0416013254</v>
      </c>
      <c r="BG74" s="31">
        <f t="shared" si="163"/>
        <v>6205759.7166140359</v>
      </c>
      <c r="BH74" s="31">
        <f t="shared" si="163"/>
        <v>6306924.28247377</v>
      </c>
      <c r="BI74" s="31">
        <f t="shared" si="163"/>
        <v>6395190.0015406264</v>
      </c>
      <c r="BJ74" s="31">
        <f t="shared" si="163"/>
        <v>6489266.1277465373</v>
      </c>
      <c r="BK74" s="31">
        <f t="shared" si="163"/>
        <v>6586022.5931252306</v>
      </c>
      <c r="BL74" s="31">
        <f t="shared" si="163"/>
        <v>6659692.333635495</v>
      </c>
      <c r="BM74" s="31">
        <f t="shared" si="163"/>
        <v>6741287.8285919195</v>
      </c>
      <c r="BN74" s="31">
        <f t="shared" si="163"/>
        <v>6830046.0349370232</v>
      </c>
      <c r="BO74" s="31">
        <f t="shared" si="163"/>
        <v>6948084.8075420577</v>
      </c>
      <c r="BP74" s="31">
        <f t="shared" si="163"/>
        <v>7129329.1426958265</v>
      </c>
      <c r="BQ74" s="31">
        <f t="shared" ref="BQ74:CH74" si="164">BP74+BQ73</f>
        <v>7364122.9791140491</v>
      </c>
      <c r="BR74" s="31">
        <f t="shared" si="164"/>
        <v>7563647.7372565856</v>
      </c>
      <c r="BS74" s="31">
        <f t="shared" si="164"/>
        <v>7725134.4122692961</v>
      </c>
      <c r="BT74" s="31">
        <f t="shared" si="164"/>
        <v>7826298.9781290302</v>
      </c>
      <c r="BU74" s="31">
        <f t="shared" si="164"/>
        <v>7914564.6971958866</v>
      </c>
      <c r="BV74" s="31">
        <f t="shared" si="164"/>
        <v>8008640.8234017976</v>
      </c>
      <c r="BW74" s="31">
        <f t="shared" si="164"/>
        <v>8105397.2887804909</v>
      </c>
      <c r="BX74" s="31">
        <f t="shared" si="164"/>
        <v>8179067.0292907553</v>
      </c>
      <c r="BY74" s="31">
        <f t="shared" si="164"/>
        <v>8260662.5242471797</v>
      </c>
      <c r="BZ74" s="31">
        <f t="shared" si="164"/>
        <v>8349420.7305922834</v>
      </c>
      <c r="CA74" s="31">
        <f t="shared" si="164"/>
        <v>8467459.5031973179</v>
      </c>
      <c r="CB74" s="31">
        <f t="shared" si="164"/>
        <v>8648703.8383510858</v>
      </c>
      <c r="CC74" s="31">
        <f t="shared" si="164"/>
        <v>8883497.6747693084</v>
      </c>
      <c r="CD74" s="31">
        <f t="shared" si="164"/>
        <v>9083022.4329118449</v>
      </c>
      <c r="CE74" s="31">
        <f t="shared" si="164"/>
        <v>9244509.1079245545</v>
      </c>
      <c r="CF74" s="31">
        <f t="shared" si="164"/>
        <v>9345673.6737842895</v>
      </c>
      <c r="CG74" s="31">
        <f t="shared" si="164"/>
        <v>9433939.3928511459</v>
      </c>
      <c r="CH74" s="34">
        <f t="shared" si="164"/>
        <v>9528015.5190570559</v>
      </c>
    </row>
    <row r="75" spans="1:88" x14ac:dyDescent="0.3">
      <c r="A75" s="8"/>
      <c r="B75" s="40"/>
      <c r="C75" s="245"/>
      <c r="D75" s="246"/>
      <c r="E75" s="245"/>
      <c r="F75" s="246"/>
      <c r="G75" s="245"/>
      <c r="H75" s="246"/>
      <c r="I75" s="245"/>
      <c r="J75" s="246"/>
      <c r="K75" s="245"/>
      <c r="L75" s="246"/>
      <c r="M75" s="245"/>
      <c r="N75" s="246"/>
      <c r="O75" s="245"/>
      <c r="P75" s="246"/>
      <c r="Q75" s="245"/>
      <c r="R75" s="246"/>
      <c r="S75" s="245"/>
      <c r="T75" s="246"/>
      <c r="U75" s="245"/>
      <c r="V75" s="246"/>
      <c r="W75" s="245"/>
      <c r="X75" s="246"/>
      <c r="Y75" s="245"/>
      <c r="Z75" s="246"/>
      <c r="AA75" s="245"/>
      <c r="AB75" s="246"/>
      <c r="AC75" s="245"/>
      <c r="AD75" s="246"/>
      <c r="AE75" s="245"/>
      <c r="AF75" s="246"/>
      <c r="AG75" s="245"/>
      <c r="AH75" s="246"/>
      <c r="AI75" s="245"/>
      <c r="AJ75" s="246"/>
      <c r="AK75" s="245"/>
      <c r="AL75" s="246"/>
      <c r="AM75" s="245"/>
      <c r="AN75" s="246"/>
      <c r="AO75" s="245"/>
      <c r="AP75" s="246"/>
      <c r="AQ75" s="245"/>
      <c r="AR75" s="246"/>
      <c r="AS75" s="245"/>
      <c r="AT75" s="246"/>
      <c r="AU75" s="245"/>
      <c r="AV75" s="246"/>
      <c r="AW75" s="245"/>
      <c r="AX75" s="246"/>
      <c r="AY75" s="245"/>
      <c r="AZ75" s="246"/>
      <c r="BA75" s="245"/>
      <c r="BB75" s="246"/>
      <c r="BC75" s="245"/>
      <c r="BD75" s="246"/>
      <c r="BE75" s="245"/>
      <c r="BF75" s="246"/>
      <c r="BG75" s="245"/>
      <c r="BH75" s="246"/>
      <c r="BI75" s="245"/>
      <c r="BJ75" s="246"/>
      <c r="BK75" s="245"/>
      <c r="BL75" s="246"/>
      <c r="BM75" s="245"/>
      <c r="BN75" s="246"/>
      <c r="BO75" s="245"/>
      <c r="BP75" s="246"/>
      <c r="BQ75" s="245"/>
      <c r="BR75" s="246"/>
      <c r="BS75" s="245"/>
      <c r="BT75" s="246"/>
      <c r="BU75" s="245"/>
      <c r="BV75" s="246"/>
      <c r="BW75" s="245"/>
      <c r="BX75" s="246"/>
      <c r="BY75" s="245"/>
      <c r="BZ75" s="246"/>
      <c r="CA75" s="245"/>
      <c r="CB75" s="246"/>
      <c r="CC75" s="245"/>
      <c r="CD75" s="246"/>
      <c r="CE75" s="245"/>
      <c r="CF75" s="246"/>
      <c r="CG75" s="245"/>
      <c r="CH75" s="246"/>
    </row>
    <row r="76" spans="1:88" ht="15" thickBot="1" x14ac:dyDescent="0.35">
      <c r="B76" s="17"/>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230"/>
    </row>
    <row r="77" spans="1:88" ht="16.2" thickBot="1" x14ac:dyDescent="0.35">
      <c r="A77" s="571" t="s">
        <v>12</v>
      </c>
      <c r="B77" s="284" t="s">
        <v>164</v>
      </c>
      <c r="C77" s="176">
        <f>C$4</f>
        <v>44927</v>
      </c>
      <c r="D77" s="176">
        <f t="shared" ref="D77:BO77" si="165">D$4</f>
        <v>44958</v>
      </c>
      <c r="E77" s="176">
        <f t="shared" si="165"/>
        <v>44986</v>
      </c>
      <c r="F77" s="176">
        <f t="shared" si="165"/>
        <v>45017</v>
      </c>
      <c r="G77" s="176">
        <f t="shared" si="165"/>
        <v>45047</v>
      </c>
      <c r="H77" s="176">
        <f t="shared" si="165"/>
        <v>45078</v>
      </c>
      <c r="I77" s="176">
        <f t="shared" si="165"/>
        <v>45108</v>
      </c>
      <c r="J77" s="176">
        <f t="shared" si="165"/>
        <v>45139</v>
      </c>
      <c r="K77" s="176">
        <f t="shared" si="165"/>
        <v>45170</v>
      </c>
      <c r="L77" s="176">
        <f t="shared" si="165"/>
        <v>45200</v>
      </c>
      <c r="M77" s="176">
        <f t="shared" si="165"/>
        <v>45231</v>
      </c>
      <c r="N77" s="176">
        <f t="shared" si="165"/>
        <v>45261</v>
      </c>
      <c r="O77" s="176">
        <f t="shared" si="165"/>
        <v>45292</v>
      </c>
      <c r="P77" s="176">
        <f t="shared" si="165"/>
        <v>45323</v>
      </c>
      <c r="Q77" s="176">
        <f t="shared" si="165"/>
        <v>45352</v>
      </c>
      <c r="R77" s="176">
        <f t="shared" si="165"/>
        <v>45383</v>
      </c>
      <c r="S77" s="176">
        <f t="shared" si="165"/>
        <v>45413</v>
      </c>
      <c r="T77" s="176">
        <f t="shared" si="165"/>
        <v>45444</v>
      </c>
      <c r="U77" s="176">
        <f t="shared" si="165"/>
        <v>45474</v>
      </c>
      <c r="V77" s="176">
        <f t="shared" si="165"/>
        <v>45505</v>
      </c>
      <c r="W77" s="176">
        <f t="shared" si="165"/>
        <v>45536</v>
      </c>
      <c r="X77" s="176">
        <f t="shared" si="165"/>
        <v>45566</v>
      </c>
      <c r="Y77" s="176">
        <f t="shared" si="165"/>
        <v>45597</v>
      </c>
      <c r="Z77" s="176">
        <f t="shared" si="165"/>
        <v>45627</v>
      </c>
      <c r="AA77" s="176">
        <f t="shared" si="165"/>
        <v>45658</v>
      </c>
      <c r="AB77" s="176">
        <f t="shared" si="165"/>
        <v>45689</v>
      </c>
      <c r="AC77" s="176">
        <f t="shared" si="165"/>
        <v>45717</v>
      </c>
      <c r="AD77" s="176">
        <f t="shared" si="165"/>
        <v>45748</v>
      </c>
      <c r="AE77" s="176">
        <f t="shared" si="165"/>
        <v>45778</v>
      </c>
      <c r="AF77" s="176">
        <f t="shared" si="165"/>
        <v>45809</v>
      </c>
      <c r="AG77" s="176">
        <f t="shared" si="165"/>
        <v>45839</v>
      </c>
      <c r="AH77" s="176">
        <f t="shared" si="165"/>
        <v>45870</v>
      </c>
      <c r="AI77" s="176">
        <f t="shared" si="165"/>
        <v>45901</v>
      </c>
      <c r="AJ77" s="176">
        <f t="shared" si="165"/>
        <v>45931</v>
      </c>
      <c r="AK77" s="176">
        <f t="shared" si="165"/>
        <v>45962</v>
      </c>
      <c r="AL77" s="176">
        <f t="shared" si="165"/>
        <v>45992</v>
      </c>
      <c r="AM77" s="176">
        <f t="shared" si="165"/>
        <v>46023</v>
      </c>
      <c r="AN77" s="176">
        <f t="shared" si="165"/>
        <v>46054</v>
      </c>
      <c r="AO77" s="176">
        <f t="shared" si="165"/>
        <v>46082</v>
      </c>
      <c r="AP77" s="176">
        <f t="shared" si="165"/>
        <v>46113</v>
      </c>
      <c r="AQ77" s="176">
        <f t="shared" si="165"/>
        <v>46143</v>
      </c>
      <c r="AR77" s="176">
        <f t="shared" si="165"/>
        <v>46174</v>
      </c>
      <c r="AS77" s="176">
        <f t="shared" si="165"/>
        <v>46204</v>
      </c>
      <c r="AT77" s="176">
        <f t="shared" si="165"/>
        <v>46235</v>
      </c>
      <c r="AU77" s="176">
        <f t="shared" si="165"/>
        <v>46266</v>
      </c>
      <c r="AV77" s="176">
        <f t="shared" si="165"/>
        <v>46296</v>
      </c>
      <c r="AW77" s="176">
        <f t="shared" si="165"/>
        <v>46327</v>
      </c>
      <c r="AX77" s="176">
        <f t="shared" si="165"/>
        <v>46357</v>
      </c>
      <c r="AY77" s="176">
        <f t="shared" si="165"/>
        <v>46388</v>
      </c>
      <c r="AZ77" s="176">
        <f t="shared" si="165"/>
        <v>46419</v>
      </c>
      <c r="BA77" s="176">
        <f t="shared" si="165"/>
        <v>46447</v>
      </c>
      <c r="BB77" s="176">
        <f t="shared" si="165"/>
        <v>46478</v>
      </c>
      <c r="BC77" s="176">
        <f t="shared" si="165"/>
        <v>46508</v>
      </c>
      <c r="BD77" s="176">
        <f t="shared" si="165"/>
        <v>46539</v>
      </c>
      <c r="BE77" s="176">
        <f t="shared" si="165"/>
        <v>46569</v>
      </c>
      <c r="BF77" s="176">
        <f t="shared" si="165"/>
        <v>46600</v>
      </c>
      <c r="BG77" s="176">
        <f t="shared" si="165"/>
        <v>46631</v>
      </c>
      <c r="BH77" s="176">
        <f t="shared" si="165"/>
        <v>46661</v>
      </c>
      <c r="BI77" s="176">
        <f t="shared" si="165"/>
        <v>46692</v>
      </c>
      <c r="BJ77" s="176">
        <f t="shared" si="165"/>
        <v>46722</v>
      </c>
      <c r="BK77" s="176">
        <f t="shared" si="165"/>
        <v>46753</v>
      </c>
      <c r="BL77" s="176">
        <f t="shared" si="165"/>
        <v>46784</v>
      </c>
      <c r="BM77" s="176">
        <f t="shared" si="165"/>
        <v>46813</v>
      </c>
      <c r="BN77" s="176">
        <f t="shared" si="165"/>
        <v>46844</v>
      </c>
      <c r="BO77" s="176">
        <f t="shared" si="165"/>
        <v>46874</v>
      </c>
      <c r="BP77" s="176">
        <f t="shared" ref="BP77:CH77" si="166">BP$4</f>
        <v>46905</v>
      </c>
      <c r="BQ77" s="176">
        <f t="shared" si="166"/>
        <v>46935</v>
      </c>
      <c r="BR77" s="176">
        <f t="shared" si="166"/>
        <v>46966</v>
      </c>
      <c r="BS77" s="176">
        <f t="shared" si="166"/>
        <v>46997</v>
      </c>
      <c r="BT77" s="176">
        <f t="shared" si="166"/>
        <v>47027</v>
      </c>
      <c r="BU77" s="176">
        <f t="shared" si="166"/>
        <v>47058</v>
      </c>
      <c r="BV77" s="176">
        <f t="shared" si="166"/>
        <v>47088</v>
      </c>
      <c r="BW77" s="176">
        <f t="shared" si="166"/>
        <v>47119</v>
      </c>
      <c r="BX77" s="176">
        <f t="shared" si="166"/>
        <v>47150</v>
      </c>
      <c r="BY77" s="176">
        <f t="shared" si="166"/>
        <v>47178</v>
      </c>
      <c r="BZ77" s="176">
        <f t="shared" si="166"/>
        <v>47209</v>
      </c>
      <c r="CA77" s="176">
        <f t="shared" si="166"/>
        <v>47239</v>
      </c>
      <c r="CB77" s="176">
        <f t="shared" si="166"/>
        <v>47270</v>
      </c>
      <c r="CC77" s="176">
        <f t="shared" si="166"/>
        <v>47300</v>
      </c>
      <c r="CD77" s="176">
        <f t="shared" si="166"/>
        <v>47331</v>
      </c>
      <c r="CE77" s="176">
        <f t="shared" si="166"/>
        <v>47362</v>
      </c>
      <c r="CF77" s="176">
        <f t="shared" si="166"/>
        <v>47392</v>
      </c>
      <c r="CG77" s="176">
        <f t="shared" si="166"/>
        <v>47423</v>
      </c>
      <c r="CH77" s="177">
        <f t="shared" si="166"/>
        <v>47453</v>
      </c>
      <c r="CJ77" s="232" t="s">
        <v>184</v>
      </c>
    </row>
    <row r="78" spans="1:88" ht="15.75" customHeight="1" x14ac:dyDescent="0.3">
      <c r="A78" s="572"/>
      <c r="B78" s="14" t="str">
        <f>B59</f>
        <v>Air Comp</v>
      </c>
      <c r="C78" s="345">
        <v>8.5109000000000004E-2</v>
      </c>
      <c r="D78" s="345">
        <v>7.7715000000000006E-2</v>
      </c>
      <c r="E78" s="345">
        <v>8.6136000000000004E-2</v>
      </c>
      <c r="F78" s="345">
        <v>7.9796000000000006E-2</v>
      </c>
      <c r="G78" s="345">
        <v>8.5334999999999994E-2</v>
      </c>
      <c r="H78" s="345">
        <v>8.1994999999999998E-2</v>
      </c>
      <c r="I78" s="345">
        <v>8.4098999999999993E-2</v>
      </c>
      <c r="J78" s="345">
        <v>8.4198999999999996E-2</v>
      </c>
      <c r="K78" s="345">
        <v>8.2512000000000002E-2</v>
      </c>
      <c r="L78" s="345">
        <v>8.5277000000000006E-2</v>
      </c>
      <c r="M78" s="345">
        <v>8.2588999999999996E-2</v>
      </c>
      <c r="N78" s="345">
        <v>8.5237999999999994E-2</v>
      </c>
      <c r="O78" s="347">
        <f>C78</f>
        <v>8.5109000000000004E-2</v>
      </c>
      <c r="P78" s="347">
        <f t="shared" ref="P78:P90" si="167">D78</f>
        <v>7.7715000000000006E-2</v>
      </c>
      <c r="Q78" s="347">
        <f t="shared" ref="Q78:Q90" si="168">E78</f>
        <v>8.6136000000000004E-2</v>
      </c>
      <c r="R78" s="347">
        <f t="shared" ref="R78:R90" si="169">F78</f>
        <v>7.9796000000000006E-2</v>
      </c>
      <c r="S78" s="347">
        <f t="shared" ref="S78:S90" si="170">G78</f>
        <v>8.5334999999999994E-2</v>
      </c>
      <c r="T78" s="347">
        <f t="shared" ref="T78:T90" si="171">H78</f>
        <v>8.1994999999999998E-2</v>
      </c>
      <c r="U78" s="347">
        <f t="shared" ref="U78:U90" si="172">I78</f>
        <v>8.4098999999999993E-2</v>
      </c>
      <c r="V78" s="347">
        <f t="shared" ref="V78:V90" si="173">J78</f>
        <v>8.4198999999999996E-2</v>
      </c>
      <c r="W78" s="347">
        <f t="shared" ref="W78:W90" si="174">K78</f>
        <v>8.2512000000000002E-2</v>
      </c>
      <c r="X78" s="347">
        <f t="shared" ref="X78:X90" si="175">L78</f>
        <v>8.5277000000000006E-2</v>
      </c>
      <c r="Y78" s="347">
        <f t="shared" ref="Y78:Y90" si="176">M78</f>
        <v>8.2588999999999996E-2</v>
      </c>
      <c r="Z78" s="347">
        <f t="shared" ref="Z78:Z90" si="177">N78</f>
        <v>8.5237999999999994E-2</v>
      </c>
      <c r="AA78" s="347">
        <f t="shared" ref="AA78:AA90" si="178">O78</f>
        <v>8.5109000000000004E-2</v>
      </c>
      <c r="AB78" s="347">
        <f t="shared" ref="AB78:AB90" si="179">P78</f>
        <v>7.7715000000000006E-2</v>
      </c>
      <c r="AC78" s="347">
        <f t="shared" ref="AC78:AC90" si="180">Q78</f>
        <v>8.6136000000000004E-2</v>
      </c>
      <c r="AD78" s="347">
        <f t="shared" ref="AD78:AD90" si="181">R78</f>
        <v>7.9796000000000006E-2</v>
      </c>
      <c r="AE78" s="347">
        <f t="shared" ref="AE78:AE90" si="182">S78</f>
        <v>8.5334999999999994E-2</v>
      </c>
      <c r="AF78" s="347">
        <f t="shared" ref="AF78:AF90" si="183">T78</f>
        <v>8.1994999999999998E-2</v>
      </c>
      <c r="AG78" s="347">
        <f t="shared" ref="AG78:AG90" si="184">U78</f>
        <v>8.4098999999999993E-2</v>
      </c>
      <c r="AH78" s="347">
        <f t="shared" ref="AH78:AH90" si="185">V78</f>
        <v>8.4198999999999996E-2</v>
      </c>
      <c r="AI78" s="347">
        <f t="shared" ref="AI78:AI90" si="186">W78</f>
        <v>8.2512000000000002E-2</v>
      </c>
      <c r="AJ78" s="347">
        <f t="shared" ref="AJ78:AJ90" si="187">X78</f>
        <v>8.5277000000000006E-2</v>
      </c>
      <c r="AK78" s="347">
        <f t="shared" ref="AK78:AK90" si="188">Y78</f>
        <v>8.2588999999999996E-2</v>
      </c>
      <c r="AL78" s="347">
        <f t="shared" ref="AL78:AL90" si="189">Z78</f>
        <v>8.5237999999999994E-2</v>
      </c>
      <c r="AM78" s="347">
        <f t="shared" ref="AM78:AM90" si="190">AA78</f>
        <v>8.5109000000000004E-2</v>
      </c>
      <c r="AN78" s="347">
        <f t="shared" ref="AN78:AN90" si="191">AB78</f>
        <v>7.7715000000000006E-2</v>
      </c>
      <c r="AO78" s="347">
        <f t="shared" ref="AO78:AO90" si="192">AC78</f>
        <v>8.6136000000000004E-2</v>
      </c>
      <c r="AP78" s="347">
        <f t="shared" ref="AP78:AP90" si="193">AD78</f>
        <v>7.9796000000000006E-2</v>
      </c>
      <c r="AQ78" s="347">
        <f t="shared" ref="AQ78:AQ90" si="194">AE78</f>
        <v>8.5334999999999994E-2</v>
      </c>
      <c r="AR78" s="347">
        <f t="shared" ref="AR78:AR90" si="195">AF78</f>
        <v>8.1994999999999998E-2</v>
      </c>
      <c r="AS78" s="347">
        <f t="shared" ref="AS78:AS90" si="196">AG78</f>
        <v>8.4098999999999993E-2</v>
      </c>
      <c r="AT78" s="347">
        <f t="shared" ref="AT78:AT90" si="197">AH78</f>
        <v>8.4198999999999996E-2</v>
      </c>
      <c r="AU78" s="347">
        <f t="shared" ref="AU78:AU90" si="198">AI78</f>
        <v>8.2512000000000002E-2</v>
      </c>
      <c r="AV78" s="347">
        <f t="shared" ref="AV78:AV90" si="199">AJ78</f>
        <v>8.5277000000000006E-2</v>
      </c>
      <c r="AW78" s="347">
        <f t="shared" ref="AW78:AW90" si="200">AK78</f>
        <v>8.2588999999999996E-2</v>
      </c>
      <c r="AX78" s="347">
        <f t="shared" ref="AX78:AX90" si="201">AL78</f>
        <v>8.5237999999999994E-2</v>
      </c>
      <c r="AY78" s="347">
        <f t="shared" ref="AY78:AY90" si="202">AM78</f>
        <v>8.5109000000000004E-2</v>
      </c>
      <c r="AZ78" s="347">
        <f t="shared" ref="AZ78:AZ90" si="203">AN78</f>
        <v>7.7715000000000006E-2</v>
      </c>
      <c r="BA78" s="347">
        <f t="shared" ref="BA78:BA90" si="204">AO78</f>
        <v>8.6136000000000004E-2</v>
      </c>
      <c r="BB78" s="347">
        <f t="shared" ref="BB78:BB90" si="205">AP78</f>
        <v>7.9796000000000006E-2</v>
      </c>
      <c r="BC78" s="347">
        <f t="shared" ref="BC78:BC90" si="206">AQ78</f>
        <v>8.5334999999999994E-2</v>
      </c>
      <c r="BD78" s="347">
        <f t="shared" ref="BD78:BD90" si="207">AR78</f>
        <v>8.1994999999999998E-2</v>
      </c>
      <c r="BE78" s="347">
        <f t="shared" ref="BE78:BE90" si="208">AS78</f>
        <v>8.4098999999999993E-2</v>
      </c>
      <c r="BF78" s="347">
        <f t="shared" ref="BF78:BF90" si="209">AT78</f>
        <v>8.4198999999999996E-2</v>
      </c>
      <c r="BG78" s="347">
        <f t="shared" ref="BG78:BG90" si="210">AU78</f>
        <v>8.2512000000000002E-2</v>
      </c>
      <c r="BH78" s="347">
        <f t="shared" ref="BH78:BH90" si="211">AV78</f>
        <v>8.5277000000000006E-2</v>
      </c>
      <c r="BI78" s="347">
        <f t="shared" ref="BI78:BI90" si="212">AW78</f>
        <v>8.2588999999999996E-2</v>
      </c>
      <c r="BJ78" s="347">
        <f t="shared" ref="BJ78:BJ90" si="213">AX78</f>
        <v>8.5237999999999994E-2</v>
      </c>
      <c r="BK78" s="347">
        <f t="shared" ref="BK78:BK90" si="214">AY78</f>
        <v>8.5109000000000004E-2</v>
      </c>
      <c r="BL78" s="347">
        <f t="shared" ref="BL78:BL90" si="215">AZ78</f>
        <v>7.7715000000000006E-2</v>
      </c>
      <c r="BM78" s="347">
        <f t="shared" ref="BM78:BM90" si="216">BA78</f>
        <v>8.6136000000000004E-2</v>
      </c>
      <c r="BN78" s="347">
        <f t="shared" ref="BN78:BN90" si="217">BB78</f>
        <v>7.9796000000000006E-2</v>
      </c>
      <c r="BO78" s="347">
        <f t="shared" ref="BO78:BO90" si="218">BC78</f>
        <v>8.5334999999999994E-2</v>
      </c>
      <c r="BP78" s="347">
        <f t="shared" ref="BP78:BP90" si="219">BD78</f>
        <v>8.1994999999999998E-2</v>
      </c>
      <c r="BQ78" s="347">
        <f t="shared" ref="BQ78:BQ90" si="220">BE78</f>
        <v>8.4098999999999993E-2</v>
      </c>
      <c r="BR78" s="347">
        <f t="shared" ref="BR78:BR90" si="221">BF78</f>
        <v>8.4198999999999996E-2</v>
      </c>
      <c r="BS78" s="347">
        <f t="shared" ref="BS78:BS90" si="222">BG78</f>
        <v>8.2512000000000002E-2</v>
      </c>
      <c r="BT78" s="347">
        <f t="shared" ref="BT78:BT90" si="223">BH78</f>
        <v>8.5277000000000006E-2</v>
      </c>
      <c r="BU78" s="347">
        <f t="shared" ref="BU78:BU90" si="224">BI78</f>
        <v>8.2588999999999996E-2</v>
      </c>
      <c r="BV78" s="347">
        <f t="shared" ref="BV78:BV90" si="225">BJ78</f>
        <v>8.5237999999999994E-2</v>
      </c>
      <c r="BW78" s="347">
        <f t="shared" ref="BW78:BW90" si="226">BK78</f>
        <v>8.5109000000000004E-2</v>
      </c>
      <c r="BX78" s="347">
        <f t="shared" ref="BX78:BX90" si="227">BL78</f>
        <v>7.7715000000000006E-2</v>
      </c>
      <c r="BY78" s="347">
        <f t="shared" ref="BY78:BY90" si="228">BM78</f>
        <v>8.6136000000000004E-2</v>
      </c>
      <c r="BZ78" s="347">
        <f t="shared" ref="BZ78:BZ90" si="229">BN78</f>
        <v>7.9796000000000006E-2</v>
      </c>
      <c r="CA78" s="347">
        <f t="shared" ref="CA78:CA90" si="230">BO78</f>
        <v>8.5334999999999994E-2</v>
      </c>
      <c r="CB78" s="347">
        <f t="shared" ref="CB78:CB90" si="231">BP78</f>
        <v>8.1994999999999998E-2</v>
      </c>
      <c r="CC78" s="347">
        <f t="shared" ref="CC78:CC90" si="232">BQ78</f>
        <v>8.4098999999999993E-2</v>
      </c>
      <c r="CD78" s="347">
        <f t="shared" ref="CD78:CD90" si="233">BR78</f>
        <v>8.4198999999999996E-2</v>
      </c>
      <c r="CE78" s="347">
        <f t="shared" ref="CE78:CE90" si="234">BS78</f>
        <v>8.2512000000000002E-2</v>
      </c>
      <c r="CF78" s="347">
        <f t="shared" ref="CF78:CF90" si="235">BT78</f>
        <v>8.5277000000000006E-2</v>
      </c>
      <c r="CG78" s="347">
        <f t="shared" ref="CG78:CG90" si="236">BU78</f>
        <v>8.2588999999999996E-2</v>
      </c>
      <c r="CH78" s="348">
        <f t="shared" ref="CH78:CH90" si="237">BV78</f>
        <v>8.5237999999999994E-2</v>
      </c>
      <c r="CJ78" s="249">
        <f>SUM(C78:N78)</f>
        <v>1.0000000000000002</v>
      </c>
    </row>
    <row r="79" spans="1:88" ht="15.6" x14ac:dyDescent="0.3">
      <c r="A79" s="572"/>
      <c r="B79" s="14" t="str">
        <f t="shared" ref="B79:B90" si="238">B60</f>
        <v>Building Shell</v>
      </c>
      <c r="C79" s="345">
        <v>0.107824</v>
      </c>
      <c r="D79" s="345">
        <v>9.1051999999999994E-2</v>
      </c>
      <c r="E79" s="345">
        <v>7.1135000000000004E-2</v>
      </c>
      <c r="F79" s="345">
        <v>4.1179E-2</v>
      </c>
      <c r="G79" s="345">
        <v>4.4423999999999998E-2</v>
      </c>
      <c r="H79" s="345">
        <v>0.106128</v>
      </c>
      <c r="I79" s="345">
        <v>0.14288100000000001</v>
      </c>
      <c r="J79" s="345">
        <v>0.133494</v>
      </c>
      <c r="K79" s="345">
        <v>5.781E-2</v>
      </c>
      <c r="L79" s="345">
        <v>3.8018000000000003E-2</v>
      </c>
      <c r="M79" s="345">
        <v>6.2103999999999999E-2</v>
      </c>
      <c r="N79" s="345">
        <v>0.10395</v>
      </c>
      <c r="O79" s="347">
        <f t="shared" ref="O79:O90" si="239">C79</f>
        <v>0.107824</v>
      </c>
      <c r="P79" s="347">
        <f t="shared" si="167"/>
        <v>9.1051999999999994E-2</v>
      </c>
      <c r="Q79" s="347">
        <f t="shared" si="168"/>
        <v>7.1135000000000004E-2</v>
      </c>
      <c r="R79" s="347">
        <f t="shared" si="169"/>
        <v>4.1179E-2</v>
      </c>
      <c r="S79" s="347">
        <f t="shared" si="170"/>
        <v>4.4423999999999998E-2</v>
      </c>
      <c r="T79" s="347">
        <f t="shared" si="171"/>
        <v>0.106128</v>
      </c>
      <c r="U79" s="347">
        <f t="shared" si="172"/>
        <v>0.14288100000000001</v>
      </c>
      <c r="V79" s="347">
        <f t="shared" si="173"/>
        <v>0.133494</v>
      </c>
      <c r="W79" s="347">
        <f t="shared" si="174"/>
        <v>5.781E-2</v>
      </c>
      <c r="X79" s="347">
        <f t="shared" si="175"/>
        <v>3.8018000000000003E-2</v>
      </c>
      <c r="Y79" s="347">
        <f t="shared" si="176"/>
        <v>6.2103999999999999E-2</v>
      </c>
      <c r="Z79" s="347">
        <f t="shared" si="177"/>
        <v>0.10395</v>
      </c>
      <c r="AA79" s="347">
        <f t="shared" si="178"/>
        <v>0.107824</v>
      </c>
      <c r="AB79" s="347">
        <f t="shared" si="179"/>
        <v>9.1051999999999994E-2</v>
      </c>
      <c r="AC79" s="347">
        <f t="shared" si="180"/>
        <v>7.1135000000000004E-2</v>
      </c>
      <c r="AD79" s="347">
        <f t="shared" si="181"/>
        <v>4.1179E-2</v>
      </c>
      <c r="AE79" s="347">
        <f t="shared" si="182"/>
        <v>4.4423999999999998E-2</v>
      </c>
      <c r="AF79" s="347">
        <f t="shared" si="183"/>
        <v>0.106128</v>
      </c>
      <c r="AG79" s="347">
        <f t="shared" si="184"/>
        <v>0.14288100000000001</v>
      </c>
      <c r="AH79" s="347">
        <f t="shared" si="185"/>
        <v>0.133494</v>
      </c>
      <c r="AI79" s="347">
        <f t="shared" si="186"/>
        <v>5.781E-2</v>
      </c>
      <c r="AJ79" s="347">
        <f t="shared" si="187"/>
        <v>3.8018000000000003E-2</v>
      </c>
      <c r="AK79" s="347">
        <f t="shared" si="188"/>
        <v>6.2103999999999999E-2</v>
      </c>
      <c r="AL79" s="347">
        <f t="shared" si="189"/>
        <v>0.10395</v>
      </c>
      <c r="AM79" s="347">
        <f t="shared" si="190"/>
        <v>0.107824</v>
      </c>
      <c r="AN79" s="347">
        <f t="shared" si="191"/>
        <v>9.1051999999999994E-2</v>
      </c>
      <c r="AO79" s="347">
        <f t="shared" si="192"/>
        <v>7.1135000000000004E-2</v>
      </c>
      <c r="AP79" s="347">
        <f t="shared" si="193"/>
        <v>4.1179E-2</v>
      </c>
      <c r="AQ79" s="347">
        <f t="shared" si="194"/>
        <v>4.4423999999999998E-2</v>
      </c>
      <c r="AR79" s="347">
        <f t="shared" si="195"/>
        <v>0.106128</v>
      </c>
      <c r="AS79" s="347">
        <f t="shared" si="196"/>
        <v>0.14288100000000001</v>
      </c>
      <c r="AT79" s="347">
        <f t="shared" si="197"/>
        <v>0.133494</v>
      </c>
      <c r="AU79" s="347">
        <f t="shared" si="198"/>
        <v>5.781E-2</v>
      </c>
      <c r="AV79" s="347">
        <f t="shared" si="199"/>
        <v>3.8018000000000003E-2</v>
      </c>
      <c r="AW79" s="347">
        <f t="shared" si="200"/>
        <v>6.2103999999999999E-2</v>
      </c>
      <c r="AX79" s="347">
        <f t="shared" si="201"/>
        <v>0.10395</v>
      </c>
      <c r="AY79" s="347">
        <f t="shared" si="202"/>
        <v>0.107824</v>
      </c>
      <c r="AZ79" s="347">
        <f t="shared" si="203"/>
        <v>9.1051999999999994E-2</v>
      </c>
      <c r="BA79" s="347">
        <f t="shared" si="204"/>
        <v>7.1135000000000004E-2</v>
      </c>
      <c r="BB79" s="347">
        <f t="shared" si="205"/>
        <v>4.1179E-2</v>
      </c>
      <c r="BC79" s="347">
        <f t="shared" si="206"/>
        <v>4.4423999999999998E-2</v>
      </c>
      <c r="BD79" s="347">
        <f t="shared" si="207"/>
        <v>0.106128</v>
      </c>
      <c r="BE79" s="347">
        <f t="shared" si="208"/>
        <v>0.14288100000000001</v>
      </c>
      <c r="BF79" s="347">
        <f t="shared" si="209"/>
        <v>0.133494</v>
      </c>
      <c r="BG79" s="347">
        <f t="shared" si="210"/>
        <v>5.781E-2</v>
      </c>
      <c r="BH79" s="347">
        <f t="shared" si="211"/>
        <v>3.8018000000000003E-2</v>
      </c>
      <c r="BI79" s="347">
        <f t="shared" si="212"/>
        <v>6.2103999999999999E-2</v>
      </c>
      <c r="BJ79" s="347">
        <f t="shared" si="213"/>
        <v>0.10395</v>
      </c>
      <c r="BK79" s="347">
        <f t="shared" si="214"/>
        <v>0.107824</v>
      </c>
      <c r="BL79" s="347">
        <f t="shared" si="215"/>
        <v>9.1051999999999994E-2</v>
      </c>
      <c r="BM79" s="347">
        <f t="shared" si="216"/>
        <v>7.1135000000000004E-2</v>
      </c>
      <c r="BN79" s="347">
        <f t="shared" si="217"/>
        <v>4.1179E-2</v>
      </c>
      <c r="BO79" s="347">
        <f t="shared" si="218"/>
        <v>4.4423999999999998E-2</v>
      </c>
      <c r="BP79" s="347">
        <f t="shared" si="219"/>
        <v>0.106128</v>
      </c>
      <c r="BQ79" s="347">
        <f t="shared" si="220"/>
        <v>0.14288100000000001</v>
      </c>
      <c r="BR79" s="347">
        <f t="shared" si="221"/>
        <v>0.133494</v>
      </c>
      <c r="BS79" s="347">
        <f t="shared" si="222"/>
        <v>5.781E-2</v>
      </c>
      <c r="BT79" s="347">
        <f t="shared" si="223"/>
        <v>3.8018000000000003E-2</v>
      </c>
      <c r="BU79" s="347">
        <f t="shared" si="224"/>
        <v>6.2103999999999999E-2</v>
      </c>
      <c r="BV79" s="347">
        <f t="shared" si="225"/>
        <v>0.10395</v>
      </c>
      <c r="BW79" s="347">
        <f t="shared" si="226"/>
        <v>0.107824</v>
      </c>
      <c r="BX79" s="347">
        <f t="shared" si="227"/>
        <v>9.1051999999999994E-2</v>
      </c>
      <c r="BY79" s="347">
        <f t="shared" si="228"/>
        <v>7.1135000000000004E-2</v>
      </c>
      <c r="BZ79" s="347">
        <f t="shared" si="229"/>
        <v>4.1179E-2</v>
      </c>
      <c r="CA79" s="347">
        <f t="shared" si="230"/>
        <v>4.4423999999999998E-2</v>
      </c>
      <c r="CB79" s="347">
        <f t="shared" si="231"/>
        <v>0.106128</v>
      </c>
      <c r="CC79" s="347">
        <f t="shared" si="232"/>
        <v>0.14288100000000001</v>
      </c>
      <c r="CD79" s="347">
        <f t="shared" si="233"/>
        <v>0.133494</v>
      </c>
      <c r="CE79" s="347">
        <f t="shared" si="234"/>
        <v>5.781E-2</v>
      </c>
      <c r="CF79" s="347">
        <f t="shared" si="235"/>
        <v>3.8018000000000003E-2</v>
      </c>
      <c r="CG79" s="347">
        <f t="shared" si="236"/>
        <v>6.2103999999999999E-2</v>
      </c>
      <c r="CH79" s="348">
        <f t="shared" si="237"/>
        <v>0.10395</v>
      </c>
      <c r="CJ79" s="249">
        <f t="shared" ref="CJ79:CJ90" si="240">SUM(C79:N79)</f>
        <v>0.99999900000000008</v>
      </c>
    </row>
    <row r="80" spans="1:88" ht="15.6" x14ac:dyDescent="0.3">
      <c r="A80" s="572"/>
      <c r="B80" s="14" t="str">
        <f t="shared" si="238"/>
        <v>Cooking</v>
      </c>
      <c r="C80" s="345">
        <v>8.6096000000000006E-2</v>
      </c>
      <c r="D80" s="345">
        <v>7.8608999999999998E-2</v>
      </c>
      <c r="E80" s="345">
        <v>8.1547999999999995E-2</v>
      </c>
      <c r="F80" s="345">
        <v>7.2947999999999999E-2</v>
      </c>
      <c r="G80" s="345">
        <v>8.6277000000000006E-2</v>
      </c>
      <c r="H80" s="345">
        <v>8.3294000000000007E-2</v>
      </c>
      <c r="I80" s="345">
        <v>8.5859000000000005E-2</v>
      </c>
      <c r="J80" s="345">
        <v>8.5885000000000003E-2</v>
      </c>
      <c r="K80" s="345">
        <v>8.3474999999999994E-2</v>
      </c>
      <c r="L80" s="345">
        <v>8.6262000000000005E-2</v>
      </c>
      <c r="M80" s="345">
        <v>8.3496000000000001E-2</v>
      </c>
      <c r="N80" s="345">
        <v>8.6250999999999994E-2</v>
      </c>
      <c r="O80" s="347">
        <f t="shared" si="239"/>
        <v>8.6096000000000006E-2</v>
      </c>
      <c r="P80" s="347">
        <f t="shared" si="167"/>
        <v>7.8608999999999998E-2</v>
      </c>
      <c r="Q80" s="347">
        <f t="shared" si="168"/>
        <v>8.1547999999999995E-2</v>
      </c>
      <c r="R80" s="347">
        <f t="shared" si="169"/>
        <v>7.2947999999999999E-2</v>
      </c>
      <c r="S80" s="347">
        <f t="shared" si="170"/>
        <v>8.6277000000000006E-2</v>
      </c>
      <c r="T80" s="347">
        <f t="shared" si="171"/>
        <v>8.3294000000000007E-2</v>
      </c>
      <c r="U80" s="347">
        <f t="shared" si="172"/>
        <v>8.5859000000000005E-2</v>
      </c>
      <c r="V80" s="347">
        <f t="shared" si="173"/>
        <v>8.5885000000000003E-2</v>
      </c>
      <c r="W80" s="347">
        <f t="shared" si="174"/>
        <v>8.3474999999999994E-2</v>
      </c>
      <c r="X80" s="347">
        <f t="shared" si="175"/>
        <v>8.6262000000000005E-2</v>
      </c>
      <c r="Y80" s="347">
        <f t="shared" si="176"/>
        <v>8.3496000000000001E-2</v>
      </c>
      <c r="Z80" s="347">
        <f t="shared" si="177"/>
        <v>8.6250999999999994E-2</v>
      </c>
      <c r="AA80" s="347">
        <f t="shared" si="178"/>
        <v>8.6096000000000006E-2</v>
      </c>
      <c r="AB80" s="347">
        <f t="shared" si="179"/>
        <v>7.8608999999999998E-2</v>
      </c>
      <c r="AC80" s="347">
        <f t="shared" si="180"/>
        <v>8.1547999999999995E-2</v>
      </c>
      <c r="AD80" s="347">
        <f t="shared" si="181"/>
        <v>7.2947999999999999E-2</v>
      </c>
      <c r="AE80" s="347">
        <f t="shared" si="182"/>
        <v>8.6277000000000006E-2</v>
      </c>
      <c r="AF80" s="347">
        <f t="shared" si="183"/>
        <v>8.3294000000000007E-2</v>
      </c>
      <c r="AG80" s="347">
        <f t="shared" si="184"/>
        <v>8.5859000000000005E-2</v>
      </c>
      <c r="AH80" s="347">
        <f t="shared" si="185"/>
        <v>8.5885000000000003E-2</v>
      </c>
      <c r="AI80" s="347">
        <f t="shared" si="186"/>
        <v>8.3474999999999994E-2</v>
      </c>
      <c r="AJ80" s="347">
        <f t="shared" si="187"/>
        <v>8.6262000000000005E-2</v>
      </c>
      <c r="AK80" s="347">
        <f t="shared" si="188"/>
        <v>8.3496000000000001E-2</v>
      </c>
      <c r="AL80" s="347">
        <f t="shared" si="189"/>
        <v>8.6250999999999994E-2</v>
      </c>
      <c r="AM80" s="347">
        <f t="shared" si="190"/>
        <v>8.6096000000000006E-2</v>
      </c>
      <c r="AN80" s="347">
        <f t="shared" si="191"/>
        <v>7.8608999999999998E-2</v>
      </c>
      <c r="AO80" s="347">
        <f t="shared" si="192"/>
        <v>8.1547999999999995E-2</v>
      </c>
      <c r="AP80" s="347">
        <f t="shared" si="193"/>
        <v>7.2947999999999999E-2</v>
      </c>
      <c r="AQ80" s="347">
        <f t="shared" si="194"/>
        <v>8.6277000000000006E-2</v>
      </c>
      <c r="AR80" s="347">
        <f t="shared" si="195"/>
        <v>8.3294000000000007E-2</v>
      </c>
      <c r="AS80" s="347">
        <f t="shared" si="196"/>
        <v>8.5859000000000005E-2</v>
      </c>
      <c r="AT80" s="347">
        <f t="shared" si="197"/>
        <v>8.5885000000000003E-2</v>
      </c>
      <c r="AU80" s="347">
        <f t="shared" si="198"/>
        <v>8.3474999999999994E-2</v>
      </c>
      <c r="AV80" s="347">
        <f t="shared" si="199"/>
        <v>8.6262000000000005E-2</v>
      </c>
      <c r="AW80" s="347">
        <f t="shared" si="200"/>
        <v>8.3496000000000001E-2</v>
      </c>
      <c r="AX80" s="347">
        <f t="shared" si="201"/>
        <v>8.6250999999999994E-2</v>
      </c>
      <c r="AY80" s="347">
        <f t="shared" si="202"/>
        <v>8.6096000000000006E-2</v>
      </c>
      <c r="AZ80" s="347">
        <f t="shared" si="203"/>
        <v>7.8608999999999998E-2</v>
      </c>
      <c r="BA80" s="347">
        <f t="shared" si="204"/>
        <v>8.1547999999999995E-2</v>
      </c>
      <c r="BB80" s="347">
        <f t="shared" si="205"/>
        <v>7.2947999999999999E-2</v>
      </c>
      <c r="BC80" s="347">
        <f t="shared" si="206"/>
        <v>8.6277000000000006E-2</v>
      </c>
      <c r="BD80" s="347">
        <f t="shared" si="207"/>
        <v>8.3294000000000007E-2</v>
      </c>
      <c r="BE80" s="347">
        <f t="shared" si="208"/>
        <v>8.5859000000000005E-2</v>
      </c>
      <c r="BF80" s="347">
        <f t="shared" si="209"/>
        <v>8.5885000000000003E-2</v>
      </c>
      <c r="BG80" s="347">
        <f t="shared" si="210"/>
        <v>8.3474999999999994E-2</v>
      </c>
      <c r="BH80" s="347">
        <f t="shared" si="211"/>
        <v>8.6262000000000005E-2</v>
      </c>
      <c r="BI80" s="347">
        <f t="shared" si="212"/>
        <v>8.3496000000000001E-2</v>
      </c>
      <c r="BJ80" s="347">
        <f t="shared" si="213"/>
        <v>8.6250999999999994E-2</v>
      </c>
      <c r="BK80" s="347">
        <f t="shared" si="214"/>
        <v>8.6096000000000006E-2</v>
      </c>
      <c r="BL80" s="347">
        <f t="shared" si="215"/>
        <v>7.8608999999999998E-2</v>
      </c>
      <c r="BM80" s="347">
        <f t="shared" si="216"/>
        <v>8.1547999999999995E-2</v>
      </c>
      <c r="BN80" s="347">
        <f t="shared" si="217"/>
        <v>7.2947999999999999E-2</v>
      </c>
      <c r="BO80" s="347">
        <f t="shared" si="218"/>
        <v>8.6277000000000006E-2</v>
      </c>
      <c r="BP80" s="347">
        <f t="shared" si="219"/>
        <v>8.3294000000000007E-2</v>
      </c>
      <c r="BQ80" s="347">
        <f t="shared" si="220"/>
        <v>8.5859000000000005E-2</v>
      </c>
      <c r="BR80" s="347">
        <f t="shared" si="221"/>
        <v>8.5885000000000003E-2</v>
      </c>
      <c r="BS80" s="347">
        <f t="shared" si="222"/>
        <v>8.3474999999999994E-2</v>
      </c>
      <c r="BT80" s="347">
        <f t="shared" si="223"/>
        <v>8.6262000000000005E-2</v>
      </c>
      <c r="BU80" s="347">
        <f t="shared" si="224"/>
        <v>8.3496000000000001E-2</v>
      </c>
      <c r="BV80" s="347">
        <f t="shared" si="225"/>
        <v>8.6250999999999994E-2</v>
      </c>
      <c r="BW80" s="347">
        <f t="shared" si="226"/>
        <v>8.6096000000000006E-2</v>
      </c>
      <c r="BX80" s="347">
        <f t="shared" si="227"/>
        <v>7.8608999999999998E-2</v>
      </c>
      <c r="BY80" s="347">
        <f t="shared" si="228"/>
        <v>8.1547999999999995E-2</v>
      </c>
      <c r="BZ80" s="347">
        <f t="shared" si="229"/>
        <v>7.2947999999999999E-2</v>
      </c>
      <c r="CA80" s="347">
        <f t="shared" si="230"/>
        <v>8.6277000000000006E-2</v>
      </c>
      <c r="CB80" s="347">
        <f t="shared" si="231"/>
        <v>8.3294000000000007E-2</v>
      </c>
      <c r="CC80" s="347">
        <f t="shared" si="232"/>
        <v>8.5859000000000005E-2</v>
      </c>
      <c r="CD80" s="347">
        <f t="shared" si="233"/>
        <v>8.5885000000000003E-2</v>
      </c>
      <c r="CE80" s="347">
        <f t="shared" si="234"/>
        <v>8.3474999999999994E-2</v>
      </c>
      <c r="CF80" s="347">
        <f t="shared" si="235"/>
        <v>8.6262000000000005E-2</v>
      </c>
      <c r="CG80" s="347">
        <f t="shared" si="236"/>
        <v>8.3496000000000001E-2</v>
      </c>
      <c r="CH80" s="348">
        <f t="shared" si="237"/>
        <v>8.6250999999999994E-2</v>
      </c>
      <c r="CJ80" s="249">
        <f t="shared" si="240"/>
        <v>0.99999999999999989</v>
      </c>
    </row>
    <row r="81" spans="1:88" ht="15.6" x14ac:dyDescent="0.3">
      <c r="A81" s="572"/>
      <c r="B81" s="14" t="str">
        <f t="shared" si="238"/>
        <v>Cooling</v>
      </c>
      <c r="C81" s="345">
        <v>6.0000000000000002E-6</v>
      </c>
      <c r="D81" s="345">
        <v>2.4699999999999999E-4</v>
      </c>
      <c r="E81" s="345">
        <v>7.2360000000000002E-3</v>
      </c>
      <c r="F81" s="345">
        <v>2.1690999999999998E-2</v>
      </c>
      <c r="G81" s="345">
        <v>6.2979999999999994E-2</v>
      </c>
      <c r="H81" s="345">
        <v>0.21317</v>
      </c>
      <c r="I81" s="345">
        <v>0.29002899999999998</v>
      </c>
      <c r="J81" s="345">
        <v>0.270206</v>
      </c>
      <c r="K81" s="345">
        <v>0.108695</v>
      </c>
      <c r="L81" s="345">
        <v>1.9643000000000001E-2</v>
      </c>
      <c r="M81" s="345">
        <v>6.0299999999999998E-3</v>
      </c>
      <c r="N81" s="345">
        <v>6.3999999999999997E-5</v>
      </c>
      <c r="O81" s="347">
        <f t="shared" si="239"/>
        <v>6.0000000000000002E-6</v>
      </c>
      <c r="P81" s="347">
        <f t="shared" si="167"/>
        <v>2.4699999999999999E-4</v>
      </c>
      <c r="Q81" s="347">
        <f t="shared" si="168"/>
        <v>7.2360000000000002E-3</v>
      </c>
      <c r="R81" s="347">
        <f t="shared" si="169"/>
        <v>2.1690999999999998E-2</v>
      </c>
      <c r="S81" s="347">
        <f t="shared" si="170"/>
        <v>6.2979999999999994E-2</v>
      </c>
      <c r="T81" s="347">
        <f t="shared" si="171"/>
        <v>0.21317</v>
      </c>
      <c r="U81" s="347">
        <f t="shared" si="172"/>
        <v>0.29002899999999998</v>
      </c>
      <c r="V81" s="347">
        <f t="shared" si="173"/>
        <v>0.270206</v>
      </c>
      <c r="W81" s="347">
        <f t="shared" si="174"/>
        <v>0.108695</v>
      </c>
      <c r="X81" s="347">
        <f t="shared" si="175"/>
        <v>1.9643000000000001E-2</v>
      </c>
      <c r="Y81" s="347">
        <f t="shared" si="176"/>
        <v>6.0299999999999998E-3</v>
      </c>
      <c r="Z81" s="347">
        <f t="shared" si="177"/>
        <v>6.3999999999999997E-5</v>
      </c>
      <c r="AA81" s="347">
        <f t="shared" si="178"/>
        <v>6.0000000000000002E-6</v>
      </c>
      <c r="AB81" s="347">
        <f t="shared" si="179"/>
        <v>2.4699999999999999E-4</v>
      </c>
      <c r="AC81" s="347">
        <f t="shared" si="180"/>
        <v>7.2360000000000002E-3</v>
      </c>
      <c r="AD81" s="347">
        <f t="shared" si="181"/>
        <v>2.1690999999999998E-2</v>
      </c>
      <c r="AE81" s="347">
        <f t="shared" si="182"/>
        <v>6.2979999999999994E-2</v>
      </c>
      <c r="AF81" s="347">
        <f t="shared" si="183"/>
        <v>0.21317</v>
      </c>
      <c r="AG81" s="347">
        <f t="shared" si="184"/>
        <v>0.29002899999999998</v>
      </c>
      <c r="AH81" s="347">
        <f t="shared" si="185"/>
        <v>0.270206</v>
      </c>
      <c r="AI81" s="347">
        <f t="shared" si="186"/>
        <v>0.108695</v>
      </c>
      <c r="AJ81" s="347">
        <f t="shared" si="187"/>
        <v>1.9643000000000001E-2</v>
      </c>
      <c r="AK81" s="347">
        <f t="shared" si="188"/>
        <v>6.0299999999999998E-3</v>
      </c>
      <c r="AL81" s="347">
        <f t="shared" si="189"/>
        <v>6.3999999999999997E-5</v>
      </c>
      <c r="AM81" s="347">
        <f t="shared" si="190"/>
        <v>6.0000000000000002E-6</v>
      </c>
      <c r="AN81" s="347">
        <f t="shared" si="191"/>
        <v>2.4699999999999999E-4</v>
      </c>
      <c r="AO81" s="347">
        <f t="shared" si="192"/>
        <v>7.2360000000000002E-3</v>
      </c>
      <c r="AP81" s="347">
        <f t="shared" si="193"/>
        <v>2.1690999999999998E-2</v>
      </c>
      <c r="AQ81" s="347">
        <f t="shared" si="194"/>
        <v>6.2979999999999994E-2</v>
      </c>
      <c r="AR81" s="347">
        <f t="shared" si="195"/>
        <v>0.21317</v>
      </c>
      <c r="AS81" s="347">
        <f t="shared" si="196"/>
        <v>0.29002899999999998</v>
      </c>
      <c r="AT81" s="347">
        <f t="shared" si="197"/>
        <v>0.270206</v>
      </c>
      <c r="AU81" s="347">
        <f t="shared" si="198"/>
        <v>0.108695</v>
      </c>
      <c r="AV81" s="347">
        <f t="shared" si="199"/>
        <v>1.9643000000000001E-2</v>
      </c>
      <c r="AW81" s="347">
        <f t="shared" si="200"/>
        <v>6.0299999999999998E-3</v>
      </c>
      <c r="AX81" s="347">
        <f t="shared" si="201"/>
        <v>6.3999999999999997E-5</v>
      </c>
      <c r="AY81" s="347">
        <f t="shared" si="202"/>
        <v>6.0000000000000002E-6</v>
      </c>
      <c r="AZ81" s="347">
        <f t="shared" si="203"/>
        <v>2.4699999999999999E-4</v>
      </c>
      <c r="BA81" s="347">
        <f t="shared" si="204"/>
        <v>7.2360000000000002E-3</v>
      </c>
      <c r="BB81" s="347">
        <f t="shared" si="205"/>
        <v>2.1690999999999998E-2</v>
      </c>
      <c r="BC81" s="347">
        <f t="shared" si="206"/>
        <v>6.2979999999999994E-2</v>
      </c>
      <c r="BD81" s="347">
        <f t="shared" si="207"/>
        <v>0.21317</v>
      </c>
      <c r="BE81" s="347">
        <f t="shared" si="208"/>
        <v>0.29002899999999998</v>
      </c>
      <c r="BF81" s="347">
        <f t="shared" si="209"/>
        <v>0.270206</v>
      </c>
      <c r="BG81" s="347">
        <f t="shared" si="210"/>
        <v>0.108695</v>
      </c>
      <c r="BH81" s="347">
        <f t="shared" si="211"/>
        <v>1.9643000000000001E-2</v>
      </c>
      <c r="BI81" s="347">
        <f t="shared" si="212"/>
        <v>6.0299999999999998E-3</v>
      </c>
      <c r="BJ81" s="347">
        <f t="shared" si="213"/>
        <v>6.3999999999999997E-5</v>
      </c>
      <c r="BK81" s="347">
        <f t="shared" si="214"/>
        <v>6.0000000000000002E-6</v>
      </c>
      <c r="BL81" s="347">
        <f t="shared" si="215"/>
        <v>2.4699999999999999E-4</v>
      </c>
      <c r="BM81" s="347">
        <f t="shared" si="216"/>
        <v>7.2360000000000002E-3</v>
      </c>
      <c r="BN81" s="347">
        <f t="shared" si="217"/>
        <v>2.1690999999999998E-2</v>
      </c>
      <c r="BO81" s="347">
        <f t="shared" si="218"/>
        <v>6.2979999999999994E-2</v>
      </c>
      <c r="BP81" s="347">
        <f t="shared" si="219"/>
        <v>0.21317</v>
      </c>
      <c r="BQ81" s="347">
        <f t="shared" si="220"/>
        <v>0.29002899999999998</v>
      </c>
      <c r="BR81" s="347">
        <f t="shared" si="221"/>
        <v>0.270206</v>
      </c>
      <c r="BS81" s="347">
        <f t="shared" si="222"/>
        <v>0.108695</v>
      </c>
      <c r="BT81" s="347">
        <f t="shared" si="223"/>
        <v>1.9643000000000001E-2</v>
      </c>
      <c r="BU81" s="347">
        <f t="shared" si="224"/>
        <v>6.0299999999999998E-3</v>
      </c>
      <c r="BV81" s="347">
        <f t="shared" si="225"/>
        <v>6.3999999999999997E-5</v>
      </c>
      <c r="BW81" s="347">
        <f t="shared" si="226"/>
        <v>6.0000000000000002E-6</v>
      </c>
      <c r="BX81" s="347">
        <f t="shared" si="227"/>
        <v>2.4699999999999999E-4</v>
      </c>
      <c r="BY81" s="347">
        <f t="shared" si="228"/>
        <v>7.2360000000000002E-3</v>
      </c>
      <c r="BZ81" s="347">
        <f t="shared" si="229"/>
        <v>2.1690999999999998E-2</v>
      </c>
      <c r="CA81" s="347">
        <f t="shared" si="230"/>
        <v>6.2979999999999994E-2</v>
      </c>
      <c r="CB81" s="347">
        <f t="shared" si="231"/>
        <v>0.21317</v>
      </c>
      <c r="CC81" s="347">
        <f t="shared" si="232"/>
        <v>0.29002899999999998</v>
      </c>
      <c r="CD81" s="347">
        <f t="shared" si="233"/>
        <v>0.270206</v>
      </c>
      <c r="CE81" s="347">
        <f t="shared" si="234"/>
        <v>0.108695</v>
      </c>
      <c r="CF81" s="347">
        <f t="shared" si="235"/>
        <v>1.9643000000000001E-2</v>
      </c>
      <c r="CG81" s="347">
        <f t="shared" si="236"/>
        <v>6.0299999999999998E-3</v>
      </c>
      <c r="CH81" s="348">
        <f t="shared" si="237"/>
        <v>6.3999999999999997E-5</v>
      </c>
      <c r="CJ81" s="249">
        <f t="shared" si="240"/>
        <v>0.9999969999999998</v>
      </c>
    </row>
    <row r="82" spans="1:88" ht="15.6" x14ac:dyDescent="0.3">
      <c r="A82" s="572"/>
      <c r="B82" s="14" t="str">
        <f t="shared" si="238"/>
        <v>Ext Lighting</v>
      </c>
      <c r="C82" s="345">
        <v>0.106265</v>
      </c>
      <c r="D82" s="345">
        <v>8.2161999999999999E-2</v>
      </c>
      <c r="E82" s="345">
        <v>7.0887000000000006E-2</v>
      </c>
      <c r="F82" s="345">
        <v>6.8145999999999998E-2</v>
      </c>
      <c r="G82" s="345">
        <v>8.1852999999999995E-2</v>
      </c>
      <c r="H82" s="345">
        <v>6.7163E-2</v>
      </c>
      <c r="I82" s="345">
        <v>8.6751999999999996E-2</v>
      </c>
      <c r="J82" s="345">
        <v>6.9401000000000004E-2</v>
      </c>
      <c r="K82" s="345">
        <v>8.2907999999999996E-2</v>
      </c>
      <c r="L82" s="345">
        <v>0.100507</v>
      </c>
      <c r="M82" s="345">
        <v>8.7251999999999996E-2</v>
      </c>
      <c r="N82" s="345">
        <v>9.6703999999999998E-2</v>
      </c>
      <c r="O82" s="347">
        <f t="shared" si="239"/>
        <v>0.106265</v>
      </c>
      <c r="P82" s="347">
        <f t="shared" si="167"/>
        <v>8.2161999999999999E-2</v>
      </c>
      <c r="Q82" s="347">
        <f t="shared" si="168"/>
        <v>7.0887000000000006E-2</v>
      </c>
      <c r="R82" s="347">
        <f t="shared" si="169"/>
        <v>6.8145999999999998E-2</v>
      </c>
      <c r="S82" s="347">
        <f t="shared" si="170"/>
        <v>8.1852999999999995E-2</v>
      </c>
      <c r="T82" s="347">
        <f t="shared" si="171"/>
        <v>6.7163E-2</v>
      </c>
      <c r="U82" s="347">
        <f t="shared" si="172"/>
        <v>8.6751999999999996E-2</v>
      </c>
      <c r="V82" s="347">
        <f t="shared" si="173"/>
        <v>6.9401000000000004E-2</v>
      </c>
      <c r="W82" s="347">
        <f t="shared" si="174"/>
        <v>8.2907999999999996E-2</v>
      </c>
      <c r="X82" s="347">
        <f t="shared" si="175"/>
        <v>0.100507</v>
      </c>
      <c r="Y82" s="347">
        <f t="shared" si="176"/>
        <v>8.7251999999999996E-2</v>
      </c>
      <c r="Z82" s="347">
        <f t="shared" si="177"/>
        <v>9.6703999999999998E-2</v>
      </c>
      <c r="AA82" s="347">
        <f t="shared" si="178"/>
        <v>0.106265</v>
      </c>
      <c r="AB82" s="347">
        <f t="shared" si="179"/>
        <v>8.2161999999999999E-2</v>
      </c>
      <c r="AC82" s="347">
        <f t="shared" si="180"/>
        <v>7.0887000000000006E-2</v>
      </c>
      <c r="AD82" s="347">
        <f t="shared" si="181"/>
        <v>6.8145999999999998E-2</v>
      </c>
      <c r="AE82" s="347">
        <f t="shared" si="182"/>
        <v>8.1852999999999995E-2</v>
      </c>
      <c r="AF82" s="347">
        <f t="shared" si="183"/>
        <v>6.7163E-2</v>
      </c>
      <c r="AG82" s="347">
        <f t="shared" si="184"/>
        <v>8.6751999999999996E-2</v>
      </c>
      <c r="AH82" s="347">
        <f t="shared" si="185"/>
        <v>6.9401000000000004E-2</v>
      </c>
      <c r="AI82" s="347">
        <f t="shared" si="186"/>
        <v>8.2907999999999996E-2</v>
      </c>
      <c r="AJ82" s="347">
        <f t="shared" si="187"/>
        <v>0.100507</v>
      </c>
      <c r="AK82" s="347">
        <f t="shared" si="188"/>
        <v>8.7251999999999996E-2</v>
      </c>
      <c r="AL82" s="347">
        <f t="shared" si="189"/>
        <v>9.6703999999999998E-2</v>
      </c>
      <c r="AM82" s="347">
        <f t="shared" si="190"/>
        <v>0.106265</v>
      </c>
      <c r="AN82" s="347">
        <f t="shared" si="191"/>
        <v>8.2161999999999999E-2</v>
      </c>
      <c r="AO82" s="347">
        <f t="shared" si="192"/>
        <v>7.0887000000000006E-2</v>
      </c>
      <c r="AP82" s="347">
        <f t="shared" si="193"/>
        <v>6.8145999999999998E-2</v>
      </c>
      <c r="AQ82" s="347">
        <f t="shared" si="194"/>
        <v>8.1852999999999995E-2</v>
      </c>
      <c r="AR82" s="347">
        <f t="shared" si="195"/>
        <v>6.7163E-2</v>
      </c>
      <c r="AS82" s="347">
        <f t="shared" si="196"/>
        <v>8.6751999999999996E-2</v>
      </c>
      <c r="AT82" s="347">
        <f t="shared" si="197"/>
        <v>6.9401000000000004E-2</v>
      </c>
      <c r="AU82" s="347">
        <f t="shared" si="198"/>
        <v>8.2907999999999996E-2</v>
      </c>
      <c r="AV82" s="347">
        <f t="shared" si="199"/>
        <v>0.100507</v>
      </c>
      <c r="AW82" s="347">
        <f t="shared" si="200"/>
        <v>8.7251999999999996E-2</v>
      </c>
      <c r="AX82" s="347">
        <f t="shared" si="201"/>
        <v>9.6703999999999998E-2</v>
      </c>
      <c r="AY82" s="347">
        <f t="shared" si="202"/>
        <v>0.106265</v>
      </c>
      <c r="AZ82" s="347">
        <f t="shared" si="203"/>
        <v>8.2161999999999999E-2</v>
      </c>
      <c r="BA82" s="347">
        <f t="shared" si="204"/>
        <v>7.0887000000000006E-2</v>
      </c>
      <c r="BB82" s="347">
        <f t="shared" si="205"/>
        <v>6.8145999999999998E-2</v>
      </c>
      <c r="BC82" s="347">
        <f t="shared" si="206"/>
        <v>8.1852999999999995E-2</v>
      </c>
      <c r="BD82" s="347">
        <f t="shared" si="207"/>
        <v>6.7163E-2</v>
      </c>
      <c r="BE82" s="347">
        <f t="shared" si="208"/>
        <v>8.6751999999999996E-2</v>
      </c>
      <c r="BF82" s="347">
        <f t="shared" si="209"/>
        <v>6.9401000000000004E-2</v>
      </c>
      <c r="BG82" s="347">
        <f t="shared" si="210"/>
        <v>8.2907999999999996E-2</v>
      </c>
      <c r="BH82" s="347">
        <f t="shared" si="211"/>
        <v>0.100507</v>
      </c>
      <c r="BI82" s="347">
        <f t="shared" si="212"/>
        <v>8.7251999999999996E-2</v>
      </c>
      <c r="BJ82" s="347">
        <f t="shared" si="213"/>
        <v>9.6703999999999998E-2</v>
      </c>
      <c r="BK82" s="347">
        <f t="shared" si="214"/>
        <v>0.106265</v>
      </c>
      <c r="BL82" s="347">
        <f t="shared" si="215"/>
        <v>8.2161999999999999E-2</v>
      </c>
      <c r="BM82" s="347">
        <f t="shared" si="216"/>
        <v>7.0887000000000006E-2</v>
      </c>
      <c r="BN82" s="347">
        <f t="shared" si="217"/>
        <v>6.8145999999999998E-2</v>
      </c>
      <c r="BO82" s="347">
        <f t="shared" si="218"/>
        <v>8.1852999999999995E-2</v>
      </c>
      <c r="BP82" s="347">
        <f t="shared" si="219"/>
        <v>6.7163E-2</v>
      </c>
      <c r="BQ82" s="347">
        <f t="shared" si="220"/>
        <v>8.6751999999999996E-2</v>
      </c>
      <c r="BR82" s="347">
        <f t="shared" si="221"/>
        <v>6.9401000000000004E-2</v>
      </c>
      <c r="BS82" s="347">
        <f t="shared" si="222"/>
        <v>8.2907999999999996E-2</v>
      </c>
      <c r="BT82" s="347">
        <f t="shared" si="223"/>
        <v>0.100507</v>
      </c>
      <c r="BU82" s="347">
        <f t="shared" si="224"/>
        <v>8.7251999999999996E-2</v>
      </c>
      <c r="BV82" s="347">
        <f t="shared" si="225"/>
        <v>9.6703999999999998E-2</v>
      </c>
      <c r="BW82" s="347">
        <f t="shared" si="226"/>
        <v>0.106265</v>
      </c>
      <c r="BX82" s="347">
        <f t="shared" si="227"/>
        <v>8.2161999999999999E-2</v>
      </c>
      <c r="BY82" s="347">
        <f t="shared" si="228"/>
        <v>7.0887000000000006E-2</v>
      </c>
      <c r="BZ82" s="347">
        <f t="shared" si="229"/>
        <v>6.8145999999999998E-2</v>
      </c>
      <c r="CA82" s="347">
        <f t="shared" si="230"/>
        <v>8.1852999999999995E-2</v>
      </c>
      <c r="CB82" s="347">
        <f t="shared" si="231"/>
        <v>6.7163E-2</v>
      </c>
      <c r="CC82" s="347">
        <f t="shared" si="232"/>
        <v>8.6751999999999996E-2</v>
      </c>
      <c r="CD82" s="347">
        <f t="shared" si="233"/>
        <v>6.9401000000000004E-2</v>
      </c>
      <c r="CE82" s="347">
        <f t="shared" si="234"/>
        <v>8.2907999999999996E-2</v>
      </c>
      <c r="CF82" s="347">
        <f t="shared" si="235"/>
        <v>0.100507</v>
      </c>
      <c r="CG82" s="347">
        <f t="shared" si="236"/>
        <v>8.7251999999999996E-2</v>
      </c>
      <c r="CH82" s="348">
        <f t="shared" si="237"/>
        <v>9.6703999999999998E-2</v>
      </c>
      <c r="CJ82" s="249">
        <f t="shared" si="240"/>
        <v>1</v>
      </c>
    </row>
    <row r="83" spans="1:88" ht="15.6" x14ac:dyDescent="0.3">
      <c r="A83" s="572"/>
      <c r="B83" s="14" t="str">
        <f t="shared" si="238"/>
        <v>Heating</v>
      </c>
      <c r="C83" s="345">
        <v>0.210397</v>
      </c>
      <c r="D83" s="345">
        <v>0.17743600000000001</v>
      </c>
      <c r="E83" s="345">
        <v>0.13192400000000001</v>
      </c>
      <c r="F83" s="345">
        <v>5.9718E-2</v>
      </c>
      <c r="G83" s="345">
        <v>2.6769000000000001E-2</v>
      </c>
      <c r="H83" s="345">
        <v>4.2950000000000002E-3</v>
      </c>
      <c r="I83" s="345">
        <v>2.895E-3</v>
      </c>
      <c r="J83" s="345">
        <v>3.4320000000000002E-3</v>
      </c>
      <c r="K83" s="345">
        <v>9.4020000000000006E-3</v>
      </c>
      <c r="L83" s="345">
        <v>5.5496999999999998E-2</v>
      </c>
      <c r="M83" s="345">
        <v>0.115452</v>
      </c>
      <c r="N83" s="345">
        <v>0.20278099999999999</v>
      </c>
      <c r="O83" s="347">
        <f t="shared" si="239"/>
        <v>0.210397</v>
      </c>
      <c r="P83" s="347">
        <f t="shared" si="167"/>
        <v>0.17743600000000001</v>
      </c>
      <c r="Q83" s="347">
        <f t="shared" si="168"/>
        <v>0.13192400000000001</v>
      </c>
      <c r="R83" s="347">
        <f t="shared" si="169"/>
        <v>5.9718E-2</v>
      </c>
      <c r="S83" s="347">
        <f t="shared" si="170"/>
        <v>2.6769000000000001E-2</v>
      </c>
      <c r="T83" s="347">
        <f t="shared" si="171"/>
        <v>4.2950000000000002E-3</v>
      </c>
      <c r="U83" s="347">
        <f t="shared" si="172"/>
        <v>2.895E-3</v>
      </c>
      <c r="V83" s="347">
        <f t="shared" si="173"/>
        <v>3.4320000000000002E-3</v>
      </c>
      <c r="W83" s="347">
        <f t="shared" si="174"/>
        <v>9.4020000000000006E-3</v>
      </c>
      <c r="X83" s="347">
        <f t="shared" si="175"/>
        <v>5.5496999999999998E-2</v>
      </c>
      <c r="Y83" s="347">
        <f t="shared" si="176"/>
        <v>0.115452</v>
      </c>
      <c r="Z83" s="347">
        <f t="shared" si="177"/>
        <v>0.20278099999999999</v>
      </c>
      <c r="AA83" s="347">
        <f t="shared" si="178"/>
        <v>0.210397</v>
      </c>
      <c r="AB83" s="347">
        <f t="shared" si="179"/>
        <v>0.17743600000000001</v>
      </c>
      <c r="AC83" s="347">
        <f t="shared" si="180"/>
        <v>0.13192400000000001</v>
      </c>
      <c r="AD83" s="347">
        <f t="shared" si="181"/>
        <v>5.9718E-2</v>
      </c>
      <c r="AE83" s="347">
        <f t="shared" si="182"/>
        <v>2.6769000000000001E-2</v>
      </c>
      <c r="AF83" s="347">
        <f t="shared" si="183"/>
        <v>4.2950000000000002E-3</v>
      </c>
      <c r="AG83" s="347">
        <f t="shared" si="184"/>
        <v>2.895E-3</v>
      </c>
      <c r="AH83" s="347">
        <f t="shared" si="185"/>
        <v>3.4320000000000002E-3</v>
      </c>
      <c r="AI83" s="347">
        <f t="shared" si="186"/>
        <v>9.4020000000000006E-3</v>
      </c>
      <c r="AJ83" s="347">
        <f t="shared" si="187"/>
        <v>5.5496999999999998E-2</v>
      </c>
      <c r="AK83" s="347">
        <f t="shared" si="188"/>
        <v>0.115452</v>
      </c>
      <c r="AL83" s="347">
        <f t="shared" si="189"/>
        <v>0.20278099999999999</v>
      </c>
      <c r="AM83" s="347">
        <f t="shared" si="190"/>
        <v>0.210397</v>
      </c>
      <c r="AN83" s="347">
        <f t="shared" si="191"/>
        <v>0.17743600000000001</v>
      </c>
      <c r="AO83" s="347">
        <f t="shared" si="192"/>
        <v>0.13192400000000001</v>
      </c>
      <c r="AP83" s="347">
        <f t="shared" si="193"/>
        <v>5.9718E-2</v>
      </c>
      <c r="AQ83" s="347">
        <f t="shared" si="194"/>
        <v>2.6769000000000001E-2</v>
      </c>
      <c r="AR83" s="347">
        <f t="shared" si="195"/>
        <v>4.2950000000000002E-3</v>
      </c>
      <c r="AS83" s="347">
        <f t="shared" si="196"/>
        <v>2.895E-3</v>
      </c>
      <c r="AT83" s="347">
        <f t="shared" si="197"/>
        <v>3.4320000000000002E-3</v>
      </c>
      <c r="AU83" s="347">
        <f t="shared" si="198"/>
        <v>9.4020000000000006E-3</v>
      </c>
      <c r="AV83" s="347">
        <f t="shared" si="199"/>
        <v>5.5496999999999998E-2</v>
      </c>
      <c r="AW83" s="347">
        <f t="shared" si="200"/>
        <v>0.115452</v>
      </c>
      <c r="AX83" s="347">
        <f t="shared" si="201"/>
        <v>0.20278099999999999</v>
      </c>
      <c r="AY83" s="347">
        <f t="shared" si="202"/>
        <v>0.210397</v>
      </c>
      <c r="AZ83" s="347">
        <f t="shared" si="203"/>
        <v>0.17743600000000001</v>
      </c>
      <c r="BA83" s="347">
        <f t="shared" si="204"/>
        <v>0.13192400000000001</v>
      </c>
      <c r="BB83" s="347">
        <f t="shared" si="205"/>
        <v>5.9718E-2</v>
      </c>
      <c r="BC83" s="347">
        <f t="shared" si="206"/>
        <v>2.6769000000000001E-2</v>
      </c>
      <c r="BD83" s="347">
        <f t="shared" si="207"/>
        <v>4.2950000000000002E-3</v>
      </c>
      <c r="BE83" s="347">
        <f t="shared" si="208"/>
        <v>2.895E-3</v>
      </c>
      <c r="BF83" s="347">
        <f t="shared" si="209"/>
        <v>3.4320000000000002E-3</v>
      </c>
      <c r="BG83" s="347">
        <f t="shared" si="210"/>
        <v>9.4020000000000006E-3</v>
      </c>
      <c r="BH83" s="347">
        <f t="shared" si="211"/>
        <v>5.5496999999999998E-2</v>
      </c>
      <c r="BI83" s="347">
        <f t="shared" si="212"/>
        <v>0.115452</v>
      </c>
      <c r="BJ83" s="347">
        <f t="shared" si="213"/>
        <v>0.20278099999999999</v>
      </c>
      <c r="BK83" s="347">
        <f t="shared" si="214"/>
        <v>0.210397</v>
      </c>
      <c r="BL83" s="347">
        <f t="shared" si="215"/>
        <v>0.17743600000000001</v>
      </c>
      <c r="BM83" s="347">
        <f t="shared" si="216"/>
        <v>0.13192400000000001</v>
      </c>
      <c r="BN83" s="347">
        <f t="shared" si="217"/>
        <v>5.9718E-2</v>
      </c>
      <c r="BO83" s="347">
        <f t="shared" si="218"/>
        <v>2.6769000000000001E-2</v>
      </c>
      <c r="BP83" s="347">
        <f t="shared" si="219"/>
        <v>4.2950000000000002E-3</v>
      </c>
      <c r="BQ83" s="347">
        <f t="shared" si="220"/>
        <v>2.895E-3</v>
      </c>
      <c r="BR83" s="347">
        <f t="shared" si="221"/>
        <v>3.4320000000000002E-3</v>
      </c>
      <c r="BS83" s="347">
        <f t="shared" si="222"/>
        <v>9.4020000000000006E-3</v>
      </c>
      <c r="BT83" s="347">
        <f t="shared" si="223"/>
        <v>5.5496999999999998E-2</v>
      </c>
      <c r="BU83" s="347">
        <f t="shared" si="224"/>
        <v>0.115452</v>
      </c>
      <c r="BV83" s="347">
        <f t="shared" si="225"/>
        <v>0.20278099999999999</v>
      </c>
      <c r="BW83" s="347">
        <f t="shared" si="226"/>
        <v>0.210397</v>
      </c>
      <c r="BX83" s="347">
        <f t="shared" si="227"/>
        <v>0.17743600000000001</v>
      </c>
      <c r="BY83" s="347">
        <f t="shared" si="228"/>
        <v>0.13192400000000001</v>
      </c>
      <c r="BZ83" s="347">
        <f t="shared" si="229"/>
        <v>5.9718E-2</v>
      </c>
      <c r="CA83" s="347">
        <f t="shared" si="230"/>
        <v>2.6769000000000001E-2</v>
      </c>
      <c r="CB83" s="347">
        <f t="shared" si="231"/>
        <v>4.2950000000000002E-3</v>
      </c>
      <c r="CC83" s="347">
        <f t="shared" si="232"/>
        <v>2.895E-3</v>
      </c>
      <c r="CD83" s="347">
        <f t="shared" si="233"/>
        <v>3.4320000000000002E-3</v>
      </c>
      <c r="CE83" s="347">
        <f t="shared" si="234"/>
        <v>9.4020000000000006E-3</v>
      </c>
      <c r="CF83" s="347">
        <f t="shared" si="235"/>
        <v>5.5496999999999998E-2</v>
      </c>
      <c r="CG83" s="347">
        <f t="shared" si="236"/>
        <v>0.115452</v>
      </c>
      <c r="CH83" s="348">
        <f t="shared" si="237"/>
        <v>0.20278099999999999</v>
      </c>
      <c r="CJ83" s="249">
        <f t="shared" si="240"/>
        <v>0.99999800000000016</v>
      </c>
    </row>
    <row r="84" spans="1:88" ht="15.6" x14ac:dyDescent="0.3">
      <c r="A84" s="572"/>
      <c r="B84" s="14" t="str">
        <f t="shared" si="238"/>
        <v>HVAC</v>
      </c>
      <c r="C84" s="345">
        <v>0.107824</v>
      </c>
      <c r="D84" s="345">
        <v>9.1051999999999994E-2</v>
      </c>
      <c r="E84" s="345">
        <v>7.1135000000000004E-2</v>
      </c>
      <c r="F84" s="345">
        <v>4.1179E-2</v>
      </c>
      <c r="G84" s="345">
        <v>4.4423999999999998E-2</v>
      </c>
      <c r="H84" s="345">
        <v>0.106128</v>
      </c>
      <c r="I84" s="345">
        <v>0.14288100000000001</v>
      </c>
      <c r="J84" s="345">
        <v>0.133494</v>
      </c>
      <c r="K84" s="345">
        <v>5.781E-2</v>
      </c>
      <c r="L84" s="345">
        <v>3.8018000000000003E-2</v>
      </c>
      <c r="M84" s="345">
        <v>6.2103999999999999E-2</v>
      </c>
      <c r="N84" s="345">
        <v>0.10395</v>
      </c>
      <c r="O84" s="347">
        <f t="shared" si="239"/>
        <v>0.107824</v>
      </c>
      <c r="P84" s="347">
        <f t="shared" si="167"/>
        <v>9.1051999999999994E-2</v>
      </c>
      <c r="Q84" s="347">
        <f t="shared" si="168"/>
        <v>7.1135000000000004E-2</v>
      </c>
      <c r="R84" s="347">
        <f t="shared" si="169"/>
        <v>4.1179E-2</v>
      </c>
      <c r="S84" s="347">
        <f t="shared" si="170"/>
        <v>4.4423999999999998E-2</v>
      </c>
      <c r="T84" s="347">
        <f t="shared" si="171"/>
        <v>0.106128</v>
      </c>
      <c r="U84" s="347">
        <f t="shared" si="172"/>
        <v>0.14288100000000001</v>
      </c>
      <c r="V84" s="347">
        <f t="shared" si="173"/>
        <v>0.133494</v>
      </c>
      <c r="W84" s="347">
        <f t="shared" si="174"/>
        <v>5.781E-2</v>
      </c>
      <c r="X84" s="347">
        <f t="shared" si="175"/>
        <v>3.8018000000000003E-2</v>
      </c>
      <c r="Y84" s="347">
        <f t="shared" si="176"/>
        <v>6.2103999999999999E-2</v>
      </c>
      <c r="Z84" s="347">
        <f t="shared" si="177"/>
        <v>0.10395</v>
      </c>
      <c r="AA84" s="347">
        <f t="shared" si="178"/>
        <v>0.107824</v>
      </c>
      <c r="AB84" s="347">
        <f t="shared" si="179"/>
        <v>9.1051999999999994E-2</v>
      </c>
      <c r="AC84" s="347">
        <f t="shared" si="180"/>
        <v>7.1135000000000004E-2</v>
      </c>
      <c r="AD84" s="347">
        <f t="shared" si="181"/>
        <v>4.1179E-2</v>
      </c>
      <c r="AE84" s="347">
        <f t="shared" si="182"/>
        <v>4.4423999999999998E-2</v>
      </c>
      <c r="AF84" s="347">
        <f t="shared" si="183"/>
        <v>0.106128</v>
      </c>
      <c r="AG84" s="347">
        <f t="shared" si="184"/>
        <v>0.14288100000000001</v>
      </c>
      <c r="AH84" s="347">
        <f t="shared" si="185"/>
        <v>0.133494</v>
      </c>
      <c r="AI84" s="347">
        <f t="shared" si="186"/>
        <v>5.781E-2</v>
      </c>
      <c r="AJ84" s="347">
        <f t="shared" si="187"/>
        <v>3.8018000000000003E-2</v>
      </c>
      <c r="AK84" s="347">
        <f t="shared" si="188"/>
        <v>6.2103999999999999E-2</v>
      </c>
      <c r="AL84" s="347">
        <f t="shared" si="189"/>
        <v>0.10395</v>
      </c>
      <c r="AM84" s="347">
        <f t="shared" si="190"/>
        <v>0.107824</v>
      </c>
      <c r="AN84" s="347">
        <f t="shared" si="191"/>
        <v>9.1051999999999994E-2</v>
      </c>
      <c r="AO84" s="347">
        <f t="shared" si="192"/>
        <v>7.1135000000000004E-2</v>
      </c>
      <c r="AP84" s="347">
        <f t="shared" si="193"/>
        <v>4.1179E-2</v>
      </c>
      <c r="AQ84" s="347">
        <f t="shared" si="194"/>
        <v>4.4423999999999998E-2</v>
      </c>
      <c r="AR84" s="347">
        <f t="shared" si="195"/>
        <v>0.106128</v>
      </c>
      <c r="AS84" s="347">
        <f t="shared" si="196"/>
        <v>0.14288100000000001</v>
      </c>
      <c r="AT84" s="347">
        <f t="shared" si="197"/>
        <v>0.133494</v>
      </c>
      <c r="AU84" s="347">
        <f t="shared" si="198"/>
        <v>5.781E-2</v>
      </c>
      <c r="AV84" s="347">
        <f t="shared" si="199"/>
        <v>3.8018000000000003E-2</v>
      </c>
      <c r="AW84" s="347">
        <f t="shared" si="200"/>
        <v>6.2103999999999999E-2</v>
      </c>
      <c r="AX84" s="347">
        <f t="shared" si="201"/>
        <v>0.10395</v>
      </c>
      <c r="AY84" s="347">
        <f t="shared" si="202"/>
        <v>0.107824</v>
      </c>
      <c r="AZ84" s="347">
        <f t="shared" si="203"/>
        <v>9.1051999999999994E-2</v>
      </c>
      <c r="BA84" s="347">
        <f t="shared" si="204"/>
        <v>7.1135000000000004E-2</v>
      </c>
      <c r="BB84" s="347">
        <f t="shared" si="205"/>
        <v>4.1179E-2</v>
      </c>
      <c r="BC84" s="347">
        <f t="shared" si="206"/>
        <v>4.4423999999999998E-2</v>
      </c>
      <c r="BD84" s="347">
        <f t="shared" si="207"/>
        <v>0.106128</v>
      </c>
      <c r="BE84" s="347">
        <f t="shared" si="208"/>
        <v>0.14288100000000001</v>
      </c>
      <c r="BF84" s="347">
        <f t="shared" si="209"/>
        <v>0.133494</v>
      </c>
      <c r="BG84" s="347">
        <f t="shared" si="210"/>
        <v>5.781E-2</v>
      </c>
      <c r="BH84" s="347">
        <f t="shared" si="211"/>
        <v>3.8018000000000003E-2</v>
      </c>
      <c r="BI84" s="347">
        <f t="shared" si="212"/>
        <v>6.2103999999999999E-2</v>
      </c>
      <c r="BJ84" s="347">
        <f t="shared" si="213"/>
        <v>0.10395</v>
      </c>
      <c r="BK84" s="347">
        <f t="shared" si="214"/>
        <v>0.107824</v>
      </c>
      <c r="BL84" s="347">
        <f t="shared" si="215"/>
        <v>9.1051999999999994E-2</v>
      </c>
      <c r="BM84" s="347">
        <f t="shared" si="216"/>
        <v>7.1135000000000004E-2</v>
      </c>
      <c r="BN84" s="347">
        <f t="shared" si="217"/>
        <v>4.1179E-2</v>
      </c>
      <c r="BO84" s="347">
        <f t="shared" si="218"/>
        <v>4.4423999999999998E-2</v>
      </c>
      <c r="BP84" s="347">
        <f t="shared" si="219"/>
        <v>0.106128</v>
      </c>
      <c r="BQ84" s="347">
        <f t="shared" si="220"/>
        <v>0.14288100000000001</v>
      </c>
      <c r="BR84" s="347">
        <f t="shared" si="221"/>
        <v>0.133494</v>
      </c>
      <c r="BS84" s="347">
        <f t="shared" si="222"/>
        <v>5.781E-2</v>
      </c>
      <c r="BT84" s="347">
        <f t="shared" si="223"/>
        <v>3.8018000000000003E-2</v>
      </c>
      <c r="BU84" s="347">
        <f t="shared" si="224"/>
        <v>6.2103999999999999E-2</v>
      </c>
      <c r="BV84" s="347">
        <f t="shared" si="225"/>
        <v>0.10395</v>
      </c>
      <c r="BW84" s="347">
        <f t="shared" si="226"/>
        <v>0.107824</v>
      </c>
      <c r="BX84" s="347">
        <f t="shared" si="227"/>
        <v>9.1051999999999994E-2</v>
      </c>
      <c r="BY84" s="347">
        <f t="shared" si="228"/>
        <v>7.1135000000000004E-2</v>
      </c>
      <c r="BZ84" s="347">
        <f t="shared" si="229"/>
        <v>4.1179E-2</v>
      </c>
      <c r="CA84" s="347">
        <f t="shared" si="230"/>
        <v>4.4423999999999998E-2</v>
      </c>
      <c r="CB84" s="347">
        <f t="shared" si="231"/>
        <v>0.106128</v>
      </c>
      <c r="CC84" s="347">
        <f t="shared" si="232"/>
        <v>0.14288100000000001</v>
      </c>
      <c r="CD84" s="347">
        <f t="shared" si="233"/>
        <v>0.133494</v>
      </c>
      <c r="CE84" s="347">
        <f t="shared" si="234"/>
        <v>5.781E-2</v>
      </c>
      <c r="CF84" s="347">
        <f t="shared" si="235"/>
        <v>3.8018000000000003E-2</v>
      </c>
      <c r="CG84" s="347">
        <f t="shared" si="236"/>
        <v>6.2103999999999999E-2</v>
      </c>
      <c r="CH84" s="348">
        <f t="shared" si="237"/>
        <v>0.10395</v>
      </c>
      <c r="CJ84" s="249">
        <f t="shared" si="240"/>
        <v>0.99999900000000008</v>
      </c>
    </row>
    <row r="85" spans="1:88" ht="15.6" x14ac:dyDescent="0.3">
      <c r="A85" s="572"/>
      <c r="B85" s="14" t="str">
        <f t="shared" si="238"/>
        <v>Lighting</v>
      </c>
      <c r="C85" s="345">
        <v>9.3563999999999994E-2</v>
      </c>
      <c r="D85" s="345">
        <v>7.2162000000000004E-2</v>
      </c>
      <c r="E85" s="345">
        <v>7.8372999999999998E-2</v>
      </c>
      <c r="F85" s="345">
        <v>7.6534000000000005E-2</v>
      </c>
      <c r="G85" s="345">
        <v>9.4246999999999997E-2</v>
      </c>
      <c r="H85" s="345">
        <v>7.5599E-2</v>
      </c>
      <c r="I85" s="345">
        <v>9.6199999999999994E-2</v>
      </c>
      <c r="J85" s="345">
        <v>7.7077999999999994E-2</v>
      </c>
      <c r="K85" s="345">
        <v>8.1374000000000002E-2</v>
      </c>
      <c r="L85" s="345">
        <v>9.4072000000000003E-2</v>
      </c>
      <c r="M85" s="345">
        <v>7.6706999999999997E-2</v>
      </c>
      <c r="N85" s="345">
        <v>8.4089999999999998E-2</v>
      </c>
      <c r="O85" s="347">
        <f t="shared" si="239"/>
        <v>9.3563999999999994E-2</v>
      </c>
      <c r="P85" s="347">
        <f t="shared" si="167"/>
        <v>7.2162000000000004E-2</v>
      </c>
      <c r="Q85" s="347">
        <f t="shared" si="168"/>
        <v>7.8372999999999998E-2</v>
      </c>
      <c r="R85" s="347">
        <f t="shared" si="169"/>
        <v>7.6534000000000005E-2</v>
      </c>
      <c r="S85" s="347">
        <f t="shared" si="170"/>
        <v>9.4246999999999997E-2</v>
      </c>
      <c r="T85" s="347">
        <f t="shared" si="171"/>
        <v>7.5599E-2</v>
      </c>
      <c r="U85" s="347">
        <f t="shared" si="172"/>
        <v>9.6199999999999994E-2</v>
      </c>
      <c r="V85" s="347">
        <f t="shared" si="173"/>
        <v>7.7077999999999994E-2</v>
      </c>
      <c r="W85" s="347">
        <f t="shared" si="174"/>
        <v>8.1374000000000002E-2</v>
      </c>
      <c r="X85" s="347">
        <f t="shared" si="175"/>
        <v>9.4072000000000003E-2</v>
      </c>
      <c r="Y85" s="347">
        <f t="shared" si="176"/>
        <v>7.6706999999999997E-2</v>
      </c>
      <c r="Z85" s="347">
        <f t="shared" si="177"/>
        <v>8.4089999999999998E-2</v>
      </c>
      <c r="AA85" s="347">
        <f t="shared" si="178"/>
        <v>9.3563999999999994E-2</v>
      </c>
      <c r="AB85" s="347">
        <f t="shared" si="179"/>
        <v>7.2162000000000004E-2</v>
      </c>
      <c r="AC85" s="347">
        <f t="shared" si="180"/>
        <v>7.8372999999999998E-2</v>
      </c>
      <c r="AD85" s="347">
        <f t="shared" si="181"/>
        <v>7.6534000000000005E-2</v>
      </c>
      <c r="AE85" s="347">
        <f t="shared" si="182"/>
        <v>9.4246999999999997E-2</v>
      </c>
      <c r="AF85" s="347">
        <f t="shared" si="183"/>
        <v>7.5599E-2</v>
      </c>
      <c r="AG85" s="347">
        <f t="shared" si="184"/>
        <v>9.6199999999999994E-2</v>
      </c>
      <c r="AH85" s="347">
        <f t="shared" si="185"/>
        <v>7.7077999999999994E-2</v>
      </c>
      <c r="AI85" s="347">
        <f t="shared" si="186"/>
        <v>8.1374000000000002E-2</v>
      </c>
      <c r="AJ85" s="347">
        <f t="shared" si="187"/>
        <v>9.4072000000000003E-2</v>
      </c>
      <c r="AK85" s="347">
        <f t="shared" si="188"/>
        <v>7.6706999999999997E-2</v>
      </c>
      <c r="AL85" s="347">
        <f t="shared" si="189"/>
        <v>8.4089999999999998E-2</v>
      </c>
      <c r="AM85" s="347">
        <f t="shared" si="190"/>
        <v>9.3563999999999994E-2</v>
      </c>
      <c r="AN85" s="347">
        <f t="shared" si="191"/>
        <v>7.2162000000000004E-2</v>
      </c>
      <c r="AO85" s="347">
        <f t="shared" si="192"/>
        <v>7.8372999999999998E-2</v>
      </c>
      <c r="AP85" s="347">
        <f t="shared" si="193"/>
        <v>7.6534000000000005E-2</v>
      </c>
      <c r="AQ85" s="347">
        <f t="shared" si="194"/>
        <v>9.4246999999999997E-2</v>
      </c>
      <c r="AR85" s="347">
        <f t="shared" si="195"/>
        <v>7.5599E-2</v>
      </c>
      <c r="AS85" s="347">
        <f t="shared" si="196"/>
        <v>9.6199999999999994E-2</v>
      </c>
      <c r="AT85" s="347">
        <f t="shared" si="197"/>
        <v>7.7077999999999994E-2</v>
      </c>
      <c r="AU85" s="347">
        <f t="shared" si="198"/>
        <v>8.1374000000000002E-2</v>
      </c>
      <c r="AV85" s="347">
        <f t="shared" si="199"/>
        <v>9.4072000000000003E-2</v>
      </c>
      <c r="AW85" s="347">
        <f t="shared" si="200"/>
        <v>7.6706999999999997E-2</v>
      </c>
      <c r="AX85" s="347">
        <f t="shared" si="201"/>
        <v>8.4089999999999998E-2</v>
      </c>
      <c r="AY85" s="347">
        <f t="shared" si="202"/>
        <v>9.3563999999999994E-2</v>
      </c>
      <c r="AZ85" s="347">
        <f t="shared" si="203"/>
        <v>7.2162000000000004E-2</v>
      </c>
      <c r="BA85" s="347">
        <f t="shared" si="204"/>
        <v>7.8372999999999998E-2</v>
      </c>
      <c r="BB85" s="347">
        <f t="shared" si="205"/>
        <v>7.6534000000000005E-2</v>
      </c>
      <c r="BC85" s="347">
        <f t="shared" si="206"/>
        <v>9.4246999999999997E-2</v>
      </c>
      <c r="BD85" s="347">
        <f t="shared" si="207"/>
        <v>7.5599E-2</v>
      </c>
      <c r="BE85" s="347">
        <f t="shared" si="208"/>
        <v>9.6199999999999994E-2</v>
      </c>
      <c r="BF85" s="347">
        <f t="shared" si="209"/>
        <v>7.7077999999999994E-2</v>
      </c>
      <c r="BG85" s="347">
        <f t="shared" si="210"/>
        <v>8.1374000000000002E-2</v>
      </c>
      <c r="BH85" s="347">
        <f t="shared" si="211"/>
        <v>9.4072000000000003E-2</v>
      </c>
      <c r="BI85" s="347">
        <f t="shared" si="212"/>
        <v>7.6706999999999997E-2</v>
      </c>
      <c r="BJ85" s="347">
        <f t="shared" si="213"/>
        <v>8.4089999999999998E-2</v>
      </c>
      <c r="BK85" s="347">
        <f t="shared" si="214"/>
        <v>9.3563999999999994E-2</v>
      </c>
      <c r="BL85" s="347">
        <f t="shared" si="215"/>
        <v>7.2162000000000004E-2</v>
      </c>
      <c r="BM85" s="347">
        <f t="shared" si="216"/>
        <v>7.8372999999999998E-2</v>
      </c>
      <c r="BN85" s="347">
        <f t="shared" si="217"/>
        <v>7.6534000000000005E-2</v>
      </c>
      <c r="BO85" s="347">
        <f t="shared" si="218"/>
        <v>9.4246999999999997E-2</v>
      </c>
      <c r="BP85" s="347">
        <f t="shared" si="219"/>
        <v>7.5599E-2</v>
      </c>
      <c r="BQ85" s="347">
        <f t="shared" si="220"/>
        <v>9.6199999999999994E-2</v>
      </c>
      <c r="BR85" s="347">
        <f t="shared" si="221"/>
        <v>7.7077999999999994E-2</v>
      </c>
      <c r="BS85" s="347">
        <f t="shared" si="222"/>
        <v>8.1374000000000002E-2</v>
      </c>
      <c r="BT85" s="347">
        <f t="shared" si="223"/>
        <v>9.4072000000000003E-2</v>
      </c>
      <c r="BU85" s="347">
        <f t="shared" si="224"/>
        <v>7.6706999999999997E-2</v>
      </c>
      <c r="BV85" s="347">
        <f t="shared" si="225"/>
        <v>8.4089999999999998E-2</v>
      </c>
      <c r="BW85" s="347">
        <f t="shared" si="226"/>
        <v>9.3563999999999994E-2</v>
      </c>
      <c r="BX85" s="347">
        <f t="shared" si="227"/>
        <v>7.2162000000000004E-2</v>
      </c>
      <c r="BY85" s="347">
        <f t="shared" si="228"/>
        <v>7.8372999999999998E-2</v>
      </c>
      <c r="BZ85" s="347">
        <f t="shared" si="229"/>
        <v>7.6534000000000005E-2</v>
      </c>
      <c r="CA85" s="347">
        <f t="shared" si="230"/>
        <v>9.4246999999999997E-2</v>
      </c>
      <c r="CB85" s="347">
        <f t="shared" si="231"/>
        <v>7.5599E-2</v>
      </c>
      <c r="CC85" s="347">
        <f t="shared" si="232"/>
        <v>9.6199999999999994E-2</v>
      </c>
      <c r="CD85" s="347">
        <f t="shared" si="233"/>
        <v>7.7077999999999994E-2</v>
      </c>
      <c r="CE85" s="347">
        <f t="shared" si="234"/>
        <v>8.1374000000000002E-2</v>
      </c>
      <c r="CF85" s="347">
        <f t="shared" si="235"/>
        <v>9.4072000000000003E-2</v>
      </c>
      <c r="CG85" s="347">
        <f t="shared" si="236"/>
        <v>7.6706999999999997E-2</v>
      </c>
      <c r="CH85" s="348">
        <f t="shared" si="237"/>
        <v>8.4089999999999998E-2</v>
      </c>
      <c r="CJ85" s="249">
        <f t="shared" si="240"/>
        <v>1</v>
      </c>
    </row>
    <row r="86" spans="1:88" ht="15.6" x14ac:dyDescent="0.3">
      <c r="A86" s="572"/>
      <c r="B86" s="14" t="str">
        <f t="shared" si="238"/>
        <v>Miscellaneous</v>
      </c>
      <c r="C86" s="345">
        <v>8.5109000000000004E-2</v>
      </c>
      <c r="D86" s="345">
        <v>7.7715000000000006E-2</v>
      </c>
      <c r="E86" s="345">
        <v>8.6136000000000004E-2</v>
      </c>
      <c r="F86" s="345">
        <v>7.9796000000000006E-2</v>
      </c>
      <c r="G86" s="345">
        <v>8.5334999999999994E-2</v>
      </c>
      <c r="H86" s="345">
        <v>8.1994999999999998E-2</v>
      </c>
      <c r="I86" s="345">
        <v>8.4098999999999993E-2</v>
      </c>
      <c r="J86" s="345">
        <v>8.4198999999999996E-2</v>
      </c>
      <c r="K86" s="345">
        <v>8.2512000000000002E-2</v>
      </c>
      <c r="L86" s="345">
        <v>8.5277000000000006E-2</v>
      </c>
      <c r="M86" s="345">
        <v>8.2588999999999996E-2</v>
      </c>
      <c r="N86" s="345">
        <v>8.5237999999999994E-2</v>
      </c>
      <c r="O86" s="347">
        <f t="shared" si="239"/>
        <v>8.5109000000000004E-2</v>
      </c>
      <c r="P86" s="347">
        <f t="shared" si="167"/>
        <v>7.7715000000000006E-2</v>
      </c>
      <c r="Q86" s="347">
        <f t="shared" si="168"/>
        <v>8.6136000000000004E-2</v>
      </c>
      <c r="R86" s="347">
        <f t="shared" si="169"/>
        <v>7.9796000000000006E-2</v>
      </c>
      <c r="S86" s="347">
        <f t="shared" si="170"/>
        <v>8.5334999999999994E-2</v>
      </c>
      <c r="T86" s="347">
        <f t="shared" si="171"/>
        <v>8.1994999999999998E-2</v>
      </c>
      <c r="U86" s="347">
        <f t="shared" si="172"/>
        <v>8.4098999999999993E-2</v>
      </c>
      <c r="V86" s="347">
        <f t="shared" si="173"/>
        <v>8.4198999999999996E-2</v>
      </c>
      <c r="W86" s="347">
        <f t="shared" si="174"/>
        <v>8.2512000000000002E-2</v>
      </c>
      <c r="X86" s="347">
        <f t="shared" si="175"/>
        <v>8.5277000000000006E-2</v>
      </c>
      <c r="Y86" s="347">
        <f t="shared" si="176"/>
        <v>8.2588999999999996E-2</v>
      </c>
      <c r="Z86" s="347">
        <f t="shared" si="177"/>
        <v>8.5237999999999994E-2</v>
      </c>
      <c r="AA86" s="347">
        <f t="shared" si="178"/>
        <v>8.5109000000000004E-2</v>
      </c>
      <c r="AB86" s="347">
        <f t="shared" si="179"/>
        <v>7.7715000000000006E-2</v>
      </c>
      <c r="AC86" s="347">
        <f t="shared" si="180"/>
        <v>8.6136000000000004E-2</v>
      </c>
      <c r="AD86" s="347">
        <f t="shared" si="181"/>
        <v>7.9796000000000006E-2</v>
      </c>
      <c r="AE86" s="347">
        <f t="shared" si="182"/>
        <v>8.5334999999999994E-2</v>
      </c>
      <c r="AF86" s="347">
        <f t="shared" si="183"/>
        <v>8.1994999999999998E-2</v>
      </c>
      <c r="AG86" s="347">
        <f t="shared" si="184"/>
        <v>8.4098999999999993E-2</v>
      </c>
      <c r="AH86" s="347">
        <f t="shared" si="185"/>
        <v>8.4198999999999996E-2</v>
      </c>
      <c r="AI86" s="347">
        <f t="shared" si="186"/>
        <v>8.2512000000000002E-2</v>
      </c>
      <c r="AJ86" s="347">
        <f t="shared" si="187"/>
        <v>8.5277000000000006E-2</v>
      </c>
      <c r="AK86" s="347">
        <f t="shared" si="188"/>
        <v>8.2588999999999996E-2</v>
      </c>
      <c r="AL86" s="347">
        <f t="shared" si="189"/>
        <v>8.5237999999999994E-2</v>
      </c>
      <c r="AM86" s="347">
        <f t="shared" si="190"/>
        <v>8.5109000000000004E-2</v>
      </c>
      <c r="AN86" s="347">
        <f t="shared" si="191"/>
        <v>7.7715000000000006E-2</v>
      </c>
      <c r="AO86" s="347">
        <f t="shared" si="192"/>
        <v>8.6136000000000004E-2</v>
      </c>
      <c r="AP86" s="347">
        <f t="shared" si="193"/>
        <v>7.9796000000000006E-2</v>
      </c>
      <c r="AQ86" s="347">
        <f t="shared" si="194"/>
        <v>8.5334999999999994E-2</v>
      </c>
      <c r="AR86" s="347">
        <f t="shared" si="195"/>
        <v>8.1994999999999998E-2</v>
      </c>
      <c r="AS86" s="347">
        <f t="shared" si="196"/>
        <v>8.4098999999999993E-2</v>
      </c>
      <c r="AT86" s="347">
        <f t="shared" si="197"/>
        <v>8.4198999999999996E-2</v>
      </c>
      <c r="AU86" s="347">
        <f t="shared" si="198"/>
        <v>8.2512000000000002E-2</v>
      </c>
      <c r="AV86" s="347">
        <f t="shared" si="199"/>
        <v>8.5277000000000006E-2</v>
      </c>
      <c r="AW86" s="347">
        <f t="shared" si="200"/>
        <v>8.2588999999999996E-2</v>
      </c>
      <c r="AX86" s="347">
        <f t="shared" si="201"/>
        <v>8.5237999999999994E-2</v>
      </c>
      <c r="AY86" s="347">
        <f t="shared" si="202"/>
        <v>8.5109000000000004E-2</v>
      </c>
      <c r="AZ86" s="347">
        <f t="shared" si="203"/>
        <v>7.7715000000000006E-2</v>
      </c>
      <c r="BA86" s="347">
        <f t="shared" si="204"/>
        <v>8.6136000000000004E-2</v>
      </c>
      <c r="BB86" s="347">
        <f t="shared" si="205"/>
        <v>7.9796000000000006E-2</v>
      </c>
      <c r="BC86" s="347">
        <f t="shared" si="206"/>
        <v>8.5334999999999994E-2</v>
      </c>
      <c r="BD86" s="347">
        <f t="shared" si="207"/>
        <v>8.1994999999999998E-2</v>
      </c>
      <c r="BE86" s="347">
        <f t="shared" si="208"/>
        <v>8.4098999999999993E-2</v>
      </c>
      <c r="BF86" s="347">
        <f t="shared" si="209"/>
        <v>8.4198999999999996E-2</v>
      </c>
      <c r="BG86" s="347">
        <f t="shared" si="210"/>
        <v>8.2512000000000002E-2</v>
      </c>
      <c r="BH86" s="347">
        <f t="shared" si="211"/>
        <v>8.5277000000000006E-2</v>
      </c>
      <c r="BI86" s="347">
        <f t="shared" si="212"/>
        <v>8.2588999999999996E-2</v>
      </c>
      <c r="BJ86" s="347">
        <f t="shared" si="213"/>
        <v>8.5237999999999994E-2</v>
      </c>
      <c r="BK86" s="347">
        <f t="shared" si="214"/>
        <v>8.5109000000000004E-2</v>
      </c>
      <c r="BL86" s="347">
        <f t="shared" si="215"/>
        <v>7.7715000000000006E-2</v>
      </c>
      <c r="BM86" s="347">
        <f t="shared" si="216"/>
        <v>8.6136000000000004E-2</v>
      </c>
      <c r="BN86" s="347">
        <f t="shared" si="217"/>
        <v>7.9796000000000006E-2</v>
      </c>
      <c r="BO86" s="347">
        <f t="shared" si="218"/>
        <v>8.5334999999999994E-2</v>
      </c>
      <c r="BP86" s="347">
        <f t="shared" si="219"/>
        <v>8.1994999999999998E-2</v>
      </c>
      <c r="BQ86" s="347">
        <f t="shared" si="220"/>
        <v>8.4098999999999993E-2</v>
      </c>
      <c r="BR86" s="347">
        <f t="shared" si="221"/>
        <v>8.4198999999999996E-2</v>
      </c>
      <c r="BS86" s="347">
        <f t="shared" si="222"/>
        <v>8.2512000000000002E-2</v>
      </c>
      <c r="BT86" s="347">
        <f t="shared" si="223"/>
        <v>8.5277000000000006E-2</v>
      </c>
      <c r="BU86" s="347">
        <f t="shared" si="224"/>
        <v>8.2588999999999996E-2</v>
      </c>
      <c r="BV86" s="347">
        <f t="shared" si="225"/>
        <v>8.5237999999999994E-2</v>
      </c>
      <c r="BW86" s="347">
        <f t="shared" si="226"/>
        <v>8.5109000000000004E-2</v>
      </c>
      <c r="BX86" s="347">
        <f t="shared" si="227"/>
        <v>7.7715000000000006E-2</v>
      </c>
      <c r="BY86" s="347">
        <f t="shared" si="228"/>
        <v>8.6136000000000004E-2</v>
      </c>
      <c r="BZ86" s="347">
        <f t="shared" si="229"/>
        <v>7.9796000000000006E-2</v>
      </c>
      <c r="CA86" s="347">
        <f t="shared" si="230"/>
        <v>8.5334999999999994E-2</v>
      </c>
      <c r="CB86" s="347">
        <f t="shared" si="231"/>
        <v>8.1994999999999998E-2</v>
      </c>
      <c r="CC86" s="347">
        <f t="shared" si="232"/>
        <v>8.4098999999999993E-2</v>
      </c>
      <c r="CD86" s="347">
        <f t="shared" si="233"/>
        <v>8.4198999999999996E-2</v>
      </c>
      <c r="CE86" s="347">
        <f t="shared" si="234"/>
        <v>8.2512000000000002E-2</v>
      </c>
      <c r="CF86" s="347">
        <f t="shared" si="235"/>
        <v>8.5277000000000006E-2</v>
      </c>
      <c r="CG86" s="347">
        <f t="shared" si="236"/>
        <v>8.2588999999999996E-2</v>
      </c>
      <c r="CH86" s="348">
        <f t="shared" si="237"/>
        <v>8.5237999999999994E-2</v>
      </c>
      <c r="CJ86" s="249">
        <f t="shared" si="240"/>
        <v>1.0000000000000002</v>
      </c>
    </row>
    <row r="87" spans="1:88" ht="15.6" x14ac:dyDescent="0.3">
      <c r="A87" s="572"/>
      <c r="B87" s="14" t="str">
        <f t="shared" si="238"/>
        <v>Motors</v>
      </c>
      <c r="C87" s="345">
        <v>8.5109000000000004E-2</v>
      </c>
      <c r="D87" s="345">
        <v>7.7715000000000006E-2</v>
      </c>
      <c r="E87" s="345">
        <v>8.6136000000000004E-2</v>
      </c>
      <c r="F87" s="345">
        <v>7.9796000000000006E-2</v>
      </c>
      <c r="G87" s="345">
        <v>8.5334999999999994E-2</v>
      </c>
      <c r="H87" s="345">
        <v>8.1994999999999998E-2</v>
      </c>
      <c r="I87" s="345">
        <v>8.4098999999999993E-2</v>
      </c>
      <c r="J87" s="345">
        <v>8.4198999999999996E-2</v>
      </c>
      <c r="K87" s="345">
        <v>8.2512000000000002E-2</v>
      </c>
      <c r="L87" s="345">
        <v>8.5277000000000006E-2</v>
      </c>
      <c r="M87" s="345">
        <v>8.2588999999999996E-2</v>
      </c>
      <c r="N87" s="345">
        <v>8.5237999999999994E-2</v>
      </c>
      <c r="O87" s="347">
        <f t="shared" si="239"/>
        <v>8.5109000000000004E-2</v>
      </c>
      <c r="P87" s="347">
        <f t="shared" si="167"/>
        <v>7.7715000000000006E-2</v>
      </c>
      <c r="Q87" s="347">
        <f t="shared" si="168"/>
        <v>8.6136000000000004E-2</v>
      </c>
      <c r="R87" s="347">
        <f t="shared" si="169"/>
        <v>7.9796000000000006E-2</v>
      </c>
      <c r="S87" s="347">
        <f t="shared" si="170"/>
        <v>8.5334999999999994E-2</v>
      </c>
      <c r="T87" s="347">
        <f t="shared" si="171"/>
        <v>8.1994999999999998E-2</v>
      </c>
      <c r="U87" s="347">
        <f t="shared" si="172"/>
        <v>8.4098999999999993E-2</v>
      </c>
      <c r="V87" s="347">
        <f t="shared" si="173"/>
        <v>8.4198999999999996E-2</v>
      </c>
      <c r="W87" s="347">
        <f t="shared" si="174"/>
        <v>8.2512000000000002E-2</v>
      </c>
      <c r="X87" s="347">
        <f t="shared" si="175"/>
        <v>8.5277000000000006E-2</v>
      </c>
      <c r="Y87" s="347">
        <f t="shared" si="176"/>
        <v>8.2588999999999996E-2</v>
      </c>
      <c r="Z87" s="347">
        <f t="shared" si="177"/>
        <v>8.5237999999999994E-2</v>
      </c>
      <c r="AA87" s="347">
        <f t="shared" si="178"/>
        <v>8.5109000000000004E-2</v>
      </c>
      <c r="AB87" s="347">
        <f t="shared" si="179"/>
        <v>7.7715000000000006E-2</v>
      </c>
      <c r="AC87" s="347">
        <f t="shared" si="180"/>
        <v>8.6136000000000004E-2</v>
      </c>
      <c r="AD87" s="347">
        <f t="shared" si="181"/>
        <v>7.9796000000000006E-2</v>
      </c>
      <c r="AE87" s="347">
        <f t="shared" si="182"/>
        <v>8.5334999999999994E-2</v>
      </c>
      <c r="AF87" s="347">
        <f t="shared" si="183"/>
        <v>8.1994999999999998E-2</v>
      </c>
      <c r="AG87" s="347">
        <f t="shared" si="184"/>
        <v>8.4098999999999993E-2</v>
      </c>
      <c r="AH87" s="347">
        <f t="shared" si="185"/>
        <v>8.4198999999999996E-2</v>
      </c>
      <c r="AI87" s="347">
        <f t="shared" si="186"/>
        <v>8.2512000000000002E-2</v>
      </c>
      <c r="AJ87" s="347">
        <f t="shared" si="187"/>
        <v>8.5277000000000006E-2</v>
      </c>
      <c r="AK87" s="347">
        <f t="shared" si="188"/>
        <v>8.2588999999999996E-2</v>
      </c>
      <c r="AL87" s="347">
        <f t="shared" si="189"/>
        <v>8.5237999999999994E-2</v>
      </c>
      <c r="AM87" s="347">
        <f t="shared" si="190"/>
        <v>8.5109000000000004E-2</v>
      </c>
      <c r="AN87" s="347">
        <f t="shared" si="191"/>
        <v>7.7715000000000006E-2</v>
      </c>
      <c r="AO87" s="347">
        <f t="shared" si="192"/>
        <v>8.6136000000000004E-2</v>
      </c>
      <c r="AP87" s="347">
        <f t="shared" si="193"/>
        <v>7.9796000000000006E-2</v>
      </c>
      <c r="AQ87" s="347">
        <f t="shared" si="194"/>
        <v>8.5334999999999994E-2</v>
      </c>
      <c r="AR87" s="347">
        <f t="shared" si="195"/>
        <v>8.1994999999999998E-2</v>
      </c>
      <c r="AS87" s="347">
        <f t="shared" si="196"/>
        <v>8.4098999999999993E-2</v>
      </c>
      <c r="AT87" s="347">
        <f t="shared" si="197"/>
        <v>8.4198999999999996E-2</v>
      </c>
      <c r="AU87" s="347">
        <f t="shared" si="198"/>
        <v>8.2512000000000002E-2</v>
      </c>
      <c r="AV87" s="347">
        <f t="shared" si="199"/>
        <v>8.5277000000000006E-2</v>
      </c>
      <c r="AW87" s="347">
        <f t="shared" si="200"/>
        <v>8.2588999999999996E-2</v>
      </c>
      <c r="AX87" s="347">
        <f t="shared" si="201"/>
        <v>8.5237999999999994E-2</v>
      </c>
      <c r="AY87" s="347">
        <f t="shared" si="202"/>
        <v>8.5109000000000004E-2</v>
      </c>
      <c r="AZ87" s="347">
        <f t="shared" si="203"/>
        <v>7.7715000000000006E-2</v>
      </c>
      <c r="BA87" s="347">
        <f t="shared" si="204"/>
        <v>8.6136000000000004E-2</v>
      </c>
      <c r="BB87" s="347">
        <f t="shared" si="205"/>
        <v>7.9796000000000006E-2</v>
      </c>
      <c r="BC87" s="347">
        <f t="shared" si="206"/>
        <v>8.5334999999999994E-2</v>
      </c>
      <c r="BD87" s="347">
        <f t="shared" si="207"/>
        <v>8.1994999999999998E-2</v>
      </c>
      <c r="BE87" s="347">
        <f t="shared" si="208"/>
        <v>8.4098999999999993E-2</v>
      </c>
      <c r="BF87" s="347">
        <f t="shared" si="209"/>
        <v>8.4198999999999996E-2</v>
      </c>
      <c r="BG87" s="347">
        <f t="shared" si="210"/>
        <v>8.2512000000000002E-2</v>
      </c>
      <c r="BH87" s="347">
        <f t="shared" si="211"/>
        <v>8.5277000000000006E-2</v>
      </c>
      <c r="BI87" s="347">
        <f t="shared" si="212"/>
        <v>8.2588999999999996E-2</v>
      </c>
      <c r="BJ87" s="347">
        <f t="shared" si="213"/>
        <v>8.5237999999999994E-2</v>
      </c>
      <c r="BK87" s="347">
        <f t="shared" si="214"/>
        <v>8.5109000000000004E-2</v>
      </c>
      <c r="BL87" s="347">
        <f t="shared" si="215"/>
        <v>7.7715000000000006E-2</v>
      </c>
      <c r="BM87" s="347">
        <f t="shared" si="216"/>
        <v>8.6136000000000004E-2</v>
      </c>
      <c r="BN87" s="347">
        <f t="shared" si="217"/>
        <v>7.9796000000000006E-2</v>
      </c>
      <c r="BO87" s="347">
        <f t="shared" si="218"/>
        <v>8.5334999999999994E-2</v>
      </c>
      <c r="BP87" s="347">
        <f t="shared" si="219"/>
        <v>8.1994999999999998E-2</v>
      </c>
      <c r="BQ87" s="347">
        <f t="shared" si="220"/>
        <v>8.4098999999999993E-2</v>
      </c>
      <c r="BR87" s="347">
        <f t="shared" si="221"/>
        <v>8.4198999999999996E-2</v>
      </c>
      <c r="BS87" s="347">
        <f t="shared" si="222"/>
        <v>8.2512000000000002E-2</v>
      </c>
      <c r="BT87" s="347">
        <f t="shared" si="223"/>
        <v>8.5277000000000006E-2</v>
      </c>
      <c r="BU87" s="347">
        <f t="shared" si="224"/>
        <v>8.2588999999999996E-2</v>
      </c>
      <c r="BV87" s="347">
        <f t="shared" si="225"/>
        <v>8.5237999999999994E-2</v>
      </c>
      <c r="BW87" s="347">
        <f t="shared" si="226"/>
        <v>8.5109000000000004E-2</v>
      </c>
      <c r="BX87" s="347">
        <f t="shared" si="227"/>
        <v>7.7715000000000006E-2</v>
      </c>
      <c r="BY87" s="347">
        <f t="shared" si="228"/>
        <v>8.6136000000000004E-2</v>
      </c>
      <c r="BZ87" s="347">
        <f t="shared" si="229"/>
        <v>7.9796000000000006E-2</v>
      </c>
      <c r="CA87" s="347">
        <f t="shared" si="230"/>
        <v>8.5334999999999994E-2</v>
      </c>
      <c r="CB87" s="347">
        <f t="shared" si="231"/>
        <v>8.1994999999999998E-2</v>
      </c>
      <c r="CC87" s="347">
        <f t="shared" si="232"/>
        <v>8.4098999999999993E-2</v>
      </c>
      <c r="CD87" s="347">
        <f t="shared" si="233"/>
        <v>8.4198999999999996E-2</v>
      </c>
      <c r="CE87" s="347">
        <f t="shared" si="234"/>
        <v>8.2512000000000002E-2</v>
      </c>
      <c r="CF87" s="347">
        <f t="shared" si="235"/>
        <v>8.5277000000000006E-2</v>
      </c>
      <c r="CG87" s="347">
        <f t="shared" si="236"/>
        <v>8.2588999999999996E-2</v>
      </c>
      <c r="CH87" s="348">
        <f t="shared" si="237"/>
        <v>8.5237999999999994E-2</v>
      </c>
      <c r="CJ87" s="249">
        <f t="shared" si="240"/>
        <v>1.0000000000000002</v>
      </c>
    </row>
    <row r="88" spans="1:88" ht="15.6" x14ac:dyDescent="0.3">
      <c r="A88" s="572"/>
      <c r="B88" s="14" t="str">
        <f t="shared" si="238"/>
        <v>Process</v>
      </c>
      <c r="C88" s="345">
        <v>8.5109000000000004E-2</v>
      </c>
      <c r="D88" s="345">
        <v>7.7715000000000006E-2</v>
      </c>
      <c r="E88" s="345">
        <v>8.6136000000000004E-2</v>
      </c>
      <c r="F88" s="345">
        <v>7.9796000000000006E-2</v>
      </c>
      <c r="G88" s="345">
        <v>8.5334999999999994E-2</v>
      </c>
      <c r="H88" s="345">
        <v>8.1994999999999998E-2</v>
      </c>
      <c r="I88" s="345">
        <v>8.4098999999999993E-2</v>
      </c>
      <c r="J88" s="345">
        <v>8.4198999999999996E-2</v>
      </c>
      <c r="K88" s="345">
        <v>8.2512000000000002E-2</v>
      </c>
      <c r="L88" s="345">
        <v>8.5277000000000006E-2</v>
      </c>
      <c r="M88" s="345">
        <v>8.2588999999999996E-2</v>
      </c>
      <c r="N88" s="345">
        <v>8.5237999999999994E-2</v>
      </c>
      <c r="O88" s="347">
        <f t="shared" si="239"/>
        <v>8.5109000000000004E-2</v>
      </c>
      <c r="P88" s="347">
        <f t="shared" si="167"/>
        <v>7.7715000000000006E-2</v>
      </c>
      <c r="Q88" s="347">
        <f t="shared" si="168"/>
        <v>8.6136000000000004E-2</v>
      </c>
      <c r="R88" s="347">
        <f t="shared" si="169"/>
        <v>7.9796000000000006E-2</v>
      </c>
      <c r="S88" s="347">
        <f t="shared" si="170"/>
        <v>8.5334999999999994E-2</v>
      </c>
      <c r="T88" s="347">
        <f t="shared" si="171"/>
        <v>8.1994999999999998E-2</v>
      </c>
      <c r="U88" s="347">
        <f t="shared" si="172"/>
        <v>8.4098999999999993E-2</v>
      </c>
      <c r="V88" s="347">
        <f t="shared" si="173"/>
        <v>8.4198999999999996E-2</v>
      </c>
      <c r="W88" s="347">
        <f t="shared" si="174"/>
        <v>8.2512000000000002E-2</v>
      </c>
      <c r="X88" s="347">
        <f t="shared" si="175"/>
        <v>8.5277000000000006E-2</v>
      </c>
      <c r="Y88" s="347">
        <f t="shared" si="176"/>
        <v>8.2588999999999996E-2</v>
      </c>
      <c r="Z88" s="347">
        <f t="shared" si="177"/>
        <v>8.5237999999999994E-2</v>
      </c>
      <c r="AA88" s="347">
        <f t="shared" si="178"/>
        <v>8.5109000000000004E-2</v>
      </c>
      <c r="AB88" s="347">
        <f t="shared" si="179"/>
        <v>7.7715000000000006E-2</v>
      </c>
      <c r="AC88" s="347">
        <f t="shared" si="180"/>
        <v>8.6136000000000004E-2</v>
      </c>
      <c r="AD88" s="347">
        <f t="shared" si="181"/>
        <v>7.9796000000000006E-2</v>
      </c>
      <c r="AE88" s="347">
        <f t="shared" si="182"/>
        <v>8.5334999999999994E-2</v>
      </c>
      <c r="AF88" s="347">
        <f t="shared" si="183"/>
        <v>8.1994999999999998E-2</v>
      </c>
      <c r="AG88" s="347">
        <f t="shared" si="184"/>
        <v>8.4098999999999993E-2</v>
      </c>
      <c r="AH88" s="347">
        <f t="shared" si="185"/>
        <v>8.4198999999999996E-2</v>
      </c>
      <c r="AI88" s="347">
        <f t="shared" si="186"/>
        <v>8.2512000000000002E-2</v>
      </c>
      <c r="AJ88" s="347">
        <f t="shared" si="187"/>
        <v>8.5277000000000006E-2</v>
      </c>
      <c r="AK88" s="347">
        <f t="shared" si="188"/>
        <v>8.2588999999999996E-2</v>
      </c>
      <c r="AL88" s="347">
        <f t="shared" si="189"/>
        <v>8.5237999999999994E-2</v>
      </c>
      <c r="AM88" s="347">
        <f t="shared" si="190"/>
        <v>8.5109000000000004E-2</v>
      </c>
      <c r="AN88" s="347">
        <f t="shared" si="191"/>
        <v>7.7715000000000006E-2</v>
      </c>
      <c r="AO88" s="347">
        <f t="shared" si="192"/>
        <v>8.6136000000000004E-2</v>
      </c>
      <c r="AP88" s="347">
        <f t="shared" si="193"/>
        <v>7.9796000000000006E-2</v>
      </c>
      <c r="AQ88" s="347">
        <f t="shared" si="194"/>
        <v>8.5334999999999994E-2</v>
      </c>
      <c r="AR88" s="347">
        <f t="shared" si="195"/>
        <v>8.1994999999999998E-2</v>
      </c>
      <c r="AS88" s="347">
        <f t="shared" si="196"/>
        <v>8.4098999999999993E-2</v>
      </c>
      <c r="AT88" s="347">
        <f t="shared" si="197"/>
        <v>8.4198999999999996E-2</v>
      </c>
      <c r="AU88" s="347">
        <f t="shared" si="198"/>
        <v>8.2512000000000002E-2</v>
      </c>
      <c r="AV88" s="347">
        <f t="shared" si="199"/>
        <v>8.5277000000000006E-2</v>
      </c>
      <c r="AW88" s="347">
        <f t="shared" si="200"/>
        <v>8.2588999999999996E-2</v>
      </c>
      <c r="AX88" s="347">
        <f t="shared" si="201"/>
        <v>8.5237999999999994E-2</v>
      </c>
      <c r="AY88" s="347">
        <f t="shared" si="202"/>
        <v>8.5109000000000004E-2</v>
      </c>
      <c r="AZ88" s="347">
        <f t="shared" si="203"/>
        <v>7.7715000000000006E-2</v>
      </c>
      <c r="BA88" s="347">
        <f t="shared" si="204"/>
        <v>8.6136000000000004E-2</v>
      </c>
      <c r="BB88" s="347">
        <f t="shared" si="205"/>
        <v>7.9796000000000006E-2</v>
      </c>
      <c r="BC88" s="347">
        <f t="shared" si="206"/>
        <v>8.5334999999999994E-2</v>
      </c>
      <c r="BD88" s="347">
        <f t="shared" si="207"/>
        <v>8.1994999999999998E-2</v>
      </c>
      <c r="BE88" s="347">
        <f t="shared" si="208"/>
        <v>8.4098999999999993E-2</v>
      </c>
      <c r="BF88" s="347">
        <f t="shared" si="209"/>
        <v>8.4198999999999996E-2</v>
      </c>
      <c r="BG88" s="347">
        <f t="shared" si="210"/>
        <v>8.2512000000000002E-2</v>
      </c>
      <c r="BH88" s="347">
        <f t="shared" si="211"/>
        <v>8.5277000000000006E-2</v>
      </c>
      <c r="BI88" s="347">
        <f t="shared" si="212"/>
        <v>8.2588999999999996E-2</v>
      </c>
      <c r="BJ88" s="347">
        <f t="shared" si="213"/>
        <v>8.5237999999999994E-2</v>
      </c>
      <c r="BK88" s="347">
        <f t="shared" si="214"/>
        <v>8.5109000000000004E-2</v>
      </c>
      <c r="BL88" s="347">
        <f t="shared" si="215"/>
        <v>7.7715000000000006E-2</v>
      </c>
      <c r="BM88" s="347">
        <f t="shared" si="216"/>
        <v>8.6136000000000004E-2</v>
      </c>
      <c r="BN88" s="347">
        <f t="shared" si="217"/>
        <v>7.9796000000000006E-2</v>
      </c>
      <c r="BO88" s="347">
        <f t="shared" si="218"/>
        <v>8.5334999999999994E-2</v>
      </c>
      <c r="BP88" s="347">
        <f t="shared" si="219"/>
        <v>8.1994999999999998E-2</v>
      </c>
      <c r="BQ88" s="347">
        <f t="shared" si="220"/>
        <v>8.4098999999999993E-2</v>
      </c>
      <c r="BR88" s="347">
        <f t="shared" si="221"/>
        <v>8.4198999999999996E-2</v>
      </c>
      <c r="BS88" s="347">
        <f t="shared" si="222"/>
        <v>8.2512000000000002E-2</v>
      </c>
      <c r="BT88" s="347">
        <f t="shared" si="223"/>
        <v>8.5277000000000006E-2</v>
      </c>
      <c r="BU88" s="347">
        <f t="shared" si="224"/>
        <v>8.2588999999999996E-2</v>
      </c>
      <c r="BV88" s="347">
        <f t="shared" si="225"/>
        <v>8.5237999999999994E-2</v>
      </c>
      <c r="BW88" s="347">
        <f t="shared" si="226"/>
        <v>8.5109000000000004E-2</v>
      </c>
      <c r="BX88" s="347">
        <f t="shared" si="227"/>
        <v>7.7715000000000006E-2</v>
      </c>
      <c r="BY88" s="347">
        <f t="shared" si="228"/>
        <v>8.6136000000000004E-2</v>
      </c>
      <c r="BZ88" s="347">
        <f t="shared" si="229"/>
        <v>7.9796000000000006E-2</v>
      </c>
      <c r="CA88" s="347">
        <f t="shared" si="230"/>
        <v>8.5334999999999994E-2</v>
      </c>
      <c r="CB88" s="347">
        <f t="shared" si="231"/>
        <v>8.1994999999999998E-2</v>
      </c>
      <c r="CC88" s="347">
        <f t="shared" si="232"/>
        <v>8.4098999999999993E-2</v>
      </c>
      <c r="CD88" s="347">
        <f t="shared" si="233"/>
        <v>8.4198999999999996E-2</v>
      </c>
      <c r="CE88" s="347">
        <f t="shared" si="234"/>
        <v>8.2512000000000002E-2</v>
      </c>
      <c r="CF88" s="347">
        <f t="shared" si="235"/>
        <v>8.5277000000000006E-2</v>
      </c>
      <c r="CG88" s="347">
        <f t="shared" si="236"/>
        <v>8.2588999999999996E-2</v>
      </c>
      <c r="CH88" s="348">
        <f t="shared" si="237"/>
        <v>8.5237999999999994E-2</v>
      </c>
      <c r="CJ88" s="249">
        <f t="shared" si="240"/>
        <v>1.0000000000000002</v>
      </c>
    </row>
    <row r="89" spans="1:88" ht="15.6" x14ac:dyDescent="0.3">
      <c r="A89" s="572"/>
      <c r="B89" s="14" t="str">
        <f t="shared" si="238"/>
        <v>Refrigeration</v>
      </c>
      <c r="C89" s="345">
        <v>8.3486000000000005E-2</v>
      </c>
      <c r="D89" s="345">
        <v>7.6158000000000003E-2</v>
      </c>
      <c r="E89" s="345">
        <v>8.3346000000000003E-2</v>
      </c>
      <c r="F89" s="345">
        <v>8.0782999999999994E-2</v>
      </c>
      <c r="G89" s="345">
        <v>8.5133E-2</v>
      </c>
      <c r="H89" s="345">
        <v>8.4294999999999995E-2</v>
      </c>
      <c r="I89" s="345">
        <v>8.7456999999999993E-2</v>
      </c>
      <c r="J89" s="345">
        <v>8.7230000000000002E-2</v>
      </c>
      <c r="K89" s="345">
        <v>8.3319000000000004E-2</v>
      </c>
      <c r="L89" s="345">
        <v>8.4562999999999999E-2</v>
      </c>
      <c r="M89" s="345">
        <v>8.1112000000000004E-2</v>
      </c>
      <c r="N89" s="345">
        <v>8.3118999999999998E-2</v>
      </c>
      <c r="O89" s="347">
        <f t="shared" si="239"/>
        <v>8.3486000000000005E-2</v>
      </c>
      <c r="P89" s="347">
        <f t="shared" si="167"/>
        <v>7.6158000000000003E-2</v>
      </c>
      <c r="Q89" s="347">
        <f t="shared" si="168"/>
        <v>8.3346000000000003E-2</v>
      </c>
      <c r="R89" s="347">
        <f t="shared" si="169"/>
        <v>8.0782999999999994E-2</v>
      </c>
      <c r="S89" s="347">
        <f t="shared" si="170"/>
        <v>8.5133E-2</v>
      </c>
      <c r="T89" s="347">
        <f t="shared" si="171"/>
        <v>8.4294999999999995E-2</v>
      </c>
      <c r="U89" s="347">
        <f t="shared" si="172"/>
        <v>8.7456999999999993E-2</v>
      </c>
      <c r="V89" s="347">
        <f t="shared" si="173"/>
        <v>8.7230000000000002E-2</v>
      </c>
      <c r="W89" s="347">
        <f t="shared" si="174"/>
        <v>8.3319000000000004E-2</v>
      </c>
      <c r="X89" s="347">
        <f t="shared" si="175"/>
        <v>8.4562999999999999E-2</v>
      </c>
      <c r="Y89" s="347">
        <f t="shared" si="176"/>
        <v>8.1112000000000004E-2</v>
      </c>
      <c r="Z89" s="347">
        <f t="shared" si="177"/>
        <v>8.3118999999999998E-2</v>
      </c>
      <c r="AA89" s="347">
        <f t="shared" si="178"/>
        <v>8.3486000000000005E-2</v>
      </c>
      <c r="AB89" s="347">
        <f t="shared" si="179"/>
        <v>7.6158000000000003E-2</v>
      </c>
      <c r="AC89" s="347">
        <f t="shared" si="180"/>
        <v>8.3346000000000003E-2</v>
      </c>
      <c r="AD89" s="347">
        <f t="shared" si="181"/>
        <v>8.0782999999999994E-2</v>
      </c>
      <c r="AE89" s="347">
        <f t="shared" si="182"/>
        <v>8.5133E-2</v>
      </c>
      <c r="AF89" s="347">
        <f t="shared" si="183"/>
        <v>8.4294999999999995E-2</v>
      </c>
      <c r="AG89" s="347">
        <f t="shared" si="184"/>
        <v>8.7456999999999993E-2</v>
      </c>
      <c r="AH89" s="347">
        <f t="shared" si="185"/>
        <v>8.7230000000000002E-2</v>
      </c>
      <c r="AI89" s="347">
        <f t="shared" si="186"/>
        <v>8.3319000000000004E-2</v>
      </c>
      <c r="AJ89" s="347">
        <f t="shared" si="187"/>
        <v>8.4562999999999999E-2</v>
      </c>
      <c r="AK89" s="347">
        <f t="shared" si="188"/>
        <v>8.1112000000000004E-2</v>
      </c>
      <c r="AL89" s="347">
        <f t="shared" si="189"/>
        <v>8.3118999999999998E-2</v>
      </c>
      <c r="AM89" s="347">
        <f t="shared" si="190"/>
        <v>8.3486000000000005E-2</v>
      </c>
      <c r="AN89" s="347">
        <f t="shared" si="191"/>
        <v>7.6158000000000003E-2</v>
      </c>
      <c r="AO89" s="347">
        <f t="shared" si="192"/>
        <v>8.3346000000000003E-2</v>
      </c>
      <c r="AP89" s="347">
        <f t="shared" si="193"/>
        <v>8.0782999999999994E-2</v>
      </c>
      <c r="AQ89" s="347">
        <f t="shared" si="194"/>
        <v>8.5133E-2</v>
      </c>
      <c r="AR89" s="347">
        <f t="shared" si="195"/>
        <v>8.4294999999999995E-2</v>
      </c>
      <c r="AS89" s="347">
        <f t="shared" si="196"/>
        <v>8.7456999999999993E-2</v>
      </c>
      <c r="AT89" s="347">
        <f t="shared" si="197"/>
        <v>8.7230000000000002E-2</v>
      </c>
      <c r="AU89" s="347">
        <f t="shared" si="198"/>
        <v>8.3319000000000004E-2</v>
      </c>
      <c r="AV89" s="347">
        <f t="shared" si="199"/>
        <v>8.4562999999999999E-2</v>
      </c>
      <c r="AW89" s="347">
        <f t="shared" si="200"/>
        <v>8.1112000000000004E-2</v>
      </c>
      <c r="AX89" s="347">
        <f t="shared" si="201"/>
        <v>8.3118999999999998E-2</v>
      </c>
      <c r="AY89" s="347">
        <f t="shared" si="202"/>
        <v>8.3486000000000005E-2</v>
      </c>
      <c r="AZ89" s="347">
        <f t="shared" si="203"/>
        <v>7.6158000000000003E-2</v>
      </c>
      <c r="BA89" s="347">
        <f t="shared" si="204"/>
        <v>8.3346000000000003E-2</v>
      </c>
      <c r="BB89" s="347">
        <f t="shared" si="205"/>
        <v>8.0782999999999994E-2</v>
      </c>
      <c r="BC89" s="347">
        <f t="shared" si="206"/>
        <v>8.5133E-2</v>
      </c>
      <c r="BD89" s="347">
        <f t="shared" si="207"/>
        <v>8.4294999999999995E-2</v>
      </c>
      <c r="BE89" s="347">
        <f t="shared" si="208"/>
        <v>8.7456999999999993E-2</v>
      </c>
      <c r="BF89" s="347">
        <f t="shared" si="209"/>
        <v>8.7230000000000002E-2</v>
      </c>
      <c r="BG89" s="347">
        <f t="shared" si="210"/>
        <v>8.3319000000000004E-2</v>
      </c>
      <c r="BH89" s="347">
        <f t="shared" si="211"/>
        <v>8.4562999999999999E-2</v>
      </c>
      <c r="BI89" s="347">
        <f t="shared" si="212"/>
        <v>8.1112000000000004E-2</v>
      </c>
      <c r="BJ89" s="347">
        <f t="shared" si="213"/>
        <v>8.3118999999999998E-2</v>
      </c>
      <c r="BK89" s="347">
        <f t="shared" si="214"/>
        <v>8.3486000000000005E-2</v>
      </c>
      <c r="BL89" s="347">
        <f t="shared" si="215"/>
        <v>7.6158000000000003E-2</v>
      </c>
      <c r="BM89" s="347">
        <f t="shared" si="216"/>
        <v>8.3346000000000003E-2</v>
      </c>
      <c r="BN89" s="347">
        <f t="shared" si="217"/>
        <v>8.0782999999999994E-2</v>
      </c>
      <c r="BO89" s="347">
        <f t="shared" si="218"/>
        <v>8.5133E-2</v>
      </c>
      <c r="BP89" s="347">
        <f t="shared" si="219"/>
        <v>8.4294999999999995E-2</v>
      </c>
      <c r="BQ89" s="347">
        <f t="shared" si="220"/>
        <v>8.7456999999999993E-2</v>
      </c>
      <c r="BR89" s="347">
        <f t="shared" si="221"/>
        <v>8.7230000000000002E-2</v>
      </c>
      <c r="BS89" s="347">
        <f t="shared" si="222"/>
        <v>8.3319000000000004E-2</v>
      </c>
      <c r="BT89" s="347">
        <f t="shared" si="223"/>
        <v>8.4562999999999999E-2</v>
      </c>
      <c r="BU89" s="347">
        <f t="shared" si="224"/>
        <v>8.1112000000000004E-2</v>
      </c>
      <c r="BV89" s="347">
        <f t="shared" si="225"/>
        <v>8.3118999999999998E-2</v>
      </c>
      <c r="BW89" s="347">
        <f t="shared" si="226"/>
        <v>8.3486000000000005E-2</v>
      </c>
      <c r="BX89" s="347">
        <f t="shared" si="227"/>
        <v>7.6158000000000003E-2</v>
      </c>
      <c r="BY89" s="347">
        <f t="shared" si="228"/>
        <v>8.3346000000000003E-2</v>
      </c>
      <c r="BZ89" s="347">
        <f t="shared" si="229"/>
        <v>8.0782999999999994E-2</v>
      </c>
      <c r="CA89" s="347">
        <f t="shared" si="230"/>
        <v>8.5133E-2</v>
      </c>
      <c r="CB89" s="347">
        <f t="shared" si="231"/>
        <v>8.4294999999999995E-2</v>
      </c>
      <c r="CC89" s="347">
        <f t="shared" si="232"/>
        <v>8.7456999999999993E-2</v>
      </c>
      <c r="CD89" s="347">
        <f t="shared" si="233"/>
        <v>8.7230000000000002E-2</v>
      </c>
      <c r="CE89" s="347">
        <f t="shared" si="234"/>
        <v>8.3319000000000004E-2</v>
      </c>
      <c r="CF89" s="347">
        <f t="shared" si="235"/>
        <v>8.4562999999999999E-2</v>
      </c>
      <c r="CG89" s="347">
        <f t="shared" si="236"/>
        <v>8.1112000000000004E-2</v>
      </c>
      <c r="CH89" s="348">
        <f t="shared" si="237"/>
        <v>8.3118999999999998E-2</v>
      </c>
      <c r="CJ89" s="249">
        <f t="shared" si="240"/>
        <v>1.0000010000000001</v>
      </c>
    </row>
    <row r="90" spans="1:88" ht="16.2" thickBot="1" x14ac:dyDescent="0.35">
      <c r="A90" s="573"/>
      <c r="B90" s="15" t="str">
        <f t="shared" si="238"/>
        <v>Water Heating</v>
      </c>
      <c r="C90" s="346">
        <v>0.108255</v>
      </c>
      <c r="D90" s="346">
        <v>9.1078000000000006E-2</v>
      </c>
      <c r="E90" s="346">
        <v>8.5239999999999996E-2</v>
      </c>
      <c r="F90" s="346">
        <v>7.2980000000000003E-2</v>
      </c>
      <c r="G90" s="346">
        <v>7.9849000000000003E-2</v>
      </c>
      <c r="H90" s="346">
        <v>7.2720999999999994E-2</v>
      </c>
      <c r="I90" s="346">
        <v>7.4929999999999997E-2</v>
      </c>
      <c r="J90" s="346">
        <v>7.5861999999999999E-2</v>
      </c>
      <c r="K90" s="346">
        <v>7.5733999999999996E-2</v>
      </c>
      <c r="L90" s="346">
        <v>8.2808000000000007E-2</v>
      </c>
      <c r="M90" s="346">
        <v>8.6345000000000005E-2</v>
      </c>
      <c r="N90" s="346">
        <v>9.4200000000000006E-2</v>
      </c>
      <c r="O90" s="349">
        <f t="shared" si="239"/>
        <v>0.108255</v>
      </c>
      <c r="P90" s="349">
        <f t="shared" si="167"/>
        <v>9.1078000000000006E-2</v>
      </c>
      <c r="Q90" s="349">
        <f t="shared" si="168"/>
        <v>8.5239999999999996E-2</v>
      </c>
      <c r="R90" s="349">
        <f t="shared" si="169"/>
        <v>7.2980000000000003E-2</v>
      </c>
      <c r="S90" s="349">
        <f t="shared" si="170"/>
        <v>7.9849000000000003E-2</v>
      </c>
      <c r="T90" s="349">
        <f t="shared" si="171"/>
        <v>7.2720999999999994E-2</v>
      </c>
      <c r="U90" s="349">
        <f t="shared" si="172"/>
        <v>7.4929999999999997E-2</v>
      </c>
      <c r="V90" s="349">
        <f t="shared" si="173"/>
        <v>7.5861999999999999E-2</v>
      </c>
      <c r="W90" s="349">
        <f t="shared" si="174"/>
        <v>7.5733999999999996E-2</v>
      </c>
      <c r="X90" s="349">
        <f t="shared" si="175"/>
        <v>8.2808000000000007E-2</v>
      </c>
      <c r="Y90" s="349">
        <f t="shared" si="176"/>
        <v>8.6345000000000005E-2</v>
      </c>
      <c r="Z90" s="349">
        <f t="shared" si="177"/>
        <v>9.4200000000000006E-2</v>
      </c>
      <c r="AA90" s="349">
        <f t="shared" si="178"/>
        <v>0.108255</v>
      </c>
      <c r="AB90" s="349">
        <f t="shared" si="179"/>
        <v>9.1078000000000006E-2</v>
      </c>
      <c r="AC90" s="349">
        <f t="shared" si="180"/>
        <v>8.5239999999999996E-2</v>
      </c>
      <c r="AD90" s="349">
        <f t="shared" si="181"/>
        <v>7.2980000000000003E-2</v>
      </c>
      <c r="AE90" s="349">
        <f t="shared" si="182"/>
        <v>7.9849000000000003E-2</v>
      </c>
      <c r="AF90" s="349">
        <f t="shared" si="183"/>
        <v>7.2720999999999994E-2</v>
      </c>
      <c r="AG90" s="349">
        <f t="shared" si="184"/>
        <v>7.4929999999999997E-2</v>
      </c>
      <c r="AH90" s="349">
        <f t="shared" si="185"/>
        <v>7.5861999999999999E-2</v>
      </c>
      <c r="AI90" s="349">
        <f t="shared" si="186"/>
        <v>7.5733999999999996E-2</v>
      </c>
      <c r="AJ90" s="349">
        <f t="shared" si="187"/>
        <v>8.2808000000000007E-2</v>
      </c>
      <c r="AK90" s="349">
        <f t="shared" si="188"/>
        <v>8.6345000000000005E-2</v>
      </c>
      <c r="AL90" s="349">
        <f t="shared" si="189"/>
        <v>9.4200000000000006E-2</v>
      </c>
      <c r="AM90" s="349">
        <f t="shared" si="190"/>
        <v>0.108255</v>
      </c>
      <c r="AN90" s="349">
        <f t="shared" si="191"/>
        <v>9.1078000000000006E-2</v>
      </c>
      <c r="AO90" s="349">
        <f t="shared" si="192"/>
        <v>8.5239999999999996E-2</v>
      </c>
      <c r="AP90" s="349">
        <f t="shared" si="193"/>
        <v>7.2980000000000003E-2</v>
      </c>
      <c r="AQ90" s="349">
        <f t="shared" si="194"/>
        <v>7.9849000000000003E-2</v>
      </c>
      <c r="AR90" s="349">
        <f t="shared" si="195"/>
        <v>7.2720999999999994E-2</v>
      </c>
      <c r="AS90" s="349">
        <f t="shared" si="196"/>
        <v>7.4929999999999997E-2</v>
      </c>
      <c r="AT90" s="349">
        <f t="shared" si="197"/>
        <v>7.5861999999999999E-2</v>
      </c>
      <c r="AU90" s="349">
        <f t="shared" si="198"/>
        <v>7.5733999999999996E-2</v>
      </c>
      <c r="AV90" s="349">
        <f t="shared" si="199"/>
        <v>8.2808000000000007E-2</v>
      </c>
      <c r="AW90" s="349">
        <f t="shared" si="200"/>
        <v>8.6345000000000005E-2</v>
      </c>
      <c r="AX90" s="349">
        <f t="shared" si="201"/>
        <v>9.4200000000000006E-2</v>
      </c>
      <c r="AY90" s="349">
        <f t="shared" si="202"/>
        <v>0.108255</v>
      </c>
      <c r="AZ90" s="349">
        <f t="shared" si="203"/>
        <v>9.1078000000000006E-2</v>
      </c>
      <c r="BA90" s="349">
        <f t="shared" si="204"/>
        <v>8.5239999999999996E-2</v>
      </c>
      <c r="BB90" s="349">
        <f t="shared" si="205"/>
        <v>7.2980000000000003E-2</v>
      </c>
      <c r="BC90" s="349">
        <f t="shared" si="206"/>
        <v>7.9849000000000003E-2</v>
      </c>
      <c r="BD90" s="349">
        <f t="shared" si="207"/>
        <v>7.2720999999999994E-2</v>
      </c>
      <c r="BE90" s="349">
        <f t="shared" si="208"/>
        <v>7.4929999999999997E-2</v>
      </c>
      <c r="BF90" s="349">
        <f t="shared" si="209"/>
        <v>7.5861999999999999E-2</v>
      </c>
      <c r="BG90" s="349">
        <f t="shared" si="210"/>
        <v>7.5733999999999996E-2</v>
      </c>
      <c r="BH90" s="349">
        <f t="shared" si="211"/>
        <v>8.2808000000000007E-2</v>
      </c>
      <c r="BI90" s="349">
        <f t="shared" si="212"/>
        <v>8.6345000000000005E-2</v>
      </c>
      <c r="BJ90" s="349">
        <f t="shared" si="213"/>
        <v>9.4200000000000006E-2</v>
      </c>
      <c r="BK90" s="349">
        <f t="shared" si="214"/>
        <v>0.108255</v>
      </c>
      <c r="BL90" s="349">
        <f t="shared" si="215"/>
        <v>9.1078000000000006E-2</v>
      </c>
      <c r="BM90" s="349">
        <f t="shared" si="216"/>
        <v>8.5239999999999996E-2</v>
      </c>
      <c r="BN90" s="349">
        <f t="shared" si="217"/>
        <v>7.2980000000000003E-2</v>
      </c>
      <c r="BO90" s="349">
        <f t="shared" si="218"/>
        <v>7.9849000000000003E-2</v>
      </c>
      <c r="BP90" s="349">
        <f t="shared" si="219"/>
        <v>7.2720999999999994E-2</v>
      </c>
      <c r="BQ90" s="349">
        <f t="shared" si="220"/>
        <v>7.4929999999999997E-2</v>
      </c>
      <c r="BR90" s="349">
        <f t="shared" si="221"/>
        <v>7.5861999999999999E-2</v>
      </c>
      <c r="BS90" s="349">
        <f t="shared" si="222"/>
        <v>7.5733999999999996E-2</v>
      </c>
      <c r="BT90" s="349">
        <f t="shared" si="223"/>
        <v>8.2808000000000007E-2</v>
      </c>
      <c r="BU90" s="349">
        <f t="shared" si="224"/>
        <v>8.6345000000000005E-2</v>
      </c>
      <c r="BV90" s="349">
        <f t="shared" si="225"/>
        <v>9.4200000000000006E-2</v>
      </c>
      <c r="BW90" s="349">
        <f t="shared" si="226"/>
        <v>0.108255</v>
      </c>
      <c r="BX90" s="349">
        <f t="shared" si="227"/>
        <v>9.1078000000000006E-2</v>
      </c>
      <c r="BY90" s="349">
        <f t="shared" si="228"/>
        <v>8.5239999999999996E-2</v>
      </c>
      <c r="BZ90" s="349">
        <f t="shared" si="229"/>
        <v>7.2980000000000003E-2</v>
      </c>
      <c r="CA90" s="349">
        <f t="shared" si="230"/>
        <v>7.9849000000000003E-2</v>
      </c>
      <c r="CB90" s="349">
        <f t="shared" si="231"/>
        <v>7.2720999999999994E-2</v>
      </c>
      <c r="CC90" s="349">
        <f t="shared" si="232"/>
        <v>7.4929999999999997E-2</v>
      </c>
      <c r="CD90" s="349">
        <f t="shared" si="233"/>
        <v>7.5861999999999999E-2</v>
      </c>
      <c r="CE90" s="349">
        <f t="shared" si="234"/>
        <v>7.5733999999999996E-2</v>
      </c>
      <c r="CF90" s="349">
        <f t="shared" si="235"/>
        <v>8.2808000000000007E-2</v>
      </c>
      <c r="CG90" s="349">
        <f t="shared" si="236"/>
        <v>8.6345000000000005E-2</v>
      </c>
      <c r="CH90" s="350">
        <f t="shared" si="237"/>
        <v>9.4200000000000006E-2</v>
      </c>
      <c r="CJ90" s="249">
        <f t="shared" si="240"/>
        <v>1.0000020000000001</v>
      </c>
    </row>
    <row r="91" spans="1:88" ht="15" thickBot="1" x14ac:dyDescent="0.35">
      <c r="CJ91" s="232" t="s">
        <v>186</v>
      </c>
    </row>
    <row r="92" spans="1:88" ht="15" thickBot="1" x14ac:dyDescent="0.35">
      <c r="A92" s="20"/>
      <c r="B92" s="557" t="s">
        <v>168</v>
      </c>
      <c r="C92" s="176">
        <f>C$4</f>
        <v>44927</v>
      </c>
      <c r="D92" s="176">
        <f t="shared" ref="D92:BO92" si="241">D$4</f>
        <v>44958</v>
      </c>
      <c r="E92" s="176">
        <f t="shared" si="241"/>
        <v>44986</v>
      </c>
      <c r="F92" s="176">
        <f t="shared" si="241"/>
        <v>45017</v>
      </c>
      <c r="G92" s="176">
        <f t="shared" si="241"/>
        <v>45047</v>
      </c>
      <c r="H92" s="176">
        <f t="shared" si="241"/>
        <v>45078</v>
      </c>
      <c r="I92" s="176">
        <f t="shared" si="241"/>
        <v>45108</v>
      </c>
      <c r="J92" s="176">
        <f t="shared" si="241"/>
        <v>45139</v>
      </c>
      <c r="K92" s="176">
        <f t="shared" si="241"/>
        <v>45170</v>
      </c>
      <c r="L92" s="176">
        <f t="shared" si="241"/>
        <v>45200</v>
      </c>
      <c r="M92" s="176">
        <f t="shared" si="241"/>
        <v>45231</v>
      </c>
      <c r="N92" s="176">
        <f t="shared" si="241"/>
        <v>45261</v>
      </c>
      <c r="O92" s="176">
        <f t="shared" si="241"/>
        <v>45292</v>
      </c>
      <c r="P92" s="176">
        <f t="shared" si="241"/>
        <v>45323</v>
      </c>
      <c r="Q92" s="176">
        <f t="shared" si="241"/>
        <v>45352</v>
      </c>
      <c r="R92" s="176">
        <f t="shared" si="241"/>
        <v>45383</v>
      </c>
      <c r="S92" s="176">
        <f t="shared" si="241"/>
        <v>45413</v>
      </c>
      <c r="T92" s="176">
        <f t="shared" si="241"/>
        <v>45444</v>
      </c>
      <c r="U92" s="176">
        <f t="shared" si="241"/>
        <v>45474</v>
      </c>
      <c r="V92" s="176">
        <f t="shared" si="241"/>
        <v>45505</v>
      </c>
      <c r="W92" s="176">
        <f t="shared" si="241"/>
        <v>45536</v>
      </c>
      <c r="X92" s="176">
        <f t="shared" si="241"/>
        <v>45566</v>
      </c>
      <c r="Y92" s="176">
        <f t="shared" si="241"/>
        <v>45597</v>
      </c>
      <c r="Z92" s="176">
        <f t="shared" si="241"/>
        <v>45627</v>
      </c>
      <c r="AA92" s="176">
        <f t="shared" si="241"/>
        <v>45658</v>
      </c>
      <c r="AB92" s="176">
        <f t="shared" si="241"/>
        <v>45689</v>
      </c>
      <c r="AC92" s="176">
        <f t="shared" si="241"/>
        <v>45717</v>
      </c>
      <c r="AD92" s="176">
        <f t="shared" si="241"/>
        <v>45748</v>
      </c>
      <c r="AE92" s="176">
        <f t="shared" si="241"/>
        <v>45778</v>
      </c>
      <c r="AF92" s="176">
        <f t="shared" si="241"/>
        <v>45809</v>
      </c>
      <c r="AG92" s="176">
        <f t="shared" si="241"/>
        <v>45839</v>
      </c>
      <c r="AH92" s="176">
        <f t="shared" si="241"/>
        <v>45870</v>
      </c>
      <c r="AI92" s="176">
        <f t="shared" si="241"/>
        <v>45901</v>
      </c>
      <c r="AJ92" s="176">
        <f t="shared" si="241"/>
        <v>45931</v>
      </c>
      <c r="AK92" s="176">
        <f t="shared" si="241"/>
        <v>45962</v>
      </c>
      <c r="AL92" s="176">
        <f t="shared" si="241"/>
        <v>45992</v>
      </c>
      <c r="AM92" s="176">
        <f t="shared" si="241"/>
        <v>46023</v>
      </c>
      <c r="AN92" s="176">
        <f t="shared" si="241"/>
        <v>46054</v>
      </c>
      <c r="AO92" s="176">
        <f t="shared" si="241"/>
        <v>46082</v>
      </c>
      <c r="AP92" s="176">
        <f t="shared" si="241"/>
        <v>46113</v>
      </c>
      <c r="AQ92" s="176">
        <f t="shared" si="241"/>
        <v>46143</v>
      </c>
      <c r="AR92" s="176">
        <f t="shared" si="241"/>
        <v>46174</v>
      </c>
      <c r="AS92" s="176">
        <f t="shared" si="241"/>
        <v>46204</v>
      </c>
      <c r="AT92" s="176">
        <f t="shared" si="241"/>
        <v>46235</v>
      </c>
      <c r="AU92" s="176">
        <f t="shared" si="241"/>
        <v>46266</v>
      </c>
      <c r="AV92" s="176">
        <f t="shared" si="241"/>
        <v>46296</v>
      </c>
      <c r="AW92" s="176">
        <f t="shared" si="241"/>
        <v>46327</v>
      </c>
      <c r="AX92" s="176">
        <f t="shared" si="241"/>
        <v>46357</v>
      </c>
      <c r="AY92" s="176">
        <f t="shared" si="241"/>
        <v>46388</v>
      </c>
      <c r="AZ92" s="176">
        <f t="shared" si="241"/>
        <v>46419</v>
      </c>
      <c r="BA92" s="176">
        <f t="shared" si="241"/>
        <v>46447</v>
      </c>
      <c r="BB92" s="176">
        <f t="shared" si="241"/>
        <v>46478</v>
      </c>
      <c r="BC92" s="176">
        <f t="shared" si="241"/>
        <v>46508</v>
      </c>
      <c r="BD92" s="176">
        <f t="shared" si="241"/>
        <v>46539</v>
      </c>
      <c r="BE92" s="176">
        <f t="shared" si="241"/>
        <v>46569</v>
      </c>
      <c r="BF92" s="176">
        <f t="shared" si="241"/>
        <v>46600</v>
      </c>
      <c r="BG92" s="176">
        <f t="shared" si="241"/>
        <v>46631</v>
      </c>
      <c r="BH92" s="176">
        <f t="shared" si="241"/>
        <v>46661</v>
      </c>
      <c r="BI92" s="176">
        <f t="shared" si="241"/>
        <v>46692</v>
      </c>
      <c r="BJ92" s="176">
        <f t="shared" si="241"/>
        <v>46722</v>
      </c>
      <c r="BK92" s="176">
        <f t="shared" si="241"/>
        <v>46753</v>
      </c>
      <c r="BL92" s="176">
        <f t="shared" si="241"/>
        <v>46784</v>
      </c>
      <c r="BM92" s="176">
        <f t="shared" si="241"/>
        <v>46813</v>
      </c>
      <c r="BN92" s="176">
        <f t="shared" si="241"/>
        <v>46844</v>
      </c>
      <c r="BO92" s="176">
        <f t="shared" si="241"/>
        <v>46874</v>
      </c>
      <c r="BP92" s="176">
        <f t="shared" ref="BP92:CH92" si="242">BP$4</f>
        <v>46905</v>
      </c>
      <c r="BQ92" s="176">
        <f t="shared" si="242"/>
        <v>46935</v>
      </c>
      <c r="BR92" s="176">
        <f t="shared" si="242"/>
        <v>46966</v>
      </c>
      <c r="BS92" s="176">
        <f t="shared" si="242"/>
        <v>46997</v>
      </c>
      <c r="BT92" s="176">
        <f t="shared" si="242"/>
        <v>47027</v>
      </c>
      <c r="BU92" s="176">
        <f t="shared" si="242"/>
        <v>47058</v>
      </c>
      <c r="BV92" s="176">
        <f t="shared" si="242"/>
        <v>47088</v>
      </c>
      <c r="BW92" s="176">
        <f t="shared" si="242"/>
        <v>47119</v>
      </c>
      <c r="BX92" s="176">
        <f t="shared" si="242"/>
        <v>47150</v>
      </c>
      <c r="BY92" s="176">
        <f t="shared" si="242"/>
        <v>47178</v>
      </c>
      <c r="BZ92" s="176">
        <f t="shared" si="242"/>
        <v>47209</v>
      </c>
      <c r="CA92" s="176">
        <f t="shared" si="242"/>
        <v>47239</v>
      </c>
      <c r="CB92" s="176">
        <f t="shared" si="242"/>
        <v>47270</v>
      </c>
      <c r="CC92" s="176">
        <f t="shared" si="242"/>
        <v>47300</v>
      </c>
      <c r="CD92" s="176">
        <f t="shared" si="242"/>
        <v>47331</v>
      </c>
      <c r="CE92" s="176">
        <f t="shared" si="242"/>
        <v>47362</v>
      </c>
      <c r="CF92" s="176">
        <f t="shared" si="242"/>
        <v>47392</v>
      </c>
      <c r="CG92" s="176">
        <f t="shared" si="242"/>
        <v>47423</v>
      </c>
      <c r="CH92" s="177">
        <f t="shared" si="242"/>
        <v>47453</v>
      </c>
    </row>
    <row r="93" spans="1:88" ht="15" thickBot="1" x14ac:dyDescent="0.35">
      <c r="A93" s="20"/>
      <c r="B93" s="558"/>
      <c r="C93" s="420">
        <v>5.5282999999999999E-2</v>
      </c>
      <c r="D93" s="420">
        <v>5.5594999999999999E-2</v>
      </c>
      <c r="E93" s="420">
        <v>5.738E-2</v>
      </c>
      <c r="F93" s="420">
        <v>6.3913999999999999E-2</v>
      </c>
      <c r="G93" s="420">
        <v>6.8912000000000001E-2</v>
      </c>
      <c r="H93" s="420">
        <v>9.9557000000000007E-2</v>
      </c>
      <c r="I93" s="443">
        <v>0.104534</v>
      </c>
      <c r="J93" s="443">
        <v>0.104534</v>
      </c>
      <c r="K93" s="443">
        <v>0.104534</v>
      </c>
      <c r="L93" s="443">
        <v>6.5838999999999995E-2</v>
      </c>
      <c r="M93" s="443">
        <v>6.8312999999999999E-2</v>
      </c>
      <c r="N93" s="443">
        <v>6.4322000000000004E-2</v>
      </c>
      <c r="O93" s="443">
        <v>6.0077999999999999E-2</v>
      </c>
      <c r="P93" s="443">
        <v>5.8437000000000003E-2</v>
      </c>
      <c r="Q93" s="443">
        <v>6.1108999999999997E-2</v>
      </c>
      <c r="R93" s="443">
        <v>6.9194000000000006E-2</v>
      </c>
      <c r="S93" s="443">
        <v>7.2404999999999997E-2</v>
      </c>
      <c r="T93" s="443">
        <v>0.104534</v>
      </c>
      <c r="U93" s="443">
        <v>0.104534</v>
      </c>
      <c r="V93" s="443">
        <v>0.104534</v>
      </c>
      <c r="W93" s="443">
        <v>0.104534</v>
      </c>
      <c r="X93" s="443">
        <v>6.5838999999999995E-2</v>
      </c>
      <c r="Y93" s="443">
        <v>6.8312999999999999E-2</v>
      </c>
      <c r="Z93" s="443">
        <v>6.4322000000000004E-2</v>
      </c>
      <c r="AA93" s="443">
        <v>6.0077999999999999E-2</v>
      </c>
      <c r="AB93" s="443">
        <v>5.8437000000000003E-2</v>
      </c>
      <c r="AC93" s="443">
        <v>6.1108999999999997E-2</v>
      </c>
      <c r="AD93" s="443">
        <v>6.9194000000000006E-2</v>
      </c>
      <c r="AE93" s="443">
        <v>7.2404999999999997E-2</v>
      </c>
      <c r="AF93" s="443">
        <v>0.104534</v>
      </c>
      <c r="AG93" s="443">
        <v>0.104534</v>
      </c>
      <c r="AH93" s="443">
        <v>0.104534</v>
      </c>
      <c r="AI93" s="443">
        <v>0.104534</v>
      </c>
      <c r="AJ93" s="443">
        <v>6.5838999999999995E-2</v>
      </c>
      <c r="AK93" s="443">
        <v>6.8312999999999999E-2</v>
      </c>
      <c r="AL93" s="443">
        <v>6.4322000000000004E-2</v>
      </c>
      <c r="AM93" s="443">
        <v>6.0077999999999999E-2</v>
      </c>
      <c r="AN93" s="443">
        <v>5.8437000000000003E-2</v>
      </c>
      <c r="AO93" s="443">
        <v>6.1108999999999997E-2</v>
      </c>
      <c r="AP93" s="443">
        <v>6.9194000000000006E-2</v>
      </c>
      <c r="AQ93" s="443">
        <v>7.2404999999999997E-2</v>
      </c>
      <c r="AR93" s="443">
        <v>0.104534</v>
      </c>
      <c r="AS93" s="443">
        <v>0.104534</v>
      </c>
      <c r="AT93" s="443">
        <v>0.104534</v>
      </c>
      <c r="AU93" s="443">
        <v>0.104534</v>
      </c>
      <c r="AV93" s="443">
        <v>6.5838999999999995E-2</v>
      </c>
      <c r="AW93" s="443">
        <v>6.8312999999999999E-2</v>
      </c>
      <c r="AX93" s="443">
        <v>6.4322000000000004E-2</v>
      </c>
      <c r="AY93" s="443">
        <v>6.0077999999999999E-2</v>
      </c>
      <c r="AZ93" s="443">
        <v>5.8437000000000003E-2</v>
      </c>
      <c r="BA93" s="443">
        <v>6.1108999999999997E-2</v>
      </c>
      <c r="BB93" s="443">
        <v>6.9194000000000006E-2</v>
      </c>
      <c r="BC93" s="443">
        <v>7.2404999999999997E-2</v>
      </c>
      <c r="BD93" s="443">
        <v>0.104534</v>
      </c>
      <c r="BE93" s="443">
        <v>0.104534</v>
      </c>
      <c r="BF93" s="443">
        <v>0.104534</v>
      </c>
      <c r="BG93" s="443">
        <v>0.104534</v>
      </c>
      <c r="BH93" s="443">
        <v>6.5838999999999995E-2</v>
      </c>
      <c r="BI93" s="443">
        <v>6.8312999999999999E-2</v>
      </c>
      <c r="BJ93" s="443">
        <v>6.4322000000000004E-2</v>
      </c>
      <c r="BK93" s="443">
        <v>6.0077999999999999E-2</v>
      </c>
      <c r="BL93" s="443">
        <v>5.8437000000000003E-2</v>
      </c>
      <c r="BM93" s="443">
        <v>6.1108999999999997E-2</v>
      </c>
      <c r="BN93" s="443">
        <v>6.9194000000000006E-2</v>
      </c>
      <c r="BO93" s="443">
        <v>7.2404999999999997E-2</v>
      </c>
      <c r="BP93" s="443">
        <v>0.104534</v>
      </c>
      <c r="BQ93" s="443">
        <v>0.104534</v>
      </c>
      <c r="BR93" s="443">
        <v>0.104534</v>
      </c>
      <c r="BS93" s="443">
        <v>0.104534</v>
      </c>
      <c r="BT93" s="443">
        <v>6.5838999999999995E-2</v>
      </c>
      <c r="BU93" s="443">
        <v>6.8312999999999999E-2</v>
      </c>
      <c r="BV93" s="443">
        <v>6.4322000000000004E-2</v>
      </c>
      <c r="BW93" s="443">
        <v>6.0077999999999999E-2</v>
      </c>
      <c r="BX93" s="443">
        <v>5.8437000000000003E-2</v>
      </c>
      <c r="BY93" s="443">
        <v>6.1108999999999997E-2</v>
      </c>
      <c r="BZ93" s="443">
        <v>6.9194000000000006E-2</v>
      </c>
      <c r="CA93" s="443">
        <v>7.2404999999999997E-2</v>
      </c>
      <c r="CB93" s="443">
        <v>0.104534</v>
      </c>
      <c r="CC93" s="443">
        <v>0.104534</v>
      </c>
      <c r="CD93" s="443">
        <v>0.104534</v>
      </c>
      <c r="CE93" s="443">
        <v>0.104534</v>
      </c>
      <c r="CF93" s="443">
        <v>6.5838999999999995E-2</v>
      </c>
      <c r="CG93" s="443">
        <v>6.8312999999999999E-2</v>
      </c>
      <c r="CH93" s="443">
        <v>6.4322000000000004E-2</v>
      </c>
      <c r="CJ93" s="232" t="s">
        <v>187</v>
      </c>
    </row>
    <row r="94" spans="1:88" x14ac:dyDescent="0.3">
      <c r="C94" s="419" t="s">
        <v>232</v>
      </c>
      <c r="I94" s="444" t="s">
        <v>260</v>
      </c>
      <c r="CJ94" s="232" t="s">
        <v>194</v>
      </c>
    </row>
    <row r="95" spans="1:88" x14ac:dyDescent="0.3">
      <c r="CJ95" s="232" t="s">
        <v>233</v>
      </c>
    </row>
    <row r="111" spans="4:10" x14ac:dyDescent="0.3">
      <c r="J111" s="5"/>
    </row>
    <row r="112" spans="4:10" x14ac:dyDescent="0.3">
      <c r="D112" s="6"/>
    </row>
  </sheetData>
  <mergeCells count="6">
    <mergeCell ref="B92:B93"/>
    <mergeCell ref="A4:A19"/>
    <mergeCell ref="A22:A37"/>
    <mergeCell ref="A40:A55"/>
    <mergeCell ref="A58:A74"/>
    <mergeCell ref="A77:A90"/>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00D16565766046AD66FE5CD799F667" ma:contentTypeVersion="" ma:contentTypeDescription="Create a new document." ma:contentTypeScope="" ma:versionID="6f244a38415ea8df7e1d91395d71836f">
  <xsd:schema xmlns:xsd="http://www.w3.org/2001/XMLSchema" xmlns:xs="http://www.w3.org/2001/XMLSchema" xmlns:p="http://schemas.microsoft.com/office/2006/metadata/properties" xmlns:ns2="$ListId:Library;" xmlns:ns3="67e41609-3a20-4215-b51d-97d9b7cff2fa" targetNamespace="http://schemas.microsoft.com/office/2006/metadata/properties" ma:root="true" ma:fieldsID="ad1225efa2e736a808bbefa3c6abcfdc" ns2:_="" ns3:_="">
    <xsd:import namespace="$ListId:Library;"/>
    <xsd:import namespace="67e41609-3a20-4215-b51d-97d9b7cff2fa"/>
    <xsd:element name="properties">
      <xsd:complexType>
        <xsd:sequence>
          <xsd:element name="documentManagement">
            <xsd:complexType>
              <xsd:all>
                <xsd:element ref="ns2:Comment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e41609-3a20-4215-b51d-97d9b7cff2fa"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omments xmlns="$ListId:Library;" xsi:nil="true"/>
  </documentManagement>
</p:properties>
</file>

<file path=customXml/itemProps1.xml><?xml version="1.0" encoding="utf-8"?>
<ds:datastoreItem xmlns:ds="http://schemas.openxmlformats.org/officeDocument/2006/customXml" ds:itemID="{5D9B0A07-81D1-43F1-93B7-58314785576B}"/>
</file>

<file path=customXml/itemProps2.xml><?xml version="1.0" encoding="utf-8"?>
<ds:datastoreItem xmlns:ds="http://schemas.openxmlformats.org/officeDocument/2006/customXml" ds:itemID="{0F6DCECE-5500-4B18-9258-A0F84023333C}"/>
</file>

<file path=customXml/itemProps3.xml><?xml version="1.0" encoding="utf-8"?>
<ds:datastoreItem xmlns:ds="http://schemas.openxmlformats.org/officeDocument/2006/customXml" ds:itemID="{35E832FF-F237-497F-9F99-CFF5458FE17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Day 5 SOX Review</vt:lpstr>
      <vt:lpstr>Error Checks</vt:lpstr>
      <vt:lpstr>Notes</vt:lpstr>
      <vt:lpstr>YTD PROGRAM SUMMARY</vt:lpstr>
      <vt:lpstr>RES kWh ENTRY</vt:lpstr>
      <vt:lpstr>BIZ kWh ENTRY</vt:lpstr>
      <vt:lpstr>BIZ SUM</vt:lpstr>
      <vt:lpstr> 1M - RES</vt:lpstr>
      <vt:lpstr>2M - SGS</vt:lpstr>
      <vt:lpstr>3M - LGS</vt:lpstr>
      <vt:lpstr>4M - SPS</vt:lpstr>
      <vt:lpstr>11M - LPS</vt:lpstr>
      <vt:lpstr> LI 1M - RES</vt:lpstr>
      <vt:lpstr>LI 2M - SGS</vt:lpstr>
      <vt:lpstr>LI 3M - LGS</vt:lpstr>
      <vt:lpstr>LI 4M - SPS</vt:lpstr>
      <vt:lpstr>LI 11M - LPS</vt:lpstr>
      <vt:lpstr>Biz DRENE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2024-11-21T16:03:47Z</dcterms:created>
  <dcterms:modified xsi:type="dcterms:W3CDTF">2024-11-21T16:03:55Z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0x0101003A00D16565766046AD66FE5CD799F667</vt:lpwstr>
  </property>
</Properties>
</file>